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P13" i="6" l="1"/>
  <c r="O13" i="6"/>
  <c r="L13" i="6"/>
  <c r="K13" i="6"/>
  <c r="H13" i="6"/>
  <c r="G13" i="6"/>
  <c r="D13" i="6"/>
  <c r="C13" i="6"/>
  <c r="I13" i="6" l="1"/>
  <c r="M13" i="6"/>
  <c r="F13" i="6"/>
  <c r="J13" i="6"/>
  <c r="N13" i="6"/>
  <c r="E13" i="6"/>
  <c r="Q13" i="6"/>
  <c r="B13" i="6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I125" i="57"/>
  <c r="Q359" i="69"/>
  <c r="Q416" i="69" s="1"/>
  <c r="M359" i="69"/>
  <c r="M416" i="69" s="1"/>
  <c r="I359" i="69"/>
  <c r="I416" i="69" s="1"/>
  <c r="E359" i="69"/>
  <c r="E416" i="69" s="1"/>
  <c r="G121" i="60"/>
  <c r="O356" i="69"/>
  <c r="O413" i="69" s="1"/>
  <c r="K356" i="69"/>
  <c r="K413" i="69" s="1"/>
  <c r="G356" i="69"/>
  <c r="G413" i="69" s="1"/>
  <c r="Q118" i="60"/>
  <c r="M118" i="60"/>
  <c r="O117" i="57"/>
  <c r="O117" i="60" s="1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K109" i="57"/>
  <c r="I347" i="69"/>
  <c r="H109" i="57"/>
  <c r="G109" i="57"/>
  <c r="E347" i="69"/>
  <c r="D109" i="57"/>
  <c r="L109" i="57"/>
  <c r="I345" i="69"/>
  <c r="I402" i="69" s="1"/>
  <c r="G344" i="69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K358" i="65"/>
  <c r="G358" i="65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K58" i="55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113" i="55"/>
  <c r="C113" i="59" s="1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C85" i="55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L298" i="70"/>
  <c r="H298" i="70"/>
  <c r="D298" i="70"/>
  <c r="M136" i="54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L128" i="54"/>
  <c r="D128" i="54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I85" i="54"/>
  <c r="E85" i="54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H154" i="47"/>
  <c r="H154" i="50" s="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M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O28" i="47"/>
  <c r="N155" i="65"/>
  <c r="J155" i="65"/>
  <c r="I28" i="47"/>
  <c r="G28" i="47"/>
  <c r="F155" i="65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G182" i="64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M47" i="45"/>
  <c r="J117" i="66"/>
  <c r="I47" i="45"/>
  <c r="G117" i="66"/>
  <c r="F117" i="66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K146" i="44" l="1"/>
  <c r="H175" i="45"/>
  <c r="L175" i="45"/>
  <c r="C146" i="55"/>
  <c r="D39" i="57"/>
  <c r="L39" i="57"/>
  <c r="H82" i="57"/>
  <c r="F106" i="57"/>
  <c r="J106" i="57"/>
  <c r="N106" i="57"/>
  <c r="Q125" i="57"/>
  <c r="D120" i="57"/>
  <c r="L120" i="57"/>
  <c r="P120" i="57"/>
  <c r="F120" i="57"/>
  <c r="J120" i="57"/>
  <c r="H125" i="57"/>
  <c r="G132" i="57"/>
  <c r="G132" i="60" s="1"/>
  <c r="F168" i="57"/>
  <c r="F168" i="60" s="1"/>
  <c r="C146" i="44"/>
  <c r="B58" i="45"/>
  <c r="O44" i="45"/>
  <c r="F16" i="47"/>
  <c r="F16" i="50" s="1"/>
  <c r="J16" i="47"/>
  <c r="J16" i="50" s="1"/>
  <c r="L117" i="47"/>
  <c r="L117" i="50" s="1"/>
  <c r="E85" i="55"/>
  <c r="E162" i="55"/>
  <c r="F55" i="57"/>
  <c r="F55" i="60" s="1"/>
  <c r="H63" i="57"/>
  <c r="N55" i="45"/>
  <c r="E85" i="47"/>
  <c r="G93" i="47"/>
  <c r="L175" i="47"/>
  <c r="P175" i="47"/>
  <c r="D150" i="45"/>
  <c r="L150" i="45"/>
  <c r="G4" i="47"/>
  <c r="K4" i="47"/>
  <c r="O4" i="47"/>
  <c r="H12" i="47"/>
  <c r="M44" i="47"/>
  <c r="H128" i="47"/>
  <c r="Q93" i="57"/>
  <c r="I120" i="57"/>
  <c r="P25" i="54"/>
  <c r="I70" i="54"/>
  <c r="H128" i="54"/>
  <c r="C168" i="55"/>
  <c r="C168" i="59" s="1"/>
  <c r="N100" i="45"/>
  <c r="D128" i="47"/>
  <c r="Q58" i="54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E168" i="58" s="1"/>
  <c r="M168" i="54"/>
  <c r="P28" i="55"/>
  <c r="D39" i="55"/>
  <c r="M89" i="55"/>
  <c r="F120" i="55"/>
  <c r="P128" i="69"/>
  <c r="P147" i="69" s="1"/>
  <c r="P120" i="45"/>
  <c r="H306" i="66"/>
  <c r="H305" i="66" s="1"/>
  <c r="H44" i="55"/>
  <c r="I306" i="69"/>
  <c r="I305" i="69" s="1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168" i="54"/>
  <c r="D168" i="58" s="1"/>
  <c r="F309" i="65"/>
  <c r="F328" i="65" s="1"/>
  <c r="F28" i="55"/>
  <c r="K309" i="72"/>
  <c r="K175" i="55"/>
  <c r="O345" i="71"/>
  <c r="O399" i="71" s="1"/>
  <c r="O157" i="57"/>
  <c r="G131" i="64"/>
  <c r="G130" i="64" s="1"/>
  <c r="G7" i="45"/>
  <c r="G125" i="66"/>
  <c r="G124" i="66" s="1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325" i="69" s="1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L68" i="45" s="1"/>
  <c r="G97" i="45"/>
  <c r="G106" i="45"/>
  <c r="E117" i="69"/>
  <c r="E109" i="45"/>
  <c r="Q117" i="69"/>
  <c r="Q109" i="45"/>
  <c r="B166" i="66"/>
  <c r="B58" i="47"/>
  <c r="E163" i="66"/>
  <c r="E55" i="47"/>
  <c r="E55" i="50" s="1"/>
  <c r="D151" i="72"/>
  <c r="D164" i="47"/>
  <c r="L151" i="72"/>
  <c r="L150" i="72" s="1"/>
  <c r="L164" i="47"/>
  <c r="P151" i="72"/>
  <c r="P164" i="47"/>
  <c r="Q287" i="65"/>
  <c r="Q25" i="54"/>
  <c r="I290" i="70"/>
  <c r="I289" i="70" s="1"/>
  <c r="I128" i="54"/>
  <c r="Q290" i="70"/>
  <c r="Q289" i="70" s="1"/>
  <c r="Q128" i="54"/>
  <c r="D277" i="72"/>
  <c r="D162" i="54"/>
  <c r="C307" i="66"/>
  <c r="C44" i="55"/>
  <c r="N97" i="57"/>
  <c r="N97" i="60" s="1"/>
  <c r="M32" i="45"/>
  <c r="M30" i="45" s="1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N36" i="57"/>
  <c r="M63" i="57"/>
  <c r="O63" i="57"/>
  <c r="F74" i="57"/>
  <c r="F74" i="60" s="1"/>
  <c r="Q89" i="57"/>
  <c r="E125" i="57"/>
  <c r="Q150" i="57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125" i="54"/>
  <c r="D136" i="54"/>
  <c r="D157" i="54"/>
  <c r="L277" i="72"/>
  <c r="L276" i="72" s="1"/>
  <c r="L162" i="54"/>
  <c r="D279" i="72"/>
  <c r="D164" i="54"/>
  <c r="C7" i="55"/>
  <c r="C139" i="55"/>
  <c r="L340" i="64"/>
  <c r="L4" i="55"/>
  <c r="F7" i="55"/>
  <c r="Q309" i="65"/>
  <c r="Q308" i="65" s="1"/>
  <c r="Q28" i="55"/>
  <c r="H309" i="67"/>
  <c r="H308" i="67" s="1"/>
  <c r="H66" i="55"/>
  <c r="H379" i="68"/>
  <c r="H378" i="68" s="1"/>
  <c r="H82" i="55"/>
  <c r="P379" i="68"/>
  <c r="P82" i="55"/>
  <c r="N380" i="68"/>
  <c r="N378" i="68" s="1"/>
  <c r="N82" i="55"/>
  <c r="E397" i="64"/>
  <c r="E396" i="64" s="1"/>
  <c r="E19" i="57"/>
  <c r="G279" i="71"/>
  <c r="G278" i="71" s="1"/>
  <c r="G146" i="54"/>
  <c r="E279" i="72"/>
  <c r="E278" i="72" s="1"/>
  <c r="E164" i="54"/>
  <c r="M279" i="72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J49" i="54" s="1"/>
  <c r="H58" i="54"/>
  <c r="Q63" i="54"/>
  <c r="P70" i="54"/>
  <c r="P74" i="54"/>
  <c r="K290" i="69"/>
  <c r="K289" i="69" s="1"/>
  <c r="K109" i="54"/>
  <c r="P294" i="70"/>
  <c r="P132" i="54"/>
  <c r="F277" i="71"/>
  <c r="F144" i="54"/>
  <c r="L290" i="71"/>
  <c r="L157" i="54"/>
  <c r="I164" i="54"/>
  <c r="C309" i="70"/>
  <c r="C128" i="55"/>
  <c r="C297" i="72"/>
  <c r="C164" i="55"/>
  <c r="J343" i="64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30" i="45" s="1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286" i="69" s="1"/>
  <c r="P106" i="54"/>
  <c r="F109" i="54"/>
  <c r="E136" i="54"/>
  <c r="O139" i="54"/>
  <c r="J146" i="54"/>
  <c r="L164" i="54"/>
  <c r="C175" i="55"/>
  <c r="G4" i="55"/>
  <c r="G353" i="64"/>
  <c r="G16" i="55"/>
  <c r="G9" i="55" s="1"/>
  <c r="O353" i="64"/>
  <c r="O16" i="55"/>
  <c r="K307" i="65"/>
  <c r="K25" i="55"/>
  <c r="E28" i="55"/>
  <c r="I32" i="55"/>
  <c r="J318" i="65"/>
  <c r="J36" i="55"/>
  <c r="D82" i="55"/>
  <c r="H295" i="72"/>
  <c r="H294" i="72" s="1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J87" i="55" s="1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Q97" i="60" s="1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170" i="59"/>
  <c r="I28" i="55"/>
  <c r="J55" i="55"/>
  <c r="L58" i="55"/>
  <c r="L309" i="67"/>
  <c r="L308" i="67" s="1"/>
  <c r="L66" i="55"/>
  <c r="D70" i="55"/>
  <c r="N313" i="67"/>
  <c r="N70" i="55"/>
  <c r="B17" i="8"/>
  <c r="F51" i="45"/>
  <c r="F49" i="45" s="1"/>
  <c r="H70" i="45"/>
  <c r="E74" i="45"/>
  <c r="N154" i="45"/>
  <c r="C168" i="45"/>
  <c r="C166" i="45" s="1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J163" i="50"/>
  <c r="J162" i="50" s="1"/>
  <c r="L171" i="50"/>
  <c r="C7" i="54"/>
  <c r="D292" i="69"/>
  <c r="D368" i="69" s="1"/>
  <c r="D112" i="58"/>
  <c r="H292" i="69"/>
  <c r="H368" i="69" s="1"/>
  <c r="H112" i="58"/>
  <c r="L292" i="69"/>
  <c r="L368" i="69" s="1"/>
  <c r="L112" i="58"/>
  <c r="P292" i="69"/>
  <c r="P368" i="69" s="1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L7" i="45"/>
  <c r="G49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E166" i="47" s="1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Q146" i="50" s="1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P119" i="50"/>
  <c r="P129" i="50"/>
  <c r="P128" i="50" s="1"/>
  <c r="E147" i="50"/>
  <c r="E146" i="50" s="1"/>
  <c r="E159" i="50"/>
  <c r="F165" i="50"/>
  <c r="F164" i="50" s="1"/>
  <c r="C367" i="68"/>
  <c r="C463" i="68" s="1"/>
  <c r="C95" i="58"/>
  <c r="C301" i="69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L113" i="55"/>
  <c r="L113" i="59" s="1"/>
  <c r="D117" i="55"/>
  <c r="D111" i="55" s="1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F30" i="57" s="1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B178" i="69"/>
  <c r="B101" i="69"/>
  <c r="B177" i="69" s="1"/>
  <c r="H95" i="69"/>
  <c r="H133" i="69" s="1"/>
  <c r="E96" i="69"/>
  <c r="E94" i="69" s="1"/>
  <c r="M96" i="69"/>
  <c r="J109" i="44"/>
  <c r="J98" i="69"/>
  <c r="J136" i="69" s="1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20" i="71"/>
  <c r="B157" i="45"/>
  <c r="B126" i="71"/>
  <c r="B172" i="45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O30" i="47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49" i="47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E85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M292" i="65"/>
  <c r="M330" i="65" s="1"/>
  <c r="Q292" i="65"/>
  <c r="E36" i="54"/>
  <c r="E298" i="65"/>
  <c r="I36" i="54"/>
  <c r="I298" i="65"/>
  <c r="M36" i="54"/>
  <c r="M298" i="65"/>
  <c r="Q36" i="54"/>
  <c r="Q298" i="65"/>
  <c r="G36" i="54"/>
  <c r="G299" i="65"/>
  <c r="G297" i="65" s="1"/>
  <c r="K299" i="65"/>
  <c r="K297" i="65" s="1"/>
  <c r="K36" i="54"/>
  <c r="O36" i="54"/>
  <c r="O299" i="65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Q361" i="68" s="1"/>
  <c r="G364" i="68"/>
  <c r="G412" i="68" s="1"/>
  <c r="K364" i="68"/>
  <c r="O364" i="68"/>
  <c r="O460" i="68" s="1"/>
  <c r="O92" i="58"/>
  <c r="C345" i="64"/>
  <c r="C350" i="64"/>
  <c r="C356" i="64"/>
  <c r="C354" i="64" s="1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16" i="67" s="1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319" i="69" s="1"/>
  <c r="C120" i="55"/>
  <c r="C311" i="70"/>
  <c r="C136" i="55"/>
  <c r="C317" i="70"/>
  <c r="C144" i="55"/>
  <c r="C295" i="71"/>
  <c r="C150" i="55"/>
  <c r="C150" i="59" s="1"/>
  <c r="C302" i="71"/>
  <c r="C152" i="59"/>
  <c r="C157" i="55"/>
  <c r="C308" i="71"/>
  <c r="C299" i="72"/>
  <c r="C167" i="59"/>
  <c r="C172" i="55"/>
  <c r="C166" i="55" s="1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389" i="68" s="1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Q150" i="60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M94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E102" i="70"/>
  <c r="I102" i="70"/>
  <c r="M102" i="70"/>
  <c r="Q102" i="70"/>
  <c r="F103" i="70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H98" i="71" s="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00" i="71" s="1"/>
  <c r="B157" i="44"/>
  <c r="E162" i="44"/>
  <c r="E95" i="72"/>
  <c r="E131" i="72" s="1"/>
  <c r="I162" i="44"/>
  <c r="I95" i="72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66" i="44" s="1"/>
  <c r="C105" i="72"/>
  <c r="G172" i="44"/>
  <c r="G105" i="72"/>
  <c r="K172" i="44"/>
  <c r="K105" i="72"/>
  <c r="O172" i="44"/>
  <c r="O105" i="72"/>
  <c r="D172" i="44"/>
  <c r="D106" i="72"/>
  <c r="D104" i="72" s="1"/>
  <c r="H172" i="44"/>
  <c r="H106" i="72"/>
  <c r="H104" i="72" s="1"/>
  <c r="L172" i="44"/>
  <c r="L106" i="72"/>
  <c r="L104" i="72" s="1"/>
  <c r="P172" i="44"/>
  <c r="P106" i="72"/>
  <c r="P104" i="72" s="1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I129" i="64"/>
  <c r="I127" i="64" s="1"/>
  <c r="M129" i="64"/>
  <c r="Q129" i="64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O19" i="45"/>
  <c r="O144" i="64"/>
  <c r="D145" i="64"/>
  <c r="D142" i="64" s="1"/>
  <c r="H145" i="64"/>
  <c r="H142" i="64" s="1"/>
  <c r="L145" i="64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L63" i="45"/>
  <c r="L115" i="67"/>
  <c r="L113" i="67" s="1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68" i="45" s="1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L126" i="67"/>
  <c r="L124" i="67" s="1"/>
  <c r="P126" i="67"/>
  <c r="P124" i="67" s="1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F136" i="68" s="1"/>
  <c r="J82" i="45"/>
  <c r="J138" i="68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L113" i="69"/>
  <c r="P113" i="69"/>
  <c r="E106" i="45"/>
  <c r="E115" i="69"/>
  <c r="I106" i="45"/>
  <c r="I115" i="69"/>
  <c r="M106" i="45"/>
  <c r="M115" i="69"/>
  <c r="Q106" i="45"/>
  <c r="Q115" i="69"/>
  <c r="E116" i="69"/>
  <c r="I116" i="69"/>
  <c r="M116" i="69"/>
  <c r="Q116" i="69"/>
  <c r="E195" i="69"/>
  <c r="E138" i="69"/>
  <c r="I138" i="69"/>
  <c r="I195" i="69"/>
  <c r="M195" i="69"/>
  <c r="M138" i="69"/>
  <c r="Q111" i="45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24" i="69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H129" i="69"/>
  <c r="H127" i="69" s="1"/>
  <c r="L129" i="69"/>
  <c r="P129" i="69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D151" i="66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87" i="47" s="1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D158" i="70"/>
  <c r="D215" i="70" s="1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M146" i="50"/>
  <c r="C153" i="50"/>
  <c r="E155" i="50"/>
  <c r="F156" i="50"/>
  <c r="I159" i="50"/>
  <c r="J165" i="50"/>
  <c r="O170" i="50"/>
  <c r="P171" i="50"/>
  <c r="C174" i="50"/>
  <c r="F177" i="50"/>
  <c r="C319" i="64"/>
  <c r="C325" i="64"/>
  <c r="C367" i="64" s="1"/>
  <c r="C331" i="64"/>
  <c r="C16" i="54"/>
  <c r="C292" i="65"/>
  <c r="C298" i="65"/>
  <c r="C36" i="54"/>
  <c r="C287" i="66"/>
  <c r="C44" i="54"/>
  <c r="C294" i="66"/>
  <c r="C51" i="54"/>
  <c r="C299" i="66"/>
  <c r="C337" i="66" s="1"/>
  <c r="C288" i="67"/>
  <c r="C326" i="67" s="1"/>
  <c r="C295" i="67"/>
  <c r="C70" i="54"/>
  <c r="C301" i="67"/>
  <c r="C358" i="68"/>
  <c r="C406" i="68" s="1"/>
  <c r="C85" i="54"/>
  <c r="C364" i="68"/>
  <c r="C460" i="68" s="1"/>
  <c r="C92" i="58"/>
  <c r="C370" i="68"/>
  <c r="C418" i="68" s="1"/>
  <c r="C375" i="68"/>
  <c r="C100" i="54"/>
  <c r="C292" i="69"/>
  <c r="C298" i="69"/>
  <c r="C117" i="54"/>
  <c r="C287" i="70"/>
  <c r="C325" i="70" s="1"/>
  <c r="C125" i="54"/>
  <c r="C294" i="70"/>
  <c r="C299" i="70"/>
  <c r="C279" i="71"/>
  <c r="C278" i="71" s="1"/>
  <c r="C146" i="54"/>
  <c r="C285" i="71"/>
  <c r="C321" i="71" s="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O362" i="64" s="1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300" i="66" s="1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113" i="55"/>
  <c r="E115" i="59"/>
  <c r="I314" i="69"/>
  <c r="I312" i="69" s="1"/>
  <c r="I115" i="59"/>
  <c r="I113" i="55"/>
  <c r="I113" i="59" s="1"/>
  <c r="M314" i="69"/>
  <c r="M115" i="59"/>
  <c r="M113" i="55"/>
  <c r="Q314" i="69"/>
  <c r="Q312" i="69" s="1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P98" i="71" s="1"/>
  <c r="E108" i="71"/>
  <c r="M108" i="71"/>
  <c r="B154" i="44"/>
  <c r="B106" i="71"/>
  <c r="B104" i="71" s="1"/>
  <c r="L162" i="44"/>
  <c r="L95" i="72"/>
  <c r="Q96" i="72"/>
  <c r="K168" i="44"/>
  <c r="K101" i="72"/>
  <c r="L168" i="44"/>
  <c r="L166" i="44" s="1"/>
  <c r="L102" i="72"/>
  <c r="I103" i="72"/>
  <c r="Q103" i="72"/>
  <c r="F172" i="44"/>
  <c r="F105" i="72"/>
  <c r="N172" i="44"/>
  <c r="N105" i="72"/>
  <c r="B144" i="64"/>
  <c r="B142" i="64" s="1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9" i="45" s="1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119" i="67"/>
  <c r="E70" i="45"/>
  <c r="E121" i="67"/>
  <c r="Q70" i="45"/>
  <c r="Q121" i="67"/>
  <c r="N124" i="67"/>
  <c r="O74" i="45"/>
  <c r="O68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O154" i="68" s="1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H9" i="47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66" i="47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H142" i="69" s="1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F101" i="70"/>
  <c r="E106" i="70"/>
  <c r="I106" i="70"/>
  <c r="M106" i="70"/>
  <c r="Q106" i="70"/>
  <c r="F107" i="70"/>
  <c r="F105" i="70" s="1"/>
  <c r="F99" i="70" s="1"/>
  <c r="J107" i="70"/>
  <c r="N107" i="70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F100" i="71" s="1"/>
  <c r="J102" i="71"/>
  <c r="N102" i="71"/>
  <c r="C103" i="71"/>
  <c r="G103" i="71"/>
  <c r="G139" i="71" s="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K175" i="44"/>
  <c r="K109" i="72"/>
  <c r="K107" i="72" s="1"/>
  <c r="O175" i="44"/>
  <c r="O109" i="72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M127" i="64"/>
  <c r="Q127" i="64"/>
  <c r="C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K142" i="64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30" i="45" s="1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E121" i="66"/>
  <c r="I121" i="66"/>
  <c r="M121" i="66"/>
  <c r="Q121" i="66"/>
  <c r="F122" i="66"/>
  <c r="F120" i="66" s="1"/>
  <c r="J122" i="66"/>
  <c r="J120" i="66" s="1"/>
  <c r="N122" i="66"/>
  <c r="C123" i="66"/>
  <c r="G123" i="66"/>
  <c r="K123" i="66"/>
  <c r="O123" i="66"/>
  <c r="C55" i="45"/>
  <c r="C125" i="66"/>
  <c r="K55" i="45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H113" i="67"/>
  <c r="M66" i="45"/>
  <c r="C117" i="67"/>
  <c r="G117" i="67"/>
  <c r="K117" i="67"/>
  <c r="O117" i="67"/>
  <c r="J118" i="67"/>
  <c r="D70" i="45"/>
  <c r="C121" i="67"/>
  <c r="G121" i="67"/>
  <c r="K121" i="67"/>
  <c r="O121" i="67"/>
  <c r="D122" i="67"/>
  <c r="D120" i="67" s="1"/>
  <c r="H122" i="67"/>
  <c r="H120" i="67" s="1"/>
  <c r="L122" i="67"/>
  <c r="L120" i="67" s="1"/>
  <c r="P122" i="67"/>
  <c r="E123" i="67"/>
  <c r="I123" i="67"/>
  <c r="M123" i="67"/>
  <c r="Q123" i="67"/>
  <c r="H124" i="67"/>
  <c r="H77" i="45"/>
  <c r="P77" i="45"/>
  <c r="F128" i="67"/>
  <c r="J128" i="67"/>
  <c r="N128" i="67"/>
  <c r="C129" i="67"/>
  <c r="G129" i="67"/>
  <c r="K129" i="67"/>
  <c r="K127" i="67" s="1"/>
  <c r="O129" i="67"/>
  <c r="D82" i="45"/>
  <c r="O82" i="45"/>
  <c r="J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M93" i="45"/>
  <c r="M149" i="68"/>
  <c r="M147" i="68" s="1"/>
  <c r="Q93" i="45"/>
  <c r="Q149" i="68"/>
  <c r="F97" i="45"/>
  <c r="F87" i="45" s="1"/>
  <c r="C97" i="45"/>
  <c r="C152" i="68"/>
  <c r="K97" i="45"/>
  <c r="K152" i="68"/>
  <c r="O97" i="45"/>
  <c r="O152" i="68"/>
  <c r="N106" i="45"/>
  <c r="E114" i="69"/>
  <c r="I114" i="69"/>
  <c r="M114" i="69"/>
  <c r="Q114" i="69"/>
  <c r="F115" i="69"/>
  <c r="F113" i="69" s="1"/>
  <c r="J115" i="69"/>
  <c r="N115" i="69"/>
  <c r="D109" i="45"/>
  <c r="F109" i="45"/>
  <c r="F117" i="69"/>
  <c r="J11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15" i="49"/>
  <c r="I122" i="69"/>
  <c r="I120" i="69" s="1"/>
  <c r="I115" i="49"/>
  <c r="M122" i="69"/>
  <c r="M115" i="49"/>
  <c r="Q122" i="69"/>
  <c r="Q120" i="69" s="1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E124" i="69" s="1"/>
  <c r="I126" i="69"/>
  <c r="M126" i="69"/>
  <c r="Q126" i="69"/>
  <c r="D127" i="69"/>
  <c r="D147" i="69"/>
  <c r="H147" i="69"/>
  <c r="L127" i="69"/>
  <c r="L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30" i="45" s="1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66" i="45" s="1"/>
  <c r="F119" i="72"/>
  <c r="J168" i="45"/>
  <c r="J119" i="72"/>
  <c r="N168" i="45"/>
  <c r="N119" i="72"/>
  <c r="C138" i="72"/>
  <c r="G168" i="45"/>
  <c r="G120" i="72"/>
  <c r="K138" i="72"/>
  <c r="O168" i="45"/>
  <c r="O120" i="72"/>
  <c r="D139" i="72"/>
  <c r="H139" i="72"/>
  <c r="L139" i="72"/>
  <c r="P139" i="72"/>
  <c r="D172" i="45"/>
  <c r="D166" i="45" s="1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178" i="64"/>
  <c r="F12" i="47"/>
  <c r="F179" i="64"/>
  <c r="F242" i="64" s="1"/>
  <c r="F14" i="50"/>
  <c r="J12" i="47"/>
  <c r="J9" i="47" s="1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30" i="47"/>
  <c r="J157" i="65"/>
  <c r="N157" i="65"/>
  <c r="C32" i="47"/>
  <c r="K32" i="47"/>
  <c r="D32" i="47"/>
  <c r="D159" i="65"/>
  <c r="H32" i="47"/>
  <c r="H159" i="65"/>
  <c r="L32" i="47"/>
  <c r="L159" i="65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H165" i="66"/>
  <c r="P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F68" i="47" s="1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H162" i="67"/>
  <c r="H219" i="67" s="1"/>
  <c r="L220" i="67"/>
  <c r="P220" i="67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M184" i="68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E191" i="68"/>
  <c r="M191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Q199" i="68"/>
  <c r="Q271" i="68" s="1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I151" i="70"/>
  <c r="M125" i="47"/>
  <c r="M152" i="70"/>
  <c r="Q209" i="70"/>
  <c r="Q151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66" i="47" s="1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I321" i="71" s="1"/>
  <c r="M285" i="71"/>
  <c r="M321" i="71" s="1"/>
  <c r="Q285" i="71"/>
  <c r="F311" i="66"/>
  <c r="J311" i="66"/>
  <c r="N311" i="66"/>
  <c r="E311" i="69"/>
  <c r="E112" i="59"/>
  <c r="I311" i="69"/>
  <c r="I112" i="59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P162" i="44"/>
  <c r="P95" i="72"/>
  <c r="I96" i="72"/>
  <c r="C168" i="44"/>
  <c r="C101" i="72"/>
  <c r="D168" i="44"/>
  <c r="D102" i="72"/>
  <c r="E103" i="72"/>
  <c r="P107" i="72"/>
  <c r="M109" i="72"/>
  <c r="B39" i="45"/>
  <c r="B129" i="65"/>
  <c r="B127" i="65" s="1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I131" i="72"/>
  <c r="M117" i="72"/>
  <c r="L168" i="45"/>
  <c r="L119" i="72"/>
  <c r="J172" i="45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01" i="69"/>
  <c r="G177" i="69" s="1"/>
  <c r="G178" i="69"/>
  <c r="K178" i="69"/>
  <c r="O178" i="69"/>
  <c r="O101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N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D107" i="71"/>
  <c r="E109" i="71"/>
  <c r="I109" i="71"/>
  <c r="I145" i="71" s="1"/>
  <c r="M109" i="71"/>
  <c r="Q109" i="71"/>
  <c r="B172" i="44"/>
  <c r="B105" i="72"/>
  <c r="B104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166" i="44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G107" i="72"/>
  <c r="O107" i="72"/>
  <c r="B27" i="7"/>
  <c r="B4" i="8"/>
  <c r="B136" i="45"/>
  <c r="B130" i="64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E9" i="45" s="1"/>
  <c r="C12" i="45"/>
  <c r="C136" i="64"/>
  <c r="G12" i="45"/>
  <c r="G136" i="64"/>
  <c r="K12" i="45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L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119" i="65"/>
  <c r="N119" i="65"/>
  <c r="I32" i="45"/>
  <c r="D120" i="65"/>
  <c r="H120" i="65"/>
  <c r="H118" i="65" s="1"/>
  <c r="L32" i="45"/>
  <c r="L121" i="65"/>
  <c r="P32" i="45"/>
  <c r="P121" i="65"/>
  <c r="E32" i="45"/>
  <c r="E122" i="65"/>
  <c r="Q32" i="45"/>
  <c r="Q122" i="65"/>
  <c r="D36" i="45"/>
  <c r="D30" i="45" s="1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N120" i="66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E124" i="67"/>
  <c r="I74" i="45"/>
  <c r="I125" i="67"/>
  <c r="M124" i="67"/>
  <c r="Q74" i="45"/>
  <c r="Q125" i="67"/>
  <c r="C127" i="67"/>
  <c r="C136" i="68"/>
  <c r="G136" i="68"/>
  <c r="K82" i="45"/>
  <c r="K137" i="68"/>
  <c r="O136" i="68"/>
  <c r="F140" i="68"/>
  <c r="J140" i="68"/>
  <c r="N140" i="68"/>
  <c r="C89" i="45"/>
  <c r="C87" i="45" s="1"/>
  <c r="C144" i="68"/>
  <c r="K89" i="45"/>
  <c r="K144" i="68"/>
  <c r="O89" i="45"/>
  <c r="O144" i="68"/>
  <c r="N93" i="45"/>
  <c r="I147" i="68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33" i="69"/>
  <c r="J113" i="69"/>
  <c r="J132" i="69" s="1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20" i="69"/>
  <c r="E197" i="69"/>
  <c r="E140" i="69"/>
  <c r="I140" i="69"/>
  <c r="I197" i="69"/>
  <c r="M140" i="69"/>
  <c r="M120" i="69"/>
  <c r="M197" i="69"/>
  <c r="Q14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I144" i="69"/>
  <c r="M12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O13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25" i="70"/>
  <c r="J136" i="45"/>
  <c r="J125" i="70"/>
  <c r="N136" i="45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245" i="64"/>
  <c r="G245" i="64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C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O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G209" i="69"/>
  <c r="G151" i="69"/>
  <c r="K106" i="47"/>
  <c r="K152" i="69"/>
  <c r="O209" i="69"/>
  <c r="O151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316" i="70" s="1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L111" i="60" s="1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N161" i="71"/>
  <c r="F203" i="72"/>
  <c r="F148" i="72"/>
  <c r="J203" i="72"/>
  <c r="J148" i="72"/>
  <c r="N203" i="72"/>
  <c r="N148" i="72"/>
  <c r="D205" i="72"/>
  <c r="D150" i="72"/>
  <c r="H205" i="72"/>
  <c r="H150" i="72"/>
  <c r="P205" i="72"/>
  <c r="P150" i="72"/>
  <c r="E213" i="72"/>
  <c r="I213" i="72"/>
  <c r="M213" i="72"/>
  <c r="Q213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I292" i="67"/>
  <c r="I330" i="67" s="1"/>
  <c r="M292" i="67"/>
  <c r="M330" i="67" s="1"/>
  <c r="Q292" i="67"/>
  <c r="Q330" i="67" s="1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Q293" i="67" s="1"/>
  <c r="G296" i="67"/>
  <c r="G334" i="67" s="1"/>
  <c r="K296" i="67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Q337" i="67" s="1"/>
  <c r="G301" i="67"/>
  <c r="K301" i="67"/>
  <c r="K339" i="67" s="1"/>
  <c r="O301" i="67"/>
  <c r="O339" i="67" s="1"/>
  <c r="E302" i="67"/>
  <c r="E340" i="67" s="1"/>
  <c r="I302" i="67"/>
  <c r="I340" i="67" s="1"/>
  <c r="M302" i="67"/>
  <c r="M340" i="67" s="1"/>
  <c r="Q302" i="67"/>
  <c r="Q340" i="67" s="1"/>
  <c r="G355" i="68"/>
  <c r="G354" i="68" s="1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111" i="54" s="1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O293" i="70" s="1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I321" i="72" s="1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O321" i="70"/>
  <c r="O319" i="70" s="1"/>
  <c r="O139" i="55"/>
  <c r="F305" i="71"/>
  <c r="F304" i="71" s="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F68" i="57" s="1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L349" i="70"/>
  <c r="L131" i="60"/>
  <c r="P349" i="70"/>
  <c r="P131" i="60"/>
  <c r="O132" i="57"/>
  <c r="F355" i="70"/>
  <c r="F137" i="60"/>
  <c r="F136" i="57"/>
  <c r="J355" i="70"/>
  <c r="J137" i="60"/>
  <c r="J136" i="57"/>
  <c r="J130" i="60" s="1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I148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G166" i="57"/>
  <c r="K335" i="72"/>
  <c r="K167" i="60"/>
  <c r="O335" i="72"/>
  <c r="O167" i="60"/>
  <c r="N168" i="57"/>
  <c r="N166" i="60" s="1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K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G369" i="64" s="1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O371" i="64" s="1"/>
  <c r="G25" i="54"/>
  <c r="G287" i="65"/>
  <c r="G325" i="65" s="1"/>
  <c r="K25" i="54"/>
  <c r="K287" i="65"/>
  <c r="K325" i="65" s="1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Q326" i="65" s="1"/>
  <c r="E28" i="54"/>
  <c r="E290" i="65"/>
  <c r="E328" i="65" s="1"/>
  <c r="I28" i="54"/>
  <c r="I290" i="65"/>
  <c r="I328" i="65" s="1"/>
  <c r="M28" i="54"/>
  <c r="M290" i="65"/>
  <c r="Q28" i="54"/>
  <c r="Q290" i="65"/>
  <c r="E32" i="54"/>
  <c r="E294" i="65"/>
  <c r="E332" i="65" s="1"/>
  <c r="I32" i="54"/>
  <c r="I294" i="65"/>
  <c r="I332" i="65" s="1"/>
  <c r="M32" i="54"/>
  <c r="M294" i="65"/>
  <c r="Q32" i="54"/>
  <c r="Q294" i="65"/>
  <c r="Q332" i="65" s="1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97" i="54"/>
  <c r="G371" i="68"/>
  <c r="G419" i="68" s="1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I326" i="69" s="1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G325" i="70" s="1"/>
  <c r="K287" i="70"/>
  <c r="K125" i="54"/>
  <c r="O287" i="70"/>
  <c r="O325" i="70" s="1"/>
  <c r="E288" i="70"/>
  <c r="E326" i="70" s="1"/>
  <c r="I288" i="70"/>
  <c r="I326" i="70" s="1"/>
  <c r="M288" i="70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148" i="54" s="1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O291" i="71"/>
  <c r="O327" i="71" s="1"/>
  <c r="E277" i="72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2" i="55"/>
  <c r="P333" i="65"/>
  <c r="F334" i="65"/>
  <c r="J334" i="65"/>
  <c r="N334" i="65"/>
  <c r="E317" i="65"/>
  <c r="I317" i="65"/>
  <c r="I36" i="55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55" i="55"/>
  <c r="H318" i="66"/>
  <c r="H316" i="66" s="1"/>
  <c r="H55" i="55"/>
  <c r="L318" i="66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N36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F49" i="57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O166" i="60" s="1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I378" i="64" s="1"/>
  <c r="M336" i="64"/>
  <c r="Q336" i="64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113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M296" i="69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K302" i="69"/>
  <c r="K120" i="54"/>
  <c r="O120" i="54"/>
  <c r="O302" i="69"/>
  <c r="E292" i="70"/>
  <c r="I292" i="70"/>
  <c r="M292" i="70"/>
  <c r="Q292" i="70"/>
  <c r="G301" i="70"/>
  <c r="G140" i="58"/>
  <c r="K301" i="70"/>
  <c r="K139" i="54"/>
  <c r="K140" i="58"/>
  <c r="O301" i="70"/>
  <c r="O339" i="70" s="1"/>
  <c r="E302" i="70"/>
  <c r="E340" i="70" s="1"/>
  <c r="I302" i="70"/>
  <c r="M302" i="70"/>
  <c r="Q302" i="70"/>
  <c r="Q340" i="70" s="1"/>
  <c r="M168" i="58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K175" i="54"/>
  <c r="K291" i="72"/>
  <c r="K289" i="72" s="1"/>
  <c r="O175" i="54"/>
  <c r="O291" i="72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354" i="64" s="1"/>
  <c r="I21" i="59"/>
  <c r="M356" i="64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340" i="66" s="1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D9" i="57" s="1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148" i="60" s="1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106" i="54"/>
  <c r="C287" i="69"/>
  <c r="C325" i="69" s="1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H326" i="64"/>
  <c r="L12" i="54"/>
  <c r="L327" i="64"/>
  <c r="P12" i="54"/>
  <c r="P327" i="64"/>
  <c r="F12" i="54"/>
  <c r="F328" i="64"/>
  <c r="F326" i="64" s="1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L47" i="54"/>
  <c r="L290" i="66"/>
  <c r="P47" i="54"/>
  <c r="P290" i="66"/>
  <c r="D292" i="66"/>
  <c r="H292" i="66"/>
  <c r="H330" i="66" s="1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D336" i="66" s="1"/>
  <c r="H55" i="54"/>
  <c r="H298" i="66"/>
  <c r="H336" i="66" s="1"/>
  <c r="L55" i="54"/>
  <c r="L298" i="66"/>
  <c r="L336" i="66" s="1"/>
  <c r="P55" i="54"/>
  <c r="P298" i="66"/>
  <c r="F55" i="54"/>
  <c r="F299" i="66"/>
  <c r="F337" i="66" s="1"/>
  <c r="N55" i="54"/>
  <c r="N299" i="66"/>
  <c r="N297" i="66" s="1"/>
  <c r="D58" i="54"/>
  <c r="L58" i="54"/>
  <c r="H377" i="66"/>
  <c r="H30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L286" i="69"/>
  <c r="F289" i="69"/>
  <c r="J289" i="69"/>
  <c r="N289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F377" i="69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F276" i="71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D278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L172" i="54"/>
  <c r="L166" i="54" s="1"/>
  <c r="L288" i="72"/>
  <c r="J362" i="72"/>
  <c r="C19" i="55"/>
  <c r="C47" i="55"/>
  <c r="C77" i="55"/>
  <c r="C106" i="55"/>
  <c r="C132" i="55"/>
  <c r="C162" i="55"/>
  <c r="C361" i="64"/>
  <c r="C378" i="64"/>
  <c r="C330" i="65"/>
  <c r="C336" i="65"/>
  <c r="C316" i="65"/>
  <c r="C325" i="66"/>
  <c r="C319" i="67"/>
  <c r="C339" i="67"/>
  <c r="C381" i="68"/>
  <c r="C412" i="68"/>
  <c r="C484" i="68"/>
  <c r="C393" i="68"/>
  <c r="C387" i="69"/>
  <c r="C330" i="69"/>
  <c r="C336" i="69"/>
  <c r="C332" i="70"/>
  <c r="C312" i="70"/>
  <c r="C337" i="70"/>
  <c r="C296" i="71"/>
  <c r="C319" i="72"/>
  <c r="C300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F364" i="64"/>
  <c r="J342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O305" i="65"/>
  <c r="M28" i="55"/>
  <c r="D308" i="65"/>
  <c r="H308" i="65"/>
  <c r="L308" i="65"/>
  <c r="P308" i="65"/>
  <c r="I30" i="5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L312" i="66" s="1"/>
  <c r="P51" i="55"/>
  <c r="P313" i="66"/>
  <c r="J333" i="66"/>
  <c r="N312" i="66"/>
  <c r="L55" i="55"/>
  <c r="Q55" i="55"/>
  <c r="G55" i="55"/>
  <c r="G317" i="66"/>
  <c r="K55" i="55"/>
  <c r="K317" i="66"/>
  <c r="O55" i="55"/>
  <c r="O317" i="66"/>
  <c r="E33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8" i="67"/>
  <c r="N328" i="67"/>
  <c r="N308" i="67"/>
  <c r="J70" i="55"/>
  <c r="P70" i="55"/>
  <c r="F312" i="67"/>
  <c r="J312" i="67"/>
  <c r="N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317" i="67"/>
  <c r="I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H305" i="69" s="1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D316" i="69" s="1"/>
  <c r="H117" i="55"/>
  <c r="H318" i="69"/>
  <c r="L117" i="55"/>
  <c r="L318" i="69"/>
  <c r="L316" i="69" s="1"/>
  <c r="P318" i="69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L132" i="55"/>
  <c r="L314" i="70"/>
  <c r="L312" i="70" s="1"/>
  <c r="P314" i="70"/>
  <c r="F315" i="70"/>
  <c r="J315" i="70"/>
  <c r="N315" i="70"/>
  <c r="P136" i="55"/>
  <c r="F136" i="55"/>
  <c r="F317" i="70"/>
  <c r="J136" i="55"/>
  <c r="J317" i="70"/>
  <c r="N136" i="55"/>
  <c r="N317" i="70"/>
  <c r="D136" i="55"/>
  <c r="D318" i="70"/>
  <c r="D316" i="70" s="1"/>
  <c r="H318" i="70"/>
  <c r="L136" i="55"/>
  <c r="L318" i="70"/>
  <c r="P318" i="70"/>
  <c r="P316" i="70" s="1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K327" i="71"/>
  <c r="D294" i="72"/>
  <c r="D313" i="72"/>
  <c r="H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G307" i="72" s="1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9" i="60"/>
  <c r="P335" i="71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H166" i="60"/>
  <c r="L335" i="72"/>
  <c r="L167" i="60"/>
  <c r="P335" i="72"/>
  <c r="P167" i="60"/>
  <c r="E168" i="57"/>
  <c r="E337" i="72"/>
  <c r="E391" i="72" s="1"/>
  <c r="I168" i="57"/>
  <c r="I337" i="72"/>
  <c r="M168" i="57"/>
  <c r="M166" i="60" s="1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377" i="69"/>
  <c r="C278" i="72"/>
  <c r="G4" i="54"/>
  <c r="G319" i="64"/>
  <c r="K4" i="54"/>
  <c r="K319" i="64"/>
  <c r="O4" i="54"/>
  <c r="O319" i="64"/>
  <c r="E362" i="64"/>
  <c r="D7" i="54"/>
  <c r="D322" i="64"/>
  <c r="D364" i="64" s="1"/>
  <c r="H7" i="54"/>
  <c r="H322" i="64"/>
  <c r="L321" i="64"/>
  <c r="P321" i="64"/>
  <c r="E411" i="64"/>
  <c r="I411" i="64"/>
  <c r="M411" i="64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332" i="64"/>
  <c r="Q374" i="64"/>
  <c r="O333" i="64"/>
  <c r="G289" i="65"/>
  <c r="K289" i="65"/>
  <c r="O289" i="65"/>
  <c r="O330" i="65"/>
  <c r="O297" i="65"/>
  <c r="G39" i="54"/>
  <c r="G301" i="65"/>
  <c r="K39" i="54"/>
  <c r="K301" i="65"/>
  <c r="O39" i="54"/>
  <c r="O301" i="65"/>
  <c r="G44" i="54"/>
  <c r="G287" i="66"/>
  <c r="K44" i="54"/>
  <c r="K287" i="66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I300" i="66"/>
  <c r="M377" i="66"/>
  <c r="M286" i="67"/>
  <c r="G289" i="67"/>
  <c r="K289" i="67"/>
  <c r="O289" i="67"/>
  <c r="G292" i="67"/>
  <c r="K292" i="67"/>
  <c r="O292" i="67"/>
  <c r="O330" i="67" s="1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I82" i="54"/>
  <c r="I355" i="68"/>
  <c r="M82" i="54"/>
  <c r="M355" i="68"/>
  <c r="Q82" i="54"/>
  <c r="Q355" i="68"/>
  <c r="E357" i="68"/>
  <c r="I357" i="68"/>
  <c r="M357" i="68"/>
  <c r="Q357" i="68"/>
  <c r="I408" i="68"/>
  <c r="M361" i="68"/>
  <c r="G93" i="54"/>
  <c r="G366" i="68"/>
  <c r="K93" i="54"/>
  <c r="K93" i="58" s="1"/>
  <c r="K366" i="68"/>
  <c r="O93" i="54"/>
  <c r="O366" i="68"/>
  <c r="G97" i="54"/>
  <c r="G370" i="68"/>
  <c r="K97" i="54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G300" i="69"/>
  <c r="K377" i="69"/>
  <c r="K300" i="69"/>
  <c r="O377" i="69"/>
  <c r="O300" i="69"/>
  <c r="E125" i="54"/>
  <c r="E287" i="70"/>
  <c r="I125" i="54"/>
  <c r="I287" i="70"/>
  <c r="M125" i="54"/>
  <c r="M287" i="70"/>
  <c r="Q125" i="54"/>
  <c r="Q287" i="70"/>
  <c r="E289" i="70"/>
  <c r="M289" i="70"/>
  <c r="I293" i="70"/>
  <c r="G136" i="54"/>
  <c r="G130" i="54" s="1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M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282" i="72"/>
  <c r="I354" i="72" s="1"/>
  <c r="I356" i="72"/>
  <c r="G172" i="54"/>
  <c r="G287" i="72"/>
  <c r="K172" i="54"/>
  <c r="K287" i="72"/>
  <c r="O172" i="54"/>
  <c r="O287" i="72"/>
  <c r="E172" i="54"/>
  <c r="E288" i="72"/>
  <c r="I172" i="54"/>
  <c r="I288" i="72"/>
  <c r="M172" i="54"/>
  <c r="M288" i="72"/>
  <c r="G289" i="72"/>
  <c r="G362" i="72"/>
  <c r="K362" i="72"/>
  <c r="O362" i="72"/>
  <c r="O289" i="72"/>
  <c r="C4" i="55"/>
  <c r="C341" i="64"/>
  <c r="C432" i="64"/>
  <c r="C369" i="64"/>
  <c r="C16" i="55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419" i="68"/>
  <c r="C305" i="69"/>
  <c r="C312" i="69"/>
  <c r="C117" i="55"/>
  <c r="C111" i="55" s="1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2" i="72" s="1"/>
  <c r="C313" i="72"/>
  <c r="C320" i="72"/>
  <c r="C374" i="72"/>
  <c r="C380" i="72"/>
  <c r="C326" i="72"/>
  <c r="C307" i="72"/>
  <c r="E4" i="55"/>
  <c r="E340" i="64"/>
  <c r="I4" i="55"/>
  <c r="I340" i="64"/>
  <c r="M4" i="55"/>
  <c r="M340" i="64"/>
  <c r="Q4" i="55"/>
  <c r="Q340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M354" i="64"/>
  <c r="G440" i="64"/>
  <c r="G377" i="64"/>
  <c r="O440" i="64"/>
  <c r="O377" i="64"/>
  <c r="M378" i="64"/>
  <c r="Q378" i="64"/>
  <c r="D325" i="65"/>
  <c r="H25" i="55"/>
  <c r="H306" i="65"/>
  <c r="L305" i="65"/>
  <c r="P25" i="55"/>
  <c r="P306" i="65"/>
  <c r="F326" i="65"/>
  <c r="J326" i="65"/>
  <c r="N326" i="65"/>
  <c r="N28" i="55"/>
  <c r="E308" i="65"/>
  <c r="I308" i="65"/>
  <c r="M308" i="65"/>
  <c r="D311" i="65"/>
  <c r="L311" i="65"/>
  <c r="D312" i="65"/>
  <c r="L312" i="65"/>
  <c r="P32" i="55"/>
  <c r="P313" i="65"/>
  <c r="J333" i="65"/>
  <c r="D334" i="65"/>
  <c r="H334" i="65"/>
  <c r="L334" i="65"/>
  <c r="P334" i="65"/>
  <c r="G36" i="55"/>
  <c r="G317" i="65"/>
  <c r="K36" i="55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K325" i="66"/>
  <c r="I326" i="66"/>
  <c r="Q326" i="66"/>
  <c r="D47" i="55"/>
  <c r="D309" i="66"/>
  <c r="H308" i="66"/>
  <c r="H328" i="66"/>
  <c r="L47" i="55"/>
  <c r="L309" i="66"/>
  <c r="P308" i="66"/>
  <c r="P328" i="66"/>
  <c r="J51" i="55"/>
  <c r="Q312" i="66"/>
  <c r="K333" i="66"/>
  <c r="E334" i="66"/>
  <c r="I334" i="66"/>
  <c r="M334" i="66"/>
  <c r="Q334" i="66"/>
  <c r="M55" i="55"/>
  <c r="D316" i="66"/>
  <c r="L316" i="66"/>
  <c r="J337" i="66"/>
  <c r="O58" i="55"/>
  <c r="F319" i="66"/>
  <c r="N396" i="66"/>
  <c r="N339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68" i="55" s="1"/>
  <c r="G313" i="67"/>
  <c r="K70" i="55"/>
  <c r="K313" i="67"/>
  <c r="O70" i="55"/>
  <c r="O313" i="67"/>
  <c r="I333" i="67"/>
  <c r="K334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G319" i="67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Q411" i="68"/>
  <c r="K412" i="68"/>
  <c r="O412" i="68"/>
  <c r="O484" i="68"/>
  <c r="E93" i="55"/>
  <c r="D414" i="68"/>
  <c r="D486" i="68"/>
  <c r="H414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Q418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E326" i="69"/>
  <c r="Q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E312" i="69"/>
  <c r="I389" i="69"/>
  <c r="I332" i="69"/>
  <c r="M332" i="69"/>
  <c r="M312" i="69"/>
  <c r="M389" i="69"/>
  <c r="Q332" i="69"/>
  <c r="Q389" i="69"/>
  <c r="G390" i="69"/>
  <c r="G333" i="69"/>
  <c r="K333" i="69"/>
  <c r="K390" i="69"/>
  <c r="O390" i="69"/>
  <c r="O333" i="69"/>
  <c r="I334" i="69"/>
  <c r="M334" i="69"/>
  <c r="G117" i="55"/>
  <c r="G317" i="69"/>
  <c r="K117" i="55"/>
  <c r="K317" i="69"/>
  <c r="O117" i="55"/>
  <c r="O317" i="69"/>
  <c r="E117" i="55"/>
  <c r="E318" i="69"/>
  <c r="E316" i="69" s="1"/>
  <c r="I337" i="69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K305" i="70"/>
  <c r="M326" i="70"/>
  <c r="G128" i="55"/>
  <c r="G309" i="70"/>
  <c r="K128" i="55"/>
  <c r="K309" i="70"/>
  <c r="O128" i="55"/>
  <c r="O309" i="70"/>
  <c r="E330" i="70"/>
  <c r="M330" i="70"/>
  <c r="Q330" i="70"/>
  <c r="G132" i="55"/>
  <c r="G313" i="70"/>
  <c r="K132" i="55"/>
  <c r="K313" i="70"/>
  <c r="O132" i="55"/>
  <c r="O313" i="70"/>
  <c r="E132" i="55"/>
  <c r="E314" i="70"/>
  <c r="M132" i="55"/>
  <c r="M314" i="70"/>
  <c r="G334" i="70"/>
  <c r="K334" i="70"/>
  <c r="G136" i="55"/>
  <c r="G130" i="55" s="1"/>
  <c r="G317" i="70"/>
  <c r="K136" i="55"/>
  <c r="K317" i="70"/>
  <c r="O136" i="55"/>
  <c r="O130" i="55" s="1"/>
  <c r="O317" i="70"/>
  <c r="E337" i="70"/>
  <c r="I337" i="70"/>
  <c r="M337" i="70"/>
  <c r="Q337" i="70"/>
  <c r="G319" i="70"/>
  <c r="G396" i="70"/>
  <c r="G339" i="70"/>
  <c r="K319" i="70"/>
  <c r="K396" i="70"/>
  <c r="K339" i="70"/>
  <c r="I340" i="70"/>
  <c r="M340" i="70"/>
  <c r="G294" i="71"/>
  <c r="G313" i="71"/>
  <c r="K313" i="71"/>
  <c r="K294" i="71"/>
  <c r="O313" i="71"/>
  <c r="O294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H304" i="71" s="1"/>
  <c r="L154" i="55"/>
  <c r="L305" i="71"/>
  <c r="P154" i="55"/>
  <c r="P305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313" i="72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166" i="55" s="1"/>
  <c r="G305" i="72"/>
  <c r="K172" i="55"/>
  <c r="K305" i="72"/>
  <c r="O172" i="55"/>
  <c r="O166" i="55" s="1"/>
  <c r="O305" i="72"/>
  <c r="E172" i="55"/>
  <c r="E306" i="72"/>
  <c r="I324" i="72"/>
  <c r="M172" i="55"/>
  <c r="M166" i="55" s="1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F381" i="64"/>
  <c r="N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G412" i="65"/>
  <c r="G354" i="65"/>
  <c r="G411" i="65" s="1"/>
  <c r="K354" i="65"/>
  <c r="K411" i="65" s="1"/>
  <c r="K412" i="65"/>
  <c r="O412" i="65"/>
  <c r="O357" i="65"/>
  <c r="E404" i="66"/>
  <c r="E346" i="66"/>
  <c r="I47" i="57"/>
  <c r="I347" i="66"/>
  <c r="M47" i="57"/>
  <c r="M347" i="66"/>
  <c r="Q47" i="57"/>
  <c r="Q347" i="66"/>
  <c r="E51" i="57"/>
  <c r="E351" i="66"/>
  <c r="I350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68" i="57" s="1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354" i="67"/>
  <c r="E411" i="67" s="1"/>
  <c r="E412" i="67"/>
  <c r="I412" i="67"/>
  <c r="M412" i="67"/>
  <c r="Q354" i="67"/>
  <c r="Q411" i="67" s="1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J411" i="64"/>
  <c r="N411" i="64"/>
  <c r="D326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D286" i="66"/>
  <c r="H286" i="66"/>
  <c r="P286" i="66"/>
  <c r="F289" i="66"/>
  <c r="J289" i="66"/>
  <c r="N289" i="66"/>
  <c r="F332" i="66"/>
  <c r="J293" i="66"/>
  <c r="J334" i="66"/>
  <c r="J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P291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87" i="54" s="1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L370" i="69"/>
  <c r="F117" i="54"/>
  <c r="F298" i="69"/>
  <c r="J117" i="54"/>
  <c r="J111" i="54" s="1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F286" i="70"/>
  <c r="J286" i="70"/>
  <c r="N286" i="70"/>
  <c r="F128" i="54"/>
  <c r="F290" i="70"/>
  <c r="J128" i="54"/>
  <c r="J290" i="70"/>
  <c r="N128" i="54"/>
  <c r="N290" i="70"/>
  <c r="F132" i="54"/>
  <c r="F130" i="54" s="1"/>
  <c r="F294" i="70"/>
  <c r="J132" i="54"/>
  <c r="J294" i="70"/>
  <c r="N132" i="54"/>
  <c r="N294" i="70"/>
  <c r="D132" i="54"/>
  <c r="D295" i="70"/>
  <c r="D293" i="70" s="1"/>
  <c r="L132" i="54"/>
  <c r="L295" i="70"/>
  <c r="F334" i="70"/>
  <c r="D297" i="70"/>
  <c r="L297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D276" i="72"/>
  <c r="H276" i="72"/>
  <c r="P276" i="72"/>
  <c r="F164" i="54"/>
  <c r="F279" i="72"/>
  <c r="J164" i="54"/>
  <c r="J279" i="72"/>
  <c r="N164" i="54"/>
  <c r="N279" i="72"/>
  <c r="F281" i="72"/>
  <c r="J281" i="72"/>
  <c r="N281" i="72"/>
  <c r="D355" i="72"/>
  <c r="H355" i="72"/>
  <c r="L355" i="72"/>
  <c r="P355" i="72"/>
  <c r="H286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3" i="64" s="1"/>
  <c r="C364" i="64"/>
  <c r="C376" i="64"/>
  <c r="C326" i="65"/>
  <c r="C333" i="65"/>
  <c r="C39" i="55"/>
  <c r="C320" i="65"/>
  <c r="C328" i="66"/>
  <c r="C308" i="66"/>
  <c r="C334" i="66"/>
  <c r="C340" i="66"/>
  <c r="C330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28" i="70"/>
  <c r="C308" i="70"/>
  <c r="C327" i="70" s="1"/>
  <c r="C334" i="70"/>
  <c r="C340" i="70"/>
  <c r="C373" i="71"/>
  <c r="C300" i="71"/>
  <c r="C319" i="71"/>
  <c r="C324" i="71"/>
  <c r="C321" i="72"/>
  <c r="C327" i="72"/>
  <c r="F4" i="55"/>
  <c r="F340" i="64"/>
  <c r="J339" i="64"/>
  <c r="N4" i="55"/>
  <c r="N340" i="64"/>
  <c r="D362" i="64"/>
  <c r="L339" i="64"/>
  <c r="L362" i="64"/>
  <c r="P362" i="64"/>
  <c r="D342" i="64"/>
  <c r="H342" i="64"/>
  <c r="H364" i="64"/>
  <c r="L342" i="64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I330" i="65"/>
  <c r="Q330" i="65"/>
  <c r="E312" i="65"/>
  <c r="I31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J326" i="66"/>
  <c r="E308" i="66"/>
  <c r="I308" i="66"/>
  <c r="M308" i="66"/>
  <c r="Q308" i="66"/>
  <c r="F312" i="66"/>
  <c r="J332" i="66"/>
  <c r="J312" i="66"/>
  <c r="N332" i="66"/>
  <c r="D333" i="66"/>
  <c r="H333" i="66"/>
  <c r="L333" i="66"/>
  <c r="P333" i="66"/>
  <c r="F334" i="66"/>
  <c r="N334" i="66"/>
  <c r="E316" i="66"/>
  <c r="I316" i="66"/>
  <c r="M316" i="66"/>
  <c r="Q316" i="66"/>
  <c r="K337" i="66"/>
  <c r="O316" i="66"/>
  <c r="G319" i="66"/>
  <c r="K396" i="66"/>
  <c r="K319" i="66"/>
  <c r="K339" i="66"/>
  <c r="O319" i="66"/>
  <c r="F63" i="55"/>
  <c r="F306" i="67"/>
  <c r="J305" i="67"/>
  <c r="N63" i="55"/>
  <c r="N306" i="67"/>
  <c r="P326" i="67"/>
  <c r="D308" i="67"/>
  <c r="P66" i="55"/>
  <c r="P309" i="67"/>
  <c r="E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I416" i="68"/>
  <c r="Q416" i="68"/>
  <c r="F97" i="55"/>
  <c r="F394" i="68"/>
  <c r="J97" i="55"/>
  <c r="J394" i="68"/>
  <c r="N97" i="55"/>
  <c r="N394" i="68"/>
  <c r="D419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H336" i="69"/>
  <c r="L336" i="69"/>
  <c r="P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05" i="70"/>
  <c r="J326" i="70"/>
  <c r="N326" i="70"/>
  <c r="D308" i="70"/>
  <c r="D328" i="70"/>
  <c r="H308" i="70"/>
  <c r="H328" i="70"/>
  <c r="L308" i="70"/>
  <c r="L328" i="70"/>
  <c r="P308" i="70"/>
  <c r="P327" i="70" s="1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36" i="70"/>
  <c r="H336" i="70"/>
  <c r="H316" i="70"/>
  <c r="L336" i="70"/>
  <c r="P33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Q321" i="71"/>
  <c r="E154" i="55"/>
  <c r="E305" i="71"/>
  <c r="I154" i="55"/>
  <c r="I305" i="71"/>
  <c r="M154" i="55"/>
  <c r="M305" i="71"/>
  <c r="Q154" i="55"/>
  <c r="Q305" i="71"/>
  <c r="G154" i="55"/>
  <c r="G306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D305" i="72"/>
  <c r="H305" i="72"/>
  <c r="L305" i="72"/>
  <c r="P305" i="72"/>
  <c r="P304" i="72" s="1"/>
  <c r="F306" i="72"/>
  <c r="J306" i="72"/>
  <c r="N306" i="72"/>
  <c r="G380" i="72"/>
  <c r="G326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343" i="69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43" i="72"/>
  <c r="C397" i="72" s="1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347" i="67"/>
  <c r="H67" i="60"/>
  <c r="L66" i="57"/>
  <c r="L347" i="67"/>
  <c r="L67" i="60"/>
  <c r="P66" i="57"/>
  <c r="P347" i="67"/>
  <c r="P67" i="60"/>
  <c r="G349" i="67"/>
  <c r="K349" i="67"/>
  <c r="O349" i="67"/>
  <c r="I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G433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E168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C68" i="57"/>
  <c r="E77" i="57"/>
  <c r="K16" i="57"/>
  <c r="M25" i="57"/>
  <c r="K100" i="57"/>
  <c r="F154" i="57"/>
  <c r="N154" i="57"/>
  <c r="N148" i="60" s="1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L148" i="57"/>
  <c r="L143" i="57" s="1"/>
  <c r="O148" i="57"/>
  <c r="F74" i="55"/>
  <c r="N74" i="55"/>
  <c r="H77" i="55"/>
  <c r="P77" i="55"/>
  <c r="F100" i="55"/>
  <c r="N100" i="55"/>
  <c r="F51" i="55"/>
  <c r="N51" i="55"/>
  <c r="O68" i="55"/>
  <c r="F130" i="55"/>
  <c r="N130" i="55"/>
  <c r="L148" i="55"/>
  <c r="C9" i="55"/>
  <c r="C148" i="54"/>
  <c r="M9" i="54"/>
  <c r="C9" i="54"/>
  <c r="E25" i="47"/>
  <c r="I25" i="47"/>
  <c r="M25" i="47"/>
  <c r="Q25" i="47"/>
  <c r="H49" i="47"/>
  <c r="C44" i="47"/>
  <c r="G44" i="47"/>
  <c r="K44" i="47"/>
  <c r="O44" i="47"/>
  <c r="E58" i="47"/>
  <c r="I58" i="47"/>
  <c r="M58" i="47"/>
  <c r="Q58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H148" i="47"/>
  <c r="F175" i="47"/>
  <c r="J175" i="47"/>
  <c r="N175" i="47"/>
  <c r="F51" i="47"/>
  <c r="J51" i="47"/>
  <c r="N51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G130" i="47"/>
  <c r="F154" i="47"/>
  <c r="J154" i="47"/>
  <c r="N154" i="47"/>
  <c r="N111" i="47"/>
  <c r="N111" i="50" s="1"/>
  <c r="D113" i="47"/>
  <c r="H113" i="47"/>
  <c r="H113" i="50" s="1"/>
  <c r="L113" i="47"/>
  <c r="P113" i="47"/>
  <c r="P113" i="50" s="1"/>
  <c r="M166" i="47"/>
  <c r="H130" i="47"/>
  <c r="H130" i="50" s="1"/>
  <c r="M148" i="47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B49" i="47"/>
  <c r="K49" i="45"/>
  <c r="G9" i="45"/>
  <c r="K9" i="45"/>
  <c r="E44" i="45"/>
  <c r="M44" i="45"/>
  <c r="F70" i="45"/>
  <c r="N70" i="45"/>
  <c r="N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G130" i="45"/>
  <c r="I44" i="45"/>
  <c r="Q44" i="45"/>
  <c r="J70" i="45"/>
  <c r="B9" i="45"/>
  <c r="O62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G166" i="45"/>
  <c r="O166" i="45"/>
  <c r="I111" i="45"/>
  <c r="O148" i="45"/>
  <c r="L166" i="45"/>
  <c r="B14" i="7"/>
  <c r="H166" i="44"/>
  <c r="P166" i="44"/>
  <c r="G166" i="44"/>
  <c r="O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Q49" i="55" l="1"/>
  <c r="M158" i="72"/>
  <c r="M212" i="72" s="1"/>
  <c r="K181" i="64"/>
  <c r="K244" i="64" s="1"/>
  <c r="F138" i="71"/>
  <c r="L30" i="45"/>
  <c r="H161" i="47"/>
  <c r="K166" i="45"/>
  <c r="K161" i="45" s="1"/>
  <c r="H68" i="45"/>
  <c r="C161" i="45"/>
  <c r="O62" i="55"/>
  <c r="L327" i="70"/>
  <c r="G393" i="64"/>
  <c r="G456" i="64" s="1"/>
  <c r="G315" i="71"/>
  <c r="H354" i="64"/>
  <c r="H130" i="60"/>
  <c r="O151" i="65"/>
  <c r="M111" i="47"/>
  <c r="M111" i="50" s="1"/>
  <c r="P162" i="67"/>
  <c r="P219" i="67" s="1"/>
  <c r="H30" i="45"/>
  <c r="H24" i="45" s="1"/>
  <c r="D148" i="45"/>
  <c r="K87" i="45"/>
  <c r="B166" i="45"/>
  <c r="B148" i="45"/>
  <c r="B143" i="45" s="1"/>
  <c r="P130" i="47"/>
  <c r="H143" i="47"/>
  <c r="N111" i="57"/>
  <c r="N105" i="57" s="1"/>
  <c r="M389" i="64"/>
  <c r="M452" i="64" s="1"/>
  <c r="L325" i="66"/>
  <c r="K357" i="65"/>
  <c r="G62" i="55"/>
  <c r="L148" i="60"/>
  <c r="F305" i="66"/>
  <c r="F165" i="70"/>
  <c r="G165" i="67"/>
  <c r="G151" i="65"/>
  <c r="C181" i="64"/>
  <c r="C244" i="64" s="1"/>
  <c r="B98" i="72"/>
  <c r="I111" i="55"/>
  <c r="I184" i="68"/>
  <c r="J166" i="45"/>
  <c r="N130" i="45"/>
  <c r="F130" i="45"/>
  <c r="K166" i="44"/>
  <c r="K161" i="44" s="1"/>
  <c r="P166" i="55"/>
  <c r="J30" i="57"/>
  <c r="K327" i="72"/>
  <c r="E127" i="64"/>
  <c r="N68" i="47"/>
  <c r="C166" i="57"/>
  <c r="C161" i="57" s="1"/>
  <c r="K324" i="71"/>
  <c r="M340" i="66"/>
  <c r="O350" i="65"/>
  <c r="Q333" i="67"/>
  <c r="K87" i="54"/>
  <c r="Q326" i="64"/>
  <c r="Q410" i="64" s="1"/>
  <c r="I325" i="69"/>
  <c r="G161" i="72"/>
  <c r="K151" i="65"/>
  <c r="L158" i="65"/>
  <c r="K130" i="45"/>
  <c r="C297" i="70"/>
  <c r="J36" i="60"/>
  <c r="B9" i="47"/>
  <c r="B3" i="47" s="1"/>
  <c r="P148" i="47"/>
  <c r="P148" i="55"/>
  <c r="P143" i="55" s="1"/>
  <c r="E350" i="67"/>
  <c r="H62" i="57"/>
  <c r="K307" i="72"/>
  <c r="L363" i="64"/>
  <c r="F300" i="70"/>
  <c r="F297" i="66"/>
  <c r="I354" i="67"/>
  <c r="I411" i="67" s="1"/>
  <c r="N319" i="66"/>
  <c r="K30" i="55"/>
  <c r="J327" i="67"/>
  <c r="H286" i="69"/>
  <c r="H324" i="69" s="1"/>
  <c r="E30" i="54"/>
  <c r="E24" i="54" s="1"/>
  <c r="P127" i="69"/>
  <c r="B111" i="45"/>
  <c r="B105" i="45" s="1"/>
  <c r="G124" i="54"/>
  <c r="C111" i="57"/>
  <c r="C105" i="57" s="1"/>
  <c r="Q350" i="67"/>
  <c r="L297" i="66"/>
  <c r="L335" i="66" s="1"/>
  <c r="E354" i="68"/>
  <c r="E326" i="64"/>
  <c r="E410" i="64" s="1"/>
  <c r="L111" i="55"/>
  <c r="M148" i="57"/>
  <c r="M143" i="57" s="1"/>
  <c r="F165" i="69"/>
  <c r="C151" i="69"/>
  <c r="N118" i="66"/>
  <c r="D165" i="66"/>
  <c r="Q9" i="47"/>
  <c r="E154" i="72"/>
  <c r="K68" i="54"/>
  <c r="H291" i="70"/>
  <c r="N111" i="54"/>
  <c r="M9" i="45"/>
  <c r="N87" i="45"/>
  <c r="N141" i="68" s="1"/>
  <c r="N30" i="57"/>
  <c r="Q286" i="65"/>
  <c r="E162" i="66"/>
  <c r="E219" i="66" s="1"/>
  <c r="E166" i="44"/>
  <c r="E161" i="44" s="1"/>
  <c r="G87" i="47"/>
  <c r="H9" i="55"/>
  <c r="C315" i="72"/>
  <c r="C296" i="72"/>
  <c r="C314" i="72" s="1"/>
  <c r="J68" i="47"/>
  <c r="E87" i="57"/>
  <c r="E431" i="68" s="1"/>
  <c r="J130" i="54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L156" i="67" s="1"/>
  <c r="D217" i="67"/>
  <c r="D158" i="67"/>
  <c r="D156" i="67" s="1"/>
  <c r="E220" i="66"/>
  <c r="H113" i="59"/>
  <c r="H111" i="55"/>
  <c r="D132" i="60"/>
  <c r="D130" i="60"/>
  <c r="D130" i="57"/>
  <c r="D124" i="57" s="1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E161" i="57" s="1"/>
  <c r="N100" i="71"/>
  <c r="N138" i="71"/>
  <c r="O12" i="59"/>
  <c r="O9" i="55"/>
  <c r="O3" i="55" s="1"/>
  <c r="C305" i="66"/>
  <c r="C326" i="66"/>
  <c r="E308" i="70"/>
  <c r="E328" i="70"/>
  <c r="F166" i="57"/>
  <c r="F161" i="57" s="1"/>
  <c r="F166" i="60"/>
  <c r="F172" i="60"/>
  <c r="C93" i="58"/>
  <c r="C87" i="54"/>
  <c r="C81" i="54" s="1"/>
  <c r="K148" i="44"/>
  <c r="K143" i="44" s="1"/>
  <c r="Q148" i="60"/>
  <c r="B111" i="47"/>
  <c r="B105" i="47" s="1"/>
  <c r="B30" i="47"/>
  <c r="E337" i="67"/>
  <c r="F148" i="55"/>
  <c r="F143" i="55" s="1"/>
  <c r="P12" i="59"/>
  <c r="P9" i="55"/>
  <c r="P3" i="55" s="1"/>
  <c r="O470" i="68"/>
  <c r="O372" i="68"/>
  <c r="O420" i="68" s="1"/>
  <c r="G333" i="65"/>
  <c r="G293" i="65"/>
  <c r="I412" i="64"/>
  <c r="I326" i="64"/>
  <c r="I410" i="64" s="1"/>
  <c r="Q300" i="66"/>
  <c r="Q340" i="66"/>
  <c r="C333" i="67"/>
  <c r="C293" i="67"/>
  <c r="I273" i="68"/>
  <c r="I199" i="68"/>
  <c r="I271" i="68" s="1"/>
  <c r="Q148" i="57"/>
  <c r="Q143" i="57" s="1"/>
  <c r="M168" i="60"/>
  <c r="M166" i="57"/>
  <c r="M161" i="57" s="1"/>
  <c r="L333" i="64"/>
  <c r="L377" i="64"/>
  <c r="N12" i="58"/>
  <c r="N9" i="54"/>
  <c r="N3" i="54" s="1"/>
  <c r="M132" i="60"/>
  <c r="M130" i="57"/>
  <c r="P16" i="60"/>
  <c r="P9" i="57"/>
  <c r="P3" i="57" s="1"/>
  <c r="Q336" i="67"/>
  <c r="Q297" i="67"/>
  <c r="Q335" i="67" s="1"/>
  <c r="C412" i="66"/>
  <c r="C354" i="66"/>
  <c r="C411" i="66" s="1"/>
  <c r="B87" i="47"/>
  <c r="B130" i="47"/>
  <c r="B124" i="47" s="1"/>
  <c r="P97" i="60"/>
  <c r="P87" i="57"/>
  <c r="P431" i="68" s="1"/>
  <c r="E293" i="67"/>
  <c r="L105" i="55"/>
  <c r="L205" i="72"/>
  <c r="L204" i="72" s="1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O124" i="54" s="1"/>
  <c r="L161" i="54"/>
  <c r="D166" i="54"/>
  <c r="D161" i="54" s="1"/>
  <c r="N364" i="64"/>
  <c r="H154" i="72"/>
  <c r="B148" i="47"/>
  <c r="B143" i="47" s="1"/>
  <c r="P111" i="45"/>
  <c r="P68" i="54"/>
  <c r="P62" i="54" s="1"/>
  <c r="L143" i="55"/>
  <c r="J291" i="65"/>
  <c r="I148" i="54"/>
  <c r="K130" i="54"/>
  <c r="K124" i="54" s="1"/>
  <c r="P87" i="47"/>
  <c r="P189" i="68" s="1"/>
  <c r="N118" i="67"/>
  <c r="N148" i="45"/>
  <c r="Q87" i="57"/>
  <c r="Q431" i="68" s="1"/>
  <c r="L328" i="67"/>
  <c r="G161" i="57"/>
  <c r="F24" i="57"/>
  <c r="C148" i="57"/>
  <c r="C143" i="57" s="1"/>
  <c r="P130" i="54"/>
  <c r="P124" i="54" s="1"/>
  <c r="B99" i="69"/>
  <c r="K30" i="45"/>
  <c r="N166" i="45"/>
  <c r="N161" i="45" s="1"/>
  <c r="C49" i="54"/>
  <c r="C43" i="54" s="1"/>
  <c r="P143" i="47"/>
  <c r="B166" i="47"/>
  <c r="G148" i="45"/>
  <c r="C148" i="45"/>
  <c r="H166" i="45"/>
  <c r="I68" i="45"/>
  <c r="I62" i="45" s="1"/>
  <c r="K87" i="57"/>
  <c r="K431" i="68" s="1"/>
  <c r="E111" i="45"/>
  <c r="C30" i="45"/>
  <c r="E49" i="55"/>
  <c r="P161" i="55"/>
  <c r="O374" i="64"/>
  <c r="J87" i="45"/>
  <c r="J81" i="45" s="1"/>
  <c r="Q68" i="54"/>
  <c r="Q62" i="54" s="1"/>
  <c r="M111" i="45"/>
  <c r="M105" i="45" s="1"/>
  <c r="E166" i="55"/>
  <c r="E161" i="55" s="1"/>
  <c r="M30" i="55"/>
  <c r="J148" i="45"/>
  <c r="J143" i="45" s="1"/>
  <c r="M154" i="72"/>
  <c r="M152" i="72" s="1"/>
  <c r="L313" i="72"/>
  <c r="N166" i="44"/>
  <c r="C3" i="45"/>
  <c r="F111" i="47"/>
  <c r="F111" i="50" s="1"/>
  <c r="K130" i="47"/>
  <c r="K130" i="50" s="1"/>
  <c r="M105" i="47"/>
  <c r="C3" i="55"/>
  <c r="H105" i="55"/>
  <c r="O143" i="57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L294" i="72"/>
  <c r="N404" i="68"/>
  <c r="F43" i="57"/>
  <c r="H130" i="57"/>
  <c r="H124" i="57" s="1"/>
  <c r="N165" i="69"/>
  <c r="I166" i="44"/>
  <c r="I161" i="44" s="1"/>
  <c r="P68" i="45"/>
  <c r="H98" i="72"/>
  <c r="B148" i="44"/>
  <c r="B143" i="44" s="1"/>
  <c r="D98" i="71"/>
  <c r="C68" i="55"/>
  <c r="C49" i="55"/>
  <c r="C43" i="55" s="1"/>
  <c r="K68" i="45"/>
  <c r="K62" i="45" s="1"/>
  <c r="C87" i="57"/>
  <c r="C81" i="57" s="1"/>
  <c r="D148" i="47"/>
  <c r="C130" i="45"/>
  <c r="C124" i="45" s="1"/>
  <c r="G87" i="45"/>
  <c r="G141" i="68" s="1"/>
  <c r="C3" i="54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L291" i="67"/>
  <c r="Q328" i="65"/>
  <c r="G3" i="55"/>
  <c r="J49" i="57"/>
  <c r="M381" i="68"/>
  <c r="M405" i="68" s="1"/>
  <c r="J300" i="69"/>
  <c r="J318" i="64"/>
  <c r="M148" i="54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M3" i="45"/>
  <c r="Q9" i="54"/>
  <c r="H9" i="57"/>
  <c r="H3" i="57" s="1"/>
  <c r="G374" i="64"/>
  <c r="M166" i="44"/>
  <c r="M161" i="44" s="1"/>
  <c r="J166" i="47"/>
  <c r="J161" i="47" s="1"/>
  <c r="G30" i="47"/>
  <c r="I9" i="45"/>
  <c r="F68" i="55"/>
  <c r="F62" i="55" s="1"/>
  <c r="O132" i="60"/>
  <c r="O130" i="60"/>
  <c r="I172" i="50"/>
  <c r="I166" i="47"/>
  <c r="I161" i="47" s="1"/>
  <c r="L289" i="71"/>
  <c r="L362" i="71"/>
  <c r="N326" i="66"/>
  <c r="J291" i="66"/>
  <c r="M3" i="54"/>
  <c r="F154" i="60"/>
  <c r="F148" i="57"/>
  <c r="G154" i="60"/>
  <c r="G148" i="57"/>
  <c r="G143" i="57" s="1"/>
  <c r="J381" i="64"/>
  <c r="M161" i="55"/>
  <c r="N327" i="67"/>
  <c r="D361" i="64"/>
  <c r="D339" i="64"/>
  <c r="C315" i="71"/>
  <c r="J300" i="67"/>
  <c r="J340" i="67"/>
  <c r="Q132" i="60"/>
  <c r="Q130" i="57"/>
  <c r="Q124" i="57" s="1"/>
  <c r="B142" i="71"/>
  <c r="Q258" i="68"/>
  <c r="Q184" i="68"/>
  <c r="P217" i="67"/>
  <c r="P158" i="67"/>
  <c r="P156" i="67" s="1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F374" i="71"/>
  <c r="D150" i="59"/>
  <c r="D148" i="55"/>
  <c r="D143" i="55" s="1"/>
  <c r="Q168" i="60"/>
  <c r="Q166" i="57"/>
  <c r="Q161" i="57" s="1"/>
  <c r="Q166" i="60"/>
  <c r="I168" i="60"/>
  <c r="I166" i="60"/>
  <c r="I166" i="57"/>
  <c r="I161" i="57" s="1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Q150" i="58"/>
  <c r="Q148" i="54"/>
  <c r="Q143" i="54" s="1"/>
  <c r="N30" i="45"/>
  <c r="N24" i="45" s="1"/>
  <c r="B87" i="45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O344" i="64" s="1"/>
  <c r="K81" i="45"/>
  <c r="G351" i="64"/>
  <c r="G344" i="64" s="1"/>
  <c r="K168" i="59"/>
  <c r="K166" i="55"/>
  <c r="K161" i="55" s="1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3" i="47" s="1"/>
  <c r="C217" i="72"/>
  <c r="C161" i="72"/>
  <c r="P49" i="57"/>
  <c r="O408" i="68"/>
  <c r="E68" i="55"/>
  <c r="E62" i="55" s="1"/>
  <c r="K169" i="64"/>
  <c r="F111" i="54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B166" i="44"/>
  <c r="B161" i="44" s="1"/>
  <c r="C161" i="55"/>
  <c r="F124" i="55"/>
  <c r="C62" i="57"/>
  <c r="G9" i="57"/>
  <c r="G3" i="57" s="1"/>
  <c r="D105" i="55"/>
  <c r="I24" i="55"/>
  <c r="I105" i="55"/>
  <c r="E327" i="70"/>
  <c r="P111" i="55"/>
  <c r="P105" i="55" s="1"/>
  <c r="M111" i="54"/>
  <c r="M105" i="54" s="1"/>
  <c r="Q132" i="64"/>
  <c r="Q68" i="47"/>
  <c r="Q62" i="47" s="1"/>
  <c r="I125" i="50"/>
  <c r="L98" i="71"/>
  <c r="K124" i="47"/>
  <c r="N111" i="60"/>
  <c r="G343" i="67"/>
  <c r="O9" i="57"/>
  <c r="O3" i="57" s="1"/>
  <c r="H3" i="55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P105" i="45"/>
  <c r="L30" i="57"/>
  <c r="C393" i="64"/>
  <c r="C456" i="64" s="1"/>
  <c r="E130" i="60"/>
  <c r="J111" i="55"/>
  <c r="J105" i="55" s="1"/>
  <c r="P291" i="69"/>
  <c r="J43" i="54"/>
  <c r="M124" i="57"/>
  <c r="K350" i="66"/>
  <c r="K166" i="57"/>
  <c r="K161" i="57" s="1"/>
  <c r="O130" i="57"/>
  <c r="F30" i="47"/>
  <c r="F24" i="47" s="1"/>
  <c r="F118" i="66"/>
  <c r="F112" i="66" s="1"/>
  <c r="L169" i="64"/>
  <c r="Q87" i="45"/>
  <c r="O161" i="44"/>
  <c r="F161" i="45"/>
  <c r="D49" i="47"/>
  <c r="D43" i="47" s="1"/>
  <c r="I165" i="65"/>
  <c r="P81" i="57"/>
  <c r="F148" i="60"/>
  <c r="C62" i="55"/>
  <c r="M130" i="60"/>
  <c r="C354" i="70"/>
  <c r="C411" i="70" s="1"/>
  <c r="N124" i="55"/>
  <c r="F372" i="68"/>
  <c r="B24" i="45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J24" i="47"/>
  <c r="B93" i="69"/>
  <c r="K177" i="64"/>
  <c r="D331" i="69"/>
  <c r="D388" i="69"/>
  <c r="N43" i="45"/>
  <c r="K81" i="54"/>
  <c r="K359" i="68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I291" i="70" s="1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I24" i="47" s="1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I3" i="45"/>
  <c r="K148" i="47"/>
  <c r="Q265" i="68"/>
  <c r="Q191" i="68"/>
  <c r="I265" i="68"/>
  <c r="I191" i="68"/>
  <c r="I245" i="64"/>
  <c r="I181" i="64"/>
  <c r="I244" i="64" s="1"/>
  <c r="N148" i="44"/>
  <c r="D148" i="44"/>
  <c r="K148" i="45"/>
  <c r="H124" i="47"/>
  <c r="I130" i="47"/>
  <c r="I136" i="50"/>
  <c r="L148" i="47"/>
  <c r="L81" i="47"/>
  <c r="L189" i="68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L24" i="57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6" i="65"/>
  <c r="H336" i="65"/>
  <c r="L286" i="65"/>
  <c r="D286" i="65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K124" i="57" s="1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62" i="57" s="1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25" i="72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3" i="55" s="1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N12" i="60"/>
  <c r="N9" i="57"/>
  <c r="N3" i="57" s="1"/>
  <c r="D3" i="57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2" i="72" s="1"/>
  <c r="Q313" i="72"/>
  <c r="I286" i="71"/>
  <c r="K286" i="70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K297" i="67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M62" i="45" s="1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K24" i="47" s="1"/>
  <c r="I177" i="64"/>
  <c r="I174" i="64" s="1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C161" i="64" s="1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I147" i="65" s="1"/>
  <c r="M109" i="65"/>
  <c r="M147" i="65" s="1"/>
  <c r="Q109" i="65"/>
  <c r="F110" i="65"/>
  <c r="F148" i="65" s="1"/>
  <c r="J110" i="65"/>
  <c r="N110" i="65"/>
  <c r="B107" i="65"/>
  <c r="H95" i="66"/>
  <c r="H133" i="66" s="1"/>
  <c r="L95" i="66"/>
  <c r="I96" i="66"/>
  <c r="Q96" i="66"/>
  <c r="J47" i="44"/>
  <c r="J98" i="66"/>
  <c r="C100" i="66"/>
  <c r="K100" i="66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N147" i="67" s="1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E179" i="68" s="1"/>
  <c r="I131" i="68"/>
  <c r="I179" i="68" s="1"/>
  <c r="M131" i="68"/>
  <c r="M179" i="68" s="1"/>
  <c r="Q131" i="68"/>
  <c r="Q179" i="68" s="1"/>
  <c r="F132" i="68"/>
  <c r="J132" i="68"/>
  <c r="N132" i="68"/>
  <c r="N180" i="68" s="1"/>
  <c r="C133" i="68"/>
  <c r="G133" i="68"/>
  <c r="K133" i="68"/>
  <c r="K181" i="68" s="1"/>
  <c r="O133" i="68"/>
  <c r="O181" i="68" s="1"/>
  <c r="E130" i="44"/>
  <c r="E124" i="44" s="1"/>
  <c r="B81" i="45"/>
  <c r="B141" i="68"/>
  <c r="G161" i="45"/>
  <c r="L24" i="45"/>
  <c r="C24" i="45"/>
  <c r="E161" i="47"/>
  <c r="B24" i="47"/>
  <c r="F359" i="68"/>
  <c r="F81" i="54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4" i="72" s="1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J360" i="64"/>
  <c r="N353" i="72"/>
  <c r="H353" i="71"/>
  <c r="N289" i="70"/>
  <c r="F289" i="70"/>
  <c r="N297" i="69"/>
  <c r="F297" i="69"/>
  <c r="L289" i="67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P348" i="67" s="1"/>
  <c r="J343" i="65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C386" i="64"/>
  <c r="O327" i="72"/>
  <c r="O307" i="72"/>
  <c r="K322" i="71"/>
  <c r="O318" i="71"/>
  <c r="O372" i="71"/>
  <c r="N296" i="71"/>
  <c r="N315" i="71"/>
  <c r="J294" i="71"/>
  <c r="J312" i="71" s="1"/>
  <c r="J313" i="71"/>
  <c r="N316" i="70"/>
  <c r="N336" i="70"/>
  <c r="J334" i="70"/>
  <c r="D333" i="70"/>
  <c r="D312" i="70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N310" i="65" s="1"/>
  <c r="J168" i="58"/>
  <c r="J166" i="54"/>
  <c r="J161" i="54" s="1"/>
  <c r="H168" i="58"/>
  <c r="H130" i="54"/>
  <c r="H124" i="54" s="1"/>
  <c r="J462" i="68"/>
  <c r="J365" i="68"/>
  <c r="J461" i="68" s="1"/>
  <c r="P87" i="54"/>
  <c r="D330" i="66"/>
  <c r="H297" i="65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E335" i="69"/>
  <c r="H337" i="67"/>
  <c r="M68" i="55"/>
  <c r="M62" i="55" s="1"/>
  <c r="L347" i="64"/>
  <c r="L369" i="64"/>
  <c r="D369" i="64"/>
  <c r="D347" i="64"/>
  <c r="G278" i="72"/>
  <c r="I362" i="71"/>
  <c r="I289" i="71"/>
  <c r="I325" i="71" s="1"/>
  <c r="O286" i="69"/>
  <c r="M423" i="68"/>
  <c r="Q372" i="68"/>
  <c r="I372" i="68"/>
  <c r="E369" i="68"/>
  <c r="E418" i="68"/>
  <c r="K286" i="66"/>
  <c r="I334" i="65"/>
  <c r="M289" i="65"/>
  <c r="M327" i="65" s="1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4" i="64"/>
  <c r="J308" i="66"/>
  <c r="J327" i="66" s="1"/>
  <c r="J328" i="66"/>
  <c r="Q365" i="68"/>
  <c r="Q414" i="68"/>
  <c r="I87" i="54"/>
  <c r="L128" i="50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P3" i="47" s="1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P3" i="45" s="1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G118" i="70" s="1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J120" i="70"/>
  <c r="J140" i="70"/>
  <c r="O130" i="45"/>
  <c r="Q145" i="69"/>
  <c r="Q124" i="69"/>
  <c r="Q118" i="69" s="1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J304" i="72"/>
  <c r="J324" i="72"/>
  <c r="L296" i="72"/>
  <c r="L314" i="72" s="1"/>
  <c r="L315" i="72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G354" i="71"/>
  <c r="G280" i="71"/>
  <c r="Q297" i="66"/>
  <c r="Q336" i="66"/>
  <c r="O286" i="66"/>
  <c r="O324" i="66" s="1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5" i="71"/>
  <c r="L337" i="70"/>
  <c r="L316" i="70"/>
  <c r="L310" i="70" s="1"/>
  <c r="P333" i="70"/>
  <c r="P312" i="70"/>
  <c r="P310" i="70" s="1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O136" i="50"/>
  <c r="O130" i="47"/>
  <c r="O214" i="70"/>
  <c r="F154" i="70"/>
  <c r="F212" i="70"/>
  <c r="J81" i="47"/>
  <c r="L158" i="66"/>
  <c r="L184" i="64"/>
  <c r="O169" i="64"/>
  <c r="E148" i="45"/>
  <c r="E143" i="45" s="1"/>
  <c r="O87" i="45"/>
  <c r="I30" i="45"/>
  <c r="D135" i="64"/>
  <c r="C212" i="70"/>
  <c r="C154" i="70"/>
  <c r="J132" i="70"/>
  <c r="B115" i="64"/>
  <c r="C107" i="64"/>
  <c r="C149" i="64" s="1"/>
  <c r="O107" i="64"/>
  <c r="H108" i="64"/>
  <c r="H150" i="64" s="1"/>
  <c r="P108" i="64"/>
  <c r="I7" i="44"/>
  <c r="I110" i="64"/>
  <c r="Q7" i="44"/>
  <c r="Q110" i="64"/>
  <c r="N112" i="64"/>
  <c r="G113" i="64"/>
  <c r="O113" i="64"/>
  <c r="H115" i="64"/>
  <c r="P115" i="64"/>
  <c r="I116" i="64"/>
  <c r="Q116" i="64"/>
  <c r="N117" i="64"/>
  <c r="G119" i="64"/>
  <c r="G161" i="64" s="1"/>
  <c r="O119" i="64"/>
  <c r="O161" i="64" s="1"/>
  <c r="L120" i="64"/>
  <c r="L162" i="64" s="1"/>
  <c r="E122" i="64"/>
  <c r="M122" i="64"/>
  <c r="M164" i="64" s="1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O138" i="65" s="1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B140" i="65" s="1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02" i="67"/>
  <c r="B107" i="67"/>
  <c r="B103" i="66"/>
  <c r="B141" i="66" s="1"/>
  <c r="B109" i="66"/>
  <c r="I95" i="67"/>
  <c r="Q95" i="67"/>
  <c r="J96" i="67"/>
  <c r="C66" i="44"/>
  <c r="C98" i="67"/>
  <c r="C136" i="67" s="1"/>
  <c r="K66" i="44"/>
  <c r="K98" i="67"/>
  <c r="D100" i="67"/>
  <c r="L100" i="67"/>
  <c r="L138" i="67" s="1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D161" i="45"/>
  <c r="K141" i="68"/>
  <c r="B161" i="47"/>
  <c r="P124" i="47"/>
  <c r="P130" i="50"/>
  <c r="J148" i="47"/>
  <c r="J154" i="50"/>
  <c r="J62" i="47"/>
  <c r="F49" i="47"/>
  <c r="N9" i="47"/>
  <c r="B130" i="50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10" i="65" s="1"/>
  <c r="L304" i="65" s="1"/>
  <c r="L336" i="65"/>
  <c r="K344" i="64"/>
  <c r="J278" i="72"/>
  <c r="D291" i="70"/>
  <c r="L111" i="54"/>
  <c r="L105" i="54" s="1"/>
  <c r="N105" i="54"/>
  <c r="F105" i="54"/>
  <c r="N293" i="67"/>
  <c r="N331" i="67" s="1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P43" i="57"/>
  <c r="O343" i="66"/>
  <c r="G343" i="66"/>
  <c r="J403" i="65"/>
  <c r="J7" i="60"/>
  <c r="F448" i="64"/>
  <c r="F384" i="64"/>
  <c r="E3" i="57"/>
  <c r="P330" i="70"/>
  <c r="N308" i="70"/>
  <c r="N327" i="70" s="1"/>
  <c r="N328" i="70"/>
  <c r="D319" i="69"/>
  <c r="D396" i="69"/>
  <c r="D339" i="69"/>
  <c r="J316" i="69"/>
  <c r="J336" i="69"/>
  <c r="P331" i="69"/>
  <c r="P388" i="69"/>
  <c r="K68" i="55"/>
  <c r="K62" i="55" s="1"/>
  <c r="D305" i="67"/>
  <c r="D324" i="67" s="1"/>
  <c r="D325" i="67"/>
  <c r="L49" i="55"/>
  <c r="L43" i="55" s="1"/>
  <c r="D49" i="55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J124" i="54"/>
  <c r="N372" i="68"/>
  <c r="H369" i="68"/>
  <c r="N369" i="68"/>
  <c r="F369" i="68"/>
  <c r="N337" i="66"/>
  <c r="J327" i="65"/>
  <c r="C30" i="54"/>
  <c r="C24" i="54" s="1"/>
  <c r="L395" i="71"/>
  <c r="L340" i="71"/>
  <c r="L394" i="71" s="1"/>
  <c r="C412" i="67"/>
  <c r="C354" i="67"/>
  <c r="C411" i="67" s="1"/>
  <c r="C384" i="64"/>
  <c r="C448" i="64"/>
  <c r="M305" i="66"/>
  <c r="M325" i="66"/>
  <c r="Q323" i="72"/>
  <c r="Q286" i="72"/>
  <c r="I330" i="70"/>
  <c r="E286" i="67"/>
  <c r="G419" i="64"/>
  <c r="G333" i="64"/>
  <c r="M333" i="64"/>
  <c r="M376" i="64"/>
  <c r="E333" i="64"/>
  <c r="E375" i="64" s="1"/>
  <c r="E376" i="64"/>
  <c r="P164" i="60"/>
  <c r="D164" i="60"/>
  <c r="J43" i="57"/>
  <c r="I357" i="65"/>
  <c r="N321" i="71"/>
  <c r="K330" i="70"/>
  <c r="Q419" i="68"/>
  <c r="Q393" i="68"/>
  <c r="N316" i="66"/>
  <c r="N310" i="66" s="1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E291" i="67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Q152" i="72" s="1"/>
  <c r="I210" i="72"/>
  <c r="I154" i="72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Q127" i="65"/>
  <c r="Q147" i="65"/>
  <c r="I127" i="65"/>
  <c r="L120" i="65"/>
  <c r="L140" i="65"/>
  <c r="O9" i="45"/>
  <c r="B114" i="72"/>
  <c r="B133" i="72"/>
  <c r="E97" i="70"/>
  <c r="M148" i="69"/>
  <c r="K145" i="69"/>
  <c r="K105" i="69"/>
  <c r="K143" i="69" s="1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141" i="68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C156" i="67" s="1"/>
  <c r="B106" i="50"/>
  <c r="I139" i="71"/>
  <c r="N145" i="70"/>
  <c r="M144" i="70"/>
  <c r="M124" i="70"/>
  <c r="L146" i="69"/>
  <c r="I145" i="69"/>
  <c r="I124" i="69"/>
  <c r="I118" i="69" s="1"/>
  <c r="O127" i="67"/>
  <c r="N12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16" i="69"/>
  <c r="D136" i="69"/>
  <c r="G154" i="68"/>
  <c r="E154" i="68"/>
  <c r="K139" i="68"/>
  <c r="J118" i="66"/>
  <c r="C139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O68" i="47"/>
  <c r="O62" i="47" s="1"/>
  <c r="L154" i="67"/>
  <c r="L212" i="67"/>
  <c r="D212" i="67"/>
  <c r="D154" i="67"/>
  <c r="L177" i="64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B157" i="64"/>
  <c r="K139" i="71"/>
  <c r="J100" i="71"/>
  <c r="J138" i="71"/>
  <c r="I100" i="71"/>
  <c r="M205" i="72"/>
  <c r="M150" i="72"/>
  <c r="O216" i="70"/>
  <c r="O158" i="70"/>
  <c r="O215" i="70" s="1"/>
  <c r="H214" i="70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13" i="49"/>
  <c r="C113" i="49"/>
  <c r="C111" i="45"/>
  <c r="G62" i="45"/>
  <c r="D124" i="67"/>
  <c r="C124" i="67"/>
  <c r="C62" i="45"/>
  <c r="D113" i="67"/>
  <c r="K113" i="67"/>
  <c r="C113" i="67"/>
  <c r="J49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D124" i="45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H93" i="72" s="1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C165" i="64" s="1"/>
  <c r="O123" i="64"/>
  <c r="O165" i="64" s="1"/>
  <c r="P124" i="64"/>
  <c r="P166" i="64" s="1"/>
  <c r="M95" i="65"/>
  <c r="N96" i="65"/>
  <c r="O28" i="44"/>
  <c r="O98" i="65"/>
  <c r="P100" i="65"/>
  <c r="Q102" i="65"/>
  <c r="Q140" i="65" s="1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N141" i="66" s="1"/>
  <c r="O104" i="66"/>
  <c r="O142" i="66" s="1"/>
  <c r="P106" i="66"/>
  <c r="M107" i="66"/>
  <c r="M145" i="66" s="1"/>
  <c r="J109" i="66"/>
  <c r="J147" i="66" s="1"/>
  <c r="G110" i="66"/>
  <c r="O110" i="66"/>
  <c r="B47" i="44"/>
  <c r="B98" i="66"/>
  <c r="N95" i="67"/>
  <c r="N133" i="67" s="1"/>
  <c r="K96" i="67"/>
  <c r="K134" i="67" s="1"/>
  <c r="L66" i="44"/>
  <c r="L98" i="67"/>
  <c r="I100" i="67"/>
  <c r="I138" i="67" s="1"/>
  <c r="F102" i="67"/>
  <c r="G103" i="67"/>
  <c r="G141" i="67" s="1"/>
  <c r="D104" i="67"/>
  <c r="P104" i="67"/>
  <c r="M106" i="67"/>
  <c r="N107" i="67"/>
  <c r="O109" i="67"/>
  <c r="B116" i="68"/>
  <c r="B164" i="68" s="1"/>
  <c r="J113" i="68"/>
  <c r="K114" i="68"/>
  <c r="L85" i="44"/>
  <c r="L116" i="68"/>
  <c r="I118" i="68"/>
  <c r="I166" i="68" s="1"/>
  <c r="J120" i="68"/>
  <c r="G121" i="68"/>
  <c r="G169" i="68" s="1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J141" i="68"/>
  <c r="K43" i="45"/>
  <c r="G3" i="45"/>
  <c r="N68" i="55"/>
  <c r="N62" i="55" s="1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N348" i="66" s="1"/>
  <c r="F350" i="66"/>
  <c r="D49" i="57"/>
  <c r="D43" i="57" s="1"/>
  <c r="J346" i="66"/>
  <c r="J404" i="66"/>
  <c r="E343" i="66"/>
  <c r="L412" i="65"/>
  <c r="L354" i="65"/>
  <c r="L411" i="65" s="1"/>
  <c r="D350" i="65"/>
  <c r="P30" i="57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Q143" i="55" s="1"/>
  <c r="I148" i="55"/>
  <c r="I143" i="55" s="1"/>
  <c r="N340" i="70"/>
  <c r="P319" i="70"/>
  <c r="P339" i="70"/>
  <c r="D335" i="70"/>
  <c r="J330" i="70"/>
  <c r="J339" i="69"/>
  <c r="J396" i="69"/>
  <c r="J319" i="69"/>
  <c r="J332" i="69"/>
  <c r="J312" i="69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10" i="65" s="1"/>
  <c r="D336" i="65"/>
  <c r="M305" i="65"/>
  <c r="M324" i="65" s="1"/>
  <c r="M325" i="65"/>
  <c r="E305" i="65"/>
  <c r="E325" i="65"/>
  <c r="D360" i="64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J409" i="68" s="1"/>
  <c r="N357" i="68"/>
  <c r="F357" i="68"/>
  <c r="F353" i="68" s="1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K308" i="70"/>
  <c r="K327" i="70" s="1"/>
  <c r="K328" i="70"/>
  <c r="E310" i="69"/>
  <c r="E331" i="69"/>
  <c r="E388" i="69"/>
  <c r="O111" i="55"/>
  <c r="O105" i="55" s="1"/>
  <c r="G111" i="55"/>
  <c r="G105" i="55" s="1"/>
  <c r="K105" i="55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10" i="67" s="1"/>
  <c r="H336" i="67"/>
  <c r="I68" i="55"/>
  <c r="D43" i="55"/>
  <c r="P30" i="55"/>
  <c r="P24" i="55" s="1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Q327" i="66" s="1"/>
  <c r="I289" i="66"/>
  <c r="I327" i="66" s="1"/>
  <c r="M374" i="64"/>
  <c r="E374" i="64"/>
  <c r="K330" i="64"/>
  <c r="D321" i="64"/>
  <c r="D363" i="64" s="1"/>
  <c r="C297" i="67"/>
  <c r="J28" i="60"/>
  <c r="L7" i="60"/>
  <c r="N398" i="72"/>
  <c r="N343" i="72"/>
  <c r="N397" i="72" s="1"/>
  <c r="D389" i="72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11" i="60"/>
  <c r="N406" i="69"/>
  <c r="N348" i="69"/>
  <c r="N405" i="69" s="1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O161" i="55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J363" i="64"/>
  <c r="C351" i="64"/>
  <c r="H289" i="72"/>
  <c r="L286" i="72"/>
  <c r="D286" i="72"/>
  <c r="J286" i="72"/>
  <c r="N355" i="72"/>
  <c r="N282" i="72"/>
  <c r="N354" i="72" s="1"/>
  <c r="F355" i="72"/>
  <c r="F282" i="72"/>
  <c r="H280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I204" i="71"/>
  <c r="K130" i="60"/>
  <c r="M315" i="71"/>
  <c r="M296" i="71"/>
  <c r="M314" i="71" s="1"/>
  <c r="M294" i="71"/>
  <c r="M313" i="71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27" i="69"/>
  <c r="B147" i="69"/>
  <c r="B134" i="69"/>
  <c r="J166" i="44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38" i="67"/>
  <c r="H118" i="67"/>
  <c r="H112" i="67" s="1"/>
  <c r="J113" i="67"/>
  <c r="E127" i="66"/>
  <c r="E124" i="66"/>
  <c r="D116" i="66"/>
  <c r="D112" i="66" s="1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K282" i="71"/>
  <c r="K356" i="71"/>
  <c r="M355" i="71"/>
  <c r="M282" i="71"/>
  <c r="M276" i="71"/>
  <c r="I143" i="54"/>
  <c r="Q333" i="66"/>
  <c r="I293" i="66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Q173" i="68"/>
  <c r="J143" i="68"/>
  <c r="K116" i="67"/>
  <c r="C116" i="67"/>
  <c r="K124" i="66"/>
  <c r="M120" i="66"/>
  <c r="E120" i="66"/>
  <c r="P113" i="66"/>
  <c r="P127" i="65"/>
  <c r="J24" i="45"/>
  <c r="J135" i="64"/>
  <c r="D9" i="45"/>
  <c r="B116" i="71"/>
  <c r="B135" i="71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M211" i="66"/>
  <c r="F158" i="65"/>
  <c r="Q212" i="65"/>
  <c r="Q154" i="65"/>
  <c r="L174" i="64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K120" i="66"/>
  <c r="H116" i="66"/>
  <c r="Q142" i="64"/>
  <c r="I130" i="64"/>
  <c r="I152" i="64"/>
  <c r="K127" i="64"/>
  <c r="N104" i="72"/>
  <c r="K100" i="72"/>
  <c r="N97" i="70"/>
  <c r="N93" i="70" s="1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N189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C68" i="47"/>
  <c r="E68" i="47"/>
  <c r="E151" i="67"/>
  <c r="I162" i="66"/>
  <c r="G49" i="47"/>
  <c r="G43" i="47" s="1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5" i="70" s="1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N116" i="67"/>
  <c r="F116" i="67"/>
  <c r="L62" i="45"/>
  <c r="J127" i="66"/>
  <c r="L118" i="66"/>
  <c r="Q116" i="66"/>
  <c r="I116" i="66"/>
  <c r="G30" i="45"/>
  <c r="L127" i="64"/>
  <c r="D127" i="64"/>
  <c r="B120" i="70"/>
  <c r="B140" i="70"/>
  <c r="B151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N24" i="55" s="1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P43" i="47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P120" i="70"/>
  <c r="P140" i="70"/>
  <c r="P136" i="70"/>
  <c r="P116" i="70"/>
  <c r="F113" i="67"/>
  <c r="O118" i="66"/>
  <c r="C138" i="66"/>
  <c r="E120" i="65"/>
  <c r="D113" i="65"/>
  <c r="G139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O135" i="69" s="1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I124" i="45" s="1"/>
  <c r="G100" i="72"/>
  <c r="E134" i="69"/>
  <c r="B110" i="64"/>
  <c r="B116" i="64"/>
  <c r="L107" i="64"/>
  <c r="I108" i="64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L124" i="64"/>
  <c r="L166" i="64" s="1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K24" i="45"/>
  <c r="F148" i="47"/>
  <c r="F154" i="50"/>
  <c r="H81" i="47"/>
  <c r="J3" i="47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I128" i="68"/>
  <c r="J129" i="68"/>
  <c r="G131" i="68"/>
  <c r="H132" i="68"/>
  <c r="I133" i="68"/>
  <c r="I111" i="44"/>
  <c r="I105" i="44" s="1"/>
  <c r="I113" i="48"/>
  <c r="D166" i="44"/>
  <c r="L161" i="45"/>
  <c r="F81" i="45"/>
  <c r="F141" i="68"/>
  <c r="J68" i="45"/>
  <c r="G124" i="45"/>
  <c r="F43" i="45"/>
  <c r="M143" i="47"/>
  <c r="E105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298" i="71" s="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H419" i="68"/>
  <c r="N418" i="68"/>
  <c r="F418" i="68"/>
  <c r="F393" i="68"/>
  <c r="F402" i="68"/>
  <c r="I335" i="67"/>
  <c r="E335" i="67"/>
  <c r="L331" i="67"/>
  <c r="P335" i="65"/>
  <c r="M24" i="5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L278" i="71"/>
  <c r="D278" i="71"/>
  <c r="L276" i="71"/>
  <c r="D276" i="71"/>
  <c r="J289" i="70"/>
  <c r="J324" i="70"/>
  <c r="P300" i="69"/>
  <c r="P377" i="69"/>
  <c r="H377" i="69"/>
  <c r="H300" i="69"/>
  <c r="D337" i="69"/>
  <c r="J297" i="69"/>
  <c r="P372" i="68"/>
  <c r="H372" i="68"/>
  <c r="L87" i="54"/>
  <c r="D87" i="54"/>
  <c r="D359" i="68" s="1"/>
  <c r="J293" i="67"/>
  <c r="P289" i="67"/>
  <c r="H289" i="67"/>
  <c r="H327" i="67" s="1"/>
  <c r="N62" i="54"/>
  <c r="L297" i="65"/>
  <c r="F30" i="54"/>
  <c r="F24" i="54" s="1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O105" i="57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H319" i="71"/>
  <c r="H373" i="71"/>
  <c r="H300" i="71"/>
  <c r="H298" i="71" s="1"/>
  <c r="K312" i="71"/>
  <c r="K336" i="70"/>
  <c r="K316" i="70"/>
  <c r="K324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N405" i="68" s="1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4" i="67" s="1"/>
  <c r="Q325" i="67"/>
  <c r="I305" i="67"/>
  <c r="I325" i="67"/>
  <c r="M339" i="65"/>
  <c r="M319" i="65"/>
  <c r="E339" i="65"/>
  <c r="K316" i="65"/>
  <c r="L330" i="65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I49" i="54"/>
  <c r="I43" i="54" s="1"/>
  <c r="E286" i="66"/>
  <c r="O300" i="65"/>
  <c r="G300" i="65"/>
  <c r="G291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I43" i="57"/>
  <c r="K343" i="66"/>
  <c r="F357" i="65"/>
  <c r="F403" i="65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L312" i="72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D310" i="70"/>
  <c r="F308" i="70"/>
  <c r="F328" i="70"/>
  <c r="J340" i="69"/>
  <c r="L339" i="69"/>
  <c r="L319" i="69"/>
  <c r="L396" i="69"/>
  <c r="F387" i="69"/>
  <c r="F330" i="69"/>
  <c r="H328" i="69"/>
  <c r="H308" i="69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7" i="66" s="1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N363" i="64"/>
  <c r="C331" i="70"/>
  <c r="C339" i="64"/>
  <c r="P289" i="72"/>
  <c r="N314" i="71"/>
  <c r="F314" i="71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Q426" i="68"/>
  <c r="M66" i="60"/>
  <c r="I346" i="67"/>
  <c r="I404" i="67"/>
  <c r="F343" i="67"/>
  <c r="P396" i="64"/>
  <c r="L396" i="64"/>
  <c r="Q7" i="60"/>
  <c r="M384" i="64"/>
  <c r="M448" i="64"/>
  <c r="P381" i="64"/>
  <c r="L3" i="57"/>
  <c r="C404" i="70"/>
  <c r="C346" i="70"/>
  <c r="C444" i="68"/>
  <c r="C516" i="68" s="1"/>
  <c r="C517" i="68"/>
  <c r="C433" i="68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K43" i="55"/>
  <c r="Q43" i="55"/>
  <c r="E305" i="66"/>
  <c r="E325" i="66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K24" i="54" s="1"/>
  <c r="E293" i="65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F348" i="67" s="1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G312" i="72" s="1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E335" i="70" s="1"/>
  <c r="K297" i="69"/>
  <c r="G357" i="68"/>
  <c r="O300" i="67"/>
  <c r="M68" i="54"/>
  <c r="M62" i="54" s="1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39" i="70"/>
  <c r="N134" i="70"/>
  <c r="M113" i="70"/>
  <c r="M133" i="70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N148" i="65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C154" i="67"/>
  <c r="C212" i="67"/>
  <c r="L151" i="67"/>
  <c r="E158" i="66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O149" i="64"/>
  <c r="B148" i="65"/>
  <c r="G99" i="70"/>
  <c r="P94" i="69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M143" i="54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J147" i="67"/>
  <c r="K120" i="67"/>
  <c r="C120" i="67"/>
  <c r="C124" i="66"/>
  <c r="H11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M154" i="68"/>
  <c r="E68" i="45"/>
  <c r="K138" i="66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F161" i="47" s="1"/>
  <c r="P166" i="47"/>
  <c r="J204" i="72"/>
  <c r="P161" i="71"/>
  <c r="H161" i="71"/>
  <c r="C148" i="47"/>
  <c r="F154" i="71"/>
  <c r="F152" i="71" s="1"/>
  <c r="N152" i="7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E62" i="47"/>
  <c r="O165" i="66"/>
  <c r="G165" i="66"/>
  <c r="N158" i="66"/>
  <c r="F158" i="66"/>
  <c r="E156" i="66"/>
  <c r="F47" i="50"/>
  <c r="P151" i="66"/>
  <c r="K158" i="65"/>
  <c r="K156" i="65" s="1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J130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H113" i="49"/>
  <c r="H111" i="45"/>
  <c r="H105" i="45" s="1"/>
  <c r="G113" i="49"/>
  <c r="G111" i="45"/>
  <c r="Q138" i="69"/>
  <c r="Q195" i="69"/>
  <c r="E118" i="69"/>
  <c r="H166" i="68"/>
  <c r="J162" i="68"/>
  <c r="I136" i="68"/>
  <c r="O124" i="67"/>
  <c r="G124" i="67"/>
  <c r="O113" i="67"/>
  <c r="G113" i="67"/>
  <c r="G133" i="67"/>
  <c r="M124" i="65"/>
  <c r="N120" i="65"/>
  <c r="F120" i="65"/>
  <c r="P116" i="65"/>
  <c r="H116" i="65"/>
  <c r="H136" i="65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J142" i="71"/>
  <c r="Q104" i="71"/>
  <c r="I104" i="71"/>
  <c r="O96" i="71"/>
  <c r="G96" i="71"/>
  <c r="P94" i="71"/>
  <c r="H94" i="71"/>
  <c r="H93" i="71" s="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H151" i="67"/>
  <c r="N165" i="66"/>
  <c r="K49" i="47"/>
  <c r="I49" i="47"/>
  <c r="Q211" i="66"/>
  <c r="G24" i="47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D13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J161" i="44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C422" i="68"/>
  <c r="C494" i="68"/>
  <c r="M87" i="54"/>
  <c r="O361" i="68"/>
  <c r="Q162" i="50"/>
  <c r="E213" i="71"/>
  <c r="E158" i="71"/>
  <c r="E212" i="71" s="1"/>
  <c r="E106" i="50"/>
  <c r="C191" i="68"/>
  <c r="G189" i="68"/>
  <c r="G81" i="47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O133" i="71"/>
  <c r="O114" i="71"/>
  <c r="E131" i="71"/>
  <c r="E112" i="71"/>
  <c r="C118" i="70"/>
  <c r="C138" i="70"/>
  <c r="I116" i="67"/>
  <c r="M142" i="64"/>
  <c r="B122" i="72"/>
  <c r="B141" i="72"/>
  <c r="Q107" i="71"/>
  <c r="M108" i="69"/>
  <c r="D107" i="64"/>
  <c r="D149" i="64" s="1"/>
  <c r="H107" i="64"/>
  <c r="H149" i="64" s="1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J131" i="68"/>
  <c r="N131" i="68"/>
  <c r="G132" i="68"/>
  <c r="O132" i="68"/>
  <c r="D133" i="68"/>
  <c r="P133" i="68"/>
  <c r="J111" i="44"/>
  <c r="J105" i="44" s="1"/>
  <c r="J113" i="48"/>
  <c r="O130" i="44"/>
  <c r="G143" i="45"/>
  <c r="I105" i="45"/>
  <c r="C81" i="45"/>
  <c r="C141" i="68"/>
  <c r="E130" i="47"/>
  <c r="E136" i="50"/>
  <c r="L111" i="47"/>
  <c r="L113" i="50"/>
  <c r="G124" i="47"/>
  <c r="G130" i="50"/>
  <c r="F62" i="47"/>
  <c r="M24" i="47"/>
  <c r="O124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F157" i="64" s="1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O173" i="68" s="1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H161" i="44"/>
  <c r="E105" i="45"/>
  <c r="B3" i="45"/>
  <c r="D143" i="45"/>
  <c r="G43" i="45"/>
  <c r="D24" i="45"/>
  <c r="N68" i="45"/>
  <c r="N124" i="45"/>
  <c r="B81" i="47"/>
  <c r="B189" i="68"/>
  <c r="Q130" i="47"/>
  <c r="Q136" i="50"/>
  <c r="N49" i="47"/>
  <c r="D143" i="47"/>
  <c r="C43" i="47"/>
  <c r="C24" i="55"/>
  <c r="K24" i="55"/>
  <c r="N148" i="57"/>
  <c r="N143" i="57" s="1"/>
  <c r="N154" i="60"/>
  <c r="F143" i="57"/>
  <c r="K144" i="60"/>
  <c r="Q47" i="60"/>
  <c r="D7" i="60"/>
  <c r="J389" i="72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O348" i="67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J149" i="64" s="1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E117" i="64"/>
  <c r="I117" i="64"/>
  <c r="I159" i="64" s="1"/>
  <c r="M117" i="64"/>
  <c r="M159" i="64" s="1"/>
  <c r="Q117" i="64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L134" i="65" s="1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E148" i="65" s="1"/>
  <c r="I110" i="65"/>
  <c r="M110" i="65"/>
  <c r="M148" i="65" s="1"/>
  <c r="Q110" i="65"/>
  <c r="Q148" i="65" s="1"/>
  <c r="B100" i="65"/>
  <c r="B138" i="65" s="1"/>
  <c r="B106" i="65"/>
  <c r="C95" i="66"/>
  <c r="G95" i="66"/>
  <c r="K95" i="66"/>
  <c r="O95" i="66"/>
  <c r="D96" i="66"/>
  <c r="H96" i="66"/>
  <c r="L96" i="66"/>
  <c r="P96" i="66"/>
  <c r="E47" i="44"/>
  <c r="E98" i="66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F176" i="68" s="1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O177" i="68" s="1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N161" i="44"/>
  <c r="B161" i="45"/>
  <c r="J124" i="45"/>
  <c r="H161" i="45"/>
  <c r="O143" i="45"/>
  <c r="C143" i="45"/>
  <c r="O161" i="45"/>
  <c r="D105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P81" i="47"/>
  <c r="N62" i="47"/>
  <c r="J49" i="47"/>
  <c r="E87" i="47"/>
  <c r="H43" i="47"/>
  <c r="N130" i="54"/>
  <c r="N124" i="54" s="1"/>
  <c r="J87" i="54"/>
  <c r="Q3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10" i="69"/>
  <c r="L387" i="69"/>
  <c r="L330" i="69"/>
  <c r="D387" i="69"/>
  <c r="D330" i="69"/>
  <c r="D310" i="69"/>
  <c r="Q413" i="68"/>
  <c r="E413" i="68"/>
  <c r="E485" i="68"/>
  <c r="L410" i="68"/>
  <c r="L385" i="68"/>
  <c r="H409" i="68"/>
  <c r="K381" i="68"/>
  <c r="K406" i="68"/>
  <c r="D338" i="67"/>
  <c r="H331" i="67"/>
  <c r="L327" i="67"/>
  <c r="H328" i="67"/>
  <c r="N325" i="67"/>
  <c r="N305" i="67"/>
  <c r="J331" i="66"/>
  <c r="D324" i="66"/>
  <c r="H335" i="65"/>
  <c r="E331" i="65"/>
  <c r="Q325" i="65"/>
  <c r="Q305" i="65"/>
  <c r="I305" i="65"/>
  <c r="I324" i="65" s="1"/>
  <c r="I325" i="65"/>
  <c r="N375" i="64"/>
  <c r="O431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N30" i="54"/>
  <c r="N24" i="54" s="1"/>
  <c r="P293" i="65"/>
  <c r="H293" i="65"/>
  <c r="H331" i="65" s="1"/>
  <c r="P289" i="65"/>
  <c r="P327" i="65" s="1"/>
  <c r="H289" i="65"/>
  <c r="H327" i="65" s="1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P298" i="71"/>
  <c r="H371" i="71"/>
  <c r="H317" i="71"/>
  <c r="O314" i="71"/>
  <c r="O312" i="71"/>
  <c r="G312" i="71"/>
  <c r="M333" i="70"/>
  <c r="K312" i="70"/>
  <c r="K332" i="70"/>
  <c r="O328" i="70"/>
  <c r="O308" i="70"/>
  <c r="G328" i="70"/>
  <c r="G308" i="70"/>
  <c r="G327" i="70" s="1"/>
  <c r="I388" i="69"/>
  <c r="I331" i="69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E81" i="55"/>
  <c r="L316" i="67"/>
  <c r="D336" i="67"/>
  <c r="D316" i="67"/>
  <c r="L330" i="67"/>
  <c r="L310" i="67"/>
  <c r="D330" i="67"/>
  <c r="D310" i="67"/>
  <c r="I62" i="55"/>
  <c r="I331" i="66"/>
  <c r="L308" i="66"/>
  <c r="L327" i="66" s="1"/>
  <c r="L328" i="66"/>
  <c r="H327" i="66"/>
  <c r="E326" i="66"/>
  <c r="N333" i="65"/>
  <c r="L332" i="65"/>
  <c r="D330" i="65"/>
  <c r="D324" i="65"/>
  <c r="F373" i="64"/>
  <c r="F351" i="64"/>
  <c r="N432" i="64"/>
  <c r="N347" i="64"/>
  <c r="N369" i="64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K43" i="54"/>
  <c r="O330" i="64"/>
  <c r="G330" i="64"/>
  <c r="G372" i="64" s="1"/>
  <c r="H321" i="64"/>
  <c r="H363" i="64" s="1"/>
  <c r="C354" i="68"/>
  <c r="E162" i="60"/>
  <c r="Q109" i="60"/>
  <c r="C28" i="60"/>
  <c r="F398" i="72"/>
  <c r="F343" i="72"/>
  <c r="F397" i="72" s="1"/>
  <c r="L334" i="72"/>
  <c r="L388" i="72" s="1"/>
  <c r="L389" i="72"/>
  <c r="D166" i="60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I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G386" i="64"/>
  <c r="F7" i="60"/>
  <c r="C166" i="60"/>
  <c r="C385" i="71"/>
  <c r="C330" i="71"/>
  <c r="C406" i="70"/>
  <c r="C348" i="70"/>
  <c r="C405" i="70" s="1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J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L375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E43" i="55"/>
  <c r="L326" i="65"/>
  <c r="D326" i="65"/>
  <c r="F325" i="65"/>
  <c r="F305" i="65"/>
  <c r="M377" i="64"/>
  <c r="E377" i="64"/>
  <c r="J374" i="64"/>
  <c r="M130" i="54"/>
  <c r="M124" i="54" s="1"/>
  <c r="Q377" i="69"/>
  <c r="Q300" i="69"/>
  <c r="M300" i="69"/>
  <c r="M377" i="69"/>
  <c r="I377" i="69"/>
  <c r="I300" i="69"/>
  <c r="E377" i="69"/>
  <c r="E300" i="69"/>
  <c r="M370" i="69"/>
  <c r="M293" i="69"/>
  <c r="M289" i="67"/>
  <c r="O286" i="67"/>
  <c r="L144" i="50"/>
  <c r="O172" i="60"/>
  <c r="O166" i="57"/>
  <c r="O161" i="57" s="1"/>
  <c r="L332" i="72"/>
  <c r="L387" i="72"/>
  <c r="N332" i="71"/>
  <c r="N387" i="71"/>
  <c r="O125" i="60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N331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Q43" i="54"/>
  <c r="M286" i="66"/>
  <c r="G30" i="54"/>
  <c r="G24" i="54" s="1"/>
  <c r="I293" i="65"/>
  <c r="I289" i="65"/>
  <c r="M326" i="65"/>
  <c r="O286" i="65"/>
  <c r="O324" i="65" s="1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I324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N174" i="64" s="1"/>
  <c r="F177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M177" i="68"/>
  <c r="O143" i="68"/>
  <c r="N139" i="68"/>
  <c r="F139" i="68"/>
  <c r="K136" i="68"/>
  <c r="K161" i="68"/>
  <c r="P127" i="66"/>
  <c r="P147" i="66"/>
  <c r="H127" i="66"/>
  <c r="I145" i="66"/>
  <c r="O116" i="66"/>
  <c r="O112" i="66" s="1"/>
  <c r="F134" i="66"/>
  <c r="Q30" i="45"/>
  <c r="J138" i="65"/>
  <c r="K113" i="65"/>
  <c r="G24" i="45"/>
  <c r="E24" i="45"/>
  <c r="P142" i="64"/>
  <c r="Q159" i="64"/>
  <c r="P158" i="64"/>
  <c r="O135" i="64"/>
  <c r="O157" i="64"/>
  <c r="I132" i="64"/>
  <c r="J127" i="64"/>
  <c r="B148" i="70"/>
  <c r="B116" i="70"/>
  <c r="B135" i="70" s="1"/>
  <c r="B136" i="70"/>
  <c r="B179" i="68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O174" i="64" s="1"/>
  <c r="B158" i="66"/>
  <c r="M135" i="72"/>
  <c r="J118" i="71"/>
  <c r="J137" i="71"/>
  <c r="M131" i="71"/>
  <c r="M112" i="71"/>
  <c r="F146" i="70"/>
  <c r="Q130" i="45"/>
  <c r="G138" i="70"/>
  <c r="P174" i="68"/>
  <c r="N147" i="68"/>
  <c r="M120" i="67"/>
  <c r="M118" i="67" s="1"/>
  <c r="F145" i="66"/>
  <c r="G142" i="65"/>
  <c r="Q12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P24" i="57"/>
  <c r="L343" i="65"/>
  <c r="E330" i="69"/>
  <c r="E387" i="69"/>
  <c r="F330" i="66"/>
  <c r="F31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16" i="71" s="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N143" i="68"/>
  <c r="F143" i="68"/>
  <c r="F168" i="68"/>
  <c r="E87" i="45"/>
  <c r="O116" i="67"/>
  <c r="O136" i="67"/>
  <c r="G116" i="67"/>
  <c r="C142" i="66"/>
  <c r="Q120" i="66"/>
  <c r="I120" i="66"/>
  <c r="L127" i="65"/>
  <c r="K120" i="65"/>
  <c r="M116" i="65"/>
  <c r="O142" i="64"/>
  <c r="N135" i="64"/>
  <c r="N157" i="64"/>
  <c r="F135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M164" i="50"/>
  <c r="I106" i="50"/>
  <c r="G272" i="68"/>
  <c r="G199" i="68"/>
  <c r="G271" i="68" s="1"/>
  <c r="M195" i="68"/>
  <c r="C85" i="50"/>
  <c r="K66" i="50"/>
  <c r="M158" i="66"/>
  <c r="M156" i="66" s="1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N113" i="67"/>
  <c r="C120" i="66"/>
  <c r="C140" i="66"/>
  <c r="P116" i="66"/>
  <c r="N113" i="66"/>
  <c r="N112" i="66" s="1"/>
  <c r="M120" i="65"/>
  <c r="I142" i="64"/>
  <c r="C127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M156" i="65"/>
  <c r="J211" i="65"/>
  <c r="M151" i="65"/>
  <c r="E151" i="65"/>
  <c r="J184" i="64"/>
  <c r="E245" i="64"/>
  <c r="E181" i="64"/>
  <c r="E244" i="64" s="1"/>
  <c r="H177" i="64"/>
  <c r="Q174" i="64"/>
  <c r="M9" i="47"/>
  <c r="P236" i="64"/>
  <c r="P172" i="64"/>
  <c r="D7" i="50"/>
  <c r="I169" i="64"/>
  <c r="E3" i="47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K116" i="72" s="1"/>
  <c r="C122" i="72"/>
  <c r="C141" i="72"/>
  <c r="K139" i="72"/>
  <c r="C139" i="72"/>
  <c r="J138" i="72"/>
  <c r="Q118" i="72"/>
  <c r="Q137" i="72"/>
  <c r="I118" i="72"/>
  <c r="I137" i="72"/>
  <c r="N135" i="72"/>
  <c r="F135" i="72"/>
  <c r="K114" i="72"/>
  <c r="K132" i="72" s="1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44" i="70"/>
  <c r="H124" i="70"/>
  <c r="H144" i="70"/>
  <c r="H130" i="45"/>
  <c r="Q136" i="70"/>
  <c r="Q116" i="70"/>
  <c r="I136" i="70"/>
  <c r="I116" i="70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Q136" i="69"/>
  <c r="M134" i="69"/>
  <c r="P132" i="69"/>
  <c r="N151" i="68"/>
  <c r="F151" i="68"/>
  <c r="O147" i="68"/>
  <c r="L139" i="68"/>
  <c r="D139" i="68"/>
  <c r="M136" i="68"/>
  <c r="Q127" i="67"/>
  <c r="I127" i="67"/>
  <c r="E118" i="67"/>
  <c r="J116" i="67"/>
  <c r="P62" i="45"/>
  <c r="H62" i="45"/>
  <c r="M49" i="45"/>
  <c r="E49" i="45"/>
  <c r="E43" i="45" s="1"/>
  <c r="M116" i="66"/>
  <c r="E116" i="66"/>
  <c r="E136" i="66"/>
  <c r="E124" i="65"/>
  <c r="F30" i="45"/>
  <c r="F24" i="45" s="1"/>
  <c r="D118" i="65"/>
  <c r="K165" i="64"/>
  <c r="J142" i="64"/>
  <c r="J164" i="64"/>
  <c r="J130" i="64"/>
  <c r="I150" i="64"/>
  <c r="P127" i="64"/>
  <c r="H127" i="64"/>
  <c r="B139" i="71"/>
  <c r="B113" i="66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I323" i="64" s="1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5" i="70" s="1"/>
  <c r="D136" i="70"/>
  <c r="D68" i="45"/>
  <c r="C134" i="67"/>
  <c r="G118" i="66"/>
  <c r="C142" i="65"/>
  <c r="I120" i="65"/>
  <c r="O118" i="65"/>
  <c r="G138" i="65"/>
  <c r="G118" i="65"/>
  <c r="H135" i="64"/>
  <c r="H132" i="64" s="1"/>
  <c r="Q130" i="64"/>
  <c r="Q152" i="64"/>
  <c r="E130" i="64"/>
  <c r="D150" i="64"/>
  <c r="B133" i="67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43" i="44"/>
  <c r="Q130" i="44"/>
  <c r="Q111" i="44"/>
  <c r="Q105" i="44" s="1"/>
  <c r="G111" i="44"/>
  <c r="O111" i="44"/>
  <c r="O105" i="44" s="1"/>
  <c r="J130" i="44"/>
  <c r="M111" i="44"/>
  <c r="M105" i="44" s="1"/>
  <c r="D130" i="44"/>
  <c r="D124" i="44" s="1"/>
  <c r="H148" i="44"/>
  <c r="C111" i="44"/>
  <c r="O124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J170" i="39"/>
  <c r="F170" i="39"/>
  <c r="K151" i="39"/>
  <c r="J134" i="39"/>
  <c r="N95" i="39"/>
  <c r="F95" i="39"/>
  <c r="H90" i="39"/>
  <c r="O72" i="39"/>
  <c r="F34" i="39"/>
  <c r="M169" i="39"/>
  <c r="O95" i="39"/>
  <c r="D134" i="39"/>
  <c r="N115" i="39"/>
  <c r="L95" i="39"/>
  <c r="H13" i="39"/>
  <c r="O170" i="39"/>
  <c r="K152" i="39"/>
  <c r="P151" i="39"/>
  <c r="J151" i="39"/>
  <c r="G134" i="39"/>
  <c r="G94" i="39"/>
  <c r="M90" i="39"/>
  <c r="E52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N166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E291" i="70" l="1"/>
  <c r="C291" i="65"/>
  <c r="P285" i="69"/>
  <c r="D348" i="67"/>
  <c r="D280" i="71"/>
  <c r="N81" i="45"/>
  <c r="G174" i="64"/>
  <c r="G168" i="64" s="1"/>
  <c r="Q291" i="70"/>
  <c r="O323" i="64"/>
  <c r="P135" i="70"/>
  <c r="Q156" i="66"/>
  <c r="E327" i="67"/>
  <c r="Q291" i="65"/>
  <c r="N116" i="72"/>
  <c r="K174" i="64"/>
  <c r="K168" i="64" s="1"/>
  <c r="M386" i="64"/>
  <c r="J334" i="72"/>
  <c r="J388" i="72" s="1"/>
  <c r="M126" i="64"/>
  <c r="F132" i="72"/>
  <c r="G156" i="67"/>
  <c r="D280" i="72"/>
  <c r="M291" i="67"/>
  <c r="H91" i="39"/>
  <c r="L115" i="39"/>
  <c r="D152" i="39"/>
  <c r="M116" i="71"/>
  <c r="I105" i="47"/>
  <c r="Q116" i="71"/>
  <c r="Q111" i="71" s="1"/>
  <c r="H327" i="69"/>
  <c r="K386" i="64"/>
  <c r="O280" i="71"/>
  <c r="O275" i="71" s="1"/>
  <c r="B111" i="50"/>
  <c r="J310" i="69"/>
  <c r="C431" i="68"/>
  <c r="I152" i="72"/>
  <c r="E81" i="57"/>
  <c r="L53" i="39"/>
  <c r="H151" i="39"/>
  <c r="L169" i="39"/>
  <c r="P91" i="39"/>
  <c r="J133" i="39"/>
  <c r="H152" i="39"/>
  <c r="N34" i="39"/>
  <c r="J95" i="39"/>
  <c r="F134" i="39"/>
  <c r="L152" i="39"/>
  <c r="N348" i="70"/>
  <c r="N405" i="70" s="1"/>
  <c r="O368" i="64"/>
  <c r="G348" i="70"/>
  <c r="G405" i="70" s="1"/>
  <c r="C348" i="67"/>
  <c r="E323" i="64"/>
  <c r="E317" i="64" s="1"/>
  <c r="L280" i="72"/>
  <c r="C291" i="67"/>
  <c r="J114" i="39"/>
  <c r="J52" i="39"/>
  <c r="D170" i="39"/>
  <c r="H115" i="39"/>
  <c r="I135" i="70"/>
  <c r="P118" i="70"/>
  <c r="P137" i="70" s="1"/>
  <c r="J327" i="70"/>
  <c r="E348" i="69"/>
  <c r="E405" i="69" s="1"/>
  <c r="D425" i="68"/>
  <c r="D81" i="57"/>
  <c r="O33" i="39"/>
  <c r="K133" i="39"/>
  <c r="E33" i="39"/>
  <c r="K114" i="39"/>
  <c r="P386" i="64"/>
  <c r="P380" i="64" s="1"/>
  <c r="M115" i="39"/>
  <c r="G310" i="70"/>
  <c r="G71" i="39"/>
  <c r="Q135" i="70"/>
  <c r="K118" i="66"/>
  <c r="D298" i="71"/>
  <c r="J116" i="72"/>
  <c r="P152" i="71"/>
  <c r="P147" i="71" s="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C342" i="67"/>
  <c r="G81" i="45"/>
  <c r="C93" i="71"/>
  <c r="N98" i="71"/>
  <c r="I285" i="67"/>
  <c r="Q285" i="65"/>
  <c r="G150" i="67"/>
  <c r="F344" i="64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E150" i="65" s="1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H425" i="68" s="1"/>
  <c r="P93" i="71"/>
  <c r="Q156" i="70"/>
  <c r="Q213" i="70" s="1"/>
  <c r="P334" i="71"/>
  <c r="K112" i="66"/>
  <c r="M348" i="66"/>
  <c r="M342" i="66" s="1"/>
  <c r="C310" i="66"/>
  <c r="C304" i="66" s="1"/>
  <c r="H93" i="70"/>
  <c r="F310" i="70"/>
  <c r="F304" i="70" s="1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H134" i="71" s="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N291" i="66"/>
  <c r="L348" i="65"/>
  <c r="L342" i="65" s="1"/>
  <c r="J348" i="66"/>
  <c r="H344" i="64"/>
  <c r="I348" i="69"/>
  <c r="F327" i="70"/>
  <c r="J81" i="57"/>
  <c r="I348" i="65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P156" i="66"/>
  <c r="P150" i="66" s="1"/>
  <c r="K334" i="72"/>
  <c r="K388" i="72" s="1"/>
  <c r="B118" i="65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N291" i="69"/>
  <c r="C335" i="67"/>
  <c r="M342" i="67"/>
  <c r="L348" i="66"/>
  <c r="L342" i="66" s="1"/>
  <c r="N135" i="69"/>
  <c r="Q425" i="68"/>
  <c r="C324" i="67"/>
  <c r="P348" i="70"/>
  <c r="P280" i="72"/>
  <c r="D348" i="66"/>
  <c r="D342" i="66" s="1"/>
  <c r="I81" i="45"/>
  <c r="P9" i="59"/>
  <c r="D30" i="58"/>
  <c r="Q156" i="67"/>
  <c r="Q150" i="67" s="1"/>
  <c r="Q118" i="67"/>
  <c r="Q112" i="67" s="1"/>
  <c r="G291" i="67"/>
  <c r="G285" i="67" s="1"/>
  <c r="K334" i="71"/>
  <c r="D275" i="72"/>
  <c r="F314" i="72"/>
  <c r="D386" i="64"/>
  <c r="D380" i="64" s="1"/>
  <c r="E342" i="69"/>
  <c r="P348" i="69"/>
  <c r="P405" i="69" s="1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85" i="48" s="1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85" i="48" s="1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F425" i="68"/>
  <c r="L390" i="71"/>
  <c r="L334" i="71"/>
  <c r="Q285" i="70"/>
  <c r="O327" i="70"/>
  <c r="M68" i="50"/>
  <c r="D219" i="70"/>
  <c r="D156" i="70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M334" i="72"/>
  <c r="P327" i="69"/>
  <c r="E112" i="69"/>
  <c r="D342" i="67"/>
  <c r="G68" i="50"/>
  <c r="L150" i="67"/>
  <c r="N147" i="71"/>
  <c r="L93" i="71"/>
  <c r="M348" i="70"/>
  <c r="F81" i="55"/>
  <c r="I147" i="72"/>
  <c r="P334" i="72"/>
  <c r="P388" i="72" s="1"/>
  <c r="D93" i="71"/>
  <c r="L329" i="72"/>
  <c r="J324" i="69"/>
  <c r="M312" i="71"/>
  <c r="D327" i="66"/>
  <c r="C135" i="69"/>
  <c r="P135" i="69"/>
  <c r="H156" i="66"/>
  <c r="H150" i="66" s="1"/>
  <c r="Q327" i="69"/>
  <c r="L314" i="71"/>
  <c r="J425" i="68"/>
  <c r="H285" i="69"/>
  <c r="I314" i="71"/>
  <c r="M7" i="48"/>
  <c r="H85" i="48"/>
  <c r="Q329" i="65"/>
  <c r="K150" i="65"/>
  <c r="D317" i="64"/>
  <c r="I85" i="48"/>
  <c r="C293" i="72"/>
  <c r="H365" i="64"/>
  <c r="K7" i="48"/>
  <c r="I47" i="48"/>
  <c r="N66" i="48"/>
  <c r="P134" i="71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226" i="64" s="1"/>
  <c r="I8" i="49"/>
  <c r="I6" i="49"/>
  <c r="I5" i="50"/>
  <c r="I5" i="49"/>
  <c r="I19" i="50"/>
  <c r="I8" i="48"/>
  <c r="N11" i="64"/>
  <c r="N10" i="49"/>
  <c r="N10" i="50"/>
  <c r="C12" i="64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79" i="49"/>
  <c r="M17" i="67"/>
  <c r="M186" i="67" s="1"/>
  <c r="M79" i="49"/>
  <c r="Q17" i="67"/>
  <c r="Q79" i="49"/>
  <c r="N83" i="38"/>
  <c r="N7" i="68" s="1"/>
  <c r="N210" i="68" s="1"/>
  <c r="N5" i="68"/>
  <c r="N212" i="68" s="1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227" i="68" s="1"/>
  <c r="I101" i="49"/>
  <c r="I101" i="48"/>
  <c r="F19" i="68"/>
  <c r="F228" i="68" s="1"/>
  <c r="F102" i="49"/>
  <c r="F102" i="50"/>
  <c r="F102" i="48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" i="69"/>
  <c r="J112" i="39"/>
  <c r="J11" i="6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94" i="71" s="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163" i="48"/>
  <c r="H163" i="49"/>
  <c r="H175" i="48"/>
  <c r="H165" i="49"/>
  <c r="H175" i="49"/>
  <c r="H165" i="48"/>
  <c r="H175" i="50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135" i="68" s="1"/>
  <c r="H87" i="49"/>
  <c r="D62" i="47"/>
  <c r="D68" i="50"/>
  <c r="G99" i="69"/>
  <c r="G93" i="69" s="1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M141" i="67"/>
  <c r="D101" i="67"/>
  <c r="D140" i="67"/>
  <c r="J67" i="48"/>
  <c r="I60" i="48"/>
  <c r="O57" i="48"/>
  <c r="Q4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F386" i="71"/>
  <c r="H275" i="72"/>
  <c r="C372" i="64"/>
  <c r="F407" i="70"/>
  <c r="F348" i="70"/>
  <c r="F405" i="70" s="1"/>
  <c r="D316" i="71"/>
  <c r="H318" i="72"/>
  <c r="H372" i="72"/>
  <c r="K403" i="70"/>
  <c r="F291" i="70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82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93" i="72" s="1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H177" i="68"/>
  <c r="G127" i="68"/>
  <c r="G176" i="68"/>
  <c r="F174" i="68"/>
  <c r="O170" i="68"/>
  <c r="N169" i="6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G342" i="65" s="1"/>
  <c r="O211" i="67"/>
  <c r="E93" i="69"/>
  <c r="E324" i="69"/>
  <c r="E304" i="69"/>
  <c r="L291" i="66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240" i="64" s="1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185" i="67" s="1"/>
  <c r="B78" i="49"/>
  <c r="B78" i="50"/>
  <c r="B11" i="68"/>
  <c r="B214" i="68" s="1"/>
  <c r="B88" i="49"/>
  <c r="B15" i="68"/>
  <c r="B222" i="68" s="1"/>
  <c r="B96" i="49"/>
  <c r="B96" i="48"/>
  <c r="B20" i="68"/>
  <c r="B229" i="68" s="1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194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9" i="64"/>
  <c r="J8" i="39"/>
  <c r="J9" i="64"/>
  <c r="N9" i="64"/>
  <c r="C10" i="39"/>
  <c r="C11" i="64"/>
  <c r="C10" i="49"/>
  <c r="C10" i="50"/>
  <c r="G11" i="64"/>
  <c r="G10" i="50"/>
  <c r="G10" i="49"/>
  <c r="K10" i="39"/>
  <c r="K11" i="64"/>
  <c r="K10" i="49"/>
  <c r="K10" i="50"/>
  <c r="O11" i="64"/>
  <c r="O10" i="49"/>
  <c r="O10" i="50"/>
  <c r="D11" i="39"/>
  <c r="D12" i="64"/>
  <c r="D11" i="49"/>
  <c r="D11" i="50"/>
  <c r="H12" i="64"/>
  <c r="H11" i="49"/>
  <c r="H11" i="50"/>
  <c r="L12" i="64"/>
  <c r="L11" i="49"/>
  <c r="L11" i="50"/>
  <c r="P11" i="39"/>
  <c r="P12" i="64"/>
  <c r="P11" i="49"/>
  <c r="P11" i="50"/>
  <c r="E13" i="64"/>
  <c r="E14" i="49"/>
  <c r="E13" i="50"/>
  <c r="E13" i="49"/>
  <c r="E12" i="50"/>
  <c r="I13" i="64"/>
  <c r="I199" i="64" s="1"/>
  <c r="I13" i="49"/>
  <c r="I14" i="49"/>
  <c r="I13" i="50"/>
  <c r="I12" i="49"/>
  <c r="M13" i="64"/>
  <c r="M13" i="49"/>
  <c r="M14" i="49"/>
  <c r="M13" i="50"/>
  <c r="Q13" i="64"/>
  <c r="Q240" i="64" s="1"/>
  <c r="Q14" i="49"/>
  <c r="Q13" i="50"/>
  <c r="Q13" i="49"/>
  <c r="F14" i="64"/>
  <c r="F201" i="64" s="1"/>
  <c r="F15" i="49"/>
  <c r="J14" i="64"/>
  <c r="J15" i="49"/>
  <c r="N14" i="64"/>
  <c r="N15" i="49"/>
  <c r="C15" i="64"/>
  <c r="C223" i="64" s="1"/>
  <c r="C17" i="49"/>
  <c r="C18" i="49"/>
  <c r="G15" i="64"/>
  <c r="G18" i="49"/>
  <c r="G17" i="49"/>
  <c r="K16" i="39"/>
  <c r="K15" i="64"/>
  <c r="K204" i="64" s="1"/>
  <c r="K18" i="49"/>
  <c r="K17" i="49"/>
  <c r="O16" i="39"/>
  <c r="O15" i="64"/>
  <c r="O223" i="64" s="1"/>
  <c r="O17" i="49"/>
  <c r="O18" i="49"/>
  <c r="D20" i="39"/>
  <c r="D17" i="64"/>
  <c r="D206" i="64" s="1"/>
  <c r="D20" i="49"/>
  <c r="D20" i="50"/>
  <c r="H17" i="64"/>
  <c r="H20" i="50"/>
  <c r="H20" i="49"/>
  <c r="L20" i="39"/>
  <c r="L17" i="64"/>
  <c r="L206" i="64" s="1"/>
  <c r="L20" i="50"/>
  <c r="L20" i="49"/>
  <c r="P20" i="39"/>
  <c r="P17" i="64"/>
  <c r="P206" i="64" s="1"/>
  <c r="P20" i="49"/>
  <c r="P20" i="50"/>
  <c r="E21" i="39"/>
  <c r="E18" i="64"/>
  <c r="E21" i="49"/>
  <c r="E21" i="50"/>
  <c r="I18" i="64"/>
  <c r="I21" i="50"/>
  <c r="I21" i="49"/>
  <c r="M18" i="64"/>
  <c r="M21" i="49"/>
  <c r="M21" i="50"/>
  <c r="Q21" i="39"/>
  <c r="Q18" i="64"/>
  <c r="Q21" i="49"/>
  <c r="Q21" i="50"/>
  <c r="F19" i="64"/>
  <c r="F208" i="64" s="1"/>
  <c r="F22" i="49"/>
  <c r="J19" i="64"/>
  <c r="J208" i="64" s="1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9" i="65"/>
  <c r="H29" i="39"/>
  <c r="H9" i="65"/>
  <c r="L9" i="65"/>
  <c r="P9" i="65"/>
  <c r="E11" i="65"/>
  <c r="E31" i="49"/>
  <c r="E31" i="50"/>
  <c r="I11" i="65"/>
  <c r="I31" i="49"/>
  <c r="I31" i="50"/>
  <c r="M11" i="65"/>
  <c r="M31" i="50"/>
  <c r="M31" i="49"/>
  <c r="Q11" i="65"/>
  <c r="Q176" i="65" s="1"/>
  <c r="Q31" i="49"/>
  <c r="Q31" i="50"/>
  <c r="F12" i="65"/>
  <c r="F34" i="49"/>
  <c r="F33" i="49"/>
  <c r="F33" i="50"/>
  <c r="J32" i="39"/>
  <c r="J12" i="65"/>
  <c r="J33" i="49"/>
  <c r="J33" i="50"/>
  <c r="J34" i="49"/>
  <c r="J34" i="48"/>
  <c r="N12" i="65"/>
  <c r="N33" i="49"/>
  <c r="N33" i="50"/>
  <c r="N34" i="49"/>
  <c r="C13" i="65"/>
  <c r="C35" i="49"/>
  <c r="G13" i="65"/>
  <c r="G180" i="65" s="1"/>
  <c r="G35" i="49"/>
  <c r="K35" i="39"/>
  <c r="K13" i="65"/>
  <c r="K35" i="49"/>
  <c r="K35" i="48"/>
  <c r="O13" i="65"/>
  <c r="O35" i="49"/>
  <c r="D14" i="65"/>
  <c r="D182" i="65" s="1"/>
  <c r="D38" i="49"/>
  <c r="D37" i="49"/>
  <c r="D38" i="48"/>
  <c r="H14" i="65"/>
  <c r="H38" i="49"/>
  <c r="H37" i="49"/>
  <c r="H37" i="48"/>
  <c r="L14" i="65"/>
  <c r="L183" i="65" s="1"/>
  <c r="L37" i="49"/>
  <c r="L38" i="49"/>
  <c r="L38" i="48"/>
  <c r="P14" i="65"/>
  <c r="P183" i="65" s="1"/>
  <c r="P38" i="49"/>
  <c r="P37" i="49"/>
  <c r="E16" i="65"/>
  <c r="E40" i="49"/>
  <c r="E40" i="50"/>
  <c r="E40" i="48"/>
  <c r="I40" i="39"/>
  <c r="I16" i="65"/>
  <c r="I40" i="50"/>
  <c r="I40" i="49"/>
  <c r="M16" i="65"/>
  <c r="M185" i="65" s="1"/>
  <c r="M40" i="49"/>
  <c r="M40" i="50"/>
  <c r="Q40" i="39"/>
  <c r="Q16" i="65"/>
  <c r="Q185" i="65" s="1"/>
  <c r="Q40" i="49"/>
  <c r="Q40" i="50"/>
  <c r="F41" i="39"/>
  <c r="F17" i="65"/>
  <c r="F186" i="65" s="1"/>
  <c r="F41" i="49"/>
  <c r="J17" i="65"/>
  <c r="J41" i="49"/>
  <c r="N17" i="65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174" i="66" s="1"/>
  <c r="K46" i="49"/>
  <c r="K45" i="50"/>
  <c r="K45" i="49"/>
  <c r="K48" i="49"/>
  <c r="O45" i="38"/>
  <c r="O5" i="66"/>
  <c r="O48" i="49"/>
  <c r="O45" i="50"/>
  <c r="O45" i="49"/>
  <c r="O46" i="49"/>
  <c r="O58" i="49"/>
  <c r="D48" i="39"/>
  <c r="D9" i="66"/>
  <c r="H9" i="66"/>
  <c r="L9" i="66"/>
  <c r="P9" i="66"/>
  <c r="E11" i="66"/>
  <c r="E176" i="66" s="1"/>
  <c r="E50" i="49"/>
  <c r="E50" i="50"/>
  <c r="I50" i="39"/>
  <c r="I11" i="66"/>
  <c r="I50" i="50"/>
  <c r="I50" i="49"/>
  <c r="M50" i="39"/>
  <c r="M11" i="66"/>
  <c r="M176" i="66" s="1"/>
  <c r="M50" i="49"/>
  <c r="M50" i="50"/>
  <c r="Q11" i="66"/>
  <c r="Q50" i="50"/>
  <c r="Q50" i="49"/>
  <c r="F51" i="39"/>
  <c r="F12" i="66"/>
  <c r="F51" i="49"/>
  <c r="F52" i="50"/>
  <c r="F52" i="49"/>
  <c r="F53" i="49"/>
  <c r="F51" i="50"/>
  <c r="J12" i="66"/>
  <c r="J215" i="66" s="1"/>
  <c r="J52" i="50"/>
  <c r="J53" i="49"/>
  <c r="J52" i="49"/>
  <c r="N51" i="39"/>
  <c r="N12" i="66"/>
  <c r="N52" i="49"/>
  <c r="N52" i="50"/>
  <c r="N53" i="49"/>
  <c r="C13" i="66"/>
  <c r="C54" i="49"/>
  <c r="G13" i="66"/>
  <c r="G180" i="66" s="1"/>
  <c r="G54" i="49"/>
  <c r="K13" i="66"/>
  <c r="K180" i="66" s="1"/>
  <c r="K54" i="49"/>
  <c r="O13" i="66"/>
  <c r="O54" i="49"/>
  <c r="D55" i="39"/>
  <c r="D14" i="66"/>
  <c r="D182" i="66" s="1"/>
  <c r="D57" i="49"/>
  <c r="D56" i="49"/>
  <c r="D57" i="48"/>
  <c r="H14" i="66"/>
  <c r="H56" i="49"/>
  <c r="H57" i="49"/>
  <c r="H57" i="48"/>
  <c r="L14" i="66"/>
  <c r="L182" i="66" s="1"/>
  <c r="L57" i="49"/>
  <c r="L56" i="49"/>
  <c r="L57" i="48"/>
  <c r="P14" i="66"/>
  <c r="P182" i="66" s="1"/>
  <c r="P56" i="49"/>
  <c r="P57" i="49"/>
  <c r="P57" i="48"/>
  <c r="P55" i="49"/>
  <c r="E16" i="66"/>
  <c r="E59" i="49"/>
  <c r="E59" i="50"/>
  <c r="E59" i="48"/>
  <c r="I16" i="66"/>
  <c r="I59" i="50"/>
  <c r="I59" i="49"/>
  <c r="I59" i="48"/>
  <c r="M16" i="66"/>
  <c r="M59" i="49"/>
  <c r="M59" i="50"/>
  <c r="M59" i="48"/>
  <c r="Q59" i="39"/>
  <c r="Q16" i="66"/>
  <c r="Q59" i="50"/>
  <c r="Q59" i="49"/>
  <c r="Q59" i="48"/>
  <c r="F60" i="39"/>
  <c r="F17" i="66"/>
  <c r="F60" i="49"/>
  <c r="F60" i="48"/>
  <c r="J60" i="39"/>
  <c r="J17" i="66"/>
  <c r="J60" i="49"/>
  <c r="J60" i="48"/>
  <c r="N17" i="66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P64" i="39" s="1"/>
  <c r="O5" i="67"/>
  <c r="O64" i="50"/>
  <c r="O67" i="49"/>
  <c r="O65" i="49"/>
  <c r="O64" i="49"/>
  <c r="O67" i="48"/>
  <c r="D9" i="67"/>
  <c r="H9" i="67"/>
  <c r="L9" i="67"/>
  <c r="P9" i="67"/>
  <c r="E11" i="67"/>
  <c r="E176" i="67" s="1"/>
  <c r="E69" i="50"/>
  <c r="E69" i="49"/>
  <c r="I11" i="67"/>
  <c r="I176" i="67" s="1"/>
  <c r="I69" i="50"/>
  <c r="I69" i="49"/>
  <c r="M11" i="67"/>
  <c r="M69" i="49"/>
  <c r="M69" i="50"/>
  <c r="Q11" i="67"/>
  <c r="Q176" i="67" s="1"/>
  <c r="Q69" i="50"/>
  <c r="Q69" i="49"/>
  <c r="F12" i="67"/>
  <c r="F71" i="49"/>
  <c r="F71" i="50"/>
  <c r="F72" i="49"/>
  <c r="F72" i="48"/>
  <c r="J12" i="67"/>
  <c r="J178" i="67" s="1"/>
  <c r="J71" i="50"/>
  <c r="J71" i="49"/>
  <c r="J72" i="49"/>
  <c r="J72" i="48"/>
  <c r="N12" i="67"/>
  <c r="N179" i="67" s="1"/>
  <c r="N71" i="49"/>
  <c r="N72" i="49"/>
  <c r="N70" i="50"/>
  <c r="N71" i="50"/>
  <c r="N72" i="48"/>
  <c r="C13" i="67"/>
  <c r="C73" i="49"/>
  <c r="C73" i="48"/>
  <c r="G13" i="67"/>
  <c r="G73" i="49"/>
  <c r="G73" i="48"/>
  <c r="K13" i="67"/>
  <c r="K73" i="49"/>
  <c r="K73" i="48"/>
  <c r="O73" i="39"/>
  <c r="O13" i="67"/>
  <c r="O73" i="49"/>
  <c r="O73" i="48"/>
  <c r="D14" i="67"/>
  <c r="D76" i="49"/>
  <c r="D75" i="49"/>
  <c r="D74" i="49"/>
  <c r="D75" i="48"/>
  <c r="H14" i="67"/>
  <c r="H76" i="49"/>
  <c r="H75" i="49"/>
  <c r="H75" i="48"/>
  <c r="H74" i="49"/>
  <c r="L14" i="67"/>
  <c r="L75" i="49"/>
  <c r="L76" i="49"/>
  <c r="L74" i="49"/>
  <c r="L75" i="48"/>
  <c r="P14" i="67"/>
  <c r="P183" i="67" s="1"/>
  <c r="P74" i="49"/>
  <c r="P76" i="49"/>
  <c r="P75" i="49"/>
  <c r="P75" i="48"/>
  <c r="E16" i="67"/>
  <c r="E78" i="49"/>
  <c r="E78" i="50"/>
  <c r="I16" i="67"/>
  <c r="I78" i="49"/>
  <c r="I78" i="50"/>
  <c r="M16" i="67"/>
  <c r="M78" i="49"/>
  <c r="M78" i="50"/>
  <c r="Q78" i="39"/>
  <c r="Q16" i="67"/>
  <c r="Q78" i="50"/>
  <c r="Q78" i="49"/>
  <c r="F17" i="67"/>
  <c r="F79" i="49"/>
  <c r="J79" i="39"/>
  <c r="J17" i="67"/>
  <c r="J186" i="67" s="1"/>
  <c r="J79" i="49"/>
  <c r="N17" i="67"/>
  <c r="N79" i="49"/>
  <c r="C83" i="38"/>
  <c r="C7" i="68" s="1"/>
  <c r="C209" i="68" s="1"/>
  <c r="C5" i="68"/>
  <c r="C83" i="49"/>
  <c r="C86" i="49"/>
  <c r="C83" i="50"/>
  <c r="C84" i="49"/>
  <c r="G83" i="38"/>
  <c r="G5" i="68"/>
  <c r="G83" i="49"/>
  <c r="G83" i="50"/>
  <c r="G86" i="49"/>
  <c r="G84" i="49"/>
  <c r="K83" i="38"/>
  <c r="K5" i="68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11" i="68"/>
  <c r="H88" i="49"/>
  <c r="H88" i="50"/>
  <c r="H88" i="48"/>
  <c r="L11" i="68"/>
  <c r="L88" i="49"/>
  <c r="L88" i="50"/>
  <c r="L88" i="48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12" i="68"/>
  <c r="I216" i="68" s="1"/>
  <c r="I90" i="50"/>
  <c r="I90" i="49"/>
  <c r="I91" i="49"/>
  <c r="I90" i="48"/>
  <c r="M12" i="68"/>
  <c r="M90" i="49"/>
  <c r="M90" i="50"/>
  <c r="M91" i="49"/>
  <c r="M90" i="48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92" i="50"/>
  <c r="J92" i="49"/>
  <c r="N13" i="68"/>
  <c r="N92" i="50"/>
  <c r="N92" i="49"/>
  <c r="C14" i="68"/>
  <c r="C94" i="49"/>
  <c r="C95" i="49"/>
  <c r="C94" i="50"/>
  <c r="C93" i="50"/>
  <c r="G14" i="68"/>
  <c r="G220" i="68" s="1"/>
  <c r="G94" i="49"/>
  <c r="G93" i="49"/>
  <c r="G95" i="49"/>
  <c r="G94" i="50"/>
  <c r="G93" i="50"/>
  <c r="K14" i="68"/>
  <c r="K243" i="68" s="1"/>
  <c r="K94" i="49"/>
  <c r="K94" i="50"/>
  <c r="K95" i="49"/>
  <c r="O14" i="68"/>
  <c r="O94" i="49"/>
  <c r="O94" i="50"/>
  <c r="O93" i="50"/>
  <c r="O93" i="49"/>
  <c r="O95" i="49"/>
  <c r="D15" i="68"/>
  <c r="D96" i="49"/>
  <c r="H96" i="39"/>
  <c r="H15" i="68"/>
  <c r="H96" i="49"/>
  <c r="L96" i="39"/>
  <c r="L15" i="68"/>
  <c r="L222" i="68" s="1"/>
  <c r="L96" i="49"/>
  <c r="P15" i="68"/>
  <c r="P222" i="68" s="1"/>
  <c r="P96" i="49"/>
  <c r="E16" i="68"/>
  <c r="E98" i="49"/>
  <c r="E99" i="49"/>
  <c r="E97" i="49"/>
  <c r="I16" i="68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108" i="49"/>
  <c r="E110" i="49"/>
  <c r="E107" i="48"/>
  <c r="E110" i="48"/>
  <c r="E108" i="48"/>
  <c r="E107" i="49"/>
  <c r="E120" i="50"/>
  <c r="I107" i="38"/>
  <c r="I7" i="69" s="1"/>
  <c r="I5" i="69"/>
  <c r="I184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81" i="69" s="1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27" i="49"/>
  <c r="I126" i="48"/>
  <c r="I129" i="49"/>
  <c r="I127" i="48"/>
  <c r="I129" i="48"/>
  <c r="I126" i="49"/>
  <c r="I139" i="49"/>
  <c r="I139" i="48"/>
  <c r="M126" i="38"/>
  <c r="M7" i="70" s="1"/>
  <c r="M5" i="70"/>
  <c r="M222" i="70" s="1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96" i="70" s="1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200" i="70" s="1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90" i="71" s="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6" i="72" s="1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69" i="65" s="1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457" i="68" s="1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489" i="68" s="1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100" i="58"/>
  <c r="Q101" i="58"/>
  <c r="Q100" i="59"/>
  <c r="Q101" i="59"/>
  <c r="E71" i="68"/>
  <c r="E103" i="58"/>
  <c r="E103" i="59"/>
  <c r="I71" i="68"/>
  <c r="I492" i="68" s="1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138" i="59"/>
  <c r="I137" i="58"/>
  <c r="I137" i="59"/>
  <c r="I138" i="58"/>
  <c r="M56" i="70"/>
  <c r="M392" i="70" s="1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24" i="60" s="1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358" i="71" s="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155" i="59"/>
  <c r="Q156" i="59"/>
  <c r="Q155" i="58"/>
  <c r="Q156" i="58"/>
  <c r="G58" i="71"/>
  <c r="G157" i="59"/>
  <c r="G157" i="58"/>
  <c r="K58" i="71"/>
  <c r="K379" i="71" s="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E184" i="7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I137" i="69"/>
  <c r="O143" i="69"/>
  <c r="H130" i="49"/>
  <c r="H124" i="45"/>
  <c r="O146" i="70"/>
  <c r="G154" i="49"/>
  <c r="H154" i="49"/>
  <c r="I136" i="72"/>
  <c r="C140" i="72"/>
  <c r="H174" i="64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97" i="71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H215" i="72"/>
  <c r="I184" i="70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J275" i="72"/>
  <c r="E368" i="64"/>
  <c r="E431" i="64"/>
  <c r="E344" i="64"/>
  <c r="E338" i="64" s="1"/>
  <c r="M431" i="64"/>
  <c r="M368" i="64"/>
  <c r="M344" i="64"/>
  <c r="M338" i="64" s="1"/>
  <c r="K407" i="68"/>
  <c r="D417" i="68"/>
  <c r="F310" i="69"/>
  <c r="F304" i="69" s="1"/>
  <c r="F335" i="69"/>
  <c r="F338" i="70"/>
  <c r="H322" i="72"/>
  <c r="F407" i="65"/>
  <c r="D403" i="66"/>
  <c r="G407" i="67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171" i="68" s="1"/>
  <c r="K220" i="68"/>
  <c r="C123" i="68"/>
  <c r="C219" i="68" s="1"/>
  <c r="C220" i="68"/>
  <c r="C172" i="68"/>
  <c r="J218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O156" i="64" s="1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I170" i="68"/>
  <c r="L169" i="68"/>
  <c r="O119" i="68"/>
  <c r="O167" i="68" s="1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2" i="67" s="1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N132" i="65" s="1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97" i="65"/>
  <c r="K135" i="65" s="1"/>
  <c r="K136" i="65"/>
  <c r="Q94" i="65"/>
  <c r="Q133" i="65"/>
  <c r="Q162" i="64"/>
  <c r="L118" i="64"/>
  <c r="L161" i="64"/>
  <c r="C159" i="64"/>
  <c r="M114" i="64"/>
  <c r="M199" i="64"/>
  <c r="M157" i="64"/>
  <c r="H197" i="64"/>
  <c r="H155" i="64"/>
  <c r="N109" i="64"/>
  <c r="N151" i="64" s="1"/>
  <c r="N152" i="64"/>
  <c r="D191" i="64"/>
  <c r="D106" i="64"/>
  <c r="P168" i="48"/>
  <c r="C137" i="70"/>
  <c r="G211" i="67"/>
  <c r="E105" i="50"/>
  <c r="I175" i="48"/>
  <c r="H93" i="69"/>
  <c r="I179" i="71"/>
  <c r="Q118" i="66"/>
  <c r="K74" i="49"/>
  <c r="O112" i="70"/>
  <c r="O137" i="70"/>
  <c r="K235" i="64"/>
  <c r="G30" i="50"/>
  <c r="M310" i="70"/>
  <c r="M304" i="70" s="1"/>
  <c r="E322" i="72"/>
  <c r="Q172" i="59"/>
  <c r="Q176" i="71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O222" i="66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M179" i="71"/>
  <c r="Q49" i="50"/>
  <c r="Q43" i="47"/>
  <c r="F156" i="67"/>
  <c r="K208" i="70"/>
  <c r="M98" i="71"/>
  <c r="M134" i="71" s="1"/>
  <c r="O145" i="65"/>
  <c r="C144" i="66"/>
  <c r="P58" i="49"/>
  <c r="K118" i="67"/>
  <c r="M142" i="67"/>
  <c r="C148" i="67"/>
  <c r="H143" i="69"/>
  <c r="D132" i="70"/>
  <c r="F139" i="70"/>
  <c r="F118" i="70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M405" i="69" s="1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G392" i="66"/>
  <c r="O74" i="59"/>
  <c r="Q383" i="68"/>
  <c r="Q377" i="68" s="1"/>
  <c r="Q81" i="55"/>
  <c r="P87" i="59"/>
  <c r="L417" i="68"/>
  <c r="F335" i="70"/>
  <c r="C70" i="60"/>
  <c r="C143" i="60"/>
  <c r="K407" i="69"/>
  <c r="K348" i="69"/>
  <c r="G329" i="7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N372" i="64"/>
  <c r="K335" i="65"/>
  <c r="K392" i="65"/>
  <c r="I324" i="67"/>
  <c r="K335" i="70"/>
  <c r="P148" i="59"/>
  <c r="P318" i="71"/>
  <c r="P372" i="71"/>
  <c r="F325" i="71"/>
  <c r="K322" i="72"/>
  <c r="C342" i="70"/>
  <c r="G51" i="60"/>
  <c r="L501" i="68"/>
  <c r="E105" i="60"/>
  <c r="O348" i="69"/>
  <c r="J348" i="70"/>
  <c r="J405" i="70" s="1"/>
  <c r="Q334" i="71"/>
  <c r="Q388" i="71" s="1"/>
  <c r="J329" i="72"/>
  <c r="N386" i="72"/>
  <c r="F32" i="58"/>
  <c r="L74" i="58"/>
  <c r="D275" i="71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D322" i="72"/>
  <c r="L322" i="72"/>
  <c r="H403" i="65"/>
  <c r="H55" i="49"/>
  <c r="J68" i="49"/>
  <c r="H180" i="68"/>
  <c r="J177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B108" i="67"/>
  <c r="B147" i="67"/>
  <c r="C148" i="66"/>
  <c r="M101" i="66"/>
  <c r="M139" i="66" s="1"/>
  <c r="M140" i="66"/>
  <c r="K97" i="66"/>
  <c r="I45" i="48"/>
  <c r="Q38" i="48"/>
  <c r="D37" i="48"/>
  <c r="I33" i="48"/>
  <c r="G29" i="48"/>
  <c r="F134" i="65"/>
  <c r="N121" i="64"/>
  <c r="P118" i="64"/>
  <c r="P161" i="64"/>
  <c r="G159" i="64"/>
  <c r="I114" i="64"/>
  <c r="I157" i="64"/>
  <c r="O196" i="64"/>
  <c r="O154" i="64"/>
  <c r="J109" i="64"/>
  <c r="J194" i="64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B131" i="70" s="1"/>
  <c r="E150" i="64"/>
  <c r="N19" i="49"/>
  <c r="Q51" i="49"/>
  <c r="C243" i="68"/>
  <c r="C171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Q247" i="68"/>
  <c r="D157" i="48"/>
  <c r="J132" i="64"/>
  <c r="H36" i="49"/>
  <c r="P133" i="66"/>
  <c r="M118" i="66"/>
  <c r="M112" i="66" s="1"/>
  <c r="G142" i="66"/>
  <c r="I58" i="49"/>
  <c r="C97" i="49"/>
  <c r="N135" i="70"/>
  <c r="D136" i="71"/>
  <c r="G130" i="72"/>
  <c r="J168" i="49"/>
  <c r="E175" i="49"/>
  <c r="C222" i="65"/>
  <c r="G211" i="66"/>
  <c r="C156" i="66"/>
  <c r="C213" i="66" s="1"/>
  <c r="E70" i="50"/>
  <c r="E208" i="70"/>
  <c r="I139" i="50"/>
  <c r="B118" i="67"/>
  <c r="G173" i="68"/>
  <c r="L132" i="49"/>
  <c r="O175" i="50"/>
  <c r="K93" i="70"/>
  <c r="G132" i="64"/>
  <c r="G126" i="64" s="1"/>
  <c r="E30" i="49"/>
  <c r="Q39" i="49"/>
  <c r="K135" i="66"/>
  <c r="G135" i="69"/>
  <c r="N136" i="49"/>
  <c r="E146" i="70"/>
  <c r="I136" i="71"/>
  <c r="Q136" i="71"/>
  <c r="B68" i="50"/>
  <c r="P211" i="65"/>
  <c r="J70" i="50"/>
  <c r="C150" i="69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G304" i="70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I141" i="66"/>
  <c r="G202" i="71"/>
  <c r="P93" i="70"/>
  <c r="C175" i="48"/>
  <c r="C68" i="49"/>
  <c r="L111" i="49"/>
  <c r="L105" i="45"/>
  <c r="H139" i="49"/>
  <c r="C49" i="50"/>
  <c r="C291" i="66"/>
  <c r="N140" i="72"/>
  <c r="N194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05" i="67"/>
  <c r="H144" i="67"/>
  <c r="F141" i="67"/>
  <c r="I94" i="67"/>
  <c r="I133" i="67"/>
  <c r="B101" i="67"/>
  <c r="B140" i="67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86" i="66"/>
  <c r="N148" i="66"/>
  <c r="E108" i="66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208" i="72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" i="50"/>
  <c r="B20" i="49"/>
  <c r="B14" i="65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1" i="49"/>
  <c r="G11" i="50"/>
  <c r="D13" i="64"/>
  <c r="D14" i="49"/>
  <c r="D13" i="50"/>
  <c r="D13" i="49"/>
  <c r="D12" i="49"/>
  <c r="P13" i="64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" i="49"/>
  <c r="O20" i="50"/>
  <c r="L18" i="64"/>
  <c r="L21" i="50"/>
  <c r="L21" i="49"/>
  <c r="E19" i="64"/>
  <c r="E22" i="49"/>
  <c r="M19" i="64"/>
  <c r="M22" i="49"/>
  <c r="J26" i="38"/>
  <c r="J7" i="65" s="1"/>
  <c r="J172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176" i="66" s="1"/>
  <c r="H50" i="49"/>
  <c r="H50" i="50"/>
  <c r="I12" i="66"/>
  <c r="I52" i="49"/>
  <c r="I52" i="50"/>
  <c r="I53" i="49"/>
  <c r="I53" i="48"/>
  <c r="N13" i="66"/>
  <c r="N180" i="66" s="1"/>
  <c r="N54" i="49"/>
  <c r="N54" i="48"/>
  <c r="G14" i="66"/>
  <c r="G183" i="66" s="1"/>
  <c r="G57" i="49"/>
  <c r="G55" i="49"/>
  <c r="G56" i="49"/>
  <c r="G56" i="48"/>
  <c r="D16" i="66"/>
  <c r="D185" i="66" s="1"/>
  <c r="D59" i="50"/>
  <c r="D59" i="49"/>
  <c r="P16" i="66"/>
  <c r="P185" i="66" s="1"/>
  <c r="P59" i="49"/>
  <c r="P59" i="50"/>
  <c r="M17" i="66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7" i="68" s="1"/>
  <c r="F209" i="68" s="1"/>
  <c r="F5" i="68"/>
  <c r="F236" i="68" s="1"/>
  <c r="F86" i="49"/>
  <c r="F100" i="49"/>
  <c r="F83" i="49"/>
  <c r="F83" i="50"/>
  <c r="F84" i="49"/>
  <c r="F84" i="48"/>
  <c r="N9" i="68"/>
  <c r="O11" i="68"/>
  <c r="O88" i="49"/>
  <c r="O88" i="50"/>
  <c r="L12" i="68"/>
  <c r="L217" i="68" s="1"/>
  <c r="L90" i="50"/>
  <c r="L90" i="49"/>
  <c r="L91" i="49"/>
  <c r="L89" i="50"/>
  <c r="Q13" i="68"/>
  <c r="Q92" i="49"/>
  <c r="Q92" i="50"/>
  <c r="N14" i="68"/>
  <c r="N220" i="68" s="1"/>
  <c r="N95" i="49"/>
  <c r="N93" i="50"/>
  <c r="N94" i="49"/>
  <c r="N94" i="50"/>
  <c r="N95" i="48"/>
  <c r="G15" i="68"/>
  <c r="G96" i="49"/>
  <c r="H16" i="68"/>
  <c r="H225" i="68" s="1"/>
  <c r="H99" i="49"/>
  <c r="H98" i="49"/>
  <c r="H98" i="48"/>
  <c r="H99" i="48"/>
  <c r="E18" i="68"/>
  <c r="E251" i="68" s="1"/>
  <c r="E101" i="49"/>
  <c r="E101" i="48"/>
  <c r="Q18" i="68"/>
  <c r="Q101" i="49"/>
  <c r="Q101" i="48"/>
  <c r="N19" i="68"/>
  <c r="N228" i="68" s="1"/>
  <c r="N102" i="49"/>
  <c r="N102" i="50"/>
  <c r="N102" i="48"/>
  <c r="K103" i="39"/>
  <c r="K20" i="68"/>
  <c r="K103" i="49"/>
  <c r="K103" i="48"/>
  <c r="H107" i="38"/>
  <c r="I107" i="39" s="1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M126" i="39" s="1"/>
  <c r="L5" i="70"/>
  <c r="L222" i="70" s="1"/>
  <c r="L129" i="49"/>
  <c r="L129" i="48"/>
  <c r="L126" i="49"/>
  <c r="L127" i="48"/>
  <c r="L126" i="48"/>
  <c r="L127" i="49"/>
  <c r="I129" i="3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3" i="72"/>
  <c r="L171" i="49"/>
  <c r="L171" i="48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452" i="64" s="1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492" i="68" s="1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392" i="69" s="1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C329" i="66"/>
  <c r="F30" i="59"/>
  <c r="P68" i="60"/>
  <c r="L98" i="72"/>
  <c r="L93" i="72" s="1"/>
  <c r="H126" i="64"/>
  <c r="G146" i="69"/>
  <c r="H143" i="70"/>
  <c r="Q136" i="72"/>
  <c r="J247" i="64"/>
  <c r="F211" i="66"/>
  <c r="H208" i="70"/>
  <c r="G148" i="50"/>
  <c r="G143" i="50" s="1"/>
  <c r="G143" i="47"/>
  <c r="O36" i="49"/>
  <c r="I118" i="66"/>
  <c r="N112" i="69"/>
  <c r="Q143" i="71"/>
  <c r="E32" i="50"/>
  <c r="O132" i="64"/>
  <c r="M136" i="71"/>
  <c r="P175" i="49"/>
  <c r="N219" i="70"/>
  <c r="N156" i="70"/>
  <c r="N213" i="70" s="1"/>
  <c r="I338" i="70"/>
  <c r="J348" i="67"/>
  <c r="D12" i="59"/>
  <c r="J9" i="60"/>
  <c r="C390" i="71"/>
  <c r="C334" i="71"/>
  <c r="C388" i="71" s="1"/>
  <c r="O348" i="66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H143" i="60"/>
  <c r="H329" i="67"/>
  <c r="N97" i="59"/>
  <c r="G293" i="72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F138" i="67"/>
  <c r="E97" i="67"/>
  <c r="E135" i="67" s="1"/>
  <c r="E136" i="67"/>
  <c r="D142" i="66"/>
  <c r="M138" i="66"/>
  <c r="H148" i="65"/>
  <c r="P142" i="65"/>
  <c r="J18" i="48"/>
  <c r="J150" i="64"/>
  <c r="E191" i="64"/>
  <c r="E106" i="64"/>
  <c r="E149" i="64"/>
  <c r="G180" i="68"/>
  <c r="O174" i="68"/>
  <c r="E123" i="68"/>
  <c r="E172" i="68"/>
  <c r="F119" i="68"/>
  <c r="F112" i="68"/>
  <c r="F161" i="68"/>
  <c r="J145" i="67"/>
  <c r="F109" i="64"/>
  <c r="F151" i="64" s="1"/>
  <c r="I118" i="67"/>
  <c r="I112" i="67" s="1"/>
  <c r="F143" i="69"/>
  <c r="C143" i="72"/>
  <c r="C335" i="69"/>
  <c r="Q19" i="49"/>
  <c r="I134" i="72"/>
  <c r="D140" i="71"/>
  <c r="Q32" i="50"/>
  <c r="N130" i="50"/>
  <c r="N124" i="47"/>
  <c r="K152" i="71"/>
  <c r="C166" i="50"/>
  <c r="C161" i="47"/>
  <c r="N211" i="69"/>
  <c r="I140" i="71"/>
  <c r="Q19" i="50"/>
  <c r="K338" i="65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316" i="72" s="1"/>
  <c r="G285" i="65"/>
  <c r="F291" i="65"/>
  <c r="H105" i="60"/>
  <c r="E348" i="70"/>
  <c r="P298" i="72"/>
  <c r="P318" i="72"/>
  <c r="P372" i="72"/>
  <c r="E304" i="65"/>
  <c r="E324" i="65"/>
  <c r="J83" i="48"/>
  <c r="N94" i="67"/>
  <c r="N171" i="67"/>
  <c r="K141" i="65"/>
  <c r="D200" i="67"/>
  <c r="Q62" i="45"/>
  <c r="Q68" i="49"/>
  <c r="G235" i="64"/>
  <c r="L211" i="69"/>
  <c r="G331" i="66"/>
  <c r="Q314" i="72"/>
  <c r="H348" i="70"/>
  <c r="O342" i="66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7" i="71" s="1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97" i="64" s="1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" i="50"/>
  <c r="Q20" i="49"/>
  <c r="F18" i="64"/>
  <c r="F21" i="50"/>
  <c r="F21" i="49"/>
  <c r="J18" i="64"/>
  <c r="J207" i="64" s="1"/>
  <c r="J21" i="49"/>
  <c r="J21" i="50"/>
  <c r="N18" i="64"/>
  <c r="N207" i="64" s="1"/>
  <c r="N21" i="50"/>
  <c r="N21" i="49"/>
  <c r="C19" i="64"/>
  <c r="C208" i="64" s="1"/>
  <c r="C22" i="49"/>
  <c r="G19" i="64"/>
  <c r="G22" i="49"/>
  <c r="K19" i="64"/>
  <c r="K22" i="49"/>
  <c r="O19" i="64"/>
  <c r="O208" i="64" s="1"/>
  <c r="O22" i="49"/>
  <c r="D26" i="38"/>
  <c r="D7" i="65" s="1"/>
  <c r="D172" i="65" s="1"/>
  <c r="D5" i="65"/>
  <c r="D193" i="65" s="1"/>
  <c r="D29" i="49"/>
  <c r="D39" i="49"/>
  <c r="D26" i="50"/>
  <c r="D26" i="49"/>
  <c r="D27" i="49"/>
  <c r="H26" i="38"/>
  <c r="H5" i="65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176" i="65" s="1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178" i="65" s="1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182" i="65" s="1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41" i="49"/>
  <c r="O17" i="65"/>
  <c r="O186" i="65" s="1"/>
  <c r="O41" i="49"/>
  <c r="D45" i="38"/>
  <c r="D7" i="66" s="1"/>
  <c r="D172" i="66" s="1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174" i="66" s="1"/>
  <c r="P45" i="50"/>
  <c r="P46" i="49"/>
  <c r="P45" i="49"/>
  <c r="P58" i="50"/>
  <c r="P48" i="49"/>
  <c r="P45" i="48"/>
  <c r="F11" i="66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182" i="66" s="1"/>
  <c r="I56" i="49"/>
  <c r="I57" i="49"/>
  <c r="I55" i="49"/>
  <c r="M14" i="66"/>
  <c r="M183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186" i="66" s="1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218" i="68" s="1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227" i="68" s="1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200" i="70" s="1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94" i="71" s="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7" i="72" s="1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90" i="72" s="1"/>
  <c r="E170" i="48"/>
  <c r="E168" i="50"/>
  <c r="E169" i="48"/>
  <c r="E168" i="48"/>
  <c r="E169" i="50"/>
  <c r="E170" i="49"/>
  <c r="E169" i="49"/>
  <c r="I12" i="72"/>
  <c r="I208" i="72" s="1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90" i="72" s="1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72" i="39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76" i="39"/>
  <c r="P16" i="72"/>
  <c r="P176" i="50"/>
  <c r="P176" i="48"/>
  <c r="P176" i="49"/>
  <c r="E177" i="39"/>
  <c r="E17" i="72"/>
  <c r="E177" i="48"/>
  <c r="E177" i="49"/>
  <c r="I177" i="39"/>
  <c r="I17" i="72"/>
  <c r="I177" i="48"/>
  <c r="I177" i="49"/>
  <c r="M17" i="72"/>
  <c r="M177" i="49"/>
  <c r="M177" i="48"/>
  <c r="Q17" i="72"/>
  <c r="Q177" i="48"/>
  <c r="Q177" i="49"/>
  <c r="C66" i="64"/>
  <c r="C459" i="64" s="1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69" i="65" s="1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414" i="65" s="1"/>
  <c r="N39" i="59"/>
  <c r="N39" i="58"/>
  <c r="N40" i="60"/>
  <c r="N39" i="60"/>
  <c r="N40" i="58"/>
  <c r="N40" i="59"/>
  <c r="D59" i="65"/>
  <c r="D41" i="59"/>
  <c r="D41" i="58"/>
  <c r="H59" i="65"/>
  <c r="H395" i="65" s="1"/>
  <c r="H41" i="58"/>
  <c r="H41" i="59"/>
  <c r="L59" i="65"/>
  <c r="L41" i="58"/>
  <c r="L41" i="59"/>
  <c r="P59" i="65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395" i="70" s="1"/>
  <c r="D139" i="58"/>
  <c r="D139" i="59"/>
  <c r="H58" i="70"/>
  <c r="H139" i="58"/>
  <c r="H140" i="60"/>
  <c r="H139" i="59"/>
  <c r="H140" i="58"/>
  <c r="H140" i="59"/>
  <c r="H139" i="60"/>
  <c r="H124" i="60" s="1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376" i="71" s="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361" i="72" s="1"/>
  <c r="H175" i="58"/>
  <c r="H175" i="59"/>
  <c r="L58" i="72"/>
  <c r="L379" i="72" s="1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156" i="67"/>
  <c r="G211" i="70"/>
  <c r="F147" i="71"/>
  <c r="I36" i="58"/>
  <c r="G89" i="58"/>
  <c r="N30" i="59"/>
  <c r="E388" i="70"/>
  <c r="E331" i="70"/>
  <c r="E310" i="70"/>
  <c r="D325" i="72"/>
  <c r="H325" i="72"/>
  <c r="D68" i="60"/>
  <c r="E175" i="48"/>
  <c r="B117" i="49"/>
  <c r="J151" i="64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F134" i="72"/>
  <c r="K140" i="72"/>
  <c r="B139" i="50"/>
  <c r="P235" i="64"/>
  <c r="J32" i="50"/>
  <c r="O51" i="50"/>
  <c r="L259" i="68"/>
  <c r="D89" i="50"/>
  <c r="P208" i="70"/>
  <c r="P157" i="50"/>
  <c r="C111" i="58"/>
  <c r="F166" i="58"/>
  <c r="K93" i="71"/>
  <c r="L168" i="48"/>
  <c r="N132" i="67"/>
  <c r="N112" i="67"/>
  <c r="O74" i="49"/>
  <c r="H135" i="70"/>
  <c r="F140" i="71"/>
  <c r="F172" i="49"/>
  <c r="L49" i="50"/>
  <c r="L43" i="47"/>
  <c r="I175" i="69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N156" i="65"/>
  <c r="G39" i="50"/>
  <c r="C211" i="66"/>
  <c r="C267" i="68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L12" i="59"/>
  <c r="Q335" i="65"/>
  <c r="K417" i="68"/>
  <c r="O338" i="69"/>
  <c r="Q324" i="70"/>
  <c r="J342" i="66"/>
  <c r="L386" i="72"/>
  <c r="H16" i="59"/>
  <c r="F324" i="65"/>
  <c r="F304" i="65"/>
  <c r="C386" i="72"/>
  <c r="N384" i="71"/>
  <c r="D161" i="60"/>
  <c r="P51" i="58"/>
  <c r="D70" i="58"/>
  <c r="H402" i="68"/>
  <c r="J97" i="58"/>
  <c r="C331" i="66"/>
  <c r="I16" i="59"/>
  <c r="G331" i="65"/>
  <c r="G310" i="65"/>
  <c r="K335" i="67"/>
  <c r="H89" i="59"/>
  <c r="L97" i="59"/>
  <c r="N132" i="59"/>
  <c r="G318" i="71"/>
  <c r="G372" i="71"/>
  <c r="G298" i="71"/>
  <c r="G372" i="72"/>
  <c r="G318" i="72"/>
  <c r="C329" i="71"/>
  <c r="P51" i="60"/>
  <c r="F403" i="67"/>
  <c r="N425" i="68"/>
  <c r="M431" i="68"/>
  <c r="M425" i="68" s="1"/>
  <c r="M81" i="57"/>
  <c r="D124" i="60"/>
  <c r="Q87" i="59"/>
  <c r="E161" i="60"/>
  <c r="Q323" i="64"/>
  <c r="O461" i="68"/>
  <c r="C324" i="65"/>
  <c r="F70" i="59"/>
  <c r="O338" i="67"/>
  <c r="G409" i="68"/>
  <c r="G481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161" i="68"/>
  <c r="B130" i="68"/>
  <c r="B119" i="68"/>
  <c r="B168" i="68"/>
  <c r="N186" i="67"/>
  <c r="F186" i="67"/>
  <c r="F148" i="67"/>
  <c r="M108" i="67"/>
  <c r="M185" i="67"/>
  <c r="M147" i="67"/>
  <c r="E185" i="67"/>
  <c r="E108" i="67"/>
  <c r="E146" i="67" s="1"/>
  <c r="L183" i="67"/>
  <c r="L145" i="67"/>
  <c r="D183" i="67"/>
  <c r="D145" i="67"/>
  <c r="K105" i="67"/>
  <c r="K181" i="67" s="1"/>
  <c r="K144" i="67"/>
  <c r="C105" i="67"/>
  <c r="C143" i="67" s="1"/>
  <c r="C182" i="67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5" i="65" s="1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F342" i="69"/>
  <c r="J124" i="60"/>
  <c r="I89" i="50"/>
  <c r="N51" i="50"/>
  <c r="D100" i="50"/>
  <c r="Q124" i="47"/>
  <c r="Q130" i="50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86" i="67"/>
  <c r="I148" i="67"/>
  <c r="L108" i="67"/>
  <c r="L147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41" i="65"/>
  <c r="C141" i="65"/>
  <c r="F178" i="65"/>
  <c r="F101" i="65"/>
  <c r="F177" i="65" s="1"/>
  <c r="I176" i="65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228" i="68"/>
  <c r="O180" i="68"/>
  <c r="N227" i="68"/>
  <c r="N130" i="68"/>
  <c r="N179" i="68"/>
  <c r="L127" i="68"/>
  <c r="L176" i="68"/>
  <c r="G222" i="68"/>
  <c r="G174" i="68"/>
  <c r="Q123" i="68"/>
  <c r="Q172" i="68"/>
  <c r="H115" i="68"/>
  <c r="H163" i="68" s="1"/>
  <c r="H164" i="68"/>
  <c r="C210" i="68"/>
  <c r="C162" i="68"/>
  <c r="B181" i="68"/>
  <c r="B170" i="68"/>
  <c r="H148" i="67"/>
  <c r="G108" i="67"/>
  <c r="G147" i="67"/>
  <c r="Q105" i="67"/>
  <c r="Q143" i="67" s="1"/>
  <c r="L142" i="67"/>
  <c r="C141" i="67"/>
  <c r="M176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C174" i="66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N118" i="65"/>
  <c r="G143" i="67"/>
  <c r="G118" i="67"/>
  <c r="N77" i="49"/>
  <c r="Q194" i="69"/>
  <c r="Q137" i="69"/>
  <c r="C112" i="70"/>
  <c r="C132" i="70"/>
  <c r="I139" i="70"/>
  <c r="I118" i="70"/>
  <c r="C116" i="71"/>
  <c r="C190" i="71"/>
  <c r="C136" i="71"/>
  <c r="O136" i="71"/>
  <c r="O116" i="71"/>
  <c r="B32" i="50"/>
  <c r="I3" i="47"/>
  <c r="I9" i="50"/>
  <c r="C215" i="65"/>
  <c r="H211" i="67"/>
  <c r="K156" i="67"/>
  <c r="K150" i="67" s="1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F93" i="71" s="1"/>
  <c r="N175" i="48"/>
  <c r="H9" i="49"/>
  <c r="H3" i="45"/>
  <c r="I9" i="49"/>
  <c r="J9" i="49"/>
  <c r="N144" i="65"/>
  <c r="C143" i="66"/>
  <c r="C139" i="67"/>
  <c r="C118" i="67"/>
  <c r="D141" i="67"/>
  <c r="Q132" i="69"/>
  <c r="Q112" i="69"/>
  <c r="L132" i="70"/>
  <c r="Q143" i="70"/>
  <c r="O130" i="71"/>
  <c r="Q143" i="72"/>
  <c r="B156" i="67"/>
  <c r="F174" i="64"/>
  <c r="D12" i="50"/>
  <c r="D39" i="50"/>
  <c r="E150" i="66"/>
  <c r="E215" i="70"/>
  <c r="E156" i="70"/>
  <c r="E213" i="70" s="1"/>
  <c r="C208" i="71"/>
  <c r="C152" i="71"/>
  <c r="N148" i="59"/>
  <c r="E348" i="65"/>
  <c r="E342" i="65" s="1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29" i="71" s="1"/>
  <c r="P130" i="71"/>
  <c r="J154" i="49"/>
  <c r="F157" i="49"/>
  <c r="P130" i="72"/>
  <c r="M140" i="72"/>
  <c r="M194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72" i="64"/>
  <c r="Q435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76" i="71"/>
  <c r="L322" i="71"/>
  <c r="L298" i="71"/>
  <c r="L293" i="71" s="1"/>
  <c r="L311" i="71" s="1"/>
  <c r="E49" i="60"/>
  <c r="K411" i="66"/>
  <c r="K348" i="66"/>
  <c r="K342" i="66" s="1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P323" i="69" s="1"/>
  <c r="L335" i="69"/>
  <c r="P324" i="70"/>
  <c r="P304" i="70"/>
  <c r="L312" i="71"/>
  <c r="O325" i="71"/>
  <c r="N322" i="72"/>
  <c r="Q452" i="64"/>
  <c r="Q386" i="64"/>
  <c r="H348" i="65"/>
  <c r="H342" i="65" s="1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G139" i="67" s="1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78" i="65"/>
  <c r="N101" i="65"/>
  <c r="E176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G285" i="66" s="1"/>
  <c r="B130" i="72"/>
  <c r="B93" i="72"/>
  <c r="E146" i="66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C213" i="67"/>
  <c r="H166" i="50"/>
  <c r="Q354" i="72"/>
  <c r="Q280" i="72"/>
  <c r="Q275" i="72" s="1"/>
  <c r="K331" i="66"/>
  <c r="K310" i="66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F342" i="65" s="1"/>
  <c r="P403" i="66"/>
  <c r="M394" i="71"/>
  <c r="M334" i="71"/>
  <c r="M388" i="71" s="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11" i="71" s="1"/>
  <c r="G136" i="71"/>
  <c r="C36" i="58"/>
  <c r="D132" i="49"/>
  <c r="C150" i="66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74" i="67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G275" i="71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220" i="68"/>
  <c r="H172" i="68"/>
  <c r="G170" i="68"/>
  <c r="Q119" i="68"/>
  <c r="Q167" i="68" s="1"/>
  <c r="Q168" i="68"/>
  <c r="O115" i="68"/>
  <c r="O163" i="68" s="1"/>
  <c r="O164" i="68"/>
  <c r="E112" i="68"/>
  <c r="E160" i="68" s="1"/>
  <c r="E161" i="68"/>
  <c r="N108" i="67"/>
  <c r="N146" i="67" s="1"/>
  <c r="L105" i="67"/>
  <c r="L182" i="67"/>
  <c r="L144" i="67"/>
  <c r="J179" i="67"/>
  <c r="J141" i="67"/>
  <c r="M94" i="67"/>
  <c r="M133" i="67"/>
  <c r="J186" i="66"/>
  <c r="J148" i="66"/>
  <c r="L183" i="66"/>
  <c r="L145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F409" i="68"/>
  <c r="K81" i="55"/>
  <c r="C177" i="69"/>
  <c r="C99" i="69"/>
  <c r="C93" i="69" s="1"/>
  <c r="K39" i="50"/>
  <c r="B62" i="47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96" i="64" s="1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178" i="65" s="1"/>
  <c r="I34" i="49"/>
  <c r="I33" i="49"/>
  <c r="I33" i="50"/>
  <c r="I32" i="50"/>
  <c r="F13" i="65"/>
  <c r="F35" i="49"/>
  <c r="F35" i="48"/>
  <c r="G14" i="65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11" i="68"/>
  <c r="G214" i="68" s="1"/>
  <c r="G88" i="50"/>
  <c r="G88" i="49"/>
  <c r="H12" i="68"/>
  <c r="H216" i="68" s="1"/>
  <c r="H90" i="49"/>
  <c r="H90" i="50"/>
  <c r="H91" i="49"/>
  <c r="H89" i="50"/>
  <c r="E92" i="39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96" i="39"/>
  <c r="O15" i="68"/>
  <c r="O222" i="68" s="1"/>
  <c r="O96" i="49"/>
  <c r="L16" i="68"/>
  <c r="L225" i="68" s="1"/>
  <c r="L98" i="49"/>
  <c r="L99" i="49"/>
  <c r="L99" i="48"/>
  <c r="M101" i="39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9" i="72"/>
  <c r="N167" i="39"/>
  <c r="N11" i="72"/>
  <c r="N167" i="49"/>
  <c r="N167" i="50"/>
  <c r="N167" i="48"/>
  <c r="O12" i="72"/>
  <c r="O170" i="48"/>
  <c r="O169" i="50"/>
  <c r="O169" i="49"/>
  <c r="O170" i="49"/>
  <c r="O169" i="48"/>
  <c r="D13" i="72"/>
  <c r="D171" i="49"/>
  <c r="D171" i="48"/>
  <c r="P13" i="72"/>
  <c r="P171" i="48"/>
  <c r="P171" i="4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452" i="64" s="1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459" i="64" s="1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407" i="66" s="1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68" i="50"/>
  <c r="K62" i="47"/>
  <c r="J156" i="69"/>
  <c r="J213" i="69" s="1"/>
  <c r="C324" i="70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G373" i="67"/>
  <c r="F32" i="59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B173" i="68"/>
  <c r="Q185" i="67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40" i="66"/>
  <c r="P97" i="66"/>
  <c r="P135" i="66" s="1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M176" i="71"/>
  <c r="E99" i="70"/>
  <c r="D139" i="49"/>
  <c r="P240" i="64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30" i="71"/>
  <c r="N136" i="72"/>
  <c r="L140" i="72"/>
  <c r="C168" i="48"/>
  <c r="G145" i="67"/>
  <c r="Q140" i="71"/>
  <c r="G156" i="66"/>
  <c r="G219" i="66"/>
  <c r="D120" i="50"/>
  <c r="D105" i="50" s="1"/>
  <c r="Q312" i="71"/>
  <c r="Q293" i="71"/>
  <c r="D202" i="71"/>
  <c r="P325" i="71"/>
  <c r="Q348" i="66"/>
  <c r="F298" i="71"/>
  <c r="F318" i="71"/>
  <c r="F372" i="71"/>
  <c r="F375" i="64"/>
  <c r="P291" i="66"/>
  <c r="N413" i="68"/>
  <c r="H132" i="59"/>
  <c r="M293" i="72"/>
  <c r="M316" i="72"/>
  <c r="Q325" i="72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Q403" i="66"/>
  <c r="M342" i="69"/>
  <c r="K174" i="68"/>
  <c r="L115" i="68"/>
  <c r="H182" i="65"/>
  <c r="H105" i="65"/>
  <c r="H144" i="65"/>
  <c r="I293" i="72"/>
  <c r="I316" i="72"/>
  <c r="O140" i="71"/>
  <c r="F501" i="68"/>
  <c r="F148" i="49"/>
  <c r="F143" i="45"/>
  <c r="P140" i="71"/>
  <c r="M211" i="67"/>
  <c r="M338" i="70"/>
  <c r="F447" i="64"/>
  <c r="G335" i="70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172" i="65" s="1"/>
  <c r="B5" i="65"/>
  <c r="B194" i="65" s="1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222" i="66" s="1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222" i="67" s="1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200" i="70" s="1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240" i="64" s="1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204" i="64" s="1"/>
  <c r="E17" i="49"/>
  <c r="E18" i="49"/>
  <c r="E16" i="49"/>
  <c r="I15" i="64"/>
  <c r="I203" i="64" s="1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07" i="64" s="1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08" i="64" s="1"/>
  <c r="D22" i="49"/>
  <c r="H19" i="64"/>
  <c r="H22" i="49"/>
  <c r="L19" i="64"/>
  <c r="L22" i="49"/>
  <c r="P19" i="64"/>
  <c r="P208" i="64" s="1"/>
  <c r="P22" i="49"/>
  <c r="E26" i="38"/>
  <c r="E7" i="65" s="1"/>
  <c r="E171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171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27" i="49"/>
  <c r="Q26" i="49"/>
  <c r="Q29" i="49"/>
  <c r="Q26" i="50"/>
  <c r="C11" i="65"/>
  <c r="C176" i="65" s="1"/>
  <c r="C31" i="49"/>
  <c r="C31" i="50"/>
  <c r="G11" i="65"/>
  <c r="G31" i="49"/>
  <c r="G31" i="50"/>
  <c r="G31" i="48"/>
  <c r="K11" i="65"/>
  <c r="K31" i="50"/>
  <c r="K31" i="49"/>
  <c r="O11" i="65"/>
  <c r="O176" i="65" s="1"/>
  <c r="O31" i="49"/>
  <c r="O31" i="50"/>
  <c r="O31" i="48"/>
  <c r="D12" i="65"/>
  <c r="D34" i="49"/>
  <c r="D33" i="50"/>
  <c r="D33" i="49"/>
  <c r="D32" i="49"/>
  <c r="H12" i="65"/>
  <c r="H215" i="65" s="1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35" i="49"/>
  <c r="M13" i="65"/>
  <c r="M35" i="49"/>
  <c r="Q13" i="65"/>
  <c r="Q35" i="49"/>
  <c r="F14" i="65"/>
  <c r="F200" i="65" s="1"/>
  <c r="F38" i="49"/>
  <c r="F37" i="49"/>
  <c r="J14" i="65"/>
  <c r="J200" i="65" s="1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45" i="50"/>
  <c r="Q46" i="49"/>
  <c r="Q45" i="49"/>
  <c r="Q48" i="49"/>
  <c r="F48" i="39"/>
  <c r="F9" i="66"/>
  <c r="J48" i="39"/>
  <c r="J9" i="66"/>
  <c r="N48" i="39"/>
  <c r="N9" i="66"/>
  <c r="C11" i="66"/>
  <c r="C50" i="49"/>
  <c r="C50" i="50"/>
  <c r="C50" i="48"/>
  <c r="G11" i="66"/>
  <c r="G50" i="49"/>
  <c r="G50" i="50"/>
  <c r="G50" i="48"/>
  <c r="K11" i="66"/>
  <c r="K176" i="66" s="1"/>
  <c r="K50" i="50"/>
  <c r="K50" i="49"/>
  <c r="K50" i="48"/>
  <c r="O50" i="39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51" i="39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54" i="39"/>
  <c r="I13" i="66"/>
  <c r="I180" i="66" s="1"/>
  <c r="I54" i="49"/>
  <c r="M13" i="66"/>
  <c r="M180" i="66" s="1"/>
  <c r="M54" i="49"/>
  <c r="Q54" i="39"/>
  <c r="Q13" i="66"/>
  <c r="Q199" i="66" s="1"/>
  <c r="Q54" i="49"/>
  <c r="F55" i="3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16" i="66"/>
  <c r="K185" i="66" s="1"/>
  <c r="K59" i="50"/>
  <c r="K59" i="49"/>
  <c r="O16" i="66"/>
  <c r="O185" i="66" s="1"/>
  <c r="O59" i="50"/>
  <c r="O59" i="49"/>
  <c r="D17" i="66"/>
  <c r="D186" i="66" s="1"/>
  <c r="D60" i="49"/>
  <c r="H60" i="39"/>
  <c r="H17" i="66"/>
  <c r="H60" i="49"/>
  <c r="L60" i="39"/>
  <c r="L17" i="66"/>
  <c r="L60" i="4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9" i="67"/>
  <c r="N67" i="39"/>
  <c r="N9" i="67"/>
  <c r="C11" i="67"/>
  <c r="C176" i="67" s="1"/>
  <c r="C69" i="49"/>
  <c r="C69" i="50"/>
  <c r="G69" i="39"/>
  <c r="G11" i="67"/>
  <c r="G176" i="67" s="1"/>
  <c r="G69" i="50"/>
  <c r="G69" i="4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13" i="67"/>
  <c r="M73" i="49"/>
  <c r="Q13" i="67"/>
  <c r="Q73" i="49"/>
  <c r="F14" i="67"/>
  <c r="F182" i="67" s="1"/>
  <c r="F75" i="49"/>
  <c r="F76" i="49"/>
  <c r="J74" i="3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78" i="39"/>
  <c r="O16" i="67"/>
  <c r="O185" i="67" s="1"/>
  <c r="O78" i="49"/>
  <c r="O78" i="50"/>
  <c r="D17" i="67"/>
  <c r="D79" i="49"/>
  <c r="H79" i="39"/>
  <c r="H17" i="67"/>
  <c r="H79" i="49"/>
  <c r="L17" i="67"/>
  <c r="L186" i="67" s="1"/>
  <c r="L79" i="49"/>
  <c r="P17" i="67"/>
  <c r="P186" i="67" s="1"/>
  <c r="P79" i="49"/>
  <c r="E83" i="38"/>
  <c r="F83" i="39" s="1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274" i="68" s="1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217" i="68" s="1"/>
  <c r="C90" i="50"/>
  <c r="C91" i="49"/>
  <c r="C90" i="49"/>
  <c r="G12" i="68"/>
  <c r="G217" i="68" s="1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228" i="68" s="1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7" i="70" s="1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70" i="71" s="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94" i="72" s="1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438" i="64" s="1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92" i="65" s="1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76" i="65" s="1"/>
  <c r="G39" i="58"/>
  <c r="G39" i="60"/>
  <c r="G40" i="60"/>
  <c r="G40" i="58"/>
  <c r="G40" i="59"/>
  <c r="G39" i="59"/>
  <c r="K58" i="65"/>
  <c r="K395" i="65" s="1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376" i="66" s="1"/>
  <c r="G59" i="60"/>
  <c r="G58" i="58"/>
  <c r="G59" i="58"/>
  <c r="G59" i="59"/>
  <c r="G58" i="60"/>
  <c r="G58" i="59"/>
  <c r="K58" i="66"/>
  <c r="K395" i="66" s="1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414" i="67" s="1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79" i="59"/>
  <c r="M79" i="58"/>
  <c r="Q59" i="67"/>
  <c r="Q376" i="67" s="1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465" i="68" s="1"/>
  <c r="I98" i="59"/>
  <c r="I99" i="58"/>
  <c r="I98" i="58"/>
  <c r="I99" i="59"/>
  <c r="I97" i="59"/>
  <c r="M67" i="68"/>
  <c r="M465" i="68" s="1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392" i="69" s="1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395" i="69" s="1"/>
  <c r="E120" i="59"/>
  <c r="E120" i="58"/>
  <c r="I58" i="69"/>
  <c r="I120" i="58"/>
  <c r="I120" i="59"/>
  <c r="M58" i="69"/>
  <c r="M120" i="59"/>
  <c r="M120" i="58"/>
  <c r="Q58" i="69"/>
  <c r="Q120" i="58"/>
  <c r="Q120" i="59"/>
  <c r="G59" i="69"/>
  <c r="G122" i="59"/>
  <c r="G122" i="58"/>
  <c r="K59" i="69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388" i="70" s="1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395" i="70" s="1"/>
  <c r="I139" i="58"/>
  <c r="I139" i="59"/>
  <c r="M58" i="70"/>
  <c r="M395" i="70" s="1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379" i="71" s="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159" i="58"/>
  <c r="K159" i="59"/>
  <c r="O59" i="71"/>
  <c r="O361" i="71" s="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358" i="72" s="1"/>
  <c r="O173" i="58"/>
  <c r="O174" i="59"/>
  <c r="O173" i="59"/>
  <c r="O174" i="58"/>
  <c r="E58" i="72"/>
  <c r="E379" i="72" s="1"/>
  <c r="E175" i="59"/>
  <c r="E175" i="58"/>
  <c r="I58" i="72"/>
  <c r="I175" i="58"/>
  <c r="I175" i="59"/>
  <c r="M58" i="72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379" i="72" s="1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Q222" i="65"/>
  <c r="G183" i="68"/>
  <c r="H208" i="69"/>
  <c r="C208" i="70"/>
  <c r="F202" i="71"/>
  <c r="I414" i="64"/>
  <c r="E30" i="58"/>
  <c r="C74" i="59"/>
  <c r="C172" i="59"/>
  <c r="H93" i="59"/>
  <c r="I132" i="59"/>
  <c r="Q322" i="72"/>
  <c r="L325" i="72"/>
  <c r="G403" i="66"/>
  <c r="H68" i="60"/>
  <c r="D172" i="72"/>
  <c r="D98" i="72"/>
  <c r="O172" i="48"/>
  <c r="I143" i="72"/>
  <c r="I179" i="72"/>
  <c r="B112" i="66"/>
  <c r="P126" i="64"/>
  <c r="F19" i="49"/>
  <c r="G19" i="49"/>
  <c r="F30" i="49"/>
  <c r="E143" i="65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90" i="72"/>
  <c r="D116" i="72"/>
  <c r="D111" i="72" s="1"/>
  <c r="O172" i="49"/>
  <c r="H9" i="50"/>
  <c r="I105" i="50"/>
  <c r="Q175" i="69"/>
  <c r="F154" i="48"/>
  <c r="B112" i="65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240" i="64"/>
  <c r="E174" i="64"/>
  <c r="H156" i="65"/>
  <c r="H213" i="65" s="1"/>
  <c r="F156" i="66"/>
  <c r="J219" i="66"/>
  <c r="J156" i="66"/>
  <c r="I70" i="50"/>
  <c r="K93" i="50"/>
  <c r="C204" i="71"/>
  <c r="K202" i="72"/>
  <c r="G166" i="50"/>
  <c r="G161" i="47"/>
  <c r="H168" i="50"/>
  <c r="M348" i="65"/>
  <c r="M342" i="65" s="1"/>
  <c r="I32" i="60"/>
  <c r="D168" i="48"/>
  <c r="Q196" i="65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H222" i="65"/>
  <c r="J58" i="50"/>
  <c r="L215" i="69"/>
  <c r="L156" i="69"/>
  <c r="L213" i="69" s="1"/>
  <c r="H204" i="71"/>
  <c r="D212" i="71"/>
  <c r="D152" i="71"/>
  <c r="M335" i="70"/>
  <c r="G9" i="58"/>
  <c r="F338" i="64"/>
  <c r="F365" i="64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E376" i="69"/>
  <c r="P16" i="59"/>
  <c r="D12" i="60"/>
  <c r="J342" i="67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L403" i="67"/>
  <c r="P425" i="68"/>
  <c r="M501" i="68"/>
  <c r="O89" i="60"/>
  <c r="J400" i="70"/>
  <c r="D403" i="70"/>
  <c r="E143" i="60"/>
  <c r="O30" i="58"/>
  <c r="I431" i="68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180" i="68"/>
  <c r="E180" i="68"/>
  <c r="L130" i="68"/>
  <c r="L179" i="68"/>
  <c r="D130" i="68"/>
  <c r="D179" i="68"/>
  <c r="J127" i="68"/>
  <c r="Q174" i="68"/>
  <c r="P173" i="68"/>
  <c r="H173" i="68"/>
  <c r="O123" i="68"/>
  <c r="O219" i="68" s="1"/>
  <c r="O172" i="68"/>
  <c r="G123" i="68"/>
  <c r="G172" i="68"/>
  <c r="N218" i="68"/>
  <c r="N170" i="68"/>
  <c r="F170" i="68"/>
  <c r="M217" i="68"/>
  <c r="L119" i="68"/>
  <c r="L168" i="68"/>
  <c r="D119" i="68"/>
  <c r="D168" i="68"/>
  <c r="K166" i="68"/>
  <c r="C166" i="68"/>
  <c r="J86" i="48"/>
  <c r="F115" i="68"/>
  <c r="F163" i="68" s="1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M186" i="66"/>
  <c r="L108" i="66"/>
  <c r="L146" i="66" s="1"/>
  <c r="L185" i="66"/>
  <c r="D108" i="66"/>
  <c r="K145" i="66"/>
  <c r="C183" i="66"/>
  <c r="C145" i="66"/>
  <c r="J105" i="66"/>
  <c r="J144" i="66"/>
  <c r="Q180" i="66"/>
  <c r="Q142" i="66"/>
  <c r="I142" i="66"/>
  <c r="P141" i="66"/>
  <c r="H141" i="66"/>
  <c r="O101" i="66"/>
  <c r="O140" i="66"/>
  <c r="G101" i="66"/>
  <c r="G140" i="66"/>
  <c r="N138" i="66"/>
  <c r="F176" i="66"/>
  <c r="F138" i="66"/>
  <c r="M48" i="48"/>
  <c r="I97" i="66"/>
  <c r="I135" i="66" s="1"/>
  <c r="I174" i="66"/>
  <c r="L134" i="66"/>
  <c r="D134" i="66"/>
  <c r="K94" i="66"/>
  <c r="K133" i="66"/>
  <c r="C94" i="66"/>
  <c r="C133" i="66"/>
  <c r="B176" i="65"/>
  <c r="M186" i="65"/>
  <c r="L108" i="65"/>
  <c r="D108" i="65"/>
  <c r="D185" i="65"/>
  <c r="K145" i="65"/>
  <c r="C183" i="65"/>
  <c r="C145" i="65"/>
  <c r="J105" i="65"/>
  <c r="J182" i="65"/>
  <c r="J144" i="65"/>
  <c r="Q142" i="65"/>
  <c r="I180" i="65"/>
  <c r="I142" i="65"/>
  <c r="P141" i="65"/>
  <c r="H179" i="65"/>
  <c r="H141" i="65"/>
  <c r="O101" i="65"/>
  <c r="O140" i="65"/>
  <c r="G101" i="65"/>
  <c r="G140" i="65"/>
  <c r="F138" i="65"/>
  <c r="M29" i="48"/>
  <c r="I97" i="65"/>
  <c r="I135" i="65" s="1"/>
  <c r="K94" i="65"/>
  <c r="K132" i="65" s="1"/>
  <c r="C94" i="65"/>
  <c r="C132" i="65" s="1"/>
  <c r="C133" i="65"/>
  <c r="J166" i="64"/>
  <c r="Q165" i="64"/>
  <c r="I165" i="64"/>
  <c r="P121" i="64"/>
  <c r="P164" i="64"/>
  <c r="H121" i="64"/>
  <c r="H164" i="64"/>
  <c r="O162" i="64"/>
  <c r="G162" i="64"/>
  <c r="N118" i="64"/>
  <c r="N202" i="64" s="1"/>
  <c r="N203" i="64"/>
  <c r="F118" i="64"/>
  <c r="F160" i="64" s="1"/>
  <c r="F161" i="64"/>
  <c r="E159" i="64"/>
  <c r="C114" i="64"/>
  <c r="C198" i="64" s="1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224" i="68"/>
  <c r="Q176" i="68"/>
  <c r="E127" i="68"/>
  <c r="E223" i="68" s="1"/>
  <c r="E224" i="68"/>
  <c r="E176" i="68"/>
  <c r="H222" i="68"/>
  <c r="H174" i="68"/>
  <c r="K221" i="68"/>
  <c r="N123" i="68"/>
  <c r="M170" i="68"/>
  <c r="P169" i="68"/>
  <c r="D169" i="68"/>
  <c r="K216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208" i="64"/>
  <c r="M166" i="64"/>
  <c r="E208" i="64"/>
  <c r="E166" i="64"/>
  <c r="H207" i="64"/>
  <c r="H165" i="64"/>
  <c r="K121" i="64"/>
  <c r="K164" i="64"/>
  <c r="C121" i="64"/>
  <c r="C164" i="64"/>
  <c r="F162" i="64"/>
  <c r="I118" i="64"/>
  <c r="I161" i="64"/>
  <c r="L159" i="64"/>
  <c r="O158" i="64"/>
  <c r="F114" i="64"/>
  <c r="F111" i="64" s="1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I177" i="66" s="1"/>
  <c r="H138" i="66"/>
  <c r="G97" i="66"/>
  <c r="G135" i="66" s="1"/>
  <c r="G136" i="66"/>
  <c r="Q94" i="66"/>
  <c r="Q132" i="66" s="1"/>
  <c r="B185" i="65"/>
  <c r="B108" i="65"/>
  <c r="B147" i="65"/>
  <c r="K186" i="65"/>
  <c r="K148" i="65"/>
  <c r="N108" i="65"/>
  <c r="N147" i="65"/>
  <c r="M183" i="65"/>
  <c r="M145" i="65"/>
  <c r="L182" i="65"/>
  <c r="L105" i="65"/>
  <c r="L144" i="65"/>
  <c r="C180" i="65"/>
  <c r="E101" i="65"/>
  <c r="E99" i="65" s="1"/>
  <c r="D138" i="65"/>
  <c r="C29" i="48"/>
  <c r="J134" i="65"/>
  <c r="E94" i="65"/>
  <c r="E133" i="65"/>
  <c r="J121" i="64"/>
  <c r="J205" i="64" s="1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L160" i="68"/>
  <c r="H135" i="69"/>
  <c r="Q130" i="71"/>
  <c r="N132" i="72"/>
  <c r="E166" i="49"/>
  <c r="E161" i="45"/>
  <c r="I49" i="50"/>
  <c r="I43" i="47"/>
  <c r="K189" i="68"/>
  <c r="K261" i="68" s="1"/>
  <c r="K87" i="50"/>
  <c r="F93" i="50"/>
  <c r="M105" i="50"/>
  <c r="I166" i="50"/>
  <c r="Q16" i="58"/>
  <c r="E36" i="58"/>
  <c r="E353" i="68"/>
  <c r="C331" i="67"/>
  <c r="C310" i="67"/>
  <c r="Q132" i="59"/>
  <c r="O390" i="71"/>
  <c r="O334" i="71"/>
  <c r="O388" i="71" s="1"/>
  <c r="K135" i="69"/>
  <c r="B130" i="49"/>
  <c r="B124" i="45"/>
  <c r="F152" i="64"/>
  <c r="C19" i="49"/>
  <c r="D166" i="64"/>
  <c r="P136" i="65"/>
  <c r="F140" i="65"/>
  <c r="G112" i="66"/>
  <c r="Q58" i="49"/>
  <c r="G112" i="67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I208" i="69"/>
  <c r="O211" i="69"/>
  <c r="P124" i="50"/>
  <c r="I156" i="70"/>
  <c r="C147" i="71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40" i="72"/>
  <c r="D150" i="67"/>
  <c r="K211" i="70"/>
  <c r="M147" i="72"/>
  <c r="E98" i="71"/>
  <c r="E93" i="71" s="1"/>
  <c r="G175" i="48"/>
  <c r="L216" i="64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I197" i="72"/>
  <c r="B211" i="70"/>
  <c r="D9" i="50"/>
  <c r="D3" i="47"/>
  <c r="K211" i="65"/>
  <c r="D215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G12" i="49"/>
  <c r="H12" i="49"/>
  <c r="J161" i="64"/>
  <c r="G112" i="65"/>
  <c r="L36" i="49"/>
  <c r="Q112" i="66"/>
  <c r="E55" i="49"/>
  <c r="I143" i="67"/>
  <c r="C167" i="68"/>
  <c r="Q97" i="49"/>
  <c r="G112" i="70"/>
  <c r="G137" i="70"/>
  <c r="E139" i="49"/>
  <c r="H111" i="71"/>
  <c r="H129" i="71" s="1"/>
  <c r="H130" i="71"/>
  <c r="I116" i="71"/>
  <c r="C136" i="72"/>
  <c r="B174" i="64"/>
  <c r="B168" i="64" s="1"/>
  <c r="D211" i="66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O334" i="72"/>
  <c r="O388" i="72" s="1"/>
  <c r="M154" i="58"/>
  <c r="H12" i="59"/>
  <c r="M324" i="70"/>
  <c r="M358" i="72"/>
  <c r="H372" i="64"/>
  <c r="O375" i="64"/>
  <c r="D338" i="66"/>
  <c r="Q348" i="69"/>
  <c r="L384" i="72"/>
  <c r="C97" i="58"/>
  <c r="N16" i="58"/>
  <c r="L70" i="58"/>
  <c r="N136" i="58"/>
  <c r="D172" i="58"/>
  <c r="O365" i="64"/>
  <c r="I435" i="64"/>
  <c r="I372" i="64"/>
  <c r="H51" i="59"/>
  <c r="F338" i="67"/>
  <c r="N338" i="67"/>
  <c r="K413" i="68"/>
  <c r="K485" i="68"/>
  <c r="N417" i="68"/>
  <c r="N331" i="70"/>
  <c r="N312" i="71"/>
  <c r="N293" i="71"/>
  <c r="D172" i="59"/>
  <c r="I325" i="72"/>
  <c r="H348" i="66"/>
  <c r="H342" i="66" s="1"/>
  <c r="O70" i="60"/>
  <c r="J403" i="70"/>
  <c r="O384" i="71"/>
  <c r="E87" i="58"/>
  <c r="C457" i="68"/>
  <c r="C409" i="68"/>
  <c r="G465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L275" i="72"/>
  <c r="G368" i="64"/>
  <c r="G324" i="65"/>
  <c r="J338" i="65"/>
  <c r="M329" i="66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130" i="68"/>
  <c r="G179" i="68"/>
  <c r="I224" i="68"/>
  <c r="I127" i="68"/>
  <c r="I176" i="68"/>
  <c r="D222" i="68"/>
  <c r="J123" i="68"/>
  <c r="J171" i="68" s="1"/>
  <c r="G119" i="68"/>
  <c r="G168" i="68"/>
  <c r="Q115" i="68"/>
  <c r="Q163" i="68" s="1"/>
  <c r="Q164" i="68"/>
  <c r="O83" i="48"/>
  <c r="B99" i="48"/>
  <c r="M79" i="48"/>
  <c r="H78" i="48"/>
  <c r="N75" i="48"/>
  <c r="M73" i="48"/>
  <c r="D72" i="48"/>
  <c r="N69" i="48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83" i="67"/>
  <c r="F145" i="67"/>
  <c r="H142" i="67"/>
  <c r="N101" i="67"/>
  <c r="N140" i="67"/>
  <c r="P97" i="67"/>
  <c r="P135" i="67" s="1"/>
  <c r="P136" i="67"/>
  <c r="J94" i="67"/>
  <c r="J132" i="67" s="1"/>
  <c r="K148" i="66"/>
  <c r="F108" i="66"/>
  <c r="F147" i="66"/>
  <c r="H105" i="66"/>
  <c r="H182" i="66"/>
  <c r="H144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18" i="65"/>
  <c r="O194" i="66"/>
  <c r="F133" i="67"/>
  <c r="E116" i="72"/>
  <c r="Q202" i="72"/>
  <c r="O89" i="58"/>
  <c r="C344" i="64"/>
  <c r="C89" i="59"/>
  <c r="I388" i="70"/>
  <c r="I310" i="70"/>
  <c r="I304" i="70" s="1"/>
  <c r="I323" i="70" s="1"/>
  <c r="O403" i="66"/>
  <c r="H348" i="67"/>
  <c r="H342" i="67" s="1"/>
  <c r="N68" i="59"/>
  <c r="E172" i="48"/>
  <c r="H172" i="48"/>
  <c r="B135" i="68"/>
  <c r="L148" i="64"/>
  <c r="L126" i="64"/>
  <c r="O19" i="49"/>
  <c r="J32" i="49"/>
  <c r="I36" i="49"/>
  <c r="Q136" i="66"/>
  <c r="C70" i="49"/>
  <c r="E147" i="67"/>
  <c r="N148" i="67"/>
  <c r="F162" i="68"/>
  <c r="P164" i="68"/>
  <c r="K93" i="49"/>
  <c r="J250" i="68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Q213" i="65" s="1"/>
  <c r="G49" i="50"/>
  <c r="I156" i="66"/>
  <c r="I219" i="66"/>
  <c r="I156" i="67"/>
  <c r="E222" i="67"/>
  <c r="P259" i="68"/>
  <c r="L150" i="70"/>
  <c r="H215" i="70"/>
  <c r="H156" i="70"/>
  <c r="H213" i="70" s="1"/>
  <c r="O148" i="50"/>
  <c r="O143" i="47"/>
  <c r="N166" i="58"/>
  <c r="H136" i="66"/>
  <c r="J172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L111" i="71" s="1"/>
  <c r="L129" i="71" s="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98" i="72"/>
  <c r="J133" i="67"/>
  <c r="F172" i="68"/>
  <c r="J172" i="49"/>
  <c r="K100" i="50"/>
  <c r="M208" i="71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146" i="70"/>
  <c r="O157" i="49"/>
  <c r="C174" i="64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88" i="65"/>
  <c r="K331" i="65"/>
  <c r="K310" i="65"/>
  <c r="K304" i="65" s="1"/>
  <c r="H338" i="65"/>
  <c r="H310" i="66"/>
  <c r="H331" i="66"/>
  <c r="G392" i="67"/>
  <c r="G335" i="67"/>
  <c r="H417" i="68"/>
  <c r="H338" i="69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E400" i="70"/>
  <c r="C285" i="67"/>
  <c r="P36" i="58"/>
  <c r="F324" i="67"/>
  <c r="N68" i="58"/>
  <c r="N285" i="69"/>
  <c r="J291" i="69"/>
  <c r="E335" i="66"/>
  <c r="D89" i="59"/>
  <c r="E154" i="59"/>
  <c r="J312" i="72"/>
  <c r="I342" i="67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Q323" i="70" s="1"/>
  <c r="J118" i="65"/>
  <c r="P136" i="49"/>
  <c r="C139" i="50"/>
  <c r="Q148" i="50"/>
  <c r="Q143" i="47"/>
  <c r="C68" i="58"/>
  <c r="K105" i="45"/>
  <c r="K112" i="67"/>
  <c r="J62" i="45"/>
  <c r="G77" i="49"/>
  <c r="C111" i="49"/>
  <c r="D111" i="49"/>
  <c r="J152" i="71"/>
  <c r="K111" i="59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I200" i="69"/>
  <c r="K97" i="49"/>
  <c r="O152" i="71"/>
  <c r="G373" i="66"/>
  <c r="Q30" i="60"/>
  <c r="Q250" i="68"/>
  <c r="F132" i="70"/>
  <c r="F112" i="70"/>
  <c r="F131" i="70" s="1"/>
  <c r="N143" i="70"/>
  <c r="I194" i="72"/>
  <c r="I140" i="72"/>
  <c r="H19" i="50"/>
  <c r="E215" i="67"/>
  <c r="E156" i="67"/>
  <c r="I111" i="58"/>
  <c r="K291" i="65"/>
  <c r="Q417" i="68"/>
  <c r="E285" i="67"/>
  <c r="C447" i="64"/>
  <c r="C30" i="58"/>
  <c r="D51" i="59"/>
  <c r="J392" i="6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H414" i="65"/>
  <c r="J143" i="47"/>
  <c r="J148" i="50"/>
  <c r="K237" i="68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72" i="66"/>
  <c r="E134" i="66"/>
  <c r="B171" i="65"/>
  <c r="B94" i="65"/>
  <c r="B133" i="65"/>
  <c r="K182" i="65"/>
  <c r="K105" i="65"/>
  <c r="K143" i="65" s="1"/>
  <c r="K144" i="65"/>
  <c r="M141" i="65"/>
  <c r="G176" i="65"/>
  <c r="I109" i="64"/>
  <c r="I151" i="64" s="1"/>
  <c r="H6" i="48"/>
  <c r="C5" i="48"/>
  <c r="I32" i="49"/>
  <c r="O89" i="49"/>
  <c r="L215" i="66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P12" i="49"/>
  <c r="C105" i="45"/>
  <c r="L211" i="65"/>
  <c r="I93" i="58"/>
  <c r="E348" i="66"/>
  <c r="J87" i="60"/>
  <c r="N93" i="60"/>
  <c r="Q87" i="58"/>
  <c r="M70" i="59"/>
  <c r="H373" i="65"/>
  <c r="L55" i="58"/>
  <c r="P87" i="58"/>
  <c r="J136" i="58"/>
  <c r="J166" i="58"/>
  <c r="N392" i="65"/>
  <c r="N335" i="65"/>
  <c r="F117" i="59"/>
  <c r="E298" i="72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7" i="68"/>
  <c r="L177" i="68"/>
  <c r="K127" i="68"/>
  <c r="J174" i="68"/>
  <c r="I221" i="68"/>
  <c r="D123" i="68"/>
  <c r="D172" i="68"/>
  <c r="C170" i="68"/>
  <c r="I119" i="68"/>
  <c r="I168" i="68"/>
  <c r="O148" i="67"/>
  <c r="F108" i="67"/>
  <c r="F185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293" i="72"/>
  <c r="F312" i="72"/>
  <c r="O291" i="70"/>
  <c r="O285" i="70" s="1"/>
  <c r="P384" i="72"/>
  <c r="Q402" i="68"/>
  <c r="O132" i="70"/>
  <c r="K177" i="69"/>
  <c r="K99" i="69"/>
  <c r="E137" i="69"/>
  <c r="E175" i="69"/>
  <c r="P166" i="49"/>
  <c r="P161" i="45"/>
  <c r="C124" i="47"/>
  <c r="C130" i="50"/>
  <c r="K166" i="50"/>
  <c r="K407" i="65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G143" i="71"/>
  <c r="N93" i="71"/>
  <c r="I49" i="49"/>
  <c r="Q409" i="68"/>
  <c r="L338" i="66"/>
  <c r="Q447" i="64"/>
  <c r="H161" i="60"/>
  <c r="G386" i="71"/>
  <c r="G324" i="66"/>
  <c r="L431" i="68"/>
  <c r="L425" i="68" s="1"/>
  <c r="L81" i="57"/>
  <c r="I43" i="45"/>
  <c r="C146" i="70"/>
  <c r="K116" i="71"/>
  <c r="K190" i="71"/>
  <c r="K136" i="71"/>
  <c r="E136" i="72"/>
  <c r="H143" i="72"/>
  <c r="H197" i="72"/>
  <c r="B208" i="69"/>
  <c r="P183" i="68"/>
  <c r="D208" i="70"/>
  <c r="N204" i="71"/>
  <c r="Q317" i="64"/>
  <c r="N176" i="72"/>
  <c r="C132" i="69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F208" i="69"/>
  <c r="M150" i="70"/>
  <c r="G202" i="72"/>
  <c r="O166" i="50"/>
  <c r="Q407" i="65"/>
  <c r="J112" i="67"/>
  <c r="F171" i="68"/>
  <c r="D174" i="64"/>
  <c r="D156" i="66"/>
  <c r="D219" i="66"/>
  <c r="J166" i="48"/>
  <c r="F143" i="71"/>
  <c r="F197" i="71"/>
  <c r="J211" i="67"/>
  <c r="E222" i="70"/>
  <c r="D204" i="71"/>
  <c r="G369" i="67"/>
  <c r="K280" i="72"/>
  <c r="O360" i="64"/>
  <c r="O338" i="64"/>
  <c r="H431" i="64"/>
  <c r="H368" i="64"/>
  <c r="M335" i="65"/>
  <c r="E338" i="67"/>
  <c r="E395" i="67"/>
  <c r="I409" i="68"/>
  <c r="I335" i="69"/>
  <c r="I392" i="69"/>
  <c r="N342" i="66"/>
  <c r="G400" i="70"/>
  <c r="P386" i="72"/>
  <c r="F384" i="71"/>
  <c r="D291" i="67"/>
  <c r="N354" i="71"/>
  <c r="N280" i="71"/>
  <c r="Q368" i="64"/>
  <c r="Q431" i="64"/>
  <c r="J338" i="70"/>
  <c r="O501" i="68"/>
  <c r="K414" i="64"/>
  <c r="C338" i="66"/>
  <c r="K409" i="68"/>
  <c r="G331" i="70"/>
  <c r="O314" i="72"/>
  <c r="C380" i="64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212" i="68"/>
  <c r="B115" i="68"/>
  <c r="B163" i="68" s="1"/>
  <c r="N145" i="67"/>
  <c r="P142" i="67"/>
  <c r="G179" i="67"/>
  <c r="O148" i="66"/>
  <c r="J108" i="66"/>
  <c r="P105" i="66"/>
  <c r="P144" i="66"/>
  <c r="P138" i="66"/>
  <c r="M94" i="65"/>
  <c r="M133" i="65"/>
  <c r="F121" i="64"/>
  <c r="F205" i="64" s="1"/>
  <c r="F206" i="64"/>
  <c r="H118" i="64"/>
  <c r="H161" i="64"/>
  <c r="N200" i="64"/>
  <c r="N158" i="64"/>
  <c r="P197" i="64"/>
  <c r="P155" i="64"/>
  <c r="C196" i="64"/>
  <c r="C154" i="64"/>
  <c r="P106" i="64"/>
  <c r="C235" i="64"/>
  <c r="I202" i="72"/>
  <c r="H112" i="66"/>
  <c r="C420" i="68"/>
  <c r="J49" i="49"/>
  <c r="J43" i="45"/>
  <c r="J211" i="66"/>
  <c r="C222" i="66"/>
  <c r="O331" i="69"/>
  <c r="O388" i="69"/>
  <c r="G197" i="72"/>
  <c r="G143" i="72"/>
  <c r="I98" i="71"/>
  <c r="I170" i="71" s="1"/>
  <c r="D130" i="49"/>
  <c r="M208" i="69"/>
  <c r="K211" i="69"/>
  <c r="J105" i="47"/>
  <c r="J111" i="50"/>
  <c r="J143" i="65"/>
  <c r="D143" i="69"/>
  <c r="J190" i="72"/>
  <c r="J136" i="72"/>
  <c r="E211" i="67"/>
  <c r="K222" i="67"/>
  <c r="L166" i="50"/>
  <c r="L161" i="50" s="1"/>
  <c r="L161" i="47"/>
  <c r="I215" i="69"/>
  <c r="I156" i="69"/>
  <c r="I213" i="69" s="1"/>
  <c r="L118" i="65"/>
  <c r="D130" i="71"/>
  <c r="M140" i="71"/>
  <c r="M194" i="71"/>
  <c r="H130" i="72"/>
  <c r="C81" i="47"/>
  <c r="C189" i="68"/>
  <c r="C261" i="68" s="1"/>
  <c r="C87" i="50"/>
  <c r="M417" i="64"/>
  <c r="M324" i="66"/>
  <c r="M304" i="66"/>
  <c r="H285" i="70"/>
  <c r="E372" i="64"/>
  <c r="D395" i="69"/>
  <c r="D338" i="69"/>
  <c r="C383" i="68"/>
  <c r="C377" i="68" s="1"/>
  <c r="C81" i="55"/>
  <c r="I338" i="65"/>
  <c r="K372" i="64"/>
  <c r="J417" i="68"/>
  <c r="J489" i="68"/>
  <c r="H312" i="71"/>
  <c r="H293" i="71"/>
  <c r="P314" i="71"/>
  <c r="O509" i="68"/>
  <c r="J400" i="69"/>
  <c r="N9" i="50"/>
  <c r="N3" i="47"/>
  <c r="C212" i="68"/>
  <c r="C115" i="68"/>
  <c r="C163" i="68" s="1"/>
  <c r="C97" i="67"/>
  <c r="C135" i="67" s="1"/>
  <c r="C174" i="67"/>
  <c r="Q172" i="65"/>
  <c r="Q134" i="65"/>
  <c r="L94" i="65"/>
  <c r="L133" i="65"/>
  <c r="O166" i="64"/>
  <c r="N165" i="64"/>
  <c r="M121" i="64"/>
  <c r="G118" i="64"/>
  <c r="G160" i="64" s="1"/>
  <c r="Q200" i="64"/>
  <c r="Q158" i="64"/>
  <c r="P114" i="64"/>
  <c r="P111" i="64" s="1"/>
  <c r="P199" i="64"/>
  <c r="P157" i="64"/>
  <c r="O155" i="64"/>
  <c r="N154" i="64"/>
  <c r="O106" i="64"/>
  <c r="B114" i="64"/>
  <c r="B198" i="64" s="1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E222" i="69"/>
  <c r="P150" i="64"/>
  <c r="N140" i="71"/>
  <c r="N194" i="71"/>
  <c r="J215" i="67"/>
  <c r="J156" i="67"/>
  <c r="P9" i="49"/>
  <c r="I146" i="69"/>
  <c r="P211" i="66"/>
  <c r="H147" i="72"/>
  <c r="P152" i="72"/>
  <c r="P206" i="72" s="1"/>
  <c r="I359" i="68"/>
  <c r="I353" i="68" s="1"/>
  <c r="I81" i="54"/>
  <c r="D325" i="71"/>
  <c r="N403" i="69"/>
  <c r="Q420" i="68"/>
  <c r="Q468" i="68"/>
  <c r="O285" i="69"/>
  <c r="L410" i="64"/>
  <c r="L323" i="64"/>
  <c r="D291" i="66"/>
  <c r="D285" i="66" s="1"/>
  <c r="I420" i="68"/>
  <c r="F324" i="69"/>
  <c r="O293" i="71"/>
  <c r="O325" i="72"/>
  <c r="G81" i="54"/>
  <c r="G359" i="68"/>
  <c r="G353" i="68" s="1"/>
  <c r="H324" i="65"/>
  <c r="H304" i="65"/>
  <c r="M324" i="67"/>
  <c r="M304" i="67"/>
  <c r="M323" i="67" s="1"/>
  <c r="G388" i="67"/>
  <c r="G331" i="67"/>
  <c r="G310" i="67"/>
  <c r="I338" i="69"/>
  <c r="L318" i="71"/>
  <c r="L372" i="71"/>
  <c r="L285" i="66"/>
  <c r="G81" i="55"/>
  <c r="O322" i="71"/>
  <c r="K325" i="71"/>
  <c r="G115" i="68"/>
  <c r="G163" i="68" s="1"/>
  <c r="I172" i="66"/>
  <c r="I134" i="66"/>
  <c r="H94" i="66"/>
  <c r="N186" i="65"/>
  <c r="M108" i="65"/>
  <c r="M146" i="65" s="1"/>
  <c r="P145" i="65"/>
  <c r="O105" i="65"/>
  <c r="O182" i="65"/>
  <c r="O144" i="65"/>
  <c r="N142" i="65"/>
  <c r="I141" i="65"/>
  <c r="H101" i="65"/>
  <c r="H178" i="65"/>
  <c r="H140" i="65"/>
  <c r="K176" i="65"/>
  <c r="N97" i="65"/>
  <c r="N135" i="65" s="1"/>
  <c r="E172" i="65"/>
  <c r="E134" i="65"/>
  <c r="D171" i="65"/>
  <c r="D94" i="65"/>
  <c r="D133" i="65"/>
  <c r="G208" i="64"/>
  <c r="G166" i="64"/>
  <c r="Q121" i="64"/>
  <c r="Q206" i="64"/>
  <c r="P204" i="64"/>
  <c r="C118" i="64"/>
  <c r="F159" i="64"/>
  <c r="E200" i="64"/>
  <c r="E158" i="64"/>
  <c r="D114" i="64"/>
  <c r="D157" i="64"/>
  <c r="C19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90" i="72"/>
  <c r="L136" i="72"/>
  <c r="L116" i="72"/>
  <c r="L111" i="72" s="1"/>
  <c r="C132" i="64"/>
  <c r="C126" i="64" s="1"/>
  <c r="F135" i="65"/>
  <c r="Q222" i="66"/>
  <c r="O189" i="68"/>
  <c r="O261" i="68" s="1"/>
  <c r="O87" i="50"/>
  <c r="O81" i="47"/>
  <c r="N274" i="68"/>
  <c r="M376" i="65"/>
  <c r="H202" i="71"/>
  <c r="K291" i="67"/>
  <c r="G291" i="70"/>
  <c r="G329" i="70" s="1"/>
  <c r="I335" i="65"/>
  <c r="I310" i="65"/>
  <c r="O335" i="65"/>
  <c r="I324" i="70"/>
  <c r="G124" i="60"/>
  <c r="Q417" i="64"/>
  <c r="E403" i="67"/>
  <c r="F291" i="66"/>
  <c r="F329" i="66" s="1"/>
  <c r="P338" i="65"/>
  <c r="P395" i="65"/>
  <c r="E384" i="72"/>
  <c r="E386" i="72"/>
  <c r="I360" i="64"/>
  <c r="Q338" i="64"/>
  <c r="Q360" i="64"/>
  <c r="E407" i="68"/>
  <c r="O310" i="69"/>
  <c r="O304" i="69" s="1"/>
  <c r="G335" i="69"/>
  <c r="P322" i="71"/>
  <c r="O403" i="65"/>
  <c r="P373" i="65"/>
  <c r="N81" i="54"/>
  <c r="N359" i="68"/>
  <c r="N353" i="68" s="1"/>
  <c r="L324" i="70"/>
  <c r="L304" i="70"/>
  <c r="P111" i="50"/>
  <c r="P105" i="47"/>
  <c r="I124" i="47"/>
  <c r="I130" i="50"/>
  <c r="I124" i="50" s="1"/>
  <c r="C130" i="71"/>
  <c r="M132" i="71"/>
  <c r="I30" i="50"/>
  <c r="O202" i="72"/>
  <c r="K161" i="47"/>
  <c r="B143" i="70"/>
  <c r="N200" i="69"/>
  <c r="N143" i="69"/>
  <c r="O208" i="70"/>
  <c r="M211" i="69"/>
  <c r="N211" i="70"/>
  <c r="I373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L380" i="64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I509" i="68"/>
  <c r="D342" i="69"/>
  <c r="P400" i="70"/>
  <c r="E285" i="70"/>
  <c r="P413" i="68"/>
  <c r="J420" i="68"/>
  <c r="O388" i="70"/>
  <c r="O331" i="70"/>
  <c r="J325" i="72"/>
  <c r="O403" i="67"/>
  <c r="M400" i="69"/>
  <c r="D143" i="60"/>
  <c r="D386" i="71"/>
  <c r="J161" i="60"/>
  <c r="N285" i="67"/>
  <c r="D358" i="71"/>
  <c r="M304" i="65"/>
  <c r="I304" i="66"/>
  <c r="D324" i="69"/>
  <c r="D304" i="69"/>
  <c r="G380" i="64"/>
  <c r="D403" i="65"/>
  <c r="H403" i="70"/>
  <c r="Q386" i="71"/>
  <c r="J237" i="68"/>
  <c r="J112" i="68"/>
  <c r="J161" i="68"/>
  <c r="O108" i="67"/>
  <c r="O146" i="67" s="1"/>
  <c r="O147" i="67"/>
  <c r="M105" i="67"/>
  <c r="M144" i="67"/>
  <c r="D142" i="67"/>
  <c r="F101" i="67"/>
  <c r="F99" i="67" s="1"/>
  <c r="F140" i="67"/>
  <c r="L97" i="67"/>
  <c r="L135" i="67" s="1"/>
  <c r="L136" i="67"/>
  <c r="G148" i="66"/>
  <c r="O180" i="66"/>
  <c r="Q101" i="66"/>
  <c r="O97" i="66"/>
  <c r="O135" i="66" s="1"/>
  <c r="O174" i="66"/>
  <c r="N134" i="65"/>
  <c r="I162" i="64"/>
  <c r="K159" i="64"/>
  <c r="Q114" i="64"/>
  <c r="Q199" i="64"/>
  <c r="Q157" i="64"/>
  <c r="D197" i="64"/>
  <c r="D155" i="64"/>
  <c r="Q192" i="64"/>
  <c r="B121" i="64"/>
  <c r="B206" i="64"/>
  <c r="B164" i="64"/>
  <c r="I143" i="66"/>
  <c r="I200" i="66"/>
  <c r="O235" i="64"/>
  <c r="M211" i="65"/>
  <c r="I322" i="72"/>
  <c r="I376" i="72"/>
  <c r="Q135" i="68"/>
  <c r="P130" i="49"/>
  <c r="P124" i="45"/>
  <c r="B152" i="71"/>
  <c r="B206" i="71" s="1"/>
  <c r="O215" i="65"/>
  <c r="J204" i="71"/>
  <c r="P216" i="64"/>
  <c r="P153" i="64"/>
  <c r="P116" i="72"/>
  <c r="P111" i="72" s="1"/>
  <c r="P129" i="72" s="1"/>
  <c r="P136" i="72"/>
  <c r="C112" i="67"/>
  <c r="D112" i="67"/>
  <c r="L148" i="49"/>
  <c r="L143" i="45"/>
  <c r="N208" i="71"/>
  <c r="E376" i="66"/>
  <c r="B259" i="68"/>
  <c r="J172" i="71"/>
  <c r="J98" i="71"/>
  <c r="J170" i="71" s="1"/>
  <c r="B219" i="64"/>
  <c r="B132" i="64"/>
  <c r="D235" i="64"/>
  <c r="D211" i="67"/>
  <c r="O68" i="50"/>
  <c r="D81" i="47"/>
  <c r="D189" i="68"/>
  <c r="D87" i="50"/>
  <c r="D135" i="69"/>
  <c r="M124" i="45"/>
  <c r="M130" i="49"/>
  <c r="K211" i="67"/>
  <c r="C259" i="68"/>
  <c r="E208" i="69"/>
  <c r="D140" i="72"/>
  <c r="C222" i="67"/>
  <c r="Q211" i="70"/>
  <c r="J140" i="72"/>
  <c r="J146" i="69"/>
  <c r="F143" i="70"/>
  <c r="F111" i="71"/>
  <c r="F132" i="71"/>
  <c r="G136" i="72"/>
  <c r="Q208" i="72"/>
  <c r="E354" i="72"/>
  <c r="E280" i="72"/>
  <c r="I414" i="65"/>
  <c r="G417" i="64"/>
  <c r="I367" i="70"/>
  <c r="P285" i="70"/>
  <c r="N324" i="66"/>
  <c r="L407" i="66"/>
  <c r="K505" i="68"/>
  <c r="O369" i="65"/>
  <c r="O291" i="65"/>
  <c r="O285" i="65" s="1"/>
  <c r="O383" i="68"/>
  <c r="O81" i="55"/>
  <c r="K324" i="69"/>
  <c r="K428" i="64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166" i="64"/>
  <c r="F207" i="64"/>
  <c r="F165" i="64"/>
  <c r="E121" i="64"/>
  <c r="E163" i="64" s="1"/>
  <c r="O118" i="64"/>
  <c r="N201" i="64"/>
  <c r="N159" i="64"/>
  <c r="I158" i="64"/>
  <c r="H114" i="64"/>
  <c r="H157" i="64"/>
  <c r="G197" i="64"/>
  <c r="G155" i="64"/>
  <c r="Q109" i="64"/>
  <c r="Q151" i="64" s="1"/>
  <c r="H192" i="64"/>
  <c r="C106" i="64"/>
  <c r="I30" i="49"/>
  <c r="I24" i="45"/>
  <c r="Q338" i="70"/>
  <c r="M410" i="64"/>
  <c r="M323" i="64"/>
  <c r="P331" i="70"/>
  <c r="P388" i="70"/>
  <c r="N403" i="70"/>
  <c r="G392" i="65"/>
  <c r="G335" i="65"/>
  <c r="F384" i="72"/>
  <c r="J322" i="72"/>
  <c r="J130" i="72"/>
  <c r="L93" i="69"/>
  <c r="N9" i="49"/>
  <c r="N3" i="45"/>
  <c r="G146" i="67"/>
  <c r="J196" i="70"/>
  <c r="J139" i="70"/>
  <c r="J118" i="70"/>
  <c r="O211" i="65"/>
  <c r="O222" i="65"/>
  <c r="B43" i="45"/>
  <c r="B49" i="49"/>
  <c r="K274" i="68"/>
  <c r="P9" i="50"/>
  <c r="H211" i="66"/>
  <c r="P202" i="72"/>
  <c r="D376" i="71"/>
  <c r="D322" i="71"/>
  <c r="E417" i="68"/>
  <c r="D344" i="64"/>
  <c r="D368" i="64"/>
  <c r="L344" i="64"/>
  <c r="L431" i="64"/>
  <c r="L368" i="64"/>
  <c r="C403" i="66"/>
  <c r="Q403" i="70"/>
  <c r="J338" i="67"/>
  <c r="D331" i="70"/>
  <c r="D388" i="70"/>
  <c r="P400" i="69"/>
  <c r="O81" i="54"/>
  <c r="O359" i="68"/>
  <c r="O331" i="67"/>
  <c r="O310" i="67"/>
  <c r="O304" i="67" s="1"/>
  <c r="D372" i="71"/>
  <c r="D318" i="71"/>
  <c r="P407" i="67"/>
  <c r="D409" i="68"/>
  <c r="P403" i="67"/>
  <c r="M329" i="71"/>
  <c r="B237" i="68"/>
  <c r="G97" i="67"/>
  <c r="G135" i="67" s="1"/>
  <c r="Q134" i="66"/>
  <c r="L94" i="66"/>
  <c r="L132" i="66" s="1"/>
  <c r="L133" i="66"/>
  <c r="B183" i="65"/>
  <c r="B145" i="65"/>
  <c r="J186" i="65"/>
  <c r="J148" i="65"/>
  <c r="Q108" i="65"/>
  <c r="I108" i="65"/>
  <c r="I184" i="65" s="1"/>
  <c r="H183" i="65"/>
  <c r="H145" i="65"/>
  <c r="G105" i="65"/>
  <c r="G182" i="65"/>
  <c r="G144" i="65"/>
  <c r="P101" i="65"/>
  <c r="D178" i="65"/>
  <c r="D101" i="65"/>
  <c r="D140" i="65"/>
  <c r="M134" i="65"/>
  <c r="P94" i="65"/>
  <c r="P132" i="65" s="1"/>
  <c r="P133" i="65"/>
  <c r="K208" i="64"/>
  <c r="K166" i="64"/>
  <c r="J165" i="64"/>
  <c r="I121" i="64"/>
  <c r="I163" i="64" s="1"/>
  <c r="K118" i="64"/>
  <c r="K202" i="64" s="1"/>
  <c r="J201" i="64"/>
  <c r="J159" i="64"/>
  <c r="M200" i="64"/>
  <c r="M158" i="64"/>
  <c r="L114" i="64"/>
  <c r="L157" i="64"/>
  <c r="K155" i="64"/>
  <c r="J154" i="64"/>
  <c r="M109" i="64"/>
  <c r="M151" i="64" s="1"/>
  <c r="D192" i="64"/>
  <c r="G106" i="64"/>
  <c r="B150" i="64"/>
  <c r="P112" i="65"/>
  <c r="N259" i="68"/>
  <c r="M468" i="68"/>
  <c r="N335" i="67"/>
  <c r="I425" i="68"/>
  <c r="P329" i="72"/>
  <c r="K327" i="66"/>
  <c r="C403" i="69"/>
  <c r="D400" i="70"/>
  <c r="O386" i="71"/>
  <c r="G143" i="44"/>
  <c r="G148" i="48"/>
  <c r="M132" i="69"/>
  <c r="M112" i="69"/>
  <c r="P135" i="68"/>
  <c r="N223" i="64"/>
  <c r="J112" i="66"/>
  <c r="F111" i="49"/>
  <c r="L130" i="71"/>
  <c r="Q140" i="72"/>
  <c r="Q194" i="72"/>
  <c r="I312" i="71"/>
  <c r="P202" i="71"/>
  <c r="H143" i="50"/>
  <c r="Q285" i="67"/>
  <c r="I358" i="72"/>
  <c r="K324" i="66"/>
  <c r="K304" i="66"/>
  <c r="M403" i="67"/>
  <c r="H317" i="64"/>
  <c r="P360" i="64"/>
  <c r="H335" i="69"/>
  <c r="H329" i="70"/>
  <c r="M384" i="72"/>
  <c r="M386" i="72"/>
  <c r="O447" i="64"/>
  <c r="M124" i="60"/>
  <c r="L304" i="69"/>
  <c r="L324" i="69"/>
  <c r="D324" i="70"/>
  <c r="D304" i="70"/>
  <c r="D323" i="70" s="1"/>
  <c r="M376" i="71"/>
  <c r="M322" i="71"/>
  <c r="I342" i="65"/>
  <c r="P414" i="65"/>
  <c r="K329" i="72"/>
  <c r="N143" i="44"/>
  <c r="N148" i="48"/>
  <c r="E132" i="71"/>
  <c r="M143" i="72"/>
  <c r="O204" i="72"/>
  <c r="M143" i="45"/>
  <c r="M148" i="49"/>
  <c r="Q373" i="69"/>
  <c r="M417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N3" i="44"/>
  <c r="C9" i="44"/>
  <c r="O9" i="44"/>
  <c r="K9" i="44"/>
  <c r="G9" i="44"/>
  <c r="I17" i="20"/>
  <c r="Q17" i="20"/>
  <c r="I5" i="39"/>
  <c r="Q8" i="39"/>
  <c r="F10" i="39"/>
  <c r="J10" i="39"/>
  <c r="K11" i="39"/>
  <c r="O11" i="39"/>
  <c r="D12" i="39"/>
  <c r="L12" i="39"/>
  <c r="E15" i="39"/>
  <c r="I15" i="39"/>
  <c r="M15" i="39"/>
  <c r="Q15" i="39"/>
  <c r="K20" i="39"/>
  <c r="O20" i="39"/>
  <c r="H21" i="39"/>
  <c r="E22" i="39"/>
  <c r="I22" i="39"/>
  <c r="M22" i="39"/>
  <c r="Q22" i="39"/>
  <c r="L10" i="39"/>
  <c r="P10" i="39"/>
  <c r="E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J40" i="39"/>
  <c r="D31" i="39"/>
  <c r="H31" i="39"/>
  <c r="E32" i="39"/>
  <c r="G36" i="39"/>
  <c r="K36" i="39"/>
  <c r="O36" i="39"/>
  <c r="H40" i="39"/>
  <c r="L40" i="39"/>
  <c r="I41" i="39"/>
  <c r="K48" i="39"/>
  <c r="D50" i="39"/>
  <c r="L50" i="39"/>
  <c r="E51" i="39"/>
  <c r="I51" i="39"/>
  <c r="M51" i="39"/>
  <c r="Q51" i="39"/>
  <c r="G55" i="39"/>
  <c r="K55" i="39"/>
  <c r="D59" i="39"/>
  <c r="H59" i="39"/>
  <c r="L59" i="39"/>
  <c r="E60" i="39"/>
  <c r="I60" i="39"/>
  <c r="M60" i="39"/>
  <c r="Q60" i="39"/>
  <c r="G67" i="39"/>
  <c r="E70" i="39"/>
  <c r="I70" i="39"/>
  <c r="M70" i="39"/>
  <c r="N73" i="39"/>
  <c r="K74" i="39"/>
  <c r="D78" i="39"/>
  <c r="L78" i="39"/>
  <c r="P78" i="39"/>
  <c r="I79" i="39"/>
  <c r="M97" i="39"/>
  <c r="Q97" i="39"/>
  <c r="N101" i="39"/>
  <c r="G102" i="39"/>
  <c r="K102" i="39"/>
  <c r="H103" i="39"/>
  <c r="F110" i="39"/>
  <c r="N110" i="39"/>
  <c r="G112" i="39"/>
  <c r="O112" i="39"/>
  <c r="H113" i="39"/>
  <c r="I116" i="39"/>
  <c r="M116" i="39"/>
  <c r="N117" i="39"/>
  <c r="K121" i="39"/>
  <c r="D122" i="39"/>
  <c r="L132" i="39"/>
  <c r="E135" i="39"/>
  <c r="I135" i="39"/>
  <c r="M135" i="39"/>
  <c r="F136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E86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H150" i="39"/>
  <c r="P150" i="39"/>
  <c r="E153" i="39"/>
  <c r="M153" i="39"/>
  <c r="F154" i="39"/>
  <c r="D159" i="39"/>
  <c r="F165" i="39"/>
  <c r="G167" i="39"/>
  <c r="D168" i="39"/>
  <c r="E171" i="39"/>
  <c r="M171" i="39"/>
  <c r="F172" i="39"/>
  <c r="O176" i="39"/>
  <c r="D177" i="39"/>
  <c r="L177" i="39"/>
  <c r="C59" i="39"/>
  <c r="C8" i="39"/>
  <c r="C93" i="39"/>
  <c r="L27" i="19"/>
  <c r="L27" i="20"/>
  <c r="I27" i="22"/>
  <c r="Q27" i="22"/>
  <c r="D8" i="39"/>
  <c r="H8" i="39"/>
  <c r="I10" i="39"/>
  <c r="J11" i="39"/>
  <c r="K12" i="39"/>
  <c r="L15" i="39"/>
  <c r="E16" i="39"/>
  <c r="M16" i="39"/>
  <c r="Q16" i="39"/>
  <c r="N20" i="39"/>
  <c r="O21" i="39"/>
  <c r="D22" i="39"/>
  <c r="H22" i="39"/>
  <c r="P22" i="39"/>
  <c r="E26" i="39"/>
  <c r="F29" i="39"/>
  <c r="J29" i="39"/>
  <c r="N29" i="39"/>
  <c r="D32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I67" i="39"/>
  <c r="F69" i="39"/>
  <c r="K70" i="39"/>
  <c r="O70" i="39"/>
  <c r="L73" i="39"/>
  <c r="P73" i="39"/>
  <c r="E74" i="39"/>
  <c r="M74" i="39"/>
  <c r="N78" i="39"/>
  <c r="C79" i="39"/>
  <c r="K79" i="39"/>
  <c r="O79" i="39"/>
  <c r="D86" i="39"/>
  <c r="P86" i="39"/>
  <c r="E88" i="39"/>
  <c r="M88" i="39"/>
  <c r="G92" i="39"/>
  <c r="K92" i="39"/>
  <c r="H93" i="39"/>
  <c r="P93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M113" i="39"/>
  <c r="Q113" i="39"/>
  <c r="C117" i="39"/>
  <c r="D121" i="39"/>
  <c r="L121" i="39"/>
  <c r="P121" i="39"/>
  <c r="M122" i="39"/>
  <c r="C129" i="39"/>
  <c r="G129" i="39"/>
  <c r="O129" i="39"/>
  <c r="L131" i="39"/>
  <c r="E132" i="39"/>
  <c r="I132" i="39"/>
  <c r="Q132" i="39"/>
  <c r="K136" i="39"/>
  <c r="D140" i="39"/>
  <c r="H140" i="39"/>
  <c r="I141" i="39"/>
  <c r="M141" i="39"/>
  <c r="D149" i="39"/>
  <c r="H149" i="39"/>
  <c r="Q150" i="39"/>
  <c r="J153" i="39"/>
  <c r="N153" i="39"/>
  <c r="G154" i="39"/>
  <c r="K154" i="39"/>
  <c r="O154" i="39"/>
  <c r="D158" i="39"/>
  <c r="L158" i="39"/>
  <c r="P158" i="39"/>
  <c r="E159" i="39"/>
  <c r="M159" i="39"/>
  <c r="Q159" i="39"/>
  <c r="P92" i="39"/>
  <c r="M93" i="39"/>
  <c r="Q93" i="39"/>
  <c r="F96" i="39"/>
  <c r="N96" i="39"/>
  <c r="C97" i="39"/>
  <c r="K97" i="39"/>
  <c r="D101" i="39"/>
  <c r="H101" i="39"/>
  <c r="M102" i="39"/>
  <c r="F103" i="39"/>
  <c r="D110" i="39"/>
  <c r="Q112" i="39"/>
  <c r="F113" i="39"/>
  <c r="J113" i="39"/>
  <c r="O116" i="39"/>
  <c r="P117" i="39"/>
  <c r="I121" i="39"/>
  <c r="M121" i="39"/>
  <c r="J122" i="39"/>
  <c r="N122" i="39"/>
  <c r="M131" i="39"/>
  <c r="Q131" i="39"/>
  <c r="F132" i="39"/>
  <c r="J132" i="39"/>
  <c r="C135" i="39"/>
  <c r="K135" i="39"/>
  <c r="O135" i="39"/>
  <c r="D136" i="39"/>
  <c r="L136" i="39"/>
  <c r="P136" i="39"/>
  <c r="F141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C165" i="39"/>
  <c r="G165" i="39"/>
  <c r="H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M167" i="39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M21" i="39"/>
  <c r="I59" i="39"/>
  <c r="O86" i="39"/>
  <c r="Q92" i="39"/>
  <c r="Q110" i="39"/>
  <c r="H36" i="39"/>
  <c r="Q12" i="39"/>
  <c r="O102" i="39"/>
  <c r="O27" i="19"/>
  <c r="J27" i="20"/>
  <c r="D27" i="20"/>
  <c r="H27" i="20"/>
  <c r="G16" i="39"/>
  <c r="G50" i="39"/>
  <c r="K54" i="39"/>
  <c r="G86" i="39"/>
  <c r="E40" i="39"/>
  <c r="H17" i="19"/>
  <c r="J51" i="39"/>
  <c r="E50" i="39"/>
  <c r="H70" i="39"/>
  <c r="H74" i="39"/>
  <c r="P74" i="39"/>
  <c r="H89" i="39"/>
  <c r="L102" i="39"/>
  <c r="H153" i="39"/>
  <c r="D171" i="39"/>
  <c r="H171" i="39"/>
  <c r="P171" i="39"/>
  <c r="K88" i="39"/>
  <c r="K96" i="39"/>
  <c r="G113" i="39"/>
  <c r="K113" i="39"/>
  <c r="O113" i="39"/>
  <c r="O147" i="39"/>
  <c r="O168" i="39"/>
  <c r="N86" i="39"/>
  <c r="F89" i="39"/>
  <c r="N93" i="39"/>
  <c r="N102" i="39"/>
  <c r="F112" i="39"/>
  <c r="J131" i="39"/>
  <c r="N131" i="39"/>
  <c r="F135" i="39"/>
  <c r="F102" i="39"/>
  <c r="L88" i="39"/>
  <c r="P88" i="39"/>
  <c r="D96" i="39"/>
  <c r="P96" i="39"/>
  <c r="P103" i="39"/>
  <c r="D117" i="39"/>
  <c r="N35" i="39"/>
  <c r="J92" i="39"/>
  <c r="N92" i="39"/>
  <c r="K29" i="39"/>
  <c r="G93" i="39"/>
  <c r="K93" i="39"/>
  <c r="M32" i="39"/>
  <c r="E41" i="39"/>
  <c r="I89" i="39"/>
  <c r="M89" i="39"/>
  <c r="Q89" i="39"/>
  <c r="E97" i="39"/>
  <c r="I97" i="39"/>
  <c r="P129" i="39"/>
  <c r="L141" i="39"/>
  <c r="C71" i="39"/>
  <c r="C33" i="39"/>
  <c r="C13" i="39"/>
  <c r="C169" i="39"/>
  <c r="C133" i="39"/>
  <c r="C95" i="39"/>
  <c r="C91" i="39"/>
  <c r="C53" i="39"/>
  <c r="C115" i="39"/>
  <c r="C35" i="39"/>
  <c r="C11" i="39"/>
  <c r="C151" i="39"/>
  <c r="H88" i="39"/>
  <c r="F22" i="39"/>
  <c r="J22" i="39"/>
  <c r="N22" i="39"/>
  <c r="H20" i="39"/>
  <c r="L22" i="39"/>
  <c r="H15" i="39"/>
  <c r="J16" i="39"/>
  <c r="F8" i="39"/>
  <c r="N8" i="39"/>
  <c r="K8" i="39"/>
  <c r="J101" i="39"/>
  <c r="O4" i="19"/>
  <c r="Q27" i="20"/>
  <c r="G27" i="19"/>
  <c r="K27" i="19"/>
  <c r="G17" i="20"/>
  <c r="K17" i="20"/>
  <c r="O4" i="22"/>
  <c r="I11" i="39"/>
  <c r="K32" i="39"/>
  <c r="N40" i="39"/>
  <c r="H48" i="39"/>
  <c r="L48" i="39"/>
  <c r="P48" i="39"/>
  <c r="Q50" i="39"/>
  <c r="G54" i="39"/>
  <c r="O54" i="39"/>
  <c r="L55" i="39"/>
  <c r="P55" i="39"/>
  <c r="M59" i="39"/>
  <c r="J67" i="39"/>
  <c r="K69" i="39"/>
  <c r="M73" i="39"/>
  <c r="Q73" i="39"/>
  <c r="D79" i="39"/>
  <c r="L79" i="39"/>
  <c r="E17" i="22"/>
  <c r="M17" i="22"/>
  <c r="G29" i="39"/>
  <c r="D40" i="39"/>
  <c r="P40" i="39"/>
  <c r="K50" i="39"/>
  <c r="P51" i="39"/>
  <c r="K59" i="39"/>
  <c r="P60" i="39"/>
  <c r="D67" i="39"/>
  <c r="L67" i="39"/>
  <c r="E69" i="39"/>
  <c r="I69" i="39"/>
  <c r="M69" i="39"/>
  <c r="Q69" i="39"/>
  <c r="F70" i="39"/>
  <c r="N70" i="39"/>
  <c r="G73" i="39"/>
  <c r="L74" i="39"/>
  <c r="F79" i="39"/>
  <c r="N79" i="39"/>
  <c r="L167" i="39"/>
  <c r="M177" i="39"/>
  <c r="Q177" i="39"/>
  <c r="H129" i="39"/>
  <c r="E165" i="39"/>
  <c r="I165" i="39"/>
  <c r="M165" i="39"/>
  <c r="J167" i="39"/>
  <c r="L171" i="39"/>
  <c r="E172" i="39"/>
  <c r="I172" i="39"/>
  <c r="Q172" i="39"/>
  <c r="E102" i="39"/>
  <c r="C27" i="22"/>
  <c r="O10" i="39"/>
  <c r="I12" i="39"/>
  <c r="F15" i="39"/>
  <c r="J15" i="39"/>
  <c r="I21" i="39"/>
  <c r="D29" i="39"/>
  <c r="L29" i="39"/>
  <c r="E31" i="39"/>
  <c r="I31" i="39"/>
  <c r="M31" i="39"/>
  <c r="Q31" i="39"/>
  <c r="F32" i="39"/>
  <c r="N32" i="39"/>
  <c r="G35" i="39"/>
  <c r="D36" i="39"/>
  <c r="L36" i="39"/>
  <c r="P36" i="39"/>
  <c r="M40" i="39"/>
  <c r="J41" i="39"/>
  <c r="N41" i="39"/>
  <c r="G70" i="39"/>
  <c r="G88" i="39"/>
  <c r="O88" i="39"/>
  <c r="D89" i="39"/>
  <c r="L89" i="39"/>
  <c r="H97" i="39"/>
  <c r="E101" i="39"/>
  <c r="I101" i="39"/>
  <c r="Q101" i="39"/>
  <c r="J102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F92" i="39"/>
  <c r="O93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F11" i="39"/>
  <c r="Q70" i="39"/>
  <c r="I96" i="39"/>
  <c r="E117" i="39"/>
  <c r="Q117" i="39"/>
  <c r="N121" i="39"/>
  <c r="Q129" i="39"/>
  <c r="G176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O126" i="39" l="1"/>
  <c r="I3" i="44"/>
  <c r="D481" i="68"/>
  <c r="N342" i="70"/>
  <c r="O316" i="71"/>
  <c r="Q239" i="68"/>
  <c r="J215" i="71"/>
  <c r="J206" i="71"/>
  <c r="J179" i="66"/>
  <c r="N178" i="67"/>
  <c r="N170" i="72"/>
  <c r="F194" i="72"/>
  <c r="F212" i="68"/>
  <c r="Q376" i="72"/>
  <c r="M376" i="67"/>
  <c r="J181" i="70"/>
  <c r="M373" i="70"/>
  <c r="O183" i="67"/>
  <c r="M184" i="70"/>
  <c r="N215" i="67"/>
  <c r="J188" i="72"/>
  <c r="G237" i="64"/>
  <c r="K163" i="39"/>
  <c r="I240" i="64"/>
  <c r="J194" i="70"/>
  <c r="I200" i="64"/>
  <c r="M175" i="69"/>
  <c r="I204" i="64"/>
  <c r="G369" i="70"/>
  <c r="C219" i="64"/>
  <c r="I172" i="71"/>
  <c r="K222" i="66"/>
  <c r="K481" i="68"/>
  <c r="M226" i="68"/>
  <c r="P342" i="69"/>
  <c r="M407" i="66"/>
  <c r="M203" i="70"/>
  <c r="D172" i="67"/>
  <c r="G216" i="68"/>
  <c r="Q213" i="66"/>
  <c r="J414" i="67"/>
  <c r="K194" i="66"/>
  <c r="G107" i="39"/>
  <c r="J163" i="39"/>
  <c r="F145" i="39"/>
  <c r="N126" i="39"/>
  <c r="I376" i="70"/>
  <c r="H329" i="71"/>
  <c r="C401" i="68"/>
  <c r="Q215" i="67"/>
  <c r="C239" i="68"/>
  <c r="M395" i="69"/>
  <c r="J178" i="66"/>
  <c r="D329" i="72"/>
  <c r="F237" i="64"/>
  <c r="P183" i="66"/>
  <c r="H44" i="48"/>
  <c r="E139" i="65"/>
  <c r="Q236" i="68"/>
  <c r="Q235" i="68" s="1"/>
  <c r="Q237" i="68"/>
  <c r="Q193" i="65"/>
  <c r="Q203" i="65"/>
  <c r="O163" i="42"/>
  <c r="J62" i="44"/>
  <c r="Q181" i="70"/>
  <c r="M172" i="65"/>
  <c r="O323" i="67"/>
  <c r="I179" i="65"/>
  <c r="L196" i="65"/>
  <c r="D220" i="68"/>
  <c r="J388" i="70"/>
  <c r="C237" i="64"/>
  <c r="G263" i="68"/>
  <c r="Q212" i="68"/>
  <c r="H274" i="68"/>
  <c r="H174" i="67"/>
  <c r="L180" i="67"/>
  <c r="O179" i="65"/>
  <c r="H209" i="68"/>
  <c r="L222" i="69"/>
  <c r="L207" i="69" s="1"/>
  <c r="L175" i="69"/>
  <c r="Q124" i="50"/>
  <c r="G247" i="64"/>
  <c r="M182" i="66"/>
  <c r="M200" i="66"/>
  <c r="O405" i="69"/>
  <c r="O342" i="69"/>
  <c r="K405" i="69"/>
  <c r="K342" i="69"/>
  <c r="L285" i="70"/>
  <c r="L329" i="70"/>
  <c r="Q376" i="71"/>
  <c r="Q358" i="71"/>
  <c r="K392" i="67"/>
  <c r="K373" i="67"/>
  <c r="Q414" i="66"/>
  <c r="C414" i="65"/>
  <c r="I203" i="69"/>
  <c r="I222" i="69"/>
  <c r="O267" i="68"/>
  <c r="O243" i="68"/>
  <c r="H182" i="67"/>
  <c r="H183" i="67"/>
  <c r="F215" i="67"/>
  <c r="F179" i="67"/>
  <c r="F178" i="67"/>
  <c r="F179" i="65"/>
  <c r="F215" i="65"/>
  <c r="K213" i="65"/>
  <c r="K174" i="65"/>
  <c r="K222" i="65"/>
  <c r="F215" i="64"/>
  <c r="F214" i="64" s="1"/>
  <c r="F247" i="64"/>
  <c r="F226" i="64"/>
  <c r="Q184" i="65"/>
  <c r="E323" i="70"/>
  <c r="K213" i="66"/>
  <c r="E405" i="66"/>
  <c r="M361" i="72"/>
  <c r="K361" i="71"/>
  <c r="K395" i="69"/>
  <c r="M386" i="66"/>
  <c r="C395" i="69"/>
  <c r="C99" i="65"/>
  <c r="C175" i="65" s="1"/>
  <c r="F329" i="70"/>
  <c r="J111" i="64"/>
  <c r="J195" i="64" s="1"/>
  <c r="P468" i="68"/>
  <c r="L352" i="71"/>
  <c r="J386" i="69"/>
  <c r="N376" i="69"/>
  <c r="D395" i="66"/>
  <c r="M107" i="39"/>
  <c r="E143" i="50"/>
  <c r="O63" i="48"/>
  <c r="K99" i="66"/>
  <c r="K175" i="66" s="1"/>
  <c r="J492" i="68"/>
  <c r="N492" i="68"/>
  <c r="C417" i="64"/>
  <c r="I395" i="69"/>
  <c r="O414" i="66"/>
  <c r="D26" i="39"/>
  <c r="J7" i="67"/>
  <c r="J64" i="39"/>
  <c r="P395" i="70"/>
  <c r="P376" i="70"/>
  <c r="G208" i="71"/>
  <c r="G190" i="71"/>
  <c r="F175" i="67"/>
  <c r="P376" i="71"/>
  <c r="Q177" i="65"/>
  <c r="D215" i="71"/>
  <c r="G388" i="72"/>
  <c r="G383" i="72" s="1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F206" i="71"/>
  <c r="F179" i="71"/>
  <c r="I177" i="70"/>
  <c r="I196" i="70"/>
  <c r="J222" i="69"/>
  <c r="J203" i="69"/>
  <c r="I253" i="68"/>
  <c r="I229" i="68"/>
  <c r="P274" i="68"/>
  <c r="P261" i="68"/>
  <c r="P212" i="68"/>
  <c r="M183" i="67"/>
  <c r="M182" i="67"/>
  <c r="I182" i="67"/>
  <c r="I200" i="67"/>
  <c r="I183" i="67"/>
  <c r="D194" i="67"/>
  <c r="D174" i="67"/>
  <c r="D173" i="67" s="1"/>
  <c r="E200" i="66"/>
  <c r="E182" i="66"/>
  <c r="O215" i="66"/>
  <c r="O179" i="66"/>
  <c r="O178" i="66"/>
  <c r="K178" i="66"/>
  <c r="K196" i="66"/>
  <c r="K215" i="66"/>
  <c r="C178" i="66"/>
  <c r="C196" i="66"/>
  <c r="L7" i="66"/>
  <c r="L209" i="66" s="1"/>
  <c r="L35" i="66"/>
  <c r="L63" i="66" s="1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222" i="66"/>
  <c r="Q215" i="65"/>
  <c r="Q178" i="65"/>
  <c r="Q179" i="65"/>
  <c r="N171" i="65"/>
  <c r="N172" i="65"/>
  <c r="F7" i="65"/>
  <c r="F26" i="39"/>
  <c r="J223" i="64"/>
  <c r="J204" i="64"/>
  <c r="L240" i="64"/>
  <c r="L199" i="64"/>
  <c r="L200" i="64"/>
  <c r="I215" i="64"/>
  <c r="I214" i="64" s="1"/>
  <c r="I194" i="64"/>
  <c r="E215" i="64"/>
  <c r="E194" i="64"/>
  <c r="B200" i="66"/>
  <c r="B183" i="66"/>
  <c r="M388" i="72"/>
  <c r="M329" i="72"/>
  <c r="K388" i="71"/>
  <c r="K383" i="71" s="1"/>
  <c r="K329" i="71"/>
  <c r="P352" i="72"/>
  <c r="P275" i="72"/>
  <c r="J293" i="71"/>
  <c r="J311" i="71" s="1"/>
  <c r="J316" i="71"/>
  <c r="K213" i="69"/>
  <c r="K150" i="69"/>
  <c r="P388" i="71"/>
  <c r="P383" i="71" s="1"/>
  <c r="P329" i="71"/>
  <c r="I329" i="66"/>
  <c r="I285" i="66"/>
  <c r="I323" i="66" s="1"/>
  <c r="J111" i="72"/>
  <c r="J129" i="72" s="1"/>
  <c r="J134" i="72"/>
  <c r="O145" i="39"/>
  <c r="N26" i="39"/>
  <c r="F184" i="67"/>
  <c r="B182" i="66"/>
  <c r="J329" i="65"/>
  <c r="J505" i="68"/>
  <c r="J457" i="68"/>
  <c r="K172" i="72"/>
  <c r="K208" i="72"/>
  <c r="M143" i="66"/>
  <c r="M99" i="66"/>
  <c r="M93" i="66" s="1"/>
  <c r="M131" i="66" s="1"/>
  <c r="J7" i="66"/>
  <c r="C358" i="72"/>
  <c r="D217" i="68"/>
  <c r="C465" i="68"/>
  <c r="C455" i="68"/>
  <c r="G7" i="72"/>
  <c r="G185" i="72" s="1"/>
  <c r="G163" i="42"/>
  <c r="H178" i="66"/>
  <c r="H179" i="66"/>
  <c r="M7" i="66"/>
  <c r="M190" i="66" s="1"/>
  <c r="N45" i="39"/>
  <c r="M45" i="39"/>
  <c r="M329" i="65"/>
  <c r="M285" i="65"/>
  <c r="M323" i="65" s="1"/>
  <c r="F213" i="67"/>
  <c r="J176" i="72"/>
  <c r="J194" i="72"/>
  <c r="M7" i="71"/>
  <c r="M185" i="71" s="1"/>
  <c r="M145" i="39"/>
  <c r="I7" i="70"/>
  <c r="J126" i="42"/>
  <c r="E7" i="70"/>
  <c r="E190" i="70" s="1"/>
  <c r="E126" i="39"/>
  <c r="B191" i="64"/>
  <c r="B192" i="64"/>
  <c r="E388" i="71"/>
  <c r="E329" i="71"/>
  <c r="O202" i="64"/>
  <c r="O311" i="71"/>
  <c r="D124" i="50"/>
  <c r="F213" i="66"/>
  <c r="I414" i="67"/>
  <c r="H468" i="68"/>
  <c r="I181" i="65"/>
  <c r="N395" i="69"/>
  <c r="N124" i="50"/>
  <c r="B99" i="67"/>
  <c r="B175" i="67" s="1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D201" i="71" s="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2" i="67" s="1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2" i="66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01" i="72" s="1"/>
  <c r="I215" i="72"/>
  <c r="I170" i="72"/>
  <c r="I188" i="72"/>
  <c r="E203" i="69"/>
  <c r="E194" i="69"/>
  <c r="M224" i="68"/>
  <c r="M225" i="68"/>
  <c r="E225" i="68"/>
  <c r="E247" i="68"/>
  <c r="O274" i="68"/>
  <c r="O212" i="68"/>
  <c r="O211" i="68" s="1"/>
  <c r="K236" i="68"/>
  <c r="K235" i="68" s="1"/>
  <c r="K250" i="68"/>
  <c r="C236" i="68"/>
  <c r="C237" i="68"/>
  <c r="C250" i="68"/>
  <c r="C274" i="68"/>
  <c r="C231" i="68"/>
  <c r="N179" i="65"/>
  <c r="N196" i="65"/>
  <c r="N215" i="65"/>
  <c r="L405" i="69"/>
  <c r="L342" i="69"/>
  <c r="D213" i="70"/>
  <c r="D150" i="70"/>
  <c r="K405" i="65"/>
  <c r="O206" i="71"/>
  <c r="Q379" i="71"/>
  <c r="Q376" i="69"/>
  <c r="G367" i="67"/>
  <c r="P379" i="71"/>
  <c r="H379" i="72"/>
  <c r="N395" i="65"/>
  <c r="D206" i="72"/>
  <c r="D201" i="72" s="1"/>
  <c r="K150" i="70"/>
  <c r="P386" i="70"/>
  <c r="N395" i="70"/>
  <c r="E124" i="50"/>
  <c r="K219" i="68"/>
  <c r="L379" i="71"/>
  <c r="C414" i="66"/>
  <c r="Q35" i="70"/>
  <c r="Q63" i="70" s="1"/>
  <c r="L4" i="48"/>
  <c r="E213" i="67"/>
  <c r="J367" i="69"/>
  <c r="I223" i="68"/>
  <c r="E161" i="50"/>
  <c r="G206" i="72"/>
  <c r="K226" i="68"/>
  <c r="B171" i="66"/>
  <c r="B170" i="66" s="1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175" i="70"/>
  <c r="H222" i="70"/>
  <c r="M178" i="67"/>
  <c r="M215" i="67"/>
  <c r="J193" i="66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F7" i="70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94" i="66"/>
  <c r="H203" i="66"/>
  <c r="L174" i="65"/>
  <c r="L173" i="65" s="1"/>
  <c r="L203" i="65"/>
  <c r="H7" i="65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I405" i="69"/>
  <c r="I399" i="69" s="1"/>
  <c r="I342" i="69"/>
  <c r="N329" i="66"/>
  <c r="N285" i="66"/>
  <c r="C126" i="42"/>
  <c r="N163" i="39"/>
  <c r="F126" i="39"/>
  <c r="F107" i="39"/>
  <c r="D163" i="42"/>
  <c r="H359" i="64"/>
  <c r="N392" i="67"/>
  <c r="K183" i="68"/>
  <c r="K255" i="68" s="1"/>
  <c r="Q194" i="64"/>
  <c r="Q193" i="64" s="1"/>
  <c r="O323" i="65"/>
  <c r="L174" i="67"/>
  <c r="G275" i="72"/>
  <c r="G311" i="72" s="1"/>
  <c r="D198" i="64"/>
  <c r="M222" i="67"/>
  <c r="B203" i="69"/>
  <c r="Q226" i="64"/>
  <c r="D202" i="64"/>
  <c r="B179" i="67"/>
  <c r="O194" i="64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L7" i="68"/>
  <c r="L41" i="68"/>
  <c r="L75" i="68" s="1"/>
  <c r="J213" i="70"/>
  <c r="J207" i="70" s="1"/>
  <c r="J150" i="70"/>
  <c r="D361" i="71"/>
  <c r="D379" i="71"/>
  <c r="P3" i="2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90" i="69" s="1"/>
  <c r="O107" i="39"/>
  <c r="P196" i="65"/>
  <c r="P179" i="65"/>
  <c r="P215" i="65"/>
  <c r="Q177" i="70"/>
  <c r="B177" i="65"/>
  <c r="B139" i="65"/>
  <c r="J367" i="67"/>
  <c r="F222" i="65"/>
  <c r="M414" i="64"/>
  <c r="M405" i="70"/>
  <c r="M342" i="70"/>
  <c r="J388" i="71"/>
  <c r="J383" i="71" s="1"/>
  <c r="J329" i="71"/>
  <c r="C145" i="39"/>
  <c r="C163" i="39"/>
  <c r="K35" i="71"/>
  <c r="K63" i="71" s="1"/>
  <c r="I35" i="65"/>
  <c r="I63" i="65" s="1"/>
  <c r="M194" i="64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07" i="39"/>
  <c r="G236" i="68"/>
  <c r="G235" i="68" s="1"/>
  <c r="G250" i="68"/>
  <c r="L129" i="72"/>
  <c r="K99" i="65"/>
  <c r="K93" i="65" s="1"/>
  <c r="K131" i="65" s="1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E175" i="65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83" i="71" s="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K185" i="71" s="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214" i="64" s="1"/>
  <c r="P194" i="64"/>
  <c r="P193" i="64" s="1"/>
  <c r="L7" i="64"/>
  <c r="L212" i="64" s="1"/>
  <c r="M5" i="39"/>
  <c r="L5" i="42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92" i="65" s="1"/>
  <c r="P174" i="65"/>
  <c r="P173" i="65" s="1"/>
  <c r="P203" i="65"/>
  <c r="L7" i="65"/>
  <c r="L190" i="65" s="1"/>
  <c r="M26" i="39"/>
  <c r="L26" i="39"/>
  <c r="J219" i="64"/>
  <c r="J200" i="64"/>
  <c r="B7" i="69"/>
  <c r="B172" i="69" s="1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Q35" i="72"/>
  <c r="Q63" i="72" s="1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1" i="71" s="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O7" i="64"/>
  <c r="O233" i="64" s="1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191" i="66" s="1"/>
  <c r="F45" i="39"/>
  <c r="I192" i="64"/>
  <c r="I190" i="64" s="1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179" i="72"/>
  <c r="E206" i="72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207" i="69" s="1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I407" i="68"/>
  <c r="K181" i="66"/>
  <c r="K212" i="68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D323" i="65"/>
  <c r="Q376" i="65"/>
  <c r="P35" i="66"/>
  <c r="P63" i="66" s="1"/>
  <c r="K5" i="42"/>
  <c r="K342" i="70"/>
  <c r="C150" i="70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I175" i="66" s="1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P93" i="66"/>
  <c r="P131" i="66" s="1"/>
  <c r="E231" i="68"/>
  <c r="E170" i="66"/>
  <c r="Q170" i="65"/>
  <c r="D170" i="67"/>
  <c r="N211" i="68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145" i="42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N35" i="70"/>
  <c r="N63" i="70" s="1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26" i="42"/>
  <c r="M20" i="42"/>
  <c r="M49" i="64"/>
  <c r="M81" i="64" s="1"/>
  <c r="O39" i="64"/>
  <c r="O7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L173" i="67"/>
  <c r="E383" i="72"/>
  <c r="N173" i="65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E201" i="72"/>
  <c r="O177" i="65"/>
  <c r="O139" i="65"/>
  <c r="K132" i="66"/>
  <c r="K93" i="66"/>
  <c r="K131" i="66" s="1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C190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214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J35" i="72"/>
  <c r="J63" i="72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M45" i="42"/>
  <c r="M35" i="66"/>
  <c r="M63" i="66" s="1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Q163" i="42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I35" i="70"/>
  <c r="I63" i="70" s="1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I107" i="42"/>
  <c r="I35" i="69"/>
  <c r="I63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64" i="42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J45" i="42"/>
  <c r="J35" i="66"/>
  <c r="J63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F35" i="65"/>
  <c r="F63" i="65" s="1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111" i="68" s="1"/>
  <c r="G87" i="48"/>
  <c r="B117" i="68"/>
  <c r="B87" i="48"/>
  <c r="H81" i="44"/>
  <c r="N383" i="72"/>
  <c r="D361" i="72"/>
  <c r="M383" i="72"/>
  <c r="F274" i="68"/>
  <c r="J132" i="66"/>
  <c r="M193" i="64"/>
  <c r="P171" i="65"/>
  <c r="O388" i="67"/>
  <c r="D365" i="64"/>
  <c r="D428" i="64"/>
  <c r="D338" i="64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O165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O193" i="64"/>
  <c r="I202" i="64"/>
  <c r="I160" i="64"/>
  <c r="K205" i="64"/>
  <c r="K163" i="64"/>
  <c r="F399" i="69"/>
  <c r="B190" i="64"/>
  <c r="G204" i="64"/>
  <c r="H206" i="64"/>
  <c r="Q207" i="64"/>
  <c r="M28" i="48"/>
  <c r="N99" i="65"/>
  <c r="N175" i="65" s="1"/>
  <c r="G177" i="65"/>
  <c r="G139" i="65"/>
  <c r="D184" i="65"/>
  <c r="C93" i="66"/>
  <c r="C131" i="66" s="1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383" i="71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P25" i="66"/>
  <c r="O214" i="66"/>
  <c r="O195" i="66"/>
  <c r="M44" i="48"/>
  <c r="M47" i="49"/>
  <c r="M209" i="66"/>
  <c r="I44" i="50"/>
  <c r="E44" i="49"/>
  <c r="P205" i="65"/>
  <c r="H205" i="65"/>
  <c r="K204" i="65"/>
  <c r="K223" i="65"/>
  <c r="G28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E35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G30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C25" i="70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H201" i="72"/>
  <c r="G352" i="71"/>
  <c r="O99" i="65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B201" i="71" s="1"/>
  <c r="K216" i="64"/>
  <c r="M216" i="64"/>
  <c r="C206" i="71"/>
  <c r="H132" i="66"/>
  <c r="F176" i="71"/>
  <c r="M201" i="72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171" i="71"/>
  <c r="D207" i="71"/>
  <c r="D189" i="71"/>
  <c r="N185" i="71"/>
  <c r="N167" i="71"/>
  <c r="J144" i="48"/>
  <c r="F146" i="48"/>
  <c r="F215" i="71"/>
  <c r="F187" i="71"/>
  <c r="F169" i="71"/>
  <c r="Q205" i="70"/>
  <c r="Q186" i="70"/>
  <c r="K201" i="70"/>
  <c r="K183" i="70"/>
  <c r="K202" i="70"/>
  <c r="K182" i="70"/>
  <c r="K200" i="70"/>
  <c r="K181" i="70"/>
  <c r="G27" i="70"/>
  <c r="F199" i="70"/>
  <c r="F180" i="70"/>
  <c r="I179" i="70"/>
  <c r="I198" i="70"/>
  <c r="I197" i="70"/>
  <c r="I178" i="70"/>
  <c r="L25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L191" i="66"/>
  <c r="H44" i="50"/>
  <c r="D44" i="50"/>
  <c r="D191" i="66"/>
  <c r="D190" i="66"/>
  <c r="D209" i="66"/>
  <c r="K205" i="65"/>
  <c r="C205" i="65"/>
  <c r="Q202" i="65"/>
  <c r="Q201" i="65"/>
  <c r="M202" i="65"/>
  <c r="M201" i="65"/>
  <c r="J28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E21" i="65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85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P201" i="72" s="1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3" i="68"/>
  <c r="F234" i="68"/>
  <c r="F257" i="68"/>
  <c r="N191" i="67"/>
  <c r="N209" i="67"/>
  <c r="N190" i="67"/>
  <c r="D223" i="66"/>
  <c r="D204" i="66"/>
  <c r="O27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G153" i="64"/>
  <c r="B112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K173" i="65"/>
  <c r="M178" i="65"/>
  <c r="F184" i="65"/>
  <c r="F146" i="65"/>
  <c r="C47" i="48"/>
  <c r="D212" i="68"/>
  <c r="J198" i="64"/>
  <c r="D201" i="64"/>
  <c r="D207" i="64"/>
  <c r="N93" i="65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E31" i="72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I31" i="71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P30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1" i="70"/>
  <c r="I172" i="70"/>
  <c r="I191" i="70"/>
  <c r="I190" i="70"/>
  <c r="E125" i="48"/>
  <c r="E191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E180" i="69"/>
  <c r="E199" i="69"/>
  <c r="Q106" i="49"/>
  <c r="Q106" i="48"/>
  <c r="M106" i="48"/>
  <c r="M109" i="48"/>
  <c r="M171" i="69"/>
  <c r="M190" i="69"/>
  <c r="M191" i="69"/>
  <c r="M172" i="69"/>
  <c r="I171" i="69"/>
  <c r="I191" i="69"/>
  <c r="I190" i="69"/>
  <c r="I172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K245" i="68"/>
  <c r="K268" i="68"/>
  <c r="K244" i="68"/>
  <c r="G93" i="42"/>
  <c r="G48" i="68"/>
  <c r="G82" i="68" s="1"/>
  <c r="N242" i="68"/>
  <c r="N266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Q28" i="67"/>
  <c r="P201" i="67"/>
  <c r="P200" i="67"/>
  <c r="P202" i="67"/>
  <c r="H201" i="67"/>
  <c r="H200" i="67"/>
  <c r="H202" i="67"/>
  <c r="O26" i="67"/>
  <c r="N198" i="67"/>
  <c r="N197" i="67"/>
  <c r="N196" i="67"/>
  <c r="N216" i="67"/>
  <c r="F198" i="67"/>
  <c r="F197" i="67"/>
  <c r="F196" i="67"/>
  <c r="F216" i="67"/>
  <c r="Q195" i="67"/>
  <c r="Q214" i="67"/>
  <c r="M195" i="67"/>
  <c r="M214" i="67"/>
  <c r="I214" i="67"/>
  <c r="I195" i="67"/>
  <c r="E214" i="67"/>
  <c r="E195" i="67"/>
  <c r="M23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B181" i="72"/>
  <c r="B199" i="72"/>
  <c r="C32" i="68"/>
  <c r="B246" i="68"/>
  <c r="C25" i="67"/>
  <c r="B195" i="67"/>
  <c r="B214" i="67"/>
  <c r="B223" i="66"/>
  <c r="B204" i="66"/>
  <c r="C34" i="64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Q29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C173" i="67"/>
  <c r="I193" i="64"/>
  <c r="N44" i="48"/>
  <c r="G215" i="68"/>
  <c r="G167" i="68"/>
  <c r="J170" i="65"/>
  <c r="H173" i="66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G26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C27" i="66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C201" i="69"/>
  <c r="C182" i="69"/>
  <c r="C183" i="69"/>
  <c r="C202" i="69"/>
  <c r="C200" i="69"/>
  <c r="J106" i="49"/>
  <c r="P252" i="68"/>
  <c r="P276" i="68"/>
  <c r="F249" i="68"/>
  <c r="F248" i="68"/>
  <c r="F32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153" i="64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N27" i="70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F173" i="66"/>
  <c r="G190" i="72"/>
  <c r="O231" i="68"/>
  <c r="K200" i="65"/>
  <c r="B156" i="64"/>
  <c r="O196" i="67"/>
  <c r="P190" i="72"/>
  <c r="O173" i="66"/>
  <c r="J160" i="68"/>
  <c r="M399" i="69"/>
  <c r="C399" i="70"/>
  <c r="I365" i="64"/>
  <c r="I428" i="64"/>
  <c r="C369" i="70"/>
  <c r="N455" i="68"/>
  <c r="O329" i="69"/>
  <c r="O386" i="69"/>
  <c r="O392" i="65"/>
  <c r="C156" i="64"/>
  <c r="J93" i="69"/>
  <c r="J175" i="69"/>
  <c r="H177" i="65"/>
  <c r="H139" i="65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M207" i="70"/>
  <c r="G213" i="69"/>
  <c r="G150" i="69"/>
  <c r="I386" i="70"/>
  <c r="I329" i="70"/>
  <c r="E188" i="72"/>
  <c r="E134" i="72"/>
  <c r="E111" i="72"/>
  <c r="E129" i="72" s="1"/>
  <c r="E112" i="65"/>
  <c r="E194" i="65"/>
  <c r="E137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I173" i="66"/>
  <c r="F99" i="66"/>
  <c r="F93" i="66" s="1"/>
  <c r="F131" i="66" s="1"/>
  <c r="N175" i="66"/>
  <c r="N137" i="66"/>
  <c r="H171" i="67"/>
  <c r="F66" i="48"/>
  <c r="E82" i="48"/>
  <c r="J85" i="48"/>
  <c r="I503" i="68"/>
  <c r="L367" i="69"/>
  <c r="C311" i="71"/>
  <c r="L399" i="69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L27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J25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72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G248" i="68"/>
  <c r="G247" i="68"/>
  <c r="G249" i="68"/>
  <c r="D33" i="68"/>
  <c r="C248" i="68"/>
  <c r="C249" i="68"/>
  <c r="E268" i="68"/>
  <c r="E244" i="68"/>
  <c r="E243" i="68"/>
  <c r="E267" i="68"/>
  <c r="E245" i="68"/>
  <c r="P242" i="68"/>
  <c r="P266" i="68"/>
  <c r="N238" i="68"/>
  <c r="N262" i="68"/>
  <c r="Q82" i="50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11" i="68"/>
  <c r="O207" i="68" s="1"/>
  <c r="O160" i="68"/>
  <c r="J428" i="64"/>
  <c r="Q379" i="72"/>
  <c r="N194" i="70"/>
  <c r="N137" i="70"/>
  <c r="N93" i="69"/>
  <c r="N131" i="69" s="1"/>
  <c r="N175" i="69"/>
  <c r="C183" i="68"/>
  <c r="C255" i="68" s="1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191" i="67"/>
  <c r="J209" i="67"/>
  <c r="J190" i="67"/>
  <c r="E205" i="66"/>
  <c r="J44" i="50"/>
  <c r="J192" i="66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94" i="65"/>
  <c r="B129" i="71"/>
  <c r="P66" i="48"/>
  <c r="P211" i="6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L165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172" i="70"/>
  <c r="J171" i="70"/>
  <c r="J190" i="70"/>
  <c r="J191" i="70"/>
  <c r="F190" i="70"/>
  <c r="F172" i="70"/>
  <c r="F171" i="70"/>
  <c r="F191" i="70"/>
  <c r="E205" i="69"/>
  <c r="E186" i="69"/>
  <c r="P223" i="69"/>
  <c r="P204" i="69"/>
  <c r="P185" i="69"/>
  <c r="L185" i="69"/>
  <c r="L204" i="69"/>
  <c r="L223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H245" i="68"/>
  <c r="H244" i="68"/>
  <c r="H268" i="68"/>
  <c r="H243" i="68"/>
  <c r="N241" i="68"/>
  <c r="N264" i="68"/>
  <c r="N240" i="68"/>
  <c r="K29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33" i="68"/>
  <c r="D234" i="68"/>
  <c r="D257" i="68"/>
  <c r="C205" i="67"/>
  <c r="N204" i="67"/>
  <c r="N223" i="67"/>
  <c r="J223" i="67"/>
  <c r="J204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G25" i="65"/>
  <c r="F195" i="65"/>
  <c r="F214" i="65"/>
  <c r="P28" i="49"/>
  <c r="L193" i="65"/>
  <c r="L222" i="65"/>
  <c r="H190" i="65"/>
  <c r="H209" i="65"/>
  <c r="H191" i="65"/>
  <c r="F228" i="64"/>
  <c r="F249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O213" i="64"/>
  <c r="K4" i="49"/>
  <c r="K233" i="64"/>
  <c r="K213" i="64"/>
  <c r="K212" i="64"/>
  <c r="G4" i="50"/>
  <c r="C4" i="50"/>
  <c r="C7" i="49"/>
  <c r="B125" i="49"/>
  <c r="B17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O31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N323" i="66"/>
  <c r="K181" i="69"/>
  <c r="J112" i="65"/>
  <c r="C414" i="64"/>
  <c r="E112" i="70"/>
  <c r="E194" i="70"/>
  <c r="E137" i="70"/>
  <c r="M168" i="64"/>
  <c r="P4" i="48"/>
  <c r="D392" i="65"/>
  <c r="M399" i="70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C235" i="68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H27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B253" i="68"/>
  <c r="C30" i="67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E383" i="71"/>
  <c r="M353" i="68"/>
  <c r="M401" i="68" s="1"/>
  <c r="H323" i="67"/>
  <c r="O377" i="68"/>
  <c r="O401" i="68" s="1"/>
  <c r="J261" i="68"/>
  <c r="J170" i="72"/>
  <c r="D405" i="66"/>
  <c r="E468" i="68"/>
  <c r="B183" i="67"/>
  <c r="L99" i="67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11" i="68"/>
  <c r="B207" i="68" s="1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G36" i="68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35" i="7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107" i="42"/>
  <c r="F35" i="69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L35" i="71"/>
  <c r="L63" i="71" s="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M145" i="42"/>
  <c r="K140" i="42"/>
  <c r="K44" i="70"/>
  <c r="K72" i="70" s="1"/>
  <c r="M126" i="42"/>
  <c r="M35" i="70"/>
  <c r="M63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N45" i="42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M181" i="67"/>
  <c r="M143" i="67"/>
  <c r="L134" i="72"/>
  <c r="L188" i="72"/>
  <c r="K190" i="64"/>
  <c r="K160" i="64"/>
  <c r="K383" i="72"/>
  <c r="Q143" i="50"/>
  <c r="H223" i="68"/>
  <c r="H175" i="68"/>
  <c r="K352" i="71"/>
  <c r="K275" i="71"/>
  <c r="K311" i="71" s="1"/>
  <c r="L93" i="66"/>
  <c r="L131" i="66" s="1"/>
  <c r="L175" i="66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27" i="67"/>
  <c r="I199" i="67"/>
  <c r="Q26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H30" i="65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G202" i="67"/>
  <c r="G201" i="67"/>
  <c r="N26" i="67"/>
  <c r="M198" i="67"/>
  <c r="M216" i="67"/>
  <c r="M197" i="67"/>
  <c r="Q25" i="66"/>
  <c r="P195" i="66"/>
  <c r="P214" i="66"/>
  <c r="J44" i="49"/>
  <c r="P405" i="65"/>
  <c r="L25" i="48"/>
  <c r="F180" i="65"/>
  <c r="K173" i="67"/>
  <c r="L219" i="68"/>
  <c r="L171" i="68"/>
  <c r="N231" i="68"/>
  <c r="M405" i="67"/>
  <c r="I170" i="66"/>
  <c r="Q85" i="48"/>
  <c r="M143" i="50"/>
  <c r="O323" i="69"/>
  <c r="E361" i="72"/>
  <c r="E304" i="67"/>
  <c r="E323" i="67" s="1"/>
  <c r="E386" i="67"/>
  <c r="E329" i="67"/>
  <c r="G194" i="67"/>
  <c r="C173" i="66"/>
  <c r="G185" i="67"/>
  <c r="D173" i="66"/>
  <c r="F183" i="66"/>
  <c r="M85" i="48"/>
  <c r="F4" i="48"/>
  <c r="H208" i="6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N195" i="67"/>
  <c r="N214" i="67"/>
  <c r="H26" i="66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D2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E399" i="70" s="1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G207" i="70"/>
  <c r="I198" i="64"/>
  <c r="I156" i="64"/>
  <c r="L207" i="64"/>
  <c r="I93" i="66"/>
  <c r="D455" i="68"/>
  <c r="F172" i="72"/>
  <c r="H105" i="50"/>
  <c r="O194" i="70"/>
  <c r="D148" i="64"/>
  <c r="D105" i="64"/>
  <c r="D147" i="64" s="1"/>
  <c r="L181" i="66"/>
  <c r="L143" i="66"/>
  <c r="E212" i="68"/>
  <c r="J148" i="64"/>
  <c r="J105" i="64"/>
  <c r="E111" i="64"/>
  <c r="O93" i="65"/>
  <c r="O131" i="65" s="1"/>
  <c r="Q173" i="66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E26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Q37" i="68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M23" i="66"/>
  <c r="O44" i="49"/>
  <c r="G47" i="49"/>
  <c r="C44" i="50"/>
  <c r="F205" i="65"/>
  <c r="M223" i="65"/>
  <c r="M204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L31" i="64"/>
  <c r="K225" i="64"/>
  <c r="K224" i="64"/>
  <c r="C225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K211" i="68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G35" i="71"/>
  <c r="G63" i="71" s="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F163" i="39"/>
  <c r="E159" i="42"/>
  <c r="E45" i="71"/>
  <c r="E73" i="71" s="1"/>
  <c r="C154" i="42"/>
  <c r="C42" i="71"/>
  <c r="C70" i="71" s="1"/>
  <c r="Q150" i="42"/>
  <c r="Q40" i="71"/>
  <c r="Q68" i="71" s="1"/>
  <c r="N145" i="42"/>
  <c r="N35" i="71"/>
  <c r="N63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F126" i="42"/>
  <c r="F35" i="70"/>
  <c r="F63" i="70" s="1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126" i="42"/>
  <c r="E35" i="70"/>
  <c r="E63" i="70" s="1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P12" i="39"/>
  <c r="G11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31" i="39"/>
  <c r="D10" i="39"/>
  <c r="J110" i="39"/>
  <c r="J96" i="39"/>
  <c r="N83" i="39"/>
  <c r="J69" i="39"/>
  <c r="F54" i="39"/>
  <c r="F40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K163" i="42"/>
  <c r="K35" i="72"/>
  <c r="K63" i="72" s="1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C145" i="42"/>
  <c r="C35" i="71"/>
  <c r="C63" i="71" s="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126" i="42"/>
  <c r="K35" i="70"/>
  <c r="K63" i="70" s="1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J145" i="42"/>
  <c r="J35" i="71"/>
  <c r="J63" i="71" s="1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M35" i="65"/>
  <c r="M63" i="65" s="1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145" i="42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41" i="68"/>
  <c r="C75" i="68" s="1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O43" i="48" s="1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P399" i="69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B170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B159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93" i="65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J147" i="64" s="1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O26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E28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37" i="68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Q31" i="67"/>
  <c r="P205" i="67"/>
  <c r="L79" i="42"/>
  <c r="L45" i="67"/>
  <c r="L73" i="67" s="1"/>
  <c r="O28" i="67"/>
  <c r="N202" i="67"/>
  <c r="N201" i="67"/>
  <c r="N200" i="67"/>
  <c r="J201" i="67"/>
  <c r="J202" i="67"/>
  <c r="J200" i="67"/>
  <c r="F201" i="67"/>
  <c r="F202" i="67"/>
  <c r="F200" i="67"/>
  <c r="Q73" i="42"/>
  <c r="Q41" i="67"/>
  <c r="Q69" i="67" s="1"/>
  <c r="E27" i="67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L25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P60" i="42"/>
  <c r="P45" i="66"/>
  <c r="P73" i="66" s="1"/>
  <c r="E31" i="66"/>
  <c r="D205" i="66"/>
  <c r="O204" i="66"/>
  <c r="O223" i="66"/>
  <c r="K204" i="66"/>
  <c r="K223" i="66"/>
  <c r="G204" i="66"/>
  <c r="G223" i="66"/>
  <c r="D30" i="66"/>
  <c r="C204" i="66"/>
  <c r="C223" i="66"/>
  <c r="N201" i="66"/>
  <c r="N200" i="66"/>
  <c r="N202" i="66"/>
  <c r="J201" i="66"/>
  <c r="J200" i="66"/>
  <c r="J202" i="66"/>
  <c r="M54" i="42"/>
  <c r="M41" i="66"/>
  <c r="M26" i="66"/>
  <c r="L197" i="66"/>
  <c r="L198" i="66"/>
  <c r="L216" i="66"/>
  <c r="L196" i="66"/>
  <c r="K50" i="42"/>
  <c r="K39" i="66"/>
  <c r="G214" i="66"/>
  <c r="G195" i="66"/>
  <c r="Q47" i="49"/>
  <c r="Q203" i="66"/>
  <c r="Q193" i="66"/>
  <c r="I44" i="49"/>
  <c r="I209" i="66"/>
  <c r="J21" i="66"/>
  <c r="I191" i="66"/>
  <c r="I190" i="66"/>
  <c r="E190" i="66"/>
  <c r="E191" i="66"/>
  <c r="E209" i="66"/>
  <c r="L205" i="65"/>
  <c r="D205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L29" i="64"/>
  <c r="K241" i="64"/>
  <c r="K221" i="64"/>
  <c r="K240" i="64"/>
  <c r="K220" i="64"/>
  <c r="J218" i="64"/>
  <c r="J239" i="64"/>
  <c r="I217" i="64"/>
  <c r="I238" i="64"/>
  <c r="L4" i="50"/>
  <c r="L213" i="64"/>
  <c r="H7" i="49"/>
  <c r="D7" i="49"/>
  <c r="B17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I178" i="71"/>
  <c r="I195" i="71"/>
  <c r="I196" i="71"/>
  <c r="I177" i="71"/>
  <c r="L146" i="48"/>
  <c r="L167" i="71"/>
  <c r="L185" i="71"/>
  <c r="N28" i="70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O25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E25" i="66"/>
  <c r="D195" i="66"/>
  <c r="D214" i="66"/>
  <c r="J190" i="66"/>
  <c r="J191" i="66"/>
  <c r="J209" i="66"/>
  <c r="E205" i="65"/>
  <c r="H33" i="64"/>
  <c r="G227" i="64"/>
  <c r="G248" i="64"/>
  <c r="K27" i="64"/>
  <c r="J217" i="64"/>
  <c r="J238" i="64"/>
  <c r="M7" i="49"/>
  <c r="D376" i="67"/>
  <c r="E386" i="66"/>
  <c r="E329" i="66"/>
  <c r="M247" i="64"/>
  <c r="C175" i="69"/>
  <c r="O489" i="68"/>
  <c r="D177" i="66"/>
  <c r="D139" i="66"/>
  <c r="Q216" i="68"/>
  <c r="N222" i="68"/>
  <c r="M383" i="71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37" i="67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P111" i="68"/>
  <c r="P207" i="68" s="1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L28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N167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E25" i="70"/>
  <c r="D176" i="70"/>
  <c r="D195" i="70"/>
  <c r="J128" i="48"/>
  <c r="F125" i="49"/>
  <c r="F125" i="48"/>
  <c r="J31" i="69"/>
  <c r="I205" i="69"/>
  <c r="I186" i="69"/>
  <c r="O202" i="69"/>
  <c r="P28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P35" i="68"/>
  <c r="O251" i="68"/>
  <c r="H35" i="68"/>
  <c r="G25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K25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H31" i="65"/>
  <c r="G205" i="65"/>
  <c r="K30" i="65"/>
  <c r="J204" i="65"/>
  <c r="J223" i="65"/>
  <c r="P199" i="65"/>
  <c r="I27" i="65"/>
  <c r="H199" i="65"/>
  <c r="K197" i="65"/>
  <c r="K198" i="65"/>
  <c r="K216" i="65"/>
  <c r="J214" i="65"/>
  <c r="J195" i="65"/>
  <c r="L28" i="49"/>
  <c r="L209" i="65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N93" i="67"/>
  <c r="N131" i="67" s="1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E323" i="66" s="1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D26" i="72"/>
  <c r="C174" i="72"/>
  <c r="C192" i="72"/>
  <c r="C173" i="72"/>
  <c r="C191" i="72"/>
  <c r="C209" i="72"/>
  <c r="F171" i="72"/>
  <c r="F207" i="72"/>
  <c r="F189" i="72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O207" i="70" s="1"/>
  <c r="D153" i="64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93" i="67"/>
  <c r="L131" i="67" s="1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M31" i="72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Q31" i="71"/>
  <c r="P181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M31" i="70"/>
  <c r="L186" i="70"/>
  <c r="L205" i="70"/>
  <c r="K28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72" i="70"/>
  <c r="M191" i="70"/>
  <c r="M190" i="70"/>
  <c r="I128" i="48"/>
  <c r="E128" i="49"/>
  <c r="E128" i="48"/>
  <c r="L186" i="69"/>
  <c r="L205" i="69"/>
  <c r="N183" i="69"/>
  <c r="N202" i="69"/>
  <c r="N201" i="69"/>
  <c r="N182" i="69"/>
  <c r="N27" i="69"/>
  <c r="M199" i="69"/>
  <c r="M180" i="69"/>
  <c r="Q109" i="48"/>
  <c r="Q171" i="69"/>
  <c r="Q191" i="69"/>
  <c r="Q172" i="69"/>
  <c r="Q190" i="69"/>
  <c r="M106" i="49"/>
  <c r="I109" i="49"/>
  <c r="I109" i="48"/>
  <c r="E106" i="49"/>
  <c r="E109" i="49"/>
  <c r="D253" i="68"/>
  <c r="F251" i="68"/>
  <c r="L246" i="68"/>
  <c r="H96" i="42"/>
  <c r="H49" i="68"/>
  <c r="H83" i="68" s="1"/>
  <c r="M89" i="42"/>
  <c r="M46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O199" i="67"/>
  <c r="K199" i="67"/>
  <c r="H27" i="67"/>
  <c r="G199" i="67"/>
  <c r="C199" i="67"/>
  <c r="J197" i="67"/>
  <c r="J198" i="67"/>
  <c r="J196" i="67"/>
  <c r="J216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Q23" i="65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M221" i="64"/>
  <c r="M220" i="64"/>
  <c r="M219" i="64"/>
  <c r="M241" i="64"/>
  <c r="E221" i="64"/>
  <c r="E220" i="64"/>
  <c r="E241" i="64"/>
  <c r="E219" i="64"/>
  <c r="Q28" i="64"/>
  <c r="P218" i="64"/>
  <c r="P239" i="64"/>
  <c r="M28" i="64"/>
  <c r="L218" i="64"/>
  <c r="L239" i="64"/>
  <c r="H218" i="64"/>
  <c r="H239" i="64"/>
  <c r="D218" i="64"/>
  <c r="D239" i="64"/>
  <c r="O217" i="64"/>
  <c r="O238" i="64"/>
  <c r="K238" i="64"/>
  <c r="K217" i="64"/>
  <c r="G217" i="64"/>
  <c r="G238" i="64"/>
  <c r="C217" i="64"/>
  <c r="C238" i="64"/>
  <c r="K25" i="64"/>
  <c r="E23" i="64"/>
  <c r="D233" i="64"/>
  <c r="D212" i="64"/>
  <c r="D213" i="64"/>
  <c r="N7" i="49"/>
  <c r="J4" i="50"/>
  <c r="J214" i="64"/>
  <c r="F4" i="50"/>
  <c r="B174" i="72"/>
  <c r="B192" i="72"/>
  <c r="B173" i="72"/>
  <c r="B209" i="72"/>
  <c r="B191" i="72"/>
  <c r="B172" i="72"/>
  <c r="B186" i="70"/>
  <c r="B205" i="70"/>
  <c r="B205" i="69"/>
  <c r="B186" i="69"/>
  <c r="C28" i="68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F210" i="68"/>
  <c r="F208" i="68" s="1"/>
  <c r="E221" i="68"/>
  <c r="G223" i="68"/>
  <c r="G175" i="68"/>
  <c r="I468" i="68"/>
  <c r="G376" i="67"/>
  <c r="J172" i="72"/>
  <c r="O376" i="72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H167" i="72"/>
  <c r="H185" i="72"/>
  <c r="D164" i="49"/>
  <c r="D169" i="72"/>
  <c r="D179" i="72"/>
  <c r="D187" i="72"/>
  <c r="L175" i="71"/>
  <c r="L193" i="71"/>
  <c r="P146" i="49"/>
  <c r="D146" i="49"/>
  <c r="D167" i="71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N82" i="50"/>
  <c r="I205" i="67"/>
  <c r="L28" i="67"/>
  <c r="K202" i="67"/>
  <c r="K201" i="67"/>
  <c r="C201" i="67"/>
  <c r="C202" i="67"/>
  <c r="E178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191" i="65"/>
  <c r="F209" i="65"/>
  <c r="F190" i="65"/>
  <c r="J225" i="64"/>
  <c r="J224" i="64"/>
  <c r="E222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Q24" i="48"/>
  <c r="D359" i="64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45" i="39"/>
  <c r="J35" i="39"/>
  <c r="O29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5" i="39"/>
  <c r="Q140" i="39"/>
  <c r="I126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K126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L5" i="39"/>
  <c r="E150" i="39"/>
  <c r="D129" i="39"/>
  <c r="D176" i="39"/>
  <c r="D167" i="39"/>
  <c r="J149" i="39"/>
  <c r="H117" i="39"/>
  <c r="I32" i="39"/>
  <c r="Q102" i="39"/>
  <c r="D92" i="39"/>
  <c r="H35" i="39"/>
  <c r="P26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5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J145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K26" i="68" l="1"/>
  <c r="N29" i="64"/>
  <c r="M32" i="68"/>
  <c r="N28" i="68"/>
  <c r="E28" i="65"/>
  <c r="N35" i="66"/>
  <c r="N63" i="66" s="1"/>
  <c r="M35" i="71"/>
  <c r="M63" i="71" s="1"/>
  <c r="O31" i="65"/>
  <c r="I31" i="68"/>
  <c r="O28" i="68"/>
  <c r="L45" i="42"/>
  <c r="E171" i="70"/>
  <c r="D35" i="65"/>
  <c r="D63" i="65" s="1"/>
  <c r="I26" i="42"/>
  <c r="L170" i="67"/>
  <c r="F31" i="65"/>
  <c r="J28" i="71"/>
  <c r="C83" i="42"/>
  <c r="O35" i="68"/>
  <c r="G30" i="67"/>
  <c r="H30" i="69"/>
  <c r="M30" i="65"/>
  <c r="D28" i="69"/>
  <c r="K30" i="68"/>
  <c r="E172" i="70"/>
  <c r="O21" i="71"/>
  <c r="D25" i="71"/>
  <c r="I31" i="67"/>
  <c r="J163" i="42"/>
  <c r="D35" i="66"/>
  <c r="D63" i="66" s="1"/>
  <c r="D3" i="48"/>
  <c r="N170" i="65"/>
  <c r="I23" i="67"/>
  <c r="F29" i="68"/>
  <c r="M175" i="66"/>
  <c r="F26" i="67"/>
  <c r="Q23" i="67"/>
  <c r="P26" i="71"/>
  <c r="C28" i="71"/>
  <c r="J27" i="64"/>
  <c r="Q35" i="64"/>
  <c r="D30" i="65"/>
  <c r="H25" i="66"/>
  <c r="G28" i="67"/>
  <c r="L45" i="39"/>
  <c r="H28" i="67"/>
  <c r="N35" i="72"/>
  <c r="N63" i="72" s="1"/>
  <c r="C37" i="68"/>
  <c r="I28" i="68"/>
  <c r="F33" i="64"/>
  <c r="O30" i="67"/>
  <c r="P30" i="68"/>
  <c r="H33" i="68"/>
  <c r="F27" i="69"/>
  <c r="H24" i="48"/>
  <c r="P27" i="67"/>
  <c r="B93" i="67"/>
  <c r="F21" i="66"/>
  <c r="K167" i="71"/>
  <c r="M93" i="65"/>
  <c r="M131" i="65" s="1"/>
  <c r="H26" i="42"/>
  <c r="Q35" i="69"/>
  <c r="Q63" i="69" s="1"/>
  <c r="I35" i="72"/>
  <c r="M26" i="42"/>
  <c r="D31" i="64"/>
  <c r="H30" i="71"/>
  <c r="G126" i="42"/>
  <c r="B190" i="69"/>
  <c r="O191" i="69"/>
  <c r="N26" i="42"/>
  <c r="L31" i="68"/>
  <c r="B137" i="67"/>
  <c r="M21" i="66"/>
  <c r="H111" i="68"/>
  <c r="H207" i="68" s="1"/>
  <c r="M191" i="66"/>
  <c r="L39" i="64"/>
  <c r="L71" i="64" s="1"/>
  <c r="C35" i="70"/>
  <c r="C35" i="72"/>
  <c r="C63" i="72" s="1"/>
  <c r="J126" i="39"/>
  <c r="K28" i="71"/>
  <c r="M171" i="66"/>
  <c r="E31" i="68"/>
  <c r="Q107" i="42"/>
  <c r="I163" i="42"/>
  <c r="Q163" i="39"/>
  <c r="D163" i="39"/>
  <c r="K31" i="70"/>
  <c r="L27" i="66"/>
  <c r="B191" i="69"/>
  <c r="O212" i="64"/>
  <c r="O211" i="64" s="1"/>
  <c r="O171" i="69"/>
  <c r="K175" i="65"/>
  <c r="F28" i="69"/>
  <c r="P311" i="72"/>
  <c r="M35" i="69"/>
  <c r="M63" i="69" s="1"/>
  <c r="D35" i="72"/>
  <c r="D63" i="72" s="1"/>
  <c r="D28" i="64"/>
  <c r="N25" i="67"/>
  <c r="I137" i="66"/>
  <c r="L190" i="66"/>
  <c r="D41" i="68"/>
  <c r="J35" i="70"/>
  <c r="C163" i="42"/>
  <c r="M29" i="64"/>
  <c r="C26" i="72"/>
  <c r="E28" i="64"/>
  <c r="F35" i="68"/>
  <c r="M27" i="69"/>
  <c r="O25" i="67"/>
  <c r="M27" i="72"/>
  <c r="K137" i="65"/>
  <c r="M107" i="42"/>
  <c r="M137" i="65"/>
  <c r="F201" i="71"/>
  <c r="C137" i="65"/>
  <c r="D83" i="42"/>
  <c r="J170" i="66"/>
  <c r="D207" i="70"/>
  <c r="E24" i="48"/>
  <c r="L172" i="66"/>
  <c r="L171" i="66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M21" i="71"/>
  <c r="G26" i="70"/>
  <c r="I93" i="65"/>
  <c r="I131" i="65" s="1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L3" i="48"/>
  <c r="G30" i="66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189" i="66" s="1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89" i="64" s="1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169" i="65" s="1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P184" i="72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J208" i="66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L21" i="65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P23" i="64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F256" i="68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H173" i="65"/>
  <c r="B170" i="70"/>
  <c r="C21" i="71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D169" i="67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B131" i="67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37" i="67"/>
  <c r="B3" i="50"/>
  <c r="F192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P208" i="68"/>
  <c r="H62" i="48"/>
  <c r="C43" i="48"/>
  <c r="D173" i="65"/>
  <c r="D231" i="68"/>
  <c r="D159" i="68"/>
  <c r="C25" i="71"/>
  <c r="J189" i="67"/>
  <c r="D192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70" i="70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189" i="65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B208" i="68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189" i="66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08" i="65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L169" i="67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L21" i="66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89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J169" i="66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Q21" i="69" l="1"/>
  <c r="B189" i="69"/>
  <c r="F169" i="67"/>
  <c r="H159" i="68"/>
  <c r="H170" i="65"/>
  <c r="C21" i="72"/>
  <c r="I63" i="72"/>
  <c r="I21" i="72"/>
  <c r="G23" i="64"/>
  <c r="J63" i="70"/>
  <c r="J21" i="70"/>
  <c r="L23" i="64"/>
  <c r="D21" i="72"/>
  <c r="D75" i="68"/>
  <c r="D24" i="68"/>
  <c r="C63" i="70"/>
  <c r="C21" i="70"/>
  <c r="J170" i="67"/>
  <c r="L170" i="66"/>
  <c r="L169" i="66" s="1"/>
  <c r="F170" i="65"/>
  <c r="F169" i="65" s="1"/>
  <c r="C170" i="66"/>
  <c r="K23" i="64"/>
  <c r="C21" i="69"/>
  <c r="B232" i="68"/>
  <c r="M159" i="68"/>
  <c r="F170" i="66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J169" i="67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169" i="66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F169" i="66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36" i="4"/>
  <c r="B41" i="4"/>
  <c r="B82" i="4"/>
  <c r="B70" i="4"/>
  <c r="B66" i="4"/>
  <c r="B60" i="4"/>
  <c r="B64" i="4"/>
  <c r="B40" i="4"/>
  <c r="B57" i="4"/>
  <c r="B48" i="4"/>
  <c r="B58" i="4"/>
  <c r="B10" i="4"/>
  <c r="B73" i="4"/>
  <c r="B83" i="4"/>
  <c r="B54" i="4"/>
  <c r="B30" i="4"/>
  <c r="B33" i="4"/>
  <c r="B21" i="4"/>
  <c r="B81" i="4"/>
  <c r="B24" i="4"/>
  <c r="B38" i="4"/>
  <c r="B61" i="4"/>
  <c r="B65" i="4"/>
  <c r="B35" i="4"/>
  <c r="B72" i="4"/>
  <c r="B14" i="4"/>
  <c r="B59" i="4"/>
  <c r="B49" i="4"/>
  <c r="B9" i="4"/>
  <c r="B47" i="4"/>
  <c r="B67" i="4"/>
  <c r="B17" i="4"/>
  <c r="B16" i="4"/>
  <c r="B69" i="4"/>
  <c r="B39" i="4"/>
  <c r="B71" i="4"/>
  <c r="B20" i="4"/>
  <c r="B15" i="4"/>
  <c r="B76" i="4"/>
  <c r="B4" i="4"/>
  <c r="B28" i="4"/>
  <c r="B13" i="4"/>
  <c r="B29" i="4"/>
  <c r="B78" i="4"/>
  <c r="B25" i="4"/>
  <c r="B37" i="4"/>
  <c r="B77" i="4"/>
  <c r="B80" i="4"/>
  <c r="B27" i="4"/>
  <c r="B56" i="4"/>
  <c r="B55" i="4"/>
  <c r="B79" i="4"/>
  <c r="B7" i="4"/>
  <c r="B84" i="4"/>
  <c r="B45" i="4"/>
  <c r="B44" i="4"/>
  <c r="B11" i="4"/>
  <c r="B12" i="4"/>
  <c r="B23" i="4"/>
  <c r="B22" i="4"/>
  <c r="B34" i="4"/>
  <c r="B68" i="4"/>
  <c r="B53" i="4"/>
  <c r="B26" i="4"/>
  <c r="B46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F28" i="26" s="1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O10" i="26" s="1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L7" i="26" s="1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I12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Q27" i="23" l="1"/>
  <c r="Q27" i="26" s="1"/>
  <c r="N14" i="24"/>
  <c r="N14" i="27" s="1"/>
  <c r="G27" i="14"/>
  <c r="G27" i="17" s="1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I16" i="13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M22" i="17"/>
  <c r="O16" i="13"/>
  <c r="K103" i="6"/>
  <c r="E16" i="13"/>
  <c r="E116" i="6"/>
  <c r="N16" i="12"/>
  <c r="N15" i="12" s="1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G15" i="13" s="1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15" i="13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M171" i="6" s="1"/>
  <c r="E51" i="6"/>
  <c r="E60" i="6" s="1"/>
  <c r="M103" i="6"/>
  <c r="M157" i="6" s="1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O15" i="1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F15" i="24"/>
  <c r="F15" i="27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K61" i="6" l="1"/>
  <c r="F17" i="16"/>
  <c r="G4" i="16"/>
  <c r="M20" i="17"/>
  <c r="M4" i="15"/>
  <c r="M15" i="16"/>
  <c r="M27" i="17"/>
  <c r="G14" i="15"/>
  <c r="G16" i="16"/>
  <c r="G4" i="17"/>
  <c r="M29" i="17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C4" i="17"/>
  <c r="E17" i="16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P171" i="6"/>
  <c r="Q27" i="17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62" i="6"/>
  <c r="Q102" i="6"/>
  <c r="Q63" i="6"/>
  <c r="K15" i="24"/>
  <c r="K15" i="27" s="1"/>
  <c r="I3" i="14"/>
  <c r="F3" i="14"/>
  <c r="H15" i="13"/>
  <c r="K15" i="12"/>
  <c r="L15" i="12"/>
  <c r="Q15" i="12"/>
  <c r="G157" i="6"/>
  <c r="B61" i="6"/>
  <c r="C157" i="6"/>
  <c r="P15" i="13"/>
  <c r="F15" i="12"/>
  <c r="F15" i="15" s="1"/>
  <c r="H15" i="12"/>
  <c r="M16" i="15"/>
  <c r="G15" i="12"/>
  <c r="G15" i="15" s="1"/>
  <c r="F15" i="13"/>
  <c r="F15" i="16" s="1"/>
  <c r="N15" i="13"/>
  <c r="B16" i="16"/>
  <c r="E15" i="12"/>
  <c r="J15" i="13"/>
  <c r="M16" i="16"/>
  <c r="C15" i="13"/>
  <c r="B60" i="6"/>
  <c r="K65" i="6"/>
  <c r="B59" i="6"/>
  <c r="K59" i="6"/>
  <c r="Q62" i="6"/>
  <c r="K63" i="6"/>
  <c r="B102" i="6"/>
  <c r="B132" i="6" s="1"/>
  <c r="B64" i="6"/>
  <c r="L157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J170" i="6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P170" i="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L170" i="6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C170" i="6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N27" i="16" l="1"/>
  <c r="O156" i="6"/>
  <c r="Q147" i="6"/>
  <c r="N4" i="17"/>
  <c r="L132" i="6"/>
  <c r="Q132" i="6"/>
  <c r="N15" i="15"/>
  <c r="Q17" i="15"/>
  <c r="N27" i="15"/>
  <c r="N15" i="16"/>
  <c r="D133" i="6"/>
  <c r="L133" i="6"/>
  <c r="E15" i="15"/>
  <c r="C171" i="6"/>
  <c r="H15" i="15"/>
  <c r="O171" i="6"/>
  <c r="E27" i="16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<sst xmlns="http://schemas.openxmlformats.org/spreadsheetml/2006/main" count="9674" uniqueCount="289">
  <si>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</si>
  <si>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</si>
  <si>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</si>
  <si>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</si>
  <si>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</si>
  <si>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</si>
  <si>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</si>
  <si>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</si>
  <si>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</si>
  <si>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</si>
  <si>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</si>
  <si>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</si>
  <si>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</si>
  <si>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</si>
  <si>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</si>
  <si>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</si>
  <si>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</si>
  <si>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</si>
  <si>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</si>
  <si>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</si>
  <si>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</si>
  <si>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</si>
  <si>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</si>
  <si>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</si>
  <si>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</si>
  <si>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</si>
  <si>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</si>
  <si>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</si>
  <si>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</si>
  <si>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</si>
  <si>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</si>
  <si>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</si>
  <si>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</si>
  <si>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</si>
  <si>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</si>
  <si>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</si>
  <si>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</si>
  <si>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</si>
  <si>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</si>
  <si>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</si>
  <si>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</si>
  <si>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</si>
  <si>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</si>
  <si>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</si>
  <si>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</si>
  <si>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</si>
  <si>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</si>
  <si>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</si>
  <si>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</si>
  <si>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</si>
  <si>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</si>
  <si>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</si>
  <si>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</si>
  <si>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</si>
  <si>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</si>
  <si>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</si>
  <si>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</si>
  <si>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</si>
  <si>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</si>
  <si>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</si>
  <si>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</si>
  <si>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</si>
  <si>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</si>
  <si>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</si>
  <si>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</si>
  <si>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</si>
  <si>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</si>
  <si>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</si>
  <si>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</si>
  <si>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</si>
  <si>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</si>
  <si>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</si>
  <si>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</si>
  <si>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</si>
  <si>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</si>
  <si>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</si>
  <si>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</si>
  <si>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</si>
  <si>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</si>
  <si>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</si>
  <si>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</si>
  <si>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</si>
  <si>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</si>
  <si>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</si>
  <si>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</si>
  <si>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</si>
  <si>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</si>
  <si>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</si>
  <si>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</si>
  <si>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</si>
  <si>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</si>
  <si>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</si>
  <si>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</si>
  <si>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</si>
  <si>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</si>
  <si>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</si>
  <si>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</si>
  <si>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</si>
  <si>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</si>
  <si>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</si>
  <si>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</si>
  <si>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</si>
  <si>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</si>
  <si>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</si>
  <si>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</si>
  <si>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</si>
  <si>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</si>
  <si>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</si>
  <si>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</si>
  <si>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</si>
  <si>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</si>
  <si>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</si>
  <si>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</si>
  <si>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</si>
  <si>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</si>
  <si>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</si>
  <si>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</si>
  <si>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</si>
  <si>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</si>
  <si>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</si>
  <si>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</si>
  <si>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</si>
  <si>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</si>
  <si>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</si>
  <si>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</si>
  <si>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</si>
  <si>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</si>
  <si>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</si>
  <si>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</si>
  <si>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</si>
  <si>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</si>
  <si>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</si>
  <si>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</si>
  <si>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</si>
  <si>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</si>
  <si>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</si>
  <si>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</si>
  <si>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</si>
  <si>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</si>
  <si>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</si>
  <si>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</si>
  <si>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</si>
  <si>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</si>
  <si>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</si>
  <si>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</si>
  <si>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</si>
  <si>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</si>
  <si>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</si>
  <si>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</si>
  <si>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</si>
  <si>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</si>
  <si>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</si>
  <si>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</si>
  <si>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</si>
  <si>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</si>
  <si>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</si>
  <si>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</si>
  <si>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</si>
  <si>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</si>
  <si>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</si>
  <si>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</si>
  <si>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</si>
  <si>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</si>
  <si>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</si>
  <si>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</si>
  <si>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</si>
  <si>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</si>
  <si>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</si>
  <si>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</si>
  <si>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</si>
  <si>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</si>
  <si>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</si>
  <si>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</si>
  <si>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</si>
  <si>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</si>
  <si>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</si>
  <si>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</si>
  <si>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</si>
  <si>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</si>
  <si>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</si>
  <si>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</si>
  <si>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</si>
  <si>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</si>
  <si>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</si>
  <si>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</si>
  <si>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</si>
  <si>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</si>
  <si>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</si>
  <si>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</si>
  <si>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</si>
  <si>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</si>
  <si>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</si>
  <si>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</si>
  <si>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</si>
  <si>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</si>
  <si>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</si>
  <si>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</si>
  <si>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</si>
  <si>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</si>
  <si>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</si>
  <si>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</si>
  <si>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</si>
  <si>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</si>
  <si>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</si>
  <si>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</si>
  <si>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</si>
  <si>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</si>
  <si>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</si>
  <si>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</si>
  <si>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</si>
  <si>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</si>
  <si>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</si>
  <si>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</si>
  <si>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</si>
  <si>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</si>
  <si>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</si>
  <si>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</si>
  <si>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</si>
  <si>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</si>
  <si>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</si>
  <si>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</si>
  <si>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EL</t>
  </si>
  <si>
    <t>Greece</t>
  </si>
  <si>
    <t>EL - Residential sector summary</t>
  </si>
  <si>
    <t>EL - Number of households</t>
  </si>
  <si>
    <t>EL - Final energy consumption</t>
  </si>
  <si>
    <t>EL - Thermal energy service</t>
  </si>
  <si>
    <t>EL - System efficiency indicator of total stock</t>
  </si>
  <si>
    <t>EL - CO2 emissions</t>
  </si>
  <si>
    <t>EL - Final energy consumption per household</t>
  </si>
  <si>
    <t>EL - Thermal energy service per household</t>
  </si>
  <si>
    <t>EL - CO2 emissions per household</t>
  </si>
  <si>
    <t>EL - Final energy consumption per surface area</t>
  </si>
  <si>
    <t>EL - Thermal energy service per surface area</t>
  </si>
  <si>
    <t>EL - CO2 emissions per surface area</t>
  </si>
  <si>
    <t>EL - Number of new and renovated households</t>
  </si>
  <si>
    <t>EL - Final energy consumption in new and renovated households</t>
  </si>
  <si>
    <t>EL - Thermal energy service in new and renovated households</t>
  </si>
  <si>
    <t>EL - System efficiency indicator of new and renovated households</t>
  </si>
  <si>
    <t>EL - CO2 emissions in new and renovated households</t>
  </si>
  <si>
    <t>EL - Final energy consumption of new and renovated households (per household)</t>
  </si>
  <si>
    <t>EL - Thermal energy service of new and renovated households (per household)</t>
  </si>
  <si>
    <t>EL - CO2 emissions in new and renovated households (per household)</t>
  </si>
  <si>
    <t>EL - Final energy consumption in new and renovated households per surface area</t>
  </si>
  <si>
    <t>EL - Thermal energy service in new and renovated households per surface area</t>
  </si>
  <si>
    <t>EL - CO2 emissions in new and renovated households per surface area</t>
  </si>
  <si>
    <t>EL - Residential / specific electric uses</t>
  </si>
  <si>
    <t>EL - Refrigerators and freezers</t>
  </si>
  <si>
    <t>EL - Washing machines</t>
  </si>
  <si>
    <t>EL - Clothes dryers</t>
  </si>
  <si>
    <t>EL - Dishwashers</t>
  </si>
  <si>
    <t>EL - TV and multimedia</t>
  </si>
  <si>
    <t>EL - ICT equipment</t>
  </si>
  <si>
    <t>EL - Lighting</t>
  </si>
  <si>
    <t>EL - Other appliances (vacuum cleaners, irons etc.)</t>
  </si>
  <si>
    <t>EL - Number of households (detailed structure)</t>
  </si>
  <si>
    <t>EL - Retired equipment (detailed structure)</t>
  </si>
  <si>
    <t>EL - New equipment installations (detailed structure)</t>
  </si>
  <si>
    <t>EL - New equipment installations in new and renovated households (detailed structure)</t>
  </si>
  <si>
    <t>EL - New equipment installations via replacement (detailed structure)</t>
  </si>
  <si>
    <t>EL - Equipment installations in 2015 - vintage structure</t>
  </si>
  <si>
    <t>EL - Final energy consumption (detailed structure)</t>
  </si>
  <si>
    <t>EL - Thermal energy service (detailed structure)</t>
  </si>
  <si>
    <t>EL - System efficiency indicator (detailed structure)</t>
  </si>
  <si>
    <t>EL - CO2 emissions (detailed structure)</t>
  </si>
  <si>
    <t>EL - Final energy consumption per household (detailed structure)</t>
  </si>
  <si>
    <t>EL - Thermal energy service per household (detailed structure)</t>
  </si>
  <si>
    <t>EL - CO2 emissions per household (detailed structure)</t>
  </si>
  <si>
    <t>EL - Final energy consumption per surface area (detailed structure)</t>
  </si>
  <si>
    <t>EL - Thermal energy service per surface area (detailed structure)</t>
  </si>
  <si>
    <t>EL - CO2 emissions per surface area (detailed structure)</t>
  </si>
  <si>
    <t>EL - Final energy consumption in new and renovated households (detailed structure)</t>
  </si>
  <si>
    <t>EL - Thermal energy service in new and renovated households (detailed structure)</t>
  </si>
  <si>
    <t>EL - System efficiency indicator of new and renovated households (detailed structure)</t>
  </si>
  <si>
    <t>EL - CO2 emissions in new and renovated households (detailed structure)</t>
  </si>
  <si>
    <t>EL - Final energy consumption of new and renovated households (detailed structure)</t>
  </si>
  <si>
    <t>EL - Thermal energy service of new and renovated households (detailed structure)</t>
  </si>
  <si>
    <t>EL - Final energy consumption of new and renovated households per surface area (detailed structure)</t>
  </si>
  <si>
    <t>EL - Thermal energy service of new and renovated households per surface area (detailed structure)</t>
  </si>
  <si>
    <t>EL - CO2 emissions in new and renovated households per surface area (detailed structure)</t>
  </si>
  <si>
    <t>EL - Household type: Solids</t>
  </si>
  <si>
    <t>EL - Household type: LPG</t>
  </si>
  <si>
    <t>EL - Household type: Diesel oil</t>
  </si>
  <si>
    <t>EL - Household type: Gas</t>
  </si>
  <si>
    <t>EL - Household type: Biomass and wastes</t>
  </si>
  <si>
    <t>EL - Household type: Geothermal Energy</t>
  </si>
  <si>
    <t>EL - Household type: Derived heat</t>
  </si>
  <si>
    <t>EL - Household type: Advanced electric heating</t>
  </si>
  <si>
    <t>EL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</si>
</sst>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43297.735196759262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126461.14585674806</v>
      </c>
      <c r="C3" s="69">
        <v>131043.02782622277</v>
      </c>
      <c r="D3" s="69">
        <v>137708.49253655304</v>
      </c>
      <c r="E3" s="69">
        <v>143950.48078117624</v>
      </c>
      <c r="F3" s="69">
        <v>149143.02550719757</v>
      </c>
      <c r="G3" s="69">
        <v>153952.39374437914</v>
      </c>
      <c r="H3" s="69">
        <v>158234.88148441477</v>
      </c>
      <c r="I3" s="69">
        <v>164685.28262340894</v>
      </c>
      <c r="J3" s="69">
        <v>170587.49673031649</v>
      </c>
      <c r="K3" s="69">
        <v>167737.42524589822</v>
      </c>
      <c r="L3" s="69">
        <v>156803.20000000001</v>
      </c>
      <c r="M3" s="69">
        <v>141517.80736161512</v>
      </c>
      <c r="N3" s="69">
        <v>130164.96090212386</v>
      </c>
      <c r="O3" s="69">
        <v>126820.97724522388</v>
      </c>
      <c r="P3" s="69">
        <v>127611.26766294672</v>
      </c>
      <c r="Q3" s="69">
        <v>127019.76015122248</v>
      </c>
    </row>
    <row r="4" spans="1:17" ht="12" customHeight="1" x14ac:dyDescent="0.25">
      <c r="A4" s="79" t="s">
        <v>108</v>
      </c>
      <c r="B4" s="83">
        <v>10775627</v>
      </c>
      <c r="C4" s="83">
        <v>10835989</v>
      </c>
      <c r="D4" s="83">
        <v>10888274</v>
      </c>
      <c r="E4" s="83">
        <v>10915770</v>
      </c>
      <c r="F4" s="83">
        <v>10940369</v>
      </c>
      <c r="G4" s="83">
        <v>10969912</v>
      </c>
      <c r="H4" s="83">
        <v>11004716</v>
      </c>
      <c r="I4" s="83">
        <v>11036008</v>
      </c>
      <c r="J4" s="83">
        <v>11060937</v>
      </c>
      <c r="K4" s="83">
        <v>11094745</v>
      </c>
      <c r="L4" s="83">
        <v>11119289</v>
      </c>
      <c r="M4" s="83">
        <v>11123392</v>
      </c>
      <c r="N4" s="83">
        <v>11086406</v>
      </c>
      <c r="O4" s="83">
        <v>11003615</v>
      </c>
      <c r="P4" s="83">
        <v>10926807</v>
      </c>
      <c r="Q4" s="83">
        <v>10858018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3924038</v>
      </c>
      <c r="C6" s="69">
        <v>3962882</v>
      </c>
      <c r="D6" s="69">
        <v>3999094</v>
      </c>
      <c r="E6" s="69">
        <v>4026474</v>
      </c>
      <c r="F6" s="69">
        <v>4119115</v>
      </c>
      <c r="G6" s="69">
        <v>4117835</v>
      </c>
      <c r="H6" s="69">
        <v>4110839</v>
      </c>
      <c r="I6" s="69">
        <v>4122528</v>
      </c>
      <c r="J6" s="69">
        <v>4152003</v>
      </c>
      <c r="K6" s="69">
        <v>4186696</v>
      </c>
      <c r="L6" s="69">
        <v>4197542</v>
      </c>
      <c r="M6" s="69">
        <v>4211811</v>
      </c>
      <c r="N6" s="69">
        <v>4220177</v>
      </c>
      <c r="O6" s="69">
        <v>4284897</v>
      </c>
      <c r="P6" s="69">
        <v>4330879</v>
      </c>
      <c r="Q6" s="69">
        <v>4276494</v>
      </c>
    </row>
    <row r="7" spans="1:17" ht="12" customHeight="1" x14ac:dyDescent="0.25">
      <c r="A7" s="82" t="s">
        <v>107</v>
      </c>
      <c r="B7" s="81">
        <v>330341.90922521637</v>
      </c>
      <c r="C7" s="81">
        <v>334397.59999999998</v>
      </c>
      <c r="D7" s="81">
        <v>338457.99795891892</v>
      </c>
      <c r="E7" s="81">
        <v>341755.07901453733</v>
      </c>
      <c r="F7" s="81">
        <v>351398.08703241491</v>
      </c>
      <c r="G7" s="81">
        <v>352274.05031974858</v>
      </c>
      <c r="H7" s="81">
        <v>352945.12213878287</v>
      </c>
      <c r="I7" s="81">
        <v>355513.85131588287</v>
      </c>
      <c r="J7" s="81">
        <v>360099.78948724002</v>
      </c>
      <c r="K7" s="81">
        <v>365248.79373148916</v>
      </c>
      <c r="L7" s="81">
        <v>368034.70783533063</v>
      </c>
      <c r="M7" s="81">
        <v>371268.2424724513</v>
      </c>
      <c r="N7" s="81">
        <v>373907.68219999998</v>
      </c>
      <c r="O7" s="81">
        <v>382602.06380798412</v>
      </c>
      <c r="P7" s="81">
        <v>389287.18751513131</v>
      </c>
      <c r="Q7" s="81">
        <v>386115.80667815282</v>
      </c>
    </row>
    <row r="8" spans="1:17" ht="12" customHeight="1" x14ac:dyDescent="0.25">
      <c r="A8" s="76" t="s">
        <v>41</v>
      </c>
      <c r="B8" s="80"/>
      <c r="C8" s="80">
        <v>124149.17391304347</v>
      </c>
      <c r="D8" s="80">
        <v>122361.60869565218</v>
      </c>
      <c r="E8" s="80">
        <v>114316.82608695651</v>
      </c>
      <c r="F8" s="80">
        <v>180173.04347826086</v>
      </c>
      <c r="G8" s="80">
        <v>89545.978260869568</v>
      </c>
      <c r="H8" s="80">
        <v>89518.15217391304</v>
      </c>
      <c r="I8" s="80">
        <v>101055.0652173913</v>
      </c>
      <c r="J8" s="80">
        <v>119095.17391304347</v>
      </c>
      <c r="K8" s="80">
        <v>124953.93478260869</v>
      </c>
      <c r="L8" s="80">
        <v>101861.13043478261</v>
      </c>
      <c r="M8" s="80">
        <v>105519.91304347826</v>
      </c>
      <c r="N8" s="80">
        <v>99927.108695652176</v>
      </c>
      <c r="O8" s="80">
        <v>156462.97826086957</v>
      </c>
      <c r="P8" s="80">
        <v>139131.9347826087</v>
      </c>
      <c r="Q8" s="80">
        <v>94149.543478260865</v>
      </c>
    </row>
    <row r="9" spans="1:17" ht="12" customHeight="1" x14ac:dyDescent="0.25">
      <c r="A9" s="79" t="s">
        <v>106</v>
      </c>
      <c r="B9" s="78"/>
      <c r="C9" s="78">
        <f>C8*C21/1000</f>
        <v>11237.03662750566</v>
      </c>
      <c r="D9" s="78">
        <f t="shared" ref="D9:Q9" si="0">D8*D21/1000</f>
        <v>11329.911002397239</v>
      </c>
      <c r="E9" s="78">
        <f t="shared" si="0"/>
        <v>10654.863619942666</v>
      </c>
      <c r="F9" s="78">
        <f t="shared" si="0"/>
        <v>17072.4662573241</v>
      </c>
      <c r="G9" s="78">
        <f t="shared" si="0"/>
        <v>8624.2478129458432</v>
      </c>
      <c r="H9" s="78">
        <f t="shared" si="0"/>
        <v>8927.699707106769</v>
      </c>
      <c r="I9" s="78">
        <f t="shared" si="0"/>
        <v>10241.449223595262</v>
      </c>
      <c r="J9" s="78">
        <f t="shared" si="0"/>
        <v>12314.500156484961</v>
      </c>
      <c r="K9" s="78">
        <f t="shared" si="0"/>
        <v>12977.260537450074</v>
      </c>
      <c r="L9" s="78">
        <f t="shared" si="0"/>
        <v>10726.105271917284</v>
      </c>
      <c r="M9" s="78">
        <f t="shared" si="0"/>
        <v>11234.289155279994</v>
      </c>
      <c r="N9" s="78">
        <f t="shared" si="0"/>
        <v>10710.488476949811</v>
      </c>
      <c r="O9" s="78">
        <f t="shared" si="0"/>
        <v>16822.809481897151</v>
      </c>
      <c r="P9" s="78">
        <f t="shared" si="0"/>
        <v>15002.559876885987</v>
      </c>
      <c r="Q9" s="78">
        <f t="shared" si="0"/>
        <v>10179.856793880264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1683.95</v>
      </c>
      <c r="C11" s="211">
        <v>1630.14</v>
      </c>
      <c r="D11" s="211">
        <v>1580.52</v>
      </c>
      <c r="E11" s="211">
        <v>1787.11</v>
      </c>
      <c r="F11" s="211">
        <v>1634.52</v>
      </c>
      <c r="G11" s="211">
        <v>1714.28</v>
      </c>
      <c r="H11" s="211">
        <v>1776.31</v>
      </c>
      <c r="I11" s="211">
        <v>1578.42</v>
      </c>
      <c r="J11" s="211">
        <v>1507.29</v>
      </c>
      <c r="K11" s="211">
        <v>1515.34</v>
      </c>
      <c r="L11" s="211">
        <v>1409.89</v>
      </c>
      <c r="M11" s="211">
        <v>1806.95</v>
      </c>
      <c r="N11" s="211">
        <v>1664.76</v>
      </c>
      <c r="O11" s="211">
        <v>1450.99</v>
      </c>
      <c r="P11" s="211">
        <v>1408.34</v>
      </c>
      <c r="Q11" s="211">
        <v>1577.85</v>
      </c>
    </row>
    <row r="12" spans="1:17" ht="12" customHeight="1" x14ac:dyDescent="0.25">
      <c r="A12" s="76" t="s">
        <v>104</v>
      </c>
      <c r="B12" s="212">
        <v>1696.5899999999992</v>
      </c>
      <c r="C12" s="212">
        <v>1696.5899999999992</v>
      </c>
      <c r="D12" s="212">
        <v>1696.5899999999992</v>
      </c>
      <c r="E12" s="212">
        <v>1696.5899999999992</v>
      </c>
      <c r="F12" s="212">
        <v>1696.5899999999992</v>
      </c>
      <c r="G12" s="212">
        <v>1696.5899999999992</v>
      </c>
      <c r="H12" s="212">
        <v>1696.5899999999992</v>
      </c>
      <c r="I12" s="212">
        <v>1696.5899999999992</v>
      </c>
      <c r="J12" s="212">
        <v>1696.5899999999992</v>
      </c>
      <c r="K12" s="212">
        <v>1696.5899999999992</v>
      </c>
      <c r="L12" s="212">
        <v>1696.5899999999992</v>
      </c>
      <c r="M12" s="212">
        <v>1696.5899999999992</v>
      </c>
      <c r="N12" s="212">
        <v>1696.5899999999992</v>
      </c>
      <c r="O12" s="212">
        <v>1696.5899999999992</v>
      </c>
      <c r="P12" s="212">
        <v>1696.5899999999992</v>
      </c>
      <c r="Q12" s="212">
        <v>1696.5899999999992</v>
      </c>
    </row>
    <row r="13" spans="1:17" ht="12" customHeight="1" x14ac:dyDescent="0.25">
      <c r="A13" s="75" t="s">
        <v>103</v>
      </c>
      <c r="B13" s="213">
        <f>IF(B11=0,0,B11/B12)</f>
        <v>0.99254976158058272</v>
      </c>
      <c r="C13" s="213">
        <f t="shared" ref="C13:Q13" si="1">IF(C11=0,0,C11/C12)</f>
        <v>0.96083320071437461</v>
      </c>
      <c r="D13" s="213">
        <f t="shared" si="1"/>
        <v>0.93158629957738803</v>
      </c>
      <c r="E13" s="213">
        <f t="shared" si="1"/>
        <v>1.0533540808327295</v>
      </c>
      <c r="F13" s="213">
        <f t="shared" si="1"/>
        <v>0.96341484978692593</v>
      </c>
      <c r="G13" s="213">
        <f t="shared" si="1"/>
        <v>1.0104267972816066</v>
      </c>
      <c r="H13" s="213">
        <f t="shared" si="1"/>
        <v>1.0469883707908221</v>
      </c>
      <c r="I13" s="213">
        <f t="shared" si="1"/>
        <v>0.93034852262479495</v>
      </c>
      <c r="J13" s="213">
        <f t="shared" si="1"/>
        <v>0.88842324898767566</v>
      </c>
      <c r="K13" s="213">
        <f t="shared" si="1"/>
        <v>0.89316806063928267</v>
      </c>
      <c r="L13" s="213">
        <f t="shared" si="1"/>
        <v>0.83101397509121278</v>
      </c>
      <c r="M13" s="213">
        <f t="shared" si="1"/>
        <v>1.0650481259467526</v>
      </c>
      <c r="N13" s="213">
        <f t="shared" si="1"/>
        <v>0.98123883790426725</v>
      </c>
      <c r="O13" s="213">
        <f t="shared" si="1"/>
        <v>0.85523903830625003</v>
      </c>
      <c r="P13" s="213">
        <f t="shared" si="1"/>
        <v>0.83010037781667967</v>
      </c>
      <c r="Q13" s="213">
        <f t="shared" si="1"/>
        <v>0.93001255459480525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2.7460557211729344</v>
      </c>
      <c r="C17" s="74">
        <f t="shared" si="2"/>
        <v>2.7343708442492107</v>
      </c>
      <c r="D17" s="74">
        <f t="shared" si="2"/>
        <v>2.7226851881951264</v>
      </c>
      <c r="E17" s="74">
        <f t="shared" si="2"/>
        <v>2.7109997481667585</v>
      </c>
      <c r="F17" s="74">
        <f t="shared" si="2"/>
        <v>2.6559998931809381</v>
      </c>
      <c r="G17" s="74">
        <f t="shared" si="2"/>
        <v>2.663999893147734</v>
      </c>
      <c r="H17" s="74">
        <f t="shared" si="2"/>
        <v>2.676999999270222</v>
      </c>
      <c r="I17" s="74">
        <f t="shared" si="2"/>
        <v>2.6770001319578665</v>
      </c>
      <c r="J17" s="74">
        <f t="shared" si="2"/>
        <v>2.664000242774391</v>
      </c>
      <c r="K17" s="74">
        <f t="shared" si="2"/>
        <v>2.650000143311098</v>
      </c>
      <c r="L17" s="74">
        <f t="shared" si="2"/>
        <v>2.6490000576527883</v>
      </c>
      <c r="M17" s="74">
        <f t="shared" si="2"/>
        <v>2.6409997979491484</v>
      </c>
      <c r="N17" s="74">
        <f t="shared" si="2"/>
        <v>2.6270002419329805</v>
      </c>
      <c r="O17" s="74">
        <f t="shared" si="2"/>
        <v>2.5679998842445921</v>
      </c>
      <c r="P17" s="74">
        <f t="shared" si="2"/>
        <v>2.5229998344446938</v>
      </c>
      <c r="Q17" s="74">
        <f t="shared" si="2"/>
        <v>2.5389999377995154</v>
      </c>
    </row>
    <row r="18" spans="1:17" ht="12" customHeight="1" x14ac:dyDescent="0.25">
      <c r="A18" s="68" t="s">
        <v>100</v>
      </c>
      <c r="B18" s="73">
        <f t="shared" ref="B18:Q18" si="3">B7*1000/B4</f>
        <v>30.656397927027019</v>
      </c>
      <c r="C18" s="73">
        <f t="shared" si="3"/>
        <v>30.859905819394982</v>
      </c>
      <c r="D18" s="73">
        <f t="shared" si="3"/>
        <v>31.084632693750997</v>
      </c>
      <c r="E18" s="73">
        <f t="shared" si="3"/>
        <v>31.308380353794313</v>
      </c>
      <c r="F18" s="73">
        <f t="shared" si="3"/>
        <v>32.11939990620197</v>
      </c>
      <c r="G18" s="73">
        <f t="shared" si="3"/>
        <v>32.112750796884114</v>
      </c>
      <c r="H18" s="73">
        <f t="shared" si="3"/>
        <v>32.072169980468637</v>
      </c>
      <c r="I18" s="73">
        <f t="shared" si="3"/>
        <v>32.213989996734583</v>
      </c>
      <c r="J18" s="73">
        <f t="shared" si="3"/>
        <v>32.555993175554661</v>
      </c>
      <c r="K18" s="73">
        <f t="shared" si="3"/>
        <v>32.920882249343194</v>
      </c>
      <c r="L18" s="73">
        <f t="shared" si="3"/>
        <v>33.098762684856077</v>
      </c>
      <c r="M18" s="73">
        <f t="shared" si="3"/>
        <v>33.377250614960907</v>
      </c>
      <c r="N18" s="73">
        <f t="shared" si="3"/>
        <v>33.726681324858568</v>
      </c>
      <c r="O18" s="73">
        <f t="shared" si="3"/>
        <v>34.77057892410668</v>
      </c>
      <c r="P18" s="73">
        <f t="shared" si="3"/>
        <v>35.626801820067961</v>
      </c>
      <c r="Q18" s="73">
        <f t="shared" si="3"/>
        <v>35.560431625564888</v>
      </c>
    </row>
    <row r="19" spans="1:17" ht="12" customHeight="1" x14ac:dyDescent="0.25">
      <c r="A19" s="66" t="s">
        <v>99</v>
      </c>
      <c r="B19" s="65">
        <f t="shared" ref="B19:Q19" si="4">B7*1000/B6</f>
        <v>84.18417691806664</v>
      </c>
      <c r="C19" s="65">
        <f t="shared" si="4"/>
        <v>84.382426728830183</v>
      </c>
      <c r="D19" s="65">
        <f t="shared" si="4"/>
        <v>84.633669015761797</v>
      </c>
      <c r="E19" s="65">
        <f t="shared" si="4"/>
        <v>84.877011254645467</v>
      </c>
      <c r="F19" s="65">
        <f t="shared" si="4"/>
        <v>85.30912271990826</v>
      </c>
      <c r="G19" s="65">
        <f t="shared" si="4"/>
        <v>85.548364691579096</v>
      </c>
      <c r="H19" s="65">
        <f t="shared" si="4"/>
        <v>85.857199014308961</v>
      </c>
      <c r="I19" s="65">
        <f t="shared" si="4"/>
        <v>86.23685547214788</v>
      </c>
      <c r="J19" s="65">
        <f t="shared" si="4"/>
        <v>86.729173723439033</v>
      </c>
      <c r="K19" s="65">
        <f t="shared" si="4"/>
        <v>87.240342678687242</v>
      </c>
      <c r="L19" s="65">
        <f t="shared" si="4"/>
        <v>87.678624260419696</v>
      </c>
      <c r="M19" s="65">
        <f t="shared" si="4"/>
        <v>88.14931213020985</v>
      </c>
      <c r="N19" s="65">
        <f t="shared" si="4"/>
        <v>88.6</v>
      </c>
      <c r="O19" s="65">
        <f t="shared" si="4"/>
        <v>89.290842652223404</v>
      </c>
      <c r="P19" s="65">
        <f t="shared" si="4"/>
        <v>89.886415093825363</v>
      </c>
      <c r="Q19" s="65">
        <f t="shared" si="4"/>
        <v>90.28793368543316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33.101719004745533</v>
      </c>
      <c r="D20" s="72">
        <f t="shared" ref="D20:Q20" si="6">D21/D17</f>
        <v>34.008219235877057</v>
      </c>
      <c r="E20" s="72">
        <f t="shared" si="6"/>
        <v>34.380189001703158</v>
      </c>
      <c r="F20" s="72">
        <f t="shared" si="6"/>
        <v>35.676183997842287</v>
      </c>
      <c r="G20" s="72">
        <f t="shared" si="6"/>
        <v>36.152716770060223</v>
      </c>
      <c r="H20" s="72">
        <f t="shared" si="6"/>
        <v>37.254616220552641</v>
      </c>
      <c r="I20" s="72">
        <f t="shared" si="6"/>
        <v>37.857762020065024</v>
      </c>
      <c r="J20" s="72">
        <f t="shared" si="6"/>
        <v>38.813996786426145</v>
      </c>
      <c r="K20" s="72">
        <f t="shared" si="6"/>
        <v>39.191076229666493</v>
      </c>
      <c r="L20" s="72">
        <f t="shared" si="6"/>
        <v>39.751323763322539</v>
      </c>
      <c r="M20" s="72">
        <f t="shared" si="6"/>
        <v>40.312785266837416</v>
      </c>
      <c r="N20" s="72">
        <f t="shared" si="6"/>
        <v>40.800533686292724</v>
      </c>
      <c r="O20" s="72">
        <f t="shared" si="6"/>
        <v>41.868936919602739</v>
      </c>
      <c r="P20" s="72">
        <f t="shared" si="6"/>
        <v>42.738701407605774</v>
      </c>
      <c r="Q20" s="72">
        <f t="shared" si="6"/>
        <v>42.585402837884679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90.512375341106193</v>
      </c>
      <c r="D21" s="71">
        <v>92.593674790415051</v>
      </c>
      <c r="E21" s="71">
        <v>93.204683725542822</v>
      </c>
      <c r="F21" s="71">
        <v>94.755940887372603</v>
      </c>
      <c r="G21" s="71">
        <v>96.310833612440717</v>
      </c>
      <c r="H21" s="71">
        <v>99.730607595231817</v>
      </c>
      <c r="I21" s="71">
        <v>101.34523392334357</v>
      </c>
      <c r="J21" s="71">
        <v>103.40049686208368</v>
      </c>
      <c r="K21" s="71">
        <v>103.85635762513238</v>
      </c>
      <c r="L21" s="71">
        <v>105.30125894081607</v>
      </c>
      <c r="M21" s="71">
        <v>106.46605774448501</v>
      </c>
      <c r="N21" s="71">
        <v>107.18301186488571</v>
      </c>
      <c r="O21" s="71">
        <v>107.51942516298396</v>
      </c>
      <c r="P21" s="71">
        <v>107.82973657577057</v>
      </c>
      <c r="Q21" s="71">
        <v>108.1243351565565</v>
      </c>
    </row>
    <row r="22" spans="1:17" ht="12" customHeight="1" x14ac:dyDescent="0.25">
      <c r="A22" s="70" t="s">
        <v>217</v>
      </c>
      <c r="B22" s="69">
        <f t="shared" ref="B22:Q22" si="8">B3*1000000/B4</f>
        <v>11735.850346040008</v>
      </c>
      <c r="C22" s="69">
        <f t="shared" si="8"/>
        <v>12093.314955028356</v>
      </c>
      <c r="D22" s="69">
        <f t="shared" si="8"/>
        <v>12647.412485812998</v>
      </c>
      <c r="E22" s="69">
        <f t="shared" si="8"/>
        <v>13187.386760730231</v>
      </c>
      <c r="F22" s="69">
        <f t="shared" si="8"/>
        <v>13632.357876338318</v>
      </c>
      <c r="G22" s="69">
        <f t="shared" si="8"/>
        <v>14034.059137792459</v>
      </c>
      <c r="H22" s="69">
        <f t="shared" si="8"/>
        <v>14378.824631586564</v>
      </c>
      <c r="I22" s="69">
        <f t="shared" si="8"/>
        <v>14922.541069507102</v>
      </c>
      <c r="J22" s="69">
        <f t="shared" si="8"/>
        <v>15422.517706259108</v>
      </c>
      <c r="K22" s="69">
        <f t="shared" si="8"/>
        <v>15118.63726889606</v>
      </c>
      <c r="L22" s="69">
        <f t="shared" si="8"/>
        <v>14101.908854064321</v>
      </c>
      <c r="M22" s="69">
        <f t="shared" si="8"/>
        <v>12722.540692768456</v>
      </c>
      <c r="N22" s="69">
        <f t="shared" si="8"/>
        <v>11740.952018365902</v>
      </c>
      <c r="O22" s="69">
        <f t="shared" si="8"/>
        <v>11525.392086620977</v>
      </c>
      <c r="P22" s="69">
        <f t="shared" si="8"/>
        <v>11678.73356442982</v>
      </c>
      <c r="Q22" s="69">
        <f t="shared" si="8"/>
        <v>11698.245494824421</v>
      </c>
    </row>
    <row r="23" spans="1:17" ht="12" customHeight="1" x14ac:dyDescent="0.25">
      <c r="A23" s="68" t="s">
        <v>218</v>
      </c>
      <c r="B23" s="67">
        <f t="shared" ref="B23:Q23" si="9">B3*1000000/B6</f>
        <v>32227.298985572532</v>
      </c>
      <c r="C23" s="67">
        <f t="shared" si="9"/>
        <v>33067.60782335249</v>
      </c>
      <c r="D23" s="67">
        <f t="shared" si="9"/>
        <v>34434.922644117156</v>
      </c>
      <c r="E23" s="67">
        <f t="shared" si="9"/>
        <v>35751.002187317303</v>
      </c>
      <c r="F23" s="67">
        <f t="shared" si="9"/>
        <v>36207.541063358891</v>
      </c>
      <c r="G23" s="67">
        <f t="shared" si="9"/>
        <v>37386.732043508091</v>
      </c>
      <c r="H23" s="67">
        <f t="shared" si="9"/>
        <v>38492.113528263879</v>
      </c>
      <c r="I23" s="67">
        <f t="shared" si="9"/>
        <v>39947.644412217196</v>
      </c>
      <c r="J23" s="67">
        <f t="shared" si="9"/>
        <v>41085.590913666609</v>
      </c>
      <c r="K23" s="67">
        <f t="shared" si="9"/>
        <v>40064.390929243062</v>
      </c>
      <c r="L23" s="67">
        <f t="shared" si="9"/>
        <v>37355.957367430747</v>
      </c>
      <c r="M23" s="67">
        <f t="shared" si="9"/>
        <v>33600.227399001313</v>
      </c>
      <c r="N23" s="67">
        <f t="shared" si="9"/>
        <v>30843.483792770741</v>
      </c>
      <c r="O23" s="67">
        <f t="shared" si="9"/>
        <v>29597.205544316206</v>
      </c>
      <c r="P23" s="67">
        <f t="shared" si="9"/>
        <v>29465.442849580122</v>
      </c>
      <c r="Q23" s="67">
        <f t="shared" si="9"/>
        <v>29701.844583722665</v>
      </c>
    </row>
    <row r="24" spans="1:17" ht="12" customHeight="1" x14ac:dyDescent="0.25">
      <c r="A24" s="66" t="s">
        <v>215</v>
      </c>
      <c r="B24" s="65">
        <v>0.99906729581909082</v>
      </c>
      <c r="C24" s="65">
        <v>1.0093401481894415</v>
      </c>
      <c r="D24" s="65">
        <v>1.040670037726823</v>
      </c>
      <c r="E24" s="65">
        <v>1.0711963540072467</v>
      </c>
      <c r="F24" s="65">
        <v>1.0696752242004313</v>
      </c>
      <c r="G24" s="65">
        <v>1.0882458735437464</v>
      </c>
      <c r="H24" s="65">
        <v>1.1020839051091673</v>
      </c>
      <c r="I24" s="65">
        <v>1.1266417719521151</v>
      </c>
      <c r="J24" s="65">
        <v>1.1653621623271628</v>
      </c>
      <c r="K24" s="65">
        <v>1.1626554048795146</v>
      </c>
      <c r="L24" s="65">
        <v>1.0836032513423659</v>
      </c>
      <c r="M24" s="65">
        <v>0.97876392858696537</v>
      </c>
      <c r="N24" s="65">
        <v>0.91102279989882762</v>
      </c>
      <c r="O24" s="65">
        <v>0.87988828839245337</v>
      </c>
      <c r="P24" s="65">
        <v>0.87272888556158745</v>
      </c>
      <c r="Q24" s="65">
        <v>0.86732373431895715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4502.1892645240923</v>
      </c>
      <c r="C36" s="55">
        <f t="shared" ref="C36:Q36" si="10">SUM(C37:C38,C41:C42,C48:C49)</f>
        <v>4719.2748499999998</v>
      </c>
      <c r="D36" s="55">
        <f t="shared" si="10"/>
        <v>4916.4386699999995</v>
      </c>
      <c r="E36" s="55">
        <f t="shared" si="10"/>
        <v>5509.9278000000004</v>
      </c>
      <c r="F36" s="55">
        <f t="shared" si="10"/>
        <v>5412.2414599999993</v>
      </c>
      <c r="G36" s="55">
        <f t="shared" si="10"/>
        <v>5508.3023980830803</v>
      </c>
      <c r="H36" s="55">
        <f t="shared" si="10"/>
        <v>5504.277079999998</v>
      </c>
      <c r="I36" s="55">
        <f t="shared" si="10"/>
        <v>5387.6151299999983</v>
      </c>
      <c r="J36" s="55">
        <f t="shared" si="10"/>
        <v>5218.5401200000015</v>
      </c>
      <c r="K36" s="55">
        <f t="shared" si="10"/>
        <v>4833.1738399999995</v>
      </c>
      <c r="L36" s="55">
        <f t="shared" si="10"/>
        <v>4611.6417998133647</v>
      </c>
      <c r="M36" s="55">
        <f t="shared" si="10"/>
        <v>5465.4222138766436</v>
      </c>
      <c r="N36" s="55">
        <f t="shared" si="10"/>
        <v>5039.1102340905109</v>
      </c>
      <c r="O36" s="55">
        <f t="shared" si="10"/>
        <v>3763.1255373036033</v>
      </c>
      <c r="P36" s="55">
        <f t="shared" si="10"/>
        <v>3783.127482844382</v>
      </c>
      <c r="Q36" s="55">
        <f t="shared" si="10"/>
        <v>4396.5707776199397</v>
      </c>
    </row>
    <row r="37" spans="1:17" ht="12" customHeight="1" x14ac:dyDescent="0.25">
      <c r="A37" s="54" t="s">
        <v>58</v>
      </c>
      <c r="B37" s="53">
        <v>22.013020188066886</v>
      </c>
      <c r="C37" s="53">
        <v>20.734079999999995</v>
      </c>
      <c r="D37" s="53">
        <v>7.5003599999999988</v>
      </c>
      <c r="E37" s="53">
        <v>6.7003399999999989</v>
      </c>
      <c r="F37" s="53">
        <v>6.2957600000000005</v>
      </c>
      <c r="G37" s="53">
        <v>3.749722877847919</v>
      </c>
      <c r="H37" s="53">
        <v>1.1998599999999997</v>
      </c>
      <c r="I37" s="53">
        <v>1.20007</v>
      </c>
      <c r="J37" s="53">
        <v>1.8679600000000001</v>
      </c>
      <c r="K37" s="53">
        <v>1.1999399999999996</v>
      </c>
      <c r="L37" s="53">
        <v>0</v>
      </c>
      <c r="M37" s="53">
        <v>0</v>
      </c>
      <c r="N37" s="53">
        <v>0</v>
      </c>
      <c r="O37" s="53">
        <v>0</v>
      </c>
      <c r="P37" s="53">
        <v>0</v>
      </c>
      <c r="Q37" s="53">
        <v>0</v>
      </c>
    </row>
    <row r="38" spans="1:17" ht="12" customHeight="1" x14ac:dyDescent="0.25">
      <c r="A38" s="51" t="s">
        <v>85</v>
      </c>
      <c r="B38" s="50">
        <f>SUM(B39:B40)</f>
        <v>2425.7122673403223</v>
      </c>
      <c r="C38" s="50">
        <f t="shared" ref="C38:Q38" si="11">SUM(C39:C40)</f>
        <v>2613.2791999999995</v>
      </c>
      <c r="D38" s="50">
        <f t="shared" si="11"/>
        <v>2716.8107599999998</v>
      </c>
      <c r="E38" s="50">
        <f t="shared" si="11"/>
        <v>3225.1977300000008</v>
      </c>
      <c r="F38" s="50">
        <f t="shared" si="11"/>
        <v>3070.7482599999998</v>
      </c>
      <c r="G38" s="50">
        <f t="shared" si="11"/>
        <v>3129.8690551049249</v>
      </c>
      <c r="H38" s="50">
        <f t="shared" si="11"/>
        <v>2978.088279999999</v>
      </c>
      <c r="I38" s="50">
        <f t="shared" si="11"/>
        <v>2663.2367499999987</v>
      </c>
      <c r="J38" s="50">
        <f t="shared" si="11"/>
        <v>2573.0464300000008</v>
      </c>
      <c r="K38" s="50">
        <f t="shared" si="11"/>
        <v>2198.6964499999999</v>
      </c>
      <c r="L38" s="50">
        <f t="shared" si="11"/>
        <v>1966.3470836259419</v>
      </c>
      <c r="M38" s="50">
        <f t="shared" si="11"/>
        <v>2582.5320194930491</v>
      </c>
      <c r="N38" s="50">
        <f t="shared" si="11"/>
        <v>1914.1687815983273</v>
      </c>
      <c r="O38" s="50">
        <f t="shared" si="11"/>
        <v>988.41192798389955</v>
      </c>
      <c r="P38" s="50">
        <f t="shared" si="11"/>
        <v>1051.3761442289888</v>
      </c>
      <c r="Q38" s="50">
        <f t="shared" si="11"/>
        <v>1463.9243048951614</v>
      </c>
    </row>
    <row r="39" spans="1:17" ht="12" customHeight="1" x14ac:dyDescent="0.25">
      <c r="A39" s="52" t="s">
        <v>84</v>
      </c>
      <c r="B39" s="50">
        <v>65.921380748269257</v>
      </c>
      <c r="C39" s="50">
        <v>67.006060000000005</v>
      </c>
      <c r="D39" s="50">
        <v>52.703310000000009</v>
      </c>
      <c r="E39" s="50">
        <v>53.803789999999978</v>
      </c>
      <c r="F39" s="50">
        <v>57.152249999999981</v>
      </c>
      <c r="G39" s="50">
        <v>53.835725072817823</v>
      </c>
      <c r="H39" s="50">
        <v>51.633319999999998</v>
      </c>
      <c r="I39" s="50">
        <v>48.346769999999971</v>
      </c>
      <c r="J39" s="50">
        <v>48.333370000000002</v>
      </c>
      <c r="K39" s="50">
        <v>40.646039999999999</v>
      </c>
      <c r="L39" s="50">
        <v>48.342580520565278</v>
      </c>
      <c r="M39" s="50">
        <v>42.848492744989869</v>
      </c>
      <c r="N39" s="50">
        <v>17.578783256861328</v>
      </c>
      <c r="O39" s="50">
        <v>60.427741392059424</v>
      </c>
      <c r="P39" s="50">
        <v>86.797215178022341</v>
      </c>
      <c r="Q39" s="50">
        <v>79.106048883162202</v>
      </c>
    </row>
    <row r="40" spans="1:17" ht="12" customHeight="1" x14ac:dyDescent="0.25">
      <c r="A40" s="52" t="s">
        <v>83</v>
      </c>
      <c r="B40" s="50">
        <v>2359.7908865920531</v>
      </c>
      <c r="C40" s="50">
        <v>2546.2731399999993</v>
      </c>
      <c r="D40" s="50">
        <v>2664.10745</v>
      </c>
      <c r="E40" s="50">
        <v>3171.3939400000008</v>
      </c>
      <c r="F40" s="50">
        <v>3013.5960099999998</v>
      </c>
      <c r="G40" s="50">
        <v>3076.0333300321072</v>
      </c>
      <c r="H40" s="50">
        <v>2926.4549599999991</v>
      </c>
      <c r="I40" s="50">
        <v>2614.8899799999986</v>
      </c>
      <c r="J40" s="50">
        <v>2524.713060000001</v>
      </c>
      <c r="K40" s="50">
        <v>2158.0504099999998</v>
      </c>
      <c r="L40" s="50">
        <v>1918.0045031053767</v>
      </c>
      <c r="M40" s="50">
        <v>2539.6835267480592</v>
      </c>
      <c r="N40" s="50">
        <v>1896.5899983414661</v>
      </c>
      <c r="O40" s="50">
        <v>927.98418659184017</v>
      </c>
      <c r="P40" s="50">
        <v>964.57892905096651</v>
      </c>
      <c r="Q40" s="50">
        <v>1384.8182560119992</v>
      </c>
    </row>
    <row r="41" spans="1:17" ht="12" customHeight="1" x14ac:dyDescent="0.25">
      <c r="A41" s="51" t="s">
        <v>56</v>
      </c>
      <c r="B41" s="50">
        <v>4.8488666194684509</v>
      </c>
      <c r="C41" s="50">
        <v>5.1998299999999986</v>
      </c>
      <c r="D41" s="50">
        <v>8.568109999999999</v>
      </c>
      <c r="E41" s="50">
        <v>18.69595</v>
      </c>
      <c r="F41" s="50">
        <v>34.693569999999994</v>
      </c>
      <c r="G41" s="50">
        <v>73.20607204350334</v>
      </c>
      <c r="H41" s="50">
        <v>139.29485</v>
      </c>
      <c r="I41" s="50">
        <v>176.60338000000002</v>
      </c>
      <c r="J41" s="50">
        <v>207.50022000000004</v>
      </c>
      <c r="K41" s="50">
        <v>255.92592999999997</v>
      </c>
      <c r="L41" s="50">
        <v>254.61007555550287</v>
      </c>
      <c r="M41" s="50">
        <v>348.02257249439828</v>
      </c>
      <c r="N41" s="50">
        <v>310.32578274515288</v>
      </c>
      <c r="O41" s="50">
        <v>232.44320943226467</v>
      </c>
      <c r="P41" s="50">
        <v>231.58399860982448</v>
      </c>
      <c r="Q41" s="50">
        <v>356.45472438042214</v>
      </c>
    </row>
    <row r="42" spans="1:17" ht="12" customHeight="1" x14ac:dyDescent="0.25">
      <c r="A42" s="51" t="s">
        <v>82</v>
      </c>
      <c r="B42" s="50">
        <f>SUM(B43:B47)</f>
        <v>799.99011417807935</v>
      </c>
      <c r="C42" s="50">
        <f t="shared" ref="C42:Q42" si="12">SUM(C43:C47)</f>
        <v>801.24725000000024</v>
      </c>
      <c r="D42" s="50">
        <f t="shared" si="12"/>
        <v>799.62155999999993</v>
      </c>
      <c r="E42" s="50">
        <f t="shared" si="12"/>
        <v>799.29008000000022</v>
      </c>
      <c r="F42" s="50">
        <f t="shared" si="12"/>
        <v>808.12155000000007</v>
      </c>
      <c r="G42" s="50">
        <f t="shared" si="12"/>
        <v>801.54362530966785</v>
      </c>
      <c r="H42" s="50">
        <f t="shared" si="12"/>
        <v>809.72196000000008</v>
      </c>
      <c r="I42" s="50">
        <f t="shared" si="12"/>
        <v>961.10097999999982</v>
      </c>
      <c r="J42" s="50">
        <f t="shared" si="12"/>
        <v>833.65962999999988</v>
      </c>
      <c r="K42" s="50">
        <f t="shared" si="12"/>
        <v>769.3425699999998</v>
      </c>
      <c r="L42" s="50">
        <f t="shared" si="12"/>
        <v>785.42094112855636</v>
      </c>
      <c r="M42" s="50">
        <f t="shared" si="12"/>
        <v>965.2466687299418</v>
      </c>
      <c r="N42" s="50">
        <f t="shared" si="12"/>
        <v>1130.7917476449056</v>
      </c>
      <c r="O42" s="50">
        <f t="shared" si="12"/>
        <v>1000.6678578940996</v>
      </c>
      <c r="P42" s="50">
        <f t="shared" si="12"/>
        <v>975.92446984609978</v>
      </c>
      <c r="Q42" s="50">
        <f t="shared" si="12"/>
        <v>1018.2016840211244</v>
      </c>
    </row>
    <row r="43" spans="1:17" ht="12" customHeight="1" x14ac:dyDescent="0.25">
      <c r="A43" s="52" t="s">
        <v>55</v>
      </c>
      <c r="B43" s="50">
        <v>702.06329656080607</v>
      </c>
      <c r="C43" s="50">
        <v>702.00231000000019</v>
      </c>
      <c r="D43" s="50">
        <v>702.02166</v>
      </c>
      <c r="E43" s="50">
        <v>702.08858000000021</v>
      </c>
      <c r="F43" s="50">
        <v>702.02449999999999</v>
      </c>
      <c r="G43" s="50">
        <v>702.04043583901102</v>
      </c>
      <c r="H43" s="50">
        <v>702.01016000000016</v>
      </c>
      <c r="I43" s="50">
        <v>804.43144999999981</v>
      </c>
      <c r="J43" s="50">
        <v>663.79856999999993</v>
      </c>
      <c r="K43" s="50">
        <v>590.44336999999985</v>
      </c>
      <c r="L43" s="50">
        <v>605.54607686560348</v>
      </c>
      <c r="M43" s="50">
        <v>789.86220983040505</v>
      </c>
      <c r="N43" s="50">
        <v>954.04570500918373</v>
      </c>
      <c r="O43" s="50">
        <v>821.43793198198966</v>
      </c>
      <c r="P43" s="50">
        <v>792.18036450761838</v>
      </c>
      <c r="Q43" s="50">
        <v>830.06273266260166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97.926817617273301</v>
      </c>
      <c r="C46" s="50">
        <v>99.244940000000014</v>
      </c>
      <c r="D46" s="50">
        <v>97.599899999999977</v>
      </c>
      <c r="E46" s="50">
        <v>97.201499999999982</v>
      </c>
      <c r="F46" s="50">
        <v>105.89863000000001</v>
      </c>
      <c r="G46" s="50">
        <v>99.312114633847827</v>
      </c>
      <c r="H46" s="50">
        <v>107.51114999999999</v>
      </c>
      <c r="I46" s="50">
        <v>156.46865000000003</v>
      </c>
      <c r="J46" s="50">
        <v>169.66031999999996</v>
      </c>
      <c r="K46" s="50">
        <v>178.69999999999996</v>
      </c>
      <c r="L46" s="50">
        <v>179.68378656855634</v>
      </c>
      <c r="M46" s="50">
        <v>175.19338308609508</v>
      </c>
      <c r="N46" s="50">
        <v>176.5549648552024</v>
      </c>
      <c r="O46" s="50">
        <v>179.08661925947953</v>
      </c>
      <c r="P46" s="50">
        <v>183.62467824704333</v>
      </c>
      <c r="Q46" s="50">
        <v>188.01952776991794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0.19842000000000051</v>
      </c>
      <c r="G47" s="50">
        <v>0.19107483680902604</v>
      </c>
      <c r="H47" s="50">
        <v>0.20064999999999955</v>
      </c>
      <c r="I47" s="50">
        <v>0.2008799999999997</v>
      </c>
      <c r="J47" s="50">
        <v>0.20073999999999972</v>
      </c>
      <c r="K47" s="50">
        <v>0.19920000000000115</v>
      </c>
      <c r="L47" s="50">
        <v>0.19107769439658281</v>
      </c>
      <c r="M47" s="50">
        <v>0.19107581344168523</v>
      </c>
      <c r="N47" s="50">
        <v>0.1910777805194285</v>
      </c>
      <c r="O47" s="50">
        <v>0.14330665263035408</v>
      </c>
      <c r="P47" s="50">
        <v>0.11942709143801268</v>
      </c>
      <c r="Q47" s="50">
        <v>0.11942358860469328</v>
      </c>
    </row>
    <row r="48" spans="1:17" ht="12" customHeight="1" x14ac:dyDescent="0.25">
      <c r="A48" s="51" t="s">
        <v>61</v>
      </c>
      <c r="B48" s="50">
        <v>28.040508264067974</v>
      </c>
      <c r="C48" s="50">
        <v>28.100000000000005</v>
      </c>
      <c r="D48" s="50">
        <v>27.499999999999986</v>
      </c>
      <c r="E48" s="50">
        <v>46.100000000000023</v>
      </c>
      <c r="F48" s="50">
        <v>43.399999999999991</v>
      </c>
      <c r="G48" s="50">
        <v>48.939524218973908</v>
      </c>
      <c r="H48" s="50">
        <v>56.1</v>
      </c>
      <c r="I48" s="50">
        <v>41.5</v>
      </c>
      <c r="J48" s="50">
        <v>43.9</v>
      </c>
      <c r="K48" s="50">
        <v>49</v>
      </c>
      <c r="L48" s="50">
        <v>46.359988535397051</v>
      </c>
      <c r="M48" s="50">
        <v>53.883634279163111</v>
      </c>
      <c r="N48" s="50">
        <v>45.117989872934039</v>
      </c>
      <c r="O48" s="50">
        <v>41.511416833858767</v>
      </c>
      <c r="P48" s="50">
        <v>49.512754370879904</v>
      </c>
      <c r="Q48" s="50">
        <v>49.99044616413498</v>
      </c>
    </row>
    <row r="49" spans="1:17" ht="12" customHeight="1" x14ac:dyDescent="0.25">
      <c r="A49" s="49" t="s">
        <v>60</v>
      </c>
      <c r="B49" s="48">
        <v>1221.5844879340868</v>
      </c>
      <c r="C49" s="48">
        <v>1250.7144900000001</v>
      </c>
      <c r="D49" s="48">
        <v>1356.43788</v>
      </c>
      <c r="E49" s="48">
        <v>1413.9436999999998</v>
      </c>
      <c r="F49" s="48">
        <v>1448.9823200000001</v>
      </c>
      <c r="G49" s="48">
        <v>1450.994398528162</v>
      </c>
      <c r="H49" s="48">
        <v>1519.8721299999997</v>
      </c>
      <c r="I49" s="48">
        <v>1543.9739500000003</v>
      </c>
      <c r="J49" s="48">
        <v>1558.5658800000003</v>
      </c>
      <c r="K49" s="48">
        <v>1559.0089499999997</v>
      </c>
      <c r="L49" s="48">
        <v>1558.9037109679668</v>
      </c>
      <c r="M49" s="48">
        <v>1515.7373188800907</v>
      </c>
      <c r="N49" s="48">
        <v>1638.7059322291909</v>
      </c>
      <c r="O49" s="48">
        <v>1500.0911251594807</v>
      </c>
      <c r="P49" s="48">
        <v>1474.7301157885893</v>
      </c>
      <c r="Q49" s="48">
        <v>1507.9996181590964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4502.1892645240923</v>
      </c>
      <c r="C51" s="26">
        <f t="shared" si="13"/>
        <v>4719.2748499999971</v>
      </c>
      <c r="D51" s="26">
        <f t="shared" si="13"/>
        <v>4916.4386700000005</v>
      </c>
      <c r="E51" s="26">
        <f t="shared" si="13"/>
        <v>5509.9278000000013</v>
      </c>
      <c r="F51" s="26">
        <f t="shared" si="13"/>
        <v>5412.2414600000011</v>
      </c>
      <c r="G51" s="26">
        <f t="shared" si="13"/>
        <v>5508.3023980830822</v>
      </c>
      <c r="H51" s="26">
        <f t="shared" si="13"/>
        <v>5504.2770799999998</v>
      </c>
      <c r="I51" s="26">
        <f t="shared" si="13"/>
        <v>5387.6151300000001</v>
      </c>
      <c r="J51" s="26">
        <f t="shared" si="13"/>
        <v>5218.5401200000015</v>
      </c>
      <c r="K51" s="26">
        <f t="shared" si="13"/>
        <v>4833.1738399999986</v>
      </c>
      <c r="L51" s="26">
        <f t="shared" si="13"/>
        <v>4611.6417998133647</v>
      </c>
      <c r="M51" s="26">
        <f t="shared" si="13"/>
        <v>5465.4222138766418</v>
      </c>
      <c r="N51" s="26">
        <f t="shared" si="13"/>
        <v>5039.1102340905109</v>
      </c>
      <c r="O51" s="26">
        <f t="shared" si="13"/>
        <v>3763.1255373036042</v>
      </c>
      <c r="P51" s="26">
        <f t="shared" si="13"/>
        <v>3783.127482844382</v>
      </c>
      <c r="Q51" s="26">
        <f t="shared" si="13"/>
        <v>4396.5707776199388</v>
      </c>
    </row>
    <row r="52" spans="1:17" ht="12" customHeight="1" x14ac:dyDescent="0.25">
      <c r="A52" s="25" t="s">
        <v>43</v>
      </c>
      <c r="B52" s="24">
        <f t="shared" ref="B52:Q52" si="14">SUM(B53:B56)</f>
        <v>4096.1487154933084</v>
      </c>
      <c r="C52" s="24">
        <f t="shared" si="14"/>
        <v>4300.631305310405</v>
      </c>
      <c r="D52" s="24">
        <f t="shared" si="14"/>
        <v>4487.6876542311011</v>
      </c>
      <c r="E52" s="24">
        <f t="shared" si="14"/>
        <v>5071.3785013871502</v>
      </c>
      <c r="F52" s="24">
        <f t="shared" si="14"/>
        <v>4957.2503656183399</v>
      </c>
      <c r="G52" s="24">
        <f t="shared" si="14"/>
        <v>5040.0237413383056</v>
      </c>
      <c r="H52" s="24">
        <f t="shared" si="14"/>
        <v>5017.7591057620994</v>
      </c>
      <c r="I52" s="24">
        <f t="shared" si="14"/>
        <v>4878.1800774589365</v>
      </c>
      <c r="J52" s="24">
        <f t="shared" si="14"/>
        <v>4692.3148541198852</v>
      </c>
      <c r="K52" s="24">
        <f t="shared" si="14"/>
        <v>4291.4465419986273</v>
      </c>
      <c r="L52" s="24">
        <f t="shared" si="14"/>
        <v>4063.3125247307717</v>
      </c>
      <c r="M52" s="24">
        <f t="shared" si="14"/>
        <v>4914.230016731437</v>
      </c>
      <c r="N52" s="24">
        <f t="shared" si="14"/>
        <v>4490.7815548908038</v>
      </c>
      <c r="O52" s="24">
        <f t="shared" si="14"/>
        <v>3215.8808906872127</v>
      </c>
      <c r="P52" s="24">
        <f t="shared" si="14"/>
        <v>3244.8585605758103</v>
      </c>
      <c r="Q52" s="24">
        <f t="shared" si="14"/>
        <v>3883.8369279808448</v>
      </c>
    </row>
    <row r="53" spans="1:17" ht="12" customHeight="1" x14ac:dyDescent="0.25">
      <c r="A53" s="23" t="s">
        <v>65</v>
      </c>
      <c r="B53" s="22">
        <v>3050.7919321895383</v>
      </c>
      <c r="C53" s="22">
        <v>3235.7250590435988</v>
      </c>
      <c r="D53" s="22">
        <v>3355.4037710918037</v>
      </c>
      <c r="E53" s="22">
        <v>3905.6611096380998</v>
      </c>
      <c r="F53" s="22">
        <v>3750.5196866689516</v>
      </c>
      <c r="G53" s="22">
        <v>3834.8961348007551</v>
      </c>
      <c r="H53" s="22">
        <v>3766.1455533799722</v>
      </c>
      <c r="I53" s="22">
        <v>3551.8540953887168</v>
      </c>
      <c r="J53" s="22">
        <v>3333.8917031597307</v>
      </c>
      <c r="K53" s="22">
        <v>2919.4200020637149</v>
      </c>
      <c r="L53" s="22">
        <v>2682.8270343703316</v>
      </c>
      <c r="M53" s="22">
        <v>3567.9990822088575</v>
      </c>
      <c r="N53" s="22">
        <v>3083.9944590173395</v>
      </c>
      <c r="O53" s="22">
        <v>1824.3923046166899</v>
      </c>
      <c r="P53" s="22">
        <v>1837.2345730521588</v>
      </c>
      <c r="Q53" s="22">
        <v>2446.7926536811042</v>
      </c>
    </row>
    <row r="54" spans="1:17" ht="12" customHeight="1" x14ac:dyDescent="0.25">
      <c r="A54" s="23" t="s">
        <v>64</v>
      </c>
      <c r="B54" s="30">
        <v>50.130891467435482</v>
      </c>
      <c r="C54" s="30">
        <v>64.395543096847334</v>
      </c>
      <c r="D54" s="30">
        <v>75.08496999407555</v>
      </c>
      <c r="E54" s="30">
        <v>85.665008048890442</v>
      </c>
      <c r="F54" s="30">
        <v>97.601819104661232</v>
      </c>
      <c r="G54" s="30">
        <v>107.65922721326915</v>
      </c>
      <c r="H54" s="30">
        <v>117.08932917745776</v>
      </c>
      <c r="I54" s="30">
        <v>126.91760432248863</v>
      </c>
      <c r="J54" s="30">
        <v>137.34948382495415</v>
      </c>
      <c r="K54" s="30">
        <v>140.74635309225556</v>
      </c>
      <c r="L54" s="30">
        <v>140.90110645799962</v>
      </c>
      <c r="M54" s="30">
        <v>140.00590147575923</v>
      </c>
      <c r="N54" s="30">
        <v>138.21205232979318</v>
      </c>
      <c r="O54" s="30">
        <v>138.47498594595339</v>
      </c>
      <c r="P54" s="30">
        <v>139.25132007168565</v>
      </c>
      <c r="Q54" s="30">
        <v>138.44837577623201</v>
      </c>
    </row>
    <row r="55" spans="1:17" ht="12" customHeight="1" x14ac:dyDescent="0.25">
      <c r="A55" s="23" t="s">
        <v>63</v>
      </c>
      <c r="B55" s="22">
        <v>572.19637409425559</v>
      </c>
      <c r="C55" s="22">
        <v>576.97803488212378</v>
      </c>
      <c r="D55" s="22">
        <v>616.02245344440848</v>
      </c>
      <c r="E55" s="22">
        <v>631.106187541277</v>
      </c>
      <c r="F55" s="22">
        <v>653.26328424224812</v>
      </c>
      <c r="G55" s="22">
        <v>652.59695437285677</v>
      </c>
      <c r="H55" s="22">
        <v>668.46955957578268</v>
      </c>
      <c r="I55" s="22">
        <v>679.25417043762889</v>
      </c>
      <c r="J55" s="22">
        <v>697.31699232569838</v>
      </c>
      <c r="K55" s="22">
        <v>704.02102671196553</v>
      </c>
      <c r="L55" s="22">
        <v>709.13691354942841</v>
      </c>
      <c r="M55" s="22">
        <v>696.2050819255727</v>
      </c>
      <c r="N55" s="22">
        <v>723.84187850010449</v>
      </c>
      <c r="O55" s="22">
        <v>713.13930064036981</v>
      </c>
      <c r="P55" s="22">
        <v>720.60971438874776</v>
      </c>
      <c r="Q55" s="22">
        <v>728.48907715406449</v>
      </c>
    </row>
    <row r="56" spans="1:17" ht="12" customHeight="1" x14ac:dyDescent="0.25">
      <c r="A56" s="21" t="s">
        <v>62</v>
      </c>
      <c r="B56" s="20">
        <v>423.02951774207935</v>
      </c>
      <c r="C56" s="20">
        <v>423.53266828783569</v>
      </c>
      <c r="D56" s="20">
        <v>441.17645970081355</v>
      </c>
      <c r="E56" s="20">
        <v>448.94619615888331</v>
      </c>
      <c r="F56" s="20">
        <v>455.8655756024782</v>
      </c>
      <c r="G56" s="20">
        <v>444.87142495142371</v>
      </c>
      <c r="H56" s="20">
        <v>466.05466362888632</v>
      </c>
      <c r="I56" s="20">
        <v>520.15420731010181</v>
      </c>
      <c r="J56" s="20">
        <v>523.75667480950267</v>
      </c>
      <c r="K56" s="20">
        <v>527.25916013069093</v>
      </c>
      <c r="L56" s="20">
        <v>530.44747035301236</v>
      </c>
      <c r="M56" s="20">
        <v>510.01995112124803</v>
      </c>
      <c r="N56" s="20">
        <v>544.7331650435666</v>
      </c>
      <c r="O56" s="20">
        <v>539.87429948419935</v>
      </c>
      <c r="P56" s="20">
        <v>547.76295306321811</v>
      </c>
      <c r="Q56" s="20">
        <v>570.10682136944411</v>
      </c>
    </row>
    <row r="57" spans="1:17" ht="12" customHeight="1" x14ac:dyDescent="0.25">
      <c r="A57" s="19" t="s">
        <v>66</v>
      </c>
      <c r="B57" s="18">
        <v>406.04054903078384</v>
      </c>
      <c r="C57" s="18">
        <v>418.64354468959215</v>
      </c>
      <c r="D57" s="18">
        <v>428.75101576889915</v>
      </c>
      <c r="E57" s="18">
        <v>438.54929861285075</v>
      </c>
      <c r="F57" s="18">
        <v>454.99109438166096</v>
      </c>
      <c r="G57" s="18">
        <v>468.27865674477624</v>
      </c>
      <c r="H57" s="18">
        <v>486.51797423790043</v>
      </c>
      <c r="I57" s="18">
        <v>509.43505254106333</v>
      </c>
      <c r="J57" s="18">
        <v>526.22526588011578</v>
      </c>
      <c r="K57" s="18">
        <v>541.72729800137131</v>
      </c>
      <c r="L57" s="18">
        <v>548.32927508259297</v>
      </c>
      <c r="M57" s="18">
        <v>551.19219714520466</v>
      </c>
      <c r="N57" s="18">
        <v>548.32867919970749</v>
      </c>
      <c r="O57" s="18">
        <v>547.24464661639138</v>
      </c>
      <c r="P57" s="18">
        <v>538.26892226857171</v>
      </c>
      <c r="Q57" s="18">
        <v>512.73384963909427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0.90981264332215839</v>
      </c>
      <c r="C60" s="41">
        <f t="shared" si="16"/>
        <v>0.91129070503499232</v>
      </c>
      <c r="D60" s="41">
        <f t="shared" si="16"/>
        <v>0.91279235956198768</v>
      </c>
      <c r="E60" s="41">
        <f t="shared" si="16"/>
        <v>0.92040743281375648</v>
      </c>
      <c r="F60" s="41">
        <f t="shared" si="16"/>
        <v>0.91593296460545182</v>
      </c>
      <c r="G60" s="41">
        <f t="shared" si="16"/>
        <v>0.91498675582739608</v>
      </c>
      <c r="H60" s="41">
        <f t="shared" si="16"/>
        <v>0.91161092234878904</v>
      </c>
      <c r="I60" s="41">
        <f t="shared" si="16"/>
        <v>0.90544331021264624</v>
      </c>
      <c r="J60" s="41">
        <f t="shared" si="16"/>
        <v>0.89916236077914524</v>
      </c>
      <c r="K60" s="41">
        <f t="shared" si="16"/>
        <v>0.88791479141139862</v>
      </c>
      <c r="L60" s="41">
        <f t="shared" si="16"/>
        <v>0.88109890167428351</v>
      </c>
      <c r="M60" s="41">
        <f t="shared" si="16"/>
        <v>0.89914920099937856</v>
      </c>
      <c r="N60" s="41">
        <f t="shared" si="16"/>
        <v>0.89118541692337616</v>
      </c>
      <c r="O60" s="41">
        <f t="shared" si="16"/>
        <v>0.85457709523862735</v>
      </c>
      <c r="P60" s="41">
        <f t="shared" si="16"/>
        <v>0.85771853454331148</v>
      </c>
      <c r="Q60" s="41">
        <f t="shared" si="16"/>
        <v>0.88337868862498792</v>
      </c>
    </row>
    <row r="61" spans="1:17" ht="12" customHeight="1" x14ac:dyDescent="0.25">
      <c r="A61" s="23" t="s">
        <v>65</v>
      </c>
      <c r="B61" s="45">
        <f t="shared" ref="B61:Q61" si="17">IF(B53=0,0,B53/B$51)</f>
        <v>0.67762409639880494</v>
      </c>
      <c r="C61" s="45">
        <f t="shared" si="17"/>
        <v>0.68564030743909754</v>
      </c>
      <c r="D61" s="45">
        <f t="shared" si="17"/>
        <v>0.68248665269972819</v>
      </c>
      <c r="E61" s="45">
        <f t="shared" si="17"/>
        <v>0.70884070561470858</v>
      </c>
      <c r="F61" s="45">
        <f t="shared" si="17"/>
        <v>0.69296976389315623</v>
      </c>
      <c r="G61" s="45">
        <f t="shared" si="17"/>
        <v>0.69620290566024823</v>
      </c>
      <c r="H61" s="45">
        <f t="shared" si="17"/>
        <v>0.68422165138895452</v>
      </c>
      <c r="I61" s="45">
        <f t="shared" si="17"/>
        <v>0.65926277391472032</v>
      </c>
      <c r="J61" s="45">
        <f t="shared" si="17"/>
        <v>0.63885524044983866</v>
      </c>
      <c r="K61" s="45">
        <f t="shared" si="17"/>
        <v>0.60403786387781078</v>
      </c>
      <c r="L61" s="45">
        <f t="shared" si="17"/>
        <v>0.58175095786470377</v>
      </c>
      <c r="M61" s="45">
        <f t="shared" si="17"/>
        <v>0.65283137195690943</v>
      </c>
      <c r="N61" s="45">
        <f t="shared" si="17"/>
        <v>0.61201170757360057</v>
      </c>
      <c r="O61" s="45">
        <f t="shared" si="17"/>
        <v>0.48480771808742884</v>
      </c>
      <c r="P61" s="45">
        <f t="shared" si="17"/>
        <v>0.48563908601642358</v>
      </c>
      <c r="Q61" s="45">
        <f t="shared" si="17"/>
        <v>0.55652297607401713</v>
      </c>
    </row>
    <row r="62" spans="1:17" ht="12" customHeight="1" x14ac:dyDescent="0.25">
      <c r="A62" s="23" t="s">
        <v>64</v>
      </c>
      <c r="B62" s="44">
        <f t="shared" ref="B62:Q62" si="18">IF(B54=0,0,B54/B$51)</f>
        <v>1.1134780996981168E-2</v>
      </c>
      <c r="C62" s="44">
        <f t="shared" si="18"/>
        <v>1.3645219900012259E-2</v>
      </c>
      <c r="D62" s="44">
        <f t="shared" si="18"/>
        <v>1.5272227527670053E-2</v>
      </c>
      <c r="E62" s="44">
        <f t="shared" si="18"/>
        <v>1.5547392118076469E-2</v>
      </c>
      <c r="F62" s="44">
        <f t="shared" si="18"/>
        <v>1.8033530068087764E-2</v>
      </c>
      <c r="G62" s="44">
        <f t="shared" si="18"/>
        <v>1.9544901392983639E-2</v>
      </c>
      <c r="H62" s="44">
        <f t="shared" si="18"/>
        <v>2.1272426419612175E-2</v>
      </c>
      <c r="I62" s="44">
        <f t="shared" si="18"/>
        <v>2.3557288570182001E-2</v>
      </c>
      <c r="J62" s="44">
        <f t="shared" si="18"/>
        <v>2.6319522446241941E-2</v>
      </c>
      <c r="K62" s="44">
        <f t="shared" si="18"/>
        <v>2.9120896071939264E-2</v>
      </c>
      <c r="L62" s="44">
        <f t="shared" si="18"/>
        <v>3.0553350102712217E-2</v>
      </c>
      <c r="M62" s="44">
        <f t="shared" si="18"/>
        <v>2.561666711133239E-2</v>
      </c>
      <c r="N62" s="44">
        <f t="shared" si="18"/>
        <v>2.7427868395250243E-2</v>
      </c>
      <c r="O62" s="44">
        <f t="shared" si="18"/>
        <v>3.6797865118572422E-2</v>
      </c>
      <c r="P62" s="44">
        <f t="shared" si="18"/>
        <v>3.6808519063435886E-2</v>
      </c>
      <c r="Q62" s="44">
        <f t="shared" si="18"/>
        <v>3.1490082334391607E-2</v>
      </c>
    </row>
    <row r="63" spans="1:17" ht="12" customHeight="1" x14ac:dyDescent="0.25">
      <c r="A63" s="23" t="s">
        <v>63</v>
      </c>
      <c r="B63" s="44">
        <f t="shared" ref="B63:Q63" si="19">IF(B55=0,0,B55/B$51)</f>
        <v>0.12709291868358183</v>
      </c>
      <c r="C63" s="44">
        <f t="shared" si="19"/>
        <v>0.12225989229725073</v>
      </c>
      <c r="D63" s="44">
        <f t="shared" si="19"/>
        <v>0.12529851276359122</v>
      </c>
      <c r="E63" s="44">
        <f t="shared" si="19"/>
        <v>0.11453982891414237</v>
      </c>
      <c r="F63" s="44">
        <f t="shared" si="19"/>
        <v>0.12070106056248421</v>
      </c>
      <c r="G63" s="44">
        <f t="shared" si="19"/>
        <v>0.11847515027496745</v>
      </c>
      <c r="H63" s="44">
        <f t="shared" si="19"/>
        <v>0.12144547773670265</v>
      </c>
      <c r="I63" s="44">
        <f t="shared" si="19"/>
        <v>0.12607696616176606</v>
      </c>
      <c r="J63" s="44">
        <f t="shared" si="19"/>
        <v>0.13362300112501543</v>
      </c>
      <c r="K63" s="44">
        <f t="shared" si="19"/>
        <v>0.14566432948994976</v>
      </c>
      <c r="L63" s="44">
        <f t="shared" si="19"/>
        <v>0.15377103086760283</v>
      </c>
      <c r="M63" s="44">
        <f t="shared" si="19"/>
        <v>0.12738358624113547</v>
      </c>
      <c r="N63" s="44">
        <f t="shared" si="19"/>
        <v>0.14364477950952145</v>
      </c>
      <c r="O63" s="44">
        <f t="shared" si="19"/>
        <v>0.18950717789536092</v>
      </c>
      <c r="P63" s="44">
        <f t="shared" si="19"/>
        <v>0.19047989200907134</v>
      </c>
      <c r="Q63" s="44">
        <f t="shared" si="19"/>
        <v>0.16569483672646079</v>
      </c>
    </row>
    <row r="64" spans="1:17" ht="12" customHeight="1" x14ac:dyDescent="0.25">
      <c r="A64" s="23" t="s">
        <v>62</v>
      </c>
      <c r="B64" s="43">
        <f t="shared" ref="B64:Q64" si="20">IF(B56=0,0,B56/B$51)</f>
        <v>9.3960847242790455E-2</v>
      </c>
      <c r="C64" s="43">
        <f t="shared" si="20"/>
        <v>8.9745285398631941E-2</v>
      </c>
      <c r="D64" s="43">
        <f t="shared" si="20"/>
        <v>8.9734966570998331E-2</v>
      </c>
      <c r="E64" s="43">
        <f t="shared" si="20"/>
        <v>8.1479506166829113E-2</v>
      </c>
      <c r="F64" s="43">
        <f t="shared" si="20"/>
        <v>8.422861008172354E-2</v>
      </c>
      <c r="G64" s="43">
        <f t="shared" si="20"/>
        <v>8.076379849919664E-2</v>
      </c>
      <c r="H64" s="43">
        <f t="shared" si="20"/>
        <v>8.4671366803519693E-2</v>
      </c>
      <c r="I64" s="43">
        <f t="shared" si="20"/>
        <v>9.6546281565977748E-2</v>
      </c>
      <c r="J64" s="43">
        <f t="shared" si="20"/>
        <v>0.10036459675804936</v>
      </c>
      <c r="K64" s="43">
        <f t="shared" si="20"/>
        <v>0.1090917019716988</v>
      </c>
      <c r="L64" s="43">
        <f t="shared" si="20"/>
        <v>0.11502356283926471</v>
      </c>
      <c r="M64" s="43">
        <f t="shared" si="20"/>
        <v>9.3317575690001306E-2</v>
      </c>
      <c r="N64" s="43">
        <f t="shared" si="20"/>
        <v>0.10810106144500396</v>
      </c>
      <c r="O64" s="43">
        <f t="shared" si="20"/>
        <v>0.14346433413726506</v>
      </c>
      <c r="P64" s="43">
        <f t="shared" si="20"/>
        <v>0.14479103745438077</v>
      </c>
      <c r="Q64" s="43">
        <f t="shared" si="20"/>
        <v>0.12967079349011834</v>
      </c>
    </row>
    <row r="65" spans="1:17" ht="12" customHeight="1" x14ac:dyDescent="0.25">
      <c r="A65" s="42" t="s">
        <v>66</v>
      </c>
      <c r="B65" s="41">
        <f t="shared" ref="B65:Q65" si="21">IF(B57=0,0,B57/B$51)</f>
        <v>9.018735667784164E-2</v>
      </c>
      <c r="C65" s="41">
        <f t="shared" si="21"/>
        <v>8.8709294965007693E-2</v>
      </c>
      <c r="D65" s="41">
        <f t="shared" si="21"/>
        <v>8.7207640438012241E-2</v>
      </c>
      <c r="E65" s="41">
        <f t="shared" si="21"/>
        <v>7.9592567186243468E-2</v>
      </c>
      <c r="F65" s="41">
        <f t="shared" si="21"/>
        <v>8.4067035394548129E-2</v>
      </c>
      <c r="G65" s="41">
        <f t="shared" si="21"/>
        <v>8.5013244172603822E-2</v>
      </c>
      <c r="H65" s="41">
        <f t="shared" si="21"/>
        <v>8.8389077651210915E-2</v>
      </c>
      <c r="I65" s="41">
        <f t="shared" si="21"/>
        <v>9.4556689787353709E-2</v>
      </c>
      <c r="J65" s="41">
        <f t="shared" si="21"/>
        <v>0.10083763922085467</v>
      </c>
      <c r="K65" s="41">
        <f t="shared" si="21"/>
        <v>0.11208520858860137</v>
      </c>
      <c r="L65" s="41">
        <f t="shared" si="21"/>
        <v>0.11890109832571648</v>
      </c>
      <c r="M65" s="41">
        <f t="shared" si="21"/>
        <v>0.10085079900062144</v>
      </c>
      <c r="N65" s="41">
        <f t="shared" si="21"/>
        <v>0.10881458307662388</v>
      </c>
      <c r="O65" s="41">
        <f t="shared" si="21"/>
        <v>0.14542290476137268</v>
      </c>
      <c r="P65" s="41">
        <f t="shared" si="21"/>
        <v>0.14228146545668846</v>
      </c>
      <c r="Q65" s="41">
        <f t="shared" si="21"/>
        <v>0.11662131137501217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7595.8003318974288</v>
      </c>
      <c r="C69" s="55">
        <f t="shared" ref="C69:Q69" si="22">SUM(C70:C71,C74:C75,C81:C82)</f>
        <v>8172.579133332647</v>
      </c>
      <c r="D69" s="55">
        <f t="shared" si="22"/>
        <v>8454.0556073658245</v>
      </c>
      <c r="E69" s="55">
        <f t="shared" si="22"/>
        <v>10050.934435453228</v>
      </c>
      <c r="F69" s="55">
        <f t="shared" si="22"/>
        <v>9606.2773841929411</v>
      </c>
      <c r="G69" s="55">
        <f t="shared" si="22"/>
        <v>9871.265068311277</v>
      </c>
      <c r="H69" s="55">
        <f t="shared" si="22"/>
        <v>9546.0983692173704</v>
      </c>
      <c r="I69" s="55">
        <f t="shared" si="22"/>
        <v>8659.1119152260489</v>
      </c>
      <c r="J69" s="55">
        <f t="shared" si="22"/>
        <v>8454.5184871203492</v>
      </c>
      <c r="K69" s="55">
        <f t="shared" si="22"/>
        <v>7407.764679999601</v>
      </c>
      <c r="L69" s="55">
        <f t="shared" si="22"/>
        <v>6675.6273074886685</v>
      </c>
      <c r="M69" s="55">
        <f t="shared" si="22"/>
        <v>8809.2281127223305</v>
      </c>
      <c r="N69" s="55">
        <f t="shared" si="22"/>
        <v>6659.2543247292824</v>
      </c>
      <c r="O69" s="55">
        <f t="shared" si="22"/>
        <v>3584.2208742413186</v>
      </c>
      <c r="P69" s="55">
        <f t="shared" si="22"/>
        <v>3765.4943239880413</v>
      </c>
      <c r="Q69" s="55">
        <f t="shared" si="22"/>
        <v>5342.1347561427319</v>
      </c>
    </row>
    <row r="70" spans="1:17" ht="12" customHeight="1" x14ac:dyDescent="0.25">
      <c r="A70" s="54" t="s">
        <v>58</v>
      </c>
      <c r="B70" s="53">
        <v>90.425757500700769</v>
      </c>
      <c r="C70" s="53">
        <v>85.157284831740014</v>
      </c>
      <c r="D70" s="53">
        <v>30.459596135939996</v>
      </c>
      <c r="E70" s="53">
        <v>27.120922534007999</v>
      </c>
      <c r="F70" s="53">
        <v>25.404378537276003</v>
      </c>
      <c r="G70" s="53">
        <v>15.083565642110306</v>
      </c>
      <c r="H70" s="53">
        <v>4.752300860207999</v>
      </c>
      <c r="I70" s="53">
        <v>4.7531326098960003</v>
      </c>
      <c r="J70" s="53">
        <v>7.3984530818879994</v>
      </c>
      <c r="K70" s="53">
        <v>4.752617717231999</v>
      </c>
      <c r="L70" s="53">
        <v>0</v>
      </c>
      <c r="M70" s="53">
        <v>0</v>
      </c>
      <c r="N70" s="53">
        <v>0</v>
      </c>
      <c r="O70" s="53">
        <v>0</v>
      </c>
      <c r="P70" s="53">
        <v>0</v>
      </c>
      <c r="Q70" s="53">
        <v>0</v>
      </c>
    </row>
    <row r="71" spans="1:17" ht="12" customHeight="1" x14ac:dyDescent="0.25">
      <c r="A71" s="51" t="s">
        <v>85</v>
      </c>
      <c r="B71" s="50">
        <f>SUM(B72:B73)</f>
        <v>7493.9855816950276</v>
      </c>
      <c r="C71" s="50">
        <f t="shared" ref="C71:Q71" si="23">SUM(C72:C73)</f>
        <v>8075.2085148360229</v>
      </c>
      <c r="D71" s="50">
        <f t="shared" si="23"/>
        <v>8403.4712790160575</v>
      </c>
      <c r="E71" s="50">
        <f t="shared" si="23"/>
        <v>9979.9005627781589</v>
      </c>
      <c r="F71" s="50">
        <f t="shared" si="23"/>
        <v>9499.3849288462297</v>
      </c>
      <c r="G71" s="50">
        <f t="shared" si="23"/>
        <v>9684.2354613249609</v>
      </c>
      <c r="H71" s="50">
        <f t="shared" si="23"/>
        <v>9214.1710490103833</v>
      </c>
      <c r="I71" s="50">
        <f t="shared" si="23"/>
        <v>8239.5536820097295</v>
      </c>
      <c r="J71" s="50">
        <f t="shared" si="23"/>
        <v>7959.7445963036052</v>
      </c>
      <c r="K71" s="50">
        <f t="shared" si="23"/>
        <v>6801.8945687132045</v>
      </c>
      <c r="L71" s="50">
        <f t="shared" si="23"/>
        <v>6077.6004859962959</v>
      </c>
      <c r="M71" s="50">
        <f t="shared" si="23"/>
        <v>7991.7945041648654</v>
      </c>
      <c r="N71" s="50">
        <f t="shared" si="23"/>
        <v>5930.3627399115376</v>
      </c>
      <c r="O71" s="50">
        <f t="shared" si="23"/>
        <v>3038.2594726315042</v>
      </c>
      <c r="P71" s="50">
        <f t="shared" si="23"/>
        <v>3221.5510322900786</v>
      </c>
      <c r="Q71" s="50">
        <f t="shared" si="23"/>
        <v>4504.8957530825628</v>
      </c>
    </row>
    <row r="72" spans="1:17" ht="12" customHeight="1" x14ac:dyDescent="0.25">
      <c r="A72" s="52" t="s">
        <v>84</v>
      </c>
      <c r="B72" s="50">
        <v>174.15577089453478</v>
      </c>
      <c r="C72" s="50">
        <v>177.02135333704803</v>
      </c>
      <c r="D72" s="50">
        <v>139.23533575234805</v>
      </c>
      <c r="E72" s="50">
        <v>142.14266173033198</v>
      </c>
      <c r="F72" s="50">
        <v>150.98886042929999</v>
      </c>
      <c r="G72" s="50">
        <v>142.22703006670531</v>
      </c>
      <c r="H72" s="50">
        <v>136.40856041505603</v>
      </c>
      <c r="I72" s="50">
        <v>127.72591993731599</v>
      </c>
      <c r="J72" s="50">
        <v>127.690518868596</v>
      </c>
      <c r="K72" s="50">
        <v>107.38158621163203</v>
      </c>
      <c r="L72" s="50">
        <v>127.71485187393029</v>
      </c>
      <c r="M72" s="50">
        <v>113.20018180700063</v>
      </c>
      <c r="N72" s="50">
        <v>46.44087418583085</v>
      </c>
      <c r="O72" s="50">
        <v>159.64228549363318</v>
      </c>
      <c r="P72" s="50">
        <v>229.30702830013408</v>
      </c>
      <c r="Q72" s="50">
        <v>208.98796064779884</v>
      </c>
    </row>
    <row r="73" spans="1:17" ht="12" customHeight="1" x14ac:dyDescent="0.25">
      <c r="A73" s="52" t="s">
        <v>83</v>
      </c>
      <c r="B73" s="50">
        <v>7319.8298108004929</v>
      </c>
      <c r="C73" s="50">
        <v>7898.187161498975</v>
      </c>
      <c r="D73" s="50">
        <v>8264.2359432637095</v>
      </c>
      <c r="E73" s="50">
        <v>9837.7579010478275</v>
      </c>
      <c r="F73" s="50">
        <v>9348.3960684169306</v>
      </c>
      <c r="G73" s="50">
        <v>9542.0084312582549</v>
      </c>
      <c r="H73" s="50">
        <v>9077.7624885953264</v>
      </c>
      <c r="I73" s="50">
        <v>8111.827762072413</v>
      </c>
      <c r="J73" s="50">
        <v>7832.0540774350093</v>
      </c>
      <c r="K73" s="50">
        <v>6694.5129825015729</v>
      </c>
      <c r="L73" s="50">
        <v>5949.8856341223654</v>
      </c>
      <c r="M73" s="50">
        <v>7878.5943223578652</v>
      </c>
      <c r="N73" s="50">
        <v>5883.921865725707</v>
      </c>
      <c r="O73" s="50">
        <v>2878.617187137871</v>
      </c>
      <c r="P73" s="50">
        <v>2992.2440039899448</v>
      </c>
      <c r="Q73" s="50">
        <v>4295.9077924347639</v>
      </c>
    </row>
    <row r="74" spans="1:17" ht="12" customHeight="1" x14ac:dyDescent="0.25">
      <c r="A74" s="51" t="s">
        <v>56</v>
      </c>
      <c r="B74" s="50">
        <v>11.388992701701078</v>
      </c>
      <c r="C74" s="50">
        <v>12.213333664883997</v>
      </c>
      <c r="D74" s="50">
        <v>20.124732213827997</v>
      </c>
      <c r="E74" s="50">
        <v>43.912950141060016</v>
      </c>
      <c r="F74" s="50">
        <v>81.488076809436009</v>
      </c>
      <c r="G74" s="50">
        <v>171.94604134420609</v>
      </c>
      <c r="H74" s="50">
        <v>327.17501934678006</v>
      </c>
      <c r="I74" s="50">
        <v>414.80510060642405</v>
      </c>
      <c r="J74" s="50">
        <v>487.37543773485618</v>
      </c>
      <c r="K74" s="50">
        <v>601.11749356916414</v>
      </c>
      <c r="L74" s="50">
        <v>598.02682149237239</v>
      </c>
      <c r="M74" s="50">
        <v>817.43360855746585</v>
      </c>
      <c r="N74" s="50">
        <v>728.89158481774496</v>
      </c>
      <c r="O74" s="50">
        <v>545.96140160981429</v>
      </c>
      <c r="P74" s="50">
        <v>543.94329169796288</v>
      </c>
      <c r="Q74" s="50">
        <v>837.23900306016878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7595.8003318974288</v>
      </c>
      <c r="C84" s="26">
        <f t="shared" si="25"/>
        <v>8172.5791333326479</v>
      </c>
      <c r="D84" s="26">
        <f t="shared" si="25"/>
        <v>8454.0556073658263</v>
      </c>
      <c r="E84" s="26">
        <f t="shared" si="25"/>
        <v>10050.934435453228</v>
      </c>
      <c r="F84" s="26">
        <f t="shared" si="25"/>
        <v>9606.2773841929447</v>
      </c>
      <c r="G84" s="26">
        <f t="shared" si="25"/>
        <v>9871.265068311277</v>
      </c>
      <c r="H84" s="26">
        <f t="shared" si="25"/>
        <v>9546.0983692173668</v>
      </c>
      <c r="I84" s="26">
        <f t="shared" si="25"/>
        <v>8659.1119152260526</v>
      </c>
      <c r="J84" s="26">
        <f t="shared" si="25"/>
        <v>8454.5184871203492</v>
      </c>
      <c r="K84" s="26">
        <f t="shared" si="25"/>
        <v>7407.764679999601</v>
      </c>
      <c r="L84" s="26">
        <f t="shared" si="25"/>
        <v>6675.6273074886658</v>
      </c>
      <c r="M84" s="26">
        <f t="shared" si="25"/>
        <v>8809.2281127223323</v>
      </c>
      <c r="N84" s="26">
        <f t="shared" si="25"/>
        <v>6659.2543247292824</v>
      </c>
      <c r="O84" s="26">
        <f t="shared" si="25"/>
        <v>3584.2208742413181</v>
      </c>
      <c r="P84" s="26">
        <f t="shared" si="25"/>
        <v>3765.4943239880422</v>
      </c>
      <c r="Q84" s="26">
        <f t="shared" si="25"/>
        <v>5342.134756142731</v>
      </c>
    </row>
    <row r="85" spans="1:17" ht="12" customHeight="1" x14ac:dyDescent="0.25">
      <c r="A85" s="25" t="s">
        <v>43</v>
      </c>
      <c r="B85" s="24">
        <f t="shared" ref="B85:Q85" si="26">SUM(B86:B89)</f>
        <v>7595.8003318974288</v>
      </c>
      <c r="C85" s="24">
        <f t="shared" si="26"/>
        <v>8172.5791333326479</v>
      </c>
      <c r="D85" s="24">
        <f t="shared" si="26"/>
        <v>8454.0556073658263</v>
      </c>
      <c r="E85" s="24">
        <f t="shared" si="26"/>
        <v>10050.934435453228</v>
      </c>
      <c r="F85" s="24">
        <f t="shared" si="26"/>
        <v>9606.2773841929447</v>
      </c>
      <c r="G85" s="24">
        <f t="shared" si="26"/>
        <v>9871.265068311277</v>
      </c>
      <c r="H85" s="24">
        <f t="shared" si="26"/>
        <v>9546.0983692173668</v>
      </c>
      <c r="I85" s="24">
        <f t="shared" si="26"/>
        <v>8659.1119152260526</v>
      </c>
      <c r="J85" s="24">
        <f t="shared" si="26"/>
        <v>8454.5184871203492</v>
      </c>
      <c r="K85" s="24">
        <f t="shared" si="26"/>
        <v>7407.764679999601</v>
      </c>
      <c r="L85" s="24">
        <f t="shared" si="26"/>
        <v>6675.6273074886658</v>
      </c>
      <c r="M85" s="24">
        <f t="shared" si="26"/>
        <v>8809.2281127223323</v>
      </c>
      <c r="N85" s="24">
        <f t="shared" si="26"/>
        <v>6659.2543247292824</v>
      </c>
      <c r="O85" s="24">
        <f t="shared" si="26"/>
        <v>3584.2208742413181</v>
      </c>
      <c r="P85" s="24">
        <f t="shared" si="26"/>
        <v>3765.4943239880422</v>
      </c>
      <c r="Q85" s="24">
        <f t="shared" si="26"/>
        <v>5342.134756142731</v>
      </c>
    </row>
    <row r="86" spans="1:17" ht="12" customHeight="1" x14ac:dyDescent="0.25">
      <c r="A86" s="23" t="s">
        <v>65</v>
      </c>
      <c r="B86" s="22">
        <v>7125.2095702484794</v>
      </c>
      <c r="C86" s="22">
        <v>7690.078366732163</v>
      </c>
      <c r="D86" s="22">
        <v>7982.5214119254842</v>
      </c>
      <c r="E86" s="22">
        <v>9555.7988910467302</v>
      </c>
      <c r="F86" s="22">
        <v>9085.4670571976603</v>
      </c>
      <c r="G86" s="22">
        <v>9331.026551538047</v>
      </c>
      <c r="H86" s="22">
        <v>8989.0777588468336</v>
      </c>
      <c r="I86" s="22">
        <v>8130.4655919438419</v>
      </c>
      <c r="J86" s="22">
        <v>7887.2637479735549</v>
      </c>
      <c r="K86" s="22">
        <v>6812.8183129063518</v>
      </c>
      <c r="L86" s="22">
        <v>6040.1064116216448</v>
      </c>
      <c r="M86" s="22">
        <v>8130.5249649824773</v>
      </c>
      <c r="N86" s="22">
        <v>6086.3944850171083</v>
      </c>
      <c r="O86" s="22">
        <v>2929.8037902696892</v>
      </c>
      <c r="P86" s="22">
        <v>3032.505886975448</v>
      </c>
      <c r="Q86" s="22">
        <v>4555.0261540712017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373.68997976735841</v>
      </c>
      <c r="C88" s="22">
        <v>384.88271427301328</v>
      </c>
      <c r="D88" s="22">
        <v>418.54006992212157</v>
      </c>
      <c r="E88" s="22">
        <v>439.69290334552625</v>
      </c>
      <c r="F88" s="22">
        <v>454.00938551776017</v>
      </c>
      <c r="G88" s="22">
        <v>468.86416456720445</v>
      </c>
      <c r="H88" s="22">
        <v>470.30188861474522</v>
      </c>
      <c r="I88" s="22">
        <v>424.7392180790377</v>
      </c>
      <c r="J88" s="22">
        <v>448.96540148590367</v>
      </c>
      <c r="K88" s="22">
        <v>466.14177706522992</v>
      </c>
      <c r="L88" s="22">
        <v>465.2398744318163</v>
      </c>
      <c r="M88" s="22">
        <v>496.9170152841985</v>
      </c>
      <c r="N88" s="22">
        <v>438.90675372250382</v>
      </c>
      <c r="O88" s="22">
        <v>450.53617107284896</v>
      </c>
      <c r="P88" s="22">
        <v>465.87370701458588</v>
      </c>
      <c r="Q88" s="22">
        <v>504.78726335170006</v>
      </c>
    </row>
    <row r="89" spans="1:17" ht="12" customHeight="1" x14ac:dyDescent="0.25">
      <c r="A89" s="21" t="s">
        <v>62</v>
      </c>
      <c r="B89" s="20">
        <v>96.900781881590547</v>
      </c>
      <c r="C89" s="20">
        <v>97.618052327471247</v>
      </c>
      <c r="D89" s="20">
        <v>52.994125518220606</v>
      </c>
      <c r="E89" s="20">
        <v>55.442641060972299</v>
      </c>
      <c r="F89" s="20">
        <v>66.800941477523367</v>
      </c>
      <c r="G89" s="20">
        <v>71.374352206025648</v>
      </c>
      <c r="H89" s="20">
        <v>86.718721755788366</v>
      </c>
      <c r="I89" s="20">
        <v>103.90710520317187</v>
      </c>
      <c r="J89" s="20">
        <v>118.28933766088994</v>
      </c>
      <c r="K89" s="20">
        <v>128.80459002801959</v>
      </c>
      <c r="L89" s="20">
        <v>170.28102143520499</v>
      </c>
      <c r="M89" s="20">
        <v>181.78613245565683</v>
      </c>
      <c r="N89" s="20">
        <v>133.95308598967048</v>
      </c>
      <c r="O89" s="20">
        <v>203.88091289878014</v>
      </c>
      <c r="P89" s="20">
        <v>267.11472999800856</v>
      </c>
      <c r="Q89" s="20">
        <v>282.32133871982955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0.93804592786980279</v>
      </c>
      <c r="C94" s="45">
        <f t="shared" si="29"/>
        <v>0.94096101625586481</v>
      </c>
      <c r="D94" s="45">
        <f t="shared" si="29"/>
        <v>0.94422390656745803</v>
      </c>
      <c r="E94" s="45">
        <f t="shared" si="29"/>
        <v>0.95073736202477077</v>
      </c>
      <c r="F94" s="45">
        <f t="shared" si="29"/>
        <v>0.94578437555298234</v>
      </c>
      <c r="G94" s="45">
        <f t="shared" si="29"/>
        <v>0.94527160267355159</v>
      </c>
      <c r="H94" s="45">
        <f t="shared" si="29"/>
        <v>0.9416493955094033</v>
      </c>
      <c r="I94" s="45">
        <f t="shared" si="29"/>
        <v>0.93894912914191042</v>
      </c>
      <c r="J94" s="45">
        <f t="shared" si="29"/>
        <v>0.93290513942207909</v>
      </c>
      <c r="K94" s="45">
        <f t="shared" si="29"/>
        <v>0.91968611412568779</v>
      </c>
      <c r="L94" s="45">
        <f t="shared" si="29"/>
        <v>0.90479982380770441</v>
      </c>
      <c r="M94" s="45">
        <f t="shared" si="29"/>
        <v>0.92295543502163735</v>
      </c>
      <c r="N94" s="45">
        <f t="shared" si="29"/>
        <v>0.91397537745557378</v>
      </c>
      <c r="O94" s="45">
        <f t="shared" si="29"/>
        <v>0.81741719973935723</v>
      </c>
      <c r="P94" s="45">
        <f t="shared" si="29"/>
        <v>0.80534071387570572</v>
      </c>
      <c r="Q94" s="45">
        <f t="shared" si="29"/>
        <v>0.85266028694494067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4.9196919802920985E-2</v>
      </c>
      <c r="C96" s="44">
        <f t="shared" si="31"/>
        <v>4.7094400432689872E-2</v>
      </c>
      <c r="D96" s="44">
        <f t="shared" si="31"/>
        <v>4.9507607870175011E-2</v>
      </c>
      <c r="E96" s="44">
        <f t="shared" si="31"/>
        <v>4.3746470158493193E-2</v>
      </c>
      <c r="F96" s="44">
        <f t="shared" si="31"/>
        <v>4.7261740147627747E-2</v>
      </c>
      <c r="G96" s="44">
        <f t="shared" si="31"/>
        <v>4.7497880091615777E-2</v>
      </c>
      <c r="H96" s="44">
        <f t="shared" si="31"/>
        <v>4.9266398734303295E-2</v>
      </c>
      <c r="I96" s="44">
        <f t="shared" si="31"/>
        <v>4.9051129288695601E-2</v>
      </c>
      <c r="J96" s="44">
        <f t="shared" si="31"/>
        <v>5.3103603968677762E-2</v>
      </c>
      <c r="K96" s="44">
        <f t="shared" si="31"/>
        <v>6.2926104864504825E-2</v>
      </c>
      <c r="L96" s="44">
        <f t="shared" si="31"/>
        <v>6.9692308003760764E-2</v>
      </c>
      <c r="M96" s="44">
        <f t="shared" si="31"/>
        <v>5.6408689720107076E-2</v>
      </c>
      <c r="N96" s="44">
        <f t="shared" si="31"/>
        <v>6.5909294392408807E-2</v>
      </c>
      <c r="O96" s="44">
        <f t="shared" si="31"/>
        <v>0.12569989040315915</v>
      </c>
      <c r="P96" s="44">
        <f t="shared" si="31"/>
        <v>0.12372179239435903</v>
      </c>
      <c r="Q96" s="44">
        <f t="shared" si="31"/>
        <v>9.4491675405840914E-2</v>
      </c>
    </row>
    <row r="97" spans="1:17" ht="12" customHeight="1" x14ac:dyDescent="0.25">
      <c r="A97" s="23" t="s">
        <v>62</v>
      </c>
      <c r="B97" s="43">
        <f t="shared" ref="B97:Q97" si="32">IF(B89=0,0,B89/B$84)</f>
        <v>1.2757152327276191E-2</v>
      </c>
      <c r="C97" s="43">
        <f t="shared" si="32"/>
        <v>1.1944583311445302E-2</v>
      </c>
      <c r="D97" s="43">
        <f t="shared" si="32"/>
        <v>6.2684855623670174E-3</v>
      </c>
      <c r="E97" s="43">
        <f t="shared" si="32"/>
        <v>5.5161678167361576E-3</v>
      </c>
      <c r="F97" s="43">
        <f t="shared" si="32"/>
        <v>6.9538842993898762E-3</v>
      </c>
      <c r="G97" s="43">
        <f t="shared" si="32"/>
        <v>7.2305172348325958E-3</v>
      </c>
      <c r="H97" s="43">
        <f t="shared" si="32"/>
        <v>9.0842057562934963E-3</v>
      </c>
      <c r="I97" s="43">
        <f t="shared" si="32"/>
        <v>1.1999741569393874E-2</v>
      </c>
      <c r="J97" s="43">
        <f t="shared" si="32"/>
        <v>1.3991256609243026E-2</v>
      </c>
      <c r="K97" s="43">
        <f t="shared" si="32"/>
        <v>1.7387781009807472E-2</v>
      </c>
      <c r="L97" s="43">
        <f t="shared" si="32"/>
        <v>2.5507868188534896E-2</v>
      </c>
      <c r="M97" s="43">
        <f t="shared" si="32"/>
        <v>2.0635875258255644E-2</v>
      </c>
      <c r="N97" s="43">
        <f t="shared" si="32"/>
        <v>2.011532815201739E-2</v>
      </c>
      <c r="O97" s="43">
        <f t="shared" si="32"/>
        <v>5.6882909857483649E-2</v>
      </c>
      <c r="P97" s="43">
        <f t="shared" si="32"/>
        <v>7.0937493729935255E-2</v>
      </c>
      <c r="Q97" s="43">
        <f t="shared" si="32"/>
        <v>5.2848037649218464E-2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13341.113913673229</v>
      </c>
      <c r="C102" s="26">
        <f t="shared" si="34"/>
        <v>13847.318429740866</v>
      </c>
      <c r="D102" s="26">
        <f t="shared" si="34"/>
        <v>14295.2107431403</v>
      </c>
      <c r="E102" s="26">
        <f t="shared" si="34"/>
        <v>15911.91894123165</v>
      </c>
      <c r="F102" s="26">
        <f t="shared" si="34"/>
        <v>15278.291631226164</v>
      </c>
      <c r="G102" s="26">
        <f t="shared" si="34"/>
        <v>15554.296829447272</v>
      </c>
      <c r="H102" s="26">
        <f t="shared" si="34"/>
        <v>15569.381788113113</v>
      </c>
      <c r="I102" s="26">
        <f t="shared" si="34"/>
        <v>15196.182429358767</v>
      </c>
      <c r="J102" s="26">
        <f t="shared" si="34"/>
        <v>14614.80135485631</v>
      </c>
      <c r="K102" s="26">
        <f t="shared" si="34"/>
        <v>13423.40017377748</v>
      </c>
      <c r="L102" s="26">
        <f t="shared" si="34"/>
        <v>12775.034021885891</v>
      </c>
      <c r="M102" s="26">
        <f t="shared" si="34"/>
        <v>15088.858709849244</v>
      </c>
      <c r="N102" s="26">
        <f t="shared" si="34"/>
        <v>13884.32405739477</v>
      </c>
      <c r="O102" s="26">
        <f t="shared" si="34"/>
        <v>10211.977951763321</v>
      </c>
      <c r="P102" s="26">
        <f t="shared" si="34"/>
        <v>10157.25778800998</v>
      </c>
      <c r="Q102" s="26">
        <f t="shared" si="34"/>
        <v>11954.399098615946</v>
      </c>
    </row>
    <row r="103" spans="1:17" ht="12" customHeight="1" x14ac:dyDescent="0.25">
      <c r="A103" s="25" t="s">
        <v>43</v>
      </c>
      <c r="B103" s="24">
        <f t="shared" ref="B103:Q103" si="35">B52/0.086*1000000/B$6</f>
        <v>12137.914114661067</v>
      </c>
      <c r="C103" s="24">
        <f t="shared" si="35"/>
        <v>12618.932574682596</v>
      </c>
      <c r="D103" s="24">
        <f t="shared" si="35"/>
        <v>13048.55914466691</v>
      </c>
      <c r="E103" s="24">
        <f t="shared" si="35"/>
        <v>14645.448463839608</v>
      </c>
      <c r="F103" s="24">
        <f t="shared" si="35"/>
        <v>13993.890947895643</v>
      </c>
      <c r="G103" s="24">
        <f t="shared" si="35"/>
        <v>14231.975595152315</v>
      </c>
      <c r="H103" s="24">
        <f t="shared" si="35"/>
        <v>14193.218492262233</v>
      </c>
      <c r="I103" s="24">
        <f t="shared" si="35"/>
        <v>13759.281721433856</v>
      </c>
      <c r="J103" s="24">
        <f t="shared" si="35"/>
        <v>13141.079288550851</v>
      </c>
      <c r="K103" s="24">
        <f t="shared" si="35"/>
        <v>11918.835565331363</v>
      </c>
      <c r="L103" s="24">
        <f t="shared" si="35"/>
        <v>11256.068445535262</v>
      </c>
      <c r="M103" s="24">
        <f t="shared" si="35"/>
        <v>13567.135252953462</v>
      </c>
      <c r="N103" s="24">
        <f t="shared" si="35"/>
        <v>12373.50712378862</v>
      </c>
      <c r="O103" s="24">
        <f t="shared" si="35"/>
        <v>8726.9224546588048</v>
      </c>
      <c r="P103" s="24">
        <f t="shared" si="35"/>
        <v>8712.0682649105565</v>
      </c>
      <c r="Q103" s="24">
        <f t="shared" si="35"/>
        <v>10560.261399035091</v>
      </c>
    </row>
    <row r="104" spans="1:17" ht="12" customHeight="1" x14ac:dyDescent="0.25">
      <c r="A104" s="23" t="s">
        <v>65</v>
      </c>
      <c r="B104" s="22">
        <f t="shared" ref="B104:Q104" si="36">B53/0.086*1000000/B$6</f>
        <v>9040.2602607063473</v>
      </c>
      <c r="C104" s="22">
        <f t="shared" si="36"/>
        <v>9494.2796653746082</v>
      </c>
      <c r="D104" s="22">
        <f t="shared" si="36"/>
        <v>9756.2905297230154</v>
      </c>
      <c r="E104" s="22">
        <f t="shared" si="36"/>
        <v>11279.015849986688</v>
      </c>
      <c r="F104" s="22">
        <f t="shared" si="36"/>
        <v>10587.394144381578</v>
      </c>
      <c r="G104" s="22">
        <f t="shared" si="36"/>
        <v>10828.946648163177</v>
      </c>
      <c r="H104" s="22">
        <f t="shared" si="36"/>
        <v>10652.908118167865</v>
      </c>
      <c r="I104" s="22">
        <f t="shared" si="36"/>
        <v>10018.277381293196</v>
      </c>
      <c r="J104" s="22">
        <f t="shared" si="36"/>
        <v>9336.7424336833556</v>
      </c>
      <c r="K104" s="22">
        <f t="shared" si="36"/>
        <v>8108.2419669455821</v>
      </c>
      <c r="L104" s="22">
        <f t="shared" si="36"/>
        <v>7431.8882789862964</v>
      </c>
      <c r="M104" s="22">
        <f t="shared" si="36"/>
        <v>9850.4803328148464</v>
      </c>
      <c r="N104" s="22">
        <f t="shared" si="36"/>
        <v>8497.3688748713939</v>
      </c>
      <c r="O104" s="22">
        <f t="shared" si="36"/>
        <v>4950.8457279535105</v>
      </c>
      <c r="P104" s="22">
        <f t="shared" si="36"/>
        <v>4932.7613886023655</v>
      </c>
      <c r="Q104" s="22">
        <f t="shared" si="36"/>
        <v>6652.8977635382944</v>
      </c>
    </row>
    <row r="105" spans="1:17" ht="12" customHeight="1" x14ac:dyDescent="0.25">
      <c r="A105" s="23" t="s">
        <v>64</v>
      </c>
      <c r="B105" s="22">
        <f t="shared" ref="B105:Q105" si="37">B54/0.086*1000000/B$6</f>
        <v>148.55038168452973</v>
      </c>
      <c r="C105" s="22">
        <f t="shared" si="37"/>
        <v>188.94970499930659</v>
      </c>
      <c r="D105" s="22">
        <f t="shared" si="37"/>
        <v>218.31971102523198</v>
      </c>
      <c r="E105" s="22">
        <f t="shared" si="37"/>
        <v>247.38884313037661</v>
      </c>
      <c r="F105" s="22">
        <f t="shared" si="37"/>
        <v>275.52153152073066</v>
      </c>
      <c r="G105" s="22">
        <f t="shared" si="37"/>
        <v>304.00719776874496</v>
      </c>
      <c r="H105" s="22">
        <f t="shared" si="37"/>
        <v>331.198528486486</v>
      </c>
      <c r="I105" s="22">
        <f t="shared" si="37"/>
        <v>357.98085465353387</v>
      </c>
      <c r="J105" s="22">
        <f t="shared" si="37"/>
        <v>384.65459230650777</v>
      </c>
      <c r="K105" s="22">
        <f t="shared" si="37"/>
        <v>390.90144139262537</v>
      </c>
      <c r="L105" s="22">
        <f t="shared" si="37"/>
        <v>390.3200870447393</v>
      </c>
      <c r="M105" s="22">
        <f t="shared" si="37"/>
        <v>386.52627066013645</v>
      </c>
      <c r="N105" s="22">
        <f t="shared" si="37"/>
        <v>380.81741300323063</v>
      </c>
      <c r="O105" s="22">
        <f t="shared" si="37"/>
        <v>375.77898726282211</v>
      </c>
      <c r="P105" s="22">
        <f t="shared" si="37"/>
        <v>373.87361692219787</v>
      </c>
      <c r="Q105" s="22">
        <f t="shared" si="37"/>
        <v>376.44501187359299</v>
      </c>
    </row>
    <row r="106" spans="1:17" ht="12" customHeight="1" x14ac:dyDescent="0.25">
      <c r="A106" s="23" t="s">
        <v>63</v>
      </c>
      <c r="B106" s="22">
        <f t="shared" ref="B106:Q106" si="38">B55/0.086*1000000/B$6</f>
        <v>1695.561105778874</v>
      </c>
      <c r="C106" s="22">
        <f t="shared" si="38"/>
        <v>1692.9716598258535</v>
      </c>
      <c r="D106" s="22">
        <f t="shared" si="38"/>
        <v>1791.1686457575913</v>
      </c>
      <c r="E106" s="22">
        <f t="shared" si="38"/>
        <v>1822.5484732243744</v>
      </c>
      <c r="F106" s="22">
        <f t="shared" si="38"/>
        <v>1844.1060034719249</v>
      </c>
      <c r="G106" s="22">
        <f t="shared" si="38"/>
        <v>1842.7976542902154</v>
      </c>
      <c r="H106" s="22">
        <f t="shared" si="38"/>
        <v>1890.8310093225148</v>
      </c>
      <c r="I106" s="22">
        <f t="shared" si="38"/>
        <v>1915.8885779342893</v>
      </c>
      <c r="J106" s="22">
        <f t="shared" si="38"/>
        <v>1952.8736178818417</v>
      </c>
      <c r="K106" s="22">
        <f t="shared" si="38"/>
        <v>1955.3105857885716</v>
      </c>
      <c r="L106" s="22">
        <f t="shared" si="38"/>
        <v>1964.4301509140917</v>
      </c>
      <c r="M106" s="22">
        <f t="shared" si="38"/>
        <v>1922.0729347463894</v>
      </c>
      <c r="N106" s="22">
        <f t="shared" si="38"/>
        <v>1994.4106678632158</v>
      </c>
      <c r="O106" s="22">
        <f t="shared" si="38"/>
        <v>1935.2431223683154</v>
      </c>
      <c r="P106" s="22">
        <f t="shared" si="38"/>
        <v>1934.7533665684391</v>
      </c>
      <c r="Q106" s="22">
        <f t="shared" si="38"/>
        <v>1980.7822068081191</v>
      </c>
    </row>
    <row r="107" spans="1:17" ht="12" customHeight="1" x14ac:dyDescent="0.25">
      <c r="A107" s="21" t="s">
        <v>62</v>
      </c>
      <c r="B107" s="20">
        <f t="shared" ref="B107:Q107" si="39">B56/0.086*1000000/B$6</f>
        <v>1253.5423664913167</v>
      </c>
      <c r="C107" s="20">
        <f t="shared" si="39"/>
        <v>1242.73154448283</v>
      </c>
      <c r="D107" s="20">
        <f t="shared" si="39"/>
        <v>1282.7802581610711</v>
      </c>
      <c r="E107" s="20">
        <f t="shared" si="39"/>
        <v>1296.4952974981693</v>
      </c>
      <c r="F107" s="20">
        <f t="shared" si="39"/>
        <v>1286.8692685214082</v>
      </c>
      <c r="G107" s="20">
        <f t="shared" si="39"/>
        <v>1256.2240949301724</v>
      </c>
      <c r="H107" s="20">
        <f t="shared" si="39"/>
        <v>1318.2808362853648</v>
      </c>
      <c r="I107" s="20">
        <f t="shared" si="39"/>
        <v>1467.1349075528353</v>
      </c>
      <c r="J107" s="20">
        <f t="shared" si="39"/>
        <v>1466.8086446791472</v>
      </c>
      <c r="K107" s="20">
        <f t="shared" si="39"/>
        <v>1464.3815712045828</v>
      </c>
      <c r="L107" s="20">
        <f t="shared" si="39"/>
        <v>1469.4299285901363</v>
      </c>
      <c r="M107" s="20">
        <f t="shared" si="39"/>
        <v>1408.0557147320926</v>
      </c>
      <c r="N107" s="20">
        <f t="shared" si="39"/>
        <v>1500.9101680507786</v>
      </c>
      <c r="O107" s="20">
        <f t="shared" si="39"/>
        <v>1465.0546170741566</v>
      </c>
      <c r="P107" s="20">
        <f t="shared" si="39"/>
        <v>1470.6798928175533</v>
      </c>
      <c r="Q107" s="20">
        <f t="shared" si="39"/>
        <v>1550.1364168150853</v>
      </c>
    </row>
    <row r="108" spans="1:17" ht="12" customHeight="1" x14ac:dyDescent="0.25">
      <c r="A108" s="19" t="s">
        <v>66</v>
      </c>
      <c r="B108" s="18">
        <f t="shared" ref="B108:Q108" si="40">B57/0.086*1000000/B$6</f>
        <v>1203.1997990121636</v>
      </c>
      <c r="C108" s="18">
        <f t="shared" si="40"/>
        <v>1228.3858550582695</v>
      </c>
      <c r="D108" s="18">
        <f t="shared" si="40"/>
        <v>1246.651598473389</v>
      </c>
      <c r="E108" s="18">
        <f t="shared" si="40"/>
        <v>1266.47047739204</v>
      </c>
      <c r="F108" s="18">
        <f t="shared" si="40"/>
        <v>1284.4006833305182</v>
      </c>
      <c r="G108" s="18">
        <f t="shared" si="40"/>
        <v>1322.3212342949585</v>
      </c>
      <c r="H108" s="18">
        <f t="shared" si="40"/>
        <v>1376.163295850879</v>
      </c>
      <c r="I108" s="18">
        <f t="shared" si="40"/>
        <v>1436.9007079249118</v>
      </c>
      <c r="J108" s="18">
        <f t="shared" si="40"/>
        <v>1473.7220663054586</v>
      </c>
      <c r="K108" s="18">
        <f t="shared" si="40"/>
        <v>1504.5646084461164</v>
      </c>
      <c r="L108" s="18">
        <f t="shared" si="40"/>
        <v>1518.9655763506273</v>
      </c>
      <c r="M108" s="18">
        <f t="shared" si="40"/>
        <v>1521.7234568957824</v>
      </c>
      <c r="N108" s="18">
        <f t="shared" si="40"/>
        <v>1510.8169336061503</v>
      </c>
      <c r="O108" s="18">
        <f t="shared" si="40"/>
        <v>1485.0554971045151</v>
      </c>
      <c r="P108" s="18">
        <f t="shared" si="40"/>
        <v>1445.1895230994214</v>
      </c>
      <c r="Q108" s="18">
        <f t="shared" si="40"/>
        <v>1394.137699580855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6879.0488733461898</v>
      </c>
      <c r="C110" s="31">
        <f t="shared" si="41"/>
        <v>7258.8493281907495</v>
      </c>
      <c r="D110" s="31">
        <f t="shared" si="41"/>
        <v>7668.5493498725173</v>
      </c>
      <c r="E110" s="31">
        <f t="shared" si="41"/>
        <v>8696.8361122998049</v>
      </c>
      <c r="F110" s="31">
        <f t="shared" si="41"/>
        <v>8483.8902566798552</v>
      </c>
      <c r="G110" s="31">
        <f t="shared" si="41"/>
        <v>8722.5301117161071</v>
      </c>
      <c r="H110" s="31">
        <f t="shared" si="41"/>
        <v>8895.955736052405</v>
      </c>
      <c r="I110" s="31">
        <f t="shared" si="41"/>
        <v>8823.3561108275626</v>
      </c>
      <c r="J110" s="31">
        <f t="shared" si="41"/>
        <v>8652.5202654581972</v>
      </c>
      <c r="K110" s="31">
        <f t="shared" si="41"/>
        <v>8085.369664102016</v>
      </c>
      <c r="L110" s="31">
        <f t="shared" si="41"/>
        <v>7784.2944779443424</v>
      </c>
      <c r="M110" s="31">
        <f t="shared" si="41"/>
        <v>9173.057859719429</v>
      </c>
      <c r="N110" s="31">
        <f t="shared" si="41"/>
        <v>8675.7344422623064</v>
      </c>
      <c r="O110" s="31">
        <f t="shared" si="41"/>
        <v>6491.3902998593667</v>
      </c>
      <c r="P110" s="31">
        <f t="shared" si="41"/>
        <v>6559.4748491910377</v>
      </c>
      <c r="Q110" s="31">
        <f t="shared" si="41"/>
        <v>7940.706050044314</v>
      </c>
    </row>
    <row r="111" spans="1:17" ht="12" customHeight="1" x14ac:dyDescent="0.25">
      <c r="A111" s="23" t="s">
        <v>65</v>
      </c>
      <c r="B111" s="22">
        <v>4629.2240866064139</v>
      </c>
      <c r="C111" s="22">
        <v>4920.3601510275748</v>
      </c>
      <c r="D111" s="22">
        <v>5142.1616580393702</v>
      </c>
      <c r="E111" s="22">
        <v>6058.9116356732357</v>
      </c>
      <c r="F111" s="22">
        <v>5750.4139270264195</v>
      </c>
      <c r="G111" s="22">
        <v>5936.5435487733757</v>
      </c>
      <c r="H111" s="22">
        <v>5935.113575721457</v>
      </c>
      <c r="I111" s="22">
        <v>5642.4251256081025</v>
      </c>
      <c r="J111" s="22">
        <v>5347.7395063932481</v>
      </c>
      <c r="K111" s="22">
        <v>4711.1283149436031</v>
      </c>
      <c r="L111" s="22">
        <v>4354.0639252626179</v>
      </c>
      <c r="M111" s="22">
        <v>5799.5699885557924</v>
      </c>
      <c r="N111" s="22">
        <v>5104.5523236793815</v>
      </c>
      <c r="O111" s="22">
        <v>2978.0222267256549</v>
      </c>
      <c r="P111" s="22">
        <v>3006.8912984310905</v>
      </c>
      <c r="Q111" s="22">
        <v>4211.5242815942656</v>
      </c>
    </row>
    <row r="112" spans="1:17" ht="12" customHeight="1" x14ac:dyDescent="0.25">
      <c r="A112" s="23" t="s">
        <v>64</v>
      </c>
      <c r="B112" s="30">
        <v>225.35665533156438</v>
      </c>
      <c r="C112" s="30">
        <v>304.1031563453393</v>
      </c>
      <c r="D112" s="30">
        <v>364.31119858599857</v>
      </c>
      <c r="E112" s="30">
        <v>425.75112437275965</v>
      </c>
      <c r="F112" s="30">
        <v>488.81312376955862</v>
      </c>
      <c r="G112" s="30">
        <v>554.47584935170266</v>
      </c>
      <c r="H112" s="30">
        <v>621.03966607906409</v>
      </c>
      <c r="I112" s="30">
        <v>691.95249066621591</v>
      </c>
      <c r="J112" s="30">
        <v>771.89129176299093</v>
      </c>
      <c r="K112" s="30">
        <v>830.2417305724382</v>
      </c>
      <c r="L112" s="30">
        <v>872.40148376440891</v>
      </c>
      <c r="M112" s="30">
        <v>908.5364466631936</v>
      </c>
      <c r="N112" s="30">
        <v>943.85936287610343</v>
      </c>
      <c r="O112" s="30">
        <v>986.74495232455592</v>
      </c>
      <c r="P112" s="30">
        <v>1031.9357299974718</v>
      </c>
      <c r="Q112" s="30">
        <v>1107.827791191213</v>
      </c>
    </row>
    <row r="113" spans="1:17" ht="12" customHeight="1" x14ac:dyDescent="0.25">
      <c r="A113" s="23" t="s">
        <v>63</v>
      </c>
      <c r="B113" s="22">
        <v>1083.3851435168224</v>
      </c>
      <c r="C113" s="22">
        <v>1094.4880431736615</v>
      </c>
      <c r="D113" s="22">
        <v>1162.7072186830949</v>
      </c>
      <c r="E113" s="22">
        <v>1195.126530970811</v>
      </c>
      <c r="F113" s="22">
        <v>1230.9828646988719</v>
      </c>
      <c r="G113" s="22">
        <v>1236.9366494871185</v>
      </c>
      <c r="H113" s="22">
        <v>1292.7229530495656</v>
      </c>
      <c r="I113" s="22">
        <v>1382.1884924305964</v>
      </c>
      <c r="J113" s="22">
        <v>1426.9673042089967</v>
      </c>
      <c r="K113" s="22">
        <v>1440.0801632038417</v>
      </c>
      <c r="L113" s="22">
        <v>1451.0139190954928</v>
      </c>
      <c r="M113" s="22">
        <v>1415.0394216390475</v>
      </c>
      <c r="N113" s="22">
        <v>1477.234881208678</v>
      </c>
      <c r="O113" s="22">
        <v>1430.3791970915029</v>
      </c>
      <c r="P113" s="22">
        <v>1434.2615824939489</v>
      </c>
      <c r="Q113" s="22">
        <v>1476.9761942553027</v>
      </c>
    </row>
    <row r="114" spans="1:17" ht="12" customHeight="1" x14ac:dyDescent="0.25">
      <c r="A114" s="29" t="s">
        <v>62</v>
      </c>
      <c r="B114" s="18">
        <v>941.08298789138894</v>
      </c>
      <c r="C114" s="18">
        <v>939.89797764417438</v>
      </c>
      <c r="D114" s="18">
        <v>999.36927456405408</v>
      </c>
      <c r="E114" s="18">
        <v>1017.0468212829986</v>
      </c>
      <c r="F114" s="18">
        <v>1013.6803411850043</v>
      </c>
      <c r="G114" s="18">
        <v>994.57406410390945</v>
      </c>
      <c r="H114" s="18">
        <v>1047.0795412023172</v>
      </c>
      <c r="I114" s="18">
        <v>1106.7900021226494</v>
      </c>
      <c r="J114" s="18">
        <v>1105.9221630929626</v>
      </c>
      <c r="K114" s="18">
        <v>1103.9194553821324</v>
      </c>
      <c r="L114" s="18">
        <v>1106.8151498218233</v>
      </c>
      <c r="M114" s="18">
        <v>1049.9120028613954</v>
      </c>
      <c r="N114" s="18">
        <v>1150.0878744981433</v>
      </c>
      <c r="O114" s="18">
        <v>1096.2439237176534</v>
      </c>
      <c r="P114" s="18">
        <v>1086.3862382685268</v>
      </c>
      <c r="Q114" s="18">
        <v>1144.3777830035331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1935.7101872860121</v>
      </c>
      <c r="C116" s="26">
        <f t="shared" si="42"/>
        <v>2062.2817266152888</v>
      </c>
      <c r="D116" s="26">
        <f t="shared" si="42"/>
        <v>2113.992721192807</v>
      </c>
      <c r="E116" s="26">
        <f t="shared" si="42"/>
        <v>2496.2124269157648</v>
      </c>
      <c r="F116" s="26">
        <f t="shared" si="42"/>
        <v>2332.121677640208</v>
      </c>
      <c r="G116" s="26">
        <f t="shared" si="42"/>
        <v>2397.1978159181408</v>
      </c>
      <c r="H116" s="26">
        <f t="shared" si="42"/>
        <v>2322.1776307019973</v>
      </c>
      <c r="I116" s="26">
        <f t="shared" si="42"/>
        <v>2100.4373809531562</v>
      </c>
      <c r="J116" s="26">
        <f t="shared" si="42"/>
        <v>2036.2505728248148</v>
      </c>
      <c r="K116" s="26">
        <f t="shared" si="42"/>
        <v>1769.3581478090603</v>
      </c>
      <c r="L116" s="26">
        <f t="shared" si="42"/>
        <v>1590.3658158723999</v>
      </c>
      <c r="M116" s="26">
        <f t="shared" si="42"/>
        <v>2091.5535176489002</v>
      </c>
      <c r="N116" s="26">
        <f t="shared" si="42"/>
        <v>1577.9561674141351</v>
      </c>
      <c r="O116" s="26">
        <f t="shared" si="42"/>
        <v>836.47772029090038</v>
      </c>
      <c r="P116" s="26">
        <f t="shared" si="42"/>
        <v>869.45267323054793</v>
      </c>
      <c r="Q116" s="26">
        <f t="shared" si="42"/>
        <v>1249.1856076830063</v>
      </c>
    </row>
    <row r="117" spans="1:17" ht="12" customHeight="1" x14ac:dyDescent="0.25">
      <c r="A117" s="25" t="s">
        <v>43</v>
      </c>
      <c r="B117" s="24">
        <f t="shared" ref="B117:Q117" si="43">B85*1000000/B$6</f>
        <v>1935.7101872860121</v>
      </c>
      <c r="C117" s="24">
        <f t="shared" si="43"/>
        <v>2062.2817266152888</v>
      </c>
      <c r="D117" s="24">
        <f t="shared" si="43"/>
        <v>2113.992721192807</v>
      </c>
      <c r="E117" s="24">
        <f t="shared" si="43"/>
        <v>2496.2124269157648</v>
      </c>
      <c r="F117" s="24">
        <f t="shared" si="43"/>
        <v>2332.121677640208</v>
      </c>
      <c r="G117" s="24">
        <f t="shared" si="43"/>
        <v>2397.1978159181408</v>
      </c>
      <c r="H117" s="24">
        <f t="shared" si="43"/>
        <v>2322.1776307019973</v>
      </c>
      <c r="I117" s="24">
        <f t="shared" si="43"/>
        <v>2100.4373809531562</v>
      </c>
      <c r="J117" s="24">
        <f t="shared" si="43"/>
        <v>2036.2505728248148</v>
      </c>
      <c r="K117" s="24">
        <f t="shared" si="43"/>
        <v>1769.3581478090603</v>
      </c>
      <c r="L117" s="24">
        <f t="shared" si="43"/>
        <v>1590.3658158723999</v>
      </c>
      <c r="M117" s="24">
        <f t="shared" si="43"/>
        <v>2091.5535176489002</v>
      </c>
      <c r="N117" s="24">
        <f t="shared" si="43"/>
        <v>1577.9561674141351</v>
      </c>
      <c r="O117" s="24">
        <f t="shared" si="43"/>
        <v>836.47772029090038</v>
      </c>
      <c r="P117" s="24">
        <f t="shared" si="43"/>
        <v>869.45267323054793</v>
      </c>
      <c r="Q117" s="24">
        <f t="shared" si="43"/>
        <v>1249.1856076830063</v>
      </c>
    </row>
    <row r="118" spans="1:17" ht="12" customHeight="1" x14ac:dyDescent="0.25">
      <c r="A118" s="23" t="s">
        <v>65</v>
      </c>
      <c r="B118" s="22">
        <f t="shared" ref="B118:Q118" si="44">B86*1000000/B$6</f>
        <v>1815.7850587197372</v>
      </c>
      <c r="C118" s="22">
        <f t="shared" si="44"/>
        <v>1940.5267092818215</v>
      </c>
      <c r="D118" s="22">
        <f t="shared" si="44"/>
        <v>1996.0824656598431</v>
      </c>
      <c r="E118" s="22">
        <f t="shared" si="44"/>
        <v>2373.2424178193451</v>
      </c>
      <c r="F118" s="22">
        <f t="shared" si="44"/>
        <v>2205.6842446005176</v>
      </c>
      <c r="G118" s="22">
        <f t="shared" si="44"/>
        <v>2266.0030213784785</v>
      </c>
      <c r="H118" s="22">
        <f t="shared" si="44"/>
        <v>2186.677162215994</v>
      </c>
      <c r="I118" s="22">
        <f t="shared" si="44"/>
        <v>1972.203849663081</v>
      </c>
      <c r="J118" s="22">
        <f t="shared" si="44"/>
        <v>1899.6286245394222</v>
      </c>
      <c r="K118" s="22">
        <f t="shared" si="44"/>
        <v>1627.2541194551388</v>
      </c>
      <c r="L118" s="22">
        <f t="shared" si="44"/>
        <v>1438.9627099911436</v>
      </c>
      <c r="M118" s="22">
        <f t="shared" si="44"/>
        <v>1930.4106867526766</v>
      </c>
      <c r="N118" s="22">
        <f t="shared" si="44"/>
        <v>1442.2130837206846</v>
      </c>
      <c r="O118" s="22">
        <f t="shared" si="44"/>
        <v>683.75127576454906</v>
      </c>
      <c r="P118" s="22">
        <f t="shared" si="44"/>
        <v>700.20563654063028</v>
      </c>
      <c r="Q118" s="22">
        <f t="shared" si="44"/>
        <v>1065.1309586944824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95.230978845607112</v>
      </c>
      <c r="C120" s="22">
        <f t="shared" si="46"/>
        <v>97.121921438239468</v>
      </c>
      <c r="D120" s="22">
        <f t="shared" si="46"/>
        <v>104.6587226812177</v>
      </c>
      <c r="E120" s="22">
        <f t="shared" si="46"/>
        <v>109.20048244333037</v>
      </c>
      <c r="F120" s="22">
        <f t="shared" si="46"/>
        <v>110.22012872128118</v>
      </c>
      <c r="G120" s="22">
        <f t="shared" si="46"/>
        <v>113.86181441636309</v>
      </c>
      <c r="H120" s="22">
        <f t="shared" si="46"/>
        <v>114.40532908604429</v>
      </c>
      <c r="I120" s="22">
        <f t="shared" si="46"/>
        <v>103.02882553594245</v>
      </c>
      <c r="J120" s="22">
        <f t="shared" si="46"/>
        <v>108.1322440002822</v>
      </c>
      <c r="K120" s="22">
        <f t="shared" si="46"/>
        <v>111.33881635189894</v>
      </c>
      <c r="L120" s="22">
        <f t="shared" si="46"/>
        <v>110.83626427843159</v>
      </c>
      <c r="M120" s="22">
        <f t="shared" si="46"/>
        <v>117.98179341005532</v>
      </c>
      <c r="N120" s="22">
        <f t="shared" si="46"/>
        <v>104.00197757641536</v>
      </c>
      <c r="O120" s="22">
        <f t="shared" si="46"/>
        <v>105.14515776525059</v>
      </c>
      <c r="P120" s="22">
        <f t="shared" si="46"/>
        <v>107.57024313415033</v>
      </c>
      <c r="Q120" s="22">
        <f t="shared" si="46"/>
        <v>118.03764096283078</v>
      </c>
    </row>
    <row r="121" spans="1:17" ht="12" customHeight="1" x14ac:dyDescent="0.25">
      <c r="A121" s="21" t="s">
        <v>62</v>
      </c>
      <c r="B121" s="20">
        <f t="shared" ref="B121:Q121" si="47">B89*1000000/B$6</f>
        <v>24.69414972066798</v>
      </c>
      <c r="C121" s="20">
        <f t="shared" si="47"/>
        <v>24.633095895227573</v>
      </c>
      <c r="D121" s="20">
        <f t="shared" si="47"/>
        <v>13.251532851746072</v>
      </c>
      <c r="E121" s="20">
        <f t="shared" si="47"/>
        <v>13.769526653089601</v>
      </c>
      <c r="F121" s="20">
        <f t="shared" si="47"/>
        <v>16.217304318409017</v>
      </c>
      <c r="G121" s="20">
        <f t="shared" si="47"/>
        <v>17.332980123299173</v>
      </c>
      <c r="H121" s="20">
        <f t="shared" si="47"/>
        <v>21.095139399959077</v>
      </c>
      <c r="I121" s="20">
        <f t="shared" si="47"/>
        <v>25.204705754132384</v>
      </c>
      <c r="J121" s="20">
        <f t="shared" si="47"/>
        <v>28.489704285110086</v>
      </c>
      <c r="K121" s="20">
        <f t="shared" si="47"/>
        <v>30.765212002022501</v>
      </c>
      <c r="L121" s="20">
        <f t="shared" si="47"/>
        <v>40.566841602824937</v>
      </c>
      <c r="M121" s="20">
        <f t="shared" si="47"/>
        <v>43.161037486168496</v>
      </c>
      <c r="N121" s="20">
        <f t="shared" si="47"/>
        <v>31.741106117035017</v>
      </c>
      <c r="O121" s="20">
        <f t="shared" si="47"/>
        <v>47.581286761100706</v>
      </c>
      <c r="P121" s="20">
        <f t="shared" si="47"/>
        <v>61.676793555767446</v>
      </c>
      <c r="Q121" s="20">
        <f t="shared" si="47"/>
        <v>66.017008025693372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0.56674061196702386</v>
      </c>
      <c r="C124" s="39">
        <f t="shared" si="49"/>
        <v>0.5752348136604043</v>
      </c>
      <c r="D124" s="39">
        <f t="shared" si="49"/>
        <v>0.5876931900949951</v>
      </c>
      <c r="E124" s="39">
        <f t="shared" si="49"/>
        <v>0.59382518287321528</v>
      </c>
      <c r="F124" s="39">
        <f t="shared" si="49"/>
        <v>0.60625670789264197</v>
      </c>
      <c r="G124" s="39">
        <f t="shared" si="49"/>
        <v>0.61288259338269024</v>
      </c>
      <c r="H124" s="39">
        <f t="shared" si="49"/>
        <v>0.62677508564405215</v>
      </c>
      <c r="I124" s="39">
        <f t="shared" si="49"/>
        <v>0.6412657498743386</v>
      </c>
      <c r="J124" s="39">
        <f t="shared" si="49"/>
        <v>0.65843300047635323</v>
      </c>
      <c r="K124" s="39">
        <f t="shared" si="49"/>
        <v>0.67836909233148146</v>
      </c>
      <c r="L124" s="39">
        <f t="shared" si="49"/>
        <v>0.69156424515453219</v>
      </c>
      <c r="M124" s="39">
        <f t="shared" si="49"/>
        <v>0.67612341800178666</v>
      </c>
      <c r="N124" s="39">
        <f t="shared" si="49"/>
        <v>0.7011540346215035</v>
      </c>
      <c r="O124" s="39">
        <f t="shared" si="49"/>
        <v>0.74383499264325248</v>
      </c>
      <c r="P124" s="39">
        <f t="shared" si="49"/>
        <v>0.7529182106630774</v>
      </c>
      <c r="Q124" s="39">
        <f t="shared" si="49"/>
        <v>0.75194218684490799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0.51206756809064657</v>
      </c>
      <c r="C125" s="38">
        <f t="shared" si="50"/>
        <v>0.51824470359473407</v>
      </c>
      <c r="D125" s="38">
        <f t="shared" si="50"/>
        <v>0.52706114505031643</v>
      </c>
      <c r="E125" s="38">
        <f t="shared" si="50"/>
        <v>0.53718442426697954</v>
      </c>
      <c r="F125" s="38">
        <f t="shared" si="50"/>
        <v>0.54313779657272854</v>
      </c>
      <c r="G125" s="38">
        <f t="shared" si="50"/>
        <v>0.54821061933852466</v>
      </c>
      <c r="H125" s="38">
        <f t="shared" si="50"/>
        <v>0.55713552673935995</v>
      </c>
      <c r="I125" s="38">
        <f t="shared" si="50"/>
        <v>0.56321310649114387</v>
      </c>
      <c r="J125" s="38">
        <f t="shared" si="50"/>
        <v>0.57276288216976756</v>
      </c>
      <c r="K125" s="38">
        <f t="shared" si="50"/>
        <v>0.58102956647682658</v>
      </c>
      <c r="L125" s="38">
        <f t="shared" si="50"/>
        <v>0.58586240290691083</v>
      </c>
      <c r="M125" s="38">
        <f t="shared" si="50"/>
        <v>0.58876012058373639</v>
      </c>
      <c r="N125" s="38">
        <f t="shared" si="50"/>
        <v>0.60072151731280909</v>
      </c>
      <c r="O125" s="38">
        <f t="shared" si="50"/>
        <v>0.60151788004847706</v>
      </c>
      <c r="P125" s="38">
        <f t="shared" si="50"/>
        <v>0.60957566392301299</v>
      </c>
      <c r="Q125" s="38">
        <f t="shared" si="50"/>
        <v>0.63303607409628937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1.5170385479732051</v>
      </c>
      <c r="C126" s="37">
        <f t="shared" si="51"/>
        <v>1.6094396990270787</v>
      </c>
      <c r="D126" s="37">
        <f t="shared" si="51"/>
        <v>1.6687050238166257</v>
      </c>
      <c r="E126" s="37">
        <f t="shared" si="51"/>
        <v>1.7209794871322639</v>
      </c>
      <c r="F126" s="37">
        <f t="shared" si="51"/>
        <v>1.7741376547653938</v>
      </c>
      <c r="G126" s="37">
        <f t="shared" si="51"/>
        <v>1.8238905309521209</v>
      </c>
      <c r="H126" s="37">
        <f t="shared" si="51"/>
        <v>1.8751280958798238</v>
      </c>
      <c r="I126" s="37">
        <f t="shared" si="51"/>
        <v>1.9329315567334215</v>
      </c>
      <c r="J126" s="37">
        <f t="shared" si="51"/>
        <v>2.006712794287707</v>
      </c>
      <c r="K126" s="37">
        <f t="shared" si="51"/>
        <v>2.1239157563978766</v>
      </c>
      <c r="L126" s="37">
        <f t="shared" si="51"/>
        <v>2.2350924605743194</v>
      </c>
      <c r="M126" s="37">
        <f t="shared" si="51"/>
        <v>2.3505166805648989</v>
      </c>
      <c r="N126" s="37">
        <f t="shared" si="51"/>
        <v>2.4785089406300238</v>
      </c>
      <c r="O126" s="37">
        <f t="shared" si="51"/>
        <v>2.6258651648193956</v>
      </c>
      <c r="P126" s="37">
        <f t="shared" si="51"/>
        <v>2.7601191506706795</v>
      </c>
      <c r="Q126" s="37">
        <f t="shared" si="51"/>
        <v>2.9428675005613094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0.63895375980516955</v>
      </c>
      <c r="C127" s="37">
        <f t="shared" si="52"/>
        <v>0.64648928812325501</v>
      </c>
      <c r="D127" s="37">
        <f t="shared" si="52"/>
        <v>0.64913330268313019</v>
      </c>
      <c r="E127" s="37">
        <f t="shared" si="52"/>
        <v>0.65574471600003292</v>
      </c>
      <c r="F127" s="37">
        <f t="shared" si="52"/>
        <v>0.66752283349291353</v>
      </c>
      <c r="G127" s="37">
        <f t="shared" si="52"/>
        <v>0.67122760147182059</v>
      </c>
      <c r="H127" s="37">
        <f t="shared" si="52"/>
        <v>0.68367979299892512</v>
      </c>
      <c r="I127" s="37">
        <f t="shared" si="52"/>
        <v>0.72143469528946813</v>
      </c>
      <c r="J127" s="37">
        <f t="shared" si="52"/>
        <v>0.73070130659900956</v>
      </c>
      <c r="K127" s="37">
        <f t="shared" si="52"/>
        <v>0.73649688886794484</v>
      </c>
      <c r="L127" s="37">
        <f t="shared" si="52"/>
        <v>0.73864368169074623</v>
      </c>
      <c r="M127" s="37">
        <f t="shared" si="52"/>
        <v>0.7362048526143764</v>
      </c>
      <c r="N127" s="37">
        <f t="shared" si="52"/>
        <v>0.74068741458917642</v>
      </c>
      <c r="O127" s="37">
        <f t="shared" si="52"/>
        <v>0.73912118873262334</v>
      </c>
      <c r="P127" s="37">
        <f t="shared" si="52"/>
        <v>0.74131494343272097</v>
      </c>
      <c r="Q127" s="37">
        <f t="shared" si="52"/>
        <v>0.7456529996982042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0.75073887652117732</v>
      </c>
      <c r="C128" s="36">
        <f t="shared" si="53"/>
        <v>0.75631618253910049</v>
      </c>
      <c r="D128" s="36">
        <f t="shared" si="53"/>
        <v>0.77906505670480097</v>
      </c>
      <c r="E128" s="36">
        <f t="shared" si="53"/>
        <v>0.78445855009700471</v>
      </c>
      <c r="F128" s="36">
        <f t="shared" si="53"/>
        <v>0.78771042714362616</v>
      </c>
      <c r="G128" s="36">
        <f t="shared" si="53"/>
        <v>0.79171707350446352</v>
      </c>
      <c r="H128" s="36">
        <f t="shared" si="53"/>
        <v>0.79427653985531999</v>
      </c>
      <c r="I128" s="36">
        <f t="shared" si="53"/>
        <v>0.75438870442307371</v>
      </c>
      <c r="J128" s="36">
        <f t="shared" si="53"/>
        <v>0.75396485226937993</v>
      </c>
      <c r="K128" s="36">
        <f t="shared" si="53"/>
        <v>0.7538468641571755</v>
      </c>
      <c r="L128" s="36">
        <f t="shared" si="53"/>
        <v>0.7532275804969969</v>
      </c>
      <c r="M128" s="36">
        <f t="shared" si="53"/>
        <v>0.74564663306747037</v>
      </c>
      <c r="N128" s="36">
        <f t="shared" si="53"/>
        <v>0.76626029923679861</v>
      </c>
      <c r="O128" s="36">
        <f t="shared" si="53"/>
        <v>0.74826147158045841</v>
      </c>
      <c r="P128" s="36">
        <f t="shared" si="53"/>
        <v>0.73869660119389391</v>
      </c>
      <c r="Q128" s="36">
        <f t="shared" si="53"/>
        <v>0.73824327368218012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158.47531450782782</v>
      </c>
      <c r="C132" s="26">
        <f t="shared" si="54"/>
        <v>164.10192224312718</v>
      </c>
      <c r="D132" s="26">
        <f t="shared" si="54"/>
        <v>168.90690087508818</v>
      </c>
      <c r="E132" s="26">
        <f t="shared" si="54"/>
        <v>187.47030209974272</v>
      </c>
      <c r="F132" s="26">
        <f t="shared" si="54"/>
        <v>179.09329206664938</v>
      </c>
      <c r="G132" s="26">
        <f t="shared" si="54"/>
        <v>181.81875113012359</v>
      </c>
      <c r="H132" s="26">
        <f t="shared" si="54"/>
        <v>181.34043466195908</v>
      </c>
      <c r="I132" s="26">
        <f t="shared" si="54"/>
        <v>176.21447751265367</v>
      </c>
      <c r="J132" s="26">
        <f t="shared" si="54"/>
        <v>168.51078740193947</v>
      </c>
      <c r="K132" s="26">
        <f t="shared" si="54"/>
        <v>153.86688957902049</v>
      </c>
      <c r="L132" s="26">
        <f t="shared" si="54"/>
        <v>145.70294789231608</v>
      </c>
      <c r="M132" s="26">
        <f t="shared" si="54"/>
        <v>171.17386789769523</v>
      </c>
      <c r="N132" s="26">
        <f t="shared" si="54"/>
        <v>156.70794647172428</v>
      </c>
      <c r="O132" s="26">
        <f t="shared" si="54"/>
        <v>114.36758404820627</v>
      </c>
      <c r="P132" s="26">
        <f t="shared" si="54"/>
        <v>113.00103333087226</v>
      </c>
      <c r="Q132" s="26">
        <f t="shared" si="54"/>
        <v>132.40306440355099</v>
      </c>
    </row>
    <row r="133" spans="1:17" ht="12" customHeight="1" x14ac:dyDescent="0.25">
      <c r="A133" s="25" t="s">
        <v>43</v>
      </c>
      <c r="B133" s="24">
        <f t="shared" ref="B133:Q133" si="55">IF(B103=0,0,B103/B$19)</f>
        <v>144.18284479367722</v>
      </c>
      <c r="C133" s="24">
        <f t="shared" si="55"/>
        <v>149.54455641853684</v>
      </c>
      <c r="D133" s="24">
        <f t="shared" si="55"/>
        <v>154.1769285960745</v>
      </c>
      <c r="E133" s="24">
        <f t="shared" si="55"/>
        <v>172.54905948444357</v>
      </c>
      <c r="F133" s="24">
        <f t="shared" si="55"/>
        <v>164.0374499435562</v>
      </c>
      <c r="G133" s="24">
        <f t="shared" si="55"/>
        <v>166.36174924514052</v>
      </c>
      <c r="H133" s="24">
        <f t="shared" si="55"/>
        <v>165.31192090131884</v>
      </c>
      <c r="I133" s="24">
        <f t="shared" si="55"/>
        <v>159.55221982644906</v>
      </c>
      <c r="J133" s="24">
        <f t="shared" si="55"/>
        <v>151.51855741708056</v>
      </c>
      <c r="K133" s="24">
        <f t="shared" si="55"/>
        <v>136.62068716567669</v>
      </c>
      <c r="L133" s="24">
        <f t="shared" si="55"/>
        <v>128.37870735862504</v>
      </c>
      <c r="M133" s="24">
        <f t="shared" si="55"/>
        <v>153.91084655218583</v>
      </c>
      <c r="N133" s="24">
        <f t="shared" si="55"/>
        <v>139.65583661160971</v>
      </c>
      <c r="O133" s="24">
        <f t="shared" si="55"/>
        <v>97.735917765375675</v>
      </c>
      <c r="P133" s="24">
        <f t="shared" si="55"/>
        <v>96.923080710435642</v>
      </c>
      <c r="Q133" s="24">
        <f t="shared" si="55"/>
        <v>116.96204540273867</v>
      </c>
    </row>
    <row r="134" spans="1:17" ht="12" customHeight="1" x14ac:dyDescent="0.25">
      <c r="A134" s="23" t="s">
        <v>65</v>
      </c>
      <c r="B134" s="22">
        <f t="shared" ref="B134:Q134" si="56">IF(B104=0,0,B104/B$19)</f>
        <v>107.38669179488326</v>
      </c>
      <c r="C134" s="22">
        <f t="shared" si="56"/>
        <v>112.51489241812457</v>
      </c>
      <c r="D134" s="22">
        <f t="shared" si="56"/>
        <v>115.2767053961237</v>
      </c>
      <c r="E134" s="22">
        <f t="shared" si="56"/>
        <v>132.88658122218422</v>
      </c>
      <c r="F134" s="22">
        <f t="shared" si="56"/>
        <v>124.10623631827407</v>
      </c>
      <c r="G134" s="22">
        <f t="shared" si="56"/>
        <v>126.58274284030959</v>
      </c>
      <c r="H134" s="22">
        <f t="shared" si="56"/>
        <v>124.07705166799643</v>
      </c>
      <c r="I134" s="22">
        <f t="shared" si="56"/>
        <v>116.17164524892517</v>
      </c>
      <c r="J134" s="22">
        <f t="shared" si="56"/>
        <v>107.65399960405769</v>
      </c>
      <c r="K134" s="22">
        <f t="shared" si="56"/>
        <v>92.941427302834526</v>
      </c>
      <c r="L134" s="22">
        <f t="shared" si="56"/>
        <v>84.762829500065905</v>
      </c>
      <c r="M134" s="22">
        <f t="shared" si="56"/>
        <v>111.74767102282317</v>
      </c>
      <c r="N134" s="22">
        <f t="shared" si="56"/>
        <v>95.907097910512348</v>
      </c>
      <c r="O134" s="22">
        <f t="shared" si="56"/>
        <v>55.446287445583103</v>
      </c>
      <c r="P134" s="22">
        <f t="shared" si="56"/>
        <v>54.877718545716206</v>
      </c>
      <c r="Q134" s="22">
        <f t="shared" si="56"/>
        <v>73.685347443183957</v>
      </c>
    </row>
    <row r="135" spans="1:17" ht="12" customHeight="1" x14ac:dyDescent="0.25">
      <c r="A135" s="23" t="s">
        <v>64</v>
      </c>
      <c r="B135" s="22">
        <f t="shared" ref="B135:Q135" si="57">IF(B105=0,0,B105/B$19)</f>
        <v>1.7645879204723751</v>
      </c>
      <c r="C135" s="22">
        <f t="shared" si="57"/>
        <v>2.2392068150221833</v>
      </c>
      <c r="D135" s="22">
        <f t="shared" si="57"/>
        <v>2.5795846211579589</v>
      </c>
      <c r="E135" s="22">
        <f t="shared" si="57"/>
        <v>2.9146742972389545</v>
      </c>
      <c r="F135" s="22">
        <f t="shared" si="57"/>
        <v>3.229684267476745</v>
      </c>
      <c r="G135" s="22">
        <f t="shared" si="57"/>
        <v>3.5536295622336977</v>
      </c>
      <c r="H135" s="22">
        <f t="shared" si="57"/>
        <v>3.8575510532470139</v>
      </c>
      <c r="I135" s="22">
        <f t="shared" si="57"/>
        <v>4.1511352970094295</v>
      </c>
      <c r="J135" s="22">
        <f t="shared" si="57"/>
        <v>4.4351234514592495</v>
      </c>
      <c r="K135" s="22">
        <f t="shared" si="57"/>
        <v>4.4807417003432102</v>
      </c>
      <c r="L135" s="22">
        <f t="shared" si="57"/>
        <v>4.4517131779511674</v>
      </c>
      <c r="M135" s="22">
        <f t="shared" si="57"/>
        <v>4.3849039920944453</v>
      </c>
      <c r="N135" s="22">
        <f t="shared" si="57"/>
        <v>4.2981649323163733</v>
      </c>
      <c r="O135" s="22">
        <f t="shared" si="57"/>
        <v>4.2084829317428882</v>
      </c>
      <c r="P135" s="22">
        <f t="shared" si="57"/>
        <v>4.1594006895473647</v>
      </c>
      <c r="Q135" s="22">
        <f t="shared" si="57"/>
        <v>4.1693833993935749</v>
      </c>
    </row>
    <row r="136" spans="1:17" ht="12" customHeight="1" x14ac:dyDescent="0.25">
      <c r="A136" s="23" t="s">
        <v>63</v>
      </c>
      <c r="B136" s="22">
        <f t="shared" ref="B136:Q136" si="58">IF(B106=0,0,B106/B$19)</f>
        <v>20.141090260098416</v>
      </c>
      <c r="C136" s="22">
        <f t="shared" si="58"/>
        <v>20.063083339216544</v>
      </c>
      <c r="D136" s="22">
        <f t="shared" si="58"/>
        <v>21.163783475155874</v>
      </c>
      <c r="E136" s="22">
        <f t="shared" si="58"/>
        <v>21.472816328987115</v>
      </c>
      <c r="F136" s="22">
        <f t="shared" si="58"/>
        <v>21.61675029207132</v>
      </c>
      <c r="G136" s="22">
        <f t="shared" si="58"/>
        <v>21.541003862948301</v>
      </c>
      <c r="H136" s="22">
        <f t="shared" si="58"/>
        <v>22.022975720502934</v>
      </c>
      <c r="I136" s="22">
        <f t="shared" si="58"/>
        <v>22.216586718576124</v>
      </c>
      <c r="J136" s="22">
        <f t="shared" si="58"/>
        <v>22.516917134586592</v>
      </c>
      <c r="K136" s="22">
        <f t="shared" si="58"/>
        <v>22.412917301232159</v>
      </c>
      <c r="L136" s="22">
        <f t="shared" si="58"/>
        <v>22.40489249785006</v>
      </c>
      <c r="M136" s="22">
        <f t="shared" si="58"/>
        <v>21.804741163574793</v>
      </c>
      <c r="N136" s="22">
        <f t="shared" si="58"/>
        <v>22.510278418320723</v>
      </c>
      <c r="O136" s="22">
        <f t="shared" si="58"/>
        <v>21.673478095686072</v>
      </c>
      <c r="P136" s="22">
        <f t="shared" si="58"/>
        <v>21.524424625778014</v>
      </c>
      <c r="Q136" s="22">
        <f t="shared" si="58"/>
        <v>21.938504138429451</v>
      </c>
    </row>
    <row r="137" spans="1:17" ht="12" customHeight="1" x14ac:dyDescent="0.25">
      <c r="A137" s="21" t="s">
        <v>62</v>
      </c>
      <c r="B137" s="20">
        <f t="shared" ref="B137:Q137" si="59">IF(B107=0,0,B107/B$19)</f>
        <v>14.890474818223183</v>
      </c>
      <c r="C137" s="20">
        <f t="shared" si="59"/>
        <v>14.727373846173556</v>
      </c>
      <c r="D137" s="20">
        <f t="shared" si="59"/>
        <v>15.156855103636968</v>
      </c>
      <c r="E137" s="20">
        <f t="shared" si="59"/>
        <v>15.274987636033305</v>
      </c>
      <c r="F137" s="20">
        <f t="shared" si="59"/>
        <v>15.08477906573404</v>
      </c>
      <c r="G137" s="20">
        <f t="shared" si="59"/>
        <v>14.684372979648881</v>
      </c>
      <c r="H137" s="20">
        <f t="shared" si="59"/>
        <v>15.354342459572436</v>
      </c>
      <c r="I137" s="20">
        <f t="shared" si="59"/>
        <v>17.012852561938317</v>
      </c>
      <c r="J137" s="20">
        <f t="shared" si="59"/>
        <v>16.912517226977041</v>
      </c>
      <c r="K137" s="20">
        <f t="shared" si="59"/>
        <v>16.785600861266794</v>
      </c>
      <c r="L137" s="20">
        <f t="shared" si="59"/>
        <v>16.759272182757929</v>
      </c>
      <c r="M137" s="20">
        <f t="shared" si="59"/>
        <v>15.973530373693462</v>
      </c>
      <c r="N137" s="20">
        <f t="shared" si="59"/>
        <v>16.940295350460257</v>
      </c>
      <c r="O137" s="20">
        <f t="shared" si="59"/>
        <v>16.407669292363607</v>
      </c>
      <c r="P137" s="20">
        <f t="shared" si="59"/>
        <v>16.361536849394049</v>
      </c>
      <c r="Q137" s="20">
        <f t="shared" si="59"/>
        <v>17.168810421731699</v>
      </c>
    </row>
    <row r="138" spans="1:17" ht="12" customHeight="1" x14ac:dyDescent="0.25">
      <c r="A138" s="19" t="s">
        <v>66</v>
      </c>
      <c r="B138" s="18">
        <f t="shared" ref="B138:Q138" si="60">IF(B108=0,0,B108/B$19)</f>
        <v>14.292469714150601</v>
      </c>
      <c r="C138" s="18">
        <f t="shared" si="60"/>
        <v>14.557365824590322</v>
      </c>
      <c r="D138" s="18">
        <f t="shared" si="60"/>
        <v>14.729972279013664</v>
      </c>
      <c r="E138" s="18">
        <f t="shared" si="60"/>
        <v>14.921242615299132</v>
      </c>
      <c r="F138" s="18">
        <f t="shared" si="60"/>
        <v>15.055842123093155</v>
      </c>
      <c r="G138" s="18">
        <f t="shared" si="60"/>
        <v>15.457001884983084</v>
      </c>
      <c r="H138" s="18">
        <f t="shared" si="60"/>
        <v>16.028513760640241</v>
      </c>
      <c r="I138" s="18">
        <f t="shared" si="60"/>
        <v>16.662257686204608</v>
      </c>
      <c r="J138" s="18">
        <f t="shared" si="60"/>
        <v>16.992229984858916</v>
      </c>
      <c r="K138" s="18">
        <f t="shared" si="60"/>
        <v>17.246202413343806</v>
      </c>
      <c r="L138" s="18">
        <f t="shared" si="60"/>
        <v>17.324240533691015</v>
      </c>
      <c r="M138" s="18">
        <f t="shared" si="60"/>
        <v>17.26302134550939</v>
      </c>
      <c r="N138" s="18">
        <f t="shared" si="60"/>
        <v>17.052109860114566</v>
      </c>
      <c r="O138" s="18">
        <f t="shared" si="60"/>
        <v>16.631666282830587</v>
      </c>
      <c r="P138" s="18">
        <f t="shared" si="60"/>
        <v>16.077952620436601</v>
      </c>
      <c r="Q138" s="18">
        <f t="shared" si="60"/>
        <v>15.441019000812307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81.714273693515054</v>
      </c>
      <c r="C140" s="31">
        <f t="shared" si="61"/>
        <v>86.023235045344862</v>
      </c>
      <c r="D140" s="31">
        <f t="shared" si="61"/>
        <v>90.60873100567531</v>
      </c>
      <c r="E140" s="31">
        <f t="shared" si="61"/>
        <v>102.46397680295101</v>
      </c>
      <c r="F140" s="31">
        <f t="shared" si="61"/>
        <v>99.448804373884414</v>
      </c>
      <c r="G140" s="31">
        <f t="shared" si="61"/>
        <v>101.96022031704253</v>
      </c>
      <c r="H140" s="31">
        <f t="shared" si="61"/>
        <v>103.61339338090688</v>
      </c>
      <c r="I140" s="31">
        <f t="shared" si="61"/>
        <v>102.31537389112319</v>
      </c>
      <c r="J140" s="31">
        <f t="shared" si="61"/>
        <v>99.764818387976945</v>
      </c>
      <c r="K140" s="31">
        <f t="shared" si="61"/>
        <v>92.679251546283382</v>
      </c>
      <c r="L140" s="31">
        <f t="shared" si="61"/>
        <v>88.782123848382113</v>
      </c>
      <c r="M140" s="31">
        <f t="shared" si="61"/>
        <v>104.06272763841238</v>
      </c>
      <c r="N140" s="31">
        <f t="shared" si="61"/>
        <v>97.920253298671639</v>
      </c>
      <c r="O140" s="31">
        <f t="shared" si="61"/>
        <v>72.699395671989734</v>
      </c>
      <c r="P140" s="31">
        <f t="shared" si="61"/>
        <v>72.975152500454243</v>
      </c>
      <c r="Q140" s="31">
        <f t="shared" si="61"/>
        <v>87.948696197988724</v>
      </c>
    </row>
    <row r="141" spans="1:17" ht="12" customHeight="1" x14ac:dyDescent="0.25">
      <c r="A141" s="23" t="s">
        <v>65</v>
      </c>
      <c r="B141" s="22">
        <f t="shared" ref="B141:Q141" si="62">IF(B111=0,0,B111/B$19)</f>
        <v>54.989242112705661</v>
      </c>
      <c r="C141" s="22">
        <f t="shared" si="62"/>
        <v>58.310247071224367</v>
      </c>
      <c r="D141" s="22">
        <f t="shared" si="62"/>
        <v>60.757872343708947</v>
      </c>
      <c r="E141" s="22">
        <f t="shared" si="62"/>
        <v>71.38460162664623</v>
      </c>
      <c r="F141" s="22">
        <f t="shared" si="62"/>
        <v>67.406787734841728</v>
      </c>
      <c r="G141" s="22">
        <f t="shared" si="62"/>
        <v>69.394003850055313</v>
      </c>
      <c r="H141" s="22">
        <f t="shared" si="62"/>
        <v>69.127733537315962</v>
      </c>
      <c r="I141" s="22">
        <f t="shared" si="62"/>
        <v>65.429393206834277</v>
      </c>
      <c r="J141" s="22">
        <f t="shared" si="62"/>
        <v>61.660215090323085</v>
      </c>
      <c r="K141" s="22">
        <f t="shared" si="62"/>
        <v>54.001717213503433</v>
      </c>
      <c r="L141" s="22">
        <f t="shared" si="62"/>
        <v>49.659354968097396</v>
      </c>
      <c r="M141" s="22">
        <f t="shared" si="62"/>
        <v>65.792572266349069</v>
      </c>
      <c r="N141" s="22">
        <f t="shared" si="62"/>
        <v>57.613457377871129</v>
      </c>
      <c r="O141" s="22">
        <f t="shared" si="62"/>
        <v>33.351933280825634</v>
      </c>
      <c r="P141" s="22">
        <f t="shared" si="62"/>
        <v>33.452121717085198</v>
      </c>
      <c r="Q141" s="22">
        <f t="shared" si="62"/>
        <v>46.645483063854222</v>
      </c>
    </row>
    <row r="142" spans="1:17" ht="12" customHeight="1" x14ac:dyDescent="0.25">
      <c r="A142" s="23" t="s">
        <v>64</v>
      </c>
      <c r="B142" s="30">
        <f t="shared" ref="B142:Q142" si="63">IF(B112=0,0,B112/B$19)</f>
        <v>2.6769478966444695</v>
      </c>
      <c r="C142" s="30">
        <f t="shared" si="63"/>
        <v>3.6038683424286861</v>
      </c>
      <c r="D142" s="30">
        <f t="shared" si="63"/>
        <v>4.3045658166863934</v>
      </c>
      <c r="E142" s="30">
        <f t="shared" si="63"/>
        <v>5.016094677219888</v>
      </c>
      <c r="F142" s="30">
        <f t="shared" si="63"/>
        <v>5.7299044719338816</v>
      </c>
      <c r="G142" s="30">
        <f t="shared" si="63"/>
        <v>6.4814313090695723</v>
      </c>
      <c r="H142" s="30">
        <f t="shared" si="63"/>
        <v>7.2334023612342815</v>
      </c>
      <c r="I142" s="30">
        <f t="shared" si="63"/>
        <v>8.0238604118594914</v>
      </c>
      <c r="J142" s="30">
        <f t="shared" si="63"/>
        <v>8.9000189742887308</v>
      </c>
      <c r="K142" s="30">
        <f t="shared" si="63"/>
        <v>9.5167178977079576</v>
      </c>
      <c r="L142" s="30">
        <f t="shared" si="63"/>
        <v>9.9499905606779979</v>
      </c>
      <c r="M142" s="30">
        <f t="shared" si="63"/>
        <v>10.306789976093608</v>
      </c>
      <c r="N142" s="30">
        <f t="shared" si="63"/>
        <v>10.653040213048572</v>
      </c>
      <c r="O142" s="30">
        <f t="shared" si="63"/>
        <v>11.050908727200653</v>
      </c>
      <c r="P142" s="30">
        <f t="shared" si="63"/>
        <v>11.48044149853251</v>
      </c>
      <c r="Q142" s="30">
        <f t="shared" si="63"/>
        <v>12.269942903455187</v>
      </c>
    </row>
    <row r="143" spans="1:17" ht="12" customHeight="1" x14ac:dyDescent="0.25">
      <c r="A143" s="23" t="s">
        <v>63</v>
      </c>
      <c r="B143" s="22">
        <f t="shared" ref="B143:Q143" si="64">IF(B113=0,0,B113/B$19)</f>
        <v>12.869225348265164</v>
      </c>
      <c r="C143" s="22">
        <f t="shared" si="64"/>
        <v>12.970568465527641</v>
      </c>
      <c r="D143" s="22">
        <f t="shared" si="64"/>
        <v>13.738116664498587</v>
      </c>
      <c r="E143" s="22">
        <f t="shared" si="64"/>
        <v>14.080685845372527</v>
      </c>
      <c r="F143" s="22">
        <f t="shared" si="64"/>
        <v>14.429674405872213</v>
      </c>
      <c r="G143" s="22">
        <f t="shared" si="64"/>
        <v>14.45891635622201</v>
      </c>
      <c r="H143" s="22">
        <f t="shared" si="64"/>
        <v>15.056663481813802</v>
      </c>
      <c r="I143" s="22">
        <f t="shared" si="64"/>
        <v>16.027816469688009</v>
      </c>
      <c r="J143" s="22">
        <f t="shared" si="64"/>
        <v>16.453140770824049</v>
      </c>
      <c r="K143" s="22">
        <f t="shared" si="64"/>
        <v>16.507043862812019</v>
      </c>
      <c r="L143" s="22">
        <f t="shared" si="64"/>
        <v>16.54923228249735</v>
      </c>
      <c r="M143" s="22">
        <f t="shared" si="64"/>
        <v>16.052756254624207</v>
      </c>
      <c r="N143" s="22">
        <f t="shared" si="64"/>
        <v>16.67307992334851</v>
      </c>
      <c r="O143" s="22">
        <f t="shared" si="64"/>
        <v>16.019326894053961</v>
      </c>
      <c r="P143" s="22">
        <f t="shared" si="64"/>
        <v>15.956377623880494</v>
      </c>
      <c r="Q143" s="22">
        <f t="shared" si="64"/>
        <v>16.358511419711387</v>
      </c>
    </row>
    <row r="144" spans="1:17" ht="12" customHeight="1" x14ac:dyDescent="0.25">
      <c r="A144" s="29" t="s">
        <v>62</v>
      </c>
      <c r="B144" s="18">
        <f t="shared" ref="B144:Q144" si="65">IF(B114=0,0,B114/B$19)</f>
        <v>11.178858335899754</v>
      </c>
      <c r="C144" s="18">
        <f t="shared" si="65"/>
        <v>11.138551166164174</v>
      </c>
      <c r="D144" s="18">
        <f t="shared" si="65"/>
        <v>11.808176180781386</v>
      </c>
      <c r="E144" s="18">
        <f t="shared" si="65"/>
        <v>11.982594653712361</v>
      </c>
      <c r="F144" s="18">
        <f t="shared" si="65"/>
        <v>11.882437761236591</v>
      </c>
      <c r="G144" s="18">
        <f t="shared" si="65"/>
        <v>11.625868801695631</v>
      </c>
      <c r="H144" s="18">
        <f t="shared" si="65"/>
        <v>12.195594000542819</v>
      </c>
      <c r="I144" s="18">
        <f t="shared" si="65"/>
        <v>12.834303802741417</v>
      </c>
      <c r="J144" s="18">
        <f t="shared" si="65"/>
        <v>12.751443552541089</v>
      </c>
      <c r="K144" s="18">
        <f t="shared" si="65"/>
        <v>12.653772572259957</v>
      </c>
      <c r="L144" s="18">
        <f t="shared" si="65"/>
        <v>12.62354603710938</v>
      </c>
      <c r="M144" s="18">
        <f t="shared" si="65"/>
        <v>11.910609141345502</v>
      </c>
      <c r="N144" s="18">
        <f t="shared" si="65"/>
        <v>12.980675784403424</v>
      </c>
      <c r="O144" s="18">
        <f t="shared" si="65"/>
        <v>12.277226769909491</v>
      </c>
      <c r="P144" s="18">
        <f t="shared" si="65"/>
        <v>12.086211660956037</v>
      </c>
      <c r="Q144" s="18">
        <f t="shared" si="65"/>
        <v>12.674758810967941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22.993753198655938</v>
      </c>
      <c r="C146" s="26">
        <f t="shared" si="66"/>
        <v>24.439706305705091</v>
      </c>
      <c r="D146" s="26">
        <f t="shared" si="66"/>
        <v>24.978152853081514</v>
      </c>
      <c r="E146" s="26">
        <f t="shared" si="66"/>
        <v>29.409758779402623</v>
      </c>
      <c r="F146" s="26">
        <f t="shared" si="66"/>
        <v>27.337306999359985</v>
      </c>
      <c r="G146" s="26">
        <f t="shared" si="66"/>
        <v>28.021550435950154</v>
      </c>
      <c r="H146" s="26">
        <f t="shared" si="66"/>
        <v>27.046976343998633</v>
      </c>
      <c r="I146" s="26">
        <f t="shared" si="66"/>
        <v>24.356609125567424</v>
      </c>
      <c r="J146" s="26">
        <f t="shared" si="66"/>
        <v>23.478265563995645</v>
      </c>
      <c r="K146" s="26">
        <f t="shared" si="66"/>
        <v>20.281421341107517</v>
      </c>
      <c r="L146" s="26">
        <f t="shared" si="66"/>
        <v>18.138580860356068</v>
      </c>
      <c r="M146" s="26">
        <f t="shared" si="66"/>
        <v>23.727394656913031</v>
      </c>
      <c r="N146" s="26">
        <f t="shared" si="66"/>
        <v>17.809889022732904</v>
      </c>
      <c r="O146" s="26">
        <f t="shared" si="66"/>
        <v>9.3680123901268999</v>
      </c>
      <c r="P146" s="26">
        <f t="shared" si="66"/>
        <v>9.6727928499873386</v>
      </c>
      <c r="Q146" s="26">
        <f t="shared" si="66"/>
        <v>13.835576435221343</v>
      </c>
    </row>
    <row r="147" spans="1:17" ht="12" customHeight="1" x14ac:dyDescent="0.25">
      <c r="A147" s="25" t="s">
        <v>43</v>
      </c>
      <c r="B147" s="24">
        <f t="shared" ref="B147:Q147" si="67">IF(B117=0,0,B117/B$19)</f>
        <v>22.993753198655938</v>
      </c>
      <c r="C147" s="24">
        <f t="shared" si="67"/>
        <v>24.439706305705091</v>
      </c>
      <c r="D147" s="24">
        <f t="shared" si="67"/>
        <v>24.978152853081514</v>
      </c>
      <c r="E147" s="24">
        <f t="shared" si="67"/>
        <v>29.409758779402623</v>
      </c>
      <c r="F147" s="24">
        <f t="shared" si="67"/>
        <v>27.337306999359985</v>
      </c>
      <c r="G147" s="24">
        <f t="shared" si="67"/>
        <v>28.021550435950154</v>
      </c>
      <c r="H147" s="24">
        <f t="shared" si="67"/>
        <v>27.046976343998633</v>
      </c>
      <c r="I147" s="24">
        <f t="shared" si="67"/>
        <v>24.356609125567424</v>
      </c>
      <c r="J147" s="24">
        <f t="shared" si="67"/>
        <v>23.478265563995645</v>
      </c>
      <c r="K147" s="24">
        <f t="shared" si="67"/>
        <v>20.281421341107517</v>
      </c>
      <c r="L147" s="24">
        <f t="shared" si="67"/>
        <v>18.138580860356068</v>
      </c>
      <c r="M147" s="24">
        <f t="shared" si="67"/>
        <v>23.727394656913031</v>
      </c>
      <c r="N147" s="24">
        <f t="shared" si="67"/>
        <v>17.809889022732904</v>
      </c>
      <c r="O147" s="24">
        <f t="shared" si="67"/>
        <v>9.3680123901268999</v>
      </c>
      <c r="P147" s="24">
        <f t="shared" si="67"/>
        <v>9.6727928499873386</v>
      </c>
      <c r="Q147" s="24">
        <f t="shared" si="67"/>
        <v>13.835576435221343</v>
      </c>
    </row>
    <row r="148" spans="1:17" ht="12" customHeight="1" x14ac:dyDescent="0.25">
      <c r="A148" s="23" t="s">
        <v>65</v>
      </c>
      <c r="B148" s="22">
        <f t="shared" ref="B148:Q148" si="68">IF(B118=0,0,B118/B$19)</f>
        <v>21.569196554442456</v>
      </c>
      <c r="C148" s="22">
        <f t="shared" si="68"/>
        <v>22.996810882411125</v>
      </c>
      <c r="D148" s="22">
        <f t="shared" si="68"/>
        <v>23.58496906577572</v>
      </c>
      <c r="E148" s="22">
        <f t="shared" si="68"/>
        <v>27.960956479714092</v>
      </c>
      <c r="F148" s="22">
        <f t="shared" si="68"/>
        <v>25.855197829689857</v>
      </c>
      <c r="G148" s="22">
        <f t="shared" si="68"/>
        <v>26.487975889988359</v>
      </c>
      <c r="H148" s="22">
        <f t="shared" si="68"/>
        <v>25.468768924683445</v>
      </c>
      <c r="I148" s="22">
        <f t="shared" si="68"/>
        <v>22.86961692730144</v>
      </c>
      <c r="J148" s="22">
        <f t="shared" si="68"/>
        <v>21.902994609367958</v>
      </c>
      <c r="K148" s="22">
        <f t="shared" si="68"/>
        <v>18.652541582148967</v>
      </c>
      <c r="L148" s="22">
        <f t="shared" si="68"/>
        <v>16.411784766571969</v>
      </c>
      <c r="M148" s="22">
        <f t="shared" si="68"/>
        <v>21.899327857501241</v>
      </c>
      <c r="N148" s="22">
        <f t="shared" si="68"/>
        <v>16.277800041994183</v>
      </c>
      <c r="O148" s="22">
        <f t="shared" si="68"/>
        <v>7.657574455061134</v>
      </c>
      <c r="P148" s="22">
        <f t="shared" si="68"/>
        <v>7.7898938989806261</v>
      </c>
      <c r="Q148" s="22">
        <f t="shared" si="68"/>
        <v>11.797046573304492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1.1312218320824341</v>
      </c>
      <c r="C150" s="22">
        <f t="shared" si="70"/>
        <v>1.1509733152182111</v>
      </c>
      <c r="D150" s="22">
        <f t="shared" si="70"/>
        <v>1.2366085967716527</v>
      </c>
      <c r="E150" s="22">
        <f t="shared" si="70"/>
        <v>1.2865731348116201</v>
      </c>
      <c r="F150" s="22">
        <f t="shared" si="70"/>
        <v>1.2920086997396767</v>
      </c>
      <c r="G150" s="22">
        <f t="shared" si="70"/>
        <v>1.3309642425879242</v>
      </c>
      <c r="H150" s="22">
        <f t="shared" si="70"/>
        <v>1.3325071211207054</v>
      </c>
      <c r="I150" s="22">
        <f t="shared" si="70"/>
        <v>1.1947191832524309</v>
      </c>
      <c r="J150" s="22">
        <f t="shared" si="70"/>
        <v>1.2467805163818697</v>
      </c>
      <c r="K150" s="22">
        <f t="shared" si="70"/>
        <v>1.2762308461117375</v>
      </c>
      <c r="L150" s="22">
        <f t="shared" si="70"/>
        <v>1.2641195640710552</v>
      </c>
      <c r="M150" s="22">
        <f t="shared" si="70"/>
        <v>1.3384312430683336</v>
      </c>
      <c r="N150" s="22">
        <f t="shared" si="70"/>
        <v>1.1738372186954329</v>
      </c>
      <c r="O150" s="22">
        <f t="shared" si="70"/>
        <v>1.1775581307343883</v>
      </c>
      <c r="P150" s="22">
        <f t="shared" si="70"/>
        <v>1.1967352688597739</v>
      </c>
      <c r="Q150" s="22">
        <f t="shared" si="70"/>
        <v>1.3073467975696369</v>
      </c>
    </row>
    <row r="151" spans="1:17" ht="12" customHeight="1" x14ac:dyDescent="0.25">
      <c r="A151" s="21" t="s">
        <v>62</v>
      </c>
      <c r="B151" s="20">
        <f t="shared" ref="B151:Q151" si="71">IF(B121=0,0,B121/B$19)</f>
        <v>0.29333481213104795</v>
      </c>
      <c r="C151" s="20">
        <f t="shared" si="71"/>
        <v>0.29192210807574942</v>
      </c>
      <c r="D151" s="20">
        <f t="shared" si="71"/>
        <v>0.15657519053413796</v>
      </c>
      <c r="E151" s="20">
        <f t="shared" si="71"/>
        <v>0.16222916487691444</v>
      </c>
      <c r="F151" s="20">
        <f t="shared" si="71"/>
        <v>0.19010046993045032</v>
      </c>
      <c r="G151" s="20">
        <f t="shared" si="71"/>
        <v>0.2026103033738684</v>
      </c>
      <c r="H151" s="20">
        <f t="shared" si="71"/>
        <v>0.24570029819448641</v>
      </c>
      <c r="I151" s="20">
        <f t="shared" si="71"/>
        <v>0.29227301501354958</v>
      </c>
      <c r="J151" s="20">
        <f t="shared" si="71"/>
        <v>0.32849043824581703</v>
      </c>
      <c r="K151" s="20">
        <f t="shared" si="71"/>
        <v>0.35264891284681327</v>
      </c>
      <c r="L151" s="20">
        <f t="shared" si="71"/>
        <v>0.46267652971304452</v>
      </c>
      <c r="M151" s="20">
        <f t="shared" si="71"/>
        <v>0.48963555634345873</v>
      </c>
      <c r="N151" s="20">
        <f t="shared" si="71"/>
        <v>0.35825176204328463</v>
      </c>
      <c r="O151" s="20">
        <f t="shared" si="71"/>
        <v>0.53287980433137838</v>
      </c>
      <c r="P151" s="20">
        <f t="shared" si="71"/>
        <v>0.68616368214693946</v>
      </c>
      <c r="Q151" s="20">
        <f t="shared" si="71"/>
        <v>0.73118306434721736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4858.2823031627277</v>
      </c>
      <c r="C156" s="26">
        <f t="shared" si="73"/>
        <v>5064.1698652045825</v>
      </c>
      <c r="D156" s="26">
        <f t="shared" si="73"/>
        <v>5250.4089731419244</v>
      </c>
      <c r="E156" s="26">
        <f t="shared" si="73"/>
        <v>5869.3915231794699</v>
      </c>
      <c r="F156" s="26">
        <f t="shared" si="73"/>
        <v>5752.3690684069397</v>
      </c>
      <c r="G156" s="26">
        <f t="shared" si="73"/>
        <v>5838.7002452423512</v>
      </c>
      <c r="H156" s="26">
        <f t="shared" si="73"/>
        <v>5815.9812448104176</v>
      </c>
      <c r="I156" s="26">
        <f t="shared" si="73"/>
        <v>5676.5714158724368</v>
      </c>
      <c r="J156" s="26">
        <f t="shared" si="73"/>
        <v>5486.0360446648838</v>
      </c>
      <c r="K156" s="26">
        <f t="shared" si="73"/>
        <v>5065.4337539036251</v>
      </c>
      <c r="L156" s="26">
        <f t="shared" si="73"/>
        <v>4822.5872947717198</v>
      </c>
      <c r="M156" s="26">
        <f t="shared" si="73"/>
        <v>5713.3130875535853</v>
      </c>
      <c r="N156" s="26">
        <f t="shared" si="73"/>
        <v>5285.2389717248388</v>
      </c>
      <c r="O156" s="26">
        <f t="shared" si="73"/>
        <v>3976.6271075075601</v>
      </c>
      <c r="P156" s="26">
        <f t="shared" si="73"/>
        <v>4025.8654199418797</v>
      </c>
      <c r="Q156" s="26">
        <f t="shared" si="73"/>
        <v>4708.3101187377379</v>
      </c>
    </row>
    <row r="157" spans="1:17" ht="12" customHeight="1" x14ac:dyDescent="0.25">
      <c r="A157" s="25" t="s">
        <v>43</v>
      </c>
      <c r="B157" s="24">
        <f t="shared" ref="B157:Q157" si="74">IF(B103=0,0,B103/B$17)</f>
        <v>4420.1266642457458</v>
      </c>
      <c r="C157" s="24">
        <f t="shared" si="74"/>
        <v>4614.9309268792458</v>
      </c>
      <c r="D157" s="24">
        <f t="shared" si="74"/>
        <v>4792.5331952596498</v>
      </c>
      <c r="E157" s="24">
        <f t="shared" si="74"/>
        <v>5402.2315840284391</v>
      </c>
      <c r="F157" s="24">
        <f t="shared" si="74"/>
        <v>5268.7844543306683</v>
      </c>
      <c r="G157" s="24">
        <f t="shared" si="74"/>
        <v>5342.3333956429215</v>
      </c>
      <c r="H157" s="24">
        <f t="shared" si="74"/>
        <v>5301.9120269448831</v>
      </c>
      <c r="I157" s="24">
        <f t="shared" si="74"/>
        <v>5139.8136134460283</v>
      </c>
      <c r="J157" s="24">
        <f t="shared" si="74"/>
        <v>4932.8371212403617</v>
      </c>
      <c r="K157" s="24">
        <f t="shared" si="74"/>
        <v>4497.6735550055955</v>
      </c>
      <c r="L157" s="24">
        <f t="shared" si="74"/>
        <v>4249.1763686517161</v>
      </c>
      <c r="M157" s="24">
        <f t="shared" si="74"/>
        <v>5137.1208977330989</v>
      </c>
      <c r="N157" s="24">
        <f t="shared" si="74"/>
        <v>4710.1278965562769</v>
      </c>
      <c r="O157" s="24">
        <f t="shared" si="74"/>
        <v>3398.3344423809945</v>
      </c>
      <c r="P157" s="24">
        <f t="shared" si="74"/>
        <v>3453.059388261142</v>
      </c>
      <c r="Q157" s="24">
        <f t="shared" si="74"/>
        <v>4159.2208183303037</v>
      </c>
    </row>
    <row r="158" spans="1:17" ht="12" customHeight="1" x14ac:dyDescent="0.25">
      <c r="A158" s="23" t="s">
        <v>65</v>
      </c>
      <c r="B158" s="22">
        <f t="shared" ref="B158:Q158" si="75">IF(B104=0,0,B104/B$17)</f>
        <v>3292.0891557309487</v>
      </c>
      <c r="C158" s="22">
        <f t="shared" si="75"/>
        <v>3472.1989833026828</v>
      </c>
      <c r="D158" s="22">
        <f t="shared" si="75"/>
        <v>3583.3340453842484</v>
      </c>
      <c r="E158" s="22">
        <f t="shared" si="75"/>
        <v>4160.4636288195243</v>
      </c>
      <c r="F158" s="22">
        <f t="shared" si="75"/>
        <v>3986.2178351602515</v>
      </c>
      <c r="G158" s="22">
        <f t="shared" si="75"/>
        <v>4064.9200760169288</v>
      </c>
      <c r="H158" s="22">
        <f t="shared" si="75"/>
        <v>3979.4202917713701</v>
      </c>
      <c r="I158" s="22">
        <f t="shared" si="75"/>
        <v>3742.3522179530746</v>
      </c>
      <c r="J158" s="22">
        <f t="shared" si="75"/>
        <v>3504.7828764308661</v>
      </c>
      <c r="K158" s="22">
        <f t="shared" si="75"/>
        <v>3059.7137843225055</v>
      </c>
      <c r="L158" s="22">
        <f t="shared" si="75"/>
        <v>2805.544778119599</v>
      </c>
      <c r="M158" s="22">
        <f t="shared" si="75"/>
        <v>3729.8300213669741</v>
      </c>
      <c r="N158" s="22">
        <f t="shared" si="75"/>
        <v>3234.6281280198591</v>
      </c>
      <c r="O158" s="22">
        <f t="shared" si="75"/>
        <v>1927.8995136753524</v>
      </c>
      <c r="P158" s="22">
        <f t="shared" si="75"/>
        <v>1955.1176029656992</v>
      </c>
      <c r="Q158" s="22">
        <f t="shared" si="75"/>
        <v>2620.2827595593353</v>
      </c>
    </row>
    <row r="159" spans="1:17" ht="12" customHeight="1" x14ac:dyDescent="0.25">
      <c r="A159" s="23" t="s">
        <v>64</v>
      </c>
      <c r="B159" s="22">
        <f t="shared" ref="B159:Q159" si="76">IF(B105=0,0,B105/B$17)</f>
        <v>54.095909467226242</v>
      </c>
      <c r="C159" s="22">
        <f t="shared" si="76"/>
        <v>69.101711421731977</v>
      </c>
      <c r="D159" s="22">
        <f t="shared" si="76"/>
        <v>80.185440451143961</v>
      </c>
      <c r="E159" s="22">
        <f t="shared" si="76"/>
        <v>91.253731505385332</v>
      </c>
      <c r="F159" s="22">
        <f t="shared" si="76"/>
        <v>103.73552055785454</v>
      </c>
      <c r="G159" s="22">
        <f t="shared" si="76"/>
        <v>114.11682055645113</v>
      </c>
      <c r="H159" s="22">
        <f t="shared" si="76"/>
        <v>123.72003308807402</v>
      </c>
      <c r="I159" s="22">
        <f t="shared" si="76"/>
        <v>133.72463093295363</v>
      </c>
      <c r="J159" s="22">
        <f t="shared" si="76"/>
        <v>144.38984881844976</v>
      </c>
      <c r="K159" s="22">
        <f t="shared" si="76"/>
        <v>147.50996990672061</v>
      </c>
      <c r="L159" s="22">
        <f t="shared" si="76"/>
        <v>147.34619801805215</v>
      </c>
      <c r="M159" s="22">
        <f t="shared" si="76"/>
        <v>146.35603946667885</v>
      </c>
      <c r="N159" s="22">
        <f t="shared" si="76"/>
        <v>144.96283895391662</v>
      </c>
      <c r="O159" s="22">
        <f t="shared" si="76"/>
        <v>146.33138792892197</v>
      </c>
      <c r="P159" s="22">
        <f t="shared" si="76"/>
        <v>148.18614405675797</v>
      </c>
      <c r="Q159" s="22">
        <f t="shared" si="76"/>
        <v>148.2650732949005</v>
      </c>
    </row>
    <row r="160" spans="1:17" ht="12" customHeight="1" x14ac:dyDescent="0.25">
      <c r="A160" s="23" t="s">
        <v>63</v>
      </c>
      <c r="B160" s="22">
        <f t="shared" ref="B160:Q160" si="77">IF(B106=0,0,B106/B$17)</f>
        <v>617.45327769774531</v>
      </c>
      <c r="C160" s="22">
        <f t="shared" si="77"/>
        <v>619.14486229489501</v>
      </c>
      <c r="D160" s="22">
        <f t="shared" si="77"/>
        <v>657.86843573529734</v>
      </c>
      <c r="E160" s="22">
        <f t="shared" si="77"/>
        <v>672.27910089509396</v>
      </c>
      <c r="F160" s="22">
        <f t="shared" si="77"/>
        <v>694.31704730354693</v>
      </c>
      <c r="G160" s="22">
        <f t="shared" si="77"/>
        <v>691.74088896557691</v>
      </c>
      <c r="H160" s="22">
        <f t="shared" si="77"/>
        <v>706.32462078370372</v>
      </c>
      <c r="I160" s="22">
        <f t="shared" si="77"/>
        <v>715.68490231379769</v>
      </c>
      <c r="J160" s="22">
        <f t="shared" si="77"/>
        <v>733.06060056813101</v>
      </c>
      <c r="K160" s="22">
        <f t="shared" si="77"/>
        <v>737.85301133813073</v>
      </c>
      <c r="L160" s="22">
        <f t="shared" si="77"/>
        <v>741.57421976605144</v>
      </c>
      <c r="M160" s="22">
        <f t="shared" si="77"/>
        <v>727.78231041099014</v>
      </c>
      <c r="N160" s="22">
        <f t="shared" si="77"/>
        <v>759.1969867485443</v>
      </c>
      <c r="O160" s="22">
        <f t="shared" si="77"/>
        <v>753.59938068594977</v>
      </c>
      <c r="P160" s="22">
        <f t="shared" si="77"/>
        <v>766.84641043358363</v>
      </c>
      <c r="Q160" s="22">
        <f t="shared" si="77"/>
        <v>780.14267638179274</v>
      </c>
    </row>
    <row r="161" spans="1:17" ht="12" customHeight="1" x14ac:dyDescent="0.25">
      <c r="A161" s="21" t="s">
        <v>62</v>
      </c>
      <c r="B161" s="20">
        <f t="shared" ref="B161:Q161" si="78">IF(B107=0,0,B107/B$17)</f>
        <v>456.4883213498253</v>
      </c>
      <c r="C161" s="20">
        <f t="shared" si="78"/>
        <v>454.48536985993672</v>
      </c>
      <c r="D161" s="20">
        <f t="shared" si="78"/>
        <v>471.14527368896023</v>
      </c>
      <c r="E161" s="20">
        <f t="shared" si="78"/>
        <v>478.23512280843619</v>
      </c>
      <c r="F161" s="20">
        <f t="shared" si="78"/>
        <v>484.51405130901531</v>
      </c>
      <c r="G161" s="20">
        <f t="shared" si="78"/>
        <v>471.5556101039632</v>
      </c>
      <c r="H161" s="20">
        <f t="shared" si="78"/>
        <v>492.44708130173399</v>
      </c>
      <c r="I161" s="20">
        <f t="shared" si="78"/>
        <v>548.05186224620127</v>
      </c>
      <c r="J161" s="20">
        <f t="shared" si="78"/>
        <v>550.60379542291514</v>
      </c>
      <c r="K161" s="20">
        <f t="shared" si="78"/>
        <v>552.59678943823781</v>
      </c>
      <c r="L161" s="20">
        <f t="shared" si="78"/>
        <v>554.71117274801452</v>
      </c>
      <c r="M161" s="20">
        <f t="shared" si="78"/>
        <v>533.15252648845683</v>
      </c>
      <c r="N161" s="20">
        <f t="shared" si="78"/>
        <v>571.33994283395634</v>
      </c>
      <c r="O161" s="20">
        <f t="shared" si="78"/>
        <v>570.50416009077037</v>
      </c>
      <c r="P161" s="20">
        <f t="shared" si="78"/>
        <v>582.90923080510083</v>
      </c>
      <c r="Q161" s="20">
        <f t="shared" si="78"/>
        <v>610.53030909427582</v>
      </c>
    </row>
    <row r="162" spans="1:17" ht="12" customHeight="1" x14ac:dyDescent="0.25">
      <c r="A162" s="19" t="s">
        <v>66</v>
      </c>
      <c r="B162" s="18">
        <f t="shared" ref="B162:Q162" si="79">IF(B108=0,0,B108/B$17)</f>
        <v>438.15563891698298</v>
      </c>
      <c r="C162" s="18">
        <f t="shared" si="79"/>
        <v>449.23893832533651</v>
      </c>
      <c r="D162" s="18">
        <f t="shared" si="79"/>
        <v>457.87577788227395</v>
      </c>
      <c r="E162" s="18">
        <f t="shared" si="79"/>
        <v>467.15993915102979</v>
      </c>
      <c r="F162" s="18">
        <f t="shared" si="79"/>
        <v>483.58461407626993</v>
      </c>
      <c r="G162" s="18">
        <f t="shared" si="79"/>
        <v>496.36684959942983</v>
      </c>
      <c r="H162" s="18">
        <f t="shared" si="79"/>
        <v>514.06921786553437</v>
      </c>
      <c r="I162" s="18">
        <f t="shared" si="79"/>
        <v>536.75780242640917</v>
      </c>
      <c r="J162" s="18">
        <f t="shared" si="79"/>
        <v>553.19892342452215</v>
      </c>
      <c r="K162" s="18">
        <f t="shared" si="79"/>
        <v>567.76019889802978</v>
      </c>
      <c r="L162" s="18">
        <f t="shared" si="79"/>
        <v>573.41092612000318</v>
      </c>
      <c r="M162" s="18">
        <f t="shared" si="79"/>
        <v>576.19218982048653</v>
      </c>
      <c r="N162" s="18">
        <f t="shared" si="79"/>
        <v>575.11107516856248</v>
      </c>
      <c r="O162" s="18">
        <f t="shared" si="79"/>
        <v>578.29266512656477</v>
      </c>
      <c r="P162" s="18">
        <f t="shared" si="79"/>
        <v>572.80603168073696</v>
      </c>
      <c r="Q162" s="18">
        <f t="shared" si="79"/>
        <v>549.08930040743428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2505.0652906663936</v>
      </c>
      <c r="C164" s="31">
        <f t="shared" si="80"/>
        <v>2654.6689317790201</v>
      </c>
      <c r="D164" s="31">
        <f t="shared" si="80"/>
        <v>2816.5391221583036</v>
      </c>
      <c r="E164" s="31">
        <f t="shared" si="80"/>
        <v>3207.9811583091473</v>
      </c>
      <c r="F164" s="31">
        <f t="shared" si="80"/>
        <v>3194.2359178784409</v>
      </c>
      <c r="G164" s="31">
        <f t="shared" si="80"/>
        <v>3274.2231462365876</v>
      </c>
      <c r="H164" s="31">
        <f t="shared" si="80"/>
        <v>3323.1063647656088</v>
      </c>
      <c r="I164" s="31">
        <f t="shared" si="80"/>
        <v>3295.9864310408016</v>
      </c>
      <c r="J164" s="31">
        <f t="shared" si="80"/>
        <v>3247.9427465994277</v>
      </c>
      <c r="K164" s="31">
        <f t="shared" si="80"/>
        <v>3051.0827271124531</v>
      </c>
      <c r="L164" s="31">
        <f t="shared" si="80"/>
        <v>2938.5784479151002</v>
      </c>
      <c r="M164" s="31">
        <f t="shared" si="80"/>
        <v>3473.3277400637094</v>
      </c>
      <c r="N164" s="31">
        <f t="shared" si="80"/>
        <v>3302.5251782537293</v>
      </c>
      <c r="O164" s="31">
        <f t="shared" si="80"/>
        <v>2527.8000749477787</v>
      </c>
      <c r="P164" s="31">
        <f t="shared" si="80"/>
        <v>2599.8712959229197</v>
      </c>
      <c r="Q164" s="31">
        <f t="shared" si="80"/>
        <v>3127.4935977061564</v>
      </c>
    </row>
    <row r="165" spans="1:17" ht="12" customHeight="1" x14ac:dyDescent="0.25">
      <c r="A165" s="23" t="s">
        <v>65</v>
      </c>
      <c r="B165" s="22">
        <f t="shared" ref="B165:Q165" si="81">IF(B111=0,0,B111/B$17)</f>
        <v>1685.7720879127369</v>
      </c>
      <c r="C165" s="22">
        <f t="shared" si="81"/>
        <v>1799.4487329236358</v>
      </c>
      <c r="D165" s="22">
        <f t="shared" si="81"/>
        <v>1888.6361450580041</v>
      </c>
      <c r="E165" s="22">
        <f t="shared" si="81"/>
        <v>2234.9362591311246</v>
      </c>
      <c r="F165" s="22">
        <f t="shared" si="81"/>
        <v>2165.0655716478514</v>
      </c>
      <c r="G165" s="22">
        <f t="shared" si="81"/>
        <v>2228.4323524348433</v>
      </c>
      <c r="H165" s="22">
        <f t="shared" si="81"/>
        <v>2217.0764203733397</v>
      </c>
      <c r="I165" s="22">
        <f t="shared" si="81"/>
        <v>2107.7418182573738</v>
      </c>
      <c r="J165" s="22">
        <f t="shared" si="81"/>
        <v>2007.4095416837911</v>
      </c>
      <c r="K165" s="22">
        <f t="shared" si="81"/>
        <v>1777.7841736480759</v>
      </c>
      <c r="L165" s="22">
        <f t="shared" si="81"/>
        <v>1643.6632051720842</v>
      </c>
      <c r="M165" s="22">
        <f t="shared" si="81"/>
        <v>2195.9751731368597</v>
      </c>
      <c r="N165" s="22">
        <f t="shared" si="81"/>
        <v>1943.1107170067812</v>
      </c>
      <c r="O165" s="22">
        <f t="shared" si="81"/>
        <v>1159.666028412488</v>
      </c>
      <c r="P165" s="22">
        <f t="shared" si="81"/>
        <v>1191.7921108753858</v>
      </c>
      <c r="Q165" s="22">
        <f t="shared" si="81"/>
        <v>1658.7335111336329</v>
      </c>
    </row>
    <row r="166" spans="1:17" ht="12" customHeight="1" x14ac:dyDescent="0.25">
      <c r="A166" s="23" t="s">
        <v>64</v>
      </c>
      <c r="B166" s="30">
        <f t="shared" ref="B166:Q166" si="82">IF(B112=0,0,B112/B$17)</f>
        <v>82.065579949450864</v>
      </c>
      <c r="C166" s="30">
        <f t="shared" si="82"/>
        <v>111.21503763284835</v>
      </c>
      <c r="D166" s="30">
        <f t="shared" si="82"/>
        <v>133.80584731777279</v>
      </c>
      <c r="E166" s="30">
        <f t="shared" si="82"/>
        <v>157.04580004504336</v>
      </c>
      <c r="F166" s="30">
        <f t="shared" si="82"/>
        <v>184.04109315837934</v>
      </c>
      <c r="G166" s="30">
        <f t="shared" si="82"/>
        <v>208.13658843527355</v>
      </c>
      <c r="H166" s="30">
        <f t="shared" si="82"/>
        <v>231.99091006662906</v>
      </c>
      <c r="I166" s="30">
        <f t="shared" si="82"/>
        <v>258.48055904283632</v>
      </c>
      <c r="J166" s="30">
        <f t="shared" si="82"/>
        <v>289.74895698925087</v>
      </c>
      <c r="K166" s="30">
        <f t="shared" si="82"/>
        <v>313.29874931066053</v>
      </c>
      <c r="L166" s="30">
        <f t="shared" si="82"/>
        <v>329.33237628443908</v>
      </c>
      <c r="M166" s="30">
        <f t="shared" si="82"/>
        <v>344.01231206784331</v>
      </c>
      <c r="N166" s="30">
        <f t="shared" si="82"/>
        <v>359.2916924063926</v>
      </c>
      <c r="O166" s="30">
        <f t="shared" si="82"/>
        <v>384.24649408222956</v>
      </c>
      <c r="P166" s="30">
        <f t="shared" si="82"/>
        <v>409.01141407510175</v>
      </c>
      <c r="Q166" s="30">
        <f t="shared" si="82"/>
        <v>436.32446566790321</v>
      </c>
    </row>
    <row r="167" spans="1:17" ht="12" customHeight="1" x14ac:dyDescent="0.25">
      <c r="A167" s="23" t="s">
        <v>63</v>
      </c>
      <c r="B167" s="22">
        <f t="shared" ref="B167:Q167" si="83">IF(B113=0,0,B113/B$17)</f>
        <v>394.52409328899978</v>
      </c>
      <c r="C167" s="22">
        <f t="shared" si="83"/>
        <v>400.27052127019743</v>
      </c>
      <c r="D167" s="22">
        <f t="shared" si="83"/>
        <v>427.0443104198381</v>
      </c>
      <c r="E167" s="22">
        <f t="shared" si="83"/>
        <v>440.84346808921083</v>
      </c>
      <c r="F167" s="22">
        <f t="shared" si="83"/>
        <v>463.47248275849688</v>
      </c>
      <c r="G167" s="22">
        <f t="shared" si="83"/>
        <v>464.31557774034917</v>
      </c>
      <c r="H167" s="22">
        <f t="shared" si="83"/>
        <v>482.89987052744686</v>
      </c>
      <c r="I167" s="22">
        <f t="shared" si="83"/>
        <v>516.31991942402738</v>
      </c>
      <c r="J167" s="22">
        <f t="shared" si="83"/>
        <v>535.64833865138792</v>
      </c>
      <c r="K167" s="22">
        <f t="shared" si="83"/>
        <v>543.4264472923777</v>
      </c>
      <c r="L167" s="22">
        <f t="shared" si="83"/>
        <v>547.75911193493869</v>
      </c>
      <c r="M167" s="22">
        <f t="shared" si="83"/>
        <v>535.7968685714734</v>
      </c>
      <c r="N167" s="22">
        <f t="shared" si="83"/>
        <v>562.32765327867253</v>
      </c>
      <c r="O167" s="22">
        <f t="shared" si="83"/>
        <v>557.00127008076799</v>
      </c>
      <c r="P167" s="22">
        <f t="shared" si="83"/>
        <v>568.47470337215714</v>
      </c>
      <c r="Q167" s="22">
        <f t="shared" si="83"/>
        <v>581.71572683666909</v>
      </c>
    </row>
    <row r="168" spans="1:17" ht="12" customHeight="1" x14ac:dyDescent="0.25">
      <c r="A168" s="29" t="s">
        <v>62</v>
      </c>
      <c r="B168" s="18">
        <f t="shared" ref="B168:Q168" si="84">IF(B114=0,0,B114/B$17)</f>
        <v>342.70352951520596</v>
      </c>
      <c r="C168" s="18">
        <f t="shared" si="84"/>
        <v>343.73463995233851</v>
      </c>
      <c r="D168" s="18">
        <f t="shared" si="84"/>
        <v>367.05281936268881</v>
      </c>
      <c r="E168" s="18">
        <f t="shared" si="84"/>
        <v>375.15563104376884</v>
      </c>
      <c r="F168" s="18">
        <f t="shared" si="84"/>
        <v>381.65677031371325</v>
      </c>
      <c r="G168" s="18">
        <f t="shared" si="84"/>
        <v>373.33862762612154</v>
      </c>
      <c r="H168" s="18">
        <f t="shared" si="84"/>
        <v>391.13916379819273</v>
      </c>
      <c r="I168" s="18">
        <f t="shared" si="84"/>
        <v>413.44413431656466</v>
      </c>
      <c r="J168" s="18">
        <f t="shared" si="84"/>
        <v>415.13590927499814</v>
      </c>
      <c r="K168" s="18">
        <f t="shared" si="84"/>
        <v>416.57335686133854</v>
      </c>
      <c r="L168" s="18">
        <f t="shared" si="84"/>
        <v>417.82375452363868</v>
      </c>
      <c r="M168" s="18">
        <f t="shared" si="84"/>
        <v>397.54338628753317</v>
      </c>
      <c r="N168" s="18">
        <f t="shared" si="84"/>
        <v>437.79511556188277</v>
      </c>
      <c r="O168" s="18">
        <f t="shared" si="84"/>
        <v>426.88628237229329</v>
      </c>
      <c r="P168" s="18">
        <f t="shared" si="84"/>
        <v>430.59306760027505</v>
      </c>
      <c r="Q168" s="18">
        <f t="shared" si="84"/>
        <v>450.71989406795154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704.90564789384678</v>
      </c>
      <c r="C170" s="26">
        <f t="shared" si="85"/>
        <v>754.20703484773276</v>
      </c>
      <c r="D170" s="26">
        <f t="shared" si="85"/>
        <v>776.43670680640719</v>
      </c>
      <c r="E170" s="26">
        <f t="shared" si="85"/>
        <v>920.77191397887884</v>
      </c>
      <c r="F170" s="26">
        <f t="shared" si="85"/>
        <v>878.05789587105744</v>
      </c>
      <c r="G170" s="26">
        <f t="shared" si="85"/>
        <v>899.84906609198674</v>
      </c>
      <c r="H170" s="26">
        <f t="shared" si="85"/>
        <v>867.45522276243821</v>
      </c>
      <c r="I170" s="26">
        <f t="shared" si="85"/>
        <v>784.62356272540342</v>
      </c>
      <c r="J170" s="26">
        <f t="shared" si="85"/>
        <v>764.35825347530226</v>
      </c>
      <c r="K170" s="26">
        <f t="shared" si="85"/>
        <v>667.68228381991662</v>
      </c>
      <c r="L170" s="26">
        <f t="shared" si="85"/>
        <v>600.36458333699795</v>
      </c>
      <c r="M170" s="26">
        <f t="shared" si="85"/>
        <v>791.95519790387061</v>
      </c>
      <c r="N170" s="26">
        <f t="shared" si="85"/>
        <v>600.6684515008094</v>
      </c>
      <c r="O170" s="26">
        <f t="shared" si="85"/>
        <v>325.73121417291662</v>
      </c>
      <c r="P170" s="26">
        <f t="shared" si="85"/>
        <v>344.61067391306921</v>
      </c>
      <c r="Q170" s="26">
        <f t="shared" si="85"/>
        <v>491.99906982496532</v>
      </c>
    </row>
    <row r="171" spans="1:17" ht="12" customHeight="1" x14ac:dyDescent="0.25">
      <c r="A171" s="25" t="s">
        <v>43</v>
      </c>
      <c r="B171" s="24">
        <f t="shared" ref="B171:Q171" si="86">IF(B117=0,0,B117/B$17)</f>
        <v>704.90564789384678</v>
      </c>
      <c r="C171" s="24">
        <f t="shared" si="86"/>
        <v>754.20703484773276</v>
      </c>
      <c r="D171" s="24">
        <f t="shared" si="86"/>
        <v>776.43670680640719</v>
      </c>
      <c r="E171" s="24">
        <f t="shared" si="86"/>
        <v>920.77191397887884</v>
      </c>
      <c r="F171" s="24">
        <f t="shared" si="86"/>
        <v>878.05789587105744</v>
      </c>
      <c r="G171" s="24">
        <f t="shared" si="86"/>
        <v>899.84906609198674</v>
      </c>
      <c r="H171" s="24">
        <f t="shared" si="86"/>
        <v>867.45522276243821</v>
      </c>
      <c r="I171" s="24">
        <f t="shared" si="86"/>
        <v>784.62356272540342</v>
      </c>
      <c r="J171" s="24">
        <f t="shared" si="86"/>
        <v>764.35825347530226</v>
      </c>
      <c r="K171" s="24">
        <f t="shared" si="86"/>
        <v>667.68228381991662</v>
      </c>
      <c r="L171" s="24">
        <f t="shared" si="86"/>
        <v>600.36458333699795</v>
      </c>
      <c r="M171" s="24">
        <f t="shared" si="86"/>
        <v>791.95519790387061</v>
      </c>
      <c r="N171" s="24">
        <f t="shared" si="86"/>
        <v>600.6684515008094</v>
      </c>
      <c r="O171" s="24">
        <f t="shared" si="86"/>
        <v>325.73121417291662</v>
      </c>
      <c r="P171" s="24">
        <f t="shared" si="86"/>
        <v>344.61067391306921</v>
      </c>
      <c r="Q171" s="24">
        <f t="shared" si="86"/>
        <v>491.99906982496532</v>
      </c>
    </row>
    <row r="172" spans="1:17" ht="12" customHeight="1" x14ac:dyDescent="0.25">
      <c r="A172" s="23" t="s">
        <v>65</v>
      </c>
      <c r="B172" s="22">
        <f t="shared" ref="B172:Q172" si="87">IF(B118=0,0,B118/B$17)</f>
        <v>661.23387253924818</v>
      </c>
      <c r="C172" s="22">
        <f t="shared" si="87"/>
        <v>709.6794179776449</v>
      </c>
      <c r="D172" s="22">
        <f t="shared" si="87"/>
        <v>733.13010050311777</v>
      </c>
      <c r="E172" s="22">
        <f t="shared" si="87"/>
        <v>875.41226052277841</v>
      </c>
      <c r="F172" s="22">
        <f t="shared" si="87"/>
        <v>830.45343874577361</v>
      </c>
      <c r="G172" s="22">
        <f t="shared" si="87"/>
        <v>850.60176886907095</v>
      </c>
      <c r="H172" s="22">
        <f t="shared" si="87"/>
        <v>816.83868614572464</v>
      </c>
      <c r="I172" s="22">
        <f t="shared" si="87"/>
        <v>736.72161092524061</v>
      </c>
      <c r="J172" s="22">
        <f t="shared" si="87"/>
        <v>713.07374302679375</v>
      </c>
      <c r="K172" s="22">
        <f t="shared" si="87"/>
        <v>614.05812507690371</v>
      </c>
      <c r="L172" s="22">
        <f t="shared" si="87"/>
        <v>543.20976922370164</v>
      </c>
      <c r="M172" s="22">
        <f t="shared" si="87"/>
        <v>730.93935419901391</v>
      </c>
      <c r="N172" s="22">
        <f t="shared" si="87"/>
        <v>548.99617468610722</v>
      </c>
      <c r="O172" s="22">
        <f t="shared" si="87"/>
        <v>266.25829695692636</v>
      </c>
      <c r="P172" s="22">
        <f t="shared" si="87"/>
        <v>277.52900613833924</v>
      </c>
      <c r="Q172" s="22">
        <f t="shared" si="87"/>
        <v>419.50806805359889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34.679186628059647</v>
      </c>
      <c r="C174" s="22">
        <f t="shared" si="89"/>
        <v>35.518928108270806</v>
      </c>
      <c r="D174" s="22">
        <f t="shared" si="89"/>
        <v>38.43952401658165</v>
      </c>
      <c r="E174" s="22">
        <f t="shared" si="89"/>
        <v>40.280521057655683</v>
      </c>
      <c r="F174" s="22">
        <f t="shared" si="89"/>
        <v>41.4985441092307</v>
      </c>
      <c r="G174" s="22">
        <f t="shared" si="89"/>
        <v>42.740923041789628</v>
      </c>
      <c r="H174" s="22">
        <f t="shared" si="89"/>
        <v>42.73639488876816</v>
      </c>
      <c r="I174" s="22">
        <f t="shared" si="89"/>
        <v>38.486671818200726</v>
      </c>
      <c r="J174" s="22">
        <f t="shared" si="89"/>
        <v>40.590177982742667</v>
      </c>
      <c r="K174" s="22">
        <f t="shared" si="89"/>
        <v>42.01464540782414</v>
      </c>
      <c r="L174" s="22">
        <f t="shared" si="89"/>
        <v>41.840793456471566</v>
      </c>
      <c r="M174" s="22">
        <f t="shared" si="89"/>
        <v>44.673155030785438</v>
      </c>
      <c r="N174" s="22">
        <f t="shared" si="89"/>
        <v>39.589633802199181</v>
      </c>
      <c r="O174" s="22">
        <f t="shared" si="89"/>
        <v>40.944377922423577</v>
      </c>
      <c r="P174" s="22">
        <f t="shared" si="89"/>
        <v>42.635850254752903</v>
      </c>
      <c r="Q174" s="22">
        <f t="shared" si="89"/>
        <v>46.489816405876283</v>
      </c>
    </row>
    <row r="175" spans="1:17" ht="12" customHeight="1" x14ac:dyDescent="0.25">
      <c r="A175" s="21" t="s">
        <v>62</v>
      </c>
      <c r="B175" s="20">
        <f t="shared" ref="B175:Q175" si="90">IF(B121=0,0,B121/B$17)</f>
        <v>8.9925887265391182</v>
      </c>
      <c r="C175" s="20">
        <f t="shared" si="90"/>
        <v>9.0086887618168703</v>
      </c>
      <c r="D175" s="20">
        <f t="shared" si="90"/>
        <v>4.8670822867077561</v>
      </c>
      <c r="E175" s="20">
        <f t="shared" si="90"/>
        <v>5.0791323984448455</v>
      </c>
      <c r="F175" s="20">
        <f t="shared" si="90"/>
        <v>6.1059130160530559</v>
      </c>
      <c r="G175" s="20">
        <f t="shared" si="90"/>
        <v>6.5063741811261249</v>
      </c>
      <c r="H175" s="20">
        <f t="shared" si="90"/>
        <v>7.8801417279453982</v>
      </c>
      <c r="I175" s="20">
        <f t="shared" si="90"/>
        <v>9.4152799819619446</v>
      </c>
      <c r="J175" s="20">
        <f t="shared" si="90"/>
        <v>10.694332465765779</v>
      </c>
      <c r="K175" s="20">
        <f t="shared" si="90"/>
        <v>11.609513335188829</v>
      </c>
      <c r="L175" s="20">
        <f t="shared" si="90"/>
        <v>15.31402065682482</v>
      </c>
      <c r="M175" s="20">
        <f t="shared" si="90"/>
        <v>16.342688674071436</v>
      </c>
      <c r="N175" s="20">
        <f t="shared" si="90"/>
        <v>12.082643012502924</v>
      </c>
      <c r="O175" s="20">
        <f t="shared" si="90"/>
        <v>18.528539293566716</v>
      </c>
      <c r="P175" s="20">
        <f t="shared" si="90"/>
        <v>24.445817519977112</v>
      </c>
      <c r="Q175" s="20">
        <f t="shared" si="90"/>
        <v>26.001185365490233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3924038</v>
      </c>
      <c r="C3" s="93">
        <f t="shared" si="0"/>
        <v>3962882</v>
      </c>
      <c r="D3" s="93">
        <f t="shared" si="0"/>
        <v>3999094</v>
      </c>
      <c r="E3" s="93">
        <f t="shared" si="0"/>
        <v>4026473.9999999991</v>
      </c>
      <c r="F3" s="93">
        <f t="shared" si="0"/>
        <v>4119114.9999999995</v>
      </c>
      <c r="G3" s="93">
        <f t="shared" si="0"/>
        <v>4117834.9999999995</v>
      </c>
      <c r="H3" s="93">
        <f t="shared" si="0"/>
        <v>4110838.9999999991</v>
      </c>
      <c r="I3" s="93">
        <f t="shared" si="0"/>
        <v>4122527.9999999991</v>
      </c>
      <c r="J3" s="93">
        <f t="shared" si="0"/>
        <v>4152003</v>
      </c>
      <c r="K3" s="93">
        <f t="shared" si="0"/>
        <v>4186696</v>
      </c>
      <c r="L3" s="93">
        <f t="shared" si="0"/>
        <v>4197542</v>
      </c>
      <c r="M3" s="93">
        <f t="shared" si="0"/>
        <v>4211811</v>
      </c>
      <c r="N3" s="93">
        <f t="shared" si="0"/>
        <v>4220177</v>
      </c>
      <c r="O3" s="93">
        <f t="shared" si="0"/>
        <v>4284897</v>
      </c>
      <c r="P3" s="93">
        <f t="shared" si="0"/>
        <v>4330878.9999999991</v>
      </c>
      <c r="Q3" s="93">
        <f t="shared" si="0"/>
        <v>4276494</v>
      </c>
    </row>
    <row r="4" spans="1:17" ht="12.95" customHeight="1" x14ac:dyDescent="0.25">
      <c r="A4" s="89" t="s">
        <v>65</v>
      </c>
      <c r="B4" s="88">
        <f t="shared" ref="B4" si="1">SUM(B5:B13)</f>
        <v>3924038</v>
      </c>
      <c r="C4" s="88">
        <f t="shared" ref="C4:Q4" si="2">SUM(C5:C13)</f>
        <v>3962882</v>
      </c>
      <c r="D4" s="88">
        <f t="shared" si="2"/>
        <v>3999094</v>
      </c>
      <c r="E4" s="88">
        <f t="shared" si="2"/>
        <v>4026473.9999999991</v>
      </c>
      <c r="F4" s="88">
        <f t="shared" si="2"/>
        <v>4119114.9999999995</v>
      </c>
      <c r="G4" s="88">
        <f t="shared" si="2"/>
        <v>4117834.9999999995</v>
      </c>
      <c r="H4" s="88">
        <f t="shared" si="2"/>
        <v>4110838.9999999991</v>
      </c>
      <c r="I4" s="88">
        <f t="shared" si="2"/>
        <v>4122527.9999999991</v>
      </c>
      <c r="J4" s="88">
        <f t="shared" si="2"/>
        <v>4152003</v>
      </c>
      <c r="K4" s="88">
        <f t="shared" si="2"/>
        <v>4186696</v>
      </c>
      <c r="L4" s="88">
        <f t="shared" si="2"/>
        <v>4197542</v>
      </c>
      <c r="M4" s="88">
        <f t="shared" si="2"/>
        <v>4211811</v>
      </c>
      <c r="N4" s="88">
        <f t="shared" si="2"/>
        <v>4220177</v>
      </c>
      <c r="O4" s="88">
        <f t="shared" si="2"/>
        <v>4284897</v>
      </c>
      <c r="P4" s="88">
        <f t="shared" si="2"/>
        <v>4330878.9999999991</v>
      </c>
      <c r="Q4" s="88">
        <f t="shared" si="2"/>
        <v>4276494</v>
      </c>
    </row>
    <row r="5" spans="1:17" ht="12" customHeight="1" x14ac:dyDescent="0.25">
      <c r="A5" s="87" t="s">
        <v>58</v>
      </c>
      <c r="B5" s="86">
        <v>25647</v>
      </c>
      <c r="C5" s="86">
        <v>22912</v>
      </c>
      <c r="D5" s="86">
        <v>8075</v>
      </c>
      <c r="E5" s="86">
        <v>6193.9999999999991</v>
      </c>
      <c r="F5" s="86">
        <v>6187.9999999999991</v>
      </c>
      <c r="G5" s="86">
        <v>3585.9999999999995</v>
      </c>
      <c r="H5" s="86">
        <v>1666.9999999999998</v>
      </c>
      <c r="I5" s="86">
        <v>1601.9999999999995</v>
      </c>
      <c r="J5" s="86">
        <v>1577</v>
      </c>
      <c r="K5" s="86">
        <v>1535.9999999999998</v>
      </c>
      <c r="L5" s="86">
        <v>0</v>
      </c>
      <c r="M5" s="86">
        <v>0</v>
      </c>
      <c r="N5" s="86">
        <v>0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>
        <v>0</v>
      </c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>
        <v>3046988</v>
      </c>
      <c r="C7" s="86">
        <v>3122128</v>
      </c>
      <c r="D7" s="86">
        <v>3175998</v>
      </c>
      <c r="E7" s="86">
        <v>3235055.9999999991</v>
      </c>
      <c r="F7" s="86">
        <v>3304402.9999999995</v>
      </c>
      <c r="G7" s="86">
        <v>3265986.9999999995</v>
      </c>
      <c r="H7" s="86">
        <v>3167465.9999999991</v>
      </c>
      <c r="I7" s="86">
        <v>3081232.9999999991</v>
      </c>
      <c r="J7" s="86">
        <v>3061961</v>
      </c>
      <c r="K7" s="86">
        <v>2999642</v>
      </c>
      <c r="L7" s="86">
        <v>2946319</v>
      </c>
      <c r="M7" s="86">
        <v>2919082</v>
      </c>
      <c r="N7" s="86">
        <v>2559200</v>
      </c>
      <c r="O7" s="86">
        <v>2099605</v>
      </c>
      <c r="P7" s="86">
        <v>2158623</v>
      </c>
      <c r="Q7" s="86">
        <v>2308688</v>
      </c>
    </row>
    <row r="8" spans="1:17" ht="12" customHeight="1" x14ac:dyDescent="0.25">
      <c r="A8" s="87" t="s">
        <v>109</v>
      </c>
      <c r="B8" s="86">
        <v>5406</v>
      </c>
      <c r="C8" s="86">
        <v>5516</v>
      </c>
      <c r="D8" s="86">
        <v>8784</v>
      </c>
      <c r="E8" s="86">
        <v>16942.999999999996</v>
      </c>
      <c r="F8" s="86">
        <v>32888.999999999993</v>
      </c>
      <c r="G8" s="86">
        <v>67337</v>
      </c>
      <c r="H8" s="86">
        <v>129466.99999999997</v>
      </c>
      <c r="I8" s="86">
        <v>174017.99999999997</v>
      </c>
      <c r="J8" s="86">
        <v>214072</v>
      </c>
      <c r="K8" s="86">
        <v>291103</v>
      </c>
      <c r="L8" s="86">
        <v>301244</v>
      </c>
      <c r="M8" s="86">
        <v>330443</v>
      </c>
      <c r="N8" s="86">
        <v>332793</v>
      </c>
      <c r="O8" s="86">
        <v>352522</v>
      </c>
      <c r="P8" s="86">
        <v>357739.99999999988</v>
      </c>
      <c r="Q8" s="86">
        <v>444491.99999999988</v>
      </c>
    </row>
    <row r="9" spans="1:17" ht="12" customHeight="1" x14ac:dyDescent="0.25">
      <c r="A9" s="87" t="s">
        <v>55</v>
      </c>
      <c r="B9" s="86">
        <v>765691</v>
      </c>
      <c r="C9" s="86">
        <v>726272.00000000012</v>
      </c>
      <c r="D9" s="86">
        <v>706983</v>
      </c>
      <c r="E9" s="86">
        <v>638543.99999999988</v>
      </c>
      <c r="F9" s="86">
        <v>637147.99999999988</v>
      </c>
      <c r="G9" s="86">
        <v>628260.99999999988</v>
      </c>
      <c r="H9" s="86">
        <v>638649.99999999988</v>
      </c>
      <c r="I9" s="86">
        <v>677927</v>
      </c>
      <c r="J9" s="86">
        <v>680812</v>
      </c>
      <c r="K9" s="86">
        <v>682599</v>
      </c>
      <c r="L9" s="86">
        <v>722441</v>
      </c>
      <c r="M9" s="86">
        <v>724328.99999999988</v>
      </c>
      <c r="N9" s="86">
        <v>1047878.9999999999</v>
      </c>
      <c r="O9" s="86">
        <v>1524187</v>
      </c>
      <c r="P9" s="86">
        <v>1471963.9999999995</v>
      </c>
      <c r="Q9" s="86">
        <v>1138249.9999999998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275.99999999999994</v>
      </c>
      <c r="G10" s="86">
        <v>278.99999999999994</v>
      </c>
      <c r="H10" s="86">
        <v>284.99999999999994</v>
      </c>
      <c r="I10" s="86">
        <v>305.99999999999989</v>
      </c>
      <c r="J10" s="86">
        <v>326</v>
      </c>
      <c r="K10" s="86">
        <v>353</v>
      </c>
      <c r="L10" s="86">
        <v>361</v>
      </c>
      <c r="M10" s="86">
        <v>362</v>
      </c>
      <c r="N10" s="86">
        <v>365</v>
      </c>
      <c r="O10" s="86">
        <v>390.00000000000006</v>
      </c>
      <c r="P10" s="86">
        <v>370.99999999999994</v>
      </c>
      <c r="Q10" s="86">
        <v>267.99999999999994</v>
      </c>
    </row>
    <row r="11" spans="1:17" ht="12" customHeight="1" x14ac:dyDescent="0.25">
      <c r="A11" s="87" t="s">
        <v>61</v>
      </c>
      <c r="B11" s="86">
        <v>41950</v>
      </c>
      <c r="C11" s="86">
        <v>42163</v>
      </c>
      <c r="D11" s="86">
        <v>42218.999999999993</v>
      </c>
      <c r="E11" s="86">
        <v>57828.999999999985</v>
      </c>
      <c r="F11" s="86">
        <v>58037</v>
      </c>
      <c r="G11" s="86">
        <v>63562.999999999985</v>
      </c>
      <c r="H11" s="86">
        <v>65838.999999999985</v>
      </c>
      <c r="I11" s="86">
        <v>65895.999999999985</v>
      </c>
      <c r="J11" s="86">
        <v>65905</v>
      </c>
      <c r="K11" s="86">
        <v>79219</v>
      </c>
      <c r="L11" s="86">
        <v>79367.999999999985</v>
      </c>
      <c r="M11" s="86">
        <v>79511.999999999985</v>
      </c>
      <c r="N11" s="86">
        <v>79785.999999999985</v>
      </c>
      <c r="O11" s="86">
        <v>105647</v>
      </c>
      <c r="P11" s="86">
        <v>124225.99999999999</v>
      </c>
      <c r="Q11" s="86">
        <v>95434.999999999971</v>
      </c>
    </row>
    <row r="12" spans="1:17" ht="12" customHeight="1" x14ac:dyDescent="0.25">
      <c r="A12" s="87" t="s">
        <v>115</v>
      </c>
      <c r="B12" s="86">
        <v>8200</v>
      </c>
      <c r="C12" s="86">
        <v>11228</v>
      </c>
      <c r="D12" s="86">
        <v>17783</v>
      </c>
      <c r="E12" s="86">
        <v>29524.999999999993</v>
      </c>
      <c r="F12" s="86">
        <v>36475</v>
      </c>
      <c r="G12" s="86">
        <v>43099</v>
      </c>
      <c r="H12" s="86">
        <v>59037.999999999985</v>
      </c>
      <c r="I12" s="86">
        <v>72840.999999999971</v>
      </c>
      <c r="J12" s="86">
        <v>73567</v>
      </c>
      <c r="K12" s="86">
        <v>74922</v>
      </c>
      <c r="L12" s="86">
        <v>81641</v>
      </c>
      <c r="M12" s="86">
        <v>84599</v>
      </c>
      <c r="N12" s="86">
        <v>123079.99999999999</v>
      </c>
      <c r="O12" s="86">
        <v>123951.99999999999</v>
      </c>
      <c r="P12" s="86">
        <v>137229.99999999994</v>
      </c>
      <c r="Q12" s="86">
        <v>207240.99999999994</v>
      </c>
    </row>
    <row r="13" spans="1:17" ht="12" customHeight="1" x14ac:dyDescent="0.25">
      <c r="A13" s="51" t="s">
        <v>114</v>
      </c>
      <c r="B13" s="92">
        <v>30156</v>
      </c>
      <c r="C13" s="92">
        <v>32663.000000000004</v>
      </c>
      <c r="D13" s="92">
        <v>39252.000000000007</v>
      </c>
      <c r="E13" s="92">
        <v>42382.999999999993</v>
      </c>
      <c r="F13" s="92">
        <v>43699</v>
      </c>
      <c r="G13" s="92">
        <v>45723</v>
      </c>
      <c r="H13" s="92">
        <v>48427</v>
      </c>
      <c r="I13" s="92">
        <v>48705</v>
      </c>
      <c r="J13" s="92">
        <v>53783.000000000007</v>
      </c>
      <c r="K13" s="92">
        <v>57322</v>
      </c>
      <c r="L13" s="92">
        <v>66168</v>
      </c>
      <c r="M13" s="92">
        <v>73484</v>
      </c>
      <c r="N13" s="92">
        <v>77074</v>
      </c>
      <c r="O13" s="92">
        <v>78594</v>
      </c>
      <c r="P13" s="92">
        <v>80724.999999999971</v>
      </c>
      <c r="Q13" s="92">
        <v>82119.999999999971</v>
      </c>
    </row>
    <row r="14" spans="1:17" ht="12" hidden="1" customHeight="1" x14ac:dyDescent="0.25">
      <c r="A14" s="91" t="s">
        <v>113</v>
      </c>
      <c r="B14" s="90">
        <f t="shared" ref="B14" si="3">SUM(B5:B11)</f>
        <v>3885682</v>
      </c>
      <c r="C14" s="90">
        <f t="shared" ref="C14:Q14" si="4">SUM(C5:C11)</f>
        <v>3918991</v>
      </c>
      <c r="D14" s="90">
        <f t="shared" si="4"/>
        <v>3942059</v>
      </c>
      <c r="E14" s="90">
        <f t="shared" si="4"/>
        <v>3954565.9999999991</v>
      </c>
      <c r="F14" s="90">
        <f t="shared" si="4"/>
        <v>4038940.9999999995</v>
      </c>
      <c r="G14" s="90">
        <f t="shared" si="4"/>
        <v>4029012.9999999995</v>
      </c>
      <c r="H14" s="90">
        <f t="shared" si="4"/>
        <v>4003373.9999999991</v>
      </c>
      <c r="I14" s="90">
        <f t="shared" si="4"/>
        <v>4000981.9999999991</v>
      </c>
      <c r="J14" s="90">
        <f t="shared" si="4"/>
        <v>4024653</v>
      </c>
      <c r="K14" s="90">
        <f t="shared" si="4"/>
        <v>4054452</v>
      </c>
      <c r="L14" s="90">
        <f t="shared" si="4"/>
        <v>4049733</v>
      </c>
      <c r="M14" s="90">
        <f t="shared" si="4"/>
        <v>4053728</v>
      </c>
      <c r="N14" s="90">
        <f t="shared" si="4"/>
        <v>4020023</v>
      </c>
      <c r="O14" s="90">
        <f t="shared" si="4"/>
        <v>4082351</v>
      </c>
      <c r="P14" s="90">
        <f t="shared" si="4"/>
        <v>4112923.9999999995</v>
      </c>
      <c r="Q14" s="90">
        <f t="shared" si="4"/>
        <v>3987133</v>
      </c>
    </row>
    <row r="15" spans="1:17" ht="12.95" customHeight="1" x14ac:dyDescent="0.25">
      <c r="A15" s="89" t="s">
        <v>112</v>
      </c>
      <c r="B15" s="88">
        <f t="shared" ref="B15:Q15" si="5">B16</f>
        <v>330715</v>
      </c>
      <c r="C15" s="88">
        <f t="shared" si="5"/>
        <v>447021.8</v>
      </c>
      <c r="D15" s="88">
        <f t="shared" si="5"/>
        <v>539009.80000000005</v>
      </c>
      <c r="E15" s="88">
        <f t="shared" si="5"/>
        <v>630596.99999999988</v>
      </c>
      <c r="F15" s="88">
        <f t="shared" si="5"/>
        <v>735744.99999999988</v>
      </c>
      <c r="G15" s="88">
        <f t="shared" si="5"/>
        <v>829896.39999999991</v>
      </c>
      <c r="H15" s="88">
        <f t="shared" si="5"/>
        <v>922735.79999999981</v>
      </c>
      <c r="I15" s="88">
        <f t="shared" si="5"/>
        <v>1024448.5999999999</v>
      </c>
      <c r="J15" s="88">
        <f t="shared" si="5"/>
        <v>1139327.2</v>
      </c>
      <c r="K15" s="88">
        <f t="shared" si="5"/>
        <v>1210495.2</v>
      </c>
      <c r="L15" s="88">
        <f t="shared" si="5"/>
        <v>1267264.6000000001</v>
      </c>
      <c r="M15" s="88">
        <f t="shared" si="5"/>
        <v>1308815.3999999999</v>
      </c>
      <c r="N15" s="88">
        <f t="shared" si="5"/>
        <v>1337277</v>
      </c>
      <c r="O15" s="88">
        <f t="shared" si="5"/>
        <v>1380030.2</v>
      </c>
      <c r="P15" s="88">
        <f t="shared" si="5"/>
        <v>1417605.9999999998</v>
      </c>
      <c r="Q15" s="88">
        <f t="shared" si="5"/>
        <v>1422474.5999999996</v>
      </c>
    </row>
    <row r="16" spans="1:17" ht="12" customHeight="1" x14ac:dyDescent="0.25">
      <c r="A16" s="87" t="s">
        <v>111</v>
      </c>
      <c r="B16" s="86">
        <v>330715</v>
      </c>
      <c r="C16" s="86">
        <v>447021.8</v>
      </c>
      <c r="D16" s="86">
        <v>539009.80000000005</v>
      </c>
      <c r="E16" s="86">
        <v>630596.99999999988</v>
      </c>
      <c r="F16" s="86">
        <v>735744.99999999988</v>
      </c>
      <c r="G16" s="86">
        <v>829896.39999999991</v>
      </c>
      <c r="H16" s="86">
        <v>922735.79999999981</v>
      </c>
      <c r="I16" s="86">
        <v>1024448.5999999999</v>
      </c>
      <c r="J16" s="86">
        <v>1139327.2</v>
      </c>
      <c r="K16" s="86">
        <v>1210495.2</v>
      </c>
      <c r="L16" s="86">
        <v>1267264.6000000001</v>
      </c>
      <c r="M16" s="86">
        <v>1308815.3999999999</v>
      </c>
      <c r="N16" s="86">
        <v>1337277</v>
      </c>
      <c r="O16" s="86">
        <v>1380030.2</v>
      </c>
      <c r="P16" s="86">
        <v>1417605.9999999998</v>
      </c>
      <c r="Q16" s="86">
        <v>1422474.5999999996</v>
      </c>
    </row>
    <row r="17" spans="1:17" ht="12.95" customHeight="1" x14ac:dyDescent="0.25">
      <c r="A17" s="89" t="s">
        <v>63</v>
      </c>
      <c r="B17" s="88">
        <f t="shared" ref="B17" si="6">SUM(B18:B25)</f>
        <v>3924038</v>
      </c>
      <c r="C17" s="88">
        <f t="shared" ref="C17:Q17" si="7">SUM(C18:C25)</f>
        <v>3962882</v>
      </c>
      <c r="D17" s="88">
        <f t="shared" si="7"/>
        <v>3999094</v>
      </c>
      <c r="E17" s="88">
        <f t="shared" si="7"/>
        <v>4026473.9999999991</v>
      </c>
      <c r="F17" s="88">
        <f t="shared" si="7"/>
        <v>4119114.9999999995</v>
      </c>
      <c r="G17" s="88">
        <f t="shared" si="7"/>
        <v>4117834.9999999991</v>
      </c>
      <c r="H17" s="88">
        <f t="shared" si="7"/>
        <v>4110838.9999999991</v>
      </c>
      <c r="I17" s="88">
        <f t="shared" si="7"/>
        <v>4122527.9999999991</v>
      </c>
      <c r="J17" s="88">
        <f t="shared" si="7"/>
        <v>4152003</v>
      </c>
      <c r="K17" s="88">
        <f t="shared" si="7"/>
        <v>4186696</v>
      </c>
      <c r="L17" s="88">
        <f t="shared" si="7"/>
        <v>4197542</v>
      </c>
      <c r="M17" s="88">
        <f t="shared" si="7"/>
        <v>4211811</v>
      </c>
      <c r="N17" s="88">
        <f t="shared" si="7"/>
        <v>4220177</v>
      </c>
      <c r="O17" s="88">
        <f t="shared" si="7"/>
        <v>4284897</v>
      </c>
      <c r="P17" s="88">
        <f t="shared" si="7"/>
        <v>4330878.9999999981</v>
      </c>
      <c r="Q17" s="88">
        <f t="shared" si="7"/>
        <v>4276494</v>
      </c>
    </row>
    <row r="18" spans="1:17" ht="12" customHeight="1" x14ac:dyDescent="0.25">
      <c r="A18" s="87" t="s">
        <v>58</v>
      </c>
      <c r="B18" s="86">
        <v>0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>
        <v>208998</v>
      </c>
      <c r="C19" s="86">
        <v>214728.00000000012</v>
      </c>
      <c r="D19" s="86">
        <v>222657.99999999997</v>
      </c>
      <c r="E19" s="86">
        <v>225810.99999999994</v>
      </c>
      <c r="F19" s="86">
        <v>227942</v>
      </c>
      <c r="G19" s="86">
        <v>212500</v>
      </c>
      <c r="H19" s="86">
        <v>205760</v>
      </c>
      <c r="I19" s="86">
        <v>197032</v>
      </c>
      <c r="J19" s="86">
        <v>191129</v>
      </c>
      <c r="K19" s="86">
        <v>183163</v>
      </c>
      <c r="L19" s="86">
        <v>158149</v>
      </c>
      <c r="M19" s="86">
        <v>134097</v>
      </c>
      <c r="N19" s="86">
        <v>87716</v>
      </c>
      <c r="O19" s="86">
        <v>230932.99999999994</v>
      </c>
      <c r="P19" s="86">
        <v>251686.99999999988</v>
      </c>
      <c r="Q19" s="86">
        <v>253109.99999999988</v>
      </c>
    </row>
    <row r="20" spans="1:17" ht="12" customHeight="1" x14ac:dyDescent="0.25">
      <c r="A20" s="87" t="s">
        <v>110</v>
      </c>
      <c r="B20" s="86">
        <v>647352</v>
      </c>
      <c r="C20" s="86">
        <v>666467</v>
      </c>
      <c r="D20" s="86">
        <v>682923</v>
      </c>
      <c r="E20" s="86">
        <v>706346</v>
      </c>
      <c r="F20" s="86">
        <v>715843.99999999988</v>
      </c>
      <c r="G20" s="86">
        <v>713690.99999999988</v>
      </c>
      <c r="H20" s="86">
        <v>693852.99999999977</v>
      </c>
      <c r="I20" s="86">
        <v>671500.99999999977</v>
      </c>
      <c r="J20" s="86">
        <v>701861</v>
      </c>
      <c r="K20" s="86">
        <v>708669</v>
      </c>
      <c r="L20" s="86">
        <v>710831.00000000023</v>
      </c>
      <c r="M20" s="86">
        <v>722395.00000000023</v>
      </c>
      <c r="N20" s="86">
        <v>692924</v>
      </c>
      <c r="O20" s="86">
        <v>647578</v>
      </c>
      <c r="P20" s="86">
        <v>620703</v>
      </c>
      <c r="Q20" s="86">
        <v>671324</v>
      </c>
    </row>
    <row r="21" spans="1:17" ht="12" customHeight="1" x14ac:dyDescent="0.25">
      <c r="A21" s="87" t="s">
        <v>109</v>
      </c>
      <c r="B21" s="86">
        <v>3801</v>
      </c>
      <c r="C21" s="86">
        <v>4076</v>
      </c>
      <c r="D21" s="86">
        <v>6839.9999999999991</v>
      </c>
      <c r="E21" s="86">
        <v>13251.999999999996</v>
      </c>
      <c r="F21" s="86">
        <v>26164.999999999993</v>
      </c>
      <c r="G21" s="86">
        <v>54806</v>
      </c>
      <c r="H21" s="86">
        <v>106378.99999999997</v>
      </c>
      <c r="I21" s="86">
        <v>144198.99999999997</v>
      </c>
      <c r="J21" s="86">
        <v>177837</v>
      </c>
      <c r="K21" s="86">
        <v>245050</v>
      </c>
      <c r="L21" s="86">
        <v>266928</v>
      </c>
      <c r="M21" s="86">
        <v>296612</v>
      </c>
      <c r="N21" s="86">
        <v>301541</v>
      </c>
      <c r="O21" s="86">
        <v>324838</v>
      </c>
      <c r="P21" s="86">
        <v>326500.99999999988</v>
      </c>
      <c r="Q21" s="86">
        <v>412832.99999999988</v>
      </c>
    </row>
    <row r="22" spans="1:17" ht="12" customHeight="1" x14ac:dyDescent="0.25">
      <c r="A22" s="87" t="s">
        <v>55</v>
      </c>
      <c r="B22" s="86">
        <v>76553</v>
      </c>
      <c r="C22" s="86">
        <v>75840.000000000015</v>
      </c>
      <c r="D22" s="86">
        <v>75167.000000000015</v>
      </c>
      <c r="E22" s="86">
        <v>65196</v>
      </c>
      <c r="F22" s="86">
        <v>69618</v>
      </c>
      <c r="G22" s="86">
        <v>69970.999999999985</v>
      </c>
      <c r="H22" s="86">
        <v>73680.999999999985</v>
      </c>
      <c r="I22" s="86">
        <v>85289</v>
      </c>
      <c r="J22" s="86">
        <v>85320</v>
      </c>
      <c r="K22" s="86">
        <v>85763</v>
      </c>
      <c r="L22" s="86">
        <v>97186</v>
      </c>
      <c r="M22" s="86">
        <v>111856</v>
      </c>
      <c r="N22" s="86">
        <v>163955</v>
      </c>
      <c r="O22" s="86">
        <v>258526</v>
      </c>
      <c r="P22" s="86">
        <v>254518.99999999988</v>
      </c>
      <c r="Q22" s="86">
        <v>210647.99999999994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40604</v>
      </c>
      <c r="C24" s="86">
        <v>37908</v>
      </c>
      <c r="D24" s="86">
        <v>36207</v>
      </c>
      <c r="E24" s="86">
        <v>53442.999999999985</v>
      </c>
      <c r="F24" s="86">
        <v>53459</v>
      </c>
      <c r="G24" s="86">
        <v>58614.999999999985</v>
      </c>
      <c r="H24" s="86">
        <v>60260.999999999993</v>
      </c>
      <c r="I24" s="86">
        <v>60358.999999999993</v>
      </c>
      <c r="J24" s="86">
        <v>60653.000000000007</v>
      </c>
      <c r="K24" s="86">
        <v>76055</v>
      </c>
      <c r="L24" s="86">
        <v>76204.999999999985</v>
      </c>
      <c r="M24" s="86">
        <v>76208.999999999985</v>
      </c>
      <c r="N24" s="86">
        <v>76368.999999999985</v>
      </c>
      <c r="O24" s="86">
        <v>100553</v>
      </c>
      <c r="P24" s="86">
        <v>118381.99999999999</v>
      </c>
      <c r="Q24" s="86">
        <v>92754.999999999971</v>
      </c>
    </row>
    <row r="25" spans="1:17" ht="12" customHeight="1" x14ac:dyDescent="0.25">
      <c r="A25" s="51" t="s">
        <v>60</v>
      </c>
      <c r="B25" s="92">
        <v>2946730</v>
      </c>
      <c r="C25" s="92">
        <v>2963863</v>
      </c>
      <c r="D25" s="92">
        <v>2975299</v>
      </c>
      <c r="E25" s="92">
        <v>2962425.9999999991</v>
      </c>
      <c r="F25" s="92">
        <v>3026086.9999999995</v>
      </c>
      <c r="G25" s="92">
        <v>3008251.9999999995</v>
      </c>
      <c r="H25" s="92">
        <v>2970904.9999999995</v>
      </c>
      <c r="I25" s="92">
        <v>2964147.9999999995</v>
      </c>
      <c r="J25" s="92">
        <v>2935203</v>
      </c>
      <c r="K25" s="92">
        <v>2887996</v>
      </c>
      <c r="L25" s="92">
        <v>2888242.9999999995</v>
      </c>
      <c r="M25" s="92">
        <v>2870641.9999999995</v>
      </c>
      <c r="N25" s="92">
        <v>2897672</v>
      </c>
      <c r="O25" s="92">
        <v>2722469</v>
      </c>
      <c r="P25" s="92">
        <v>2759086.9999999991</v>
      </c>
      <c r="Q25" s="92">
        <v>2635824</v>
      </c>
    </row>
    <row r="26" spans="1:17" ht="12" customHeight="1" x14ac:dyDescent="0.25">
      <c r="A26" s="91" t="s">
        <v>59</v>
      </c>
      <c r="B26" s="90">
        <v>1421424</v>
      </c>
      <c r="C26" s="90">
        <v>1430745</v>
      </c>
      <c r="D26" s="90">
        <v>1439789</v>
      </c>
      <c r="E26" s="90">
        <v>1477176.9999999998</v>
      </c>
      <c r="F26" s="90">
        <v>1478996.9999999998</v>
      </c>
      <c r="G26" s="90">
        <v>1479891.9999999998</v>
      </c>
      <c r="H26" s="90">
        <v>1522692.9999999998</v>
      </c>
      <c r="I26" s="90">
        <v>2054326.9999999995</v>
      </c>
      <c r="J26" s="90">
        <v>2153253</v>
      </c>
      <c r="K26" s="90">
        <v>2209805</v>
      </c>
      <c r="L26" s="90">
        <v>2226431</v>
      </c>
      <c r="M26" s="90">
        <v>2231104</v>
      </c>
      <c r="N26" s="90">
        <v>2248533</v>
      </c>
      <c r="O26" s="90">
        <v>2282215</v>
      </c>
      <c r="P26" s="90">
        <v>2323948.9999999995</v>
      </c>
      <c r="Q26" s="90">
        <v>2367347</v>
      </c>
    </row>
    <row r="27" spans="1:17" ht="12.95" customHeight="1" x14ac:dyDescent="0.25">
      <c r="A27" s="89" t="s">
        <v>62</v>
      </c>
      <c r="B27" s="88">
        <f t="shared" ref="B27" si="8">SUM(B28:B32)</f>
        <v>3924038</v>
      </c>
      <c r="C27" s="88">
        <f t="shared" ref="C27:Q27" si="9">SUM(C28:C32)</f>
        <v>3962881.9999999995</v>
      </c>
      <c r="D27" s="88">
        <f t="shared" si="9"/>
        <v>3999093.9999999995</v>
      </c>
      <c r="E27" s="88">
        <f t="shared" si="9"/>
        <v>4026473.9999999991</v>
      </c>
      <c r="F27" s="88">
        <f t="shared" si="9"/>
        <v>4119114.9999999995</v>
      </c>
      <c r="G27" s="88">
        <f t="shared" si="9"/>
        <v>4117834.9999999991</v>
      </c>
      <c r="H27" s="88">
        <f t="shared" si="9"/>
        <v>4110838.9999999995</v>
      </c>
      <c r="I27" s="88">
        <f t="shared" si="9"/>
        <v>4122528</v>
      </c>
      <c r="J27" s="88">
        <f t="shared" si="9"/>
        <v>4152003</v>
      </c>
      <c r="K27" s="88">
        <f t="shared" si="9"/>
        <v>4186695.9999999995</v>
      </c>
      <c r="L27" s="88">
        <f t="shared" si="9"/>
        <v>4197542</v>
      </c>
      <c r="M27" s="88">
        <f t="shared" si="9"/>
        <v>4211811</v>
      </c>
      <c r="N27" s="88">
        <f t="shared" si="9"/>
        <v>4220177</v>
      </c>
      <c r="O27" s="88">
        <f t="shared" si="9"/>
        <v>4284897</v>
      </c>
      <c r="P27" s="88">
        <f t="shared" si="9"/>
        <v>4330878.9999999991</v>
      </c>
      <c r="Q27" s="88">
        <f t="shared" si="9"/>
        <v>4276494</v>
      </c>
    </row>
    <row r="28" spans="1:17" ht="12" customHeight="1" x14ac:dyDescent="0.25">
      <c r="A28" s="87" t="s">
        <v>58</v>
      </c>
      <c r="B28" s="86">
        <v>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>
        <v>180990</v>
      </c>
      <c r="C29" s="86">
        <v>183395.00000000003</v>
      </c>
      <c r="D29" s="86">
        <v>94290</v>
      </c>
      <c r="E29" s="86">
        <v>95373.000000000044</v>
      </c>
      <c r="F29" s="86">
        <v>109065.0000000001</v>
      </c>
      <c r="G29" s="86">
        <v>100869</v>
      </c>
      <c r="H29" s="86">
        <v>95930.999999999985</v>
      </c>
      <c r="I29" s="86">
        <v>99520.999999999942</v>
      </c>
      <c r="J29" s="86">
        <v>103785</v>
      </c>
      <c r="K29" s="86">
        <v>74018</v>
      </c>
      <c r="L29" s="86">
        <v>128060.00000000001</v>
      </c>
      <c r="M29" s="86">
        <v>123067.00000000003</v>
      </c>
      <c r="N29" s="86">
        <v>33069.172411749278</v>
      </c>
      <c r="O29" s="86">
        <v>153461.00000000006</v>
      </c>
      <c r="P29" s="86">
        <v>283499.99999999994</v>
      </c>
      <c r="Q29" s="86">
        <v>250089.99999999994</v>
      </c>
    </row>
    <row r="30" spans="1:17" ht="12" customHeight="1" x14ac:dyDescent="0.25">
      <c r="A30" s="87" t="s">
        <v>109</v>
      </c>
      <c r="B30" s="86">
        <v>3014</v>
      </c>
      <c r="C30" s="86">
        <v>3180</v>
      </c>
      <c r="D30" s="86">
        <v>5029</v>
      </c>
      <c r="E30" s="86">
        <v>9892.9999999999982</v>
      </c>
      <c r="F30" s="86">
        <v>19625.999999999996</v>
      </c>
      <c r="G30" s="86">
        <v>41231.999999999993</v>
      </c>
      <c r="H30" s="86">
        <v>80946.000000000015</v>
      </c>
      <c r="I30" s="86">
        <v>112532.00000000001</v>
      </c>
      <c r="J30" s="86">
        <v>141660.00000000003</v>
      </c>
      <c r="K30" s="86">
        <v>204122</v>
      </c>
      <c r="L30" s="86">
        <v>231590.00000000003</v>
      </c>
      <c r="M30" s="86">
        <v>275344</v>
      </c>
      <c r="N30" s="86">
        <v>275972</v>
      </c>
      <c r="O30" s="86">
        <v>291537</v>
      </c>
      <c r="P30" s="86">
        <v>294324.99999999994</v>
      </c>
      <c r="Q30" s="86">
        <v>376163.99999999977</v>
      </c>
    </row>
    <row r="31" spans="1:17" ht="12" customHeight="1" x14ac:dyDescent="0.25">
      <c r="A31" s="87" t="s">
        <v>55</v>
      </c>
      <c r="B31" s="86">
        <v>0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178385.99999999997</v>
      </c>
      <c r="J31" s="86">
        <v>190746.00000000003</v>
      </c>
      <c r="K31" s="86">
        <v>192474</v>
      </c>
      <c r="L31" s="86">
        <v>186300.99999999997</v>
      </c>
      <c r="M31" s="86">
        <v>183756.99999999997</v>
      </c>
      <c r="N31" s="86">
        <v>182958.99999999997</v>
      </c>
      <c r="O31" s="86">
        <v>180530.99999999997</v>
      </c>
      <c r="P31" s="86">
        <v>180521.99999999994</v>
      </c>
      <c r="Q31" s="86">
        <v>180442.99999999997</v>
      </c>
    </row>
    <row r="32" spans="1:17" ht="12" customHeight="1" x14ac:dyDescent="0.25">
      <c r="A32" s="49" t="s">
        <v>60</v>
      </c>
      <c r="B32" s="85">
        <v>3740034</v>
      </c>
      <c r="C32" s="85">
        <v>3776306.9999999995</v>
      </c>
      <c r="D32" s="85">
        <v>3899774.9999999995</v>
      </c>
      <c r="E32" s="85">
        <v>3921207.9999999991</v>
      </c>
      <c r="F32" s="85">
        <v>3990423.9999999995</v>
      </c>
      <c r="G32" s="85">
        <v>3975733.9999999991</v>
      </c>
      <c r="H32" s="85">
        <v>3933961.9999999995</v>
      </c>
      <c r="I32" s="85">
        <v>3732089</v>
      </c>
      <c r="J32" s="85">
        <v>3715812</v>
      </c>
      <c r="K32" s="85">
        <v>3716081.9999999995</v>
      </c>
      <c r="L32" s="85">
        <v>3651591</v>
      </c>
      <c r="M32" s="85">
        <v>3629642.9999999995</v>
      </c>
      <c r="N32" s="85">
        <v>3728176.8275882504</v>
      </c>
      <c r="O32" s="85">
        <v>3659368</v>
      </c>
      <c r="P32" s="85">
        <v>3572531.9999999995</v>
      </c>
      <c r="Q32" s="85">
        <v>3469797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4096.1487154933084</v>
      </c>
      <c r="C3" s="100">
        <f t="shared" ref="C3:Q3" si="1">SUM(C4,C15,C17,C27)</f>
        <v>4300.6313053104077</v>
      </c>
      <c r="D3" s="100">
        <f t="shared" si="1"/>
        <v>4487.6876542311002</v>
      </c>
      <c r="E3" s="100">
        <f t="shared" si="1"/>
        <v>5071.3785013871493</v>
      </c>
      <c r="F3" s="100">
        <f t="shared" si="1"/>
        <v>4957.2503656183389</v>
      </c>
      <c r="G3" s="100">
        <f t="shared" si="1"/>
        <v>5040.0237413383056</v>
      </c>
      <c r="H3" s="100">
        <f t="shared" si="1"/>
        <v>5017.7591057620994</v>
      </c>
      <c r="I3" s="100">
        <f t="shared" si="1"/>
        <v>4878.1800774589365</v>
      </c>
      <c r="J3" s="100">
        <f t="shared" si="1"/>
        <v>4692.3148541198852</v>
      </c>
      <c r="K3" s="100">
        <f t="shared" si="1"/>
        <v>4291.4465419986282</v>
      </c>
      <c r="L3" s="100">
        <f t="shared" si="1"/>
        <v>4063.3125247307717</v>
      </c>
      <c r="M3" s="100">
        <f t="shared" si="1"/>
        <v>4914.2300167314388</v>
      </c>
      <c r="N3" s="100">
        <f t="shared" si="1"/>
        <v>4490.7815548908029</v>
      </c>
      <c r="O3" s="100">
        <f t="shared" si="1"/>
        <v>3215.8808906872127</v>
      </c>
      <c r="P3" s="100">
        <f t="shared" si="1"/>
        <v>3244.8585605758103</v>
      </c>
      <c r="Q3" s="100">
        <f t="shared" si="1"/>
        <v>3883.8369279808448</v>
      </c>
    </row>
    <row r="4" spans="1:17" ht="12.95" customHeight="1" x14ac:dyDescent="0.25">
      <c r="A4" s="89" t="s">
        <v>65</v>
      </c>
      <c r="B4" s="96">
        <f t="shared" ref="B4" si="2">SUM(B5:B14)</f>
        <v>3050.7919321895374</v>
      </c>
      <c r="C4" s="96">
        <f t="shared" ref="C4:Q4" si="3">SUM(C5:C14)</f>
        <v>3235.7250590436006</v>
      </c>
      <c r="D4" s="96">
        <f t="shared" si="3"/>
        <v>3355.4037710918033</v>
      </c>
      <c r="E4" s="96">
        <f t="shared" si="3"/>
        <v>3905.6611096380989</v>
      </c>
      <c r="F4" s="96">
        <f t="shared" si="3"/>
        <v>3750.5196866689512</v>
      </c>
      <c r="G4" s="96">
        <f t="shared" si="3"/>
        <v>3834.8961348007551</v>
      </c>
      <c r="H4" s="96">
        <f t="shared" si="3"/>
        <v>3766.1455533799722</v>
      </c>
      <c r="I4" s="96">
        <f t="shared" si="3"/>
        <v>3551.8540953887164</v>
      </c>
      <c r="J4" s="96">
        <f t="shared" si="3"/>
        <v>3333.8917031597302</v>
      </c>
      <c r="K4" s="96">
        <f t="shared" si="3"/>
        <v>2919.4200020637159</v>
      </c>
      <c r="L4" s="96">
        <f t="shared" si="3"/>
        <v>2682.8270343703311</v>
      </c>
      <c r="M4" s="96">
        <f t="shared" si="3"/>
        <v>3567.9990822088585</v>
      </c>
      <c r="N4" s="96">
        <f t="shared" si="3"/>
        <v>3083.9944590173391</v>
      </c>
      <c r="O4" s="96">
        <f t="shared" si="3"/>
        <v>1824.3923046166899</v>
      </c>
      <c r="P4" s="96">
        <f t="shared" si="3"/>
        <v>1837.234573052159</v>
      </c>
      <c r="Q4" s="96">
        <f t="shared" si="3"/>
        <v>2446.7926536811046</v>
      </c>
    </row>
    <row r="5" spans="1:17" ht="12" customHeight="1" x14ac:dyDescent="0.25">
      <c r="A5" s="87" t="s">
        <v>58</v>
      </c>
      <c r="B5" s="95">
        <v>22.013020188066886</v>
      </c>
      <c r="C5" s="95">
        <v>20.734079999999995</v>
      </c>
      <c r="D5" s="95">
        <v>7.5003599999999988</v>
      </c>
      <c r="E5" s="95">
        <v>6.7003399999999989</v>
      </c>
      <c r="F5" s="95">
        <v>6.2957600000000005</v>
      </c>
      <c r="G5" s="95">
        <v>3.749722877847919</v>
      </c>
      <c r="H5" s="95">
        <v>1.1998599999999999</v>
      </c>
      <c r="I5" s="95">
        <v>1.20007</v>
      </c>
      <c r="J5" s="95">
        <v>1.8679600000000001</v>
      </c>
      <c r="K5" s="95">
        <v>1.1999399999999996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2265.042086132461</v>
      </c>
      <c r="C7" s="95">
        <v>2448.6566959807951</v>
      </c>
      <c r="D7" s="95">
        <v>2558.4539586670244</v>
      </c>
      <c r="E7" s="95">
        <v>3060.4801251999788</v>
      </c>
      <c r="F7" s="95">
        <v>2900.0956156373027</v>
      </c>
      <c r="G7" s="95">
        <v>2959.8385950462089</v>
      </c>
      <c r="H7" s="95">
        <v>2814.4714800049023</v>
      </c>
      <c r="I7" s="95">
        <v>2516.7200659087616</v>
      </c>
      <c r="J7" s="95">
        <v>2421.6699133514689</v>
      </c>
      <c r="K7" s="95">
        <v>2054.7856028165456</v>
      </c>
      <c r="L7" s="95">
        <v>1814.7706343489494</v>
      </c>
      <c r="M7" s="95">
        <v>2426.1256154392649</v>
      </c>
      <c r="N7" s="95">
        <v>1796.1920282755154</v>
      </c>
      <c r="O7" s="95">
        <v>842.01767745239806</v>
      </c>
      <c r="P7" s="95">
        <v>875.62894339612001</v>
      </c>
      <c r="Q7" s="95">
        <v>1290.5560562205628</v>
      </c>
    </row>
    <row r="8" spans="1:17" ht="12" customHeight="1" x14ac:dyDescent="0.25">
      <c r="A8" s="87" t="s">
        <v>109</v>
      </c>
      <c r="B8" s="95">
        <v>3.7700541748334992</v>
      </c>
      <c r="C8" s="95">
        <v>4.0559654574206778</v>
      </c>
      <c r="D8" s="95">
        <v>6.6289010310792476</v>
      </c>
      <c r="E8" s="95">
        <v>14.891894740884466</v>
      </c>
      <c r="F8" s="95">
        <v>27.142927203591888</v>
      </c>
      <c r="G8" s="95">
        <v>57.210788948420692</v>
      </c>
      <c r="H8" s="95">
        <v>108.11155884461404</v>
      </c>
      <c r="I8" s="95">
        <v>135.5692092193315</v>
      </c>
      <c r="J8" s="95">
        <v>156.44923334585459</v>
      </c>
      <c r="K8" s="95">
        <v>184.72948680971351</v>
      </c>
      <c r="L8" s="95">
        <v>174.75554813985337</v>
      </c>
      <c r="M8" s="95">
        <v>257.24233651951033</v>
      </c>
      <c r="N8" s="95">
        <v>218.81186100297884</v>
      </c>
      <c r="O8" s="95">
        <v>135.3271316528224</v>
      </c>
      <c r="P8" s="95">
        <v>134.62045290982226</v>
      </c>
      <c r="Q8" s="95">
        <v>234.8155000121761</v>
      </c>
    </row>
    <row r="9" spans="1:17" ht="12" customHeight="1" x14ac:dyDescent="0.25">
      <c r="A9" s="87" t="s">
        <v>55</v>
      </c>
      <c r="B9" s="95">
        <v>688.99134990508173</v>
      </c>
      <c r="C9" s="95">
        <v>689.0427472902096</v>
      </c>
      <c r="D9" s="95">
        <v>688.45461814927262</v>
      </c>
      <c r="E9" s="95">
        <v>690.14490059043692</v>
      </c>
      <c r="F9" s="95">
        <v>689.14662465591675</v>
      </c>
      <c r="G9" s="95">
        <v>688.74986197103215</v>
      </c>
      <c r="H9" s="95">
        <v>688.1365290594988</v>
      </c>
      <c r="I9" s="95">
        <v>741.78501777283998</v>
      </c>
      <c r="J9" s="95">
        <v>599.57015304659035</v>
      </c>
      <c r="K9" s="95">
        <v>526.17222505019902</v>
      </c>
      <c r="L9" s="95">
        <v>546.75870520837418</v>
      </c>
      <c r="M9" s="95">
        <v>725.65956689439213</v>
      </c>
      <c r="N9" s="95">
        <v>881.28744874990753</v>
      </c>
      <c r="O9" s="95">
        <v>731.76783204142021</v>
      </c>
      <c r="P9" s="95">
        <v>706.7108222237747</v>
      </c>
      <c r="Q9" s="95">
        <v>750.19827800221333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0.19842000000000051</v>
      </c>
      <c r="G10" s="95">
        <v>0.19107483680902604</v>
      </c>
      <c r="H10" s="95">
        <v>0.20064999999999955</v>
      </c>
      <c r="I10" s="95">
        <v>0.20087999999999967</v>
      </c>
      <c r="J10" s="95">
        <v>0.20073999999999972</v>
      </c>
      <c r="K10" s="95">
        <v>0.19920000000000115</v>
      </c>
      <c r="L10" s="95">
        <v>0.19107769439658281</v>
      </c>
      <c r="M10" s="95">
        <v>0.19107581344168523</v>
      </c>
      <c r="N10" s="95">
        <v>0.1910777805194285</v>
      </c>
      <c r="O10" s="95">
        <v>0.14330665263035408</v>
      </c>
      <c r="P10" s="95">
        <v>0.11942709143801268</v>
      </c>
      <c r="Q10" s="95">
        <v>0.11942358860469328</v>
      </c>
    </row>
    <row r="11" spans="1:17" ht="12" customHeight="1" x14ac:dyDescent="0.25">
      <c r="A11" s="87" t="s">
        <v>61</v>
      </c>
      <c r="B11" s="95">
        <v>24.519612019970499</v>
      </c>
      <c r="C11" s="95">
        <v>24.80079366276728</v>
      </c>
      <c r="D11" s="95">
        <v>24.16162717758111</v>
      </c>
      <c r="E11" s="95">
        <v>41.083604059716976</v>
      </c>
      <c r="F11" s="95">
        <v>38.318144255999435</v>
      </c>
      <c r="G11" s="95">
        <v>43.203355059985348</v>
      </c>
      <c r="H11" s="95">
        <v>49.461258330242899</v>
      </c>
      <c r="I11" s="95">
        <v>36.706724721572328</v>
      </c>
      <c r="J11" s="95">
        <v>38.502689311970585</v>
      </c>
      <c r="K11" s="95">
        <v>42.247459792051252</v>
      </c>
      <c r="L11" s="95">
        <v>39.386246251921051</v>
      </c>
      <c r="M11" s="95">
        <v>47.475903623347094</v>
      </c>
      <c r="N11" s="95">
        <v>38.906910403050368</v>
      </c>
      <c r="O11" s="95">
        <v>32.583300333936805</v>
      </c>
      <c r="P11" s="95">
        <v>38.984426053615167</v>
      </c>
      <c r="Q11" s="95">
        <v>41.860271811142589</v>
      </c>
    </row>
    <row r="12" spans="1:17" ht="12" customHeight="1" x14ac:dyDescent="0.25">
      <c r="A12" s="87" t="s">
        <v>115</v>
      </c>
      <c r="B12" s="95">
        <v>3.3201455901694397</v>
      </c>
      <c r="C12" s="95">
        <v>4.7518253289522452</v>
      </c>
      <c r="D12" s="95">
        <v>7.6574437691504684</v>
      </c>
      <c r="E12" s="95">
        <v>14.285571286837055</v>
      </c>
      <c r="F12" s="95">
        <v>16.310615874196476</v>
      </c>
      <c r="G12" s="95">
        <v>19.332310856266432</v>
      </c>
      <c r="H12" s="95">
        <v>24.927728304559359</v>
      </c>
      <c r="I12" s="95">
        <v>27.873869316405631</v>
      </c>
      <c r="J12" s="95">
        <v>26.50009040709234</v>
      </c>
      <c r="K12" s="95">
        <v>23.489633616427643</v>
      </c>
      <c r="L12" s="95">
        <v>22.513778570456839</v>
      </c>
      <c r="M12" s="95">
        <v>30.26836709522204</v>
      </c>
      <c r="N12" s="95">
        <v>31.886277954040281</v>
      </c>
      <c r="O12" s="95">
        <v>18.599328159436222</v>
      </c>
      <c r="P12" s="95">
        <v>19.738560104453679</v>
      </c>
      <c r="Q12" s="95">
        <v>35.771305784251169</v>
      </c>
    </row>
    <row r="13" spans="1:17" ht="12" customHeight="1" x14ac:dyDescent="0.25">
      <c r="A13" s="51" t="s">
        <v>114</v>
      </c>
      <c r="B13" s="22">
        <v>19.279358594868309</v>
      </c>
      <c r="C13" s="22">
        <v>21.825532049269231</v>
      </c>
      <c r="D13" s="22">
        <v>28.004844813432683</v>
      </c>
      <c r="E13" s="22">
        <v>35.804983251182946</v>
      </c>
      <c r="F13" s="22">
        <v>34.338818831943058</v>
      </c>
      <c r="G13" s="22">
        <v>35.642552577516064</v>
      </c>
      <c r="H13" s="22">
        <v>38.802632114818991</v>
      </c>
      <c r="I13" s="22">
        <v>38.29131700089092</v>
      </c>
      <c r="J13" s="22">
        <v>39.441791668298393</v>
      </c>
      <c r="K13" s="22">
        <v>37.00670547769549</v>
      </c>
      <c r="L13" s="22">
        <v>38.837570374916268</v>
      </c>
      <c r="M13" s="22">
        <v>53.30719802596321</v>
      </c>
      <c r="N13" s="22">
        <v>53.988923349707804</v>
      </c>
      <c r="O13" s="22">
        <v>30.034263915727792</v>
      </c>
      <c r="P13" s="22">
        <v>30.724182857550126</v>
      </c>
      <c r="Q13" s="22">
        <v>45.645018189440584</v>
      </c>
    </row>
    <row r="14" spans="1:17" ht="12" customHeight="1" x14ac:dyDescent="0.25">
      <c r="A14" s="99" t="s">
        <v>117</v>
      </c>
      <c r="B14" s="98">
        <v>23.856305584085828</v>
      </c>
      <c r="C14" s="98">
        <v>21.857419274185638</v>
      </c>
      <c r="D14" s="98">
        <v>34.542017484263084</v>
      </c>
      <c r="E14" s="98">
        <v>42.269690509062109</v>
      </c>
      <c r="F14" s="98">
        <v>38.672760210000362</v>
      </c>
      <c r="G14" s="98">
        <v>26.977872626668692</v>
      </c>
      <c r="H14" s="98">
        <v>40.833856721335344</v>
      </c>
      <c r="I14" s="98">
        <v>53.506941448914269</v>
      </c>
      <c r="J14" s="98">
        <v>49.689132028454338</v>
      </c>
      <c r="K14" s="98">
        <v>49.589748501083633</v>
      </c>
      <c r="L14" s="98">
        <v>45.61347378146386</v>
      </c>
      <c r="M14" s="98">
        <v>27.729018797716385</v>
      </c>
      <c r="N14" s="98">
        <v>62.729931501619426</v>
      </c>
      <c r="O14" s="98">
        <v>33.91946440831795</v>
      </c>
      <c r="P14" s="98">
        <v>30.707758415385129</v>
      </c>
      <c r="Q14" s="98">
        <v>47.826800072713397</v>
      </c>
    </row>
    <row r="15" spans="1:17" ht="12.95" customHeight="1" x14ac:dyDescent="0.25">
      <c r="A15" s="89" t="s">
        <v>112</v>
      </c>
      <c r="B15" s="96">
        <f t="shared" ref="B15:Q15" si="4">B16</f>
        <v>50.130891467435482</v>
      </c>
      <c r="C15" s="96">
        <f t="shared" si="4"/>
        <v>64.395543096847334</v>
      </c>
      <c r="D15" s="96">
        <f t="shared" si="4"/>
        <v>75.08496999407555</v>
      </c>
      <c r="E15" s="96">
        <f t="shared" si="4"/>
        <v>85.665008048890442</v>
      </c>
      <c r="F15" s="96">
        <f t="shared" si="4"/>
        <v>97.601819104661232</v>
      </c>
      <c r="G15" s="96">
        <f t="shared" si="4"/>
        <v>107.65922721326915</v>
      </c>
      <c r="H15" s="96">
        <f t="shared" si="4"/>
        <v>117.08932917745776</v>
      </c>
      <c r="I15" s="96">
        <f t="shared" si="4"/>
        <v>126.91760432248863</v>
      </c>
      <c r="J15" s="96">
        <f t="shared" si="4"/>
        <v>137.34948382495415</v>
      </c>
      <c r="K15" s="96">
        <f t="shared" si="4"/>
        <v>140.74635309225556</v>
      </c>
      <c r="L15" s="96">
        <f t="shared" si="4"/>
        <v>140.90110645799962</v>
      </c>
      <c r="M15" s="96">
        <f t="shared" si="4"/>
        <v>140.00590147575923</v>
      </c>
      <c r="N15" s="96">
        <f t="shared" si="4"/>
        <v>138.21205232979318</v>
      </c>
      <c r="O15" s="96">
        <f t="shared" si="4"/>
        <v>138.47498594595339</v>
      </c>
      <c r="P15" s="96">
        <f t="shared" si="4"/>
        <v>139.25132007168565</v>
      </c>
      <c r="Q15" s="96">
        <f t="shared" si="4"/>
        <v>138.44837577623201</v>
      </c>
    </row>
    <row r="16" spans="1:17" ht="12" customHeight="1" x14ac:dyDescent="0.25">
      <c r="A16" s="87" t="s">
        <v>111</v>
      </c>
      <c r="B16" s="97">
        <v>50.130891467435482</v>
      </c>
      <c r="C16" s="97">
        <v>64.395543096847334</v>
      </c>
      <c r="D16" s="97">
        <v>75.08496999407555</v>
      </c>
      <c r="E16" s="97">
        <v>85.665008048890442</v>
      </c>
      <c r="F16" s="97">
        <v>97.601819104661232</v>
      </c>
      <c r="G16" s="97">
        <v>107.65922721326915</v>
      </c>
      <c r="H16" s="97">
        <v>117.08932917745776</v>
      </c>
      <c r="I16" s="97">
        <v>126.91760432248863</v>
      </c>
      <c r="J16" s="97">
        <v>137.34948382495415</v>
      </c>
      <c r="K16" s="97">
        <v>140.74635309225556</v>
      </c>
      <c r="L16" s="97">
        <v>140.90110645799962</v>
      </c>
      <c r="M16" s="97">
        <v>140.00590147575923</v>
      </c>
      <c r="N16" s="97">
        <v>138.21205232979318</v>
      </c>
      <c r="O16" s="97">
        <v>138.47498594595339</v>
      </c>
      <c r="P16" s="97">
        <v>139.25132007168565</v>
      </c>
      <c r="Q16" s="97">
        <v>138.44837577623201</v>
      </c>
    </row>
    <row r="17" spans="1:17" ht="12.95" customHeight="1" x14ac:dyDescent="0.25">
      <c r="A17" s="89" t="s">
        <v>63</v>
      </c>
      <c r="B17" s="96">
        <f t="shared" ref="B17" si="5">SUM(B18:B26)</f>
        <v>572.19637409425548</v>
      </c>
      <c r="C17" s="96">
        <f t="shared" ref="C17:Q17" si="6">SUM(C18:C26)</f>
        <v>576.97803488212435</v>
      </c>
      <c r="D17" s="96">
        <f t="shared" si="6"/>
        <v>616.02245344440826</v>
      </c>
      <c r="E17" s="96">
        <f t="shared" si="6"/>
        <v>631.10618754127688</v>
      </c>
      <c r="F17" s="96">
        <f t="shared" si="6"/>
        <v>653.26328424224801</v>
      </c>
      <c r="G17" s="96">
        <f t="shared" si="6"/>
        <v>652.596954372857</v>
      </c>
      <c r="H17" s="96">
        <f t="shared" si="6"/>
        <v>668.46955957578291</v>
      </c>
      <c r="I17" s="96">
        <f t="shared" si="6"/>
        <v>679.254170437629</v>
      </c>
      <c r="J17" s="96">
        <f t="shared" si="6"/>
        <v>697.31699232569872</v>
      </c>
      <c r="K17" s="96">
        <f t="shared" si="6"/>
        <v>704.02102671196542</v>
      </c>
      <c r="L17" s="96">
        <f t="shared" si="6"/>
        <v>709.13691354942841</v>
      </c>
      <c r="M17" s="96">
        <f t="shared" si="6"/>
        <v>696.20508192557281</v>
      </c>
      <c r="N17" s="96">
        <f t="shared" si="6"/>
        <v>723.84187850010426</v>
      </c>
      <c r="O17" s="96">
        <f t="shared" si="6"/>
        <v>713.13930064036958</v>
      </c>
      <c r="P17" s="96">
        <f t="shared" si="6"/>
        <v>720.60971438874765</v>
      </c>
      <c r="Q17" s="96">
        <f t="shared" si="6"/>
        <v>728.48907715406438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29.74001587668003</v>
      </c>
      <c r="C19" s="95">
        <v>30.577262706625003</v>
      </c>
      <c r="D19" s="95">
        <v>33.490019639770146</v>
      </c>
      <c r="E19" s="95">
        <v>34.472987173423178</v>
      </c>
      <c r="F19" s="95">
        <v>35.137347185233828</v>
      </c>
      <c r="G19" s="95">
        <v>33.635809256098717</v>
      </c>
      <c r="H19" s="95">
        <v>32.285911183172082</v>
      </c>
      <c r="I19" s="95">
        <v>28.004884790547433</v>
      </c>
      <c r="J19" s="95">
        <v>27.281048029318047</v>
      </c>
      <c r="K19" s="95">
        <v>25.766676751379407</v>
      </c>
      <c r="L19" s="95">
        <v>22.488157177631791</v>
      </c>
      <c r="M19" s="95">
        <v>18.799422664238801</v>
      </c>
      <c r="N19" s="95">
        <v>11.988158646101578</v>
      </c>
      <c r="O19" s="95">
        <v>30.826479026924535</v>
      </c>
      <c r="P19" s="95">
        <v>33.084865248555168</v>
      </c>
      <c r="Q19" s="95">
        <v>32.302214166511</v>
      </c>
    </row>
    <row r="20" spans="1:17" ht="12" customHeight="1" x14ac:dyDescent="0.25">
      <c r="A20" s="87" t="s">
        <v>110</v>
      </c>
      <c r="B20" s="95">
        <v>94.748800459592033</v>
      </c>
      <c r="C20" s="95">
        <v>97.616444019204138</v>
      </c>
      <c r="D20" s="95">
        <v>105.653491332976</v>
      </c>
      <c r="E20" s="95">
        <v>110.9138148000217</v>
      </c>
      <c r="F20" s="95">
        <v>113.5003943626967</v>
      </c>
      <c r="G20" s="95">
        <v>116.194734985899</v>
      </c>
      <c r="H20" s="95">
        <v>111.983479995097</v>
      </c>
      <c r="I20" s="95">
        <v>98.169914091237274</v>
      </c>
      <c r="J20" s="95">
        <v>103.04314664853182</v>
      </c>
      <c r="K20" s="95">
        <v>103.26480718345445</v>
      </c>
      <c r="L20" s="95">
        <v>103.23386875642692</v>
      </c>
      <c r="M20" s="95">
        <v>113.55791130879399</v>
      </c>
      <c r="N20" s="95">
        <v>100.3979700659506</v>
      </c>
      <c r="O20" s="95">
        <v>85.966509139442252</v>
      </c>
      <c r="P20" s="95">
        <v>88.949985654846344</v>
      </c>
      <c r="Q20" s="95">
        <v>94.262199791436487</v>
      </c>
    </row>
    <row r="21" spans="1:17" ht="12" customHeight="1" x14ac:dyDescent="0.25">
      <c r="A21" s="87" t="s">
        <v>109</v>
      </c>
      <c r="B21" s="95">
        <v>0.51925291087183245</v>
      </c>
      <c r="C21" s="95">
        <v>0.55723327151861268</v>
      </c>
      <c r="D21" s="95">
        <v>0.9876167976472755</v>
      </c>
      <c r="E21" s="95">
        <v>1.9421822964873945</v>
      </c>
      <c r="F21" s="95">
        <v>3.8719848879544503</v>
      </c>
      <c r="G21" s="95">
        <v>8.3280384096902811</v>
      </c>
      <c r="H21" s="95">
        <v>16.024296701316093</v>
      </c>
      <c r="I21" s="95">
        <v>19.675781937434007</v>
      </c>
      <c r="J21" s="95">
        <v>24.368441642402903</v>
      </c>
      <c r="K21" s="95">
        <v>33.093823609003486</v>
      </c>
      <c r="L21" s="95">
        <v>36.437803504871738</v>
      </c>
      <c r="M21" s="95">
        <v>40.434587882442024</v>
      </c>
      <c r="N21" s="95">
        <v>40.771567375269399</v>
      </c>
      <c r="O21" s="95">
        <v>43.60855033890499</v>
      </c>
      <c r="P21" s="95">
        <v>43.653805266326572</v>
      </c>
      <c r="Q21" s="95">
        <v>54.084726012799031</v>
      </c>
    </row>
    <row r="22" spans="1:17" ht="12" customHeight="1" x14ac:dyDescent="0.25">
      <c r="A22" s="87" t="s">
        <v>55</v>
      </c>
      <c r="B22" s="95">
        <v>13.071946655724238</v>
      </c>
      <c r="C22" s="95">
        <v>12.959562709790518</v>
      </c>
      <c r="D22" s="95">
        <v>13.567041850727378</v>
      </c>
      <c r="E22" s="95">
        <v>11.943679409563323</v>
      </c>
      <c r="F22" s="95">
        <v>12.877875344083085</v>
      </c>
      <c r="G22" s="95">
        <v>13.290573867978919</v>
      </c>
      <c r="H22" s="95">
        <v>13.873630940501252</v>
      </c>
      <c r="I22" s="95">
        <v>15.246172227160066</v>
      </c>
      <c r="J22" s="95">
        <v>13.928686953409674</v>
      </c>
      <c r="K22" s="95">
        <v>13.971434949800814</v>
      </c>
      <c r="L22" s="95">
        <v>16.583301723150957</v>
      </c>
      <c r="M22" s="95">
        <v>19.036950804494776</v>
      </c>
      <c r="N22" s="95">
        <v>27.592497207016493</v>
      </c>
      <c r="O22" s="95">
        <v>43.02358072370496</v>
      </c>
      <c r="P22" s="95">
        <v>43.265545776104219</v>
      </c>
      <c r="Q22" s="95">
        <v>33.95819849039512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3.5208962440974747</v>
      </c>
      <c r="C24" s="95">
        <v>3.2992063372327278</v>
      </c>
      <c r="D24" s="95">
        <v>3.3383728224188753</v>
      </c>
      <c r="E24" s="95">
        <v>5.0163959402830427</v>
      </c>
      <c r="F24" s="95">
        <v>5.0818557440005536</v>
      </c>
      <c r="G24" s="95">
        <v>5.7361691589885675</v>
      </c>
      <c r="H24" s="95">
        <v>6.6387416697571098</v>
      </c>
      <c r="I24" s="95">
        <v>4.7932752784276778</v>
      </c>
      <c r="J24" s="95">
        <v>5.3973106880294166</v>
      </c>
      <c r="K24" s="95">
        <v>6.7525402079487451</v>
      </c>
      <c r="L24" s="95">
        <v>6.9737422834760041</v>
      </c>
      <c r="M24" s="95">
        <v>6.4077306558160192</v>
      </c>
      <c r="N24" s="95">
        <v>6.2110794698836678</v>
      </c>
      <c r="O24" s="95">
        <v>8.9281164999219698</v>
      </c>
      <c r="P24" s="95">
        <v>10.528328317264732</v>
      </c>
      <c r="Q24" s="95">
        <v>8.130174352992384</v>
      </c>
    </row>
    <row r="25" spans="1:17" ht="12" customHeight="1" x14ac:dyDescent="0.25">
      <c r="A25" s="51" t="s">
        <v>60</v>
      </c>
      <c r="B25" s="22">
        <v>332.66864433001655</v>
      </c>
      <c r="C25" s="22">
        <v>332.72338583775326</v>
      </c>
      <c r="D25" s="22">
        <v>361.38601100086868</v>
      </c>
      <c r="E25" s="22">
        <v>369.61562792149823</v>
      </c>
      <c r="F25" s="22">
        <v>376.89519671827941</v>
      </c>
      <c r="G25" s="22">
        <v>376.09951406035361</v>
      </c>
      <c r="H25" s="22">
        <v>380.15234908593931</v>
      </c>
      <c r="I25" s="22">
        <v>356.89549211282247</v>
      </c>
      <c r="J25" s="22">
        <v>353.63803836400689</v>
      </c>
      <c r="K25" s="22">
        <v>342.47174401037853</v>
      </c>
      <c r="L25" s="22">
        <v>343.73625353531463</v>
      </c>
      <c r="M25" s="22">
        <v>322.77509552369213</v>
      </c>
      <c r="N25" s="22">
        <v>360.32564088068017</v>
      </c>
      <c r="O25" s="22">
        <v>321.69944565199148</v>
      </c>
      <c r="P25" s="22">
        <v>317.50250587860722</v>
      </c>
      <c r="Q25" s="22">
        <v>317.73203657001238</v>
      </c>
    </row>
    <row r="26" spans="1:17" ht="12" customHeight="1" x14ac:dyDescent="0.25">
      <c r="A26" s="49" t="s">
        <v>59</v>
      </c>
      <c r="B26" s="18">
        <v>97.926817617273315</v>
      </c>
      <c r="C26" s="18">
        <v>99.24494</v>
      </c>
      <c r="D26" s="18">
        <v>97.599899999999991</v>
      </c>
      <c r="E26" s="18">
        <v>97.201499999999967</v>
      </c>
      <c r="F26" s="18">
        <v>105.89863</v>
      </c>
      <c r="G26" s="18">
        <v>99.312114633847855</v>
      </c>
      <c r="H26" s="18">
        <v>107.51115000000001</v>
      </c>
      <c r="I26" s="18">
        <v>156.46864999999997</v>
      </c>
      <c r="J26" s="18">
        <v>169.66031999999996</v>
      </c>
      <c r="K26" s="18">
        <v>178.69999999999996</v>
      </c>
      <c r="L26" s="18">
        <v>179.68378656855634</v>
      </c>
      <c r="M26" s="18">
        <v>175.19338308609508</v>
      </c>
      <c r="N26" s="18">
        <v>176.55496485520237</v>
      </c>
      <c r="O26" s="18">
        <v>179.08661925947951</v>
      </c>
      <c r="P26" s="18">
        <v>183.62467824704336</v>
      </c>
      <c r="Q26" s="18">
        <v>188.019527769918</v>
      </c>
    </row>
    <row r="27" spans="1:17" ht="12.95" customHeight="1" x14ac:dyDescent="0.25">
      <c r="A27" s="89" t="s">
        <v>62</v>
      </c>
      <c r="B27" s="96">
        <f t="shared" ref="B27" si="7">SUM(B28:B32)</f>
        <v>423.02951774207946</v>
      </c>
      <c r="C27" s="96">
        <f t="shared" ref="C27:Q27" si="8">SUM(C28:C32)</f>
        <v>423.5326682878358</v>
      </c>
      <c r="D27" s="96">
        <f t="shared" si="8"/>
        <v>441.17645970081355</v>
      </c>
      <c r="E27" s="96">
        <f t="shared" si="8"/>
        <v>448.94619615888325</v>
      </c>
      <c r="F27" s="96">
        <f t="shared" si="8"/>
        <v>455.86557560247826</v>
      </c>
      <c r="G27" s="96">
        <f t="shared" si="8"/>
        <v>444.87142495142371</v>
      </c>
      <c r="H27" s="96">
        <f t="shared" si="8"/>
        <v>466.05466362888615</v>
      </c>
      <c r="I27" s="96">
        <f t="shared" si="8"/>
        <v>520.15420731010181</v>
      </c>
      <c r="J27" s="96">
        <f t="shared" si="8"/>
        <v>523.75667480950256</v>
      </c>
      <c r="K27" s="96">
        <f t="shared" si="8"/>
        <v>527.25916013069104</v>
      </c>
      <c r="L27" s="96">
        <f t="shared" si="8"/>
        <v>530.44747035301248</v>
      </c>
      <c r="M27" s="96">
        <f t="shared" si="8"/>
        <v>510.0199511212482</v>
      </c>
      <c r="N27" s="96">
        <f t="shared" si="8"/>
        <v>544.73316504356649</v>
      </c>
      <c r="O27" s="96">
        <f t="shared" si="8"/>
        <v>539.87429948419935</v>
      </c>
      <c r="P27" s="96">
        <f t="shared" si="8"/>
        <v>547.76295306321799</v>
      </c>
      <c r="Q27" s="96">
        <f t="shared" si="8"/>
        <v>570.10682136944411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36.181364871589217</v>
      </c>
      <c r="C29" s="95">
        <v>36.428797293374998</v>
      </c>
      <c r="D29" s="95">
        <v>19.213290360229863</v>
      </c>
      <c r="E29" s="95">
        <v>19.3308028265768</v>
      </c>
      <c r="F29" s="95">
        <v>22.01490281476616</v>
      </c>
      <c r="G29" s="95">
        <v>20.19991581671912</v>
      </c>
      <c r="H29" s="95">
        <v>19.347408816827915</v>
      </c>
      <c r="I29" s="95">
        <v>20.341885209452549</v>
      </c>
      <c r="J29" s="95">
        <v>21.052321970681938</v>
      </c>
      <c r="K29" s="95">
        <v>14.879363248620599</v>
      </c>
      <c r="L29" s="95">
        <v>25.854423342933494</v>
      </c>
      <c r="M29" s="95">
        <v>24.049070080751079</v>
      </c>
      <c r="N29" s="95">
        <v>5.5906246107597504</v>
      </c>
      <c r="O29" s="95">
        <v>29.601262365134879</v>
      </c>
      <c r="P29" s="95">
        <v>53.712349929467173</v>
      </c>
      <c r="Q29" s="95">
        <v>46.80383471665121</v>
      </c>
    </row>
    <row r="30" spans="1:17" ht="12" customHeight="1" x14ac:dyDescent="0.25">
      <c r="A30" s="87" t="s">
        <v>109</v>
      </c>
      <c r="B30" s="95">
        <v>0.55955953376311895</v>
      </c>
      <c r="C30" s="95">
        <v>0.58663127106070778</v>
      </c>
      <c r="D30" s="95">
        <v>0.95159217127347639</v>
      </c>
      <c r="E30" s="95">
        <v>1.8618729626281412</v>
      </c>
      <c r="F30" s="95">
        <v>3.6786579084536517</v>
      </c>
      <c r="G30" s="95">
        <v>7.6672446853923724</v>
      </c>
      <c r="H30" s="95">
        <v>15.158994454069861</v>
      </c>
      <c r="I30" s="95">
        <v>21.358388843234501</v>
      </c>
      <c r="J30" s="95">
        <v>26.682545011742544</v>
      </c>
      <c r="K30" s="95">
        <v>38.102619581282973</v>
      </c>
      <c r="L30" s="95">
        <v>43.41672391077779</v>
      </c>
      <c r="M30" s="95">
        <v>50.345648092445906</v>
      </c>
      <c r="N30" s="95">
        <v>50.742354366904635</v>
      </c>
      <c r="O30" s="95">
        <v>53.507527440537288</v>
      </c>
      <c r="P30" s="95">
        <v>53.309740433675607</v>
      </c>
      <c r="Q30" s="95">
        <v>67.554498355446995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47.400259999999989</v>
      </c>
      <c r="J31" s="95">
        <v>50.299729999999997</v>
      </c>
      <c r="K31" s="95">
        <v>50.29970999999999</v>
      </c>
      <c r="L31" s="95">
        <v>42.204069934078476</v>
      </c>
      <c r="M31" s="95">
        <v>45.16569213151805</v>
      </c>
      <c r="N31" s="95">
        <v>45.165759052259595</v>
      </c>
      <c r="O31" s="95">
        <v>46.646519216864462</v>
      </c>
      <c r="P31" s="95">
        <v>42.203996507739433</v>
      </c>
      <c r="Q31" s="95">
        <v>45.906256169993298</v>
      </c>
    </row>
    <row r="32" spans="1:17" ht="12" customHeight="1" x14ac:dyDescent="0.25">
      <c r="A32" s="49" t="s">
        <v>60</v>
      </c>
      <c r="B32" s="18">
        <v>386.2885933367271</v>
      </c>
      <c r="C32" s="18">
        <v>386.51723972340011</v>
      </c>
      <c r="D32" s="18">
        <v>421.01157716931021</v>
      </c>
      <c r="E32" s="18">
        <v>427.75352036967831</v>
      </c>
      <c r="F32" s="18">
        <v>430.17201487925843</v>
      </c>
      <c r="G32" s="18">
        <v>417.00426444931219</v>
      </c>
      <c r="H32" s="18">
        <v>431.5482603579884</v>
      </c>
      <c r="I32" s="18">
        <v>431.0536732574148</v>
      </c>
      <c r="J32" s="18">
        <v>425.72207782707812</v>
      </c>
      <c r="K32" s="18">
        <v>423.97746730078745</v>
      </c>
      <c r="L32" s="18">
        <v>418.9722531652227</v>
      </c>
      <c r="M32" s="18">
        <v>390.45954081653315</v>
      </c>
      <c r="N32" s="18">
        <v>443.23442701364246</v>
      </c>
      <c r="O32" s="18">
        <v>410.11899046166275</v>
      </c>
      <c r="P32" s="18">
        <v>398.53686619233576</v>
      </c>
      <c r="Q32" s="18">
        <v>409.84223212735253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2321.4538297266163</v>
      </c>
      <c r="C3" s="100">
        <f t="shared" si="0"/>
        <v>2473.8728475323319</v>
      </c>
      <c r="D3" s="100">
        <f t="shared" si="0"/>
        <v>2637.383473665001</v>
      </c>
      <c r="E3" s="100">
        <f t="shared" si="0"/>
        <v>3011.5122660055172</v>
      </c>
      <c r="F3" s="100">
        <f t="shared" si="0"/>
        <v>3005.3662868593697</v>
      </c>
      <c r="G3" s="100">
        <f t="shared" si="0"/>
        <v>3088.9428213017495</v>
      </c>
      <c r="H3" s="100">
        <f t="shared" si="0"/>
        <v>3145.0063932552612</v>
      </c>
      <c r="I3" s="100">
        <f t="shared" si="0"/>
        <v>3128.2098053937643</v>
      </c>
      <c r="J3" s="100">
        <f t="shared" si="0"/>
        <v>3089.574948577917</v>
      </c>
      <c r="K3" s="100">
        <f t="shared" si="0"/>
        <v>2911.1846954846833</v>
      </c>
      <c r="L3" s="100">
        <f t="shared" si="0"/>
        <v>2810.0416589923934</v>
      </c>
      <c r="M3" s="100">
        <f t="shared" si="0"/>
        <v>3322.6259957594366</v>
      </c>
      <c r="N3" s="100">
        <f t="shared" si="0"/>
        <v>3148.7296058155157</v>
      </c>
      <c r="O3" s="100">
        <f t="shared" si="0"/>
        <v>2392.0847386658988</v>
      </c>
      <c r="P3" s="100">
        <f t="shared" si="0"/>
        <v>2443.1131012835076</v>
      </c>
      <c r="Q3" s="100">
        <f t="shared" si="0"/>
        <v>2920.4208329749254</v>
      </c>
    </row>
    <row r="4" spans="1:17" ht="12.95" customHeight="1" x14ac:dyDescent="0.25">
      <c r="A4" s="89" t="s">
        <v>65</v>
      </c>
      <c r="B4" s="96">
        <f t="shared" ref="B4:Q4" si="1">SUM(B5:B14)</f>
        <v>1562.2116054668618</v>
      </c>
      <c r="C4" s="96">
        <f t="shared" si="1"/>
        <v>1676.8973741381028</v>
      </c>
      <c r="D4" s="96">
        <f t="shared" si="1"/>
        <v>1768.5029536977952</v>
      </c>
      <c r="E4" s="96">
        <f t="shared" si="1"/>
        <v>2098.0603145628752</v>
      </c>
      <c r="F4" s="96">
        <f t="shared" si="1"/>
        <v>2037.0489986200148</v>
      </c>
      <c r="G4" s="96">
        <f t="shared" si="1"/>
        <v>2102.3307851580357</v>
      </c>
      <c r="H4" s="96">
        <f t="shared" si="1"/>
        <v>2098.2534866594488</v>
      </c>
      <c r="I4" s="96">
        <f t="shared" si="1"/>
        <v>2000.4507788671704</v>
      </c>
      <c r="J4" s="96">
        <f t="shared" si="1"/>
        <v>1909.5294207436418</v>
      </c>
      <c r="K4" s="96">
        <f t="shared" si="1"/>
        <v>1696.2693381628567</v>
      </c>
      <c r="L4" s="96">
        <f t="shared" si="1"/>
        <v>1571.7674929398245</v>
      </c>
      <c r="M4" s="96">
        <f t="shared" si="1"/>
        <v>2100.6955698839479</v>
      </c>
      <c r="N4" s="96">
        <f t="shared" si="1"/>
        <v>1852.6218308051918</v>
      </c>
      <c r="O4" s="96">
        <f t="shared" si="1"/>
        <v>1097.4045914497867</v>
      </c>
      <c r="P4" s="96">
        <f t="shared" si="1"/>
        <v>1119.9334846505826</v>
      </c>
      <c r="Q4" s="96">
        <f t="shared" si="1"/>
        <v>1548.9080156139278</v>
      </c>
    </row>
    <row r="5" spans="1:17" ht="12" customHeight="1" x14ac:dyDescent="0.25">
      <c r="A5" s="87" t="s">
        <v>58</v>
      </c>
      <c r="B5" s="95">
        <v>10.045886072452099</v>
      </c>
      <c r="C5" s="95">
        <v>9.4622275234191342</v>
      </c>
      <c r="D5" s="95">
        <v>3.422872528105994</v>
      </c>
      <c r="E5" s="95">
        <v>3.0577745221522328</v>
      </c>
      <c r="F5" s="95">
        <v>2.9056359183897187</v>
      </c>
      <c r="G5" s="95">
        <v>1.7446256563244662</v>
      </c>
      <c r="H5" s="95">
        <v>0.57055877341355055</v>
      </c>
      <c r="I5" s="95">
        <v>0.57201279908929248</v>
      </c>
      <c r="J5" s="95">
        <v>0.89037077477994397</v>
      </c>
      <c r="K5" s="95">
        <v>0.57196567347225546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1192.7043396727256</v>
      </c>
      <c r="C7" s="95">
        <v>1305.5278825539503</v>
      </c>
      <c r="D7" s="95">
        <v>1379.6537703755628</v>
      </c>
      <c r="E7" s="95">
        <v>1669.4537162052527</v>
      </c>
      <c r="F7" s="95">
        <v>1600.6575522934113</v>
      </c>
      <c r="G7" s="95">
        <v>1646.8842417366398</v>
      </c>
      <c r="H7" s="95">
        <v>1576.1672355021751</v>
      </c>
      <c r="I7" s="95">
        <v>1419.9048078277374</v>
      </c>
      <c r="J7" s="95">
        <v>1380.2321568013904</v>
      </c>
      <c r="K7" s="95">
        <v>1181.9513824936598</v>
      </c>
      <c r="L7" s="95">
        <v>1054.3823131330616</v>
      </c>
      <c r="M7" s="95">
        <v>1425.4729661784479</v>
      </c>
      <c r="N7" s="95">
        <v>1070.7575888069564</v>
      </c>
      <c r="O7" s="95">
        <v>514.76916833472933</v>
      </c>
      <c r="P7" s="95">
        <v>542.22423818470077</v>
      </c>
      <c r="Q7" s="95">
        <v>801.18385667144423</v>
      </c>
    </row>
    <row r="8" spans="1:17" ht="12" customHeight="1" x14ac:dyDescent="0.25">
      <c r="A8" s="87" t="s">
        <v>109</v>
      </c>
      <c r="B8" s="95">
        <v>2.1175459253047388</v>
      </c>
      <c r="C8" s="95">
        <v>2.3053512275773591</v>
      </c>
      <c r="D8" s="95">
        <v>3.9853179598338926</v>
      </c>
      <c r="E8" s="95">
        <v>9.3374912042493161</v>
      </c>
      <c r="F8" s="95">
        <v>17.406768768312947</v>
      </c>
      <c r="G8" s="95">
        <v>37.189304030213101</v>
      </c>
      <c r="H8" s="95">
        <v>70.839046357288893</v>
      </c>
      <c r="I8" s="95">
        <v>89.14562559981691</v>
      </c>
      <c r="J8" s="95">
        <v>103.18087299683482</v>
      </c>
      <c r="K8" s="95">
        <v>122.40405301413521</v>
      </c>
      <c r="L8" s="95">
        <v>115.88426813045683</v>
      </c>
      <c r="M8" s="95">
        <v>170.93726362330844</v>
      </c>
      <c r="N8" s="95">
        <v>145.45191132091676</v>
      </c>
      <c r="O8" s="95">
        <v>90.121000188739089</v>
      </c>
      <c r="P8" s="95">
        <v>89.709633398560044</v>
      </c>
      <c r="Q8" s="95">
        <v>157.65952993891906</v>
      </c>
    </row>
    <row r="9" spans="1:17" ht="12" customHeight="1" x14ac:dyDescent="0.25">
      <c r="A9" s="87" t="s">
        <v>55</v>
      </c>
      <c r="B9" s="95">
        <v>299.91674850674184</v>
      </c>
      <c r="C9" s="95">
        <v>300.45176871140802</v>
      </c>
      <c r="D9" s="95">
        <v>302.06394906463339</v>
      </c>
      <c r="E9" s="95">
        <v>303.06137578276611</v>
      </c>
      <c r="F9" s="95">
        <v>306.24415238622811</v>
      </c>
      <c r="G9" s="95">
        <v>309.32712105538582</v>
      </c>
      <c r="H9" s="95">
        <v>313.69579280547885</v>
      </c>
      <c r="I9" s="95">
        <v>344.79572998900494</v>
      </c>
      <c r="J9" s="95">
        <v>282.26773323522963</v>
      </c>
      <c r="K9" s="95">
        <v>250.89871653554832</v>
      </c>
      <c r="L9" s="95">
        <v>265.24085523996604</v>
      </c>
      <c r="M9" s="95">
        <v>356.37431444815059</v>
      </c>
      <c r="N9" s="95">
        <v>445.96001123163967</v>
      </c>
      <c r="O9" s="95">
        <v>377.28675056754832</v>
      </c>
      <c r="P9" s="95">
        <v>366.38076141221194</v>
      </c>
      <c r="Q9" s="95">
        <v>394.27316546063872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0.15753530908614907</v>
      </c>
      <c r="G10" s="95">
        <v>0.15171094480741742</v>
      </c>
      <c r="H10" s="95">
        <v>0.15934321974543503</v>
      </c>
      <c r="I10" s="95">
        <v>0.1596745017250808</v>
      </c>
      <c r="J10" s="95">
        <v>0.1597399866171047</v>
      </c>
      <c r="K10" s="95">
        <v>0.15878694233741883</v>
      </c>
      <c r="L10" s="95">
        <v>0.15239919439996941</v>
      </c>
      <c r="M10" s="95">
        <v>0.15240973883953243</v>
      </c>
      <c r="N10" s="95">
        <v>0.15245012296869995</v>
      </c>
      <c r="O10" s="95">
        <v>0.1145740478956329</v>
      </c>
      <c r="P10" s="95">
        <v>9.5516244410791401E-2</v>
      </c>
      <c r="Q10" s="95">
        <v>9.5781410124153213E-2</v>
      </c>
    </row>
    <row r="11" spans="1:17" ht="12" customHeight="1" x14ac:dyDescent="0.25">
      <c r="A11" s="87" t="s">
        <v>61</v>
      </c>
      <c r="B11" s="95">
        <v>17.215072421749309</v>
      </c>
      <c r="C11" s="95">
        <v>17.444106950781315</v>
      </c>
      <c r="D11" s="95">
        <v>17.029361947047075</v>
      </c>
      <c r="E11" s="95">
        <v>29.270053121567713</v>
      </c>
      <c r="F11" s="95">
        <v>27.355113768415951</v>
      </c>
      <c r="G11" s="95">
        <v>30.984690901941349</v>
      </c>
      <c r="H11" s="95">
        <v>35.582699069927891</v>
      </c>
      <c r="I11" s="95">
        <v>26.466882449978229</v>
      </c>
      <c r="J11" s="95">
        <v>27.830078818539203</v>
      </c>
      <c r="K11" s="95">
        <v>30.802178355996098</v>
      </c>
      <c r="L11" s="95">
        <v>28.785867423142353</v>
      </c>
      <c r="M11" s="95">
        <v>34.786862162396851</v>
      </c>
      <c r="N11" s="95">
        <v>28.585233900699894</v>
      </c>
      <c r="O11" s="95">
        <v>24.200835468102024</v>
      </c>
      <c r="P11" s="95">
        <v>29.123487923469231</v>
      </c>
      <c r="Q11" s="95">
        <v>31.579275116700558</v>
      </c>
    </row>
    <row r="12" spans="1:17" ht="12" customHeight="1" x14ac:dyDescent="0.25">
      <c r="A12" s="87" t="s">
        <v>115</v>
      </c>
      <c r="B12" s="95">
        <v>3.4965814348305879</v>
      </c>
      <c r="C12" s="95">
        <v>5.1460644102599291</v>
      </c>
      <c r="D12" s="95">
        <v>8.6499365157174726</v>
      </c>
      <c r="E12" s="95">
        <v>16.922519007787699</v>
      </c>
      <c r="F12" s="95">
        <v>19.843081578706641</v>
      </c>
      <c r="G12" s="95">
        <v>24.207249996779414</v>
      </c>
      <c r="H12" s="95">
        <v>33.155464618433776</v>
      </c>
      <c r="I12" s="95">
        <v>38.895928894168883</v>
      </c>
      <c r="J12" s="95">
        <v>37.225193407316816</v>
      </c>
      <c r="K12" s="95">
        <v>33.395511727201459</v>
      </c>
      <c r="L12" s="95">
        <v>33.635400814357766</v>
      </c>
      <c r="M12" s="95">
        <v>46.434619795355012</v>
      </c>
      <c r="N12" s="95">
        <v>59.493393763341217</v>
      </c>
      <c r="O12" s="95">
        <v>34.9421074534132</v>
      </c>
      <c r="P12" s="95">
        <v>39.045914669302761</v>
      </c>
      <c r="Q12" s="95">
        <v>82.524836030145238</v>
      </c>
    </row>
    <row r="13" spans="1:17" ht="12" customHeight="1" x14ac:dyDescent="0.25">
      <c r="A13" s="51" t="s">
        <v>114</v>
      </c>
      <c r="B13" s="22">
        <v>12.859125848971551</v>
      </c>
      <c r="C13" s="22">
        <v>14.702553486520975</v>
      </c>
      <c r="D13" s="22">
        <v>19.155727822631547</v>
      </c>
      <c r="E13" s="22">
        <v>24.687694210037236</v>
      </c>
      <c r="F13" s="22">
        <v>23.806398387463624</v>
      </c>
      <c r="G13" s="22">
        <v>24.863968209275768</v>
      </c>
      <c r="H13" s="22">
        <v>27.249489591649599</v>
      </c>
      <c r="I13" s="22">
        <v>27.003175356735568</v>
      </c>
      <c r="J13" s="22">
        <v>28.054142694479925</v>
      </c>
      <c r="K13" s="22">
        <v>26.496994919422445</v>
      </c>
      <c r="L13" s="22">
        <v>28.072915222975681</v>
      </c>
      <c r="M13" s="22">
        <v>38.808115139733154</v>
      </c>
      <c r="N13" s="22">
        <v>39.491310157049895</v>
      </c>
      <c r="O13" s="22">
        <v>22.050690981041022</v>
      </c>
      <c r="P13" s="22">
        <v>22.646174402542151</v>
      </c>
      <c r="Q13" s="22">
        <v>33.764770913242536</v>
      </c>
    </row>
    <row r="14" spans="1:17" ht="12" customHeight="1" x14ac:dyDescent="0.25">
      <c r="A14" s="99" t="s">
        <v>117</v>
      </c>
      <c r="B14" s="98">
        <v>23.85630558408582</v>
      </c>
      <c r="C14" s="98">
        <v>21.857419274185631</v>
      </c>
      <c r="D14" s="98">
        <v>34.542017484263084</v>
      </c>
      <c r="E14" s="98">
        <v>42.269690509062102</v>
      </c>
      <c r="F14" s="98">
        <v>38.672760210000369</v>
      </c>
      <c r="G14" s="98">
        <v>26.977872626668685</v>
      </c>
      <c r="H14" s="98">
        <v>40.833856721335344</v>
      </c>
      <c r="I14" s="98">
        <v>53.50694144891429</v>
      </c>
      <c r="J14" s="98">
        <v>49.68913202845431</v>
      </c>
      <c r="K14" s="98">
        <v>49.589748501083633</v>
      </c>
      <c r="L14" s="98">
        <v>45.613473781463846</v>
      </c>
      <c r="M14" s="98">
        <v>27.729018797716392</v>
      </c>
      <c r="N14" s="98">
        <v>62.729931501619433</v>
      </c>
      <c r="O14" s="98">
        <v>33.91946440831795</v>
      </c>
      <c r="P14" s="98">
        <v>30.707758415385129</v>
      </c>
      <c r="Q14" s="98">
        <v>47.826800072713397</v>
      </c>
    </row>
    <row r="15" spans="1:17" ht="12.95" customHeight="1" x14ac:dyDescent="0.25">
      <c r="A15" s="89" t="s">
        <v>112</v>
      </c>
      <c r="B15" s="96">
        <f t="shared" ref="B15:Q15" si="2">B16</f>
        <v>76.050494800360653</v>
      </c>
      <c r="C15" s="96">
        <f t="shared" si="2"/>
        <v>103.64074350047525</v>
      </c>
      <c r="D15" s="96">
        <f t="shared" si="2"/>
        <v>125.29466664223446</v>
      </c>
      <c r="E15" s="96">
        <f t="shared" si="2"/>
        <v>147.42772161716073</v>
      </c>
      <c r="F15" s="96">
        <f t="shared" si="2"/>
        <v>173.15906244717991</v>
      </c>
      <c r="G15" s="96">
        <f t="shared" si="2"/>
        <v>196.35864508390446</v>
      </c>
      <c r="H15" s="96">
        <f t="shared" si="2"/>
        <v>219.55749086837224</v>
      </c>
      <c r="I15" s="96">
        <f t="shared" si="2"/>
        <v>245.32304249994434</v>
      </c>
      <c r="J15" s="96">
        <f t="shared" si="2"/>
        <v>275.62096648034793</v>
      </c>
      <c r="K15" s="96">
        <f t="shared" si="2"/>
        <v>298.93339698818056</v>
      </c>
      <c r="L15" s="96">
        <f t="shared" si="2"/>
        <v>314.9270007308545</v>
      </c>
      <c r="M15" s="96">
        <f t="shared" si="2"/>
        <v>329.08620679629786</v>
      </c>
      <c r="N15" s="96">
        <f t="shared" si="2"/>
        <v>342.55980740221713</v>
      </c>
      <c r="O15" s="96">
        <f t="shared" si="2"/>
        <v>363.61664179433438</v>
      </c>
      <c r="P15" s="96">
        <f t="shared" si="2"/>
        <v>384.35023528603193</v>
      </c>
      <c r="Q15" s="96">
        <f t="shared" si="2"/>
        <v>407.43522557737282</v>
      </c>
    </row>
    <row r="16" spans="1:17" ht="12" customHeight="1" x14ac:dyDescent="0.25">
      <c r="A16" s="87" t="s">
        <v>111</v>
      </c>
      <c r="B16" s="97">
        <v>76.050494800360653</v>
      </c>
      <c r="C16" s="97">
        <v>103.64074350047525</v>
      </c>
      <c r="D16" s="97">
        <v>125.29466664223446</v>
      </c>
      <c r="E16" s="97">
        <v>147.42772161716073</v>
      </c>
      <c r="F16" s="97">
        <v>173.15906244717991</v>
      </c>
      <c r="G16" s="97">
        <v>196.35864508390446</v>
      </c>
      <c r="H16" s="97">
        <v>219.55749086837224</v>
      </c>
      <c r="I16" s="97">
        <v>245.32304249994434</v>
      </c>
      <c r="J16" s="97">
        <v>275.62096648034793</v>
      </c>
      <c r="K16" s="97">
        <v>298.93339698818056</v>
      </c>
      <c r="L16" s="97">
        <v>314.9270007308545</v>
      </c>
      <c r="M16" s="97">
        <v>329.08620679629786</v>
      </c>
      <c r="N16" s="97">
        <v>342.55980740221713</v>
      </c>
      <c r="O16" s="97">
        <v>363.61664179433438</v>
      </c>
      <c r="P16" s="97">
        <v>384.35023528603193</v>
      </c>
      <c r="Q16" s="97">
        <v>407.43522557737282</v>
      </c>
    </row>
    <row r="17" spans="1:17" ht="12.95" customHeight="1" x14ac:dyDescent="0.25">
      <c r="A17" s="89" t="s">
        <v>63</v>
      </c>
      <c r="B17" s="96">
        <f t="shared" ref="B17:Q17" si="3">SUM(B18:B26)</f>
        <v>365.60702457440982</v>
      </c>
      <c r="C17" s="96">
        <f t="shared" si="3"/>
        <v>373.0101190336988</v>
      </c>
      <c r="D17" s="96">
        <f t="shared" si="3"/>
        <v>399.88068973133369</v>
      </c>
      <c r="E17" s="96">
        <f t="shared" si="3"/>
        <v>413.84454771511804</v>
      </c>
      <c r="F17" s="96">
        <f t="shared" si="3"/>
        <v>436.06815851427206</v>
      </c>
      <c r="G17" s="96">
        <f t="shared" si="3"/>
        <v>438.04108841150776</v>
      </c>
      <c r="H17" s="96">
        <f t="shared" si="3"/>
        <v>457.01913011685349</v>
      </c>
      <c r="I17" s="96">
        <f t="shared" si="3"/>
        <v>490.0375254737711</v>
      </c>
      <c r="J17" s="96">
        <f t="shared" si="3"/>
        <v>509.53043740607939</v>
      </c>
      <c r="K17" s="96">
        <f t="shared" si="3"/>
        <v>518.50929587097858</v>
      </c>
      <c r="L17" s="96">
        <f t="shared" si="3"/>
        <v>523.79950064696209</v>
      </c>
      <c r="M17" s="96">
        <f t="shared" si="3"/>
        <v>512.54955972839616</v>
      </c>
      <c r="N17" s="96">
        <f t="shared" si="3"/>
        <v>536.14056955761509</v>
      </c>
      <c r="O17" s="96">
        <f t="shared" si="3"/>
        <v>527.09636762126183</v>
      </c>
      <c r="P17" s="96">
        <f t="shared" si="3"/>
        <v>534.1987496591637</v>
      </c>
      <c r="Q17" s="96">
        <f t="shared" si="3"/>
        <v>543.20006562730475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14.111277349096012</v>
      </c>
      <c r="C19" s="95">
        <v>14.811432677666444</v>
      </c>
      <c r="D19" s="95">
        <v>16.591708546990354</v>
      </c>
      <c r="E19" s="95">
        <v>17.390278828726082</v>
      </c>
      <c r="F19" s="95">
        <v>18.038403488403862</v>
      </c>
      <c r="G19" s="95">
        <v>17.503621927479209</v>
      </c>
      <c r="H19" s="95">
        <v>17.110660956225423</v>
      </c>
      <c r="I19" s="95">
        <v>15.255322638179035</v>
      </c>
      <c r="J19" s="95">
        <v>15.04837664208106</v>
      </c>
      <c r="K19" s="95">
        <v>14.314341657516657</v>
      </c>
      <c r="L19" s="95">
        <v>12.560443421868705</v>
      </c>
      <c r="M19" s="95">
        <v>10.542120761910184</v>
      </c>
      <c r="N19" s="95">
        <v>6.7627998067066688</v>
      </c>
      <c r="O19" s="95">
        <v>17.650845835769097</v>
      </c>
      <c r="P19" s="95">
        <v>18.991169861889304</v>
      </c>
      <c r="Q19" s="95">
        <v>18.58115457257448</v>
      </c>
    </row>
    <row r="20" spans="1:17" ht="12" customHeight="1" x14ac:dyDescent="0.25">
      <c r="A20" s="87" t="s">
        <v>110</v>
      </c>
      <c r="B20" s="95">
        <v>43.708348352682918</v>
      </c>
      <c r="C20" s="95">
        <v>45.583817590853755</v>
      </c>
      <c r="D20" s="95">
        <v>49.91302937755723</v>
      </c>
      <c r="E20" s="95">
        <v>53.01947929668254</v>
      </c>
      <c r="F20" s="95">
        <v>54.809188308879662</v>
      </c>
      <c r="G20" s="95">
        <v>56.625988749236612</v>
      </c>
      <c r="H20" s="95">
        <v>54.945648982305613</v>
      </c>
      <c r="I20" s="95">
        <v>49.104712230365926</v>
      </c>
      <c r="J20" s="95">
        <v>52.157228776658883</v>
      </c>
      <c r="K20" s="95">
        <v>52.811513826199544</v>
      </c>
      <c r="L20" s="95">
        <v>53.353487126417392</v>
      </c>
      <c r="M20" s="95">
        <v>59.326255093281183</v>
      </c>
      <c r="N20" s="95">
        <v>52.88775263865066</v>
      </c>
      <c r="O20" s="95">
        <v>45.678437537018858</v>
      </c>
      <c r="P20" s="95">
        <v>47.674648682986543</v>
      </c>
      <c r="Q20" s="95">
        <v>50.985568789626583</v>
      </c>
    </row>
    <row r="21" spans="1:17" ht="12" customHeight="1" x14ac:dyDescent="0.25">
      <c r="A21" s="87" t="s">
        <v>109</v>
      </c>
      <c r="B21" s="95">
        <v>0.25664501821178876</v>
      </c>
      <c r="C21" s="95">
        <v>0.27897515286091762</v>
      </c>
      <c r="D21" s="95">
        <v>0.51871446653870712</v>
      </c>
      <c r="E21" s="95">
        <v>1.0530451190264138</v>
      </c>
      <c r="F21" s="95">
        <v>2.1351862506458223</v>
      </c>
      <c r="G21" s="95">
        <v>4.6461403762324487</v>
      </c>
      <c r="H21" s="95">
        <v>9.0019732097889058</v>
      </c>
      <c r="I21" s="95">
        <v>11.074851483056863</v>
      </c>
      <c r="J21" s="95">
        <v>13.755715737889782</v>
      </c>
      <c r="K21" s="95">
        <v>18.778812085865162</v>
      </c>
      <c r="L21" s="95">
        <v>20.710323525090111</v>
      </c>
      <c r="M21" s="95">
        <v>23.03951736944969</v>
      </c>
      <c r="N21" s="95">
        <v>23.23968328976402</v>
      </c>
      <c r="O21" s="95">
        <v>24.914836986855232</v>
      </c>
      <c r="P21" s="95">
        <v>24.951827709422801</v>
      </c>
      <c r="Q21" s="95">
        <v>31.163509586073946</v>
      </c>
    </row>
    <row r="22" spans="1:17" ht="12" customHeight="1" x14ac:dyDescent="0.25">
      <c r="A22" s="87" t="s">
        <v>55</v>
      </c>
      <c r="B22" s="95">
        <v>5.1687336437098335</v>
      </c>
      <c r="C22" s="95">
        <v>5.164773418541766</v>
      </c>
      <c r="D22" s="95">
        <v>5.4521535995509849</v>
      </c>
      <c r="E22" s="95">
        <v>4.8121216508445093</v>
      </c>
      <c r="F22" s="95">
        <v>5.2802780685698982</v>
      </c>
      <c r="G22" s="95">
        <v>5.5089661302344792</v>
      </c>
      <c r="H22" s="95">
        <v>5.8292704467633154</v>
      </c>
      <c r="I22" s="95">
        <v>6.4983612928570516</v>
      </c>
      <c r="J22" s="95">
        <v>5.9885429494939135</v>
      </c>
      <c r="K22" s="95">
        <v>6.0612515624929264</v>
      </c>
      <c r="L22" s="95">
        <v>7.3063067850444359</v>
      </c>
      <c r="M22" s="95">
        <v>8.5184442547140424</v>
      </c>
      <c r="N22" s="95">
        <v>12.630384067266075</v>
      </c>
      <c r="O22" s="95">
        <v>20.048029943636724</v>
      </c>
      <c r="P22" s="95">
        <v>20.218953442990813</v>
      </c>
      <c r="Q22" s="95">
        <v>16.194614736689431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2.7415035234127281</v>
      </c>
      <c r="C24" s="95">
        <v>2.5688873431450991</v>
      </c>
      <c r="D24" s="95">
        <v>2.6005297038498418</v>
      </c>
      <c r="E24" s="95">
        <v>3.9386372672616692</v>
      </c>
      <c r="F24" s="95">
        <v>3.9942442670232272</v>
      </c>
      <c r="G24" s="95">
        <v>4.5197965822160002</v>
      </c>
      <c r="H24" s="95">
        <v>5.2387653733867001</v>
      </c>
      <c r="I24" s="95">
        <v>3.7965201962950861</v>
      </c>
      <c r="J24" s="95">
        <v>4.2816445499697489</v>
      </c>
      <c r="K24" s="95">
        <v>5.3838717417621531</v>
      </c>
      <c r="L24" s="95">
        <v>5.5677237126749377</v>
      </c>
      <c r="M24" s="95">
        <v>5.1228286552950797</v>
      </c>
      <c r="N24" s="95">
        <v>4.9726176533064894</v>
      </c>
      <c r="O24" s="95">
        <v>7.190823041280912</v>
      </c>
      <c r="P24" s="95">
        <v>8.5039679417899432</v>
      </c>
      <c r="Q24" s="95">
        <v>6.6056384159611019</v>
      </c>
    </row>
    <row r="25" spans="1:17" ht="12" customHeight="1" x14ac:dyDescent="0.25">
      <c r="A25" s="51" t="s">
        <v>60</v>
      </c>
      <c r="B25" s="22">
        <v>201.69369907002326</v>
      </c>
      <c r="C25" s="22">
        <v>205.35729285063084</v>
      </c>
      <c r="D25" s="22">
        <v>227.20465403684653</v>
      </c>
      <c r="E25" s="22">
        <v>236.42948555257692</v>
      </c>
      <c r="F25" s="22">
        <v>245.91222813074955</v>
      </c>
      <c r="G25" s="22">
        <v>249.92446001226111</v>
      </c>
      <c r="H25" s="22">
        <v>257.3816611483835</v>
      </c>
      <c r="I25" s="22">
        <v>247.83910763301716</v>
      </c>
      <c r="J25" s="22">
        <v>248.63860874998608</v>
      </c>
      <c r="K25" s="22">
        <v>242.45950499714235</v>
      </c>
      <c r="L25" s="22">
        <v>244.61742950731011</v>
      </c>
      <c r="M25" s="22">
        <v>230.80701050765086</v>
      </c>
      <c r="N25" s="22">
        <v>259.09236724671882</v>
      </c>
      <c r="O25" s="22">
        <v>232.52677501722158</v>
      </c>
      <c r="P25" s="22">
        <v>230.23350377304098</v>
      </c>
      <c r="Q25" s="22">
        <v>231.65005175646132</v>
      </c>
    </row>
    <row r="26" spans="1:17" ht="12" customHeight="1" x14ac:dyDescent="0.25">
      <c r="A26" s="49" t="s">
        <v>59</v>
      </c>
      <c r="B26" s="18">
        <v>97.926817617273301</v>
      </c>
      <c r="C26" s="18">
        <v>99.24494</v>
      </c>
      <c r="D26" s="18">
        <v>97.599900000000034</v>
      </c>
      <c r="E26" s="18">
        <v>97.201499999999953</v>
      </c>
      <c r="F26" s="18">
        <v>105.89863000000001</v>
      </c>
      <c r="G26" s="18">
        <v>99.31211463384787</v>
      </c>
      <c r="H26" s="18">
        <v>107.51115000000001</v>
      </c>
      <c r="I26" s="18">
        <v>156.46864999999997</v>
      </c>
      <c r="J26" s="18">
        <v>169.66031999999993</v>
      </c>
      <c r="K26" s="18">
        <v>178.69999999999987</v>
      </c>
      <c r="L26" s="18">
        <v>179.6837865685564</v>
      </c>
      <c r="M26" s="18">
        <v>175.19338308609508</v>
      </c>
      <c r="N26" s="18">
        <v>176.55496485520234</v>
      </c>
      <c r="O26" s="18">
        <v>179.08661925947951</v>
      </c>
      <c r="P26" s="18">
        <v>183.62467824704333</v>
      </c>
      <c r="Q26" s="18">
        <v>188.01952776991791</v>
      </c>
    </row>
    <row r="27" spans="1:17" ht="12.95" customHeight="1" x14ac:dyDescent="0.25">
      <c r="A27" s="89" t="s">
        <v>62</v>
      </c>
      <c r="B27" s="96">
        <f t="shared" ref="B27:Q27" si="4">SUM(B28:B32)</f>
        <v>317.58470488498403</v>
      </c>
      <c r="C27" s="96">
        <f t="shared" si="4"/>
        <v>320.32461086005509</v>
      </c>
      <c r="D27" s="96">
        <f t="shared" si="4"/>
        <v>343.70516359363768</v>
      </c>
      <c r="E27" s="96">
        <f t="shared" si="4"/>
        <v>352.17968211036299</v>
      </c>
      <c r="F27" s="96">
        <f t="shared" si="4"/>
        <v>359.09006727790302</v>
      </c>
      <c r="G27" s="96">
        <f t="shared" si="4"/>
        <v>352.21230264830166</v>
      </c>
      <c r="H27" s="96">
        <f t="shared" si="4"/>
        <v>370.17628561058683</v>
      </c>
      <c r="I27" s="96">
        <f t="shared" si="4"/>
        <v>392.39845855287854</v>
      </c>
      <c r="J27" s="96">
        <f t="shared" si="4"/>
        <v>394.89412394784836</v>
      </c>
      <c r="K27" s="96">
        <f t="shared" si="4"/>
        <v>397.47266446266735</v>
      </c>
      <c r="L27" s="96">
        <f t="shared" si="4"/>
        <v>399.5476646747519</v>
      </c>
      <c r="M27" s="96">
        <f t="shared" si="4"/>
        <v>380.29465935079435</v>
      </c>
      <c r="N27" s="96">
        <f t="shared" si="4"/>
        <v>417.40739805049168</v>
      </c>
      <c r="O27" s="96">
        <f t="shared" si="4"/>
        <v>403.96713780051601</v>
      </c>
      <c r="P27" s="96">
        <f t="shared" si="4"/>
        <v>404.63063168772959</v>
      </c>
      <c r="Q27" s="96">
        <f t="shared" si="4"/>
        <v>420.87752615632019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14.458741788444902</v>
      </c>
      <c r="C29" s="95">
        <v>14.809459761581557</v>
      </c>
      <c r="D29" s="95">
        <v>7.9362572327668683</v>
      </c>
      <c r="E29" s="95">
        <v>8.123419249159852</v>
      </c>
      <c r="F29" s="95">
        <v>9.489163113618428</v>
      </c>
      <c r="G29" s="95">
        <v>8.7992974498836709</v>
      </c>
      <c r="H29" s="95">
        <v>8.5464023880312148</v>
      </c>
      <c r="I29" s="95">
        <v>9.1528706919867453</v>
      </c>
      <c r="J29" s="95">
        <v>9.6423971082490016</v>
      </c>
      <c r="K29" s="95">
        <v>6.8565100426689982</v>
      </c>
      <c r="L29" s="95">
        <v>12.025954496453698</v>
      </c>
      <c r="M29" s="95">
        <v>11.208804754050062</v>
      </c>
      <c r="N29" s="95">
        <v>2.6350619663292751</v>
      </c>
      <c r="O29" s="95">
        <v>14.081141027603666</v>
      </c>
      <c r="P29" s="95">
        <v>25.612918791309593</v>
      </c>
      <c r="Q29" s="95">
        <v>22.333024474772376</v>
      </c>
    </row>
    <row r="30" spans="1:17" ht="12" customHeight="1" x14ac:dyDescent="0.25">
      <c r="A30" s="87" t="s">
        <v>109</v>
      </c>
      <c r="B30" s="95">
        <v>0.24081112089948767</v>
      </c>
      <c r="C30" s="95">
        <v>0.25855094560105624</v>
      </c>
      <c r="D30" s="95">
        <v>0.44247231027748957</v>
      </c>
      <c r="E30" s="95">
        <v>0.89913253494478118</v>
      </c>
      <c r="F30" s="95">
        <v>1.8105727942981542</v>
      </c>
      <c r="G30" s="95">
        <v>3.814811421317676</v>
      </c>
      <c r="H30" s="95">
        <v>7.5909218571093549</v>
      </c>
      <c r="I30" s="95">
        <v>10.731166659774107</v>
      </c>
      <c r="J30" s="95">
        <v>13.445293125115661</v>
      </c>
      <c r="K30" s="95">
        <v>19.288385825908868</v>
      </c>
      <c r="L30" s="95">
        <v>22.025954171126454</v>
      </c>
      <c r="M30" s="95">
        <v>25.632718599468689</v>
      </c>
      <c r="N30" s="95">
        <v>25.873096003574151</v>
      </c>
      <c r="O30" s="95">
        <v>27.39939733416993</v>
      </c>
      <c r="P30" s="95">
        <v>27.457174709678842</v>
      </c>
      <c r="Q30" s="95">
        <v>35.096373949661249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16.082823501442835</v>
      </c>
      <c r="J31" s="95">
        <v>17.072532737105178</v>
      </c>
      <c r="K31" s="95">
        <v>17.074132436936477</v>
      </c>
      <c r="L31" s="95">
        <v>14.326293541370893</v>
      </c>
      <c r="M31" s="95">
        <v>15.331721476373795</v>
      </c>
      <c r="N31" s="95">
        <v>15.33177508583293</v>
      </c>
      <c r="O31" s="95">
        <v>15.834526399197745</v>
      </c>
      <c r="P31" s="95">
        <v>14.326477596607681</v>
      </c>
      <c r="Q31" s="95">
        <v>16.001810959799975</v>
      </c>
    </row>
    <row r="32" spans="1:17" ht="12" customHeight="1" x14ac:dyDescent="0.25">
      <c r="A32" s="49" t="s">
        <v>60</v>
      </c>
      <c r="B32" s="18">
        <v>302.88515197563964</v>
      </c>
      <c r="C32" s="18">
        <v>305.25660015287247</v>
      </c>
      <c r="D32" s="18">
        <v>335.32643405059332</v>
      </c>
      <c r="E32" s="18">
        <v>343.15713032625837</v>
      </c>
      <c r="F32" s="18">
        <v>347.79033136998646</v>
      </c>
      <c r="G32" s="18">
        <v>339.59819377710033</v>
      </c>
      <c r="H32" s="18">
        <v>354.03896136544626</v>
      </c>
      <c r="I32" s="18">
        <v>356.43159769967485</v>
      </c>
      <c r="J32" s="18">
        <v>354.73390097737854</v>
      </c>
      <c r="K32" s="18">
        <v>354.25363615715304</v>
      </c>
      <c r="L32" s="18">
        <v>351.16946246580085</v>
      </c>
      <c r="M32" s="18">
        <v>328.12141452090179</v>
      </c>
      <c r="N32" s="18">
        <v>373.56746499475531</v>
      </c>
      <c r="O32" s="18">
        <v>346.65207303954469</v>
      </c>
      <c r="P32" s="18">
        <v>337.23406059013348</v>
      </c>
      <c r="Q32" s="18">
        <v>347.44631677208662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0.56674061196702386</v>
      </c>
      <c r="C3" s="107">
        <f>IF(RES_hh_tes!C3=0,"",RES_hh_tes!C3/RES_hh_fec!C3)</f>
        <v>0.57523481366040385</v>
      </c>
      <c r="D3" s="107">
        <f>IF(RES_hh_tes!D3=0,"",RES_hh_tes!D3/RES_hh_fec!D3)</f>
        <v>0.58769319009499521</v>
      </c>
      <c r="E3" s="107">
        <f>IF(RES_hh_tes!E3=0,"",RES_hh_tes!E3/RES_hh_fec!E3)</f>
        <v>0.5938251828732154</v>
      </c>
      <c r="F3" s="107">
        <f>IF(RES_hh_tes!F3=0,"",RES_hh_tes!F3/RES_hh_fec!F3)</f>
        <v>0.60625670789264197</v>
      </c>
      <c r="G3" s="107">
        <f>IF(RES_hh_tes!G3=0,"",RES_hh_tes!G3/RES_hh_fec!G3)</f>
        <v>0.61288259338269013</v>
      </c>
      <c r="H3" s="107">
        <f>IF(RES_hh_tes!H3=0,"",RES_hh_tes!H3/RES_hh_fec!H3)</f>
        <v>0.62677508564405193</v>
      </c>
      <c r="I3" s="107">
        <f>IF(RES_hh_tes!I3=0,"",RES_hh_tes!I3/RES_hh_fec!I3)</f>
        <v>0.64126574987433871</v>
      </c>
      <c r="J3" s="107">
        <f>IF(RES_hh_tes!J3=0,"",RES_hh_tes!J3/RES_hh_fec!J3)</f>
        <v>0.65843300047635311</v>
      </c>
      <c r="K3" s="107">
        <f>IF(RES_hh_tes!K3=0,"",RES_hh_tes!K3/RES_hh_fec!K3)</f>
        <v>0.67836909233148124</v>
      </c>
      <c r="L3" s="107">
        <f>IF(RES_hh_tes!L3=0,"",RES_hh_tes!L3/RES_hh_fec!L3)</f>
        <v>0.69156424515453241</v>
      </c>
      <c r="M3" s="107">
        <f>IF(RES_hh_tes!M3=0,"",RES_hh_tes!M3/RES_hh_fec!M3)</f>
        <v>0.67612341800178644</v>
      </c>
      <c r="N3" s="107">
        <f>IF(RES_hh_tes!N3=0,"",RES_hh_tes!N3/RES_hh_fec!N3)</f>
        <v>0.70115403462150361</v>
      </c>
      <c r="O3" s="107">
        <f>IF(RES_hh_tes!O3=0,"",RES_hh_tes!O3/RES_hh_fec!O3)</f>
        <v>0.74383499264325237</v>
      </c>
      <c r="P3" s="107">
        <f>IF(RES_hh_tes!P3=0,"",RES_hh_tes!P3/RES_hh_fec!P3)</f>
        <v>0.75291821066307729</v>
      </c>
      <c r="Q3" s="107">
        <f>IF(RES_hh_tes!Q3=0,"",RES_hh_tes!Q3/RES_hh_fec!Q3)</f>
        <v>0.75194218684490788</v>
      </c>
    </row>
    <row r="4" spans="1:17" ht="12.95" customHeight="1" x14ac:dyDescent="0.25">
      <c r="A4" s="89" t="s">
        <v>65</v>
      </c>
      <c r="B4" s="103">
        <f>IF(RES_hh_tes!B4=0,"",RES_hh_tes!B4/RES_hh_fec!B4)</f>
        <v>0.5120675680906468</v>
      </c>
      <c r="C4" s="103">
        <f>IF(RES_hh_tes!C4=0,"",RES_hh_tes!C4/RES_hh_fec!C4)</f>
        <v>0.51824470359473362</v>
      </c>
      <c r="D4" s="103">
        <f>IF(RES_hh_tes!D4=0,"",RES_hh_tes!D4/RES_hh_fec!D4)</f>
        <v>0.52706114505031632</v>
      </c>
      <c r="E4" s="103">
        <f>IF(RES_hh_tes!E4=0,"",RES_hh_tes!E4/RES_hh_fec!E4)</f>
        <v>0.53718442426697965</v>
      </c>
      <c r="F4" s="103">
        <f>IF(RES_hh_tes!F4=0,"",RES_hh_tes!F4/RES_hh_fec!F4)</f>
        <v>0.54313779657272865</v>
      </c>
      <c r="G4" s="103">
        <f>IF(RES_hh_tes!G4=0,"",RES_hh_tes!G4/RES_hh_fec!G4)</f>
        <v>0.54821061933852455</v>
      </c>
      <c r="H4" s="103">
        <f>IF(RES_hh_tes!H4=0,"",RES_hh_tes!H4/RES_hh_fec!H4)</f>
        <v>0.55713552673935984</v>
      </c>
      <c r="I4" s="103">
        <f>IF(RES_hh_tes!I4=0,"",RES_hh_tes!I4/RES_hh_fec!I4)</f>
        <v>0.56321310649114376</v>
      </c>
      <c r="J4" s="103">
        <f>IF(RES_hh_tes!J4=0,"",RES_hh_tes!J4/RES_hh_fec!J4)</f>
        <v>0.57276288216976745</v>
      </c>
      <c r="K4" s="103">
        <f>IF(RES_hh_tes!K4=0,"",RES_hh_tes!K4/RES_hh_fec!K4)</f>
        <v>0.58102956647682646</v>
      </c>
      <c r="L4" s="103">
        <f>IF(RES_hh_tes!L4=0,"",RES_hh_tes!L4/RES_hh_fec!L4)</f>
        <v>0.58586240290691116</v>
      </c>
      <c r="M4" s="103">
        <f>IF(RES_hh_tes!M4=0,"",RES_hh_tes!M4/RES_hh_fec!M4)</f>
        <v>0.58876012058373628</v>
      </c>
      <c r="N4" s="103">
        <f>IF(RES_hh_tes!N4=0,"",RES_hh_tes!N4/RES_hh_fec!N4)</f>
        <v>0.60072151731280909</v>
      </c>
      <c r="O4" s="103">
        <f>IF(RES_hh_tes!O4=0,"",RES_hh_tes!O4/RES_hh_fec!O4)</f>
        <v>0.60151788004847706</v>
      </c>
      <c r="P4" s="103">
        <f>IF(RES_hh_tes!P4=0,"",RES_hh_tes!P4/RES_hh_fec!P4)</f>
        <v>0.60957566392301266</v>
      </c>
      <c r="Q4" s="103">
        <f>IF(RES_hh_tes!Q4=0,"",RES_hh_tes!Q4/RES_hh_fec!Q4)</f>
        <v>0.63303607409628915</v>
      </c>
    </row>
    <row r="5" spans="1:17" ht="12" customHeight="1" x14ac:dyDescent="0.25">
      <c r="A5" s="87" t="s">
        <v>58</v>
      </c>
      <c r="B5" s="102">
        <f>IF(RES_hh_tes!B5=0,"",RES_hh_tes!B5/RES_hh_fec!B5)</f>
        <v>0.45636109841474221</v>
      </c>
      <c r="C5" s="102">
        <f>IF(RES_hh_tes!C5=0,"",RES_hh_tes!C5/RES_hh_fec!C5)</f>
        <v>0.45636109841474215</v>
      </c>
      <c r="D5" s="102">
        <f>IF(RES_hh_tes!D5=0,"",RES_hh_tes!D5/RES_hh_fec!D5)</f>
        <v>0.45636109841474204</v>
      </c>
      <c r="E5" s="102">
        <f>IF(RES_hh_tes!E5=0,"",RES_hh_tes!E5/RES_hh_fec!E5)</f>
        <v>0.45636109841474215</v>
      </c>
      <c r="F5" s="102">
        <f>IF(RES_hh_tes!F5=0,"",RES_hh_tes!F5/RES_hh_fec!F5)</f>
        <v>0.46152266261574748</v>
      </c>
      <c r="G5" s="102">
        <f>IF(RES_hh_tes!G5=0,"",RES_hh_tes!G5/RES_hh_fec!G5)</f>
        <v>0.4652678912970124</v>
      </c>
      <c r="H5" s="102">
        <f>IF(RES_hh_tes!H5=0,"",RES_hh_tes!H5/RES_hh_fec!H5)</f>
        <v>0.47552112197552265</v>
      </c>
      <c r="I5" s="102">
        <f>IF(RES_hh_tes!I5=0,"",RES_hh_tes!I5/RES_hh_fec!I5)</f>
        <v>0.47664952801860933</v>
      </c>
      <c r="J5" s="102">
        <f>IF(RES_hh_tes!J5=0,"",RES_hh_tes!J5/RES_hh_fec!J5)</f>
        <v>0.47665409044087881</v>
      </c>
      <c r="K5" s="102">
        <f>IF(RES_hh_tes!K5=0,"",RES_hh_tes!K5/RES_hh_fec!K5)</f>
        <v>0.47666189432159578</v>
      </c>
      <c r="L5" s="102" t="str">
        <f>IF(RES_hh_tes!L5=0,"",RES_hh_tes!L5/RES_hh_fec!L5)</f>
        <v/>
      </c>
      <c r="M5" s="102" t="str">
        <f>IF(RES_hh_tes!M5=0,"",RES_hh_tes!M5/RES_hh_fec!M5)</f>
        <v/>
      </c>
      <c r="N5" s="102" t="str">
        <f>IF(RES_hh_tes!N5=0,"",RES_hh_tes!N5/RES_hh_fec!N5)</f>
        <v/>
      </c>
      <c r="O5" s="102" t="str">
        <f>IF(RES_hh_tes!O5=0,"",RES_hh_tes!O5/RES_hh_fec!O5)</f>
        <v/>
      </c>
      <c r="P5" s="102" t="str">
        <f>IF(RES_hh_tes!P5=0,"",RES_hh_tes!P5/RES_hh_fec!P5)</f>
        <v/>
      </c>
      <c r="Q5" s="102" t="str">
        <f>IF(RES_hh_tes!Q5=0,"",RES_hh_tes!Q5/RES_hh_fec!Q5)</f>
        <v/>
      </c>
    </row>
    <row r="6" spans="1:17" ht="12" customHeight="1" x14ac:dyDescent="0.25">
      <c r="A6" s="87" t="s">
        <v>84</v>
      </c>
      <c r="B6" s="102" t="str">
        <f>IF(RES_hh_tes!B6=0,"",RES_hh_tes!B6/RES_hh_fec!B6)</f>
        <v/>
      </c>
      <c r="C6" s="102" t="str">
        <f>IF(RES_hh_tes!C6=0,"",RES_hh_tes!C6/RES_hh_fec!C6)</f>
        <v/>
      </c>
      <c r="D6" s="102" t="str">
        <f>IF(RES_hh_tes!D6=0,"",RES_hh_tes!D6/RES_hh_fec!D6)</f>
        <v/>
      </c>
      <c r="E6" s="102" t="str">
        <f>IF(RES_hh_tes!E6=0,"",RES_hh_tes!E6/RES_hh_fec!E6)</f>
        <v/>
      </c>
      <c r="F6" s="102" t="str">
        <f>IF(RES_hh_tes!F6=0,"",RES_hh_tes!F6/RES_hh_fec!F6)</f>
        <v/>
      </c>
      <c r="G6" s="102" t="str">
        <f>IF(RES_hh_tes!G6=0,"",RES_hh_tes!G6/RES_hh_fec!G6)</f>
        <v/>
      </c>
      <c r="H6" s="102" t="str">
        <f>IF(RES_hh_tes!H6=0,"",RES_hh_tes!H6/RES_hh_fec!H6)</f>
        <v/>
      </c>
      <c r="I6" s="102" t="str">
        <f>IF(RES_hh_tes!I6=0,"",RES_hh_tes!I6/RES_hh_fec!I6)</f>
        <v/>
      </c>
      <c r="J6" s="102" t="str">
        <f>IF(RES_hh_tes!J6=0,"",RES_hh_tes!J6/RES_hh_fec!J6)</f>
        <v/>
      </c>
      <c r="K6" s="102" t="str">
        <f>IF(RES_hh_tes!K6=0,"",RES_hh_tes!K6/RES_hh_fec!K6)</f>
        <v/>
      </c>
      <c r="L6" s="102" t="str">
        <f>IF(RES_hh_tes!L6=0,"",RES_hh_tes!L6/RES_hh_fec!L6)</f>
        <v/>
      </c>
      <c r="M6" s="102" t="str">
        <f>IF(RES_hh_tes!M6=0,"",RES_hh_tes!M6/RES_hh_fec!M6)</f>
        <v/>
      </c>
      <c r="N6" s="102" t="str">
        <f>IF(RES_hh_tes!N6=0,"",RES_hh_tes!N6/RES_hh_fec!N6)</f>
        <v/>
      </c>
      <c r="O6" s="102" t="str">
        <f>IF(RES_hh_tes!O6=0,"",RES_hh_tes!O6/RES_hh_fec!O6)</f>
        <v/>
      </c>
      <c r="P6" s="102" t="str">
        <f>IF(RES_hh_tes!P6=0,"",RES_hh_tes!P6/RES_hh_fec!P6)</f>
        <v/>
      </c>
      <c r="Q6" s="102" t="str">
        <f>IF(RES_hh_tes!Q6=0,"",RES_hh_tes!Q6/RES_hh_fec!Q6)</f>
        <v/>
      </c>
    </row>
    <row r="7" spans="1:17" ht="12" customHeight="1" x14ac:dyDescent="0.25">
      <c r="A7" s="87" t="s">
        <v>110</v>
      </c>
      <c r="B7" s="102">
        <f>IF(RES_hh_tes!B7=0,"",RES_hh_tes!B7/RES_hh_fec!B7)</f>
        <v>0.52657049817085633</v>
      </c>
      <c r="C7" s="102">
        <f>IF(RES_hh_tes!C7=0,"",RES_hh_tes!C7/RES_hh_fec!C7)</f>
        <v>0.53316084884289128</v>
      </c>
      <c r="D7" s="102">
        <f>IF(RES_hh_tes!D7=0,"",RES_hh_tes!D7/RES_hh_fec!D7)</f>
        <v>0.53925292096887045</v>
      </c>
      <c r="E7" s="102">
        <f>IF(RES_hh_tes!E7=0,"",RES_hh_tes!E7/RES_hh_fec!E7)</f>
        <v>0.54548752088241925</v>
      </c>
      <c r="F7" s="102">
        <f>IF(RES_hh_tes!F7=0,"",RES_hh_tes!F7/RES_hh_fec!F7)</f>
        <v>0.55193268237870263</v>
      </c>
      <c r="G7" s="102">
        <f>IF(RES_hh_tes!G7=0,"",RES_hh_tes!G7/RES_hh_fec!G7)</f>
        <v>0.55641015172009023</v>
      </c>
      <c r="H7" s="102">
        <f>IF(RES_hh_tes!H7=0,"",RES_hh_tes!H7/RES_hh_fec!H7)</f>
        <v>0.56002245775090598</v>
      </c>
      <c r="I7" s="102">
        <f>IF(RES_hh_tes!I7=0,"",RES_hh_tes!I7/RES_hh_fec!I7)</f>
        <v>0.56418861480131455</v>
      </c>
      <c r="J7" s="102">
        <f>IF(RES_hh_tes!J7=0,"",RES_hh_tes!J7/RES_hh_fec!J7)</f>
        <v>0.56995057385472436</v>
      </c>
      <c r="K7" s="102">
        <f>IF(RES_hh_tes!K7=0,"",RES_hh_tes!K7/RES_hh_fec!K7)</f>
        <v>0.57521883590849077</v>
      </c>
      <c r="L7" s="102">
        <f>IF(RES_hh_tes!L7=0,"",RES_hh_tes!L7/RES_hh_fec!L7)</f>
        <v>0.58100031661098717</v>
      </c>
      <c r="M7" s="102">
        <f>IF(RES_hh_tes!M7=0,"",RES_hh_tes!M7/RES_hh_fec!M7)</f>
        <v>0.58755117917517941</v>
      </c>
      <c r="N7" s="102">
        <f>IF(RES_hh_tes!N7=0,"",RES_hh_tes!N7/RES_hh_fec!N7)</f>
        <v>0.59612645638727568</v>
      </c>
      <c r="O7" s="102">
        <f>IF(RES_hh_tes!O7=0,"",RES_hh_tes!O7/RES_hh_fec!O7)</f>
        <v>0.61135197290894272</v>
      </c>
      <c r="P7" s="102">
        <f>IF(RES_hh_tes!P7=0,"",RES_hh_tes!P7/RES_hh_fec!P7)</f>
        <v>0.61923973878899929</v>
      </c>
      <c r="Q7" s="102">
        <f>IF(RES_hh_tes!Q7=0,"",RES_hh_tes!Q7/RES_hh_fec!Q7)</f>
        <v>0.62080515821818572</v>
      </c>
    </row>
    <row r="8" spans="1:17" ht="12" customHeight="1" x14ac:dyDescent="0.25">
      <c r="A8" s="87" t="s">
        <v>109</v>
      </c>
      <c r="B8" s="102">
        <f>IF(RES_hh_tes!B8=0,"",RES_hh_tes!B8/RES_hh_fec!B8)</f>
        <v>0.56167519804891353</v>
      </c>
      <c r="C8" s="102">
        <f>IF(RES_hh_tes!C8=0,"",RES_hh_tes!C8/RES_hh_fec!C8)</f>
        <v>0.56838532077721593</v>
      </c>
      <c r="D8" s="102">
        <f>IF(RES_hh_tes!D8=0,"",RES_hh_tes!D8/RES_hh_fec!D8)</f>
        <v>0.60120341835682001</v>
      </c>
      <c r="E8" s="102">
        <f>IF(RES_hh_tes!E8=0,"",RES_hh_tes!E8/RES_hh_fec!E8)</f>
        <v>0.62701834566517622</v>
      </c>
      <c r="F8" s="102">
        <f>IF(RES_hh_tes!F8=0,"",RES_hh_tes!F8/RES_hh_fec!F8)</f>
        <v>0.64130035193880885</v>
      </c>
      <c r="G8" s="102">
        <f>IF(RES_hh_tes!G8=0,"",RES_hh_tes!G8/RES_hh_fec!G8)</f>
        <v>0.65004004863036791</v>
      </c>
      <c r="H8" s="102">
        <f>IF(RES_hh_tes!H8=0,"",RES_hh_tes!H8/RES_hh_fec!H8)</f>
        <v>0.65524026398605562</v>
      </c>
      <c r="I8" s="102">
        <f>IF(RES_hh_tes!I8=0,"",RES_hh_tes!I8/RES_hh_fec!I8)</f>
        <v>0.65756543180533056</v>
      </c>
      <c r="J8" s="102">
        <f>IF(RES_hh_tes!J8=0,"",RES_hh_tes!J8/RES_hh_fec!J8)</f>
        <v>0.65951664185364178</v>
      </c>
      <c r="K8" s="102">
        <f>IF(RES_hh_tes!K8=0,"",RES_hh_tes!K8/RES_hh_fec!K8)</f>
        <v>0.66261242386398989</v>
      </c>
      <c r="L8" s="102">
        <f>IF(RES_hh_tes!L8=0,"",RES_hh_tes!L8/RES_hh_fec!L8)</f>
        <v>0.66312211179536895</v>
      </c>
      <c r="M8" s="102">
        <f>IF(RES_hh_tes!M8=0,"",RES_hh_tes!M8/RES_hh_fec!M8)</f>
        <v>0.66449895431712436</v>
      </c>
      <c r="N8" s="102">
        <f>IF(RES_hh_tes!N8=0,"",RES_hh_tes!N8/RES_hh_fec!N8)</f>
        <v>0.66473504066096589</v>
      </c>
      <c r="O8" s="102">
        <f>IF(RES_hh_tes!O8=0,"",RES_hh_tes!O8/RES_hh_fec!O8)</f>
        <v>0.66594923788041072</v>
      </c>
      <c r="P8" s="102">
        <f>IF(RES_hh_tes!P8=0,"",RES_hh_tes!P8/RES_hh_fec!P8)</f>
        <v>0.66638932984910937</v>
      </c>
      <c r="Q8" s="102">
        <f>IF(RES_hh_tes!Q8=0,"",RES_hh_tes!Q8/RES_hh_fec!Q8)</f>
        <v>0.67141875187431754</v>
      </c>
    </row>
    <row r="9" spans="1:17" ht="12" customHeight="1" x14ac:dyDescent="0.25">
      <c r="A9" s="87" t="s">
        <v>55</v>
      </c>
      <c r="B9" s="102">
        <f>IF(RES_hh_tes!B9=0,"",RES_hh_tes!B9/RES_hh_fec!B9)</f>
        <v>0.43529827848790786</v>
      </c>
      <c r="C9" s="102">
        <f>IF(RES_hh_tes!C9=0,"",RES_hh_tes!C9/RES_hh_fec!C9)</f>
        <v>0.4360422773376415</v>
      </c>
      <c r="D9" s="102">
        <f>IF(RES_hh_tes!D9=0,"",RES_hh_tes!D9/RES_hh_fec!D9)</f>
        <v>0.43875651510139052</v>
      </c>
      <c r="E9" s="102">
        <f>IF(RES_hh_tes!E9=0,"",RES_hh_tes!E9/RES_hh_fec!E9)</f>
        <v>0.43912716811134767</v>
      </c>
      <c r="F9" s="102">
        <f>IF(RES_hh_tes!F9=0,"",RES_hh_tes!F9/RES_hh_fec!F9)</f>
        <v>0.44438170547397282</v>
      </c>
      <c r="G9" s="102">
        <f>IF(RES_hh_tes!G9=0,"",RES_hh_tes!G9/RES_hh_fec!G9)</f>
        <v>0.44911387738092307</v>
      </c>
      <c r="H9" s="102">
        <f>IF(RES_hh_tes!H9=0,"",RES_hh_tes!H9/RES_hh_fec!H9)</f>
        <v>0.45586272426813074</v>
      </c>
      <c r="I9" s="102">
        <f>IF(RES_hh_tes!I9=0,"",RES_hh_tes!I9/RES_hh_fec!I9)</f>
        <v>0.46481894582372546</v>
      </c>
      <c r="J9" s="102">
        <f>IF(RES_hh_tes!J9=0,"",RES_hh_tes!J9/RES_hh_fec!J9)</f>
        <v>0.47078349681174952</v>
      </c>
      <c r="K9" s="102">
        <f>IF(RES_hh_tes!K9=0,"",RES_hh_tes!K9/RES_hh_fec!K9)</f>
        <v>0.47683762956437226</v>
      </c>
      <c r="L9" s="102">
        <f>IF(RES_hh_tes!L9=0,"",RES_hh_tes!L9/RES_hh_fec!L9)</f>
        <v>0.48511501090573511</v>
      </c>
      <c r="M9" s="102">
        <f>IF(RES_hh_tes!M9=0,"",RES_hh_tes!M9/RES_hh_fec!M9)</f>
        <v>0.49110399794400428</v>
      </c>
      <c r="N9" s="102">
        <f>IF(RES_hh_tes!N9=0,"",RES_hh_tes!N9/RES_hh_fec!N9)</f>
        <v>0.50603240958920603</v>
      </c>
      <c r="O9" s="102">
        <f>IF(RES_hh_tes!O9=0,"",RES_hh_tes!O9/RES_hh_fec!O9)</f>
        <v>0.51558258514183064</v>
      </c>
      <c r="P9" s="102">
        <f>IF(RES_hh_tes!P9=0,"",RES_hh_tes!P9/RES_hh_fec!P9)</f>
        <v>0.51843094783710586</v>
      </c>
      <c r="Q9" s="102">
        <f>IF(RES_hh_tes!Q9=0,"",RES_hh_tes!Q9/RES_hh_fec!Q9)</f>
        <v>0.52555861166542894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>
        <f>IF(RES_hh_tes!F10=0,"",RES_hh_tes!F10/RES_hh_fec!F10)</f>
        <v>0.79394874048053954</v>
      </c>
      <c r="G10" s="102">
        <f>IF(RES_hh_tes!G10=0,"",RES_hh_tes!G10/RES_hh_fec!G10)</f>
        <v>0.79398704372071915</v>
      </c>
      <c r="H10" s="102">
        <f>IF(RES_hh_tes!H10=0,"",RES_hh_tes!H10/RES_hh_fec!H10)</f>
        <v>0.79413515945893542</v>
      </c>
      <c r="I10" s="102">
        <f>IF(RES_hh_tes!I10=0,"",RES_hh_tes!I10/RES_hh_fec!I10)</f>
        <v>0.79487505836858352</v>
      </c>
      <c r="J10" s="102">
        <f>IF(RES_hh_tes!J10=0,"",RES_hh_tes!J10/RES_hh_fec!J10)</f>
        <v>0.79575563722778186</v>
      </c>
      <c r="K10" s="102">
        <f>IF(RES_hh_tes!K10=0,"",RES_hh_tes!K10/RES_hh_fec!K10)</f>
        <v>0.79712320450510998</v>
      </c>
      <c r="L10" s="102">
        <f>IF(RES_hh_tes!L10=0,"",RES_hh_tes!L10/RES_hh_fec!L10)</f>
        <v>0.79757710538240023</v>
      </c>
      <c r="M10" s="102">
        <f>IF(RES_hh_tes!M10=0,"",RES_hh_tes!M10/RES_hh_fec!M10)</f>
        <v>0.79764014133608085</v>
      </c>
      <c r="N10" s="102">
        <f>IF(RES_hh_tes!N10=0,"",RES_hh_tes!N10/RES_hh_fec!N10)</f>
        <v>0.79784327907869457</v>
      </c>
      <c r="O10" s="102">
        <f>IF(RES_hh_tes!O10=0,"",RES_hh_tes!O10/RES_hh_fec!O10)</f>
        <v>0.79950264549940886</v>
      </c>
      <c r="P10" s="102">
        <f>IF(RES_hh_tes!P10=0,"",RES_hh_tes!P10/RES_hh_fec!P10)</f>
        <v>0.79978707729282728</v>
      </c>
      <c r="Q10" s="102">
        <f>IF(RES_hh_tes!Q10=0,"",RES_hh_tes!Q10/RES_hh_fec!Q10)</f>
        <v>0.80203091569456542</v>
      </c>
    </row>
    <row r="11" spans="1:17" ht="12" customHeight="1" x14ac:dyDescent="0.25">
      <c r="A11" s="87" t="s">
        <v>61</v>
      </c>
      <c r="B11" s="102">
        <f>IF(RES_hh_tes!B11=0,"",RES_hh_tes!B11/RES_hh_fec!B11)</f>
        <v>0.70209399756114177</v>
      </c>
      <c r="C11" s="102">
        <f>IF(RES_hh_tes!C11=0,"",RES_hh_tes!C11/RES_hh_fec!C11)</f>
        <v>0.70336889972072358</v>
      </c>
      <c r="D11" s="102">
        <f>IF(RES_hh_tes!D11=0,"",RES_hh_tes!D11/RES_hh_fec!D11)</f>
        <v>0.70481022746879141</v>
      </c>
      <c r="E11" s="102">
        <f>IF(RES_hh_tes!E11=0,"",RES_hh_tes!E11/RES_hh_fec!E11)</f>
        <v>0.71245095924452728</v>
      </c>
      <c r="F11" s="102">
        <f>IF(RES_hh_tes!F11=0,"",RES_hh_tes!F11/RES_hh_fec!F11)</f>
        <v>0.71389453480991549</v>
      </c>
      <c r="G11" s="102">
        <f>IF(RES_hh_tes!G11=0,"",RES_hh_tes!G11/RES_hh_fec!G11)</f>
        <v>0.71718251647171627</v>
      </c>
      <c r="H11" s="102">
        <f>IF(RES_hh_tes!H11=0,"",RES_hh_tes!H11/RES_hh_fec!H11)</f>
        <v>0.71940545532322187</v>
      </c>
      <c r="I11" s="102">
        <f>IF(RES_hh_tes!I11=0,"",RES_hh_tes!I11/RES_hh_fec!I11)</f>
        <v>0.72103634009121487</v>
      </c>
      <c r="J11" s="102">
        <f>IF(RES_hh_tes!J11=0,"",RES_hh_tes!J11/RES_hh_fec!J11)</f>
        <v>0.72280870027140576</v>
      </c>
      <c r="K11" s="102">
        <f>IF(RES_hh_tes!K11=0,"",RES_hh_tes!K11/RES_hh_fec!K11)</f>
        <v>0.72908947680190339</v>
      </c>
      <c r="L11" s="102">
        <f>IF(RES_hh_tes!L11=0,"",RES_hh_tes!L11/RES_hh_fec!L11)</f>
        <v>0.73086090101156398</v>
      </c>
      <c r="M11" s="102">
        <f>IF(RES_hh_tes!M11=0,"",RES_hh_tes!M11/RES_hh_fec!M11)</f>
        <v>0.73272669938797774</v>
      </c>
      <c r="N11" s="102">
        <f>IF(RES_hh_tes!N11=0,"",RES_hh_tes!N11/RES_hh_fec!N11)</f>
        <v>0.73470840024497974</v>
      </c>
      <c r="O11" s="102">
        <f>IF(RES_hh_tes!O11=0,"",RES_hh_tes!O11/RES_hh_fec!O11)</f>
        <v>0.7427373906287783</v>
      </c>
      <c r="P11" s="102">
        <f>IF(RES_hh_tes!P11=0,"",RES_hh_tes!P11/RES_hh_fec!P11)</f>
        <v>0.74705442330780458</v>
      </c>
      <c r="Q11" s="102">
        <f>IF(RES_hh_tes!Q11=0,"",RES_hh_tes!Q11/RES_hh_fec!Q11)</f>
        <v>0.75439727814415714</v>
      </c>
    </row>
    <row r="12" spans="1:17" ht="12" customHeight="1" x14ac:dyDescent="0.25">
      <c r="A12" s="87" t="s">
        <v>115</v>
      </c>
      <c r="B12" s="102">
        <f>IF(RES_hh_tes!B12=0,"",RES_hh_tes!B12/RES_hh_fec!B12)</f>
        <v>1.0531409963417129</v>
      </c>
      <c r="C12" s="102">
        <f>IF(RES_hh_tes!C12=0,"",RES_hh_tes!C12/RES_hh_fec!C12)</f>
        <v>1.0829658192412159</v>
      </c>
      <c r="D12" s="102">
        <f>IF(RES_hh_tes!D12=0,"",RES_hh_tes!D12/RES_hh_fec!D12)</f>
        <v>1.1296114965369328</v>
      </c>
      <c r="E12" s="102">
        <f>IF(RES_hh_tes!E12=0,"",RES_hh_tes!E12/RES_hh_fec!E12)</f>
        <v>1.1845881881798013</v>
      </c>
      <c r="F12" s="102">
        <f>IF(RES_hh_tes!F12=0,"",RES_hh_tes!F12/RES_hh_fec!F12)</f>
        <v>1.2165746365285051</v>
      </c>
      <c r="G12" s="102">
        <f>IF(RES_hh_tes!G12=0,"",RES_hh_tes!G12/RES_hh_fec!G12)</f>
        <v>1.2521653607143817</v>
      </c>
      <c r="H12" s="102">
        <f>IF(RES_hh_tes!H12=0,"",RES_hh_tes!H12/RES_hh_fec!H12)</f>
        <v>1.3300636228600717</v>
      </c>
      <c r="I12" s="102">
        <f>IF(RES_hh_tes!I12=0,"",RES_hh_tes!I12/RES_hh_fec!I12)</f>
        <v>1.3954262486003703</v>
      </c>
      <c r="J12" s="102">
        <f>IF(RES_hh_tes!J12=0,"",RES_hh_tes!J12/RES_hh_fec!J12)</f>
        <v>1.4047194871966953</v>
      </c>
      <c r="K12" s="102">
        <f>IF(RES_hh_tes!K12=0,"",RES_hh_tes!K12/RES_hh_fec!K12)</f>
        <v>1.421712755189424</v>
      </c>
      <c r="L12" s="102">
        <f>IF(RES_hh_tes!L12=0,"",RES_hh_tes!L12/RES_hh_fec!L12)</f>
        <v>1.4939918107969226</v>
      </c>
      <c r="M12" s="102">
        <f>IF(RES_hh_tes!M12=0,"",RES_hh_tes!M12/RES_hh_fec!M12)</f>
        <v>1.5340972854358195</v>
      </c>
      <c r="N12" s="102">
        <f>IF(RES_hh_tes!N12=0,"",RES_hh_tes!N12/RES_hh_fec!N12)</f>
        <v>1.8657992585115399</v>
      </c>
      <c r="O12" s="102">
        <f>IF(RES_hh_tes!O12=0,"",RES_hh_tes!O12/RES_hh_fec!O12)</f>
        <v>1.8786757862372356</v>
      </c>
      <c r="P12" s="102">
        <f>IF(RES_hh_tes!P12=0,"",RES_hh_tes!P12/RES_hh_fec!P12)</f>
        <v>1.9781541542380641</v>
      </c>
      <c r="Q12" s="102">
        <f>IF(RES_hh_tes!Q12=0,"",RES_hh_tes!Q12/RES_hh_fec!Q12)</f>
        <v>2.3070121210525669</v>
      </c>
    </row>
    <row r="13" spans="1:17" ht="12" customHeight="1" x14ac:dyDescent="0.25">
      <c r="A13" s="51" t="s">
        <v>114</v>
      </c>
      <c r="B13" s="104">
        <f>IF(RES_hh_tes!B13=0,"",RES_hh_tes!B13/RES_hh_fec!B13)</f>
        <v>0.66698929768308446</v>
      </c>
      <c r="C13" s="104">
        <f>IF(RES_hh_tes!C13=0,"",RES_hh_tes!C13/RES_hh_fec!C13)</f>
        <v>0.67364009515695855</v>
      </c>
      <c r="D13" s="104">
        <f>IF(RES_hh_tes!D13=0,"",RES_hh_tes!D13/RES_hh_fec!D13)</f>
        <v>0.68401478209382516</v>
      </c>
      <c r="E13" s="104">
        <f>IF(RES_hh_tes!E13=0,"",RES_hh_tes!E13/RES_hh_fec!E13)</f>
        <v>0.68950442000895473</v>
      </c>
      <c r="F13" s="104">
        <f>IF(RES_hh_tes!F13=0,"",RES_hh_tes!F13/RES_hh_fec!F13)</f>
        <v>0.69327947778209997</v>
      </c>
      <c r="G13" s="104">
        <f>IF(RES_hh_tes!G13=0,"",RES_hh_tes!G13/RES_hh_fec!G13)</f>
        <v>0.697592243294056</v>
      </c>
      <c r="H13" s="104">
        <f>IF(RES_hh_tes!H13=0,"",RES_hh_tes!H13/RES_hh_fec!H13)</f>
        <v>0.70225879293489557</v>
      </c>
      <c r="I13" s="104">
        <f>IF(RES_hh_tes!I13=0,"",RES_hh_tes!I13/RES_hh_fec!I13)</f>
        <v>0.70520361982084057</v>
      </c>
      <c r="J13" s="104">
        <f>IF(RES_hh_tes!J13=0,"",RES_hh_tes!J13/RES_hh_fec!J13)</f>
        <v>0.71127962265032274</v>
      </c>
      <c r="K13" s="104">
        <f>IF(RES_hh_tes!K13=0,"",RES_hh_tes!K13/RES_hh_fec!K13)</f>
        <v>0.71600523681830019</v>
      </c>
      <c r="L13" s="104">
        <f>IF(RES_hh_tes!L13=0,"",RES_hh_tes!L13/RES_hh_fec!L13)</f>
        <v>0.72282882147300653</v>
      </c>
      <c r="M13" s="104">
        <f>IF(RES_hh_tes!M13=0,"",RES_hh_tes!M13/RES_hh_fec!M13)</f>
        <v>0.72800891018191771</v>
      </c>
      <c r="N13" s="104">
        <f>IF(RES_hh_tes!N13=0,"",RES_hh_tes!N13/RES_hh_fec!N13)</f>
        <v>0.73147060002009889</v>
      </c>
      <c r="O13" s="104">
        <f>IF(RES_hh_tes!O13=0,"",RES_hh_tes!O13/RES_hh_fec!O13)</f>
        <v>0.73418449817556275</v>
      </c>
      <c r="P13" s="104">
        <f>IF(RES_hh_tes!P13=0,"",RES_hh_tes!P13/RES_hh_fec!P13)</f>
        <v>0.73707979501160614</v>
      </c>
      <c r="Q13" s="104">
        <f>IF(RES_hh_tes!Q13=0,"",RES_hh_tes!Q13/RES_hh_fec!Q13)</f>
        <v>0.73972521542457403</v>
      </c>
    </row>
    <row r="14" spans="1:17" ht="12" customHeight="1" x14ac:dyDescent="0.25">
      <c r="A14" s="99" t="s">
        <v>117</v>
      </c>
      <c r="B14" s="106">
        <f>IF(RES_hh_tes!B14=0,"",RES_hh_tes!B14/RES_hh_fec!B14)</f>
        <v>0.99999999999999967</v>
      </c>
      <c r="C14" s="106">
        <f>IF(RES_hh_tes!C14=0,"",RES_hh_tes!C14/RES_hh_fec!C14)</f>
        <v>0.99999999999999967</v>
      </c>
      <c r="D14" s="106">
        <f>IF(RES_hh_tes!D14=0,"",RES_hh_tes!D14/RES_hh_fec!D14)</f>
        <v>1</v>
      </c>
      <c r="E14" s="106">
        <f>IF(RES_hh_tes!E14=0,"",RES_hh_tes!E14/RES_hh_fec!E14)</f>
        <v>0.99999999999999978</v>
      </c>
      <c r="F14" s="106">
        <f>IF(RES_hh_tes!F14=0,"",RES_hh_tes!F14/RES_hh_fec!F14)</f>
        <v>1.0000000000000002</v>
      </c>
      <c r="G14" s="106">
        <f>IF(RES_hh_tes!G14=0,"",RES_hh_tes!G14/RES_hh_fec!G14)</f>
        <v>0.99999999999999978</v>
      </c>
      <c r="H14" s="106">
        <f>IF(RES_hh_tes!H14=0,"",RES_hh_tes!H14/RES_hh_fec!H14)</f>
        <v>1</v>
      </c>
      <c r="I14" s="106">
        <f>IF(RES_hh_tes!I14=0,"",RES_hh_tes!I14/RES_hh_fec!I14)</f>
        <v>1.0000000000000004</v>
      </c>
      <c r="J14" s="106">
        <f>IF(RES_hh_tes!J14=0,"",RES_hh_tes!J14/RES_hh_fec!J14)</f>
        <v>0.99999999999999944</v>
      </c>
      <c r="K14" s="106">
        <f>IF(RES_hh_tes!K14=0,"",RES_hh_tes!K14/RES_hh_fec!K14)</f>
        <v>1</v>
      </c>
      <c r="L14" s="106">
        <f>IF(RES_hh_tes!L14=0,"",RES_hh_tes!L14/RES_hh_fec!L14)</f>
        <v>0.99999999999999967</v>
      </c>
      <c r="M14" s="106">
        <f>IF(RES_hh_tes!M14=0,"",RES_hh_tes!M14/RES_hh_fec!M14)</f>
        <v>1.0000000000000002</v>
      </c>
      <c r="N14" s="106">
        <f>IF(RES_hh_tes!N14=0,"",RES_hh_tes!N14/RES_hh_fec!N14)</f>
        <v>1.0000000000000002</v>
      </c>
      <c r="O14" s="106">
        <f>IF(RES_hh_tes!O14=0,"",RES_hh_tes!O14/RES_hh_fec!O14)</f>
        <v>1</v>
      </c>
      <c r="P14" s="106">
        <f>IF(RES_hh_tes!P14=0,"",RES_hh_tes!P14/RES_hh_fec!P14)</f>
        <v>1</v>
      </c>
      <c r="Q14" s="106">
        <f>IF(RES_hh_tes!Q14=0,"",RES_hh_tes!Q14/RES_hh_fec!Q14)</f>
        <v>1</v>
      </c>
    </row>
    <row r="15" spans="1:17" ht="12.95" customHeight="1" x14ac:dyDescent="0.25">
      <c r="A15" s="89" t="s">
        <v>112</v>
      </c>
      <c r="B15" s="103">
        <f>IF(RES_hh_tes!B15=0,"",RES_hh_tes!B15/RES_hh_fec!B15)</f>
        <v>1.5170385479732049</v>
      </c>
      <c r="C15" s="103">
        <f>IF(RES_hh_tes!C15=0,"",RES_hh_tes!C15/RES_hh_fec!C15)</f>
        <v>1.6094396990270787</v>
      </c>
      <c r="D15" s="103">
        <f>IF(RES_hh_tes!D15=0,"",RES_hh_tes!D15/RES_hh_fec!D15)</f>
        <v>1.6687050238166257</v>
      </c>
      <c r="E15" s="103">
        <f>IF(RES_hh_tes!E15=0,"",RES_hh_tes!E15/RES_hh_fec!E15)</f>
        <v>1.7209794871322639</v>
      </c>
      <c r="F15" s="103">
        <f>IF(RES_hh_tes!F15=0,"",RES_hh_tes!F15/RES_hh_fec!F15)</f>
        <v>1.774137654765394</v>
      </c>
      <c r="G15" s="103">
        <f>IF(RES_hh_tes!G15=0,"",RES_hh_tes!G15/RES_hh_fec!G15)</f>
        <v>1.8238905309521207</v>
      </c>
      <c r="H15" s="103">
        <f>IF(RES_hh_tes!H15=0,"",RES_hh_tes!H15/RES_hh_fec!H15)</f>
        <v>1.8751280958798238</v>
      </c>
      <c r="I15" s="103">
        <f>IF(RES_hh_tes!I15=0,"",RES_hh_tes!I15/RES_hh_fec!I15)</f>
        <v>1.9329315567334213</v>
      </c>
      <c r="J15" s="103">
        <f>IF(RES_hh_tes!J15=0,"",RES_hh_tes!J15/RES_hh_fec!J15)</f>
        <v>2.006712794287707</v>
      </c>
      <c r="K15" s="103">
        <f>IF(RES_hh_tes!K15=0,"",RES_hh_tes!K15/RES_hh_fec!K15)</f>
        <v>2.1239157563978766</v>
      </c>
      <c r="L15" s="103">
        <f>IF(RES_hh_tes!L15=0,"",RES_hh_tes!L15/RES_hh_fec!L15)</f>
        <v>2.2350924605743194</v>
      </c>
      <c r="M15" s="103">
        <f>IF(RES_hh_tes!M15=0,"",RES_hh_tes!M15/RES_hh_fec!M15)</f>
        <v>2.3505166805648989</v>
      </c>
      <c r="N15" s="103">
        <f>IF(RES_hh_tes!N15=0,"",RES_hh_tes!N15/RES_hh_fec!N15)</f>
        <v>2.4785089406300238</v>
      </c>
      <c r="O15" s="103">
        <f>IF(RES_hh_tes!O15=0,"",RES_hh_tes!O15/RES_hh_fec!O15)</f>
        <v>2.6258651648193956</v>
      </c>
      <c r="P15" s="103">
        <f>IF(RES_hh_tes!P15=0,"",RES_hh_tes!P15/RES_hh_fec!P15)</f>
        <v>2.7601191506706795</v>
      </c>
      <c r="Q15" s="103">
        <f>IF(RES_hh_tes!Q15=0,"",RES_hh_tes!Q15/RES_hh_fec!Q15)</f>
        <v>2.9428675005613094</v>
      </c>
    </row>
    <row r="16" spans="1:17" ht="12" customHeight="1" x14ac:dyDescent="0.25">
      <c r="A16" s="87" t="s">
        <v>111</v>
      </c>
      <c r="B16" s="105">
        <f>IF(RES_hh_tes!B16=0,"",RES_hh_tes!B16/RES_hh_fec!B16)</f>
        <v>1.5170385479732049</v>
      </c>
      <c r="C16" s="105">
        <f>IF(RES_hh_tes!C16=0,"",RES_hh_tes!C16/RES_hh_fec!C16)</f>
        <v>1.6094396990270787</v>
      </c>
      <c r="D16" s="105">
        <f>IF(RES_hh_tes!D16=0,"",RES_hh_tes!D16/RES_hh_fec!D16)</f>
        <v>1.6687050238166257</v>
      </c>
      <c r="E16" s="105">
        <f>IF(RES_hh_tes!E16=0,"",RES_hh_tes!E16/RES_hh_fec!E16)</f>
        <v>1.7209794871322639</v>
      </c>
      <c r="F16" s="105">
        <f>IF(RES_hh_tes!F16=0,"",RES_hh_tes!F16/RES_hh_fec!F16)</f>
        <v>1.774137654765394</v>
      </c>
      <c r="G16" s="105">
        <f>IF(RES_hh_tes!G16=0,"",RES_hh_tes!G16/RES_hh_fec!G16)</f>
        <v>1.8238905309521207</v>
      </c>
      <c r="H16" s="105">
        <f>IF(RES_hh_tes!H16=0,"",RES_hh_tes!H16/RES_hh_fec!H16)</f>
        <v>1.8751280958798238</v>
      </c>
      <c r="I16" s="105">
        <f>IF(RES_hh_tes!I16=0,"",RES_hh_tes!I16/RES_hh_fec!I16)</f>
        <v>1.9329315567334213</v>
      </c>
      <c r="J16" s="105">
        <f>IF(RES_hh_tes!J16=0,"",RES_hh_tes!J16/RES_hh_fec!J16)</f>
        <v>2.006712794287707</v>
      </c>
      <c r="K16" s="105">
        <f>IF(RES_hh_tes!K16=0,"",RES_hh_tes!K16/RES_hh_fec!K16)</f>
        <v>2.1239157563978766</v>
      </c>
      <c r="L16" s="105">
        <f>IF(RES_hh_tes!L16=0,"",RES_hh_tes!L16/RES_hh_fec!L16)</f>
        <v>2.2350924605743194</v>
      </c>
      <c r="M16" s="105">
        <f>IF(RES_hh_tes!M16=0,"",RES_hh_tes!M16/RES_hh_fec!M16)</f>
        <v>2.3505166805648989</v>
      </c>
      <c r="N16" s="105">
        <f>IF(RES_hh_tes!N16=0,"",RES_hh_tes!N16/RES_hh_fec!N16)</f>
        <v>2.4785089406300238</v>
      </c>
      <c r="O16" s="105">
        <f>IF(RES_hh_tes!O16=0,"",RES_hh_tes!O16/RES_hh_fec!O16)</f>
        <v>2.6258651648193956</v>
      </c>
      <c r="P16" s="105">
        <f>IF(RES_hh_tes!P16=0,"",RES_hh_tes!P16/RES_hh_fec!P16)</f>
        <v>2.7601191506706795</v>
      </c>
      <c r="Q16" s="105">
        <f>IF(RES_hh_tes!Q16=0,"",RES_hh_tes!Q16/RES_hh_fec!Q16)</f>
        <v>2.9428675005613094</v>
      </c>
    </row>
    <row r="17" spans="1:17" ht="12.95" customHeight="1" x14ac:dyDescent="0.25">
      <c r="A17" s="89" t="s">
        <v>63</v>
      </c>
      <c r="B17" s="103">
        <f>IF(RES_hh_tes!B17=0,"",RES_hh_tes!B17/RES_hh_fec!B17)</f>
        <v>0.63895375980516944</v>
      </c>
      <c r="C17" s="103">
        <f>IF(RES_hh_tes!C17=0,"",RES_hh_tes!C17/RES_hh_fec!C17)</f>
        <v>0.64648928812325435</v>
      </c>
      <c r="D17" s="103">
        <f>IF(RES_hh_tes!D17=0,"",RES_hh_tes!D17/RES_hh_fec!D17)</f>
        <v>0.64913330268313041</v>
      </c>
      <c r="E17" s="103">
        <f>IF(RES_hh_tes!E17=0,"",RES_hh_tes!E17/RES_hh_fec!E17)</f>
        <v>0.65574471600003281</v>
      </c>
      <c r="F17" s="103">
        <f>IF(RES_hh_tes!F17=0,"",RES_hh_tes!F17/RES_hh_fec!F17)</f>
        <v>0.66752283349291364</v>
      </c>
      <c r="G17" s="103">
        <f>IF(RES_hh_tes!G17=0,"",RES_hh_tes!G17/RES_hh_fec!G17)</f>
        <v>0.67122760147182026</v>
      </c>
      <c r="H17" s="103">
        <f>IF(RES_hh_tes!H17=0,"",RES_hh_tes!H17/RES_hh_fec!H17)</f>
        <v>0.68367979299892445</v>
      </c>
      <c r="I17" s="103">
        <f>IF(RES_hh_tes!I17=0,"",RES_hh_tes!I17/RES_hh_fec!I17)</f>
        <v>0.7214346952894678</v>
      </c>
      <c r="J17" s="103">
        <f>IF(RES_hh_tes!J17=0,"",RES_hh_tes!J17/RES_hh_fec!J17)</f>
        <v>0.73070130659900934</v>
      </c>
      <c r="K17" s="103">
        <f>IF(RES_hh_tes!K17=0,"",RES_hh_tes!K17/RES_hh_fec!K17)</f>
        <v>0.73649688886794451</v>
      </c>
      <c r="L17" s="103">
        <f>IF(RES_hh_tes!L17=0,"",RES_hh_tes!L17/RES_hh_fec!L17)</f>
        <v>0.73864368169074601</v>
      </c>
      <c r="M17" s="103">
        <f>IF(RES_hh_tes!M17=0,"",RES_hh_tes!M17/RES_hh_fec!M17)</f>
        <v>0.7362048526143764</v>
      </c>
      <c r="N17" s="103">
        <f>IF(RES_hh_tes!N17=0,"",RES_hh_tes!N17/RES_hh_fec!N17)</f>
        <v>0.74068741458917653</v>
      </c>
      <c r="O17" s="103">
        <f>IF(RES_hh_tes!O17=0,"",RES_hh_tes!O17/RES_hh_fec!O17)</f>
        <v>0.73912118873262367</v>
      </c>
      <c r="P17" s="103">
        <f>IF(RES_hh_tes!P17=0,"",RES_hh_tes!P17/RES_hh_fec!P17)</f>
        <v>0.74131494343272097</v>
      </c>
      <c r="Q17" s="103">
        <f>IF(RES_hh_tes!Q17=0,"",RES_hh_tes!Q17/RES_hh_fec!Q17)</f>
        <v>0.74565299969820442</v>
      </c>
    </row>
    <row r="18" spans="1:17" ht="12" customHeight="1" x14ac:dyDescent="0.25">
      <c r="A18" s="87" t="s">
        <v>58</v>
      </c>
      <c r="B18" s="102" t="str">
        <f>IF(RES_hh_tes!B18=0,"",RES_hh_tes!B18/RES_hh_fec!B18)</f>
        <v/>
      </c>
      <c r="C18" s="102" t="str">
        <f>IF(RES_hh_tes!C18=0,"",RES_hh_tes!C18/RES_hh_fec!C18)</f>
        <v/>
      </c>
      <c r="D18" s="102" t="str">
        <f>IF(RES_hh_tes!D18=0,"",RES_hh_tes!D18/RES_hh_fec!D18)</f>
        <v/>
      </c>
      <c r="E18" s="102" t="str">
        <f>IF(RES_hh_tes!E18=0,"",RES_hh_tes!E18/RES_hh_fec!E18)</f>
        <v/>
      </c>
      <c r="F18" s="102" t="str">
        <f>IF(RES_hh_tes!F18=0,"",RES_hh_tes!F18/RES_hh_fec!F18)</f>
        <v/>
      </c>
      <c r="G18" s="102" t="str">
        <f>IF(RES_hh_tes!G18=0,"",RES_hh_tes!G18/RES_hh_fec!G18)</f>
        <v/>
      </c>
      <c r="H18" s="102" t="str">
        <f>IF(RES_hh_tes!H18=0,"",RES_hh_tes!H18/RES_hh_fec!H18)</f>
        <v/>
      </c>
      <c r="I18" s="102" t="str">
        <f>IF(RES_hh_tes!I18=0,"",RES_hh_tes!I18/RES_hh_fec!I18)</f>
        <v/>
      </c>
      <c r="J18" s="102" t="str">
        <f>IF(RES_hh_tes!J18=0,"",RES_hh_tes!J18/RES_hh_fec!J18)</f>
        <v/>
      </c>
      <c r="K18" s="102" t="str">
        <f>IF(RES_hh_tes!K18=0,"",RES_hh_tes!K18/RES_hh_fec!K18)</f>
        <v/>
      </c>
      <c r="L18" s="102" t="str">
        <f>IF(RES_hh_tes!L18=0,"",RES_hh_tes!L18/RES_hh_fec!L18)</f>
        <v/>
      </c>
      <c r="M18" s="102" t="str">
        <f>IF(RES_hh_tes!M18=0,"",RES_hh_tes!M18/RES_hh_fec!M18)</f>
        <v/>
      </c>
      <c r="N18" s="102" t="str">
        <f>IF(RES_hh_tes!N18=0,"",RES_hh_tes!N18/RES_hh_fec!N18)</f>
        <v/>
      </c>
      <c r="O18" s="102" t="str">
        <f>IF(RES_hh_tes!O18=0,"",RES_hh_tes!O18/RES_hh_fec!O18)</f>
        <v/>
      </c>
      <c r="P18" s="102" t="str">
        <f>IF(RES_hh_tes!P18=0,"",RES_hh_tes!P18/RES_hh_fec!P18)</f>
        <v/>
      </c>
      <c r="Q18" s="102" t="str">
        <f>IF(RES_hh_tes!Q18=0,"",RES_hh_tes!Q18/RES_hh_fec!Q18)</f>
        <v/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0.47448788889723004</v>
      </c>
      <c r="C19" s="102">
        <f>IF(RES_hh_tes!C19=0,"",RES_hh_tes!C19/RES_hh_fec!C19)</f>
        <v>0.4843936757771759</v>
      </c>
      <c r="D19" s="102">
        <f>IF(RES_hh_tes!D19=0,"",RES_hh_tes!D19/RES_hh_fec!D19)</f>
        <v>0.49542247885956237</v>
      </c>
      <c r="E19" s="102">
        <f>IF(RES_hh_tes!E19=0,"",RES_hh_tes!E19/RES_hh_fec!E19)</f>
        <v>0.50446103615102589</v>
      </c>
      <c r="F19" s="102">
        <f>IF(RES_hh_tes!F19=0,"",RES_hh_tes!F19/RES_hh_fec!F19)</f>
        <v>0.51336839384346999</v>
      </c>
      <c r="G19" s="102">
        <f>IF(RES_hh_tes!G19=0,"",RES_hh_tes!G19/RES_hh_fec!G19)</f>
        <v>0.5203865259851157</v>
      </c>
      <c r="H19" s="102">
        <f>IF(RES_hh_tes!H19=0,"",RES_hh_tes!H19/RES_hh_fec!H19)</f>
        <v>0.52997299221784899</v>
      </c>
      <c r="I19" s="102">
        <f>IF(RES_hh_tes!I19=0,"",RES_hh_tes!I19/RES_hh_fec!I19)</f>
        <v>0.54473791812663364</v>
      </c>
      <c r="J19" s="102">
        <f>IF(RES_hh_tes!J19=0,"",RES_hh_tes!J19/RES_hh_fec!J19)</f>
        <v>0.55160551845035655</v>
      </c>
      <c r="K19" s="102">
        <f>IF(RES_hh_tes!K19=0,"",RES_hh_tes!K19/RES_hh_fec!K19)</f>
        <v>0.55553697497099019</v>
      </c>
      <c r="L19" s="102">
        <f>IF(RES_hh_tes!L19=0,"",RES_hh_tes!L19/RES_hh_fec!L19)</f>
        <v>0.55853591393260771</v>
      </c>
      <c r="M19" s="102">
        <f>IF(RES_hh_tes!M19=0,"",RES_hh_tes!M19/RES_hh_fec!M19)</f>
        <v>0.56076832518713093</v>
      </c>
      <c r="N19" s="102">
        <f>IF(RES_hh_tes!N19=0,"",RES_hh_tes!N19/RES_hh_fec!N19)</f>
        <v>0.56412331587769404</v>
      </c>
      <c r="O19" s="102">
        <f>IF(RES_hh_tes!O19=0,"",RES_hh_tes!O19/RES_hh_fec!O19)</f>
        <v>0.57258715211531142</v>
      </c>
      <c r="P19" s="102">
        <f>IF(RES_hh_tes!P19=0,"",RES_hh_tes!P19/RES_hh_fec!P19)</f>
        <v>0.57401381928610573</v>
      </c>
      <c r="Q19" s="102">
        <f>IF(RES_hh_tes!Q19=0,"",RES_hh_tes!Q19/RES_hh_fec!Q19)</f>
        <v>0.57522851148198717</v>
      </c>
    </row>
    <row r="20" spans="1:17" ht="12" customHeight="1" x14ac:dyDescent="0.25">
      <c r="A20" s="87" t="s">
        <v>110</v>
      </c>
      <c r="B20" s="102">
        <f>IF(RES_hh_tes!B20=0,"",RES_hh_tes!B20/RES_hh_fec!B20)</f>
        <v>0.4613076697611958</v>
      </c>
      <c r="C20" s="102">
        <f>IF(RES_hh_tes!C20=0,"",RES_hh_tes!C20/RES_hh_fec!C20)</f>
        <v>0.46696863473008732</v>
      </c>
      <c r="D20" s="102">
        <f>IF(RES_hh_tes!D20=0,"",RES_hh_tes!D20/RES_hh_fec!D20)</f>
        <v>0.47242195925406816</v>
      </c>
      <c r="E20" s="102">
        <f>IF(RES_hh_tes!E20=0,"",RES_hh_tes!E20/RES_hh_fec!E20)</f>
        <v>0.47802412523883514</v>
      </c>
      <c r="F20" s="102">
        <f>IF(RES_hh_tes!F20=0,"",RES_hh_tes!F20/RES_hh_fec!F20)</f>
        <v>0.48289865966222034</v>
      </c>
      <c r="G20" s="102">
        <f>IF(RES_hh_tes!G20=0,"",RES_hh_tes!G20/RES_hh_fec!G20)</f>
        <v>0.48733695856450421</v>
      </c>
      <c r="H20" s="102">
        <f>IF(RES_hh_tes!H20=0,"",RES_hh_tes!H20/RES_hh_fec!H20)</f>
        <v>0.49065852378146591</v>
      </c>
      <c r="I20" s="102">
        <f>IF(RES_hh_tes!I20=0,"",RES_hh_tes!I20/RES_hh_fec!I20)</f>
        <v>0.5002012346137833</v>
      </c>
      <c r="J20" s="102">
        <f>IF(RES_hh_tes!J20=0,"",RES_hh_tes!J20/RES_hh_fec!J20)</f>
        <v>0.5061688280401716</v>
      </c>
      <c r="K20" s="102">
        <f>IF(RES_hh_tes!K20=0,"",RES_hh_tes!K20/RES_hh_fec!K20)</f>
        <v>0.5114183163328585</v>
      </c>
      <c r="L20" s="102">
        <f>IF(RES_hh_tes!L20=0,"",RES_hh_tes!L20/RES_hh_fec!L20)</f>
        <v>0.51682154092569377</v>
      </c>
      <c r="M20" s="102">
        <f>IF(RES_hh_tes!M20=0,"",RES_hh_tes!M20/RES_hh_fec!M20)</f>
        <v>0.52243172148488548</v>
      </c>
      <c r="N20" s="102">
        <f>IF(RES_hh_tes!N20=0,"",RES_hh_tes!N20/RES_hh_fec!N20)</f>
        <v>0.52678109531406991</v>
      </c>
      <c r="O20" s="102">
        <f>IF(RES_hh_tes!O20=0,"",RES_hh_tes!O20/RES_hh_fec!O20)</f>
        <v>0.53135154601806622</v>
      </c>
      <c r="P20" s="102">
        <f>IF(RES_hh_tes!P20=0,"",RES_hh_tes!P20/RES_hh_fec!P20)</f>
        <v>0.5359714038401201</v>
      </c>
      <c r="Q20" s="102">
        <f>IF(RES_hh_tes!Q20=0,"",RES_hh_tes!Q20/RES_hh_fec!Q20)</f>
        <v>0.54089092873322175</v>
      </c>
    </row>
    <row r="21" spans="1:17" ht="12" customHeight="1" x14ac:dyDescent="0.25">
      <c r="A21" s="87" t="s">
        <v>109</v>
      </c>
      <c r="B21" s="102">
        <f>IF(RES_hh_tes!B21=0,"",RES_hh_tes!B21/RES_hh_fec!B21)</f>
        <v>0.49425821760128102</v>
      </c>
      <c r="C21" s="102">
        <f>IF(RES_hh_tes!C21=0,"",RES_hh_tes!C21/RES_hh_fec!C21)</f>
        <v>0.50064338782326157</v>
      </c>
      <c r="D21" s="102">
        <f>IF(RES_hh_tes!D21=0,"",RES_hh_tes!D21/RES_hh_fec!D21)</f>
        <v>0.52521835166676101</v>
      </c>
      <c r="E21" s="102">
        <f>IF(RES_hh_tes!E21=0,"",RES_hh_tes!E21/RES_hh_fec!E21)</f>
        <v>0.54219684780925947</v>
      </c>
      <c r="F21" s="102">
        <f>IF(RES_hh_tes!F21=0,"",RES_hh_tes!F21/RES_hh_fec!F21)</f>
        <v>0.5514448822587813</v>
      </c>
      <c r="G21" s="102">
        <f>IF(RES_hh_tes!G21=0,"",RES_hh_tes!G21/RES_hh_fec!G21)</f>
        <v>0.55789132418341458</v>
      </c>
      <c r="H21" s="102">
        <f>IF(RES_hh_tes!H21=0,"",RES_hh_tes!H21/RES_hh_fec!H21)</f>
        <v>0.56177025285918247</v>
      </c>
      <c r="I21" s="102">
        <f>IF(RES_hh_tes!I21=0,"",RES_hh_tes!I21/RES_hh_fec!I21)</f>
        <v>0.5628671591438249</v>
      </c>
      <c r="J21" s="102">
        <f>IF(RES_hh_tes!J21=0,"",RES_hh_tes!J21/RES_hh_fec!J21)</f>
        <v>0.56448893777244302</v>
      </c>
      <c r="K21" s="102">
        <f>IF(RES_hh_tes!K21=0,"",RES_hh_tes!K21/RES_hh_fec!K21)</f>
        <v>0.56744159598276855</v>
      </c>
      <c r="L21" s="102">
        <f>IF(RES_hh_tes!L21=0,"",RES_hh_tes!L21/RES_hh_fec!L21)</f>
        <v>0.56837464207525956</v>
      </c>
      <c r="M21" s="102">
        <f>IF(RES_hh_tes!M21=0,"",RES_hh_tes!M21/RES_hh_fec!M21)</f>
        <v>0.56979725962420846</v>
      </c>
      <c r="N21" s="102">
        <f>IF(RES_hh_tes!N21=0,"",RES_hh_tes!N21/RES_hh_fec!N21)</f>
        <v>0.56999729924193188</v>
      </c>
      <c r="O21" s="102">
        <f>IF(RES_hh_tes!O21=0,"",RES_hh_tes!O21/RES_hh_fec!O21)</f>
        <v>0.57132917267895689</v>
      </c>
      <c r="P21" s="102">
        <f>IF(RES_hh_tes!P21=0,"",RES_hh_tes!P21/RES_hh_fec!P21)</f>
        <v>0.57158425381692901</v>
      </c>
      <c r="Q21" s="102">
        <f>IF(RES_hh_tes!Q21=0,"",RES_hh_tes!Q21/RES_hh_fec!Q21)</f>
        <v>0.57619797461300204</v>
      </c>
    </row>
    <row r="22" spans="1:17" ht="12" customHeight="1" x14ac:dyDescent="0.25">
      <c r="A22" s="87" t="s">
        <v>55</v>
      </c>
      <c r="B22" s="102">
        <f>IF(RES_hh_tes!B22=0,"",RES_hh_tes!B22/RES_hh_fec!B22)</f>
        <v>0.39540657408102503</v>
      </c>
      <c r="C22" s="102">
        <f>IF(RES_hh_tes!C22=0,"",RES_hh_tes!C22/RES_hh_fec!C22)</f>
        <v>0.39852991448854613</v>
      </c>
      <c r="D22" s="102">
        <f>IF(RES_hh_tes!D22=0,"",RES_hh_tes!D22/RES_hh_fec!D22)</f>
        <v>0.40186753011738335</v>
      </c>
      <c r="E22" s="102">
        <f>IF(RES_hh_tes!E22=0,"",RES_hh_tes!E22/RES_hh_fec!E22)</f>
        <v>0.40290110658792766</v>
      </c>
      <c r="F22" s="102">
        <f>IF(RES_hh_tes!F22=0,"",RES_hh_tes!F22/RES_hh_fec!F22)</f>
        <v>0.41002711452677587</v>
      </c>
      <c r="G22" s="102">
        <f>IF(RES_hh_tes!G22=0,"",RES_hh_tes!G22/RES_hh_fec!G22)</f>
        <v>0.41450175025980429</v>
      </c>
      <c r="H22" s="102">
        <f>IF(RES_hh_tes!H22=0,"",RES_hh_tes!H22/RES_hh_fec!H22)</f>
        <v>0.42016905824890743</v>
      </c>
      <c r="I22" s="102">
        <f>IF(RES_hh_tes!I22=0,"",RES_hh_tes!I22/RES_hh_fec!I22)</f>
        <v>0.4262290361170552</v>
      </c>
      <c r="J22" s="102">
        <f>IF(RES_hh_tes!J22=0,"",RES_hh_tes!J22/RES_hh_fec!J22)</f>
        <v>0.42994310730976315</v>
      </c>
      <c r="K22" s="102">
        <f>IF(RES_hh_tes!K22=0,"",RES_hh_tes!K22/RES_hh_fec!K22)</f>
        <v>0.43383171336880749</v>
      </c>
      <c r="L22" s="102">
        <f>IF(RES_hh_tes!L22=0,"",RES_hh_tes!L22/RES_hh_fec!L22)</f>
        <v>0.44058215348301466</v>
      </c>
      <c r="M22" s="102">
        <f>IF(RES_hh_tes!M22=0,"",RES_hh_tes!M22/RES_hh_fec!M22)</f>
        <v>0.44746894301490603</v>
      </c>
      <c r="N22" s="102">
        <f>IF(RES_hh_tes!N22=0,"",RES_hh_tes!N22/RES_hh_fec!N22)</f>
        <v>0.45774704523859827</v>
      </c>
      <c r="O22" s="102">
        <f>IF(RES_hh_tes!O22=0,"",RES_hh_tes!O22/RES_hh_fec!O22)</f>
        <v>0.46597771748437344</v>
      </c>
      <c r="P22" s="102">
        <f>IF(RES_hh_tes!P22=0,"",RES_hh_tes!P22/RES_hh_fec!P22)</f>
        <v>0.467322278739353</v>
      </c>
      <c r="Q22" s="102">
        <f>IF(RES_hh_tes!Q22=0,"",RES_hh_tes!Q22/RES_hh_fec!Q22)</f>
        <v>0.47689852396822474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>
        <f>IF(RES_hh_tes!B24=0,"",RES_hh_tes!B24/RES_hh_fec!B24)</f>
        <v>0.7786379754895244</v>
      </c>
      <c r="C24" s="102">
        <f>IF(RES_hh_tes!C24=0,"",RES_hh_tes!C24/RES_hh_fec!C24)</f>
        <v>0.77863797548952407</v>
      </c>
      <c r="D24" s="102">
        <f>IF(RES_hh_tes!D24=0,"",RES_hh_tes!D24/RES_hh_fec!D24)</f>
        <v>0.77898121096180728</v>
      </c>
      <c r="E24" s="102">
        <f>IF(RES_hh_tes!E24=0,"",RES_hh_tes!E24/RES_hh_fec!E24)</f>
        <v>0.78515278980140424</v>
      </c>
      <c r="F24" s="102">
        <f>IF(RES_hh_tes!F24=0,"",RES_hh_tes!F24/RES_hh_fec!F24)</f>
        <v>0.78598143438815249</v>
      </c>
      <c r="G24" s="102">
        <f>IF(RES_hh_tes!G24=0,"",RES_hh_tes!G24/RES_hh_fec!G24)</f>
        <v>0.78794687829829535</v>
      </c>
      <c r="H24" s="102">
        <f>IF(RES_hh_tes!H24=0,"",RES_hh_tes!H24/RES_hh_fec!H24)</f>
        <v>0.78912023301825052</v>
      </c>
      <c r="I24" s="102">
        <f>IF(RES_hh_tes!I24=0,"",RES_hh_tes!I24/RES_hh_fec!I24)</f>
        <v>0.79205135857343167</v>
      </c>
      <c r="J24" s="102">
        <f>IF(RES_hh_tes!J24=0,"",RES_hh_tes!J24/RES_hh_fec!J24)</f>
        <v>0.79329221485543155</v>
      </c>
      <c r="K24" s="102">
        <f>IF(RES_hh_tes!K24=0,"",RES_hh_tes!K24/RES_hh_fec!K24)</f>
        <v>0.79731057882847323</v>
      </c>
      <c r="L24" s="102">
        <f>IF(RES_hh_tes!L24=0,"",RES_hh_tes!L24/RES_hh_fec!L24)</f>
        <v>0.79838392162375005</v>
      </c>
      <c r="M24" s="102">
        <f>IF(RES_hh_tes!M24=0,"",RES_hh_tes!M24/RES_hh_fec!M24)</f>
        <v>0.79947627802446886</v>
      </c>
      <c r="N24" s="102">
        <f>IF(RES_hh_tes!N24=0,"",RES_hh_tes!N24/RES_hh_fec!N24)</f>
        <v>0.80060441625610457</v>
      </c>
      <c r="O24" s="102">
        <f>IF(RES_hh_tes!O24=0,"",RES_hh_tes!O24/RES_hh_fec!O24)</f>
        <v>0.80541321804478683</v>
      </c>
      <c r="P24" s="102">
        <f>IF(RES_hh_tes!P24=0,"",RES_hh_tes!P24/RES_hh_fec!P24)</f>
        <v>0.80772252588711835</v>
      </c>
      <c r="Q24" s="102">
        <f>IF(RES_hh_tes!Q24=0,"",RES_hh_tes!Q24/RES_hh_fec!Q24)</f>
        <v>0.81248422594157987</v>
      </c>
    </row>
    <row r="25" spans="1:17" ht="12" customHeight="1" x14ac:dyDescent="0.25">
      <c r="A25" s="51" t="s">
        <v>60</v>
      </c>
      <c r="B25" s="104">
        <f>IF(RES_hh_tes!B25=0,"",RES_hh_tes!B25/RES_hh_fec!B25)</f>
        <v>0.60629008025757158</v>
      </c>
      <c r="C25" s="104">
        <f>IF(RES_hh_tes!C25=0,"",RES_hh_tes!C25/RES_hh_fec!C25)</f>
        <v>0.61720125963965078</v>
      </c>
      <c r="D25" s="104">
        <f>IF(RES_hh_tes!D25=0,"",RES_hh_tes!D25/RES_hh_fec!D25)</f>
        <v>0.62870351126098345</v>
      </c>
      <c r="E25" s="104">
        <f>IF(RES_hh_tes!E25=0,"",RES_hh_tes!E25/RES_hh_fec!E25)</f>
        <v>0.63966311944686394</v>
      </c>
      <c r="F25" s="104">
        <f>IF(RES_hh_tes!F25=0,"",RES_hh_tes!F25/RES_hh_fec!F25)</f>
        <v>0.65246845879695137</v>
      </c>
      <c r="G25" s="104">
        <f>IF(RES_hh_tes!G25=0,"",RES_hh_tes!G25/RES_hh_fec!G25)</f>
        <v>0.66451683841355647</v>
      </c>
      <c r="H25" s="104">
        <f>IF(RES_hh_tes!H25=0,"",RES_hh_tes!H25/RES_hh_fec!H25)</f>
        <v>0.67704871946009837</v>
      </c>
      <c r="I25" s="104">
        <f>IF(RES_hh_tes!I25=0,"",RES_hh_tes!I25/RES_hh_fec!I25)</f>
        <v>0.69443047925825241</v>
      </c>
      <c r="J25" s="104">
        <f>IF(RES_hh_tes!J25=0,"",RES_hh_tes!J25/RES_hh_fec!J25)</f>
        <v>0.70308785191839929</v>
      </c>
      <c r="K25" s="104">
        <f>IF(RES_hh_tes!K25=0,"",RES_hh_tes!K25/RES_hh_fec!K25)</f>
        <v>0.70796937043014752</v>
      </c>
      <c r="L25" s="104">
        <f>IF(RES_hh_tes!L25=0,"",RES_hh_tes!L25/RES_hh_fec!L25)</f>
        <v>0.71164279877792613</v>
      </c>
      <c r="M25" s="104">
        <f>IF(RES_hh_tes!M25=0,"",RES_hh_tes!M25/RES_hh_fec!M25)</f>
        <v>0.71507069073335405</v>
      </c>
      <c r="N25" s="104">
        <f>IF(RES_hh_tes!N25=0,"",RES_hh_tes!N25/RES_hh_fec!N25)</f>
        <v>0.71905059715835162</v>
      </c>
      <c r="O25" s="104">
        <f>IF(RES_hh_tes!O25=0,"",RES_hh_tes!O25/RES_hh_fec!O25)</f>
        <v>0.72280750918285619</v>
      </c>
      <c r="P25" s="104">
        <f>IF(RES_hh_tes!P25=0,"",RES_hh_tes!P25/RES_hh_fec!P25)</f>
        <v>0.7251391705899406</v>
      </c>
      <c r="Q25" s="104">
        <f>IF(RES_hh_tes!Q25=0,"",RES_hh_tes!Q25/RES_hh_fec!Q25)</f>
        <v>0.72907363782756962</v>
      </c>
    </row>
    <row r="26" spans="1:17" ht="12" customHeight="1" x14ac:dyDescent="0.25">
      <c r="A26" s="49" t="s">
        <v>59</v>
      </c>
      <c r="B26" s="101">
        <f>IF(RES_hh_tes!B26=0,"",RES_hh_tes!B26/RES_hh_fec!B26)</f>
        <v>0.99999999999999989</v>
      </c>
      <c r="C26" s="101">
        <f>IF(RES_hh_tes!C26=0,"",RES_hh_tes!C26/RES_hh_fec!C26)</f>
        <v>1</v>
      </c>
      <c r="D26" s="101">
        <f>IF(RES_hh_tes!D26=0,"",RES_hh_tes!D26/RES_hh_fec!D26)</f>
        <v>1.0000000000000004</v>
      </c>
      <c r="E26" s="101">
        <f>IF(RES_hh_tes!E26=0,"",RES_hh_tes!E26/RES_hh_fec!E26)</f>
        <v>0.99999999999999989</v>
      </c>
      <c r="F26" s="101">
        <f>IF(RES_hh_tes!F26=0,"",RES_hh_tes!F26/RES_hh_fec!F26)</f>
        <v>1.0000000000000002</v>
      </c>
      <c r="G26" s="101">
        <f>IF(RES_hh_tes!G26=0,"",RES_hh_tes!G26/RES_hh_fec!G26)</f>
        <v>1.0000000000000002</v>
      </c>
      <c r="H26" s="101">
        <f>IF(RES_hh_tes!H26=0,"",RES_hh_tes!H26/RES_hh_fec!H26)</f>
        <v>1</v>
      </c>
      <c r="I26" s="101">
        <f>IF(RES_hh_tes!I26=0,"",RES_hh_tes!I26/RES_hh_fec!I26)</f>
        <v>1</v>
      </c>
      <c r="J26" s="101">
        <f>IF(RES_hh_tes!J26=0,"",RES_hh_tes!J26/RES_hh_fec!J26)</f>
        <v>0.99999999999999978</v>
      </c>
      <c r="K26" s="101">
        <f>IF(RES_hh_tes!K26=0,"",RES_hh_tes!K26/RES_hh_fec!K26)</f>
        <v>0.99999999999999956</v>
      </c>
      <c r="L26" s="101">
        <f>IF(RES_hh_tes!L26=0,"",RES_hh_tes!L26/RES_hh_fec!L26)</f>
        <v>1.0000000000000002</v>
      </c>
      <c r="M26" s="101">
        <f>IF(RES_hh_tes!M26=0,"",RES_hh_tes!M26/RES_hh_fec!M26)</f>
        <v>1</v>
      </c>
      <c r="N26" s="101">
        <f>IF(RES_hh_tes!N26=0,"",RES_hh_tes!N26/RES_hh_fec!N26)</f>
        <v>0.99999999999999989</v>
      </c>
      <c r="O26" s="101">
        <f>IF(RES_hh_tes!O26=0,"",RES_hh_tes!O26/RES_hh_fec!O26)</f>
        <v>1</v>
      </c>
      <c r="P26" s="101">
        <f>IF(RES_hh_tes!P26=0,"",RES_hh_tes!P26/RES_hh_fec!P26)</f>
        <v>0.99999999999999989</v>
      </c>
      <c r="Q26" s="101">
        <f>IF(RES_hh_tes!Q26=0,"",RES_hh_tes!Q26/RES_hh_fec!Q26)</f>
        <v>0.99999999999999956</v>
      </c>
    </row>
    <row r="27" spans="1:17" ht="12.95" customHeight="1" x14ac:dyDescent="0.25">
      <c r="A27" s="89" t="s">
        <v>62</v>
      </c>
      <c r="B27" s="103">
        <f>IF(RES_hh_tes!B27=0,"",RES_hh_tes!B27/RES_hh_fec!B27)</f>
        <v>0.75073887652117699</v>
      </c>
      <c r="C27" s="103">
        <f>IF(RES_hh_tes!C27=0,"",RES_hh_tes!C27/RES_hh_fec!C27)</f>
        <v>0.75631618253910038</v>
      </c>
      <c r="D27" s="103">
        <f>IF(RES_hh_tes!D27=0,"",RES_hh_tes!D27/RES_hh_fec!D27)</f>
        <v>0.77906505670480108</v>
      </c>
      <c r="E27" s="103">
        <f>IF(RES_hh_tes!E27=0,"",RES_hh_tes!E27/RES_hh_fec!E27)</f>
        <v>0.7844585500970046</v>
      </c>
      <c r="F27" s="103">
        <f>IF(RES_hh_tes!F27=0,"",RES_hh_tes!F27/RES_hh_fec!F27)</f>
        <v>0.78771042714362582</v>
      </c>
      <c r="G27" s="103">
        <f>IF(RES_hh_tes!G27=0,"",RES_hh_tes!G27/RES_hh_fec!G27)</f>
        <v>0.7917170735044633</v>
      </c>
      <c r="H27" s="103">
        <f>IF(RES_hh_tes!H27=0,"",RES_hh_tes!H27/RES_hh_fec!H27)</f>
        <v>0.79427653985532021</v>
      </c>
      <c r="I27" s="103">
        <f>IF(RES_hh_tes!I27=0,"",RES_hh_tes!I27/RES_hh_fec!I27)</f>
        <v>0.7543887044230736</v>
      </c>
      <c r="J27" s="103">
        <f>IF(RES_hh_tes!J27=0,"",RES_hh_tes!J27/RES_hh_fec!J27)</f>
        <v>0.75396485226938015</v>
      </c>
      <c r="K27" s="103">
        <f>IF(RES_hh_tes!K27=0,"",RES_hh_tes!K27/RES_hh_fec!K27)</f>
        <v>0.75384686415717528</v>
      </c>
      <c r="L27" s="103">
        <f>IF(RES_hh_tes!L27=0,"",RES_hh_tes!L27/RES_hh_fec!L27)</f>
        <v>0.75322758049699656</v>
      </c>
      <c r="M27" s="103">
        <f>IF(RES_hh_tes!M27=0,"",RES_hh_tes!M27/RES_hh_fec!M27)</f>
        <v>0.74564663306747003</v>
      </c>
      <c r="N27" s="103">
        <f>IF(RES_hh_tes!N27=0,"",RES_hh_tes!N27/RES_hh_fec!N27)</f>
        <v>0.76626029923679861</v>
      </c>
      <c r="O27" s="103">
        <f>IF(RES_hh_tes!O27=0,"",RES_hh_tes!O27/RES_hh_fec!O27)</f>
        <v>0.74826147158045819</v>
      </c>
      <c r="P27" s="103">
        <f>IF(RES_hh_tes!P27=0,"",RES_hh_tes!P27/RES_hh_fec!P27)</f>
        <v>0.73869660119389391</v>
      </c>
      <c r="Q27" s="103">
        <f>IF(RES_hh_tes!Q27=0,"",RES_hh_tes!Q27/RES_hh_fec!Q27)</f>
        <v>0.7382432736821799</v>
      </c>
    </row>
    <row r="28" spans="1:17" ht="12" customHeight="1" x14ac:dyDescent="0.25">
      <c r="A28" s="87" t="s">
        <v>58</v>
      </c>
      <c r="B28" s="102" t="str">
        <f>IF(RES_hh_tes!B28=0,"",RES_hh_tes!B28/RES_hh_fec!B28)</f>
        <v/>
      </c>
      <c r="C28" s="102" t="str">
        <f>IF(RES_hh_tes!C28=0,"",RES_hh_tes!C28/RES_hh_fec!C28)</f>
        <v/>
      </c>
      <c r="D28" s="102" t="str">
        <f>IF(RES_hh_tes!D28=0,"",RES_hh_tes!D28/RES_hh_fec!D28)</f>
        <v/>
      </c>
      <c r="E28" s="102" t="str">
        <f>IF(RES_hh_tes!E28=0,"",RES_hh_tes!E28/RES_hh_fec!E28)</f>
        <v/>
      </c>
      <c r="F28" s="102" t="str">
        <f>IF(RES_hh_tes!F28=0,"",RES_hh_tes!F28/RES_hh_fec!F28)</f>
        <v/>
      </c>
      <c r="G28" s="102" t="str">
        <f>IF(RES_hh_tes!G28=0,"",RES_hh_tes!G28/RES_hh_fec!G28)</f>
        <v/>
      </c>
      <c r="H28" s="102" t="str">
        <f>IF(RES_hh_tes!H28=0,"",RES_hh_tes!H28/RES_hh_fec!H28)</f>
        <v/>
      </c>
      <c r="I28" s="102" t="str">
        <f>IF(RES_hh_tes!I28=0,"",RES_hh_tes!I28/RES_hh_fec!I28)</f>
        <v/>
      </c>
      <c r="J28" s="102" t="str">
        <f>IF(RES_hh_tes!J28=0,"",RES_hh_tes!J28/RES_hh_fec!J28)</f>
        <v/>
      </c>
      <c r="K28" s="102" t="str">
        <f>IF(RES_hh_tes!K28=0,"",RES_hh_tes!K28/RES_hh_fec!K28)</f>
        <v/>
      </c>
      <c r="L28" s="102" t="str">
        <f>IF(RES_hh_tes!L28=0,"",RES_hh_tes!L28/RES_hh_fec!L28)</f>
        <v/>
      </c>
      <c r="M28" s="102" t="str">
        <f>IF(RES_hh_tes!M28=0,"",RES_hh_tes!M28/RES_hh_fec!M28)</f>
        <v/>
      </c>
      <c r="N28" s="102" t="str">
        <f>IF(RES_hh_tes!N28=0,"",RES_hh_tes!N28/RES_hh_fec!N28)</f>
        <v/>
      </c>
      <c r="O28" s="102" t="str">
        <f>IF(RES_hh_tes!O28=0,"",RES_hh_tes!O28/RES_hh_fec!O28)</f>
        <v/>
      </c>
      <c r="P28" s="102" t="str">
        <f>IF(RES_hh_tes!P28=0,"",RES_hh_tes!P28/RES_hh_fec!P28)</f>
        <v/>
      </c>
      <c r="Q28" s="102" t="str">
        <f>IF(RES_hh_tes!Q28=0,"",RES_hh_tes!Q28/RES_hh_fec!Q28)</f>
        <v/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0.39961847320465171</v>
      </c>
      <c r="C29" s="102">
        <f>IF(RES_hh_tes!C29=0,"",RES_hh_tes!C29/RES_hh_fec!C29)</f>
        <v>0.40653166895177267</v>
      </c>
      <c r="D29" s="102">
        <f>IF(RES_hh_tes!D29=0,"",RES_hh_tes!D29/RES_hh_fec!D29)</f>
        <v>0.41306080759568142</v>
      </c>
      <c r="E29" s="102">
        <f>IF(RES_hh_tes!E29=0,"",RES_hh_tes!E29/RES_hh_fec!E29)</f>
        <v>0.42023186114088518</v>
      </c>
      <c r="F29" s="102">
        <f>IF(RES_hh_tes!F29=0,"",RES_hh_tes!F29/RES_hh_fec!F29)</f>
        <v>0.43103361361439746</v>
      </c>
      <c r="G29" s="102">
        <f>IF(RES_hh_tes!G29=0,"",RES_hh_tes!G29/RES_hh_fec!G29)</f>
        <v>0.43561060005015689</v>
      </c>
      <c r="H29" s="102">
        <f>IF(RES_hh_tes!H29=0,"",RES_hh_tes!H29/RES_hh_fec!H29)</f>
        <v>0.4417336951394627</v>
      </c>
      <c r="I29" s="102">
        <f>IF(RES_hh_tes!I29=0,"",RES_hh_tes!I29/RES_hh_fec!I29)</f>
        <v>0.44995193895468216</v>
      </c>
      <c r="J29" s="102">
        <f>IF(RES_hh_tes!J29=0,"",RES_hh_tes!J29/RES_hh_fec!J29)</f>
        <v>0.45802059847257126</v>
      </c>
      <c r="K29" s="102">
        <f>IF(RES_hh_tes!K29=0,"",RES_hh_tes!K29/RES_hh_fec!K29)</f>
        <v>0.46080668427156218</v>
      </c>
      <c r="L29" s="102">
        <f>IF(RES_hh_tes!L29=0,"",RES_hh_tes!L29/RES_hh_fec!L29)</f>
        <v>0.46514108386565972</v>
      </c>
      <c r="M29" s="102">
        <f>IF(RES_hh_tes!M29=0,"",RES_hh_tes!M29/RES_hh_fec!M29)</f>
        <v>0.46608058924580248</v>
      </c>
      <c r="N29" s="102">
        <f>IF(RES_hh_tes!N29=0,"",RES_hh_tes!N29/RES_hh_fec!N29)</f>
        <v>0.47133587922498299</v>
      </c>
      <c r="O29" s="102">
        <f>IF(RES_hh_tes!O29=0,"",RES_hh_tes!O29/RES_hh_fec!O29)</f>
        <v>0.47569393676226429</v>
      </c>
      <c r="P29" s="102">
        <f>IF(RES_hh_tes!P29=0,"",RES_hh_tes!P29/RES_hh_fec!P29)</f>
        <v>0.47685343919868362</v>
      </c>
      <c r="Q29" s="102">
        <f>IF(RES_hh_tes!Q29=0,"",RES_hh_tes!Q29/RES_hh_fec!Q29)</f>
        <v>0.47716227975711245</v>
      </c>
    </row>
    <row r="30" spans="1:17" ht="12" customHeight="1" x14ac:dyDescent="0.25">
      <c r="A30" s="87" t="s">
        <v>109</v>
      </c>
      <c r="B30" s="102">
        <f>IF(RES_hh_tes!B30=0,"",RES_hh_tes!B30/RES_hh_fec!B30)</f>
        <v>0.4303583557588555</v>
      </c>
      <c r="C30" s="102">
        <f>IF(RES_hh_tes!C30=0,"",RES_hh_tes!C30/RES_hh_fec!C30)</f>
        <v>0.44073843034920651</v>
      </c>
      <c r="D30" s="102">
        <f>IF(RES_hh_tes!D30=0,"",RES_hh_tes!D30/RES_hh_fec!D30)</f>
        <v>0.46498103245778827</v>
      </c>
      <c r="E30" s="102">
        <f>IF(RES_hh_tes!E30=0,"",RES_hh_tes!E30/RES_hh_fec!E30)</f>
        <v>0.48291830484266968</v>
      </c>
      <c r="F30" s="102">
        <f>IF(RES_hh_tes!F30=0,"",RES_hh_tes!F30/RES_hh_fec!F30)</f>
        <v>0.49218297524687216</v>
      </c>
      <c r="G30" s="102">
        <f>IF(RES_hh_tes!G30=0,"",RES_hh_tes!G30/RES_hh_fec!G30)</f>
        <v>0.49754658653135869</v>
      </c>
      <c r="H30" s="102">
        <f>IF(RES_hh_tes!H30=0,"",RES_hh_tes!H30/RES_hh_fec!H30)</f>
        <v>0.50075365355591628</v>
      </c>
      <c r="I30" s="102">
        <f>IF(RES_hh_tes!I30=0,"",RES_hh_tes!I30/RES_hh_fec!I30)</f>
        <v>0.50243334076078117</v>
      </c>
      <c r="J30" s="102">
        <f>IF(RES_hh_tes!J30=0,"",RES_hh_tes!J30/RES_hh_fec!J30)</f>
        <v>0.50389845193547356</v>
      </c>
      <c r="K30" s="102">
        <f>IF(RES_hh_tes!K30=0,"",RES_hh_tes!K30/RES_hh_fec!K30)</f>
        <v>0.50622204031829454</v>
      </c>
      <c r="L30" s="102">
        <f>IF(RES_hh_tes!L30=0,"",RES_hh_tes!L30/RES_hh_fec!L30)</f>
        <v>0.50731497421109473</v>
      </c>
      <c r="M30" s="102">
        <f>IF(RES_hh_tes!M30=0,"",RES_hh_tes!M30/RES_hh_fec!M30)</f>
        <v>0.50913474293550187</v>
      </c>
      <c r="N30" s="102">
        <f>IF(RES_hh_tes!N30=0,"",RES_hh_tes!N30/RES_hh_fec!N30)</f>
        <v>0.50989151619754558</v>
      </c>
      <c r="O30" s="102">
        <f>IF(RES_hh_tes!O30=0,"",RES_hh_tes!O30/RES_hh_fec!O30)</f>
        <v>0.51206622030178417</v>
      </c>
      <c r="P30" s="102">
        <f>IF(RES_hh_tes!P30=0,"",RES_hh_tes!P30/RES_hh_fec!P30)</f>
        <v>0.51504986680321985</v>
      </c>
      <c r="Q30" s="102">
        <f>IF(RES_hh_tes!Q30=0,"",RES_hh_tes!Q30/RES_hh_fec!Q30)</f>
        <v>0.51952682358763147</v>
      </c>
    </row>
    <row r="31" spans="1:17" ht="12" customHeight="1" x14ac:dyDescent="0.25">
      <c r="A31" s="87" t="s">
        <v>55</v>
      </c>
      <c r="B31" s="102" t="str">
        <f>IF(RES_hh_tes!B31=0,"",RES_hh_tes!B31/RES_hh_fec!B31)</f>
        <v/>
      </c>
      <c r="C31" s="102" t="str">
        <f>IF(RES_hh_tes!C31=0,"",RES_hh_tes!C31/RES_hh_fec!C31)</f>
        <v/>
      </c>
      <c r="D31" s="102" t="str">
        <f>IF(RES_hh_tes!D31=0,"",RES_hh_tes!D31/RES_hh_fec!D31)</f>
        <v/>
      </c>
      <c r="E31" s="102" t="str">
        <f>IF(RES_hh_tes!E31=0,"",RES_hh_tes!E31/RES_hh_fec!E31)</f>
        <v/>
      </c>
      <c r="F31" s="102" t="str">
        <f>IF(RES_hh_tes!F31=0,"",RES_hh_tes!F31/RES_hh_fec!F31)</f>
        <v/>
      </c>
      <c r="G31" s="102" t="str">
        <f>IF(RES_hh_tes!G31=0,"",RES_hh_tes!G31/RES_hh_fec!G31)</f>
        <v/>
      </c>
      <c r="H31" s="102" t="str">
        <f>IF(RES_hh_tes!H31=0,"",RES_hh_tes!H31/RES_hh_fec!H31)</f>
        <v/>
      </c>
      <c r="I31" s="102">
        <f>IF(RES_hh_tes!I31=0,"",RES_hh_tes!I31/RES_hh_fec!I31)</f>
        <v>0.33929821274066513</v>
      </c>
      <c r="J31" s="102">
        <f>IF(RES_hh_tes!J31=0,"",RES_hh_tes!J31/RES_hh_fec!J31)</f>
        <v>0.33941599163862668</v>
      </c>
      <c r="K31" s="102">
        <f>IF(RES_hh_tes!K31=0,"",RES_hh_tes!K31/RES_hh_fec!K31)</f>
        <v>0.33944792995698148</v>
      </c>
      <c r="L31" s="102">
        <f>IF(RES_hh_tes!L31=0,"",RES_hh_tes!L31/RES_hh_fec!L31)</f>
        <v>0.33945289076973251</v>
      </c>
      <c r="M31" s="102">
        <f>IF(RES_hh_tes!M31=0,"",RES_hh_tes!M31/RES_hh_fec!M31)</f>
        <v>0.33945503218968354</v>
      </c>
      <c r="N31" s="102">
        <f>IF(RES_hh_tes!N31=0,"",RES_hh_tes!N31/RES_hh_fec!N31)</f>
        <v>0.33945571617855713</v>
      </c>
      <c r="O31" s="102">
        <f>IF(RES_hh_tes!O31=0,"",RES_hh_tes!O31/RES_hh_fec!O31)</f>
        <v>0.33945783447595318</v>
      </c>
      <c r="P31" s="102">
        <f>IF(RES_hh_tes!P31=0,"",RES_hh_tes!P31/RES_hh_fec!P31)</f>
        <v>0.33945784243396165</v>
      </c>
      <c r="Q31" s="102">
        <f>IF(RES_hh_tes!Q31=0,"",RES_hh_tes!Q31/RES_hh_fec!Q31)</f>
        <v>0.34857582157308631</v>
      </c>
    </row>
    <row r="32" spans="1:17" ht="12" customHeight="1" x14ac:dyDescent="0.25">
      <c r="A32" s="49" t="s">
        <v>60</v>
      </c>
      <c r="B32" s="101">
        <f>IF(RES_hh_tes!B32=0,"",RES_hh_tes!B32/RES_hh_fec!B32)</f>
        <v>0.78409033349740975</v>
      </c>
      <c r="C32" s="101">
        <f>IF(RES_hh_tes!C32=0,"",RES_hh_tes!C32/RES_hh_fec!C32)</f>
        <v>0.78976192723336358</v>
      </c>
      <c r="D32" s="101">
        <f>IF(RES_hh_tes!D32=0,"",RES_hh_tes!D32/RES_hh_fec!D32)</f>
        <v>0.79647794083282764</v>
      </c>
      <c r="E32" s="101">
        <f>IF(RES_hh_tes!E32=0,"",RES_hh_tes!E32/RES_hh_fec!E32)</f>
        <v>0.8022309904771584</v>
      </c>
      <c r="F32" s="101">
        <f>IF(RES_hh_tes!F32=0,"",RES_hh_tes!F32/RES_hh_fec!F32)</f>
        <v>0.80849129962023436</v>
      </c>
      <c r="G32" s="101">
        <f>IF(RES_hh_tes!G32=0,"",RES_hh_tes!G32/RES_hh_fec!G32)</f>
        <v>0.81437582952674881</v>
      </c>
      <c r="H32" s="101">
        <f>IF(RES_hh_tes!H32=0,"",RES_hh_tes!H32/RES_hh_fec!H32)</f>
        <v>0.82039251200260954</v>
      </c>
      <c r="I32" s="101">
        <f>IF(RES_hh_tes!I32=0,"",RES_hh_tes!I32/RES_hh_fec!I32)</f>
        <v>0.826884492147275</v>
      </c>
      <c r="J32" s="101">
        <f>IF(RES_hh_tes!J32=0,"",RES_hh_tes!J32/RES_hh_fec!J32)</f>
        <v>0.83325230109739834</v>
      </c>
      <c r="K32" s="101">
        <f>IF(RES_hh_tes!K32=0,"",RES_hh_tes!K32/RES_hh_fec!K32)</f>
        <v>0.83554826253497716</v>
      </c>
      <c r="L32" s="101">
        <f>IF(RES_hh_tes!L32=0,"",RES_hh_tes!L32/RES_hh_fec!L32)</f>
        <v>0.8381687804211615</v>
      </c>
      <c r="M32" s="101">
        <f>IF(RES_hh_tes!M32=0,"",RES_hh_tes!M32/RES_hh_fec!M32)</f>
        <v>0.84034677148554449</v>
      </c>
      <c r="N32" s="101">
        <f>IF(RES_hh_tes!N32=0,"",RES_hh_tes!N32/RES_hh_fec!N32)</f>
        <v>0.84282141058338222</v>
      </c>
      <c r="O32" s="101">
        <f>IF(RES_hh_tes!O32=0,"",RES_hh_tes!O32/RES_hh_fec!O32)</f>
        <v>0.84524755278785157</v>
      </c>
      <c r="P32" s="101">
        <f>IF(RES_hh_tes!P32=0,"",RES_hh_tes!P32/RES_hh_fec!P32)</f>
        <v>0.84618033912923563</v>
      </c>
      <c r="Q32" s="101">
        <f>IF(RES_hh_tes!Q32=0,"",RES_hh_tes!Q32/RES_hh_fec!Q32)</f>
        <v>0.84775625725199233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7595.8003318974288</v>
      </c>
      <c r="C3" s="100">
        <f t="shared" ref="C3:Q3" si="1">SUM(C4,C15,C17,C27)</f>
        <v>8172.579133332647</v>
      </c>
      <c r="D3" s="100">
        <f t="shared" si="1"/>
        <v>8454.0556073658245</v>
      </c>
      <c r="E3" s="100">
        <f t="shared" si="1"/>
        <v>10050.93443545323</v>
      </c>
      <c r="F3" s="100">
        <f t="shared" si="1"/>
        <v>9606.2773841929447</v>
      </c>
      <c r="G3" s="100">
        <f t="shared" si="1"/>
        <v>9871.2650683112752</v>
      </c>
      <c r="H3" s="100">
        <f t="shared" si="1"/>
        <v>9546.0983692173686</v>
      </c>
      <c r="I3" s="100">
        <f t="shared" si="1"/>
        <v>8659.1119152260489</v>
      </c>
      <c r="J3" s="100">
        <f t="shared" si="1"/>
        <v>8454.518487120351</v>
      </c>
      <c r="K3" s="100">
        <f t="shared" si="1"/>
        <v>7407.764679999601</v>
      </c>
      <c r="L3" s="100">
        <f t="shared" si="1"/>
        <v>6675.6273074886685</v>
      </c>
      <c r="M3" s="100">
        <f t="shared" si="1"/>
        <v>8809.2281127223323</v>
      </c>
      <c r="N3" s="100">
        <f t="shared" si="1"/>
        <v>6659.2543247292824</v>
      </c>
      <c r="O3" s="100">
        <f t="shared" si="1"/>
        <v>3584.2208742413181</v>
      </c>
      <c r="P3" s="100">
        <f t="shared" si="1"/>
        <v>3765.4943239880422</v>
      </c>
      <c r="Q3" s="100">
        <f t="shared" si="1"/>
        <v>5342.134756142731</v>
      </c>
    </row>
    <row r="4" spans="1:17" ht="12.95" customHeight="1" x14ac:dyDescent="0.25">
      <c r="A4" s="89" t="s">
        <v>65</v>
      </c>
      <c r="B4" s="96">
        <f t="shared" ref="B4" si="2">SUM(B5:B14)</f>
        <v>7125.2095702484794</v>
      </c>
      <c r="C4" s="96">
        <f t="shared" ref="C4:Q4" si="3">SUM(C5:C14)</f>
        <v>7690.0783667321621</v>
      </c>
      <c r="D4" s="96">
        <f t="shared" si="3"/>
        <v>7982.5214119254833</v>
      </c>
      <c r="E4" s="96">
        <f t="shared" si="3"/>
        <v>9555.7988910467302</v>
      </c>
      <c r="F4" s="96">
        <f t="shared" si="3"/>
        <v>9085.4670571976603</v>
      </c>
      <c r="G4" s="96">
        <f t="shared" si="3"/>
        <v>9331.0265515380452</v>
      </c>
      <c r="H4" s="96">
        <f t="shared" si="3"/>
        <v>8989.0777588468354</v>
      </c>
      <c r="I4" s="96">
        <f t="shared" si="3"/>
        <v>8130.4655919438392</v>
      </c>
      <c r="J4" s="96">
        <f t="shared" si="3"/>
        <v>7887.2637479735567</v>
      </c>
      <c r="K4" s="96">
        <f t="shared" si="3"/>
        <v>6812.8183129063518</v>
      </c>
      <c r="L4" s="96">
        <f t="shared" si="3"/>
        <v>6040.1064116216476</v>
      </c>
      <c r="M4" s="96">
        <f t="shared" si="3"/>
        <v>8130.5249649824782</v>
      </c>
      <c r="N4" s="96">
        <f t="shared" si="3"/>
        <v>6086.3944850171083</v>
      </c>
      <c r="O4" s="96">
        <f t="shared" si="3"/>
        <v>2929.8037902696892</v>
      </c>
      <c r="P4" s="96">
        <f t="shared" si="3"/>
        <v>3032.5058869754475</v>
      </c>
      <c r="Q4" s="96">
        <f t="shared" si="3"/>
        <v>4555.0261540712017</v>
      </c>
    </row>
    <row r="5" spans="1:17" ht="12" customHeight="1" x14ac:dyDescent="0.25">
      <c r="A5" s="87" t="s">
        <v>58</v>
      </c>
      <c r="B5" s="95">
        <v>90.425757500700769</v>
      </c>
      <c r="C5" s="95">
        <v>85.157284831740014</v>
      </c>
      <c r="D5" s="95">
        <v>30.459596135939996</v>
      </c>
      <c r="E5" s="95">
        <v>27.120922534007999</v>
      </c>
      <c r="F5" s="95">
        <v>25.404378537276003</v>
      </c>
      <c r="G5" s="95">
        <v>15.083565642110306</v>
      </c>
      <c r="H5" s="95">
        <v>4.752300860207999</v>
      </c>
      <c r="I5" s="95">
        <v>4.7531326098960003</v>
      </c>
      <c r="J5" s="95">
        <v>7.3984530818879994</v>
      </c>
      <c r="K5" s="95">
        <v>4.752617717231999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>
        <v>7025.9287291062119</v>
      </c>
      <c r="C7" s="95">
        <v>7595.3944513250526</v>
      </c>
      <c r="D7" s="95">
        <v>7936.4918875180301</v>
      </c>
      <c r="E7" s="95">
        <v>9493.6999635831853</v>
      </c>
      <c r="F7" s="95">
        <v>8996.3095123878084</v>
      </c>
      <c r="G7" s="95">
        <v>9181.566582309988</v>
      </c>
      <c r="H7" s="95">
        <v>8730.3935907525047</v>
      </c>
      <c r="I7" s="95">
        <v>7807.2882056794651</v>
      </c>
      <c r="J7" s="95">
        <v>7512.3981491449385</v>
      </c>
      <c r="K7" s="95">
        <v>6374.1740371637961</v>
      </c>
      <c r="L7" s="95">
        <v>5629.6414888796098</v>
      </c>
      <c r="M7" s="95">
        <v>7526.3155026256018</v>
      </c>
      <c r="N7" s="95">
        <v>5572.4503237149884</v>
      </c>
      <c r="O7" s="95">
        <v>2611.9481271446243</v>
      </c>
      <c r="P7" s="95">
        <v>2716.3100672072119</v>
      </c>
      <c r="Q7" s="95">
        <v>4003.4927286832026</v>
      </c>
    </row>
    <row r="8" spans="1:17" ht="12" customHeight="1" x14ac:dyDescent="0.25">
      <c r="A8" s="87" t="s">
        <v>109</v>
      </c>
      <c r="B8" s="95">
        <v>8.8550836415672141</v>
      </c>
      <c r="C8" s="95">
        <v>9.5266305753693103</v>
      </c>
      <c r="D8" s="95">
        <v>15.569928271513577</v>
      </c>
      <c r="E8" s="95">
        <v>34.978004929536787</v>
      </c>
      <c r="F8" s="95">
        <v>63.753166272575193</v>
      </c>
      <c r="G8" s="95">
        <v>134.376403585948</v>
      </c>
      <c r="H8" s="95">
        <v>253.9318672341235</v>
      </c>
      <c r="I8" s="95">
        <v>318.42425365447787</v>
      </c>
      <c r="J8" s="95">
        <v>367.46714574672995</v>
      </c>
      <c r="K8" s="95">
        <v>433.89165802532381</v>
      </c>
      <c r="L8" s="95">
        <v>410.46492274203734</v>
      </c>
      <c r="M8" s="95">
        <v>604.20946235687609</v>
      </c>
      <c r="N8" s="95">
        <v>513.94416130211971</v>
      </c>
      <c r="O8" s="95">
        <v>317.85566312506472</v>
      </c>
      <c r="P8" s="95">
        <v>316.19581976823542</v>
      </c>
      <c r="Q8" s="95">
        <v>551.53342538799927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373.68997976735841</v>
      </c>
      <c r="C17" s="96">
        <f t="shared" si="6"/>
        <v>384.88271427301322</v>
      </c>
      <c r="D17" s="96">
        <f t="shared" si="6"/>
        <v>418.54006992212169</v>
      </c>
      <c r="E17" s="96">
        <f t="shared" si="6"/>
        <v>439.6929033455263</v>
      </c>
      <c r="F17" s="96">
        <f t="shared" si="6"/>
        <v>454.00938551776005</v>
      </c>
      <c r="G17" s="96">
        <f t="shared" si="6"/>
        <v>468.86416456720451</v>
      </c>
      <c r="H17" s="96">
        <f t="shared" si="6"/>
        <v>470.30188861474517</v>
      </c>
      <c r="I17" s="96">
        <f t="shared" si="6"/>
        <v>424.73921807903753</v>
      </c>
      <c r="J17" s="96">
        <f t="shared" si="6"/>
        <v>448.96540148590378</v>
      </c>
      <c r="K17" s="96">
        <f t="shared" si="6"/>
        <v>466.14177706522992</v>
      </c>
      <c r="L17" s="96">
        <f t="shared" si="6"/>
        <v>465.23987443181642</v>
      </c>
      <c r="M17" s="96">
        <f t="shared" si="6"/>
        <v>496.9170152841985</v>
      </c>
      <c r="N17" s="96">
        <f t="shared" si="6"/>
        <v>438.90675372250394</v>
      </c>
      <c r="O17" s="96">
        <f t="shared" si="6"/>
        <v>450.53617107284902</v>
      </c>
      <c r="P17" s="96">
        <f t="shared" si="6"/>
        <v>465.87370701458616</v>
      </c>
      <c r="Q17" s="96">
        <f t="shared" si="6"/>
        <v>504.78726335170006</v>
      </c>
    </row>
    <row r="18" spans="1:17" ht="12" customHeight="1" x14ac:dyDescent="0.25">
      <c r="A18" s="87" t="s">
        <v>58</v>
      </c>
      <c r="B18" s="95">
        <v>0</v>
      </c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>
        <v>78.569279536137401</v>
      </c>
      <c r="C19" s="95">
        <v>80.781177488561568</v>
      </c>
      <c r="D19" s="95">
        <v>88.476304977735296</v>
      </c>
      <c r="E19" s="95">
        <v>91.07317820224128</v>
      </c>
      <c r="F19" s="95">
        <v>92.828331518131492</v>
      </c>
      <c r="G19" s="95">
        <v>88.861462308056929</v>
      </c>
      <c r="H19" s="95">
        <v>85.295206006215807</v>
      </c>
      <c r="I19" s="95">
        <v>73.985287385511398</v>
      </c>
      <c r="J19" s="95">
        <v>72.073004182052912</v>
      </c>
      <c r="K19" s="95">
        <v>68.072230922508112</v>
      </c>
      <c r="L19" s="95">
        <v>59.410805793395866</v>
      </c>
      <c r="M19" s="95">
        <v>49.665645793510699</v>
      </c>
      <c r="N19" s="95">
        <v>31.671166272903299</v>
      </c>
      <c r="O19" s="95">
        <v>81.43957480804437</v>
      </c>
      <c r="P19" s="95">
        <v>87.405939422092672</v>
      </c>
      <c r="Q19" s="95">
        <v>85.33827638185177</v>
      </c>
    </row>
    <row r="20" spans="1:17" ht="12" customHeight="1" x14ac:dyDescent="0.25">
      <c r="A20" s="87" t="s">
        <v>110</v>
      </c>
      <c r="B20" s="95">
        <v>293.90108169428038</v>
      </c>
      <c r="C20" s="95">
        <v>302.79271017392171</v>
      </c>
      <c r="D20" s="95">
        <v>327.74405574567982</v>
      </c>
      <c r="E20" s="95">
        <v>344.05793746464332</v>
      </c>
      <c r="F20" s="95">
        <v>352.08655602912256</v>
      </c>
      <c r="G20" s="95">
        <v>360.44184894826674</v>
      </c>
      <c r="H20" s="95">
        <v>347.36889784282101</v>
      </c>
      <c r="I20" s="95">
        <v>304.53955639294719</v>
      </c>
      <c r="J20" s="95">
        <v>319.65592829007147</v>
      </c>
      <c r="K20" s="95">
        <v>320.33894533777715</v>
      </c>
      <c r="L20" s="95">
        <v>320.24414524275602</v>
      </c>
      <c r="M20" s="95">
        <v>352.27881973226494</v>
      </c>
      <c r="N20" s="95">
        <v>311.47154201071817</v>
      </c>
      <c r="O20" s="95">
        <v>266.66905999324632</v>
      </c>
      <c r="P20" s="95">
        <v>275.93393678273299</v>
      </c>
      <c r="Q20" s="95">
        <v>292.41506375156115</v>
      </c>
    </row>
    <row r="21" spans="1:17" ht="12" customHeight="1" x14ac:dyDescent="0.25">
      <c r="A21" s="87" t="s">
        <v>109</v>
      </c>
      <c r="B21" s="95">
        <v>1.2196185369406241</v>
      </c>
      <c r="C21" s="95">
        <v>1.3088266105299058</v>
      </c>
      <c r="D21" s="95">
        <v>2.3197091987065734</v>
      </c>
      <c r="E21" s="95">
        <v>4.5617876786416511</v>
      </c>
      <c r="F21" s="95">
        <v>9.0944979705059978</v>
      </c>
      <c r="G21" s="95">
        <v>19.560853310880805</v>
      </c>
      <c r="H21" s="95">
        <v>37.637784765708396</v>
      </c>
      <c r="I21" s="95">
        <v>46.214374300578925</v>
      </c>
      <c r="J21" s="95">
        <v>57.236469013779413</v>
      </c>
      <c r="K21" s="95">
        <v>77.730600804944643</v>
      </c>
      <c r="L21" s="95">
        <v>85.584923395664532</v>
      </c>
      <c r="M21" s="95">
        <v>94.972549758422858</v>
      </c>
      <c r="N21" s="95">
        <v>95.764045438882448</v>
      </c>
      <c r="O21" s="95">
        <v>102.42753627155831</v>
      </c>
      <c r="P21" s="95">
        <v>102.5338308097605</v>
      </c>
      <c r="Q21" s="95">
        <v>127.03392321828713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96.900781881590547</v>
      </c>
      <c r="C27" s="96">
        <f t="shared" ref="C27:Q27" si="8">SUM(C28:C32)</f>
        <v>97.618052327471219</v>
      </c>
      <c r="D27" s="96">
        <f t="shared" si="8"/>
        <v>52.994125518220621</v>
      </c>
      <c r="E27" s="96">
        <f t="shared" si="8"/>
        <v>55.442641060972292</v>
      </c>
      <c r="F27" s="96">
        <f t="shared" si="8"/>
        <v>66.800941477523352</v>
      </c>
      <c r="G27" s="96">
        <f t="shared" si="8"/>
        <v>71.374352206025648</v>
      </c>
      <c r="H27" s="96">
        <f t="shared" si="8"/>
        <v>86.71872175578838</v>
      </c>
      <c r="I27" s="96">
        <f t="shared" si="8"/>
        <v>103.9071052031718</v>
      </c>
      <c r="J27" s="96">
        <f t="shared" si="8"/>
        <v>118.28933766088993</v>
      </c>
      <c r="K27" s="96">
        <f t="shared" si="8"/>
        <v>128.80459002801956</v>
      </c>
      <c r="L27" s="96">
        <f t="shared" si="8"/>
        <v>170.28102143520493</v>
      </c>
      <c r="M27" s="96">
        <f t="shared" si="8"/>
        <v>181.7861324556568</v>
      </c>
      <c r="N27" s="96">
        <f t="shared" si="8"/>
        <v>133.95308598967046</v>
      </c>
      <c r="O27" s="96">
        <f t="shared" si="8"/>
        <v>203.88091289878014</v>
      </c>
      <c r="P27" s="96">
        <f t="shared" si="8"/>
        <v>267.1147299980085</v>
      </c>
      <c r="Q27" s="96">
        <f t="shared" si="8"/>
        <v>282.32133871982961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95.586491358397311</v>
      </c>
      <c r="C29" s="95">
        <v>96.240175848486444</v>
      </c>
      <c r="D29" s="95">
        <v>50.759030774612768</v>
      </c>
      <c r="E29" s="95">
        <v>51.069483528090721</v>
      </c>
      <c r="F29" s="95">
        <v>58.160528911168534</v>
      </c>
      <c r="G29" s="95">
        <v>53.365567758648403</v>
      </c>
      <c r="H29" s="95">
        <v>51.113354408840237</v>
      </c>
      <c r="I29" s="95">
        <v>53.740632551804573</v>
      </c>
      <c r="J29" s="95">
        <v>55.617514686543089</v>
      </c>
      <c r="K29" s="95">
        <v>39.3093552891239</v>
      </c>
      <c r="L29" s="95">
        <v>68.304046080534405</v>
      </c>
      <c r="M29" s="95">
        <v>63.534536013489927</v>
      </c>
      <c r="N29" s="95">
        <v>14.769707912927556</v>
      </c>
      <c r="O29" s="95">
        <v>78.202710685588826</v>
      </c>
      <c r="P29" s="95">
        <v>141.90108887804146</v>
      </c>
      <c r="Q29" s="95">
        <v>123.64968426594713</v>
      </c>
    </row>
    <row r="30" spans="1:17" ht="12" customHeight="1" x14ac:dyDescent="0.25">
      <c r="A30" s="87" t="s">
        <v>109</v>
      </c>
      <c r="B30" s="95">
        <v>1.3142905231932385</v>
      </c>
      <c r="C30" s="95">
        <v>1.3778764789847813</v>
      </c>
      <c r="D30" s="95">
        <v>2.235094743607851</v>
      </c>
      <c r="E30" s="95">
        <v>4.3731575328815735</v>
      </c>
      <c r="F30" s="95">
        <v>8.640412566354815</v>
      </c>
      <c r="G30" s="95">
        <v>18.008784447377241</v>
      </c>
      <c r="H30" s="95">
        <v>35.605367346948135</v>
      </c>
      <c r="I30" s="95">
        <v>50.166472651367222</v>
      </c>
      <c r="J30" s="95">
        <v>62.671822974346838</v>
      </c>
      <c r="K30" s="95">
        <v>89.495234738895647</v>
      </c>
      <c r="L30" s="95">
        <v>101.97697535467054</v>
      </c>
      <c r="M30" s="95">
        <v>118.25159644216689</v>
      </c>
      <c r="N30" s="95">
        <v>119.18337807674291</v>
      </c>
      <c r="O30" s="95">
        <v>125.67820221319131</v>
      </c>
      <c r="P30" s="95">
        <v>125.21364111996704</v>
      </c>
      <c r="Q30" s="95">
        <v>158.67165445388247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12137.914114661064</v>
      </c>
      <c r="C3" s="100">
        <f>IF(RES_hh_fec!C3=0,0,1000000/0.086*RES_hh_fec!C3/RES_hh_num!C3)</f>
        <v>12618.932574682603</v>
      </c>
      <c r="D3" s="100">
        <f>IF(RES_hh_fec!D3=0,0,1000000/0.086*RES_hh_fec!D3/RES_hh_num!D3)</f>
        <v>13048.559144666906</v>
      </c>
      <c r="E3" s="100">
        <f>IF(RES_hh_fec!E3=0,0,1000000/0.086*RES_hh_fec!E3/RES_hh_num!E3)</f>
        <v>14645.44846383961</v>
      </c>
      <c r="F3" s="100">
        <f>IF(RES_hh_fec!F3=0,0,1000000/0.086*RES_hh_fec!F3/RES_hh_num!F3)</f>
        <v>13993.890947895641</v>
      </c>
      <c r="G3" s="100">
        <f>IF(RES_hh_fec!G3=0,0,1000000/0.086*RES_hh_fec!G3/RES_hh_num!G3)</f>
        <v>14231.975595152313</v>
      </c>
      <c r="H3" s="100">
        <f>IF(RES_hh_fec!H3=0,0,1000000/0.086*RES_hh_fec!H3/RES_hh_num!H3)</f>
        <v>14193.218492262236</v>
      </c>
      <c r="I3" s="100">
        <f>IF(RES_hh_fec!I3=0,0,1000000/0.086*RES_hh_fec!I3/RES_hh_num!I3)</f>
        <v>13759.281721433856</v>
      </c>
      <c r="J3" s="100">
        <f>IF(RES_hh_fec!J3=0,0,1000000/0.086*RES_hh_fec!J3/RES_hh_num!J3)</f>
        <v>13141.079288550851</v>
      </c>
      <c r="K3" s="100">
        <f>IF(RES_hh_fec!K3=0,0,1000000/0.086*RES_hh_fec!K3/RES_hh_num!K3)</f>
        <v>11918.835565331365</v>
      </c>
      <c r="L3" s="100">
        <f>IF(RES_hh_fec!L3=0,0,1000000/0.086*RES_hh_fec!L3/RES_hh_num!L3)</f>
        <v>11256.068445535262</v>
      </c>
      <c r="M3" s="100">
        <f>IF(RES_hh_fec!M3=0,0,1000000/0.086*RES_hh_fec!M3/RES_hh_num!M3)</f>
        <v>13567.135252953467</v>
      </c>
      <c r="N3" s="100">
        <f>IF(RES_hh_fec!N3=0,0,1000000/0.086*RES_hh_fec!N3/RES_hh_num!N3)</f>
        <v>12373.507123788617</v>
      </c>
      <c r="O3" s="100">
        <f>IF(RES_hh_fec!O3=0,0,1000000/0.086*RES_hh_fec!O3/RES_hh_num!O3)</f>
        <v>8726.9224546588048</v>
      </c>
      <c r="P3" s="100">
        <f>IF(RES_hh_fec!P3=0,0,1000000/0.086*RES_hh_fec!P3/RES_hh_num!P3)</f>
        <v>8712.0682649105565</v>
      </c>
      <c r="Q3" s="100">
        <f>IF(RES_hh_fec!Q3=0,0,1000000/0.086*RES_hh_fec!Q3/RES_hh_num!Q3)</f>
        <v>10560.261399035091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9040.2602607063436</v>
      </c>
      <c r="C4" s="96">
        <f>IF(RES_hh_fec!C4=0,0,1000000/0.086*RES_hh_fec!C4/RES_hh_num!C4)</f>
        <v>9494.2796653746118</v>
      </c>
      <c r="D4" s="96">
        <f>IF(RES_hh_fec!D4=0,0,1000000/0.086*RES_hh_fec!D4/RES_hh_num!D4)</f>
        <v>9756.2905297230154</v>
      </c>
      <c r="E4" s="96">
        <f>IF(RES_hh_fec!E4=0,0,1000000/0.086*RES_hh_fec!E4/RES_hh_num!E4)</f>
        <v>11279.015849986688</v>
      </c>
      <c r="F4" s="96">
        <f>IF(RES_hh_fec!F4=0,0,1000000/0.086*RES_hh_fec!F4/RES_hh_num!F4)</f>
        <v>10587.394144381578</v>
      </c>
      <c r="G4" s="96">
        <f>IF(RES_hh_fec!G4=0,0,1000000/0.086*RES_hh_fec!G4/RES_hh_num!G4)</f>
        <v>10828.946648163177</v>
      </c>
      <c r="H4" s="96">
        <f>IF(RES_hh_fec!H4=0,0,1000000/0.086*RES_hh_fec!H4/RES_hh_num!H4)</f>
        <v>10652.908118167868</v>
      </c>
      <c r="I4" s="96">
        <f>IF(RES_hh_fec!I4=0,0,1000000/0.086*RES_hh_fec!I4/RES_hh_num!I4)</f>
        <v>10018.277381293196</v>
      </c>
      <c r="J4" s="96">
        <f>IF(RES_hh_fec!J4=0,0,1000000/0.086*RES_hh_fec!J4/RES_hh_num!J4)</f>
        <v>9336.7424336833537</v>
      </c>
      <c r="K4" s="96">
        <f>IF(RES_hh_fec!K4=0,0,1000000/0.086*RES_hh_fec!K4/RES_hh_num!K4)</f>
        <v>8108.241966945584</v>
      </c>
      <c r="L4" s="96">
        <f>IF(RES_hh_fec!L4=0,0,1000000/0.086*RES_hh_fec!L4/RES_hh_num!L4)</f>
        <v>7431.8882789862946</v>
      </c>
      <c r="M4" s="96">
        <f>IF(RES_hh_fec!M4=0,0,1000000/0.086*RES_hh_fec!M4/RES_hh_num!M4)</f>
        <v>9850.4803328148482</v>
      </c>
      <c r="N4" s="96">
        <f>IF(RES_hh_fec!N4=0,0,1000000/0.086*RES_hh_fec!N4/RES_hh_num!N4)</f>
        <v>8497.3688748713939</v>
      </c>
      <c r="O4" s="96">
        <f>IF(RES_hh_fec!O4=0,0,1000000/0.086*RES_hh_fec!O4/RES_hh_num!O4)</f>
        <v>4950.8457279535105</v>
      </c>
      <c r="P4" s="96">
        <f>IF(RES_hh_fec!P4=0,0,1000000/0.086*RES_hh_fec!P4/RES_hh_num!P4)</f>
        <v>4932.7613886023664</v>
      </c>
      <c r="Q4" s="96">
        <f>IF(RES_hh_fec!Q4=0,0,1000000/0.086*RES_hh_fec!Q4/RES_hh_num!Q4)</f>
        <v>6652.8977635382953</v>
      </c>
    </row>
    <row r="5" spans="1:17" ht="12" customHeight="1" x14ac:dyDescent="0.25">
      <c r="A5" s="87" t="s">
        <v>58</v>
      </c>
      <c r="B5" s="95">
        <f>IF(RES_hh_fec!B5=0,0,1000000/0.086*RES_hh_fec!B5/RES_hh_num!B5)</f>
        <v>9980.323274614324</v>
      </c>
      <c r="C5" s="95">
        <f>IF(RES_hh_fec!C5=0,0,1000000/0.086*RES_hh_fec!C5/RES_hh_num!C5)</f>
        <v>10522.606210211768</v>
      </c>
      <c r="D5" s="95">
        <f>IF(RES_hh_fec!D5=0,0,1000000/0.086*RES_hh_fec!D5/RES_hh_num!D5)</f>
        <v>10800.431996544026</v>
      </c>
      <c r="E5" s="95">
        <f>IF(RES_hh_fec!E5=0,0,1000000/0.086*RES_hh_fec!E5/RES_hh_num!E5)</f>
        <v>12578.451765023918</v>
      </c>
      <c r="F5" s="95">
        <f>IF(RES_hh_fec!F5=0,0,1000000/0.086*RES_hh_fec!F5/RES_hh_num!F5)</f>
        <v>11830.399422738687</v>
      </c>
      <c r="G5" s="95">
        <f>IF(RES_hh_fec!G5=0,0,1000000/0.086*RES_hh_fec!G5/RES_hh_num!G5)</f>
        <v>12158.792195255191</v>
      </c>
      <c r="H5" s="95">
        <f>IF(RES_hh_fec!H5=0,0,1000000/0.086*RES_hh_fec!H5/RES_hh_num!H5)</f>
        <v>8369.4423905916501</v>
      </c>
      <c r="I5" s="95">
        <f>IF(RES_hh_fec!I5=0,0,1000000/0.086*RES_hh_fec!I5/RES_hh_num!I5)</f>
        <v>8710.5507650320851</v>
      </c>
      <c r="J5" s="95">
        <f>IF(RES_hh_fec!J5=0,0,1000000/0.086*RES_hh_fec!J5/RES_hh_num!J5)</f>
        <v>13773.281620975948</v>
      </c>
      <c r="K5" s="95">
        <f>IF(RES_hh_fec!K5=0,0,1000000/0.086*RES_hh_fec!K5/RES_hh_num!K5)</f>
        <v>9083.8481104651146</v>
      </c>
      <c r="L5" s="95">
        <f>IF(RES_hh_fec!L5=0,0,1000000/0.086*RES_hh_fec!L5/RES_hh_num!L5)</f>
        <v>0</v>
      </c>
      <c r="M5" s="95">
        <f>IF(RES_hh_fec!M5=0,0,1000000/0.086*RES_hh_fec!M5/RES_hh_num!M5)</f>
        <v>0</v>
      </c>
      <c r="N5" s="95">
        <f>IF(RES_hh_fec!N5=0,0,1000000/0.086*RES_hh_fec!N5/RES_hh_num!N5)</f>
        <v>0</v>
      </c>
      <c r="O5" s="95">
        <f>IF(RES_hh_fec!O5=0,0,1000000/0.086*RES_hh_fec!O5/RES_hh_num!O5)</f>
        <v>0</v>
      </c>
      <c r="P5" s="95">
        <f>IF(RES_hh_fec!P5=0,0,1000000/0.086*RES_hh_fec!P5/RES_hh_num!P5)</f>
        <v>0</v>
      </c>
      <c r="Q5" s="95">
        <f>IF(RES_hh_fec!Q5=0,0,1000000/0.086*RES_hh_fec!Q5/RES_hh_num!Q5)</f>
        <v>0</v>
      </c>
    </row>
    <row r="6" spans="1:17" ht="12" customHeight="1" x14ac:dyDescent="0.25">
      <c r="A6" s="87" t="s">
        <v>84</v>
      </c>
      <c r="B6" s="95">
        <f>IF(RES_hh_fec!B6=0,0,1000000/0.086*RES_hh_fec!B6/RES_hh_num!B6)</f>
        <v>0</v>
      </c>
      <c r="C6" s="95">
        <f>IF(RES_hh_fec!C6=0,0,1000000/0.086*RES_hh_fec!C6/RES_hh_num!C6)</f>
        <v>0</v>
      </c>
      <c r="D6" s="95">
        <f>IF(RES_hh_fec!D6=0,0,1000000/0.086*RES_hh_fec!D6/RES_hh_num!D6)</f>
        <v>0</v>
      </c>
      <c r="E6" s="95">
        <f>IF(RES_hh_fec!E6=0,0,1000000/0.086*RES_hh_fec!E6/RES_hh_num!E6)</f>
        <v>0</v>
      </c>
      <c r="F6" s="95">
        <f>IF(RES_hh_fec!F6=0,0,1000000/0.086*RES_hh_fec!F6/RES_hh_num!F6)</f>
        <v>0</v>
      </c>
      <c r="G6" s="95">
        <f>IF(RES_hh_fec!G6=0,0,1000000/0.086*RES_hh_fec!G6/RES_hh_num!G6)</f>
        <v>0</v>
      </c>
      <c r="H6" s="95">
        <f>IF(RES_hh_fec!H6=0,0,1000000/0.086*RES_hh_fec!H6/RES_hh_num!H6)</f>
        <v>0</v>
      </c>
      <c r="I6" s="95">
        <f>IF(RES_hh_fec!I6=0,0,1000000/0.086*RES_hh_fec!I6/RES_hh_num!I6)</f>
        <v>0</v>
      </c>
      <c r="J6" s="95">
        <f>IF(RES_hh_fec!J6=0,0,1000000/0.086*RES_hh_fec!J6/RES_hh_num!J6)</f>
        <v>0</v>
      </c>
      <c r="K6" s="95">
        <f>IF(RES_hh_fec!K6=0,0,1000000/0.086*RES_hh_fec!K6/RES_hh_num!K6)</f>
        <v>0</v>
      </c>
      <c r="L6" s="95">
        <f>IF(RES_hh_fec!L6=0,0,1000000/0.086*RES_hh_fec!L6/RES_hh_num!L6)</f>
        <v>0</v>
      </c>
      <c r="M6" s="95">
        <f>IF(RES_hh_fec!M6=0,0,1000000/0.086*RES_hh_fec!M6/RES_hh_num!M6)</f>
        <v>0</v>
      </c>
      <c r="N6" s="95">
        <f>IF(RES_hh_fec!N6=0,0,1000000/0.086*RES_hh_fec!N6/RES_hh_num!N6)</f>
        <v>0</v>
      </c>
      <c r="O6" s="95">
        <f>IF(RES_hh_fec!O6=0,0,1000000/0.086*RES_hh_fec!O6/RES_hh_num!O6)</f>
        <v>0</v>
      </c>
      <c r="P6" s="95">
        <f>IF(RES_hh_fec!P6=0,0,1000000/0.086*RES_hh_fec!P6/RES_hh_num!P6)</f>
        <v>0</v>
      </c>
      <c r="Q6" s="95">
        <f>IF(RES_hh_fec!Q6=0,0,1000000/0.086*RES_hh_fec!Q6/RES_hh_num!Q6)</f>
        <v>0</v>
      </c>
    </row>
    <row r="7" spans="1:17" ht="12" customHeight="1" x14ac:dyDescent="0.25">
      <c r="A7" s="87" t="s">
        <v>110</v>
      </c>
      <c r="B7" s="95">
        <f>IF(RES_hh_fec!B7=0,0,1000000/0.086*RES_hh_fec!B7/RES_hh_num!B7)</f>
        <v>8643.8471946587415</v>
      </c>
      <c r="C7" s="95">
        <f>IF(RES_hh_fec!C7=0,0,1000000/0.086*RES_hh_fec!C7/RES_hh_num!C7)</f>
        <v>9119.6620634536612</v>
      </c>
      <c r="D7" s="95">
        <f>IF(RES_hh_fec!D7=0,0,1000000/0.086*RES_hh_fec!D7/RES_hh_num!D7)</f>
        <v>9366.9657964718717</v>
      </c>
      <c r="E7" s="95">
        <f>IF(RES_hh_fec!E7=0,0,1000000/0.086*RES_hh_fec!E7/RES_hh_num!E7)</f>
        <v>11000.421074627384</v>
      </c>
      <c r="F7" s="95">
        <f>IF(RES_hh_fec!F7=0,0,1000000/0.086*RES_hh_fec!F7/RES_hh_num!F7)</f>
        <v>10205.184428864826</v>
      </c>
      <c r="G7" s="95">
        <f>IF(RES_hh_fec!G7=0,0,1000000/0.086*RES_hh_fec!G7/RES_hh_num!G7)</f>
        <v>10537.925548807918</v>
      </c>
      <c r="H7" s="95">
        <f>IF(RES_hh_fec!H7=0,0,1000000/0.086*RES_hh_fec!H7/RES_hh_num!H7)</f>
        <v>10332.048570749157</v>
      </c>
      <c r="I7" s="95">
        <f>IF(RES_hh_fec!I7=0,0,1000000/0.086*RES_hh_fec!I7/RES_hh_num!I7)</f>
        <v>9497.5572483134474</v>
      </c>
      <c r="J7" s="95">
        <f>IF(RES_hh_fec!J7=0,0,1000000/0.086*RES_hh_fec!J7/RES_hh_num!J7)</f>
        <v>9196.3785563666661</v>
      </c>
      <c r="K7" s="95">
        <f>IF(RES_hh_fec!K7=0,0,1000000/0.086*RES_hh_fec!K7/RES_hh_num!K7)</f>
        <v>7965.2358003735171</v>
      </c>
      <c r="L7" s="95">
        <f>IF(RES_hh_fec!L7=0,0,1000000/0.086*RES_hh_fec!L7/RES_hh_num!L7)</f>
        <v>7162.1518648648098</v>
      </c>
      <c r="M7" s="95">
        <f>IF(RES_hh_fec!M7=0,0,1000000/0.086*RES_hh_fec!M7/RES_hh_num!M7)</f>
        <v>9664.2584792835587</v>
      </c>
      <c r="N7" s="95">
        <f>IF(RES_hh_fec!N7=0,0,1000000/0.086*RES_hh_fec!N7/RES_hh_num!N7)</f>
        <v>8161.1260617213029</v>
      </c>
      <c r="O7" s="95">
        <f>IF(RES_hh_fec!O7=0,0,1000000/0.086*RES_hh_fec!O7/RES_hh_num!O7)</f>
        <v>4663.2119975855821</v>
      </c>
      <c r="P7" s="95">
        <f>IF(RES_hh_fec!P7=0,0,1000000/0.086*RES_hh_fec!P7/RES_hh_num!P7)</f>
        <v>4716.7717104630519</v>
      </c>
      <c r="Q7" s="95">
        <f>IF(RES_hh_fec!Q7=0,0,1000000/0.086*RES_hh_fec!Q7/RES_hh_num!Q7)</f>
        <v>6499.9973015004816</v>
      </c>
    </row>
    <row r="8" spans="1:17" ht="12" customHeight="1" x14ac:dyDescent="0.25">
      <c r="A8" s="87" t="s">
        <v>109</v>
      </c>
      <c r="B8" s="95">
        <f>IF(RES_hh_fec!B8=0,0,1000000/0.086*RES_hh_fec!B8/RES_hh_num!B8)</f>
        <v>8109.1082579078775</v>
      </c>
      <c r="C8" s="95">
        <f>IF(RES_hh_fec!C8=0,0,1000000/0.086*RES_hh_fec!C8/RES_hh_num!C8)</f>
        <v>8550.1067874864621</v>
      </c>
      <c r="D8" s="95">
        <f>IF(RES_hh_fec!D8=0,0,1000000/0.086*RES_hh_fec!D8/RES_hh_num!D8)</f>
        <v>8775.073377440016</v>
      </c>
      <c r="E8" s="95">
        <f>IF(RES_hh_fec!E8=0,0,1000000/0.086*RES_hh_fec!E8/RES_hh_num!E8)</f>
        <v>10220.242386500062</v>
      </c>
      <c r="F8" s="95">
        <f>IF(RES_hh_fec!F8=0,0,1000000/0.086*RES_hh_fec!F8/RES_hh_num!F8)</f>
        <v>9596.3827601905123</v>
      </c>
      <c r="G8" s="95">
        <f>IF(RES_hh_fec!G8=0,0,1000000/0.086*RES_hh_fec!G8/RES_hh_num!G8)</f>
        <v>9879.2897212287462</v>
      </c>
      <c r="H8" s="95">
        <f>IF(RES_hh_fec!H8=0,0,1000000/0.086*RES_hh_fec!H8/RES_hh_num!H8)</f>
        <v>9709.8963392677488</v>
      </c>
      <c r="I8" s="95">
        <f>IF(RES_hh_fec!I8=0,0,1000000/0.086*RES_hh_fec!I8/RES_hh_num!I8)</f>
        <v>9058.7534261579676</v>
      </c>
      <c r="J8" s="95">
        <f>IF(RES_hh_fec!J8=0,0,1000000/0.086*RES_hh_fec!J8/RES_hh_num!J8)</f>
        <v>8497.9685896732972</v>
      </c>
      <c r="K8" s="95">
        <f>IF(RES_hh_fec!K8=0,0,1000000/0.086*RES_hh_fec!K8/RES_hh_num!K8)</f>
        <v>7378.8909371770151</v>
      </c>
      <c r="L8" s="95">
        <f>IF(RES_hh_fec!L8=0,0,1000000/0.086*RES_hh_fec!L8/RES_hh_num!L8)</f>
        <v>6745.4995201237389</v>
      </c>
      <c r="M8" s="95">
        <f>IF(RES_hh_fec!M8=0,0,1000000/0.086*RES_hh_fec!M8/RES_hh_num!M8)</f>
        <v>9052.0602933915688</v>
      </c>
      <c r="N8" s="95">
        <f>IF(RES_hh_fec!N8=0,0,1000000/0.086*RES_hh_fec!N8/RES_hh_num!N8)</f>
        <v>7645.3650321698969</v>
      </c>
      <c r="O8" s="95">
        <f>IF(RES_hh_fec!O8=0,0,1000000/0.086*RES_hh_fec!O8/RES_hh_num!O8)</f>
        <v>4463.7534630140317</v>
      </c>
      <c r="P8" s="95">
        <f>IF(RES_hh_fec!P8=0,0,1000000/0.086*RES_hh_fec!P8/RES_hh_num!P8)</f>
        <v>4375.6753608838399</v>
      </c>
      <c r="Q8" s="95">
        <f>IF(RES_hh_fec!Q8=0,0,1000000/0.086*RES_hh_fec!Q8/RES_hh_num!Q8)</f>
        <v>6142.7715028375269</v>
      </c>
    </row>
    <row r="9" spans="1:17" ht="12" customHeight="1" x14ac:dyDescent="0.25">
      <c r="A9" s="87" t="s">
        <v>55</v>
      </c>
      <c r="B9" s="95">
        <f>IF(RES_hh_fec!B9=0,0,1000000/0.086*RES_hh_fec!B9/RES_hh_num!B9)</f>
        <v>10463.133724280022</v>
      </c>
      <c r="C9" s="95">
        <f>IF(RES_hh_fec!C9=0,0,1000000/0.086*RES_hh_fec!C9/RES_hh_num!C9)</f>
        <v>11031.851659558413</v>
      </c>
      <c r="D9" s="95">
        <f>IF(RES_hh_fec!D9=0,0,1000000/0.086*RES_hh_fec!D9/RES_hh_num!D9)</f>
        <v>11323.166550751124</v>
      </c>
      <c r="E9" s="95">
        <f>IF(RES_hh_fec!E9=0,0,1000000/0.086*RES_hh_fec!E9/RES_hh_num!E9)</f>
        <v>12567.561052237537</v>
      </c>
      <c r="F9" s="95">
        <f>IF(RES_hh_fec!F9=0,0,1000000/0.086*RES_hh_fec!F9/RES_hh_num!F9)</f>
        <v>12576.8782839093</v>
      </c>
      <c r="G9" s="95">
        <f>IF(RES_hh_fec!G9=0,0,1000000/0.086*RES_hh_fec!G9/RES_hh_num!G9)</f>
        <v>12747.439878083411</v>
      </c>
      <c r="H9" s="95">
        <f>IF(RES_hh_fec!H9=0,0,1000000/0.086*RES_hh_fec!H9/RES_hh_num!H9)</f>
        <v>12528.908709314141</v>
      </c>
      <c r="I9" s="95">
        <f>IF(RES_hh_fec!I9=0,0,1000000/0.086*RES_hh_fec!I9/RES_hh_num!I9)</f>
        <v>12723.209406625074</v>
      </c>
      <c r="J9" s="95">
        <f>IF(RES_hh_fec!J9=0,0,1000000/0.086*RES_hh_fec!J9/RES_hh_num!J9)</f>
        <v>10240.339426534825</v>
      </c>
      <c r="K9" s="95">
        <f>IF(RES_hh_fec!K9=0,0,1000000/0.086*RES_hh_fec!K9/RES_hh_num!K9)</f>
        <v>8963.2151330872457</v>
      </c>
      <c r="L9" s="95">
        <f>IF(RES_hh_fec!L9=0,0,1000000/0.086*RES_hh_fec!L9/RES_hh_num!L9)</f>
        <v>8800.2471660496449</v>
      </c>
      <c r="M9" s="95">
        <f>IF(RES_hh_fec!M9=0,0,1000000/0.086*RES_hh_fec!M9/RES_hh_num!M9)</f>
        <v>11649.267032843456</v>
      </c>
      <c r="N9" s="95">
        <f>IF(RES_hh_fec!N9=0,0,1000000/0.086*RES_hh_fec!N9/RES_hh_num!N9)</f>
        <v>9779.3051238130884</v>
      </c>
      <c r="O9" s="95">
        <f>IF(RES_hh_fec!O9=0,0,1000000/0.086*RES_hh_fec!O9/RES_hh_num!O9)</f>
        <v>5582.6012684476373</v>
      </c>
      <c r="P9" s="95">
        <f>IF(RES_hh_fec!P9=0,0,1000000/0.086*RES_hh_fec!P9/RES_hh_num!P9)</f>
        <v>5582.7232868986284</v>
      </c>
      <c r="Q9" s="95">
        <f>IF(RES_hh_fec!Q9=0,0,1000000/0.086*RES_hh_fec!Q9/RES_hh_num!Q9)</f>
        <v>7663.7257111560848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8359.4539939332881</v>
      </c>
      <c r="G10" s="95">
        <f>IF(RES_hh_fec!G10=0,0,1000000/0.086*RES_hh_fec!G10/RES_hh_num!G10)</f>
        <v>7963.4423943079964</v>
      </c>
      <c r="H10" s="95">
        <f>IF(RES_hh_fec!H10=0,0,1000000/0.086*RES_hh_fec!H10/RES_hh_num!H10)</f>
        <v>8186.4545083639159</v>
      </c>
      <c r="I10" s="95">
        <f>IF(RES_hh_fec!I10=0,0,1000000/0.086*RES_hh_fec!I10/RES_hh_num!I10)</f>
        <v>7633.378932968526</v>
      </c>
      <c r="J10" s="95">
        <f>IF(RES_hh_fec!J10=0,0,1000000/0.086*RES_hh_fec!J10/RES_hh_num!J10)</f>
        <v>7160.0798972749235</v>
      </c>
      <c r="K10" s="95">
        <f>IF(RES_hh_fec!K10=0,0,1000000/0.086*RES_hh_fec!K10/RES_hh_num!K10)</f>
        <v>6561.6970814942069</v>
      </c>
      <c r="L10" s="95">
        <f>IF(RES_hh_fec!L10=0,0,1000000/0.086*RES_hh_fec!L10/RES_hh_num!L10)</f>
        <v>6154.6638664105785</v>
      </c>
      <c r="M10" s="95">
        <f>IF(RES_hh_fec!M10=0,0,1000000/0.086*RES_hh_fec!M10/RES_hh_num!M10)</f>
        <v>6137.6016138277409</v>
      </c>
      <c r="N10" s="95">
        <f>IF(RES_hh_fec!N10=0,0,1000000/0.086*RES_hh_fec!N10/RES_hh_num!N10)</f>
        <v>6087.2182389113887</v>
      </c>
      <c r="O10" s="95">
        <f>IF(RES_hh_fec!O10=0,0,1000000/0.086*RES_hh_fec!O10/RES_hh_num!O10)</f>
        <v>4272.7087844470507</v>
      </c>
      <c r="P10" s="95">
        <f>IF(RES_hh_fec!P10=0,0,1000000/0.086*RES_hh_fec!P10/RES_hh_num!P10)</f>
        <v>3743.0919400116809</v>
      </c>
      <c r="Q10" s="95">
        <f>IF(RES_hh_fec!Q10=0,0,1000000/0.086*RES_hh_fec!Q10/RES_hh_num!Q10)</f>
        <v>5181.5163400161964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6796.4664523021584</v>
      </c>
      <c r="C11" s="95">
        <f>IF(RES_hh_fec!C11=0,0,1000000/0.086*RES_hh_fec!C11/RES_hh_num!C11)</f>
        <v>6839.6774816802572</v>
      </c>
      <c r="D11" s="95">
        <f>IF(RES_hh_fec!D11=0,0,1000000/0.086*RES_hh_fec!D11/RES_hh_num!D11)</f>
        <v>6654.5667407491255</v>
      </c>
      <c r="E11" s="95">
        <f>IF(RES_hh_fec!E11=0,0,1000000/0.086*RES_hh_fec!E11/RES_hh_num!E11)</f>
        <v>8260.8436299396308</v>
      </c>
      <c r="F11" s="95">
        <f>IF(RES_hh_fec!F11=0,0,1000000/0.086*RES_hh_fec!F11/RES_hh_num!F11)</f>
        <v>7677.1683052229782</v>
      </c>
      <c r="G11" s="95">
        <f>IF(RES_hh_fec!G11=0,0,1000000/0.086*RES_hh_fec!G11/RES_hh_num!G11)</f>
        <v>7903.4122637502951</v>
      </c>
      <c r="H11" s="95">
        <f>IF(RES_hh_fec!H11=0,0,1000000/0.086*RES_hh_fec!H11/RES_hh_num!H11)</f>
        <v>8735.4138248876516</v>
      </c>
      <c r="I11" s="95">
        <f>IF(RES_hh_fec!I11=0,0,1000000/0.086*RES_hh_fec!I11/RES_hh_num!I11)</f>
        <v>6477.2122812219141</v>
      </c>
      <c r="J11" s="95">
        <f>IF(RES_hh_fec!J11=0,0,1000000/0.086*RES_hh_fec!J11/RES_hh_num!J11)</f>
        <v>6793.1976280111758</v>
      </c>
      <c r="K11" s="95">
        <f>IF(RES_hh_fec!K11=0,0,1000000/0.086*RES_hh_fec!K11/RES_hh_num!K11)</f>
        <v>6201.1579604099052</v>
      </c>
      <c r="L11" s="95">
        <f>IF(RES_hh_fec!L11=0,0,1000000/0.086*RES_hh_fec!L11/RES_hh_num!L11)</f>
        <v>5770.3307073439855</v>
      </c>
      <c r="M11" s="95">
        <f>IF(RES_hh_fec!M11=0,0,1000000/0.086*RES_hh_fec!M11/RES_hh_num!M11)</f>
        <v>6942.9191941990175</v>
      </c>
      <c r="N11" s="95">
        <f>IF(RES_hh_fec!N11=0,0,1000000/0.086*RES_hh_fec!N11/RES_hh_num!N11)</f>
        <v>5670.2420840647537</v>
      </c>
      <c r="O11" s="95">
        <f>IF(RES_hh_fec!O11=0,0,1000000/0.086*RES_hh_fec!O11/RES_hh_num!O11)</f>
        <v>3586.2408329468412</v>
      </c>
      <c r="P11" s="95">
        <f>IF(RES_hh_fec!P11=0,0,1000000/0.086*RES_hh_fec!P11/RES_hh_num!P11)</f>
        <v>3649.0531748039839</v>
      </c>
      <c r="Q11" s="95">
        <f>IF(RES_hh_fec!Q11=0,0,1000000/0.086*RES_hh_fec!Q11/RES_hh_num!Q11)</f>
        <v>5100.3022648000533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4708.0907404558129</v>
      </c>
      <c r="C12" s="95">
        <f>IF(RES_hh_fec!C12=0,0,1000000/0.086*RES_hh_fec!C12/RES_hh_num!C12)</f>
        <v>4921.0707957600234</v>
      </c>
      <c r="D12" s="95">
        <f>IF(RES_hh_fec!D12=0,0,1000000/0.086*RES_hh_fec!D12/RES_hh_num!D12)</f>
        <v>5007.03164974026</v>
      </c>
      <c r="E12" s="95">
        <f>IF(RES_hh_fec!E12=0,0,1000000/0.086*RES_hh_fec!E12/RES_hh_num!E12)</f>
        <v>5626.1234219471307</v>
      </c>
      <c r="F12" s="95">
        <f>IF(RES_hh_fec!F12=0,0,1000000/0.086*RES_hh_fec!F12/RES_hh_num!F12)</f>
        <v>5199.6798935863926</v>
      </c>
      <c r="G12" s="95">
        <f>IF(RES_hh_fec!G12=0,0,1000000/0.086*RES_hh_fec!G12/RES_hh_num!G12)</f>
        <v>5215.7663120296947</v>
      </c>
      <c r="H12" s="95">
        <f>IF(RES_hh_fec!H12=0,0,1000000/0.086*RES_hh_fec!H12/RES_hh_num!H12)</f>
        <v>4909.673530047924</v>
      </c>
      <c r="I12" s="95">
        <f>IF(RES_hh_fec!I12=0,0,1000000/0.086*RES_hh_fec!I12/RES_hh_num!I12)</f>
        <v>4449.6198499895509</v>
      </c>
      <c r="J12" s="95">
        <f>IF(RES_hh_fec!J12=0,0,1000000/0.086*RES_hh_fec!J12/RES_hh_num!J12)</f>
        <v>4188.5707739744821</v>
      </c>
      <c r="K12" s="95">
        <f>IF(RES_hh_fec!K12=0,0,1000000/0.086*RES_hh_fec!K12/RES_hh_num!K12)</f>
        <v>3645.5950803452088</v>
      </c>
      <c r="L12" s="95">
        <f>IF(RES_hh_fec!L12=0,0,1000000/0.086*RES_hh_fec!L12/RES_hh_num!L12)</f>
        <v>3206.5766332147923</v>
      </c>
      <c r="M12" s="95">
        <f>IF(RES_hh_fec!M12=0,0,1000000/0.086*RES_hh_fec!M12/RES_hh_num!M12)</f>
        <v>4160.3063502072901</v>
      </c>
      <c r="N12" s="95">
        <f>IF(RES_hh_fec!N12=0,0,1000000/0.086*RES_hh_fec!N12/RES_hh_num!N12)</f>
        <v>3012.4364143986786</v>
      </c>
      <c r="O12" s="95">
        <f>IF(RES_hh_fec!O12=0,0,1000000/0.086*RES_hh_fec!O12/RES_hh_num!O12)</f>
        <v>1744.7984515607902</v>
      </c>
      <c r="P12" s="95">
        <f>IF(RES_hh_fec!P12=0,0,1000000/0.086*RES_hh_fec!P12/RES_hh_num!P12)</f>
        <v>1672.5070374514428</v>
      </c>
      <c r="Q12" s="95">
        <f>IF(RES_hh_fec!Q12=0,0,1000000/0.086*RES_hh_fec!Q12/RES_hh_num!Q12)</f>
        <v>2007.0614217068241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7433.9630027995163</v>
      </c>
      <c r="C13" s="22">
        <f>IF(RES_hh_fec!C13=0,0,1000000/0.086*RES_hh_fec!C13/RES_hh_num!C13)</f>
        <v>7769.8085413725466</v>
      </c>
      <c r="D13" s="22">
        <f>IF(RES_hh_fec!D13=0,0,1000000/0.086*RES_hh_fec!D13/RES_hh_num!D13)</f>
        <v>8296.0799548749637</v>
      </c>
      <c r="E13" s="22">
        <f>IF(RES_hh_fec!E13=0,0,1000000/0.086*RES_hh_fec!E13/RES_hh_num!E13)</f>
        <v>9823.2077613344736</v>
      </c>
      <c r="F13" s="22">
        <f>IF(RES_hh_fec!F13=0,0,1000000/0.086*RES_hh_fec!F13/RES_hh_num!F13)</f>
        <v>9137.2477875719196</v>
      </c>
      <c r="G13" s="22">
        <f>IF(RES_hh_fec!G13=0,0,1000000/0.086*RES_hh_fec!G13/RES_hh_num!G13)</f>
        <v>9064.3283639540387</v>
      </c>
      <c r="H13" s="22">
        <f>IF(RES_hh_fec!H13=0,0,1000000/0.086*RES_hh_fec!H13/RES_hh_num!H13)</f>
        <v>9316.980128522142</v>
      </c>
      <c r="I13" s="22">
        <f>IF(RES_hh_fec!I13=0,0,1000000/0.086*RES_hh_fec!I13/RES_hh_num!I13)</f>
        <v>9141.728202512737</v>
      </c>
      <c r="J13" s="22">
        <f>IF(RES_hh_fec!J13=0,0,1000000/0.086*RES_hh_fec!J13/RES_hh_num!J13)</f>
        <v>8527.331768683367</v>
      </c>
      <c r="K13" s="22">
        <f>IF(RES_hh_fec!K13=0,0,1000000/0.086*RES_hh_fec!K13/RES_hh_num!K13)</f>
        <v>7506.9001222988154</v>
      </c>
      <c r="L13" s="22">
        <f>IF(RES_hh_fec!L13=0,0,1000000/0.086*RES_hh_fec!L13/RES_hh_num!L13)</f>
        <v>6825.046178247524</v>
      </c>
      <c r="M13" s="22">
        <f>IF(RES_hh_fec!M13=0,0,1000000/0.086*RES_hh_fec!M13/RES_hh_num!M13)</f>
        <v>8435.1850720807452</v>
      </c>
      <c r="N13" s="22">
        <f>IF(RES_hh_fec!N13=0,0,1000000/0.086*RES_hh_fec!N13/RES_hh_num!N13)</f>
        <v>8145.1355643274583</v>
      </c>
      <c r="O13" s="22">
        <f>IF(RES_hh_fec!O13=0,0,1000000/0.086*RES_hh_fec!O13/RES_hh_num!O13)</f>
        <v>4443.5405619648745</v>
      </c>
      <c r="P13" s="22">
        <f>IF(RES_hh_fec!P13=0,0,1000000/0.086*RES_hh_fec!P13/RES_hh_num!P13)</f>
        <v>4425.6170976038566</v>
      </c>
      <c r="Q13" s="22">
        <f>IF(RES_hh_fec!Q13=0,0,1000000/0.086*RES_hh_fec!Q13/RES_hh_num!Q13)</f>
        <v>6463.1761502509935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71.390016512039026</v>
      </c>
      <c r="C14" s="98">
        <f>IF(RES_hh_fec!C14=0,0,1000000/0.086*RES_hh_fec!C14/RES_hh_num!C14)</f>
        <v>64.852416877692761</v>
      </c>
      <c r="D14" s="98">
        <f>IF(RES_hh_fec!D14=0,0,1000000/0.086*RES_hh_fec!D14/RES_hh_num!D14)</f>
        <v>101.88872518044057</v>
      </c>
      <c r="E14" s="98">
        <f>IF(RES_hh_fec!E14=0,0,1000000/0.086*RES_hh_fec!E14/RES_hh_num!E14)</f>
        <v>124.28874095795618</v>
      </c>
      <c r="F14" s="98">
        <f>IF(RES_hh_fec!F14=0,0,1000000/0.086*RES_hh_fec!F14/RES_hh_num!F14)</f>
        <v>111.33692179603966</v>
      </c>
      <c r="G14" s="98">
        <f>IF(RES_hh_fec!G14=0,0,1000000/0.086*RES_hh_fec!G14/RES_hh_num!G14)</f>
        <v>77.859315254966134</v>
      </c>
      <c r="H14" s="98">
        <f>IF(RES_hh_fec!H14=0,0,1000000/0.086*RES_hh_fec!H14/RES_hh_num!H14)</f>
        <v>118.60303020836621</v>
      </c>
      <c r="I14" s="98">
        <f>IF(RES_hh_fec!I14=0,0,1000000/0.086*RES_hh_fec!I14/RES_hh_num!I14)</f>
        <v>155.50525790370293</v>
      </c>
      <c r="J14" s="98">
        <f>IF(RES_hh_fec!J14=0,0,1000000/0.086*RES_hh_fec!J14/RES_hh_num!J14)</f>
        <v>143.56035290049283</v>
      </c>
      <c r="K14" s="98">
        <f>IF(RES_hh_fec!K14=0,0,1000000/0.086*RES_hh_fec!K14/RES_hh_num!K14)</f>
        <v>142.22020203241769</v>
      </c>
      <c r="L14" s="98">
        <f>IF(RES_hh_fec!L14=0,0,1000000/0.086*RES_hh_fec!L14/RES_hh_num!L14)</f>
        <v>130.96893795640889</v>
      </c>
      <c r="M14" s="98">
        <f>IF(RES_hh_fec!M14=0,0,1000000/0.086*RES_hh_fec!M14/RES_hh_num!M14)</f>
        <v>79.539241689683422</v>
      </c>
      <c r="N14" s="98">
        <f>IF(RES_hh_fec!N14=0,0,1000000/0.086*RES_hh_fec!N14/RES_hh_num!N14)</f>
        <v>181.44617783489431</v>
      </c>
      <c r="O14" s="98">
        <f>IF(RES_hh_fec!O14=0,0,1000000/0.086*RES_hh_fec!O14/RES_hh_num!O14)</f>
        <v>96.614028740033959</v>
      </c>
      <c r="P14" s="98">
        <f>IF(RES_hh_fec!P14=0,0,1000000/0.086*RES_hh_fec!P14/RES_hh_num!P14)</f>
        <v>86.815841556622928</v>
      </c>
      <c r="Q14" s="98">
        <f>IF(RES_hh_fec!Q14=0,0,1000000/0.086*RES_hh_fec!Q14/RES_hh_num!Q14)</f>
        <v>139.48006806917488</v>
      </c>
    </row>
    <row r="15" spans="1:17" ht="12.95" customHeight="1" x14ac:dyDescent="0.25">
      <c r="A15" s="89" t="s">
        <v>112</v>
      </c>
      <c r="B15" s="96">
        <f t="shared" ref="B15:Q15" si="0">B16</f>
        <v>148.55038168452973</v>
      </c>
      <c r="C15" s="96">
        <f t="shared" si="0"/>
        <v>188.94970499930656</v>
      </c>
      <c r="D15" s="96">
        <f t="shared" si="0"/>
        <v>218.31971102523198</v>
      </c>
      <c r="E15" s="96">
        <f t="shared" si="0"/>
        <v>247.38884313037667</v>
      </c>
      <c r="F15" s="96">
        <f t="shared" si="0"/>
        <v>275.52153152073066</v>
      </c>
      <c r="G15" s="96">
        <f t="shared" si="0"/>
        <v>304.00719776874496</v>
      </c>
      <c r="H15" s="96">
        <f t="shared" si="0"/>
        <v>331.19852848648605</v>
      </c>
      <c r="I15" s="96">
        <f t="shared" si="0"/>
        <v>357.98085465353392</v>
      </c>
      <c r="J15" s="96">
        <f t="shared" si="0"/>
        <v>384.65459230650771</v>
      </c>
      <c r="K15" s="96">
        <f t="shared" si="0"/>
        <v>390.90144139262537</v>
      </c>
      <c r="L15" s="96">
        <f t="shared" si="0"/>
        <v>390.3200870447393</v>
      </c>
      <c r="M15" s="96">
        <f t="shared" si="0"/>
        <v>386.52627066013639</v>
      </c>
      <c r="N15" s="96">
        <f t="shared" si="0"/>
        <v>380.81741300323057</v>
      </c>
      <c r="O15" s="96">
        <f t="shared" si="0"/>
        <v>375.77898726282211</v>
      </c>
      <c r="P15" s="96">
        <f t="shared" si="0"/>
        <v>373.87361692219798</v>
      </c>
      <c r="Q15" s="96">
        <f t="shared" si="0"/>
        <v>376.44501187359293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148.55038168452973</v>
      </c>
      <c r="C16" s="97">
        <f>IF(RES_hh_fec!C16=0,0,1000000/0.086*RES_hh_fec!C16/RES_hh_num!C$3)</f>
        <v>188.94970499930656</v>
      </c>
      <c r="D16" s="97">
        <f>IF(RES_hh_fec!D16=0,0,1000000/0.086*RES_hh_fec!D16/RES_hh_num!D$3)</f>
        <v>218.31971102523198</v>
      </c>
      <c r="E16" s="97">
        <f>IF(RES_hh_fec!E16=0,0,1000000/0.086*RES_hh_fec!E16/RES_hh_num!E$3)</f>
        <v>247.38884313037667</v>
      </c>
      <c r="F16" s="97">
        <f>IF(RES_hh_fec!F16=0,0,1000000/0.086*RES_hh_fec!F16/RES_hh_num!F$3)</f>
        <v>275.52153152073066</v>
      </c>
      <c r="G16" s="97">
        <f>IF(RES_hh_fec!G16=0,0,1000000/0.086*RES_hh_fec!G16/RES_hh_num!G$3)</f>
        <v>304.00719776874496</v>
      </c>
      <c r="H16" s="97">
        <f>IF(RES_hh_fec!H16=0,0,1000000/0.086*RES_hh_fec!H16/RES_hh_num!H$3)</f>
        <v>331.19852848648605</v>
      </c>
      <c r="I16" s="97">
        <f>IF(RES_hh_fec!I16=0,0,1000000/0.086*RES_hh_fec!I16/RES_hh_num!I$3)</f>
        <v>357.98085465353392</v>
      </c>
      <c r="J16" s="97">
        <f>IF(RES_hh_fec!J16=0,0,1000000/0.086*RES_hh_fec!J16/RES_hh_num!J$3)</f>
        <v>384.65459230650771</v>
      </c>
      <c r="K16" s="97">
        <f>IF(RES_hh_fec!K16=0,0,1000000/0.086*RES_hh_fec!K16/RES_hh_num!K$3)</f>
        <v>390.90144139262537</v>
      </c>
      <c r="L16" s="97">
        <f>IF(RES_hh_fec!L16=0,0,1000000/0.086*RES_hh_fec!L16/RES_hh_num!L$3)</f>
        <v>390.3200870447393</v>
      </c>
      <c r="M16" s="97">
        <f>IF(RES_hh_fec!M16=0,0,1000000/0.086*RES_hh_fec!M16/RES_hh_num!M$3)</f>
        <v>386.52627066013639</v>
      </c>
      <c r="N16" s="97">
        <f>IF(RES_hh_fec!N16=0,0,1000000/0.086*RES_hh_fec!N16/RES_hh_num!N$3)</f>
        <v>380.81741300323057</v>
      </c>
      <c r="O16" s="97">
        <f>IF(RES_hh_fec!O16=0,0,1000000/0.086*RES_hh_fec!O16/RES_hh_num!O$3)</f>
        <v>375.77898726282211</v>
      </c>
      <c r="P16" s="97">
        <f>IF(RES_hh_fec!P16=0,0,1000000/0.086*RES_hh_fec!P16/RES_hh_num!P$3)</f>
        <v>373.87361692219798</v>
      </c>
      <c r="Q16" s="97">
        <f>IF(RES_hh_fec!Q16=0,0,1000000/0.086*RES_hh_fec!Q16/RES_hh_num!Q$3)</f>
        <v>376.44501187359293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1695.5611057788735</v>
      </c>
      <c r="C17" s="96">
        <f>IF(RES_hh_fec!C17=0,0,1000000/0.086*RES_hh_fec!C17/RES_hh_num!C17)</f>
        <v>1692.9716598258551</v>
      </c>
      <c r="D17" s="96">
        <f>IF(RES_hh_fec!D17=0,0,1000000/0.086*RES_hh_fec!D17/RES_hh_num!D17)</f>
        <v>1791.1686457575904</v>
      </c>
      <c r="E17" s="96">
        <f>IF(RES_hh_fec!E17=0,0,1000000/0.086*RES_hh_fec!E17/RES_hh_num!E17)</f>
        <v>1822.5484732243744</v>
      </c>
      <c r="F17" s="96">
        <f>IF(RES_hh_fec!F17=0,0,1000000/0.086*RES_hh_fec!F17/RES_hh_num!F17)</f>
        <v>1844.1060034719246</v>
      </c>
      <c r="G17" s="96">
        <f>IF(RES_hh_fec!G17=0,0,1000000/0.086*RES_hh_fec!G17/RES_hh_num!G17)</f>
        <v>1842.7976542902163</v>
      </c>
      <c r="H17" s="96">
        <f>IF(RES_hh_fec!H17=0,0,1000000/0.086*RES_hh_fec!H17/RES_hh_num!H17)</f>
        <v>1890.8310093225157</v>
      </c>
      <c r="I17" s="96">
        <f>IF(RES_hh_fec!I17=0,0,1000000/0.086*RES_hh_fec!I17/RES_hh_num!I17)</f>
        <v>1915.88857793429</v>
      </c>
      <c r="J17" s="96">
        <f>IF(RES_hh_fec!J17=0,0,1000000/0.086*RES_hh_fec!J17/RES_hh_num!J17)</f>
        <v>1952.8736178818426</v>
      </c>
      <c r="K17" s="96">
        <f>IF(RES_hh_fec!K17=0,0,1000000/0.086*RES_hh_fec!K17/RES_hh_num!K17)</f>
        <v>1955.3105857885712</v>
      </c>
      <c r="L17" s="96">
        <f>IF(RES_hh_fec!L17=0,0,1000000/0.086*RES_hh_fec!L17/RES_hh_num!L17)</f>
        <v>1964.4301509140914</v>
      </c>
      <c r="M17" s="96">
        <f>IF(RES_hh_fec!M17=0,0,1000000/0.086*RES_hh_fec!M17/RES_hh_num!M17)</f>
        <v>1922.0729347463896</v>
      </c>
      <c r="N17" s="96">
        <f>IF(RES_hh_fec!N17=0,0,1000000/0.086*RES_hh_fec!N17/RES_hh_num!N17)</f>
        <v>1994.4106678632152</v>
      </c>
      <c r="O17" s="96">
        <f>IF(RES_hh_fec!O17=0,0,1000000/0.086*RES_hh_fec!O17/RES_hh_num!O17)</f>
        <v>1935.2431223683145</v>
      </c>
      <c r="P17" s="96">
        <f>IF(RES_hh_fec!P17=0,0,1000000/0.086*RES_hh_fec!P17/RES_hh_num!P17)</f>
        <v>1934.7533665684398</v>
      </c>
      <c r="Q17" s="96">
        <f>IF(RES_hh_fec!Q17=0,0,1000000/0.086*RES_hh_fec!Q17/RES_hh_num!Q17)</f>
        <v>1980.7822068081186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0</v>
      </c>
      <c r="C18" s="95">
        <f>IF(RES_hh_fec!C18=0,0,1000000/0.086*RES_hh_fec!C18/RES_hh_num!C18)</f>
        <v>0</v>
      </c>
      <c r="D18" s="95">
        <f>IF(RES_hh_fec!D18=0,0,1000000/0.086*RES_hh_fec!D18/RES_hh_num!D18)</f>
        <v>0</v>
      </c>
      <c r="E18" s="95">
        <f>IF(RES_hh_fec!E18=0,0,1000000/0.086*RES_hh_fec!E18/RES_hh_num!E18)</f>
        <v>0</v>
      </c>
      <c r="F18" s="95">
        <f>IF(RES_hh_fec!F18=0,0,1000000/0.086*RES_hh_fec!F18/RES_hh_num!F18)</f>
        <v>0</v>
      </c>
      <c r="G18" s="95">
        <f>IF(RES_hh_fec!G18=0,0,1000000/0.086*RES_hh_fec!G18/RES_hh_num!G18)</f>
        <v>0</v>
      </c>
      <c r="H18" s="95">
        <f>IF(RES_hh_fec!H18=0,0,1000000/0.086*RES_hh_fec!H18/RES_hh_num!H18)</f>
        <v>0</v>
      </c>
      <c r="I18" s="95">
        <f>IF(RES_hh_fec!I18=0,0,1000000/0.086*RES_hh_fec!I18/RES_hh_num!I18)</f>
        <v>0</v>
      </c>
      <c r="J18" s="95">
        <f>IF(RES_hh_fec!J18=0,0,1000000/0.086*RES_hh_fec!J18/RES_hh_num!J18)</f>
        <v>0</v>
      </c>
      <c r="K18" s="95">
        <f>IF(RES_hh_fec!K18=0,0,1000000/0.086*RES_hh_fec!K18/RES_hh_num!K18)</f>
        <v>0</v>
      </c>
      <c r="L18" s="95">
        <f>IF(RES_hh_fec!L18=0,0,1000000/0.086*RES_hh_fec!L18/RES_hh_num!L18)</f>
        <v>0</v>
      </c>
      <c r="M18" s="95">
        <f>IF(RES_hh_fec!M18=0,0,1000000/0.086*RES_hh_fec!M18/RES_hh_num!M18)</f>
        <v>0</v>
      </c>
      <c r="N18" s="95">
        <f>IF(RES_hh_fec!N18=0,0,1000000/0.086*RES_hh_fec!N18/RES_hh_num!N18)</f>
        <v>0</v>
      </c>
      <c r="O18" s="95">
        <f>IF(RES_hh_fec!O18=0,0,1000000/0.086*RES_hh_fec!O18/RES_hh_num!O18)</f>
        <v>0</v>
      </c>
      <c r="P18" s="95">
        <f>IF(RES_hh_fec!P18=0,0,1000000/0.086*RES_hh_fec!P18/RES_hh_num!P18)</f>
        <v>0</v>
      </c>
      <c r="Q18" s="95">
        <f>IF(RES_hh_fec!Q18=0,0,1000000/0.086*RES_hh_fec!Q18/RES_hh_num!Q18)</f>
        <v>0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1654.6289347311006</v>
      </c>
      <c r="C19" s="95">
        <f>IF(RES_hh_fec!C19=0,0,1000000/0.086*RES_hh_fec!C19/RES_hh_num!C19)</f>
        <v>1655.8137101640423</v>
      </c>
      <c r="D19" s="95">
        <f>IF(RES_hh_fec!D19=0,0,1000000/0.086*RES_hh_fec!D19/RES_hh_num!D19)</f>
        <v>1748.9550477439982</v>
      </c>
      <c r="E19" s="95">
        <f>IF(RES_hh_fec!E19=0,0,1000000/0.086*RES_hh_fec!E19/RES_hh_num!E19)</f>
        <v>1775.1512905175582</v>
      </c>
      <c r="F19" s="95">
        <f>IF(RES_hh_fec!F19=0,0,1000000/0.086*RES_hh_fec!F19/RES_hh_num!F19)</f>
        <v>1792.4463437166607</v>
      </c>
      <c r="G19" s="95">
        <f>IF(RES_hh_fec!G19=0,0,1000000/0.086*RES_hh_fec!G19/RES_hh_num!G19)</f>
        <v>1840.5367581996561</v>
      </c>
      <c r="H19" s="95">
        <f>IF(RES_hh_fec!H19=0,0,1000000/0.086*RES_hh_fec!H19/RES_hh_num!H19)</f>
        <v>1824.5410764840094</v>
      </c>
      <c r="I19" s="95">
        <f>IF(RES_hh_fec!I19=0,0,1000000/0.086*RES_hh_fec!I19/RES_hh_num!I19)</f>
        <v>1652.7173009405763</v>
      </c>
      <c r="J19" s="95">
        <f>IF(RES_hh_fec!J19=0,0,1000000/0.086*RES_hh_fec!J19/RES_hh_num!J19)</f>
        <v>1659.7245248654078</v>
      </c>
      <c r="K19" s="95">
        <f>IF(RES_hh_fec!K19=0,0,1000000/0.086*RES_hh_fec!K19/RES_hh_num!K19)</f>
        <v>1635.7698900153241</v>
      </c>
      <c r="L19" s="95">
        <f>IF(RES_hh_fec!L19=0,0,1000000/0.086*RES_hh_fec!L19/RES_hh_num!L19)</f>
        <v>1653.4420055764156</v>
      </c>
      <c r="M19" s="95">
        <f>IF(RES_hh_fec!M19=0,0,1000000/0.086*RES_hh_fec!M19/RES_hh_num!M19)</f>
        <v>1630.147862787871</v>
      </c>
      <c r="N19" s="95">
        <f>IF(RES_hh_fec!N19=0,0,1000000/0.086*RES_hh_fec!N19/RES_hh_num!N19)</f>
        <v>1589.1877600360333</v>
      </c>
      <c r="O19" s="95">
        <f>IF(RES_hh_fec!O19=0,0,1000000/0.086*RES_hh_fec!O19/RES_hh_num!O19)</f>
        <v>1552.170675241885</v>
      </c>
      <c r="P19" s="95">
        <f>IF(RES_hh_fec!P19=0,0,1000000/0.086*RES_hh_fec!P19/RES_hh_num!P19)</f>
        <v>1528.5165123678064</v>
      </c>
      <c r="Q19" s="95">
        <f>IF(RES_hh_fec!Q19=0,0,1000000/0.086*RES_hh_fec!Q19/RES_hh_num!Q19)</f>
        <v>1483.9680039155242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1701.9028873043303</v>
      </c>
      <c r="C20" s="95">
        <f>IF(RES_hh_fec!C20=0,0,1000000/0.086*RES_hh_fec!C20/RES_hh_num!C20)</f>
        <v>1703.1224808668126</v>
      </c>
      <c r="D20" s="95">
        <f>IF(RES_hh_fec!D20=0,0,1000000/0.086*RES_hh_fec!D20/RES_hh_num!D20)</f>
        <v>1798.9275057189363</v>
      </c>
      <c r="E20" s="95">
        <f>IF(RES_hh_fec!E20=0,0,1000000/0.086*RES_hh_fec!E20/RES_hh_num!E20)</f>
        <v>1825.8693627917264</v>
      </c>
      <c r="F20" s="95">
        <f>IF(RES_hh_fec!F20=0,0,1000000/0.086*RES_hh_fec!F20/RES_hh_num!F20)</f>
        <v>1843.6587126150637</v>
      </c>
      <c r="G20" s="95">
        <f>IF(RES_hh_fec!G20=0,0,1000000/0.086*RES_hh_fec!G20/RES_hh_num!G20)</f>
        <v>1893.1184078312281</v>
      </c>
      <c r="H20" s="95">
        <f>IF(RES_hh_fec!H20=0,0,1000000/0.086*RES_hh_fec!H20/RES_hh_num!H20)</f>
        <v>1876.6705459442876</v>
      </c>
      <c r="I20" s="95">
        <f>IF(RES_hh_fec!I20=0,0,1000000/0.086*RES_hh_fec!I20/RES_hh_num!I20)</f>
        <v>1699.9388369754856</v>
      </c>
      <c r="J20" s="95">
        <f>IF(RES_hh_fec!J20=0,0,1000000/0.086*RES_hh_fec!J20/RES_hh_num!J20)</f>
        <v>1707.1416189532365</v>
      </c>
      <c r="K20" s="95">
        <f>IF(RES_hh_fec!K20=0,0,1000000/0.086*RES_hh_fec!K20/RES_hh_num!K20)</f>
        <v>1694.3785771645621</v>
      </c>
      <c r="L20" s="95">
        <f>IF(RES_hh_fec!L20=0,0,1000000/0.086*RES_hh_fec!L20/RES_hh_num!L20)</f>
        <v>1688.719010213609</v>
      </c>
      <c r="M20" s="95">
        <f>IF(RES_hh_fec!M20=0,0,1000000/0.086*RES_hh_fec!M20/RES_hh_num!M20)</f>
        <v>1827.8654048990131</v>
      </c>
      <c r="N20" s="95">
        <f>IF(RES_hh_fec!N20=0,0,1000000/0.086*RES_hh_fec!N20/RES_hh_num!N20)</f>
        <v>1684.7709944825422</v>
      </c>
      <c r="O20" s="95">
        <f>IF(RES_hh_fec!O20=0,0,1000000/0.086*RES_hh_fec!O20/RES_hh_num!O20)</f>
        <v>1543.6141613656787</v>
      </c>
      <c r="P20" s="95">
        <f>IF(RES_hh_fec!P20=0,0,1000000/0.086*RES_hh_fec!P20/RES_hh_num!P20)</f>
        <v>1666.3398739449997</v>
      </c>
      <c r="Q20" s="95">
        <f>IF(RES_hh_fec!Q20=0,0,1000000/0.086*RES_hh_fec!Q20/RES_hh_num!Q20)</f>
        <v>1632.7020791720522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1588.4831741702992</v>
      </c>
      <c r="C21" s="95">
        <f>IF(RES_hh_fec!C21=0,0,1000000/0.086*RES_hh_fec!C21/RES_hh_num!C21)</f>
        <v>1589.6606098050206</v>
      </c>
      <c r="D21" s="95">
        <f>IF(RES_hh_fec!D21=0,0,1000000/0.086*RES_hh_fec!D21/RES_hh_num!D21)</f>
        <v>1678.9351245193725</v>
      </c>
      <c r="E21" s="95">
        <f>IF(RES_hh_fec!E21=0,0,1000000/0.086*RES_hh_fec!E21/RES_hh_num!E21)</f>
        <v>1704.1590005610342</v>
      </c>
      <c r="F21" s="95">
        <f>IF(RES_hh_fec!F21=0,0,1000000/0.086*RES_hh_fec!F21/RES_hh_num!F21)</f>
        <v>1720.7368657555369</v>
      </c>
      <c r="G21" s="95">
        <f>IF(RES_hh_fec!G21=0,0,1000000/0.086*RES_hh_fec!G21/RES_hh_num!G21)</f>
        <v>1766.9170515387218</v>
      </c>
      <c r="H21" s="95">
        <f>IF(RES_hh_fec!H21=0,0,1000000/0.086*RES_hh_fec!H21/RES_hh_num!H21)</f>
        <v>1751.5584035444242</v>
      </c>
      <c r="I21" s="95">
        <f>IF(RES_hh_fec!I21=0,0,1000000/0.086*RES_hh_fec!I21/RES_hh_num!I21)</f>
        <v>1586.6140684969118</v>
      </c>
      <c r="J21" s="95">
        <f>IF(RES_hh_fec!J21=0,0,1000000/0.086*RES_hh_fec!J21/RES_hh_num!J21)</f>
        <v>1593.3353159695691</v>
      </c>
      <c r="K21" s="95">
        <f>IF(RES_hh_fec!K21=0,0,1000000/0.086*RES_hh_fec!K21/RES_hh_num!K21)</f>
        <v>1570.3403486238446</v>
      </c>
      <c r="L21" s="95">
        <f>IF(RES_hh_fec!L21=0,0,1000000/0.086*RES_hh_fec!L21/RES_hh_num!L21)</f>
        <v>1587.302154856485</v>
      </c>
      <c r="M21" s="95">
        <f>IF(RES_hh_fec!M21=0,0,1000000/0.086*RES_hh_fec!M21/RES_hh_num!M21)</f>
        <v>1585.1335297965813</v>
      </c>
      <c r="N21" s="95">
        <f>IF(RES_hh_fec!N21=0,0,1000000/0.086*RES_hh_fec!N21/RES_hh_num!N21)</f>
        <v>1572.2173526508525</v>
      </c>
      <c r="O21" s="95">
        <f>IF(RES_hh_fec!O21=0,0,1000000/0.086*RES_hh_fec!O21/RES_hh_num!O21)</f>
        <v>1561.0124638479899</v>
      </c>
      <c r="P21" s="95">
        <f>IF(RES_hh_fec!P21=0,0,1000000/0.086*RES_hh_fec!P21/RES_hh_num!P21)</f>
        <v>1554.6732990641713</v>
      </c>
      <c r="Q21" s="95">
        <f>IF(RES_hh_fec!Q21=0,0,1000000/0.086*RES_hh_fec!Q21/RES_hh_num!Q21)</f>
        <v>1523.3572968719161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1985.5443903925868</v>
      </c>
      <c r="C22" s="95">
        <f>IF(RES_hh_fec!C22=0,0,1000000/0.086*RES_hh_fec!C22/RES_hh_num!C22)</f>
        <v>1986.9803487437621</v>
      </c>
      <c r="D22" s="95">
        <f>IF(RES_hh_fec!D22=0,0,1000000/0.086*RES_hh_fec!D22/RES_hh_num!D22)</f>
        <v>2098.7441375850199</v>
      </c>
      <c r="E22" s="95">
        <f>IF(RES_hh_fec!E22=0,0,1000000/0.086*RES_hh_fec!E22/RES_hh_num!E22)</f>
        <v>2130.1919310150511</v>
      </c>
      <c r="F22" s="95">
        <f>IF(RES_hh_fec!F22=0,0,1000000/0.086*RES_hh_fec!F22/RES_hh_num!F22)</f>
        <v>2150.9198276179386</v>
      </c>
      <c r="G22" s="95">
        <f>IF(RES_hh_fec!G22=0,0,1000000/0.086*RES_hh_fec!G22/RES_hh_num!G22)</f>
        <v>2208.6515356991617</v>
      </c>
      <c r="H22" s="95">
        <f>IF(RES_hh_fec!H22=0,0,1000000/0.086*RES_hh_fec!H22/RES_hh_num!H22)</f>
        <v>2189.4557620801638</v>
      </c>
      <c r="I22" s="95">
        <f>IF(RES_hh_fec!I22=0,0,1000000/0.086*RES_hh_fec!I22/RES_hh_num!I22)</f>
        <v>2078.5924610305897</v>
      </c>
      <c r="J22" s="95">
        <f>IF(RES_hh_fec!J22=0,0,1000000/0.086*RES_hh_fec!J22/RES_hh_num!J22)</f>
        <v>1898.2826559123073</v>
      </c>
      <c r="K22" s="95">
        <f>IF(RES_hh_fec!K22=0,0,1000000/0.086*RES_hh_fec!K22/RES_hh_num!K22)</f>
        <v>1894.2731239335894</v>
      </c>
      <c r="L22" s="95">
        <f>IF(RES_hh_fec!L22=0,0,1000000/0.086*RES_hh_fec!L22/RES_hh_num!L22)</f>
        <v>1984.1241516687683</v>
      </c>
      <c r="M22" s="95">
        <f>IF(RES_hh_fec!M22=0,0,1000000/0.086*RES_hh_fec!M22/RES_hh_num!M22)</f>
        <v>1978.9720093291435</v>
      </c>
      <c r="N22" s="95">
        <f>IF(RES_hh_fec!N22=0,0,1000000/0.086*RES_hh_fec!N22/RES_hh_num!N22)</f>
        <v>1956.8966532235158</v>
      </c>
      <c r="O22" s="95">
        <f>IF(RES_hh_fec!O22=0,0,1000000/0.086*RES_hh_fec!O22/RES_hh_num!O22)</f>
        <v>1935.1020572850916</v>
      </c>
      <c r="P22" s="95">
        <f>IF(RES_hh_fec!P22=0,0,1000000/0.086*RES_hh_fec!P22/RES_hh_num!P22)</f>
        <v>1976.6215551004343</v>
      </c>
      <c r="Q22" s="95">
        <f>IF(RES_hh_fec!Q22=0,0,1000000/0.086*RES_hh_fec!Q22/RES_hh_num!Q22)</f>
        <v>1874.5147029363175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1008.2911536088421</v>
      </c>
      <c r="C24" s="95">
        <f>IF(RES_hh_fec!C24=0,0,1000000/0.086*RES_hh_fec!C24/RES_hh_num!C24)</f>
        <v>1011.9991660448208</v>
      </c>
      <c r="D24" s="95">
        <f>IF(RES_hh_fec!D24=0,0,1000000/0.086*RES_hh_fec!D24/RES_hh_num!D24)</f>
        <v>1072.12109903548</v>
      </c>
      <c r="E24" s="95">
        <f>IF(RES_hh_fec!E24=0,0,1000000/0.086*RES_hh_fec!E24/RES_hh_num!E24)</f>
        <v>1091.4466881000021</v>
      </c>
      <c r="F24" s="95">
        <f>IF(RES_hh_fec!F24=0,0,1000000/0.086*RES_hh_fec!F24/RES_hh_num!F24)</f>
        <v>1105.358234543698</v>
      </c>
      <c r="G24" s="95">
        <f>IF(RES_hh_fec!G24=0,0,1000000/0.086*RES_hh_fec!G24/RES_hh_num!G24)</f>
        <v>1137.927857776815</v>
      </c>
      <c r="H24" s="95">
        <f>IF(RES_hh_fec!H24=0,0,1000000/0.086*RES_hh_fec!H24/RES_hh_num!H24)</f>
        <v>1281.0054691852285</v>
      </c>
      <c r="I24" s="95">
        <f>IF(RES_hh_fec!I24=0,0,1000000/0.086*RES_hh_fec!I24/RES_hh_num!I24)</f>
        <v>923.40428190468083</v>
      </c>
      <c r="J24" s="95">
        <f>IF(RES_hh_fec!J24=0,0,1000000/0.086*RES_hh_fec!J24/RES_hh_num!J24)</f>
        <v>1034.7291412624802</v>
      </c>
      <c r="K24" s="95">
        <f>IF(RES_hh_fec!K24=0,0,1000000/0.086*RES_hh_fec!K24/RES_hh_num!K24)</f>
        <v>1032.3832673033048</v>
      </c>
      <c r="L24" s="95">
        <f>IF(RES_hh_fec!L24=0,0,1000000/0.086*RES_hh_fec!L24/RES_hh_num!L24)</f>
        <v>1064.1037537175589</v>
      </c>
      <c r="M24" s="95">
        <f>IF(RES_hh_fec!M24=0,0,1000000/0.086*RES_hh_fec!M24/RES_hh_num!M24)</f>
        <v>977.68630998780588</v>
      </c>
      <c r="N24" s="95">
        <f>IF(RES_hh_fec!N24=0,0,1000000/0.086*RES_hh_fec!N24/RES_hh_num!N24)</f>
        <v>945.69595386836136</v>
      </c>
      <c r="O24" s="95">
        <f>IF(RES_hh_fec!O24=0,0,1000000/0.086*RES_hh_fec!O24/RES_hh_num!O24)</f>
        <v>1032.4436679027733</v>
      </c>
      <c r="P24" s="95">
        <f>IF(RES_hh_fec!P24=0,0,1000000/0.086*RES_hh_fec!P24/RES_hh_num!P24)</f>
        <v>1034.1303770317784</v>
      </c>
      <c r="Q24" s="95">
        <f>IF(RES_hh_fec!Q24=0,0,1000000/0.086*RES_hh_fec!Q24/RES_hh_num!Q24)</f>
        <v>1019.2109436828938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1312.7229336753044</v>
      </c>
      <c r="C25" s="22">
        <f>IF(RES_hh_fec!C25=0,0,1000000/0.086*RES_hh_fec!C25/RES_hh_num!C25)</f>
        <v>1305.3493294085317</v>
      </c>
      <c r="D25" s="22">
        <f>IF(RES_hh_fec!D25=0,0,1000000/0.086*RES_hh_fec!D25/RES_hh_num!D25)</f>
        <v>1412.3497902613326</v>
      </c>
      <c r="E25" s="22">
        <f>IF(RES_hh_fec!E25=0,0,1000000/0.086*RES_hh_fec!E25/RES_hh_num!E25)</f>
        <v>1450.7893660878192</v>
      </c>
      <c r="F25" s="22">
        <f>IF(RES_hh_fec!F25=0,0,1000000/0.086*RES_hh_fec!F25/RES_hh_num!F25)</f>
        <v>1448.2406776215803</v>
      </c>
      <c r="G25" s="22">
        <f>IF(RES_hh_fec!G25=0,0,1000000/0.086*RES_hh_fec!G25/RES_hh_num!G25)</f>
        <v>1453.7512693392989</v>
      </c>
      <c r="H25" s="22">
        <f>IF(RES_hh_fec!H25=0,0,1000000/0.086*RES_hh_fec!H25/RES_hh_num!H25)</f>
        <v>1487.8887585305101</v>
      </c>
      <c r="I25" s="22">
        <f>IF(RES_hh_fec!I25=0,0,1000000/0.086*RES_hh_fec!I25/RES_hh_num!I25)</f>
        <v>1400.0473602219724</v>
      </c>
      <c r="J25" s="22">
        <f>IF(RES_hh_fec!J25=0,0,1000000/0.086*RES_hh_fec!J25/RES_hh_num!J25)</f>
        <v>1400.9491723519511</v>
      </c>
      <c r="K25" s="22">
        <f>IF(RES_hh_fec!K25=0,0,1000000/0.086*RES_hh_fec!K25/RES_hh_num!K25)</f>
        <v>1378.8902690710199</v>
      </c>
      <c r="L25" s="22">
        <f>IF(RES_hh_fec!L25=0,0,1000000/0.086*RES_hh_fec!L25/RES_hh_num!L25)</f>
        <v>1383.8631931742564</v>
      </c>
      <c r="M25" s="22">
        <f>IF(RES_hh_fec!M25=0,0,1000000/0.086*RES_hh_fec!M25/RES_hh_num!M25)</f>
        <v>1307.4423021607054</v>
      </c>
      <c r="N25" s="22">
        <f>IF(RES_hh_fec!N25=0,0,1000000/0.086*RES_hh_fec!N25/RES_hh_num!N25)</f>
        <v>1445.9307449208472</v>
      </c>
      <c r="O25" s="22">
        <f>IF(RES_hh_fec!O25=0,0,1000000/0.086*RES_hh_fec!O25/RES_hh_num!O25)</f>
        <v>1374.0069137652363</v>
      </c>
      <c r="P25" s="22">
        <f>IF(RES_hh_fec!P25=0,0,1000000/0.086*RES_hh_fec!P25/RES_hh_num!P25)</f>
        <v>1338.0837948348928</v>
      </c>
      <c r="Q25" s="22">
        <f>IF(RES_hh_fec!Q25=0,0,1000000/0.086*RES_hh_fec!Q25/RES_hh_num!Q25)</f>
        <v>1401.6711907804108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801.08674525141532</v>
      </c>
      <c r="C26" s="18">
        <f>IF(RES_hh_fec!C26=0,0,1000000/0.086*RES_hh_fec!C26/RES_hh_num!C26)</f>
        <v>806.5804390248145</v>
      </c>
      <c r="D26" s="18">
        <f>IF(RES_hh_fec!D26=0,0,1000000/0.086*RES_hh_fec!D26/RES_hh_num!D26)</f>
        <v>788.22838495052724</v>
      </c>
      <c r="E26" s="18">
        <f>IF(RES_hh_fec!E26=0,0,1000000/0.086*RES_hh_fec!E26/RES_hh_num!E26)</f>
        <v>765.14188888670731</v>
      </c>
      <c r="F26" s="18">
        <f>IF(RES_hh_fec!F26=0,0,1000000/0.086*RES_hh_fec!F26/RES_hh_num!F26)</f>
        <v>832.57736060631055</v>
      </c>
      <c r="G26" s="18">
        <f>IF(RES_hh_fec!G26=0,0,1000000/0.086*RES_hh_fec!G26/RES_hh_num!G26)</f>
        <v>780.32182796186351</v>
      </c>
      <c r="H26" s="18">
        <f>IF(RES_hh_fec!H26=0,0,1000000/0.086*RES_hh_fec!H26/RES_hh_num!H26)</f>
        <v>820.99914504288847</v>
      </c>
      <c r="I26" s="18">
        <f>IF(RES_hh_fec!I26=0,0,1000000/0.086*RES_hh_fec!I26/RES_hh_num!I26)</f>
        <v>885.64425574737822</v>
      </c>
      <c r="J26" s="18">
        <f>IF(RES_hh_fec!J26=0,0,1000000/0.086*RES_hh_fec!J26/RES_hh_num!J26)</f>
        <v>916.19257867266447</v>
      </c>
      <c r="K26" s="18">
        <f>IF(RES_hh_fec!K26=0,0,1000000/0.086*RES_hh_fec!K26/RES_hh_num!K26)</f>
        <v>940.31236998024065</v>
      </c>
      <c r="L26" s="18">
        <f>IF(RES_hh_fec!L26=0,0,1000000/0.086*RES_hh_fec!L26/RES_hh_num!L26)</f>
        <v>938.42852325013871</v>
      </c>
      <c r="M26" s="18">
        <f>IF(RES_hh_fec!M26=0,0,1000000/0.086*RES_hh_fec!M26/RES_hh_num!M26)</f>
        <v>913.06024347866423</v>
      </c>
      <c r="N26" s="18">
        <f>IF(RES_hh_fec!N26=0,0,1000000/0.086*RES_hh_fec!N26/RES_hh_num!N26)</f>
        <v>913.02405062262028</v>
      </c>
      <c r="O26" s="18">
        <f>IF(RES_hh_fec!O26=0,0,1000000/0.086*RES_hh_fec!O26/RES_hh_num!O26)</f>
        <v>912.44801630382392</v>
      </c>
      <c r="P26" s="18">
        <f>IF(RES_hh_fec!P26=0,0,1000000/0.086*RES_hh_fec!P26/RES_hh_num!P26)</f>
        <v>918.76830226962909</v>
      </c>
      <c r="Q26" s="18">
        <f>IF(RES_hh_fec!Q26=0,0,1000000/0.086*RES_hh_fec!Q26/RES_hh_num!Q26)</f>
        <v>923.51209126502238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1253.5423664913169</v>
      </c>
      <c r="C27" s="96">
        <f>IF(RES_hh_fec!C27=0,0,1000000/0.086*RES_hh_fec!C27/RES_hh_num!C27)</f>
        <v>1242.7315444828305</v>
      </c>
      <c r="D27" s="96">
        <f>IF(RES_hh_fec!D27=0,0,1000000/0.086*RES_hh_fec!D27/RES_hh_num!D27)</f>
        <v>1282.7802581610713</v>
      </c>
      <c r="E27" s="96">
        <f>IF(RES_hh_fec!E27=0,0,1000000/0.086*RES_hh_fec!E27/RES_hh_num!E27)</f>
        <v>1296.4952974981693</v>
      </c>
      <c r="F27" s="96">
        <f>IF(RES_hh_fec!F27=0,0,1000000/0.086*RES_hh_fec!F27/RES_hh_num!F27)</f>
        <v>1286.8692685214085</v>
      </c>
      <c r="G27" s="96">
        <f>IF(RES_hh_fec!G27=0,0,1000000/0.086*RES_hh_fec!G27/RES_hh_num!G27)</f>
        <v>1256.2240949301729</v>
      </c>
      <c r="H27" s="96">
        <f>IF(RES_hh_fec!H27=0,0,1000000/0.086*RES_hh_fec!H27/RES_hh_num!H27)</f>
        <v>1318.2808362853643</v>
      </c>
      <c r="I27" s="96">
        <f>IF(RES_hh_fec!I27=0,0,1000000/0.086*RES_hh_fec!I27/RES_hh_num!I27)</f>
        <v>1467.1349075528353</v>
      </c>
      <c r="J27" s="96">
        <f>IF(RES_hh_fec!J27=0,0,1000000/0.086*RES_hh_fec!J27/RES_hh_num!J27)</f>
        <v>1466.8086446791467</v>
      </c>
      <c r="K27" s="96">
        <f>IF(RES_hh_fec!K27=0,0,1000000/0.086*RES_hh_fec!K27/RES_hh_num!K27)</f>
        <v>1464.381571204583</v>
      </c>
      <c r="L27" s="96">
        <f>IF(RES_hh_fec!L27=0,0,1000000/0.086*RES_hh_fec!L27/RES_hh_num!L27)</f>
        <v>1469.4299285901363</v>
      </c>
      <c r="M27" s="96">
        <f>IF(RES_hh_fec!M27=0,0,1000000/0.086*RES_hh_fec!M27/RES_hh_num!M27)</f>
        <v>1408.0557147320928</v>
      </c>
      <c r="N27" s="96">
        <f>IF(RES_hh_fec!N27=0,0,1000000/0.086*RES_hh_fec!N27/RES_hh_num!N27)</f>
        <v>1500.9101680507781</v>
      </c>
      <c r="O27" s="96">
        <f>IF(RES_hh_fec!O27=0,0,1000000/0.086*RES_hh_fec!O27/RES_hh_num!O27)</f>
        <v>1465.0546170741566</v>
      </c>
      <c r="P27" s="96">
        <f>IF(RES_hh_fec!P27=0,0,1000000/0.086*RES_hh_fec!P27/RES_hh_num!P27)</f>
        <v>1470.6798928175531</v>
      </c>
      <c r="Q27" s="96">
        <f>IF(RES_hh_fec!Q27=0,0,1000000/0.086*RES_hh_fec!Q27/RES_hh_num!Q27)</f>
        <v>1550.1364168150851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0</v>
      </c>
      <c r="C28" s="95">
        <f>IF(RES_hh_fec!C28=0,0,1000000/0.086*RES_hh_fec!C28/RES_hh_num!C28)</f>
        <v>0</v>
      </c>
      <c r="D28" s="95">
        <f>IF(RES_hh_fec!D28=0,0,1000000/0.086*RES_hh_fec!D28/RES_hh_num!D28)</f>
        <v>0</v>
      </c>
      <c r="E28" s="95">
        <f>IF(RES_hh_fec!E28=0,0,1000000/0.086*RES_hh_fec!E28/RES_hh_num!E28)</f>
        <v>0</v>
      </c>
      <c r="F28" s="95">
        <f>IF(RES_hh_fec!F28=0,0,1000000/0.086*RES_hh_fec!F28/RES_hh_num!F28)</f>
        <v>0</v>
      </c>
      <c r="G28" s="95">
        <f>IF(RES_hh_fec!G28=0,0,1000000/0.086*RES_hh_fec!G28/RES_hh_num!G28)</f>
        <v>0</v>
      </c>
      <c r="H28" s="95">
        <f>IF(RES_hh_fec!H28=0,0,1000000/0.086*RES_hh_fec!H28/RES_hh_num!H28)</f>
        <v>0</v>
      </c>
      <c r="I28" s="95">
        <f>IF(RES_hh_fec!I28=0,0,1000000/0.086*RES_hh_fec!I28/RES_hh_num!I28)</f>
        <v>0</v>
      </c>
      <c r="J28" s="95">
        <f>IF(RES_hh_fec!J28=0,0,1000000/0.086*RES_hh_fec!J28/RES_hh_num!J28)</f>
        <v>0</v>
      </c>
      <c r="K28" s="95">
        <f>IF(RES_hh_fec!K28=0,0,1000000/0.086*RES_hh_fec!K28/RES_hh_num!K28)</f>
        <v>0</v>
      </c>
      <c r="L28" s="95">
        <f>IF(RES_hh_fec!L28=0,0,1000000/0.086*RES_hh_fec!L28/RES_hh_num!L28)</f>
        <v>0</v>
      </c>
      <c r="M28" s="95">
        <f>IF(RES_hh_fec!M28=0,0,1000000/0.086*RES_hh_fec!M28/RES_hh_num!M28)</f>
        <v>0</v>
      </c>
      <c r="N28" s="95">
        <f>IF(RES_hh_fec!N28=0,0,1000000/0.086*RES_hh_fec!N28/RES_hh_num!N28)</f>
        <v>0</v>
      </c>
      <c r="O28" s="95">
        <f>IF(RES_hh_fec!O28=0,0,1000000/0.086*RES_hh_fec!O28/RES_hh_num!O28)</f>
        <v>0</v>
      </c>
      <c r="P28" s="95">
        <f>IF(RES_hh_fec!P28=0,0,1000000/0.086*RES_hh_fec!P28/RES_hh_num!P28)</f>
        <v>0</v>
      </c>
      <c r="Q28" s="95">
        <f>IF(RES_hh_fec!Q28=0,0,1000000/0.086*RES_hh_fec!Q28/RES_hh_num!Q28)</f>
        <v>0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2324.5126527348434</v>
      </c>
      <c r="C29" s="95">
        <f>IF(RES_hh_fec!C29=0,0,1000000/0.086*RES_hh_fec!C29/RES_hh_num!C29)</f>
        <v>2309.7176378965337</v>
      </c>
      <c r="D29" s="95">
        <f>IF(RES_hh_fec!D29=0,0,1000000/0.086*RES_hh_fec!D29/RES_hh_num!D29)</f>
        <v>2369.3960443941951</v>
      </c>
      <c r="E29" s="95">
        <f>IF(RES_hh_fec!E29=0,0,1000000/0.086*RES_hh_fec!E29/RES_hh_num!E29)</f>
        <v>2356.8177267488545</v>
      </c>
      <c r="F29" s="95">
        <f>IF(RES_hh_fec!F29=0,0,1000000/0.086*RES_hh_fec!F29/RES_hh_num!F29)</f>
        <v>2347.1071565778611</v>
      </c>
      <c r="G29" s="95">
        <f>IF(RES_hh_fec!G29=0,0,1000000/0.086*RES_hh_fec!G29/RES_hh_num!G29)</f>
        <v>2328.5919564472088</v>
      </c>
      <c r="H29" s="95">
        <f>IF(RES_hh_fec!H29=0,0,1000000/0.086*RES_hh_fec!H29/RES_hh_num!H29)</f>
        <v>2345.1217016721948</v>
      </c>
      <c r="I29" s="95">
        <f>IF(RES_hh_fec!I29=0,0,1000000/0.086*RES_hh_fec!I29/RES_hh_num!I29)</f>
        <v>2376.7199781666463</v>
      </c>
      <c r="J29" s="95">
        <f>IF(RES_hh_fec!J29=0,0,1000000/0.086*RES_hh_fec!J29/RES_hh_num!J29)</f>
        <v>2358.6688010748894</v>
      </c>
      <c r="K29" s="95">
        <f>IF(RES_hh_fec!K29=0,0,1000000/0.086*RES_hh_fec!K29/RES_hh_num!K29)</f>
        <v>2337.4834733192802</v>
      </c>
      <c r="L29" s="95">
        <f>IF(RES_hh_fec!L29=0,0,1000000/0.086*RES_hh_fec!L29/RES_hh_num!L29)</f>
        <v>2347.5935465328289</v>
      </c>
      <c r="M29" s="95">
        <f>IF(RES_hh_fec!M29=0,0,1000000/0.086*RES_hh_fec!M29/RES_hh_num!M29)</f>
        <v>2272.2610429780138</v>
      </c>
      <c r="N29" s="95">
        <f>IF(RES_hh_fec!N29=0,0,1000000/0.086*RES_hh_fec!N29/RES_hh_num!N29)</f>
        <v>1965.7964858145153</v>
      </c>
      <c r="O29" s="95">
        <f>IF(RES_hh_fec!O29=0,0,1000000/0.086*RES_hh_fec!O29/RES_hh_num!O29)</f>
        <v>2242.9198635222424</v>
      </c>
      <c r="P29" s="95">
        <f>IF(RES_hh_fec!P29=0,0,1000000/0.086*RES_hh_fec!P29/RES_hh_num!P29)</f>
        <v>2203.0412997607636</v>
      </c>
      <c r="Q29" s="95">
        <f>IF(RES_hh_fec!Q29=0,0,1000000/0.086*RES_hh_fec!Q29/RES_hh_num!Q29)</f>
        <v>2176.1391348719676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2158.7611833271048</v>
      </c>
      <c r="C30" s="95">
        <f>IF(RES_hh_fec!C30=0,0,1000000/0.086*RES_hh_fec!C30/RES_hh_num!C30)</f>
        <v>2145.0609589758219</v>
      </c>
      <c r="D30" s="95">
        <f>IF(RES_hh_fec!D30=0,0,1000000/0.086*RES_hh_fec!D30/RES_hh_num!D30)</f>
        <v>2200.2436363821844</v>
      </c>
      <c r="E30" s="95">
        <f>IF(RES_hh_fec!E30=0,0,1000000/0.086*RES_hh_fec!E30/RES_hh_num!E30)</f>
        <v>2188.3842729157113</v>
      </c>
      <c r="F30" s="95">
        <f>IF(RES_hh_fec!F30=0,0,1000000/0.086*RES_hh_fec!F30/RES_hh_num!F30)</f>
        <v>2179.5114622828596</v>
      </c>
      <c r="G30" s="95">
        <f>IF(RES_hh_fec!G30=0,0,1000000/0.086*RES_hh_fec!G30/RES_hh_num!G30)</f>
        <v>2162.2528126134739</v>
      </c>
      <c r="H30" s="95">
        <f>IF(RES_hh_fec!H30=0,0,1000000/0.086*RES_hh_fec!H30/RES_hh_num!H30)</f>
        <v>2177.5921895202396</v>
      </c>
      <c r="I30" s="95">
        <f>IF(RES_hh_fec!I30=0,0,1000000/0.086*RES_hh_fec!I30/RES_hh_num!I30)</f>
        <v>2206.9576533098284</v>
      </c>
      <c r="J30" s="95">
        <f>IF(RES_hh_fec!J30=0,0,1000000/0.086*RES_hh_fec!J30/RES_hh_num!J30)</f>
        <v>2190.1888415878288</v>
      </c>
      <c r="K30" s="95">
        <f>IF(RES_hh_fec!K30=0,0,1000000/0.086*RES_hh_fec!K30/RES_hh_num!K30)</f>
        <v>2170.5338771001161</v>
      </c>
      <c r="L30" s="95">
        <f>IF(RES_hh_fec!L30=0,0,1000000/0.086*RES_hh_fec!L30/RES_hh_num!L30)</f>
        <v>2179.9111657217891</v>
      </c>
      <c r="M30" s="95">
        <f>IF(RES_hh_fec!M30=0,0,1000000/0.086*RES_hh_fec!M30/RES_hh_num!M30)</f>
        <v>2126.1204627769603</v>
      </c>
      <c r="N30" s="95">
        <f>IF(RES_hh_fec!N30=0,0,1000000/0.086*RES_hh_fec!N30/RES_hh_num!N30)</f>
        <v>2137.9972473995776</v>
      </c>
      <c r="O30" s="95">
        <f>IF(RES_hh_fec!O30=0,0,1000000/0.086*RES_hh_fec!O30/RES_hh_num!O30)</f>
        <v>2134.1392400764039</v>
      </c>
      <c r="P30" s="95">
        <f>IF(RES_hh_fec!P30=0,0,1000000/0.086*RES_hh_fec!P30/RES_hh_num!P30)</f>
        <v>2106.1095819830402</v>
      </c>
      <c r="Q30" s="95">
        <f>IF(RES_hh_fec!Q30=0,0,1000000/0.086*RES_hh_fec!Q30/RES_hh_num!Q30)</f>
        <v>2088.2312574774733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0</v>
      </c>
      <c r="C31" s="95">
        <f>IF(RES_hh_fec!C31=0,0,1000000/0.086*RES_hh_fec!C31/RES_hh_num!C31)</f>
        <v>0</v>
      </c>
      <c r="D31" s="95">
        <f>IF(RES_hh_fec!D31=0,0,1000000/0.086*RES_hh_fec!D31/RES_hh_num!D31)</f>
        <v>0</v>
      </c>
      <c r="E31" s="95">
        <f>IF(RES_hh_fec!E31=0,0,1000000/0.086*RES_hh_fec!E31/RES_hh_num!E31)</f>
        <v>0</v>
      </c>
      <c r="F31" s="95">
        <f>IF(RES_hh_fec!F31=0,0,1000000/0.086*RES_hh_fec!F31/RES_hh_num!F31)</f>
        <v>0</v>
      </c>
      <c r="G31" s="95">
        <f>IF(RES_hh_fec!G31=0,0,1000000/0.086*RES_hh_fec!G31/RES_hh_num!G31)</f>
        <v>0</v>
      </c>
      <c r="H31" s="95">
        <f>IF(RES_hh_fec!H31=0,0,1000000/0.086*RES_hh_fec!H31/RES_hh_num!H31)</f>
        <v>0</v>
      </c>
      <c r="I31" s="95">
        <f>IF(RES_hh_fec!I31=0,0,1000000/0.086*RES_hh_fec!I31/RES_hh_num!I31)</f>
        <v>3089.7369409790472</v>
      </c>
      <c r="J31" s="95">
        <f>IF(RES_hh_fec!J31=0,0,1000000/0.086*RES_hh_fec!J31/RES_hh_num!J31)</f>
        <v>3066.2796671770243</v>
      </c>
      <c r="K31" s="95">
        <f>IF(RES_hh_fec!K31=0,0,1000000/0.086*RES_hh_fec!K31/RES_hh_num!K31)</f>
        <v>3038.7499030373415</v>
      </c>
      <c r="L31" s="95">
        <f>IF(RES_hh_fec!L31=0,0,1000000/0.086*RES_hh_fec!L31/RES_hh_num!L31)</f>
        <v>2634.1511813327397</v>
      </c>
      <c r="M31" s="95">
        <f>IF(RES_hh_fec!M31=0,0,1000000/0.086*RES_hh_fec!M31/RES_hh_num!M31)</f>
        <v>2858.0269956821171</v>
      </c>
      <c r="N31" s="95">
        <f>IF(RES_hh_fec!N31=0,0,1000000/0.086*RES_hh_fec!N31/RES_hh_num!N31)</f>
        <v>2870.4969134817984</v>
      </c>
      <c r="O31" s="95">
        <f>IF(RES_hh_fec!O31=0,0,1000000/0.086*RES_hh_fec!O31/RES_hh_num!O31)</f>
        <v>3004.4778250971303</v>
      </c>
      <c r="P31" s="95">
        <f>IF(RES_hh_fec!P31=0,0,1000000/0.086*RES_hh_fec!P31/RES_hh_num!P31)</f>
        <v>2718.4727924509521</v>
      </c>
      <c r="Q31" s="95">
        <f>IF(RES_hh_fec!Q31=0,0,1000000/0.086*RES_hh_fec!Q31/RES_hh_num!Q31)</f>
        <v>2958.239867411155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1200.9858278017866</v>
      </c>
      <c r="C32" s="18">
        <f>IF(RES_hh_fec!C32=0,0,1000000/0.086*RES_hh_fec!C32/RES_hh_num!C32)</f>
        <v>1190.1539012616374</v>
      </c>
      <c r="D32" s="18">
        <f>IF(RES_hh_fec!D32=0,0,1000000/0.086*RES_hh_fec!D32/RES_hh_num!D32)</f>
        <v>1255.3245906384589</v>
      </c>
      <c r="E32" s="18">
        <f>IF(RES_hh_fec!E32=0,0,1000000/0.086*RES_hh_fec!E32/RES_hh_num!E32)</f>
        <v>1268.4555738521062</v>
      </c>
      <c r="F32" s="18">
        <f>IF(RES_hh_fec!F32=0,0,1000000/0.086*RES_hh_fec!F32/RES_hh_num!F32)</f>
        <v>1253.500924466832</v>
      </c>
      <c r="G32" s="18">
        <f>IF(RES_hh_fec!G32=0,0,1000000/0.086*RES_hh_fec!G32/RES_hh_num!G32)</f>
        <v>1219.6205269070406</v>
      </c>
      <c r="H32" s="18">
        <f>IF(RES_hh_fec!H32=0,0,1000000/0.086*RES_hh_fec!H32/RES_hh_num!H32)</f>
        <v>1275.5596082062993</v>
      </c>
      <c r="I32" s="18">
        <f>IF(RES_hh_fec!I32=0,0,1000000/0.086*RES_hh_fec!I32/RES_hh_num!I32)</f>
        <v>1343.0151356575641</v>
      </c>
      <c r="J32" s="18">
        <f>IF(RES_hh_fec!J32=0,0,1000000/0.086*RES_hh_fec!J32/RES_hh_num!J32)</f>
        <v>1332.2139868538864</v>
      </c>
      <c r="K32" s="18">
        <f>IF(RES_hh_fec!K32=0,0,1000000/0.086*RES_hh_fec!K32/RES_hh_num!K32)</f>
        <v>1326.6581711623039</v>
      </c>
      <c r="L32" s="18">
        <f>IF(RES_hh_fec!L32=0,0,1000000/0.086*RES_hh_fec!L32/RES_hh_num!L32)</f>
        <v>1334.150069282711</v>
      </c>
      <c r="M32" s="18">
        <f>IF(RES_hh_fec!M32=0,0,1000000/0.086*RES_hh_fec!M32/RES_hh_num!M32)</f>
        <v>1250.8743198151712</v>
      </c>
      <c r="N32" s="18">
        <f>IF(RES_hh_fec!N32=0,0,1000000/0.086*RES_hh_fec!N32/RES_hh_num!N32)</f>
        <v>1382.4152996356624</v>
      </c>
      <c r="O32" s="18">
        <f>IF(RES_hh_fec!O32=0,0,1000000/0.086*RES_hh_fec!O32/RES_hh_num!O32)</f>
        <v>1303.1828092950614</v>
      </c>
      <c r="P32" s="18">
        <f>IF(RES_hh_fec!P32=0,0,1000000/0.086*RES_hh_fec!P32/RES_hh_num!P32)</f>
        <v>1297.1611190291999</v>
      </c>
      <c r="Q32" s="18">
        <f>IF(RES_hh_fec!Q32=0,0,1000000/0.086*RES_hh_fec!Q32/RES_hh_num!Q32)</f>
        <v>1373.4542252235656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6879.048873346188</v>
      </c>
      <c r="C3" s="100">
        <f>IF(RES_hh_tes!C3=0,0,1000000/0.086*RES_hh_tes!C3/RES_hh_num!C3)</f>
        <v>7258.8493281907477</v>
      </c>
      <c r="D3" s="100">
        <f>IF(RES_hh_tes!D3=0,0,1000000/0.086*RES_hh_tes!D3/RES_hh_num!D3)</f>
        <v>7668.5493498725173</v>
      </c>
      <c r="E3" s="100">
        <f>IF(RES_hh_tes!E3=0,0,1000000/0.086*RES_hh_tes!E3/RES_hh_num!E3)</f>
        <v>8696.8361122998085</v>
      </c>
      <c r="F3" s="100">
        <f>IF(RES_hh_tes!F3=0,0,1000000/0.086*RES_hh_tes!F3/RES_hh_num!F3)</f>
        <v>8483.8902566798552</v>
      </c>
      <c r="G3" s="100">
        <f>IF(RES_hh_tes!G3=0,0,1000000/0.086*RES_hh_tes!G3/RES_hh_num!G3)</f>
        <v>8722.5301117161052</v>
      </c>
      <c r="H3" s="100">
        <f>IF(RES_hh_tes!H3=0,0,1000000/0.086*RES_hh_tes!H3/RES_hh_num!H3)</f>
        <v>8895.9557360524032</v>
      </c>
      <c r="I3" s="100">
        <f>IF(RES_hh_tes!I3=0,0,1000000/0.086*RES_hh_tes!I3/RES_hh_num!I3)</f>
        <v>8823.3561108275644</v>
      </c>
      <c r="J3" s="100">
        <f>IF(RES_hh_tes!J3=0,0,1000000/0.086*RES_hh_tes!J3/RES_hh_num!J3)</f>
        <v>8652.5202654581935</v>
      </c>
      <c r="K3" s="100">
        <f>IF(RES_hh_tes!K3=0,0,1000000/0.086*RES_hh_tes!K3/RES_hh_num!K3)</f>
        <v>8085.3696641020142</v>
      </c>
      <c r="L3" s="100">
        <f>IF(RES_hh_tes!L3=0,0,1000000/0.086*RES_hh_tes!L3/RES_hh_num!L3)</f>
        <v>7784.2944779443442</v>
      </c>
      <c r="M3" s="100">
        <f>IF(RES_hh_tes!M3=0,0,1000000/0.086*RES_hh_tes!M3/RES_hh_num!M3)</f>
        <v>9173.057859719429</v>
      </c>
      <c r="N3" s="100">
        <f>IF(RES_hh_tes!N3=0,0,1000000/0.086*RES_hh_tes!N3/RES_hh_num!N3)</f>
        <v>8675.7344422623046</v>
      </c>
      <c r="O3" s="100">
        <f>IF(RES_hh_tes!O3=0,0,1000000/0.086*RES_hh_tes!O3/RES_hh_num!O3)</f>
        <v>6491.3902998593667</v>
      </c>
      <c r="P3" s="100">
        <f>IF(RES_hh_tes!P3=0,0,1000000/0.086*RES_hh_tes!P3/RES_hh_num!P3)</f>
        <v>6559.4748491910368</v>
      </c>
      <c r="Q3" s="100">
        <f>IF(RES_hh_tes!Q3=0,0,1000000/0.086*RES_hh_tes!Q3/RES_hh_num!Q3)</f>
        <v>7940.7060500443122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4629.224086606413</v>
      </c>
      <c r="C4" s="96">
        <f>IF(RES_hh_tes!C4=0,0,1000000/0.086*RES_hh_tes!C4/RES_hh_num!C4)</f>
        <v>4920.360151027573</v>
      </c>
      <c r="D4" s="96">
        <f>IF(RES_hh_tes!D4=0,0,1000000/0.086*RES_hh_tes!D4/RES_hh_num!D4)</f>
        <v>5142.1616580393693</v>
      </c>
      <c r="E4" s="96">
        <f>IF(RES_hh_tes!E4=0,0,1000000/0.086*RES_hh_tes!E4/RES_hh_num!E4)</f>
        <v>6058.9116356732375</v>
      </c>
      <c r="F4" s="96">
        <f>IF(RES_hh_tes!F4=0,0,1000000/0.086*RES_hh_tes!F4/RES_hh_num!F4)</f>
        <v>5750.4139270264204</v>
      </c>
      <c r="G4" s="96">
        <f>IF(RES_hh_tes!G4=0,0,1000000/0.086*RES_hh_tes!G4/RES_hh_num!G4)</f>
        <v>5936.5435487733748</v>
      </c>
      <c r="H4" s="96">
        <f>IF(RES_hh_tes!H4=0,0,1000000/0.086*RES_hh_tes!H4/RES_hh_num!H4)</f>
        <v>5935.1135757214579</v>
      </c>
      <c r="I4" s="96">
        <f>IF(RES_hh_tes!I4=0,0,1000000/0.086*RES_hh_tes!I4/RES_hh_num!I4)</f>
        <v>5642.4251256081016</v>
      </c>
      <c r="J4" s="96">
        <f>IF(RES_hh_tes!J4=0,0,1000000/0.086*RES_hh_tes!J4/RES_hh_num!J4)</f>
        <v>5347.7395063932463</v>
      </c>
      <c r="K4" s="96">
        <f>IF(RES_hh_tes!K4=0,0,1000000/0.086*RES_hh_tes!K4/RES_hh_num!K4)</f>
        <v>4711.128314943604</v>
      </c>
      <c r="L4" s="96">
        <f>IF(RES_hh_tes!L4=0,0,1000000/0.086*RES_hh_tes!L4/RES_hh_num!L4)</f>
        <v>4354.0639252626188</v>
      </c>
      <c r="M4" s="96">
        <f>IF(RES_hh_tes!M4=0,0,1000000/0.086*RES_hh_tes!M4/RES_hh_num!M4)</f>
        <v>5799.5699885557924</v>
      </c>
      <c r="N4" s="96">
        <f>IF(RES_hh_tes!N4=0,0,1000000/0.086*RES_hh_tes!N4/RES_hh_num!N4)</f>
        <v>5104.5523236793806</v>
      </c>
      <c r="O4" s="96">
        <f>IF(RES_hh_tes!O4=0,0,1000000/0.086*RES_hh_tes!O4/RES_hh_num!O4)</f>
        <v>2978.0222267256549</v>
      </c>
      <c r="P4" s="96">
        <f>IF(RES_hh_tes!P4=0,0,1000000/0.086*RES_hh_tes!P4/RES_hh_num!P4)</f>
        <v>3006.89129843109</v>
      </c>
      <c r="Q4" s="96">
        <f>IF(RES_hh_tes!Q4=0,0,1000000/0.086*RES_hh_tes!Q4/RES_hh_num!Q4)</f>
        <v>4211.5242815942647</v>
      </c>
    </row>
    <row r="5" spans="1:17" ht="12" customHeight="1" x14ac:dyDescent="0.25">
      <c r="A5" s="87" t="s">
        <v>58</v>
      </c>
      <c r="B5" s="95">
        <f>IF(RES_hh_tes!B5=0,0,1000000/0.086*RES_hh_tes!B5/RES_hh_num!B5)</f>
        <v>4554.6312921372091</v>
      </c>
      <c r="C5" s="95">
        <f>IF(RES_hh_tes!C5=0,0,1000000/0.086*RES_hh_tes!C5/RES_hh_num!C5)</f>
        <v>4802.1081282780297</v>
      </c>
      <c r="D5" s="95">
        <f>IF(RES_hh_tes!D5=0,0,1000000/0.086*RES_hh_tes!D5/RES_hh_num!D5)</f>
        <v>4928.8970092965565</v>
      </c>
      <c r="E5" s="95">
        <f>IF(RES_hh_tes!E5=0,0,1000000/0.086*RES_hh_tes!E5/RES_hh_num!E5)</f>
        <v>5740.3160638431664</v>
      </c>
      <c r="F5" s="95">
        <f>IF(RES_hh_tes!F5=0,0,1000000/0.086*RES_hh_tes!F5/RES_hh_num!F5)</f>
        <v>5459.99744139016</v>
      </c>
      <c r="G5" s="95">
        <f>IF(RES_hh_tes!G5=0,0,1000000/0.086*RES_hh_tes!G5/RES_hh_num!G5)</f>
        <v>5657.0956054049548</v>
      </c>
      <c r="H5" s="95">
        <f>IF(RES_hh_tes!H5=0,0,1000000/0.086*RES_hh_tes!H5/RES_hh_num!H5)</f>
        <v>3979.8466358836417</v>
      </c>
      <c r="I5" s="95">
        <f>IF(RES_hh_tes!I5=0,0,1000000/0.086*RES_hh_tes!I5/RES_hh_num!I5)</f>
        <v>4151.8799109346792</v>
      </c>
      <c r="J5" s="95">
        <f>IF(RES_hh_tes!J5=0,0,1000000/0.086*RES_hh_tes!J5/RES_hh_num!J5)</f>
        <v>6565.0910234323637</v>
      </c>
      <c r="K5" s="95">
        <f>IF(RES_hh_tes!K5=0,0,1000000/0.086*RES_hh_tes!K5/RES_hh_num!K5)</f>
        <v>4329.9242480639505</v>
      </c>
      <c r="L5" s="95">
        <f>IF(RES_hh_tes!L5=0,0,1000000/0.086*RES_hh_tes!L5/RES_hh_num!L5)</f>
        <v>0</v>
      </c>
      <c r="M5" s="95">
        <f>IF(RES_hh_tes!M5=0,0,1000000/0.086*RES_hh_tes!M5/RES_hh_num!M5)</f>
        <v>0</v>
      </c>
      <c r="N5" s="95">
        <f>IF(RES_hh_tes!N5=0,0,1000000/0.086*RES_hh_tes!N5/RES_hh_num!N5)</f>
        <v>0</v>
      </c>
      <c r="O5" s="95">
        <f>IF(RES_hh_tes!O5=0,0,1000000/0.086*RES_hh_tes!O5/RES_hh_num!O5)</f>
        <v>0</v>
      </c>
      <c r="P5" s="95">
        <f>IF(RES_hh_tes!P5=0,0,1000000/0.086*RES_hh_tes!P5/RES_hh_num!P5)</f>
        <v>0</v>
      </c>
      <c r="Q5" s="95">
        <f>IF(RES_hh_tes!Q5=0,0,1000000/0.086*RES_hh_tes!Q5/RES_hh_num!Q5)</f>
        <v>0</v>
      </c>
    </row>
    <row r="6" spans="1:17" ht="12" customHeight="1" x14ac:dyDescent="0.25">
      <c r="A6" s="87" t="s">
        <v>84</v>
      </c>
      <c r="B6" s="95">
        <f>IF(RES_hh_tes!B6=0,0,1000000/0.086*RES_hh_tes!B6/RES_hh_num!B6)</f>
        <v>0</v>
      </c>
      <c r="C6" s="95">
        <f>IF(RES_hh_tes!C6=0,0,1000000/0.086*RES_hh_tes!C6/RES_hh_num!C6)</f>
        <v>0</v>
      </c>
      <c r="D6" s="95">
        <f>IF(RES_hh_tes!D6=0,0,1000000/0.086*RES_hh_tes!D6/RES_hh_num!D6)</f>
        <v>0</v>
      </c>
      <c r="E6" s="95">
        <f>IF(RES_hh_tes!E6=0,0,1000000/0.086*RES_hh_tes!E6/RES_hh_num!E6)</f>
        <v>0</v>
      </c>
      <c r="F6" s="95">
        <f>IF(RES_hh_tes!F6=0,0,1000000/0.086*RES_hh_tes!F6/RES_hh_num!F6)</f>
        <v>0</v>
      </c>
      <c r="G6" s="95">
        <f>IF(RES_hh_tes!G6=0,0,1000000/0.086*RES_hh_tes!G6/RES_hh_num!G6)</f>
        <v>0</v>
      </c>
      <c r="H6" s="95">
        <f>IF(RES_hh_tes!H6=0,0,1000000/0.086*RES_hh_tes!H6/RES_hh_num!H6)</f>
        <v>0</v>
      </c>
      <c r="I6" s="95">
        <f>IF(RES_hh_tes!I6=0,0,1000000/0.086*RES_hh_tes!I6/RES_hh_num!I6)</f>
        <v>0</v>
      </c>
      <c r="J6" s="95">
        <f>IF(RES_hh_tes!J6=0,0,1000000/0.086*RES_hh_tes!J6/RES_hh_num!J6)</f>
        <v>0</v>
      </c>
      <c r="K6" s="95">
        <f>IF(RES_hh_tes!K6=0,0,1000000/0.086*RES_hh_tes!K6/RES_hh_num!K6)</f>
        <v>0</v>
      </c>
      <c r="L6" s="95">
        <f>IF(RES_hh_tes!L6=0,0,1000000/0.086*RES_hh_tes!L6/RES_hh_num!L6)</f>
        <v>0</v>
      </c>
      <c r="M6" s="95">
        <f>IF(RES_hh_tes!M6=0,0,1000000/0.086*RES_hh_tes!M6/RES_hh_num!M6)</f>
        <v>0</v>
      </c>
      <c r="N6" s="95">
        <f>IF(RES_hh_tes!N6=0,0,1000000/0.086*RES_hh_tes!N6/RES_hh_num!N6)</f>
        <v>0</v>
      </c>
      <c r="O6" s="95">
        <f>IF(RES_hh_tes!O6=0,0,1000000/0.086*RES_hh_tes!O6/RES_hh_num!O6)</f>
        <v>0</v>
      </c>
      <c r="P6" s="95">
        <f>IF(RES_hh_tes!P6=0,0,1000000/0.086*RES_hh_tes!P6/RES_hh_num!P6)</f>
        <v>0</v>
      </c>
      <c r="Q6" s="95">
        <f>IF(RES_hh_tes!Q6=0,0,1000000/0.086*RES_hh_tes!Q6/RES_hh_num!Q6)</f>
        <v>0</v>
      </c>
    </row>
    <row r="7" spans="1:17" ht="12" customHeight="1" x14ac:dyDescent="0.25">
      <c r="A7" s="87" t="s">
        <v>110</v>
      </c>
      <c r="B7" s="95">
        <f>IF(RES_hh_tes!B7=0,0,1000000/0.086*RES_hh_tes!B7/RES_hh_num!B7)</f>
        <v>4551.5949234042128</v>
      </c>
      <c r="C7" s="95">
        <f>IF(RES_hh_tes!C7=0,0,1000000/0.086*RES_hh_tes!C7/RES_hh_num!C7)</f>
        <v>4862.2467669112684</v>
      </c>
      <c r="D7" s="95">
        <f>IF(RES_hh_tes!D7=0,0,1000000/0.086*RES_hh_tes!D7/RES_hh_num!D7)</f>
        <v>5051.1636663629597</v>
      </c>
      <c r="E7" s="95">
        <f>IF(RES_hh_tes!E7=0,0,1000000/0.086*RES_hh_tes!E7/RES_hh_num!E7)</f>
        <v>6000.5924206612108</v>
      </c>
      <c r="F7" s="95">
        <f>IF(RES_hh_tes!F7=0,0,1000000/0.086*RES_hh_tes!F7/RES_hh_num!F7)</f>
        <v>5632.5748159927325</v>
      </c>
      <c r="G7" s="95">
        <f>IF(RES_hh_tes!G7=0,0,1000000/0.086*RES_hh_tes!G7/RES_hh_num!G7)</f>
        <v>5863.4087534272285</v>
      </c>
      <c r="H7" s="95">
        <f>IF(RES_hh_tes!H7=0,0,1000000/0.086*RES_hh_tes!H7/RES_hh_num!H7)</f>
        <v>5786.1792341926775</v>
      </c>
      <c r="I7" s="95">
        <f>IF(RES_hh_tes!I7=0,0,1000000/0.086*RES_hh_tes!I7/RES_hh_num!I7)</f>
        <v>5358.4136679221483</v>
      </c>
      <c r="J7" s="95">
        <f>IF(RES_hh_tes!J7=0,0,1000000/0.086*RES_hh_tes!J7/RES_hh_num!J7)</f>
        <v>5241.4812355864633</v>
      </c>
      <c r="K7" s="95">
        <f>IF(RES_hh_tes!K7=0,0,1000000/0.086*RES_hh_tes!K7/RES_hh_num!K7)</f>
        <v>4581.7536648274909</v>
      </c>
      <c r="L7" s="95">
        <f>IF(RES_hh_tes!L7=0,0,1000000/0.086*RES_hh_tes!L7/RES_hh_num!L7)</f>
        <v>4161.2125011024264</v>
      </c>
      <c r="M7" s="95">
        <f>IF(RES_hh_tes!M7=0,0,1000000/0.086*RES_hh_tes!M7/RES_hh_num!M7)</f>
        <v>5678.2464653567813</v>
      </c>
      <c r="N7" s="95">
        <f>IF(RES_hh_tes!N7=0,0,1000000/0.086*RES_hh_tes!N7/RES_hh_num!N7)</f>
        <v>4865.0631593037624</v>
      </c>
      <c r="O7" s="95">
        <f>IF(RES_hh_tes!O7=0,0,1000000/0.086*RES_hh_tes!O7/RES_hh_num!O7)</f>
        <v>2850.8638548165973</v>
      </c>
      <c r="P7" s="95">
        <f>IF(RES_hh_tes!P7=0,0,1000000/0.086*RES_hh_tes!P7/RES_hh_num!P7)</f>
        <v>2920.8124819144814</v>
      </c>
      <c r="Q7" s="95">
        <f>IF(RES_hh_tes!Q7=0,0,1000000/0.086*RES_hh_tes!Q7/RES_hh_num!Q7)</f>
        <v>4035.2318531757869</v>
      </c>
    </row>
    <row r="8" spans="1:17" ht="12" customHeight="1" x14ac:dyDescent="0.25">
      <c r="A8" s="87" t="s">
        <v>109</v>
      </c>
      <c r="B8" s="95">
        <f>IF(RES_hh_tes!B8=0,0,1000000/0.086*RES_hh_tes!B8/RES_hh_num!B8)</f>
        <v>4554.6849867604878</v>
      </c>
      <c r="C8" s="95">
        <f>IF(RES_hh_tes!C8=0,0,1000000/0.086*RES_hh_tes!C8/RES_hh_num!C8)</f>
        <v>4859.7551890849436</v>
      </c>
      <c r="D8" s="95">
        <f>IF(RES_hh_tes!D8=0,0,1000000/0.086*RES_hh_tes!D8/RES_hh_num!D8)</f>
        <v>5275.6041108488644</v>
      </c>
      <c r="E8" s="95">
        <f>IF(RES_hh_tes!E8=0,0,1000000/0.086*RES_hh_tes!E8/RES_hh_num!E8)</f>
        <v>6408.2794734803829</v>
      </c>
      <c r="F8" s="95">
        <f>IF(RES_hh_tes!F8=0,0,1000000/0.086*RES_hh_tes!F8/RES_hh_num!F8)</f>
        <v>6154.1636414496934</v>
      </c>
      <c r="G8" s="95">
        <f>IF(RES_hh_tes!G8=0,0,1000000/0.086*RES_hh_tes!G8/RES_hh_num!G8)</f>
        <v>6421.9339708210282</v>
      </c>
      <c r="H8" s="95">
        <f>IF(RES_hh_tes!H8=0,0,1000000/0.086*RES_hh_tes!H8/RES_hh_num!H8)</f>
        <v>6362.3150406190343</v>
      </c>
      <c r="I8" s="95">
        <f>IF(RES_hh_tes!I8=0,0,1000000/0.086*RES_hh_tes!I8/RES_hh_num!I8)</f>
        <v>5956.7231082895814</v>
      </c>
      <c r="J8" s="95">
        <f>IF(RES_hh_tes!J8=0,0,1000000/0.086*RES_hh_tes!J8/RES_hh_num!J8)</f>
        <v>5604.5517068390609</v>
      </c>
      <c r="K8" s="95">
        <f>IF(RES_hh_tes!K8=0,0,1000000/0.086*RES_hh_tes!K8/RES_hh_num!K8)</f>
        <v>4889.3448093108909</v>
      </c>
      <c r="L8" s="95">
        <f>IF(RES_hh_tes!L8=0,0,1000000/0.086*RES_hh_tes!L8/RES_hh_num!L8)</f>
        <v>4473.0898868991007</v>
      </c>
      <c r="M8" s="95">
        <f>IF(RES_hh_tes!M8=0,0,1000000/0.086*RES_hh_tes!M8/RES_hh_num!M8)</f>
        <v>6015.0845993742587</v>
      </c>
      <c r="N8" s="95">
        <f>IF(RES_hh_tes!N8=0,0,1000000/0.086*RES_hh_tes!N8/RES_hh_num!N8)</f>
        <v>5082.142035527384</v>
      </c>
      <c r="O8" s="95">
        <f>IF(RES_hh_tes!O8=0,0,1000000/0.086*RES_hh_tes!O8/RES_hh_num!O8)</f>
        <v>2972.6332167802389</v>
      </c>
      <c r="P8" s="95">
        <f>IF(RES_hh_tes!P8=0,0,1000000/0.086*RES_hh_tes!P8/RES_hh_num!P8)</f>
        <v>2915.9033713766421</v>
      </c>
      <c r="Q8" s="95">
        <f>IF(RES_hh_tes!Q8=0,0,1000000/0.086*RES_hh_tes!Q8/RES_hh_num!Q8)</f>
        <v>4124.3719754842969</v>
      </c>
    </row>
    <row r="9" spans="1:17" ht="12" customHeight="1" x14ac:dyDescent="0.25">
      <c r="A9" s="87" t="s">
        <v>55</v>
      </c>
      <c r="B9" s="95">
        <f>IF(RES_hh_tes!B9=0,0,1000000/0.086*RES_hh_tes!B9/RES_hh_num!B9)</f>
        <v>4554.5840977678663</v>
      </c>
      <c r="C9" s="95">
        <f>IF(RES_hh_tes!C9=0,0,1000000/0.086*RES_hh_tes!C9/RES_hh_num!C9)</f>
        <v>4810.3537208848911</v>
      </c>
      <c r="D9" s="95">
        <f>IF(RES_hh_tes!D9=0,0,1000000/0.086*RES_hh_tes!D9/RES_hh_num!D9)</f>
        <v>4968.1130957201958</v>
      </c>
      <c r="E9" s="95">
        <f>IF(RES_hh_tes!E9=0,0,1000000/0.086*RES_hh_tes!E9/RES_hh_num!E9)</f>
        <v>5518.7574949355376</v>
      </c>
      <c r="F9" s="95">
        <f>IF(RES_hh_tes!F9=0,0,1000000/0.086*RES_hh_tes!F9/RES_hh_num!F9)</f>
        <v>5588.9346213421877</v>
      </c>
      <c r="G9" s="95">
        <f>IF(RES_hh_tes!G9=0,0,1000000/0.086*RES_hh_tes!G9/RES_hh_num!G9)</f>
        <v>5725.0521503262416</v>
      </c>
      <c r="H9" s="95">
        <f>IF(RES_hh_tes!H9=0,0,1000000/0.086*RES_hh_tes!H9/RES_hh_num!H9)</f>
        <v>5711.4624563346542</v>
      </c>
      <c r="I9" s="95">
        <f>IF(RES_hh_tes!I9=0,0,1000000/0.086*RES_hh_tes!I9/RES_hh_num!I9)</f>
        <v>5913.9887838819741</v>
      </c>
      <c r="J9" s="95">
        <f>IF(RES_hh_tes!J9=0,0,1000000/0.086*RES_hh_tes!J9/RES_hh_num!J9)</f>
        <v>4820.9828037632906</v>
      </c>
      <c r="K9" s="95">
        <f>IF(RES_hh_tes!K9=0,0,1000000/0.086*RES_hh_tes!K9/RES_hh_num!K9)</f>
        <v>4273.9982573368316</v>
      </c>
      <c r="L9" s="95">
        <f>IF(RES_hh_tes!L9=0,0,1000000/0.086*RES_hh_tes!L9/RES_hh_num!L9)</f>
        <v>4269.1319999313382</v>
      </c>
      <c r="M9" s="95">
        <f>IF(RES_hh_tes!M9=0,0,1000000/0.086*RES_hh_tes!M9/RES_hh_num!M9)</f>
        <v>5721.0016129467094</v>
      </c>
      <c r="N9" s="95">
        <f>IF(RES_hh_tes!N9=0,0,1000000/0.086*RES_hh_tes!N9/RES_hh_num!N9)</f>
        <v>4948.6453359112065</v>
      </c>
      <c r="O9" s="95">
        <f>IF(RES_hh_tes!O9=0,0,1000000/0.086*RES_hh_tes!O9/RES_hh_num!O9)</f>
        <v>2878.2919938022947</v>
      </c>
      <c r="P9" s="95">
        <f>IF(RES_hh_tes!P9=0,0,1000000/0.086*RES_hh_tes!P9/RES_hh_num!P9)</f>
        <v>2894.2565251391393</v>
      </c>
      <c r="Q9" s="95">
        <f>IF(RES_hh_tes!Q9=0,0,1000000/0.086*RES_hh_tes!Q9/RES_hh_num!Q9)</f>
        <v>4027.7370449398431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6636.9779695883517</v>
      </c>
      <c r="G10" s="95">
        <f>IF(RES_hh_tes!G10=0,0,1000000/0.086*RES_hh_tes!G10/RES_hh_num!G10)</f>
        <v>6322.8700844968516</v>
      </c>
      <c r="H10" s="95">
        <f>IF(RES_hh_tes!H10=0,0,1000000/0.086*RES_hh_tes!H10/RES_hh_num!H10)</f>
        <v>6501.1513564028992</v>
      </c>
      <c r="I10" s="95">
        <f>IF(RES_hh_tes!I10=0,0,1000000/0.086*RES_hh_tes!I10/RES_hh_num!I10)</f>
        <v>6067.5825248928732</v>
      </c>
      <c r="J10" s="95">
        <f>IF(RES_hh_tes!J10=0,0,1000000/0.086*RES_hh_tes!J10/RES_hh_num!J10)</f>
        <v>5697.6739412578363</v>
      </c>
      <c r="K10" s="95">
        <f>IF(RES_hh_tes!K10=0,0,1000000/0.086*RES_hh_tes!K10/RES_hh_num!K10)</f>
        <v>5230.4810045924905</v>
      </c>
      <c r="L10" s="95">
        <f>IF(RES_hh_tes!L10=0,0,1000000/0.086*RES_hh_tes!L10/RES_hh_num!L10)</f>
        <v>4908.8189911734016</v>
      </c>
      <c r="M10" s="95">
        <f>IF(RES_hh_tes!M10=0,0,1000000/0.086*RES_hh_tes!M10/RES_hh_num!M10)</f>
        <v>4895.5974187181173</v>
      </c>
      <c r="N10" s="95">
        <f>IF(RES_hh_tes!N10=0,0,1000000/0.086*RES_hh_tes!N10/RES_hh_num!N10)</f>
        <v>4856.6461602006993</v>
      </c>
      <c r="O10" s="95">
        <f>IF(RES_hh_tes!O10=0,0,1000000/0.086*RES_hh_tes!O10/RES_hh_num!O10)</f>
        <v>3416.0419766139803</v>
      </c>
      <c r="P10" s="95">
        <f>IF(RES_hh_tes!P10=0,0,1000000/0.086*RES_hh_tes!P10/RES_hh_num!P10)</f>
        <v>2993.6765627402815</v>
      </c>
      <c r="Q10" s="95">
        <f>IF(RES_hh_tes!Q10=0,0,1000000/0.086*RES_hh_tes!Q10/RES_hh_num!Q10)</f>
        <v>4155.7362948695427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4771.7583007870135</v>
      </c>
      <c r="C11" s="95">
        <f>IF(RES_hh_tes!C11=0,0,1000000/0.086*RES_hh_tes!C11/RES_hh_num!C11)</f>
        <v>4810.816424734051</v>
      </c>
      <c r="D11" s="95">
        <f>IF(RES_hh_tes!D11=0,0,1000000/0.086*RES_hh_tes!D11/RES_hh_num!D11)</f>
        <v>4690.2066982536462</v>
      </c>
      <c r="E11" s="95">
        <f>IF(RES_hh_tes!E11=0,0,1000000/0.086*RES_hh_tes!E11/RES_hh_num!E11)</f>
        <v>5885.4459683195328</v>
      </c>
      <c r="F11" s="95">
        <f>IF(RES_hh_tes!F11=0,0,1000000/0.086*RES_hh_tes!F11/RES_hh_num!F11)</f>
        <v>5480.6884959145846</v>
      </c>
      <c r="G11" s="95">
        <f>IF(RES_hh_tes!G11=0,0,1000000/0.086*RES_hh_tes!G11/RES_hh_num!G11)</f>
        <v>5668.1890960298597</v>
      </c>
      <c r="H11" s="95">
        <f>IF(RES_hh_tes!H11=0,0,1000000/0.086*RES_hh_tes!H11/RES_hh_num!H11)</f>
        <v>6284.3043601300669</v>
      </c>
      <c r="I11" s="95">
        <f>IF(RES_hh_tes!I11=0,0,1000000/0.086*RES_hh_tes!I11/RES_hh_num!I11)</f>
        <v>4670.3054372461174</v>
      </c>
      <c r="J11" s="95">
        <f>IF(RES_hh_tes!J11=0,0,1000000/0.086*RES_hh_tes!J11/RES_hh_num!J11)</f>
        <v>4910.1823481895553</v>
      </c>
      <c r="K11" s="95">
        <f>IF(RES_hh_tes!K11=0,0,1000000/0.086*RES_hh_tes!K11/RES_hh_num!K11)</f>
        <v>4521.1990129212154</v>
      </c>
      <c r="L11" s="95">
        <f>IF(RES_hh_tes!L11=0,0,1000000/0.086*RES_hh_tes!L11/RES_hh_num!L11)</f>
        <v>4217.3090999041206</v>
      </c>
      <c r="M11" s="95">
        <f>IF(RES_hh_tes!M11=0,0,1000000/0.086*RES_hh_tes!M11/RES_hh_num!M11)</f>
        <v>5087.262265282885</v>
      </c>
      <c r="N11" s="95">
        <f>IF(RES_hh_tes!N11=0,0,1000000/0.086*RES_hh_tes!N11/RES_hh_num!N11)</f>
        <v>4165.9744905849739</v>
      </c>
      <c r="O11" s="95">
        <f>IF(RES_hh_tes!O11=0,0,1000000/0.086*RES_hh_tes!O11/RES_hh_num!O11)</f>
        <v>2663.6351584293138</v>
      </c>
      <c r="P11" s="95">
        <f>IF(RES_hh_tes!P11=0,0,1000000/0.086*RES_hh_tes!P11/RES_hh_num!P11)</f>
        <v>2726.0413151227035</v>
      </c>
      <c r="Q11" s="95">
        <f>IF(RES_hh_tes!Q11=0,0,1000000/0.086*RES_hh_tes!Q11/RES_hh_num!Q11)</f>
        <v>3847.6541462776404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4958.2833732708277</v>
      </c>
      <c r="C12" s="95">
        <f>IF(RES_hh_tes!C12=0,0,1000000/0.086*RES_hh_tes!C12/RES_hh_num!C12)</f>
        <v>5329.3514658742779</v>
      </c>
      <c r="D12" s="95">
        <f>IF(RES_hh_tes!D12=0,0,1000000/0.086*RES_hh_tes!D12/RES_hh_num!D12)</f>
        <v>5656.0005150708821</v>
      </c>
      <c r="E12" s="95">
        <f>IF(RES_hh_tes!E12=0,0,1000000/0.086*RES_hh_tes!E12/RES_hh_num!E12)</f>
        <v>6664.6393508802967</v>
      </c>
      <c r="F12" s="95">
        <f>IF(RES_hh_tes!F12=0,0,1000000/0.086*RES_hh_tes!F12/RES_hh_num!F12)</f>
        <v>6325.7986766044414</v>
      </c>
      <c r="G12" s="95">
        <f>IF(RES_hh_tes!G12=0,0,1000000/0.086*RES_hh_tes!G12/RES_hh_num!G12)</f>
        <v>6531.0019055045832</v>
      </c>
      <c r="H12" s="95">
        <f>IF(RES_hh_tes!H12=0,0,1000000/0.086*RES_hh_tes!H12/RES_hh_num!H12)</f>
        <v>6530.17816243574</v>
      </c>
      <c r="I12" s="95">
        <f>IF(RES_hh_tes!I12=0,0,1000000/0.086*RES_hh_tes!I12/RES_hh_num!I12)</f>
        <v>6209.1163349686622</v>
      </c>
      <c r="J12" s="95">
        <f>IF(RES_hh_tes!J12=0,0,1000000/0.086*RES_hh_tes!J12/RES_hh_num!J12)</f>
        <v>5883.7669897044998</v>
      </c>
      <c r="K12" s="95">
        <f>IF(RES_hh_tes!K12=0,0,1000000/0.086*RES_hh_tes!K12/RES_hh_num!K12)</f>
        <v>5182.989025982597</v>
      </c>
      <c r="L12" s="95">
        <f>IF(RES_hh_tes!L12=0,0,1000000/0.086*RES_hh_tes!L12/RES_hh_num!L12)</f>
        <v>4790.5992307156666</v>
      </c>
      <c r="M12" s="95">
        <f>IF(RES_hh_tes!M12=0,0,1000000/0.086*RES_hh_tes!M12/RES_hh_num!M12)</f>
        <v>6382.3146784344053</v>
      </c>
      <c r="N12" s="95">
        <f>IF(RES_hh_tes!N12=0,0,1000000/0.086*RES_hh_tes!N12/RES_hh_num!N12)</f>
        <v>5620.6016282982164</v>
      </c>
      <c r="O12" s="95">
        <f>IF(RES_hh_tes!O12=0,0,1000000/0.086*RES_hh_tes!O12/RES_hh_num!O12)</f>
        <v>3277.9106028114793</v>
      </c>
      <c r="P12" s="95">
        <f>IF(RES_hh_tes!P12=0,0,1000000/0.086*RES_hh_tes!P12/RES_hh_num!P12)</f>
        <v>3308.4767441269687</v>
      </c>
      <c r="Q12" s="95">
        <f>IF(RES_hh_tes!Q12=0,0,1000000/0.086*RES_hh_tes!Q12/RES_hh_num!Q12)</f>
        <v>4630.3150275746402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4958.3737622392828</v>
      </c>
      <c r="C13" s="22">
        <f>IF(RES_hh_tes!C13=0,0,1000000/0.086*RES_hh_tes!C13/RES_hh_num!C13)</f>
        <v>5234.0545651615521</v>
      </c>
      <c r="D13" s="22">
        <f>IF(RES_hh_tes!D13=0,0,1000000/0.086*RES_hh_tes!D13/RES_hh_num!D13)</f>
        <v>5674.6413225667493</v>
      </c>
      <c r="E13" s="22">
        <f>IF(RES_hh_tes!E13=0,0,1000000/0.086*RES_hh_tes!E13/RES_hh_num!E13)</f>
        <v>6773.1451701063888</v>
      </c>
      <c r="F13" s="22">
        <f>IF(RES_hh_tes!F13=0,0,1000000/0.086*RES_hh_tes!F13/RES_hh_num!F13)</f>
        <v>6334.6663745335081</v>
      </c>
      <c r="G13" s="22">
        <f>IF(RES_hh_tes!G13=0,0,1000000/0.086*RES_hh_tes!G13/RES_hh_num!G13)</f>
        <v>6323.2051573646386</v>
      </c>
      <c r="H13" s="22">
        <f>IF(RES_hh_tes!H13=0,0,1000000/0.086*RES_hh_tes!H13/RES_hh_num!H13)</f>
        <v>6542.9312188543672</v>
      </c>
      <c r="I13" s="22">
        <f>IF(RES_hh_tes!I13=0,0,1000000/0.086*RES_hh_tes!I13/RES_hh_num!I13)</f>
        <v>6446.779819830248</v>
      </c>
      <c r="J13" s="22">
        <f>IF(RES_hh_tes!J13=0,0,1000000/0.086*RES_hh_tes!J13/RES_hh_num!J13)</f>
        <v>6065.3173226432145</v>
      </c>
      <c r="K13" s="22">
        <f>IF(RES_hh_tes!K13=0,0,1000000/0.086*RES_hh_tes!K13/RES_hh_num!K13)</f>
        <v>5374.9797998378899</v>
      </c>
      <c r="L13" s="22">
        <f>IF(RES_hh_tes!L13=0,0,1000000/0.086*RES_hh_tes!L13/RES_hh_num!L13)</f>
        <v>4933.340085521505</v>
      </c>
      <c r="M13" s="22">
        <f>IF(RES_hh_tes!M13=0,0,1000000/0.086*RES_hh_tes!M13/RES_hh_num!M13)</f>
        <v>6140.8898915082846</v>
      </c>
      <c r="N13" s="22">
        <f>IF(RES_hh_tes!N13=0,0,1000000/0.086*RES_hh_tes!N13/RES_hh_num!N13)</f>
        <v>5957.9271984836523</v>
      </c>
      <c r="O13" s="22">
        <f>IF(RES_hh_tes!O13=0,0,1000000/0.086*RES_hh_tes!O13/RES_hh_num!O13)</f>
        <v>3262.3785976089398</v>
      </c>
      <c r="P13" s="22">
        <f>IF(RES_hh_tes!P13=0,0,1000000/0.086*RES_hh_tes!P13/RES_hh_num!P13)</f>
        <v>3262.0329431017103</v>
      </c>
      <c r="Q13" s="22">
        <f>IF(RES_hh_tes!Q13=0,0,1000000/0.086*RES_hh_tes!Q13/RES_hh_num!Q13)</f>
        <v>4780.9743700713861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71.390016512039011</v>
      </c>
      <c r="C14" s="98">
        <f>IF(RES_hh_tes!C14=0,0,1000000/0.086*RES_hh_tes!C14/RES_hh_num!C14)</f>
        <v>64.852416877692733</v>
      </c>
      <c r="D14" s="98">
        <f>IF(RES_hh_tes!D14=0,0,1000000/0.086*RES_hh_tes!D14/RES_hh_num!D14)</f>
        <v>101.88872518044057</v>
      </c>
      <c r="E14" s="98">
        <f>IF(RES_hh_tes!E14=0,0,1000000/0.086*RES_hh_tes!E14/RES_hh_num!E14)</f>
        <v>124.28874095795616</v>
      </c>
      <c r="F14" s="98">
        <f>IF(RES_hh_tes!F14=0,0,1000000/0.086*RES_hh_tes!F14/RES_hh_num!F14)</f>
        <v>111.33692179603968</v>
      </c>
      <c r="G14" s="98">
        <f>IF(RES_hh_tes!G14=0,0,1000000/0.086*RES_hh_tes!G14/RES_hh_num!G14)</f>
        <v>77.85931525496612</v>
      </c>
      <c r="H14" s="98">
        <f>IF(RES_hh_tes!H14=0,0,1000000/0.086*RES_hh_tes!H14/RES_hh_num!H14)</f>
        <v>118.60303020836621</v>
      </c>
      <c r="I14" s="98">
        <f>IF(RES_hh_tes!I14=0,0,1000000/0.086*RES_hh_tes!I14/RES_hh_num!I14)</f>
        <v>155.50525790370298</v>
      </c>
      <c r="J14" s="98">
        <f>IF(RES_hh_tes!J14=0,0,1000000/0.086*RES_hh_tes!J14/RES_hh_num!J14)</f>
        <v>143.56035290049275</v>
      </c>
      <c r="K14" s="98">
        <f>IF(RES_hh_tes!K14=0,0,1000000/0.086*RES_hh_tes!K14/RES_hh_num!K14)</f>
        <v>142.22020203241769</v>
      </c>
      <c r="L14" s="98">
        <f>IF(RES_hh_tes!L14=0,0,1000000/0.086*RES_hh_tes!L14/RES_hh_num!L14)</f>
        <v>130.96893795640884</v>
      </c>
      <c r="M14" s="98">
        <f>IF(RES_hh_tes!M14=0,0,1000000/0.086*RES_hh_tes!M14/RES_hh_num!M14)</f>
        <v>79.539241689683465</v>
      </c>
      <c r="N14" s="98">
        <f>IF(RES_hh_tes!N14=0,0,1000000/0.086*RES_hh_tes!N14/RES_hh_num!N14)</f>
        <v>181.44617783489434</v>
      </c>
      <c r="O14" s="98">
        <f>IF(RES_hh_tes!O14=0,0,1000000/0.086*RES_hh_tes!O14/RES_hh_num!O14)</f>
        <v>96.614028740033959</v>
      </c>
      <c r="P14" s="98">
        <f>IF(RES_hh_tes!P14=0,0,1000000/0.086*RES_hh_tes!P14/RES_hh_num!P14)</f>
        <v>86.815841556622928</v>
      </c>
      <c r="Q14" s="98">
        <f>IF(RES_hh_tes!Q14=0,0,1000000/0.086*RES_hh_tes!Q14/RES_hh_num!Q14)</f>
        <v>139.48006806917488</v>
      </c>
    </row>
    <row r="15" spans="1:17" ht="12.95" customHeight="1" x14ac:dyDescent="0.25">
      <c r="A15" s="89" t="s">
        <v>112</v>
      </c>
      <c r="B15" s="96">
        <f t="shared" ref="B15:Q15" si="0">B16</f>
        <v>225.35665533156435</v>
      </c>
      <c r="C15" s="96">
        <f t="shared" si="0"/>
        <v>304.1031563453393</v>
      </c>
      <c r="D15" s="96">
        <f t="shared" si="0"/>
        <v>364.31119858599851</v>
      </c>
      <c r="E15" s="96">
        <f t="shared" si="0"/>
        <v>425.7511243727597</v>
      </c>
      <c r="F15" s="96">
        <f t="shared" si="0"/>
        <v>488.81312376955867</v>
      </c>
      <c r="G15" s="96">
        <f t="shared" si="0"/>
        <v>554.47584935170266</v>
      </c>
      <c r="H15" s="96">
        <f t="shared" si="0"/>
        <v>621.03966607906409</v>
      </c>
      <c r="I15" s="96">
        <f t="shared" si="0"/>
        <v>691.95249066621591</v>
      </c>
      <c r="J15" s="96">
        <f t="shared" si="0"/>
        <v>771.89129176299082</v>
      </c>
      <c r="K15" s="96">
        <f t="shared" si="0"/>
        <v>830.24173057243809</v>
      </c>
      <c r="L15" s="96">
        <f t="shared" si="0"/>
        <v>872.40148376440891</v>
      </c>
      <c r="M15" s="96">
        <f t="shared" si="0"/>
        <v>908.5364466631936</v>
      </c>
      <c r="N15" s="96">
        <f t="shared" si="0"/>
        <v>943.85936287610332</v>
      </c>
      <c r="O15" s="96">
        <f t="shared" si="0"/>
        <v>986.74495232455581</v>
      </c>
      <c r="P15" s="96">
        <f t="shared" si="0"/>
        <v>1031.935729997472</v>
      </c>
      <c r="Q15" s="96">
        <f t="shared" si="0"/>
        <v>1107.8277911912128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225.35665533156435</v>
      </c>
      <c r="C16" s="97">
        <f>IF(RES_hh_tes!C16=0,0,1000000/0.086*RES_hh_tes!C16/RES_hh_num!C$3)</f>
        <v>304.1031563453393</v>
      </c>
      <c r="D16" s="97">
        <f>IF(RES_hh_tes!D16=0,0,1000000/0.086*RES_hh_tes!D16/RES_hh_num!D$3)</f>
        <v>364.31119858599851</v>
      </c>
      <c r="E16" s="97">
        <f>IF(RES_hh_tes!E16=0,0,1000000/0.086*RES_hh_tes!E16/RES_hh_num!E$3)</f>
        <v>425.7511243727597</v>
      </c>
      <c r="F16" s="97">
        <f>IF(RES_hh_tes!F16=0,0,1000000/0.086*RES_hh_tes!F16/RES_hh_num!F$3)</f>
        <v>488.81312376955867</v>
      </c>
      <c r="G16" s="97">
        <f>IF(RES_hh_tes!G16=0,0,1000000/0.086*RES_hh_tes!G16/RES_hh_num!G$3)</f>
        <v>554.47584935170266</v>
      </c>
      <c r="H16" s="97">
        <f>IF(RES_hh_tes!H16=0,0,1000000/0.086*RES_hh_tes!H16/RES_hh_num!H$3)</f>
        <v>621.03966607906409</v>
      </c>
      <c r="I16" s="97">
        <f>IF(RES_hh_tes!I16=0,0,1000000/0.086*RES_hh_tes!I16/RES_hh_num!I$3)</f>
        <v>691.95249066621591</v>
      </c>
      <c r="J16" s="97">
        <f>IF(RES_hh_tes!J16=0,0,1000000/0.086*RES_hh_tes!J16/RES_hh_num!J$3)</f>
        <v>771.89129176299082</v>
      </c>
      <c r="K16" s="97">
        <f>IF(RES_hh_tes!K16=0,0,1000000/0.086*RES_hh_tes!K16/RES_hh_num!K$3)</f>
        <v>830.24173057243809</v>
      </c>
      <c r="L16" s="97">
        <f>IF(RES_hh_tes!L16=0,0,1000000/0.086*RES_hh_tes!L16/RES_hh_num!L$3)</f>
        <v>872.40148376440891</v>
      </c>
      <c r="M16" s="97">
        <f>IF(RES_hh_tes!M16=0,0,1000000/0.086*RES_hh_tes!M16/RES_hh_num!M$3)</f>
        <v>908.5364466631936</v>
      </c>
      <c r="N16" s="97">
        <f>IF(RES_hh_tes!N16=0,0,1000000/0.086*RES_hh_tes!N16/RES_hh_num!N$3)</f>
        <v>943.85936287610332</v>
      </c>
      <c r="O16" s="97">
        <f>IF(RES_hh_tes!O16=0,0,1000000/0.086*RES_hh_tes!O16/RES_hh_num!O$3)</f>
        <v>986.74495232455581</v>
      </c>
      <c r="P16" s="97">
        <f>IF(RES_hh_tes!P16=0,0,1000000/0.086*RES_hh_tes!P16/RES_hh_num!P$3)</f>
        <v>1031.935729997472</v>
      </c>
      <c r="Q16" s="97">
        <f>IF(RES_hh_tes!Q16=0,0,1000000/0.086*RES_hh_tes!Q16/RES_hh_num!Q$3)</f>
        <v>1107.8277911912128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1083.3851435168219</v>
      </c>
      <c r="C17" s="96">
        <f>IF(RES_hh_tes!C17=0,0,1000000/0.086*RES_hh_tes!C17/RES_hh_num!C17)</f>
        <v>1094.4880431736613</v>
      </c>
      <c r="D17" s="96">
        <f>IF(RES_hh_tes!D17=0,0,1000000/0.086*RES_hh_tes!D17/RES_hh_num!D17)</f>
        <v>1162.7072186830949</v>
      </c>
      <c r="E17" s="96">
        <f>IF(RES_hh_tes!E17=0,0,1000000/0.086*RES_hh_tes!E17/RES_hh_num!E17)</f>
        <v>1195.1265309708108</v>
      </c>
      <c r="F17" s="96">
        <f>IF(RES_hh_tes!F17=0,0,1000000/0.086*RES_hh_tes!F17/RES_hh_num!F17)</f>
        <v>1230.9828646988719</v>
      </c>
      <c r="G17" s="96">
        <f>IF(RES_hh_tes!G17=0,0,1000000/0.086*RES_hh_tes!G17/RES_hh_num!G17)</f>
        <v>1236.9366494871185</v>
      </c>
      <c r="H17" s="96">
        <f>IF(RES_hh_tes!H17=0,0,1000000/0.086*RES_hh_tes!H17/RES_hh_num!H17)</f>
        <v>1292.7229530495651</v>
      </c>
      <c r="I17" s="96">
        <f>IF(RES_hh_tes!I17=0,0,1000000/0.086*RES_hh_tes!I17/RES_hh_num!I17)</f>
        <v>1382.1884924305962</v>
      </c>
      <c r="J17" s="96">
        <f>IF(RES_hh_tes!J17=0,0,1000000/0.086*RES_hh_tes!J17/RES_hh_num!J17)</f>
        <v>1426.9673042089967</v>
      </c>
      <c r="K17" s="96">
        <f>IF(RES_hh_tes!K17=0,0,1000000/0.086*RES_hh_tes!K17/RES_hh_num!K17)</f>
        <v>1440.0801632038408</v>
      </c>
      <c r="L17" s="96">
        <f>IF(RES_hh_tes!L17=0,0,1000000/0.086*RES_hh_tes!L17/RES_hh_num!L17)</f>
        <v>1451.0139190954924</v>
      </c>
      <c r="M17" s="96">
        <f>IF(RES_hh_tes!M17=0,0,1000000/0.086*RES_hh_tes!M17/RES_hh_num!M17)</f>
        <v>1415.0394216390478</v>
      </c>
      <c r="N17" s="96">
        <f>IF(RES_hh_tes!N17=0,0,1000000/0.086*RES_hh_tes!N17/RES_hh_num!N17)</f>
        <v>1477.2348812086777</v>
      </c>
      <c r="O17" s="96">
        <f>IF(RES_hh_tes!O17=0,0,1000000/0.086*RES_hh_tes!O17/RES_hh_num!O17)</f>
        <v>1430.3791970915026</v>
      </c>
      <c r="P17" s="96">
        <f>IF(RES_hh_tes!P17=0,0,1000000/0.086*RES_hh_tes!P17/RES_hh_num!P17)</f>
        <v>1434.2615824939494</v>
      </c>
      <c r="Q17" s="96">
        <f>IF(RES_hh_tes!Q17=0,0,1000000/0.086*RES_hh_tes!Q17/RES_hh_num!Q17)</f>
        <v>1476.9761942553027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0</v>
      </c>
      <c r="C18" s="95">
        <f>IF(RES_hh_tes!C18=0,0,1000000/0.086*RES_hh_tes!C18/RES_hh_num!C18)</f>
        <v>0</v>
      </c>
      <c r="D18" s="95">
        <f>IF(RES_hh_tes!D18=0,0,1000000/0.086*RES_hh_tes!D18/RES_hh_num!D18)</f>
        <v>0</v>
      </c>
      <c r="E18" s="95">
        <f>IF(RES_hh_tes!E18=0,0,1000000/0.086*RES_hh_tes!E18/RES_hh_num!E18)</f>
        <v>0</v>
      </c>
      <c r="F18" s="95">
        <f>IF(RES_hh_tes!F18=0,0,1000000/0.086*RES_hh_tes!F18/RES_hh_num!F18)</f>
        <v>0</v>
      </c>
      <c r="G18" s="95">
        <f>IF(RES_hh_tes!G18=0,0,1000000/0.086*RES_hh_tes!G18/RES_hh_num!G18)</f>
        <v>0</v>
      </c>
      <c r="H18" s="95">
        <f>IF(RES_hh_tes!H18=0,0,1000000/0.086*RES_hh_tes!H18/RES_hh_num!H18)</f>
        <v>0</v>
      </c>
      <c r="I18" s="95">
        <f>IF(RES_hh_tes!I18=0,0,1000000/0.086*RES_hh_tes!I18/RES_hh_num!I18)</f>
        <v>0</v>
      </c>
      <c r="J18" s="95">
        <f>IF(RES_hh_tes!J18=0,0,1000000/0.086*RES_hh_tes!J18/RES_hh_num!J18)</f>
        <v>0</v>
      </c>
      <c r="K18" s="95">
        <f>IF(RES_hh_tes!K18=0,0,1000000/0.086*RES_hh_tes!K18/RES_hh_num!K18)</f>
        <v>0</v>
      </c>
      <c r="L18" s="95">
        <f>IF(RES_hh_tes!L18=0,0,1000000/0.086*RES_hh_tes!L18/RES_hh_num!L18)</f>
        <v>0</v>
      </c>
      <c r="M18" s="95">
        <f>IF(RES_hh_tes!M18=0,0,1000000/0.086*RES_hh_tes!M18/RES_hh_num!M18)</f>
        <v>0</v>
      </c>
      <c r="N18" s="95">
        <f>IF(RES_hh_tes!N18=0,0,1000000/0.086*RES_hh_tes!N18/RES_hh_num!N18)</f>
        <v>0</v>
      </c>
      <c r="O18" s="95">
        <f>IF(RES_hh_tes!O18=0,0,1000000/0.086*RES_hh_tes!O18/RES_hh_num!O18)</f>
        <v>0</v>
      </c>
      <c r="P18" s="95">
        <f>IF(RES_hh_tes!P18=0,0,1000000/0.086*RES_hh_tes!P18/RES_hh_num!P18)</f>
        <v>0</v>
      </c>
      <c r="Q18" s="95">
        <f>IF(RES_hh_tes!Q18=0,0,1000000/0.086*RES_hh_tes!Q18/RES_hh_num!Q18)</f>
        <v>0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785.10139014883259</v>
      </c>
      <c r="C19" s="95">
        <f>IF(RES_hh_tes!C19=0,0,1000000/0.086*RES_hh_tes!C19/RES_hh_num!C19)</f>
        <v>802.06568946860386</v>
      </c>
      <c r="D19" s="95">
        <f>IF(RES_hh_tes!D19=0,0,1000000/0.086*RES_hh_tes!D19/RES_hh_num!D19)</f>
        <v>866.47164516727582</v>
      </c>
      <c r="E19" s="95">
        <f>IF(RES_hh_tes!E19=0,0,1000000/0.086*RES_hh_tes!E19/RES_hh_num!E19)</f>
        <v>895.49465933931822</v>
      </c>
      <c r="F19" s="95">
        <f>IF(RES_hh_tes!F19=0,0,1000000/0.086*RES_hh_tes!F19/RES_hh_num!F19)</f>
        <v>920.18530052442259</v>
      </c>
      <c r="G19" s="95">
        <f>IF(RES_hh_tes!G19=0,0,1000000/0.086*RES_hh_tes!G19/RES_hh_num!G19)</f>
        <v>957.79052954742599</v>
      </c>
      <c r="H19" s="95">
        <f>IF(RES_hh_tes!H19=0,0,1000000/0.086*RES_hh_tes!H19/RES_hh_num!H19)</f>
        <v>966.95749372860598</v>
      </c>
      <c r="I19" s="95">
        <f>IF(RES_hh_tes!I19=0,0,1000000/0.086*RES_hh_tes!I19/RES_hh_num!I19)</f>
        <v>900.29778176623859</v>
      </c>
      <c r="J19" s="95">
        <f>IF(RES_hh_tes!J19=0,0,1000000/0.086*RES_hh_tes!J19/RES_hh_num!J19)</f>
        <v>915.51320702315502</v>
      </c>
      <c r="K19" s="95">
        <f>IF(RES_hh_tes!K19=0,0,1000000/0.086*RES_hh_tes!K19/RES_hh_num!K19)</f>
        <v>908.73065644774249</v>
      </c>
      <c r="L19" s="95">
        <f>IF(RES_hh_tes!L19=0,0,1000000/0.086*RES_hh_tes!L19/RES_hh_num!L19)</f>
        <v>923.50674171918718</v>
      </c>
      <c r="M19" s="95">
        <f>IF(RES_hh_tes!M19=0,0,1000000/0.086*RES_hh_tes!M19/RES_hh_num!M19)</f>
        <v>914.13528682293531</v>
      </c>
      <c r="N19" s="95">
        <f>IF(RES_hh_tes!N19=0,0,1000000/0.086*RES_hh_tes!N19/RES_hh_num!N19)</f>
        <v>896.49786874377196</v>
      </c>
      <c r="O19" s="95">
        <f>IF(RES_hh_tes!O19=0,0,1000000/0.086*RES_hh_tes!O19/RES_hh_num!O19)</f>
        <v>888.75298653365087</v>
      </c>
      <c r="P19" s="95">
        <f>IF(RES_hh_tes!P19=0,0,1000000/0.086*RES_hh_tes!P19/RES_hh_num!P19)</f>
        <v>877.38960110612254</v>
      </c>
      <c r="Q19" s="95">
        <f>IF(RES_hh_tes!Q19=0,0,1000000/0.086*RES_hh_tes!Q19/RES_hh_num!Q19)</f>
        <v>853.62070597922263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785.10085510221165</v>
      </c>
      <c r="C20" s="95">
        <f>IF(RES_hh_tes!C20=0,0,1000000/0.086*RES_hh_tes!C20/RES_hh_num!C20)</f>
        <v>795.3047796684948</v>
      </c>
      <c r="D20" s="95">
        <f>IF(RES_hh_tes!D20=0,0,1000000/0.086*RES_hh_tes!D20/RES_hh_num!D20)</f>
        <v>849.85285680777361</v>
      </c>
      <c r="E20" s="95">
        <f>IF(RES_hh_tes!E20=0,0,1000000/0.086*RES_hh_tes!E20/RES_hh_num!E20)</f>
        <v>872.80960494890451</v>
      </c>
      <c r="F20" s="95">
        <f>IF(RES_hh_tes!F20=0,0,1000000/0.086*RES_hh_tes!F20/RES_hh_num!F20)</f>
        <v>890.30032119638895</v>
      </c>
      <c r="G20" s="95">
        <f>IF(RES_hh_tes!G20=0,0,1000000/0.086*RES_hh_tes!G20/RES_hh_num!G20)</f>
        <v>922.58656707494742</v>
      </c>
      <c r="H20" s="95">
        <f>IF(RES_hh_tes!H20=0,0,1000000/0.086*RES_hh_tes!H20/RES_hh_num!H20)</f>
        <v>920.80439969718191</v>
      </c>
      <c r="I20" s="95">
        <f>IF(RES_hh_tes!I20=0,0,1000000/0.086*RES_hh_tes!I20/RES_hh_num!I20)</f>
        <v>850.31150502305684</v>
      </c>
      <c r="J20" s="95">
        <f>IF(RES_hh_tes!J20=0,0,1000000/0.086*RES_hh_tes!J20/RES_hh_num!J20)</f>
        <v>864.10187256416077</v>
      </c>
      <c r="K20" s="95">
        <f>IF(RES_hh_tes!K20=0,0,1000000/0.086*RES_hh_tes!K20/RES_hh_num!K20)</f>
        <v>866.53623916396475</v>
      </c>
      <c r="L20" s="95">
        <f>IF(RES_hh_tes!L20=0,0,1000000/0.086*RES_hh_tes!L20/RES_hh_num!L20)</f>
        <v>872.76636104910961</v>
      </c>
      <c r="M20" s="95">
        <f>IF(RES_hh_tes!M20=0,0,1000000/0.086*RES_hh_tes!M20/RES_hh_num!M20)</f>
        <v>954.93487012405865</v>
      </c>
      <c r="N20" s="95">
        <f>IF(RES_hh_tes!N20=0,0,1000000/0.086*RES_hh_tes!N20/RES_hh_num!N20)</f>
        <v>887.50550982688833</v>
      </c>
      <c r="O20" s="95">
        <f>IF(RES_hh_tes!O20=0,0,1000000/0.086*RES_hh_tes!O20/RES_hh_num!O20)</f>
        <v>820.201771097034</v>
      </c>
      <c r="P20" s="95">
        <f>IF(RES_hh_tes!P20=0,0,1000000/0.086*RES_hh_tes!P20/RES_hh_num!P20)</f>
        <v>893.11052151307024</v>
      </c>
      <c r="Q20" s="95">
        <f>IF(RES_hh_tes!Q20=0,0,1000000/0.086*RES_hh_tes!Q20/RES_hh_num!Q20)</f>
        <v>883.1137439480334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785.12086235503739</v>
      </c>
      <c r="C21" s="95">
        <f>IF(RES_hh_tes!C21=0,0,1000000/0.086*RES_hh_tes!C21/RES_hh_num!C21)</f>
        <v>795.85307318197738</v>
      </c>
      <c r="D21" s="95">
        <f>IF(RES_hh_tes!D21=0,0,1000000/0.086*RES_hh_tes!D21/RES_hh_num!D21)</f>
        <v>881.80753865549298</v>
      </c>
      <c r="E21" s="95">
        <f>IF(RES_hh_tes!E21=0,0,1000000/0.086*RES_hh_tes!E21/RES_hh_num!E21)</f>
        <v>923.98963826997078</v>
      </c>
      <c r="F21" s="95">
        <f>IF(RES_hh_tes!F21=0,0,1000000/0.086*RES_hh_tes!F21/RES_hh_num!F21)</f>
        <v>948.89153833490639</v>
      </c>
      <c r="G21" s="95">
        <f>IF(RES_hh_tes!G21=0,0,1000000/0.086*RES_hh_tes!G21/RES_hh_num!G21)</f>
        <v>985.7476936051919</v>
      </c>
      <c r="H21" s="95">
        <f>IF(RES_hh_tes!H21=0,0,1000000/0.086*RES_hh_tes!H21/RES_hh_num!H21)</f>
        <v>983.97340725677725</v>
      </c>
      <c r="I21" s="95">
        <f>IF(RES_hh_tes!I21=0,0,1000000/0.086*RES_hh_tes!I21/RES_hh_num!I21)</f>
        <v>893.05295339248278</v>
      </c>
      <c r="J21" s="95">
        <f>IF(RES_hh_tes!J21=0,0,1000000/0.086*RES_hh_tes!J21/RES_hh_num!J21)</f>
        <v>899.42016002698188</v>
      </c>
      <c r="K21" s="95">
        <f>IF(RES_hh_tes!K21=0,0,1000000/0.086*RES_hh_tes!K21/RES_hh_num!K21)</f>
        <v>891.07643365925151</v>
      </c>
      <c r="L21" s="95">
        <f>IF(RES_hh_tes!L21=0,0,1000000/0.086*RES_hh_tes!L21/RES_hh_num!L21)</f>
        <v>902.18229413184281</v>
      </c>
      <c r="M21" s="95">
        <f>IF(RES_hh_tes!M21=0,0,1000000/0.086*RES_hh_tes!M21/RES_hh_num!M21)</f>
        <v>903.20474141654051</v>
      </c>
      <c r="N21" s="95">
        <f>IF(RES_hh_tes!N21=0,0,1000000/0.086*RES_hh_tes!N21/RES_hh_num!N21)</f>
        <v>896.15964483228584</v>
      </c>
      <c r="O21" s="95">
        <f>IF(RES_hh_tes!O21=0,0,1000000/0.086*RES_hh_tes!O21/RES_hh_num!O21)</f>
        <v>891.85195951181208</v>
      </c>
      <c r="P21" s="95">
        <f>IF(RES_hh_tes!P21=0,0,1000000/0.086*RES_hh_tes!P21/RES_hh_num!P21)</f>
        <v>888.62677757469783</v>
      </c>
      <c r="Q21" s="95">
        <f>IF(RES_hh_tes!Q21=0,0,1000000/0.086*RES_hh_tes!Q21/RES_hh_num!Q21)</f>
        <v>877.75538906953568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785.09730509093004</v>
      </c>
      <c r="C22" s="95">
        <f>IF(RES_hh_tes!C22=0,0,1000000/0.086*RES_hh_tes!C22/RES_hh_num!C22)</f>
        <v>791.8711084752731</v>
      </c>
      <c r="D22" s="95">
        <f>IF(RES_hh_tes!D22=0,0,1000000/0.086*RES_hh_tes!D22/RES_hh_num!D22)</f>
        <v>843.41712291962983</v>
      </c>
      <c r="E22" s="95">
        <f>IF(RES_hh_tes!E22=0,0,1000000/0.086*RES_hh_tes!E22/RES_hh_num!E22)</f>
        <v>858.25668625063838</v>
      </c>
      <c r="F22" s="95">
        <f>IF(RES_hh_tes!F22=0,0,1000000/0.086*RES_hh_tes!F22/RES_hh_num!F22)</f>
        <v>881.9354504966135</v>
      </c>
      <c r="G22" s="95">
        <f>IF(RES_hh_tes!G22=0,0,1000000/0.086*RES_hh_tes!G22/RES_hh_num!G22)</f>
        <v>915.48992726130723</v>
      </c>
      <c r="H22" s="95">
        <f>IF(RES_hh_tes!H22=0,0,1000000/0.086*RES_hh_tes!H22/RES_hh_num!H22)</f>
        <v>919.94156563086653</v>
      </c>
      <c r="I22" s="95">
        <f>IF(RES_hh_tes!I22=0,0,1000000/0.086*RES_hh_tes!I22/RES_hh_num!I22)</f>
        <v>885.95646114524595</v>
      </c>
      <c r="J22" s="95">
        <f>IF(RES_hh_tes!J22=0,0,1000000/0.086*RES_hh_tes!J22/RES_hh_num!J22)</f>
        <v>816.15354363516747</v>
      </c>
      <c r="K22" s="95">
        <f>IF(RES_hh_tes!K22=0,0,1000000/0.086*RES_hh_tes!K22/RES_hh_num!K22)</f>
        <v>821.79575494459266</v>
      </c>
      <c r="L22" s="95">
        <f>IF(RES_hh_tes!L22=0,0,1000000/0.086*RES_hh_tes!L22/RES_hh_num!L22)</f>
        <v>874.1696915198853</v>
      </c>
      <c r="M22" s="95">
        <f>IF(RES_hh_tes!M22=0,0,1000000/0.086*RES_hh_tes!M22/RES_hh_num!M22)</f>
        <v>885.52851327059648</v>
      </c>
      <c r="N22" s="95">
        <f>IF(RES_hh_tes!N22=0,0,1000000/0.086*RES_hh_tes!N22/RES_hh_num!N22)</f>
        <v>895.76366085036636</v>
      </c>
      <c r="O22" s="95">
        <f>IF(RES_hh_tes!O22=0,0,1000000/0.086*RES_hh_tes!O22/RES_hh_num!O22)</f>
        <v>901.71443975302213</v>
      </c>
      <c r="P22" s="95">
        <f>IF(RES_hh_tes!P22=0,0,1000000/0.086*RES_hh_tes!P22/RES_hh_num!P22)</f>
        <v>923.71928933485856</v>
      </c>
      <c r="Q22" s="95">
        <f>IF(RES_hh_tes!Q22=0,0,1000000/0.086*RES_hh_tes!Q22/RES_hh_num!Q22)</f>
        <v>893.95329498706508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785.09378254998592</v>
      </c>
      <c r="C24" s="95">
        <f>IF(RES_hh_tes!C24=0,0,1000000/0.086*RES_hh_tes!C24/RES_hh_num!C24)</f>
        <v>787.98098184622597</v>
      </c>
      <c r="D24" s="95">
        <f>IF(RES_hh_tes!D24=0,0,1000000/0.086*RES_hh_tes!D24/RES_hh_num!D24)</f>
        <v>835.16219202436173</v>
      </c>
      <c r="E24" s="95">
        <f>IF(RES_hh_tes!E24=0,0,1000000/0.086*RES_hh_tes!E24/RES_hh_num!E24)</f>
        <v>856.95241208121979</v>
      </c>
      <c r="F24" s="95">
        <f>IF(RES_hh_tes!F24=0,0,1000000/0.086*RES_hh_tes!F24/RES_hh_num!F24)</f>
        <v>868.7910506994117</v>
      </c>
      <c r="G24" s="95">
        <f>IF(RES_hh_tes!G24=0,0,1000000/0.086*RES_hh_tes!G24/RES_hh_num!G24)</f>
        <v>896.62670326390798</v>
      </c>
      <c r="H24" s="95">
        <f>IF(RES_hh_tes!H24=0,0,1000000/0.086*RES_hh_tes!H24/RES_hh_num!H24)</f>
        <v>1010.8673343411008</v>
      </c>
      <c r="I24" s="95">
        <f>IF(RES_hh_tes!I24=0,0,1000000/0.086*RES_hh_tes!I24/RES_hh_num!I24)</f>
        <v>731.38361599512655</v>
      </c>
      <c r="J24" s="95">
        <f>IF(RES_hh_tes!J24=0,0,1000000/0.086*RES_hh_tes!J24/RES_hh_num!J24)</f>
        <v>820.84257224757164</v>
      </c>
      <c r="K24" s="95">
        <f>IF(RES_hh_tes!K24=0,0,1000000/0.086*RES_hh_tes!K24/RES_hh_num!K24)</f>
        <v>823.1301004264285</v>
      </c>
      <c r="L24" s="95">
        <f>IF(RES_hh_tes!L24=0,0,1000000/0.086*RES_hh_tes!L24/RES_hh_num!L24)</f>
        <v>849.56332790757779</v>
      </c>
      <c r="M24" s="95">
        <f>IF(RES_hh_tes!M24=0,0,1000000/0.086*RES_hh_tes!M24/RES_hh_num!M24)</f>
        <v>781.6370121845282</v>
      </c>
      <c r="N24" s="95">
        <f>IF(RES_hh_tes!N24=0,0,1000000/0.086*RES_hh_tes!N24/RES_hh_num!N24)</f>
        <v>757.12835710253955</v>
      </c>
      <c r="O24" s="95">
        <f>IF(RES_hh_tes!O24=0,0,1000000/0.086*RES_hh_tes!O24/RES_hh_num!O24)</f>
        <v>831.54377701553574</v>
      </c>
      <c r="P24" s="95">
        <f>IF(RES_hh_tes!P24=0,0,1000000/0.086*RES_hh_tes!P24/RES_hh_num!P24)</f>
        <v>835.29040023270591</v>
      </c>
      <c r="Q24" s="95">
        <f>IF(RES_hh_tes!Q24=0,0,1000000/0.086*RES_hh_tes!Q24/RES_hh_num!Q24)</f>
        <v>828.09281464938317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795.89089281395513</v>
      </c>
      <c r="C25" s="22">
        <f>IF(RES_hh_tes!C25=0,0,1000000/0.086*RES_hh_tes!C25/RES_hh_num!C25)</f>
        <v>805.66325038071909</v>
      </c>
      <c r="D25" s="22">
        <f>IF(RES_hh_tes!D25=0,0,1000000/0.086*RES_hh_tes!D25/RES_hh_num!D25)</f>
        <v>887.94927226601317</v>
      </c>
      <c r="E25" s="22">
        <f>IF(RES_hh_tes!E25=0,0,1000000/0.086*RES_hh_tes!E25/RES_hh_num!E25)</f>
        <v>928.01645157207258</v>
      </c>
      <c r="F25" s="22">
        <f>IF(RES_hh_tes!F25=0,0,1000000/0.086*RES_hh_tes!F25/RES_hh_num!F25)</f>
        <v>944.93136289480481</v>
      </c>
      <c r="G25" s="22">
        <f>IF(RES_hh_tes!G25=0,0,1000000/0.086*RES_hh_tes!G25/RES_hh_num!G25)</f>
        <v>966.04219734104549</v>
      </c>
      <c r="H25" s="22">
        <f>IF(RES_hh_tes!H25=0,0,1000000/0.086*RES_hh_tes!H25/RES_hh_num!H25)</f>
        <v>1007.3731786621576</v>
      </c>
      <c r="I25" s="22">
        <f>IF(RES_hh_tes!I25=0,0,1000000/0.086*RES_hh_tes!I25/RES_hh_num!I25)</f>
        <v>972.2355593431954</v>
      </c>
      <c r="J25" s="22">
        <f>IF(RES_hh_tes!J25=0,0,1000000/0.086*RES_hh_tes!J25/RES_hh_num!J25)</f>
        <v>984.99034423579258</v>
      </c>
      <c r="K25" s="22">
        <f>IF(RES_hh_tes!K25=0,0,1000000/0.086*RES_hh_tes!K25/RES_hh_num!K25)</f>
        <v>976.21207568646685</v>
      </c>
      <c r="L25" s="22">
        <f>IF(RES_hh_tes!L25=0,0,1000000/0.086*RES_hh_tes!L25/RES_hh_num!L25)</f>
        <v>984.81627591628569</v>
      </c>
      <c r="M25" s="22">
        <f>IF(RES_hh_tes!M25=0,0,1000000/0.086*RES_hh_tes!M25/RES_hh_num!M25)</f>
        <v>934.91367010006206</v>
      </c>
      <c r="N25" s="22">
        <f>IF(RES_hh_tes!N25=0,0,1000000/0.086*RES_hh_tes!N25/RES_hh_num!N25)</f>
        <v>1039.6973655849554</v>
      </c>
      <c r="O25" s="22">
        <f>IF(RES_hh_tes!O25=0,0,1000000/0.086*RES_hh_tes!O25/RES_hh_num!O25)</f>
        <v>993.1425149386738</v>
      </c>
      <c r="P25" s="22">
        <f>IF(RES_hh_tes!P25=0,0,1000000/0.086*RES_hh_tes!P25/RES_hh_num!P25)</f>
        <v>970.29697316641443</v>
      </c>
      <c r="Q25" s="22">
        <f>IF(RES_hh_tes!Q25=0,0,1000000/0.086*RES_hh_tes!Q25/RES_hh_num!Q25)</f>
        <v>1021.9215141003757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801.08674525141532</v>
      </c>
      <c r="C26" s="18">
        <f>IF(RES_hh_tes!C26=0,0,1000000/0.086*RES_hh_tes!C26/RES_hh_num!C26)</f>
        <v>806.5804390248145</v>
      </c>
      <c r="D26" s="18">
        <f>IF(RES_hh_tes!D26=0,0,1000000/0.086*RES_hh_tes!D26/RES_hh_num!D26)</f>
        <v>788.22838495052758</v>
      </c>
      <c r="E26" s="18">
        <f>IF(RES_hh_tes!E26=0,0,1000000/0.086*RES_hh_tes!E26/RES_hh_num!E26)</f>
        <v>765.14188888670731</v>
      </c>
      <c r="F26" s="18">
        <f>IF(RES_hh_tes!F26=0,0,1000000/0.086*RES_hh_tes!F26/RES_hh_num!F26)</f>
        <v>832.57736060631055</v>
      </c>
      <c r="G26" s="18">
        <f>IF(RES_hh_tes!G26=0,0,1000000/0.086*RES_hh_tes!G26/RES_hh_num!G26)</f>
        <v>780.32182796186351</v>
      </c>
      <c r="H26" s="18">
        <f>IF(RES_hh_tes!H26=0,0,1000000/0.086*RES_hh_tes!H26/RES_hh_num!H26)</f>
        <v>820.99914504288847</v>
      </c>
      <c r="I26" s="18">
        <f>IF(RES_hh_tes!I26=0,0,1000000/0.086*RES_hh_tes!I26/RES_hh_num!I26)</f>
        <v>885.64425574737822</v>
      </c>
      <c r="J26" s="18">
        <f>IF(RES_hh_tes!J26=0,0,1000000/0.086*RES_hh_tes!J26/RES_hh_num!J26)</f>
        <v>916.19257867266424</v>
      </c>
      <c r="K26" s="18">
        <f>IF(RES_hh_tes!K26=0,0,1000000/0.086*RES_hh_tes!K26/RES_hh_num!K26)</f>
        <v>940.31236998024008</v>
      </c>
      <c r="L26" s="18">
        <f>IF(RES_hh_tes!L26=0,0,1000000/0.086*RES_hh_tes!L26/RES_hh_num!L26)</f>
        <v>938.42852325013894</v>
      </c>
      <c r="M26" s="18">
        <f>IF(RES_hh_tes!M26=0,0,1000000/0.086*RES_hh_tes!M26/RES_hh_num!M26)</f>
        <v>913.06024347866423</v>
      </c>
      <c r="N26" s="18">
        <f>IF(RES_hh_tes!N26=0,0,1000000/0.086*RES_hh_tes!N26/RES_hh_num!N26)</f>
        <v>913.02405062262005</v>
      </c>
      <c r="O26" s="18">
        <f>IF(RES_hh_tes!O26=0,0,1000000/0.086*RES_hh_tes!O26/RES_hh_num!O26)</f>
        <v>912.44801630382392</v>
      </c>
      <c r="P26" s="18">
        <f>IF(RES_hh_tes!P26=0,0,1000000/0.086*RES_hh_tes!P26/RES_hh_num!P26)</f>
        <v>918.76830226962898</v>
      </c>
      <c r="Q26" s="18">
        <f>IF(RES_hh_tes!Q26=0,0,1000000/0.086*RES_hh_tes!Q26/RES_hh_num!Q26)</f>
        <v>923.51209126502192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941.08298789138883</v>
      </c>
      <c r="C27" s="96">
        <f>IF(RES_hh_tes!C27=0,0,1000000/0.086*RES_hh_tes!C27/RES_hh_num!C27)</f>
        <v>939.89797764417449</v>
      </c>
      <c r="D27" s="96">
        <f>IF(RES_hh_tes!D27=0,0,1000000/0.086*RES_hh_tes!D27/RES_hh_num!D27)</f>
        <v>999.36927456405419</v>
      </c>
      <c r="E27" s="96">
        <f>IF(RES_hh_tes!E27=0,0,1000000/0.086*RES_hh_tes!E27/RES_hh_num!E27)</f>
        <v>1017.0468212829985</v>
      </c>
      <c r="F27" s="96">
        <f>IF(RES_hh_tes!F27=0,0,1000000/0.086*RES_hh_tes!F27/RES_hh_num!F27)</f>
        <v>1013.6803411850042</v>
      </c>
      <c r="G27" s="96">
        <f>IF(RES_hh_tes!G27=0,0,1000000/0.086*RES_hh_tes!G27/RES_hh_num!G27)</f>
        <v>994.57406410390956</v>
      </c>
      <c r="H27" s="96">
        <f>IF(RES_hh_tes!H27=0,0,1000000/0.086*RES_hh_tes!H27/RES_hh_num!H27)</f>
        <v>1047.0795412023172</v>
      </c>
      <c r="I27" s="96">
        <f>IF(RES_hh_tes!I27=0,0,1000000/0.086*RES_hh_tes!I27/RES_hh_num!I27)</f>
        <v>1106.7900021226492</v>
      </c>
      <c r="J27" s="96">
        <f>IF(RES_hh_tes!J27=0,0,1000000/0.086*RES_hh_tes!J27/RES_hh_num!J27)</f>
        <v>1105.9221630929626</v>
      </c>
      <c r="K27" s="96">
        <f>IF(RES_hh_tes!K27=0,0,1000000/0.086*RES_hh_tes!K27/RES_hh_num!K27)</f>
        <v>1103.9194553821321</v>
      </c>
      <c r="L27" s="96">
        <f>IF(RES_hh_tes!L27=0,0,1000000/0.086*RES_hh_tes!L27/RES_hh_num!L27)</f>
        <v>1106.8151498218228</v>
      </c>
      <c r="M27" s="96">
        <f>IF(RES_hh_tes!M27=0,0,1000000/0.086*RES_hh_tes!M27/RES_hh_num!M27)</f>
        <v>1049.912002861395</v>
      </c>
      <c r="N27" s="96">
        <f>IF(RES_hh_tes!N27=0,0,1000000/0.086*RES_hh_tes!N27/RES_hh_num!N27)</f>
        <v>1150.087874498143</v>
      </c>
      <c r="O27" s="96">
        <f>IF(RES_hh_tes!O27=0,0,1000000/0.086*RES_hh_tes!O27/RES_hh_num!O27)</f>
        <v>1096.2439237176532</v>
      </c>
      <c r="P27" s="96">
        <f>IF(RES_hh_tes!P27=0,0,1000000/0.086*RES_hh_tes!P27/RES_hh_num!P27)</f>
        <v>1086.3862382685268</v>
      </c>
      <c r="Q27" s="96">
        <f>IF(RES_hh_tes!Q27=0,0,1000000/0.086*RES_hh_tes!Q27/RES_hh_num!Q27)</f>
        <v>1144.3777830035326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0</v>
      </c>
      <c r="C28" s="95">
        <f>IF(RES_hh_tes!C28=0,0,1000000/0.086*RES_hh_tes!C28/RES_hh_num!C28)</f>
        <v>0</v>
      </c>
      <c r="D28" s="95">
        <f>IF(RES_hh_tes!D28=0,0,1000000/0.086*RES_hh_tes!D28/RES_hh_num!D28)</f>
        <v>0</v>
      </c>
      <c r="E28" s="95">
        <f>IF(RES_hh_tes!E28=0,0,1000000/0.086*RES_hh_tes!E28/RES_hh_num!E28)</f>
        <v>0</v>
      </c>
      <c r="F28" s="95">
        <f>IF(RES_hh_tes!F28=0,0,1000000/0.086*RES_hh_tes!F28/RES_hh_num!F28)</f>
        <v>0</v>
      </c>
      <c r="G28" s="95">
        <f>IF(RES_hh_tes!G28=0,0,1000000/0.086*RES_hh_tes!G28/RES_hh_num!G28)</f>
        <v>0</v>
      </c>
      <c r="H28" s="95">
        <f>IF(RES_hh_tes!H28=0,0,1000000/0.086*RES_hh_tes!H28/RES_hh_num!H28)</f>
        <v>0</v>
      </c>
      <c r="I28" s="95">
        <f>IF(RES_hh_tes!I28=0,0,1000000/0.086*RES_hh_tes!I28/RES_hh_num!I28)</f>
        <v>0</v>
      </c>
      <c r="J28" s="95">
        <f>IF(RES_hh_tes!J28=0,0,1000000/0.086*RES_hh_tes!J28/RES_hh_num!J28)</f>
        <v>0</v>
      </c>
      <c r="K28" s="95">
        <f>IF(RES_hh_tes!K28=0,0,1000000/0.086*RES_hh_tes!K28/RES_hh_num!K28)</f>
        <v>0</v>
      </c>
      <c r="L28" s="95">
        <f>IF(RES_hh_tes!L28=0,0,1000000/0.086*RES_hh_tes!L28/RES_hh_num!L28)</f>
        <v>0</v>
      </c>
      <c r="M28" s="95">
        <f>IF(RES_hh_tes!M28=0,0,1000000/0.086*RES_hh_tes!M28/RES_hh_num!M28)</f>
        <v>0</v>
      </c>
      <c r="N28" s="95">
        <f>IF(RES_hh_tes!N28=0,0,1000000/0.086*RES_hh_tes!N28/RES_hh_num!N28)</f>
        <v>0</v>
      </c>
      <c r="O28" s="95">
        <f>IF(RES_hh_tes!O28=0,0,1000000/0.086*RES_hh_tes!O28/RES_hh_num!O28)</f>
        <v>0</v>
      </c>
      <c r="P28" s="95">
        <f>IF(RES_hh_tes!P28=0,0,1000000/0.086*RES_hh_tes!P28/RES_hh_num!P28)</f>
        <v>0</v>
      </c>
      <c r="Q28" s="95">
        <f>IF(RES_hh_tes!Q28=0,0,1000000/0.086*RES_hh_tes!Q28/RES_hh_num!Q28)</f>
        <v>0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928.91819723079277</v>
      </c>
      <c r="C29" s="95">
        <f>IF(RES_hh_tes!C29=0,0,1000000/0.086*RES_hh_tes!C29/RES_hh_num!C29)</f>
        <v>938.97336614142398</v>
      </c>
      <c r="D29" s="95">
        <f>IF(RES_hh_tes!D29=0,0,1000000/0.086*RES_hh_tes!D29/RES_hh_num!D29)</f>
        <v>978.70464361147924</v>
      </c>
      <c r="E29" s="95">
        <f>IF(RES_hh_tes!E29=0,0,1000000/0.086*RES_hh_tes!E29/RES_hh_num!E29)</f>
        <v>990.40989968150132</v>
      </c>
      <c r="F29" s="95">
        <f>IF(RES_hh_tes!F29=0,0,1000000/0.086*RES_hh_tes!F29/RES_hh_num!F29)</f>
        <v>1011.6820792399689</v>
      </c>
      <c r="G29" s="95">
        <f>IF(RES_hh_tes!G29=0,0,1000000/0.086*RES_hh_tes!G29/RES_hh_num!G29)</f>
        <v>1014.3593394199374</v>
      </c>
      <c r="H29" s="95">
        <f>IF(RES_hh_tes!H29=0,0,1000000/0.086*RES_hh_tes!H29/RES_hh_num!H29)</f>
        <v>1035.9192748314033</v>
      </c>
      <c r="I29" s="95">
        <f>IF(RES_hh_tes!I29=0,0,1000000/0.086*RES_hh_tes!I29/RES_hh_num!I29)</f>
        <v>1069.4097625284123</v>
      </c>
      <c r="J29" s="95">
        <f>IF(RES_hh_tes!J29=0,0,1000000/0.086*RES_hh_tes!J29/RES_hh_num!J29)</f>
        <v>1080.3188958669032</v>
      </c>
      <c r="K29" s="95">
        <f>IF(RES_hh_tes!K29=0,0,1000000/0.086*RES_hh_tes!K29/RES_hh_num!K29)</f>
        <v>1077.1280088798324</v>
      </c>
      <c r="L29" s="95">
        <f>IF(RES_hh_tes!L29=0,0,1000000/0.086*RES_hh_tes!L29/RES_hh_num!L29)</f>
        <v>1091.962206710308</v>
      </c>
      <c r="M29" s="95">
        <f>IF(RES_hh_tes!M29=0,0,1000000/0.086*RES_hh_tes!M29/RES_hh_num!M29)</f>
        <v>1059.0567658314746</v>
      </c>
      <c r="N29" s="95">
        <f>IF(RES_hh_tes!N29=0,0,1000000/0.086*RES_hh_tes!N29/RES_hh_num!N29)</f>
        <v>926.55041501876633</v>
      </c>
      <c r="O29" s="95">
        <f>IF(RES_hh_tes!O29=0,0,1000000/0.086*RES_hh_tes!O29/RES_hh_num!O29)</f>
        <v>1066.9433797211761</v>
      </c>
      <c r="P29" s="95">
        <f>IF(RES_hh_tes!P29=0,0,1000000/0.086*RES_hh_tes!P29/RES_hh_num!P29)</f>
        <v>1050.5278204876583</v>
      </c>
      <c r="Q29" s="95">
        <f>IF(RES_hh_tes!Q29=0,0,1000000/0.086*RES_hh_tes!Q29/RES_hh_num!Q29)</f>
        <v>1038.3715106641787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929.04091333269412</v>
      </c>
      <c r="C30" s="95">
        <f>IF(RES_hh_tes!C30=0,0,1000000/0.086*RES_hh_tes!C30/RES_hh_num!C30)</f>
        <v>945.41080006236746</v>
      </c>
      <c r="D30" s="95">
        <f>IF(RES_hh_tes!D30=0,0,1000000/0.086*RES_hh_tes!D30/RES_hh_num!D30)</f>
        <v>1023.0715577036665</v>
      </c>
      <c r="E30" s="95">
        <f>IF(RES_hh_tes!E30=0,0,1000000/0.086*RES_hh_tes!E30/RES_hh_num!E30)</f>
        <v>1056.8108234208134</v>
      </c>
      <c r="F30" s="95">
        <f>IF(RES_hh_tes!F30=0,0,1000000/0.086*RES_hh_tes!F30/RES_hh_num!F30)</f>
        <v>1072.7184360910387</v>
      </c>
      <c r="G30" s="95">
        <f>IF(RES_hh_tes!G30=0,0,1000000/0.086*RES_hh_tes!G30/RES_hh_num!G30)</f>
        <v>1075.8215061336637</v>
      </c>
      <c r="H30" s="95">
        <f>IF(RES_hh_tes!H30=0,0,1000000/0.086*RES_hh_tes!H30/RES_hh_num!H30)</f>
        <v>1090.4372448570871</v>
      </c>
      <c r="I30" s="95">
        <f>IF(RES_hh_tes!I30=0,0,1000000/0.086*RES_hh_tes!I30/RES_hh_num!I30)</f>
        <v>1108.849106670031</v>
      </c>
      <c r="J30" s="95">
        <f>IF(RES_hh_tes!J30=0,0,1000000/0.086*RES_hh_tes!J30/RES_hh_num!J30)</f>
        <v>1103.6327667224552</v>
      </c>
      <c r="K30" s="95">
        <f>IF(RES_hh_tes!K30=0,0,1000000/0.086*RES_hh_tes!K30/RES_hh_num!K30)</f>
        <v>1098.7720878455993</v>
      </c>
      <c r="L30" s="95">
        <f>IF(RES_hh_tes!L30=0,0,1000000/0.086*RES_hh_tes!L30/RES_hh_num!L30)</f>
        <v>1105.9015768206268</v>
      </c>
      <c r="M30" s="95">
        <f>IF(RES_hh_tes!M30=0,0,1000000/0.086*RES_hh_tes!M30/RES_hh_num!M30)</f>
        <v>1082.481795265858</v>
      </c>
      <c r="N30" s="95">
        <f>IF(RES_hh_tes!N30=0,0,1000000/0.086*RES_hh_tes!N30/RES_hh_num!N30)</f>
        <v>1090.1466581027494</v>
      </c>
      <c r="O30" s="95">
        <f>IF(RES_hh_tes!O30=0,0,1000000/0.086*RES_hh_tes!O30/RES_hh_num!O30)</f>
        <v>1092.8206142636459</v>
      </c>
      <c r="P30" s="95">
        <f>IF(RES_hh_tes!P30=0,0,1000000/0.086*RES_hh_tes!P30/RES_hh_num!P30)</f>
        <v>1084.7514596733497</v>
      </c>
      <c r="Q30" s="95">
        <f>IF(RES_hh_tes!Q30=0,0,1000000/0.086*RES_hh_tes!Q30/RES_hh_num!Q30)</f>
        <v>1084.892152113677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0</v>
      </c>
      <c r="C31" s="95">
        <f>IF(RES_hh_tes!C31=0,0,1000000/0.086*RES_hh_tes!C31/RES_hh_num!C31)</f>
        <v>0</v>
      </c>
      <c r="D31" s="95">
        <f>IF(RES_hh_tes!D31=0,0,1000000/0.086*RES_hh_tes!D31/RES_hh_num!D31)</f>
        <v>0</v>
      </c>
      <c r="E31" s="95">
        <f>IF(RES_hh_tes!E31=0,0,1000000/0.086*RES_hh_tes!E31/RES_hh_num!E31)</f>
        <v>0</v>
      </c>
      <c r="F31" s="95">
        <f>IF(RES_hh_tes!F31=0,0,1000000/0.086*RES_hh_tes!F31/RES_hh_num!F31)</f>
        <v>0</v>
      </c>
      <c r="G31" s="95">
        <f>IF(RES_hh_tes!G31=0,0,1000000/0.086*RES_hh_tes!G31/RES_hh_num!G31)</f>
        <v>0</v>
      </c>
      <c r="H31" s="95">
        <f>IF(RES_hh_tes!H31=0,0,1000000/0.086*RES_hh_tes!H31/RES_hh_num!H31)</f>
        <v>0</v>
      </c>
      <c r="I31" s="95">
        <f>IF(RES_hh_tes!I31=0,0,1000000/0.086*RES_hh_tes!I31/RES_hh_num!I31)</f>
        <v>1048.3422219130007</v>
      </c>
      <c r="J31" s="95">
        <f>IF(RES_hh_tes!J31=0,0,1000000/0.086*RES_hh_tes!J31/RES_hh_num!J31)</f>
        <v>1040.7443538762479</v>
      </c>
      <c r="K31" s="95">
        <f>IF(RES_hh_tes!K31=0,0,1000000/0.086*RES_hh_tes!K31/RES_hh_num!K31)</f>
        <v>1031.4973642430036</v>
      </c>
      <c r="L31" s="95">
        <f>IF(RES_hh_tes!L31=0,0,1000000/0.086*RES_hh_tes!L31/RES_hh_num!L31)</f>
        <v>894.17023322790442</v>
      </c>
      <c r="M31" s="95">
        <f>IF(RES_hh_tes!M31=0,0,1000000/0.086*RES_hh_tes!M31/RES_hh_num!M31)</f>
        <v>970.1716458182575</v>
      </c>
      <c r="N31" s="95">
        <f>IF(RES_hh_tes!N31=0,0,1000000/0.086*RES_hh_tes!N31/RES_hh_num!N31)</f>
        <v>974.4065855543015</v>
      </c>
      <c r="O31" s="95">
        <f>IF(RES_hh_tes!O31=0,0,1000000/0.086*RES_hh_tes!O31/RES_hh_num!O31)</f>
        <v>1019.8935362384935</v>
      </c>
      <c r="P31" s="95">
        <f>IF(RES_hh_tes!P31=0,0,1000000/0.086*RES_hh_tes!P31/RES_hh_num!P31)</f>
        <v>922.80690884082708</v>
      </c>
      <c r="Q31" s="95">
        <f>IF(RES_hh_tes!Q31=0,0,1000000/0.086*RES_hh_tes!Q31/RES_hh_num!Q31)</f>
        <v>1031.1708921931011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941.68137824676558</v>
      </c>
      <c r="C32" s="18">
        <f>IF(RES_hh_tes!C32=0,0,1000000/0.086*RES_hh_tes!C32/RES_hh_num!C32)</f>
        <v>939.93823876469696</v>
      </c>
      <c r="D32" s="18">
        <f>IF(RES_hh_tes!D32=0,0,1000000/0.086*RES_hh_tes!D32/RES_hh_num!D32)</f>
        <v>999.83834502853199</v>
      </c>
      <c r="E32" s="18">
        <f>IF(RES_hh_tes!E32=0,0,1000000/0.086*RES_hh_tes!E32/RES_hh_num!E32)</f>
        <v>1017.5943713876476</v>
      </c>
      <c r="F32" s="18">
        <f>IF(RES_hh_tes!F32=0,0,1000000/0.086*RES_hh_tes!F32/RES_hh_num!F32)</f>
        <v>1013.4445914973543</v>
      </c>
      <c r="G32" s="18">
        <f>IF(RES_hh_tes!G32=0,0,1000000/0.086*RES_hh_tes!G32/RES_hh_num!G32)</f>
        <v>993.22947830777161</v>
      </c>
      <c r="H32" s="18">
        <f>IF(RES_hh_tes!H32=0,0,1000000/0.086*RES_hh_tes!H32/RES_hh_num!H32)</f>
        <v>1046.4595511854304</v>
      </c>
      <c r="I32" s="18">
        <f>IF(RES_hh_tes!I32=0,0,1000000/0.086*RES_hh_tes!I32/RES_hh_num!I32)</f>
        <v>1110.5183883943084</v>
      </c>
      <c r="J32" s="18">
        <f>IF(RES_hh_tes!J32=0,0,1000000/0.086*RES_hh_tes!J32/RES_hh_num!J32)</f>
        <v>1110.0703701001398</v>
      </c>
      <c r="K32" s="18">
        <f>IF(RES_hh_tes!K32=0,0,1000000/0.086*RES_hh_tes!K32/RES_hh_num!K32)</f>
        <v>1108.4869298924934</v>
      </c>
      <c r="L32" s="18">
        <f>IF(RES_hh_tes!L32=0,0,1000000/0.086*RES_hh_tes!L32/RES_hh_num!L32)</f>
        <v>1118.2429364694981</v>
      </c>
      <c r="M32" s="18">
        <f>IF(RES_hh_tes!M32=0,0,1000000/0.086*RES_hh_tes!M32/RES_hh_num!M32)</f>
        <v>1051.1681961908557</v>
      </c>
      <c r="N32" s="18">
        <f>IF(RES_hh_tes!N32=0,0,1000000/0.086*RES_hh_tes!N32/RES_hh_num!N32)</f>
        <v>1165.1292128509781</v>
      </c>
      <c r="O32" s="18">
        <f>IF(RES_hh_tes!O32=0,0,1000000/0.086*RES_hh_tes!O32/RES_hh_num!O32)</f>
        <v>1101.5120803918483</v>
      </c>
      <c r="P32" s="18">
        <f>IF(RES_hh_tes!P32=0,0,1000000/0.086*RES_hh_tes!P32/RES_hh_num!P32)</f>
        <v>1097.6322356053872</v>
      </c>
      <c r="Q32" s="18">
        <f>IF(RES_hh_tes!Q32=0,0,1000000/0.086*RES_hh_tes!Q32/RES_hh_num!Q32)</f>
        <v>1164.3544134824649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1935.7101872860121</v>
      </c>
      <c r="C3" s="100">
        <f>IF(RES_hh_emi!C3=0,0,1000000*RES_hh_emi!C3/RES_hh_num!C3)</f>
        <v>2062.2817266152883</v>
      </c>
      <c r="D3" s="100">
        <f>IF(RES_hh_emi!D3=0,0,1000000*RES_hh_emi!D3/RES_hh_num!D3)</f>
        <v>2113.9927211928061</v>
      </c>
      <c r="E3" s="100">
        <f>IF(RES_hh_emi!E3=0,0,1000000*RES_hh_emi!E3/RES_hh_num!E3)</f>
        <v>2496.2124269157662</v>
      </c>
      <c r="F3" s="100">
        <f>IF(RES_hh_emi!F3=0,0,1000000*RES_hh_emi!F3/RES_hh_num!F3)</f>
        <v>2332.1216776402084</v>
      </c>
      <c r="G3" s="100">
        <f>IF(RES_hh_emi!G3=0,0,1000000*RES_hh_emi!G3/RES_hh_num!G3)</f>
        <v>2397.1978159181408</v>
      </c>
      <c r="H3" s="100">
        <f>IF(RES_hh_emi!H3=0,0,1000000*RES_hh_emi!H3/RES_hh_num!H3)</f>
        <v>2322.1776307019982</v>
      </c>
      <c r="I3" s="100">
        <f>IF(RES_hh_emi!I3=0,0,1000000*RES_hh_emi!I3/RES_hh_num!I3)</f>
        <v>2100.4373809531558</v>
      </c>
      <c r="J3" s="100">
        <f>IF(RES_hh_emi!J3=0,0,1000000*RES_hh_emi!J3/RES_hh_num!J3)</f>
        <v>2036.2505728248152</v>
      </c>
      <c r="K3" s="100">
        <f>IF(RES_hh_emi!K3=0,0,1000000*RES_hh_emi!K3/RES_hh_num!K3)</f>
        <v>1769.3581478090603</v>
      </c>
      <c r="L3" s="100">
        <f>IF(RES_hh_emi!L3=0,0,1000000*RES_hh_emi!L3/RES_hh_num!L3)</f>
        <v>1590.3658158724006</v>
      </c>
      <c r="M3" s="100">
        <f>IF(RES_hh_emi!M3=0,0,1000000*RES_hh_emi!M3/RES_hh_num!M3)</f>
        <v>2091.5535176489002</v>
      </c>
      <c r="N3" s="100">
        <f>IF(RES_hh_emi!N3=0,0,1000000*RES_hh_emi!N3/RES_hh_num!N3)</f>
        <v>1577.9561674141351</v>
      </c>
      <c r="O3" s="100">
        <f>IF(RES_hh_emi!O3=0,0,1000000*RES_hh_emi!O3/RES_hh_num!O3)</f>
        <v>836.47772029090038</v>
      </c>
      <c r="P3" s="100">
        <f>IF(RES_hh_emi!P3=0,0,1000000*RES_hh_emi!P3/RES_hh_num!P3)</f>
        <v>869.45267323054816</v>
      </c>
      <c r="Q3" s="100">
        <f>IF(RES_hh_emi!Q3=0,0,1000000*RES_hh_emi!Q3/RES_hh_num!Q3)</f>
        <v>1249.1856076830063</v>
      </c>
    </row>
    <row r="4" spans="1:17" ht="12.95" customHeight="1" x14ac:dyDescent="0.25">
      <c r="A4" s="89" t="s">
        <v>65</v>
      </c>
      <c r="B4" s="96">
        <f>IF(RES_hh_emi!B4=0,0,1000000*RES_hh_emi!B4/RES_hh_num!B4)</f>
        <v>1815.7850587197372</v>
      </c>
      <c r="C4" s="96">
        <f>IF(RES_hh_emi!C4=0,0,1000000*RES_hh_emi!C4/RES_hh_num!C4)</f>
        <v>1940.5267092818212</v>
      </c>
      <c r="D4" s="96">
        <f>IF(RES_hh_emi!D4=0,0,1000000*RES_hh_emi!D4/RES_hh_num!D4)</f>
        <v>1996.0824656598429</v>
      </c>
      <c r="E4" s="96">
        <f>IF(RES_hh_emi!E4=0,0,1000000*RES_hh_emi!E4/RES_hh_num!E4)</f>
        <v>2373.2424178193455</v>
      </c>
      <c r="F4" s="96">
        <f>IF(RES_hh_emi!F4=0,0,1000000*RES_hh_emi!F4/RES_hh_num!F4)</f>
        <v>2205.6842446005176</v>
      </c>
      <c r="G4" s="96">
        <f>IF(RES_hh_emi!G4=0,0,1000000*RES_hh_emi!G4/RES_hh_num!G4)</f>
        <v>2266.0030213784785</v>
      </c>
      <c r="H4" s="96">
        <f>IF(RES_hh_emi!H4=0,0,1000000*RES_hh_emi!H4/RES_hh_num!H4)</f>
        <v>2186.6771622159949</v>
      </c>
      <c r="I4" s="96">
        <f>IF(RES_hh_emi!I4=0,0,1000000*RES_hh_emi!I4/RES_hh_num!I4)</f>
        <v>1972.2038496630807</v>
      </c>
      <c r="J4" s="96">
        <f>IF(RES_hh_emi!J4=0,0,1000000*RES_hh_emi!J4/RES_hh_num!J4)</f>
        <v>1899.6286245394226</v>
      </c>
      <c r="K4" s="96">
        <f>IF(RES_hh_emi!K4=0,0,1000000*RES_hh_emi!K4/RES_hh_num!K4)</f>
        <v>1627.2541194551388</v>
      </c>
      <c r="L4" s="96">
        <f>IF(RES_hh_emi!L4=0,0,1000000*RES_hh_emi!L4/RES_hh_num!L4)</f>
        <v>1438.9627099911443</v>
      </c>
      <c r="M4" s="96">
        <f>IF(RES_hh_emi!M4=0,0,1000000*RES_hh_emi!M4/RES_hh_num!M4)</f>
        <v>1930.4106867526768</v>
      </c>
      <c r="N4" s="96">
        <f>IF(RES_hh_emi!N4=0,0,1000000*RES_hh_emi!N4/RES_hh_num!N4)</f>
        <v>1442.2130837206846</v>
      </c>
      <c r="O4" s="96">
        <f>IF(RES_hh_emi!O4=0,0,1000000*RES_hh_emi!O4/RES_hh_num!O4)</f>
        <v>683.75127576454906</v>
      </c>
      <c r="P4" s="96">
        <f>IF(RES_hh_emi!P4=0,0,1000000*RES_hh_emi!P4/RES_hh_num!P4)</f>
        <v>700.20563654063028</v>
      </c>
      <c r="Q4" s="96">
        <f>IF(RES_hh_emi!Q4=0,0,1000000*RES_hh_emi!Q4/RES_hh_num!Q4)</f>
        <v>1065.1309586944824</v>
      </c>
    </row>
    <row r="5" spans="1:17" ht="12" customHeight="1" x14ac:dyDescent="0.25">
      <c r="A5" s="87" t="s">
        <v>58</v>
      </c>
      <c r="B5" s="95">
        <f>IF(RES_hh_emi!B5=0,0,1000000*RES_hh_emi!B5/RES_hh_num!B5)</f>
        <v>3525.7830350801564</v>
      </c>
      <c r="C5" s="95">
        <f>IF(RES_hh_emi!C5=0,0,1000000*RES_hh_emi!C5/RES_hh_num!C5)</f>
        <v>3716.7111047372564</v>
      </c>
      <c r="D5" s="95">
        <f>IF(RES_hh_emi!D5=0,0,1000000*RES_hh_emi!D5/RES_hh_num!D5)</f>
        <v>3772.0862087851388</v>
      </c>
      <c r="E5" s="95">
        <f>IF(RES_hh_emi!E5=0,0,1000000*RES_hh_emi!E5/RES_hh_num!E5)</f>
        <v>4378.5796793684221</v>
      </c>
      <c r="F5" s="95">
        <f>IF(RES_hh_emi!F5=0,0,1000000*RES_hh_emi!F5/RES_hh_num!F5)</f>
        <v>4105.4263958106021</v>
      </c>
      <c r="G5" s="95">
        <f>IF(RES_hh_emi!G5=0,0,1000000*RES_hh_emi!G5/RES_hh_num!G5)</f>
        <v>4206.2369331038226</v>
      </c>
      <c r="H5" s="95">
        <f>IF(RES_hh_emi!H5=0,0,1000000*RES_hh_emi!H5/RES_hh_num!H5)</f>
        <v>2850.8103540539892</v>
      </c>
      <c r="I5" s="95">
        <f>IF(RES_hh_emi!I5=0,0,1000000*RES_hh_emi!I5/RES_hh_num!I5)</f>
        <v>2966.9991322696642</v>
      </c>
      <c r="J5" s="95">
        <f>IF(RES_hh_emi!J5=0,0,1000000*RES_hh_emi!J5/RES_hh_num!J5)</f>
        <v>4691.4731020215595</v>
      </c>
      <c r="K5" s="95">
        <f>IF(RES_hh_emi!K5=0,0,1000000*RES_hh_emi!K5/RES_hh_num!K5)</f>
        <v>3094.1521596562498</v>
      </c>
      <c r="L5" s="95">
        <f>IF(RES_hh_emi!L5=0,0,1000000*RES_hh_emi!L5/RES_hh_num!L5)</f>
        <v>0</v>
      </c>
      <c r="M5" s="95">
        <f>IF(RES_hh_emi!M5=0,0,1000000*RES_hh_emi!M5/RES_hh_num!M5)</f>
        <v>0</v>
      </c>
      <c r="N5" s="95">
        <f>IF(RES_hh_emi!N5=0,0,1000000*RES_hh_emi!N5/RES_hh_num!N5)</f>
        <v>0</v>
      </c>
      <c r="O5" s="95">
        <f>IF(RES_hh_emi!O5=0,0,1000000*RES_hh_emi!O5/RES_hh_num!O5)</f>
        <v>0</v>
      </c>
      <c r="P5" s="95">
        <f>IF(RES_hh_emi!P5=0,0,1000000*RES_hh_emi!P5/RES_hh_num!P5)</f>
        <v>0</v>
      </c>
      <c r="Q5" s="95">
        <f>IF(RES_hh_emi!Q5=0,0,1000000*RES_hh_emi!Q5/RES_hh_num!Q5)</f>
        <v>0</v>
      </c>
    </row>
    <row r="6" spans="1:17" ht="12" customHeight="1" x14ac:dyDescent="0.25">
      <c r="A6" s="87" t="s">
        <v>84</v>
      </c>
      <c r="B6" s="95">
        <f>IF(RES_hh_emi!B6=0,0,1000000*RES_hh_emi!B6/RES_hh_num!B6)</f>
        <v>0</v>
      </c>
      <c r="C6" s="95">
        <f>IF(RES_hh_emi!C6=0,0,1000000*RES_hh_emi!C6/RES_hh_num!C6)</f>
        <v>0</v>
      </c>
      <c r="D6" s="95">
        <f>IF(RES_hh_emi!D6=0,0,1000000*RES_hh_emi!D6/RES_hh_num!D6)</f>
        <v>0</v>
      </c>
      <c r="E6" s="95">
        <f>IF(RES_hh_emi!E6=0,0,1000000*RES_hh_emi!E6/RES_hh_num!E6)</f>
        <v>0</v>
      </c>
      <c r="F6" s="95">
        <f>IF(RES_hh_emi!F6=0,0,1000000*RES_hh_emi!F6/RES_hh_num!F6)</f>
        <v>0</v>
      </c>
      <c r="G6" s="95">
        <f>IF(RES_hh_emi!G6=0,0,1000000*RES_hh_emi!G6/RES_hh_num!G6)</f>
        <v>0</v>
      </c>
      <c r="H6" s="95">
        <f>IF(RES_hh_emi!H6=0,0,1000000*RES_hh_emi!H6/RES_hh_num!H6)</f>
        <v>0</v>
      </c>
      <c r="I6" s="95">
        <f>IF(RES_hh_emi!I6=0,0,1000000*RES_hh_emi!I6/RES_hh_num!I6)</f>
        <v>0</v>
      </c>
      <c r="J6" s="95">
        <f>IF(RES_hh_emi!J6=0,0,1000000*RES_hh_emi!J6/RES_hh_num!J6)</f>
        <v>0</v>
      </c>
      <c r="K6" s="95">
        <f>IF(RES_hh_emi!K6=0,0,1000000*RES_hh_emi!K6/RES_hh_num!K6)</f>
        <v>0</v>
      </c>
      <c r="L6" s="95">
        <f>IF(RES_hh_emi!L6=0,0,1000000*RES_hh_emi!L6/RES_hh_num!L6)</f>
        <v>0</v>
      </c>
      <c r="M6" s="95">
        <f>IF(RES_hh_emi!M6=0,0,1000000*RES_hh_emi!M6/RES_hh_num!M6)</f>
        <v>0</v>
      </c>
      <c r="N6" s="95">
        <f>IF(RES_hh_emi!N6=0,0,1000000*RES_hh_emi!N6/RES_hh_num!N6)</f>
        <v>0</v>
      </c>
      <c r="O6" s="95">
        <f>IF(RES_hh_emi!O6=0,0,1000000*RES_hh_emi!O6/RES_hh_num!O6)</f>
        <v>0</v>
      </c>
      <c r="P6" s="95">
        <f>IF(RES_hh_emi!P6=0,0,1000000*RES_hh_emi!P6/RES_hh_num!P6)</f>
        <v>0</v>
      </c>
      <c r="Q6" s="95">
        <f>IF(RES_hh_emi!Q6=0,0,1000000*RES_hh_emi!Q6/RES_hh_num!Q6)</f>
        <v>0</v>
      </c>
    </row>
    <row r="7" spans="1:17" ht="12" customHeight="1" x14ac:dyDescent="0.25">
      <c r="A7" s="87" t="s">
        <v>110</v>
      </c>
      <c r="B7" s="95">
        <f>IF(RES_hh_emi!B7=0,0,1000000*RES_hh_emi!B7/RES_hh_num!B7)</f>
        <v>2305.860321440784</v>
      </c>
      <c r="C7" s="95">
        <f>IF(RES_hh_emi!C7=0,0,1000000*RES_hh_emi!C7/RES_hh_num!C7)</f>
        <v>2432.7620300401049</v>
      </c>
      <c r="D7" s="95">
        <f>IF(RES_hh_emi!D7=0,0,1000000*RES_hh_emi!D7/RES_hh_num!D7)</f>
        <v>2498.8970041914481</v>
      </c>
      <c r="E7" s="95">
        <f>IF(RES_hh_emi!E7=0,0,1000000*RES_hh_emi!E7/RES_hh_num!E7)</f>
        <v>2934.6323413205791</v>
      </c>
      <c r="F7" s="95">
        <f>IF(RES_hh_emi!F7=0,0,1000000*RES_hh_emi!F7/RES_hh_num!F7)</f>
        <v>2722.5218934820628</v>
      </c>
      <c r="G7" s="95">
        <f>IF(RES_hh_emi!G7=0,0,1000000*RES_hh_emi!G7/RES_hh_num!G7)</f>
        <v>2811.2685636256329</v>
      </c>
      <c r="H7" s="95">
        <f>IF(RES_hh_emi!H7=0,0,1000000*RES_hh_emi!H7/RES_hh_num!H7)</f>
        <v>2756.2706563393285</v>
      </c>
      <c r="I7" s="95">
        <f>IF(RES_hh_emi!I7=0,0,1000000*RES_hh_emi!I7/RES_hh_num!I7)</f>
        <v>2533.8194825511305</v>
      </c>
      <c r="J7" s="95">
        <f>IF(RES_hh_emi!J7=0,0,1000000*RES_hh_emi!J7/RES_hh_num!J7)</f>
        <v>2453.459775988309</v>
      </c>
      <c r="K7" s="95">
        <f>IF(RES_hh_emi!K7=0,0,1000000*RES_hh_emi!K7/RES_hh_num!K7)</f>
        <v>2124.978259793601</v>
      </c>
      <c r="L7" s="95">
        <f>IF(RES_hh_emi!L7=0,0,1000000*RES_hh_emi!L7/RES_hh_num!L7)</f>
        <v>1910.7372585519797</v>
      </c>
      <c r="M7" s="95">
        <f>IF(RES_hh_emi!M7=0,0,1000000*RES_hh_emi!M7/RES_hh_num!M7)</f>
        <v>2578.3158892506622</v>
      </c>
      <c r="N7" s="95">
        <f>IF(RES_hh_emi!N7=0,0,1000000*RES_hh_emi!N7/RES_hh_num!N7)</f>
        <v>2177.4188510921335</v>
      </c>
      <c r="O7" s="95">
        <f>IF(RES_hh_emi!O7=0,0,1000000*RES_hh_emi!O7/RES_hh_num!O7)</f>
        <v>1244.0188164652991</v>
      </c>
      <c r="P7" s="95">
        <f>IF(RES_hh_emi!P7=0,0,1000000*RES_hh_emi!P7/RES_hh_num!P7)</f>
        <v>1258.353157178077</v>
      </c>
      <c r="Q7" s="95">
        <f>IF(RES_hh_emi!Q7=0,0,1000000*RES_hh_emi!Q7/RES_hh_num!Q7)</f>
        <v>1734.0986433347437</v>
      </c>
    </row>
    <row r="8" spans="1:17" ht="12" customHeight="1" x14ac:dyDescent="0.25">
      <c r="A8" s="87" t="s">
        <v>109</v>
      </c>
      <c r="B8" s="95">
        <f>IF(RES_hh_emi!B8=0,0,1000000*RES_hh_emi!B8/RES_hh_num!B8)</f>
        <v>1638.0102925577532</v>
      </c>
      <c r="C8" s="95">
        <f>IF(RES_hh_emi!C8=0,0,1000000*RES_hh_emi!C8/RES_hh_num!C8)</f>
        <v>1727.0903871227899</v>
      </c>
      <c r="D8" s="95">
        <f>IF(RES_hh_emi!D8=0,0,1000000*RES_hh_emi!D8/RES_hh_num!D8)</f>
        <v>1772.5328177952615</v>
      </c>
      <c r="E8" s="95">
        <f>IF(RES_hh_emi!E8=0,0,1000000*RES_hh_emi!E8/RES_hh_num!E8)</f>
        <v>2064.4516868049814</v>
      </c>
      <c r="F8" s="95">
        <f>IF(RES_hh_emi!F8=0,0,1000000*RES_hh_emi!F8/RES_hh_num!F8)</f>
        <v>1938.4343176312811</v>
      </c>
      <c r="G8" s="95">
        <f>IF(RES_hh_emi!G8=0,0,1000000*RES_hh_emi!G8/RES_hh_num!G8)</f>
        <v>1995.5804919427358</v>
      </c>
      <c r="H8" s="95">
        <f>IF(RES_hh_emi!H8=0,0,1000000*RES_hh_emi!H8/RES_hh_num!H8)</f>
        <v>1961.3636465981567</v>
      </c>
      <c r="I8" s="95">
        <f>IF(RES_hh_emi!I8=0,0,1000000*RES_hh_emi!I8/RES_hh_num!I8)</f>
        <v>1829.8351529984136</v>
      </c>
      <c r="J8" s="95">
        <f>IF(RES_hh_emi!J8=0,0,1000000*RES_hh_emi!J8/RES_hh_num!J8)</f>
        <v>1716.5586613229659</v>
      </c>
      <c r="K8" s="95">
        <f>IF(RES_hh_emi!K8=0,0,1000000*RES_hh_emi!K8/RES_hh_num!K8)</f>
        <v>1490.5090570187315</v>
      </c>
      <c r="L8" s="95">
        <f>IF(RES_hh_emi!L8=0,0,1000000*RES_hh_emi!L8/RES_hh_num!L8)</f>
        <v>1362.5663008791457</v>
      </c>
      <c r="M8" s="95">
        <f>IF(RES_hh_emi!M8=0,0,1000000*RES_hh_emi!M8/RES_hh_num!M8)</f>
        <v>1828.4831645907952</v>
      </c>
      <c r="N8" s="95">
        <f>IF(RES_hh_emi!N8=0,0,1000000*RES_hh_emi!N8/RES_hh_num!N8)</f>
        <v>1544.3358523229747</v>
      </c>
      <c r="O8" s="95">
        <f>IF(RES_hh_emi!O8=0,0,1000000*RES_hh_emi!O8/RES_hh_num!O8)</f>
        <v>901.66191932720437</v>
      </c>
      <c r="P8" s="95">
        <f>IF(RES_hh_emi!P8=0,0,1000000*RES_hh_emi!P8/RES_hh_num!P8)</f>
        <v>883.87046393535957</v>
      </c>
      <c r="Q8" s="95">
        <f>IF(RES_hh_emi!Q8=0,0,1000000*RES_hh_emi!Q8/RES_hh_num!Q8)</f>
        <v>1240.8174396569555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95.230978845607112</v>
      </c>
      <c r="C17" s="96">
        <f>IF(RES_hh_emi!C17=0,0,1000000*RES_hh_emi!C17/RES_hh_num!C17)</f>
        <v>97.121921438239454</v>
      </c>
      <c r="D17" s="96">
        <f>IF(RES_hh_emi!D17=0,0,1000000*RES_hh_emi!D17/RES_hh_num!D17)</f>
        <v>104.65872268121772</v>
      </c>
      <c r="E17" s="96">
        <f>IF(RES_hh_emi!E17=0,0,1000000*RES_hh_emi!E17/RES_hh_num!E17)</f>
        <v>109.20048244333042</v>
      </c>
      <c r="F17" s="96">
        <f>IF(RES_hh_emi!F17=0,0,1000000*RES_hh_emi!F17/RES_hh_num!F17)</f>
        <v>110.22012872128117</v>
      </c>
      <c r="G17" s="96">
        <f>IF(RES_hh_emi!G17=0,0,1000000*RES_hh_emi!G17/RES_hh_num!G17)</f>
        <v>113.86181441636312</v>
      </c>
      <c r="H17" s="96">
        <f>IF(RES_hh_emi!H17=0,0,1000000*RES_hh_emi!H17/RES_hh_num!H17)</f>
        <v>114.40532908604429</v>
      </c>
      <c r="I17" s="96">
        <f>IF(RES_hh_emi!I17=0,0,1000000*RES_hh_emi!I17/RES_hh_num!I17)</f>
        <v>103.02882553594242</v>
      </c>
      <c r="J17" s="96">
        <f>IF(RES_hh_emi!J17=0,0,1000000*RES_hh_emi!J17/RES_hh_num!J17)</f>
        <v>108.13224400028223</v>
      </c>
      <c r="K17" s="96">
        <f>IF(RES_hh_emi!K17=0,0,1000000*RES_hh_emi!K17/RES_hh_num!K17)</f>
        <v>111.33881635189894</v>
      </c>
      <c r="L17" s="96">
        <f>IF(RES_hh_emi!L17=0,0,1000000*RES_hh_emi!L17/RES_hh_num!L17)</f>
        <v>110.83626427843161</v>
      </c>
      <c r="M17" s="96">
        <f>IF(RES_hh_emi!M17=0,0,1000000*RES_hh_emi!M17/RES_hh_num!M17)</f>
        <v>117.98179341005532</v>
      </c>
      <c r="N17" s="96">
        <f>IF(RES_hh_emi!N17=0,0,1000000*RES_hh_emi!N17/RES_hh_num!N17)</f>
        <v>104.00197757641538</v>
      </c>
      <c r="O17" s="96">
        <f>IF(RES_hh_emi!O17=0,0,1000000*RES_hh_emi!O17/RES_hh_num!O17)</f>
        <v>105.1451577652506</v>
      </c>
      <c r="P17" s="96">
        <f>IF(RES_hh_emi!P17=0,0,1000000*RES_hh_emi!P17/RES_hh_num!P17)</f>
        <v>107.57024313415045</v>
      </c>
      <c r="Q17" s="96">
        <f>IF(RES_hh_emi!Q17=0,0,1000000*RES_hh_emi!Q17/RES_hh_num!Q17)</f>
        <v>118.03764096283078</v>
      </c>
    </row>
    <row r="18" spans="1:17" ht="12" customHeight="1" x14ac:dyDescent="0.25">
      <c r="A18" s="87" t="s">
        <v>58</v>
      </c>
      <c r="B18" s="95">
        <f>IF(RES_hh_emi!B18=0,0,1000000*RES_hh_emi!B18/RES_hh_num!B18)</f>
        <v>0</v>
      </c>
      <c r="C18" s="95">
        <f>IF(RES_hh_emi!C18=0,0,1000000*RES_hh_emi!C18/RES_hh_num!C18)</f>
        <v>0</v>
      </c>
      <c r="D18" s="95">
        <f>IF(RES_hh_emi!D18=0,0,1000000*RES_hh_emi!D18/RES_hh_num!D18)</f>
        <v>0</v>
      </c>
      <c r="E18" s="95">
        <f>IF(RES_hh_emi!E18=0,0,1000000*RES_hh_emi!E18/RES_hh_num!E18)</f>
        <v>0</v>
      </c>
      <c r="F18" s="95">
        <f>IF(RES_hh_emi!F18=0,0,1000000*RES_hh_emi!F18/RES_hh_num!F18)</f>
        <v>0</v>
      </c>
      <c r="G18" s="95">
        <f>IF(RES_hh_emi!G18=0,0,1000000*RES_hh_emi!G18/RES_hh_num!G18)</f>
        <v>0</v>
      </c>
      <c r="H18" s="95">
        <f>IF(RES_hh_emi!H18=0,0,1000000*RES_hh_emi!H18/RES_hh_num!H18)</f>
        <v>0</v>
      </c>
      <c r="I18" s="95">
        <f>IF(RES_hh_emi!I18=0,0,1000000*RES_hh_emi!I18/RES_hh_num!I18)</f>
        <v>0</v>
      </c>
      <c r="J18" s="95">
        <f>IF(RES_hh_emi!J18=0,0,1000000*RES_hh_emi!J18/RES_hh_num!J18)</f>
        <v>0</v>
      </c>
      <c r="K18" s="95">
        <f>IF(RES_hh_emi!K18=0,0,1000000*RES_hh_emi!K18/RES_hh_num!K18)</f>
        <v>0</v>
      </c>
      <c r="L18" s="95">
        <f>IF(RES_hh_emi!L18=0,0,1000000*RES_hh_emi!L18/RES_hh_num!L18)</f>
        <v>0</v>
      </c>
      <c r="M18" s="95">
        <f>IF(RES_hh_emi!M18=0,0,1000000*RES_hh_emi!M18/RES_hh_num!M18)</f>
        <v>0</v>
      </c>
      <c r="N18" s="95">
        <f>IF(RES_hh_emi!N18=0,0,1000000*RES_hh_emi!N18/RES_hh_num!N18)</f>
        <v>0</v>
      </c>
      <c r="O18" s="95">
        <f>IF(RES_hh_emi!O18=0,0,1000000*RES_hh_emi!O18/RES_hh_num!O18)</f>
        <v>0</v>
      </c>
      <c r="P18" s="95">
        <f>IF(RES_hh_emi!P18=0,0,1000000*RES_hh_emi!P18/RES_hh_num!P18)</f>
        <v>0</v>
      </c>
      <c r="Q18" s="95">
        <f>IF(RES_hh_emi!Q18=0,0,1000000*RES_hh_emi!Q18/RES_hh_num!Q18)</f>
        <v>0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375.9331646051034</v>
      </c>
      <c r="C19" s="95">
        <f>IF(RES_hh_emi!C19=0,0,1000000*RES_hh_emi!C19/RES_hh_num!C19)</f>
        <v>376.20234663649609</v>
      </c>
      <c r="D19" s="95">
        <f>IF(RES_hh_emi!D19=0,0,1000000*RES_hh_emi!D19/RES_hh_num!D19)</f>
        <v>397.36414131868293</v>
      </c>
      <c r="E19" s="95">
        <f>IF(RES_hh_emi!E19=0,0,1000000*RES_hh_emi!E19/RES_hh_num!E19)</f>
        <v>403.31595096005645</v>
      </c>
      <c r="F19" s="95">
        <f>IF(RES_hh_emi!F19=0,0,1000000*RES_hh_emi!F19/RES_hh_num!F19)</f>
        <v>407.24540241873586</v>
      </c>
      <c r="G19" s="95">
        <f>IF(RES_hh_emi!G19=0,0,1000000*RES_hh_emi!G19/RES_hh_num!G19)</f>
        <v>418.17158733203263</v>
      </c>
      <c r="H19" s="95">
        <f>IF(RES_hh_emi!H19=0,0,1000000*RES_hh_emi!H19/RES_hh_num!H19)</f>
        <v>414.53735422927593</v>
      </c>
      <c r="I19" s="95">
        <f>IF(RES_hh_emi!I19=0,0,1000000*RES_hh_emi!I19/RES_hh_num!I19)</f>
        <v>375.4988397088361</v>
      </c>
      <c r="J19" s="95">
        <f>IF(RES_hh_emi!J19=0,0,1000000*RES_hh_emi!J19/RES_hh_num!J19)</f>
        <v>377.09088721257848</v>
      </c>
      <c r="K19" s="95">
        <f>IF(RES_hh_emi!K19=0,0,1000000*RES_hh_emi!K19/RES_hh_num!K19)</f>
        <v>371.64837288375986</v>
      </c>
      <c r="L19" s="95">
        <f>IF(RES_hh_emi!L19=0,0,1000000*RES_hh_emi!L19/RES_hh_num!L19)</f>
        <v>375.66349324621638</v>
      </c>
      <c r="M19" s="95">
        <f>IF(RES_hh_emi!M19=0,0,1000000*RES_hh_emi!M19/RES_hh_num!M19)</f>
        <v>370.37104330082474</v>
      </c>
      <c r="N19" s="95">
        <f>IF(RES_hh_emi!N19=0,0,1000000*RES_hh_emi!N19/RES_hh_num!N19)</f>
        <v>361.06487155026792</v>
      </c>
      <c r="O19" s="95">
        <f>IF(RES_hh_emi!O19=0,0,1000000*RES_hh_emi!O19/RES_hh_num!O19)</f>
        <v>352.65455698425257</v>
      </c>
      <c r="P19" s="95">
        <f>IF(RES_hh_emi!P19=0,0,1000000*RES_hh_emi!P19/RES_hh_num!P19)</f>
        <v>347.28031015544195</v>
      </c>
      <c r="Q19" s="95">
        <f>IF(RES_hh_emi!Q19=0,0,1000000*RES_hh_emi!Q19/RES_hh_num!Q19)</f>
        <v>337.15884944036907</v>
      </c>
    </row>
    <row r="20" spans="1:17" ht="12" customHeight="1" x14ac:dyDescent="0.25">
      <c r="A20" s="87" t="s">
        <v>110</v>
      </c>
      <c r="B20" s="95">
        <f>IF(RES_hh_emi!B20=0,0,1000000*RES_hh_emi!B20/RES_hh_num!B20)</f>
        <v>454.00505705440065</v>
      </c>
      <c r="C20" s="95">
        <f>IF(RES_hh_emi!C20=0,0,1000000*RES_hh_emi!C20/RES_hh_num!C20)</f>
        <v>454.32513563900642</v>
      </c>
      <c r="D20" s="95">
        <f>IF(RES_hh_emi!D20=0,0,1000000*RES_hh_emi!D20/RES_hh_num!D20)</f>
        <v>479.91362971474058</v>
      </c>
      <c r="E20" s="95">
        <f>IF(RES_hh_emi!E20=0,0,1000000*RES_hh_emi!E20/RES_hh_num!E20)</f>
        <v>487.09547086646387</v>
      </c>
      <c r="F20" s="95">
        <f>IF(RES_hh_emi!F20=0,0,1000000*RES_hh_emi!F20/RES_hh_num!F20)</f>
        <v>491.84816248948465</v>
      </c>
      <c r="G20" s="95">
        <f>IF(RES_hh_emi!G20=0,0,1000000*RES_hh_emi!G20/RES_hh_num!G20)</f>
        <v>505.03908406896937</v>
      </c>
      <c r="H20" s="95">
        <f>IF(RES_hh_emi!H20=0,0,1000000*RES_hh_emi!H20/RES_hh_num!H20)</f>
        <v>500.63759592135671</v>
      </c>
      <c r="I20" s="95">
        <f>IF(RES_hh_emi!I20=0,0,1000000*RES_hh_emi!I20/RES_hh_num!I20)</f>
        <v>453.52062974284075</v>
      </c>
      <c r="J20" s="95">
        <f>IF(RES_hh_emi!J20=0,0,1000000*RES_hh_emi!J20/RES_hh_num!J20)</f>
        <v>455.44050501462755</v>
      </c>
      <c r="K20" s="95">
        <f>IF(RES_hh_emi!K20=0,0,1000000*RES_hh_emi!K20/RES_hh_num!K20)</f>
        <v>452.02900837736257</v>
      </c>
      <c r="L20" s="95">
        <f>IF(RES_hh_emi!L20=0,0,1000000*RES_hh_emi!L20/RES_hh_num!L20)</f>
        <v>450.52079220342938</v>
      </c>
      <c r="M20" s="95">
        <f>IF(RES_hh_emi!M20=0,0,1000000*RES_hh_emi!M20/RES_hh_num!M20)</f>
        <v>487.65401163112261</v>
      </c>
      <c r="N20" s="95">
        <f>IF(RES_hh_emi!N20=0,0,1000000*RES_hh_emi!N20/RES_hh_num!N20)</f>
        <v>449.50318073947238</v>
      </c>
      <c r="O20" s="95">
        <f>IF(RES_hh_emi!O20=0,0,1000000*RES_hh_emi!O20/RES_hh_num!O20)</f>
        <v>411.7945019646225</v>
      </c>
      <c r="P20" s="95">
        <f>IF(RES_hh_emi!P20=0,0,1000000*RES_hh_emi!P20/RES_hh_num!P20)</f>
        <v>444.55067364380864</v>
      </c>
      <c r="Q20" s="95">
        <f>IF(RES_hh_emi!Q20=0,0,1000000*RES_hh_emi!Q20/RES_hh_num!Q20)</f>
        <v>435.57963628823217</v>
      </c>
    </row>
    <row r="21" spans="1:17" ht="12" customHeight="1" x14ac:dyDescent="0.25">
      <c r="A21" s="87" t="s">
        <v>109</v>
      </c>
      <c r="B21" s="95">
        <f>IF(RES_hh_emi!B21=0,0,1000000*RES_hh_emi!B21/RES_hh_num!B21)</f>
        <v>320.86780766656773</v>
      </c>
      <c r="C21" s="95">
        <f>IF(RES_hh_emi!C21=0,0,1000000*RES_hh_emi!C21/RES_hh_num!C21)</f>
        <v>321.10564537043814</v>
      </c>
      <c r="D21" s="95">
        <f>IF(RES_hh_emi!D21=0,0,1000000*RES_hh_emi!D21/RES_hh_num!D21)</f>
        <v>339.13877174072712</v>
      </c>
      <c r="E21" s="95">
        <f>IF(RES_hh_emi!E21=0,0,1000000*RES_hh_emi!E21/RES_hh_num!E21)</f>
        <v>344.2339027046221</v>
      </c>
      <c r="F21" s="95">
        <f>IF(RES_hh_emi!F21=0,0,1000000*RES_hh_emi!F21/RES_hh_num!F21)</f>
        <v>347.58257101112173</v>
      </c>
      <c r="G21" s="95">
        <f>IF(RES_hh_emi!G21=0,0,1000000*RES_hh_emi!G21/RES_hh_num!G21)</f>
        <v>356.91080011095147</v>
      </c>
      <c r="H21" s="95">
        <f>IF(RES_hh_emi!H21=0,0,1000000*RES_hh_emi!H21/RES_hh_num!H21)</f>
        <v>353.80840923216431</v>
      </c>
      <c r="I21" s="95">
        <f>IF(RES_hh_emi!I21=0,0,1000000*RES_hh_emi!I21/RES_hh_num!I21)</f>
        <v>320.49025513754555</v>
      </c>
      <c r="J21" s="95">
        <f>IF(RES_hh_emi!J21=0,0,1000000*RES_hh_emi!J21/RES_hh_num!J21)</f>
        <v>321.84792261328863</v>
      </c>
      <c r="K21" s="95">
        <f>IF(RES_hh_emi!K21=0,0,1000000*RES_hh_emi!K21/RES_hh_num!K21)</f>
        <v>317.20302307669721</v>
      </c>
      <c r="L21" s="95">
        <f>IF(RES_hh_emi!L21=0,0,1000000*RES_hh_emi!L21/RES_hh_num!L21)</f>
        <v>320.62924607259083</v>
      </c>
      <c r="M21" s="95">
        <f>IF(RES_hh_emi!M21=0,0,1000000*RES_hh_emi!M21/RES_hh_num!M21)</f>
        <v>320.19119171989956</v>
      </c>
      <c r="N21" s="95">
        <f>IF(RES_hh_emi!N21=0,0,1000000*RES_hh_emi!N21/RES_hh_num!N21)</f>
        <v>317.58217104434374</v>
      </c>
      <c r="O21" s="95">
        <f>IF(RES_hh_emi!O21=0,0,1000000*RES_hh_emi!O21/RES_hh_num!O21)</f>
        <v>315.31882437263596</v>
      </c>
      <c r="P21" s="95">
        <f>IF(RES_hh_emi!P21=0,0,1000000*RES_hh_emi!P21/RES_hh_num!P21)</f>
        <v>314.03833620650636</v>
      </c>
      <c r="Q21" s="95">
        <f>IF(RES_hh_emi!Q21=0,0,1000000*RES_hh_emi!Q21/RES_hh_num!Q21)</f>
        <v>307.712617979394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24.69414972066798</v>
      </c>
      <c r="C27" s="96">
        <f>IF(RES_hh_emi!C27=0,0,1000000*RES_hh_emi!C27/RES_hh_num!C27)</f>
        <v>24.633095895227569</v>
      </c>
      <c r="D27" s="96">
        <f>IF(RES_hh_emi!D27=0,0,1000000*RES_hh_emi!D27/RES_hh_num!D27)</f>
        <v>13.251532851746077</v>
      </c>
      <c r="E27" s="96">
        <f>IF(RES_hh_emi!E27=0,0,1000000*RES_hh_emi!E27/RES_hh_num!E27)</f>
        <v>13.769526653089603</v>
      </c>
      <c r="F27" s="96">
        <f>IF(RES_hh_emi!F27=0,0,1000000*RES_hh_emi!F27/RES_hh_num!F27)</f>
        <v>16.217304318409017</v>
      </c>
      <c r="G27" s="96">
        <f>IF(RES_hh_emi!G27=0,0,1000000*RES_hh_emi!G27/RES_hh_num!G27)</f>
        <v>17.332980123299176</v>
      </c>
      <c r="H27" s="96">
        <f>IF(RES_hh_emi!H27=0,0,1000000*RES_hh_emi!H27/RES_hh_num!H27)</f>
        <v>21.095139399959084</v>
      </c>
      <c r="I27" s="96">
        <f>IF(RES_hh_emi!I27=0,0,1000000*RES_hh_emi!I27/RES_hh_num!I27)</f>
        <v>25.204705754132366</v>
      </c>
      <c r="J27" s="96">
        <f>IF(RES_hh_emi!J27=0,0,1000000*RES_hh_emi!J27/RES_hh_num!J27)</f>
        <v>28.489704285110083</v>
      </c>
      <c r="K27" s="96">
        <f>IF(RES_hh_emi!K27=0,0,1000000*RES_hh_emi!K27/RES_hh_num!K27)</f>
        <v>30.765212002022498</v>
      </c>
      <c r="L27" s="96">
        <f>IF(RES_hh_emi!L27=0,0,1000000*RES_hh_emi!L27/RES_hh_num!L27)</f>
        <v>40.566841602824923</v>
      </c>
      <c r="M27" s="96">
        <f>IF(RES_hh_emi!M27=0,0,1000000*RES_hh_emi!M27/RES_hh_num!M27)</f>
        <v>43.161037486168489</v>
      </c>
      <c r="N27" s="96">
        <f>IF(RES_hh_emi!N27=0,0,1000000*RES_hh_emi!N27/RES_hh_num!N27)</f>
        <v>31.74110611703501</v>
      </c>
      <c r="O27" s="96">
        <f>IF(RES_hh_emi!O27=0,0,1000000*RES_hh_emi!O27/RES_hh_num!O27)</f>
        <v>47.581286761100706</v>
      </c>
      <c r="P27" s="96">
        <f>IF(RES_hh_emi!P27=0,0,1000000*RES_hh_emi!P27/RES_hh_num!P27)</f>
        <v>61.676793555767446</v>
      </c>
      <c r="Q27" s="96">
        <f>IF(RES_hh_emi!Q27=0,0,1000000*RES_hh_emi!Q27/RES_hh_num!Q27)</f>
        <v>66.017008025693386</v>
      </c>
    </row>
    <row r="28" spans="1:17" ht="12" customHeight="1" x14ac:dyDescent="0.25">
      <c r="A28" s="87" t="s">
        <v>58</v>
      </c>
      <c r="B28" s="95">
        <f>IF(RES_hh_emi!B28=0,0,1000000*RES_hh_emi!B28/RES_hh_num!B28)</f>
        <v>0</v>
      </c>
      <c r="C28" s="95">
        <f>IF(RES_hh_emi!C28=0,0,1000000*RES_hh_emi!C28/RES_hh_num!C28)</f>
        <v>0</v>
      </c>
      <c r="D28" s="95">
        <f>IF(RES_hh_emi!D28=0,0,1000000*RES_hh_emi!D28/RES_hh_num!D28)</f>
        <v>0</v>
      </c>
      <c r="E28" s="95">
        <f>IF(RES_hh_emi!E28=0,0,1000000*RES_hh_emi!E28/RES_hh_num!E28)</f>
        <v>0</v>
      </c>
      <c r="F28" s="95">
        <f>IF(RES_hh_emi!F28=0,0,1000000*RES_hh_emi!F28/RES_hh_num!F28)</f>
        <v>0</v>
      </c>
      <c r="G28" s="95">
        <f>IF(RES_hh_emi!G28=0,0,1000000*RES_hh_emi!G28/RES_hh_num!G28)</f>
        <v>0</v>
      </c>
      <c r="H28" s="95">
        <f>IF(RES_hh_emi!H28=0,0,1000000*RES_hh_emi!H28/RES_hh_num!H28)</f>
        <v>0</v>
      </c>
      <c r="I28" s="95">
        <f>IF(RES_hh_emi!I28=0,0,1000000*RES_hh_emi!I28/RES_hh_num!I28)</f>
        <v>0</v>
      </c>
      <c r="J28" s="95">
        <f>IF(RES_hh_emi!J28=0,0,1000000*RES_hh_emi!J28/RES_hh_num!J28)</f>
        <v>0</v>
      </c>
      <c r="K28" s="95">
        <f>IF(RES_hh_emi!K28=0,0,1000000*RES_hh_emi!K28/RES_hh_num!K28)</f>
        <v>0</v>
      </c>
      <c r="L28" s="95">
        <f>IF(RES_hh_emi!L28=0,0,1000000*RES_hh_emi!L28/RES_hh_num!L28)</f>
        <v>0</v>
      </c>
      <c r="M28" s="95">
        <f>IF(RES_hh_emi!M28=0,0,1000000*RES_hh_emi!M28/RES_hh_num!M28)</f>
        <v>0</v>
      </c>
      <c r="N28" s="95">
        <f>IF(RES_hh_emi!N28=0,0,1000000*RES_hh_emi!N28/RES_hh_num!N28)</f>
        <v>0</v>
      </c>
      <c r="O28" s="95">
        <f>IF(RES_hh_emi!O28=0,0,1000000*RES_hh_emi!O28/RES_hh_num!O28)</f>
        <v>0</v>
      </c>
      <c r="P28" s="95">
        <f>IF(RES_hh_emi!P28=0,0,1000000*RES_hh_emi!P28/RES_hh_num!P28)</f>
        <v>0</v>
      </c>
      <c r="Q28" s="95">
        <f>IF(RES_hh_emi!Q28=0,0,1000000*RES_hh_emi!Q28/RES_hh_num!Q28)</f>
        <v>0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528.13134072820219</v>
      </c>
      <c r="C29" s="95">
        <f>IF(RES_hh_emi!C29=0,0,1000000*RES_hh_emi!C29/RES_hh_num!C29)</f>
        <v>524.76990020712901</v>
      </c>
      <c r="D29" s="95">
        <f>IF(RES_hh_emi!D29=0,0,1000000*RES_hh_emi!D29/RES_hh_num!D29)</f>
        <v>538.32888720556548</v>
      </c>
      <c r="E29" s="95">
        <f>IF(RES_hh_emi!E29=0,0,1000000*RES_hh_emi!E29/RES_hh_num!E29)</f>
        <v>535.47108225693535</v>
      </c>
      <c r="F29" s="95">
        <f>IF(RES_hh_emi!F29=0,0,1000000*RES_hh_emi!F29/RES_hh_num!F29)</f>
        <v>533.26483208333082</v>
      </c>
      <c r="G29" s="95">
        <f>IF(RES_hh_emi!G29=0,0,1000000*RES_hh_emi!G29/RES_hh_num!G29)</f>
        <v>529.05816215733682</v>
      </c>
      <c r="H29" s="95">
        <f>IF(RES_hh_emi!H29=0,0,1000000*RES_hh_emi!H29/RES_hh_num!H29)</f>
        <v>532.8137349640914</v>
      </c>
      <c r="I29" s="95">
        <f>IF(RES_hh_emi!I29=0,0,1000000*RES_hh_emi!I29/RES_hh_num!I29)</f>
        <v>539.99289146817864</v>
      </c>
      <c r="J29" s="95">
        <f>IF(RES_hh_emi!J29=0,0,1000000*RES_hh_emi!J29/RES_hh_num!J29)</f>
        <v>535.89164798904551</v>
      </c>
      <c r="K29" s="95">
        <f>IF(RES_hh_emi!K29=0,0,1000000*RES_hh_emi!K29/RES_hh_num!K29)</f>
        <v>531.07832269345158</v>
      </c>
      <c r="L29" s="95">
        <f>IF(RES_hh_emi!L29=0,0,1000000*RES_hh_emi!L29/RES_hh_num!L29)</f>
        <v>533.37534031340306</v>
      </c>
      <c r="M29" s="95">
        <f>IF(RES_hh_emi!M29=0,0,1000000*RES_hh_emi!M29/RES_hh_num!M29)</f>
        <v>516.25972855021985</v>
      </c>
      <c r="N29" s="95">
        <f>IF(RES_hh_emi!N29=0,0,1000000*RES_hh_emi!N29/RES_hh_num!N29)</f>
        <v>446.6307087769747</v>
      </c>
      <c r="O29" s="95">
        <f>IF(RES_hh_emi!O29=0,0,1000000*RES_hh_emi!O29/RES_hh_num!O29)</f>
        <v>509.59338649942845</v>
      </c>
      <c r="P29" s="95">
        <f>IF(RES_hh_emi!P29=0,0,1000000*RES_hh_emi!P29/RES_hh_num!P29)</f>
        <v>500.53294136875309</v>
      </c>
      <c r="Q29" s="95">
        <f>IF(RES_hh_emi!Q29=0,0,1000000*RES_hh_emi!Q29/RES_hh_num!Q29)</f>
        <v>494.42074559537434</v>
      </c>
    </row>
    <row r="30" spans="1:17" ht="12" customHeight="1" x14ac:dyDescent="0.25">
      <c r="A30" s="87" t="s">
        <v>109</v>
      </c>
      <c r="B30" s="95">
        <f>IF(RES_hh_emi!B30=0,0,1000000*RES_hh_emi!B30/RES_hh_num!B30)</f>
        <v>436.06188559828752</v>
      </c>
      <c r="C30" s="95">
        <f>IF(RES_hh_emi!C30=0,0,1000000*RES_hh_emi!C30/RES_hh_num!C30)</f>
        <v>433.29449024678655</v>
      </c>
      <c r="D30" s="95">
        <f>IF(RES_hh_emi!D30=0,0,1000000*RES_hh_emi!D30/RES_hh_num!D30)</f>
        <v>444.4411898206107</v>
      </c>
      <c r="E30" s="95">
        <f>IF(RES_hh_emi!E30=0,0,1000000*RES_hh_emi!E30/RES_hh_num!E30)</f>
        <v>442.04564165385369</v>
      </c>
      <c r="F30" s="95">
        <f>IF(RES_hh_emi!F30=0,0,1000000*RES_hh_emi!F30/RES_hh_num!F30)</f>
        <v>440.25336626693246</v>
      </c>
      <c r="G30" s="95">
        <f>IF(RES_hh_emi!G30=0,0,1000000*RES_hh_emi!G30/RES_hh_num!G30)</f>
        <v>436.76718197946366</v>
      </c>
      <c r="H30" s="95">
        <f>IF(RES_hh_emi!H30=0,0,1000000*RES_hh_emi!H30/RES_hh_num!H30)</f>
        <v>439.86568016885485</v>
      </c>
      <c r="I30" s="95">
        <f>IF(RES_hh_emi!I30=0,0,1000000*RES_hh_emi!I30/RES_hh_num!I30)</f>
        <v>445.79739675263232</v>
      </c>
      <c r="J30" s="95">
        <f>IF(RES_hh_emi!J30=0,0,1000000*RES_hh_emi!J30/RES_hh_num!J30)</f>
        <v>442.41015794399851</v>
      </c>
      <c r="K30" s="95">
        <f>IF(RES_hh_emi!K30=0,0,1000000*RES_hh_emi!K30/RES_hh_num!K30)</f>
        <v>438.43992680306701</v>
      </c>
      <c r="L30" s="95">
        <f>IF(RES_hh_emi!L30=0,0,1000000*RES_hh_emi!L30/RES_hh_num!L30)</f>
        <v>440.33410490379777</v>
      </c>
      <c r="M30" s="95">
        <f>IF(RES_hh_emi!M30=0,0,1000000*RES_hh_emi!M30/RES_hh_num!M30)</f>
        <v>429.46857909439422</v>
      </c>
      <c r="N30" s="95">
        <f>IF(RES_hh_emi!N30=0,0,1000000*RES_hh_emi!N30/RES_hh_num!N30)</f>
        <v>431.867646271154</v>
      </c>
      <c r="O30" s="95">
        <f>IF(RES_hh_emi!O30=0,0,1000000*RES_hh_emi!O30/RES_hh_num!O30)</f>
        <v>431.08834286279722</v>
      </c>
      <c r="P30" s="95">
        <f>IF(RES_hh_emi!P30=0,0,1000000*RES_hh_emi!P30/RES_hh_num!P30)</f>
        <v>425.42645415770687</v>
      </c>
      <c r="Q30" s="95">
        <f>IF(RES_hh_emi!Q30=0,0,1000000*RES_hh_emi!Q30/RES_hh_num!Q30)</f>
        <v>421.81509781340731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144.18284479367719</v>
      </c>
      <c r="C3" s="100">
        <f>IF(RES_hh_fech!C3=0,0,RES_hh_fech!C3/RES_summary!C$19)</f>
        <v>149.54455641853693</v>
      </c>
      <c r="D3" s="100">
        <f>IF(RES_hh_fech!D3=0,0,RES_hh_fech!D3/RES_summary!D$19)</f>
        <v>154.17692859607445</v>
      </c>
      <c r="E3" s="100">
        <f>IF(RES_hh_fech!E3=0,0,RES_hh_fech!E3/RES_summary!E$19)</f>
        <v>172.5490594844436</v>
      </c>
      <c r="F3" s="100">
        <f>IF(RES_hh_fech!F3=0,0,RES_hh_fech!F3/RES_summary!F$19)</f>
        <v>164.03744994355617</v>
      </c>
      <c r="G3" s="100">
        <f>IF(RES_hh_fech!G3=0,0,RES_hh_fech!G3/RES_summary!G$19)</f>
        <v>166.36174924514052</v>
      </c>
      <c r="H3" s="100">
        <f>IF(RES_hh_fech!H3=0,0,RES_hh_fech!H3/RES_summary!H$19)</f>
        <v>165.31192090131887</v>
      </c>
      <c r="I3" s="100">
        <f>IF(RES_hh_fech!I3=0,0,RES_hh_fech!I3/RES_summary!I$19)</f>
        <v>159.55221982644906</v>
      </c>
      <c r="J3" s="100">
        <f>IF(RES_hh_fech!J3=0,0,RES_hh_fech!J3/RES_summary!J$19)</f>
        <v>151.51855741708056</v>
      </c>
      <c r="K3" s="100">
        <f>IF(RES_hh_fech!K3=0,0,RES_hh_fech!K3/RES_summary!K$19)</f>
        <v>136.62068716567671</v>
      </c>
      <c r="L3" s="100">
        <f>IF(RES_hh_fech!L3=0,0,RES_hh_fech!L3/RES_summary!L$19)</f>
        <v>128.37870735862504</v>
      </c>
      <c r="M3" s="100">
        <f>IF(RES_hh_fech!M3=0,0,RES_hh_fech!M3/RES_summary!M$19)</f>
        <v>153.91084655218589</v>
      </c>
      <c r="N3" s="100">
        <f>IF(RES_hh_fech!N3=0,0,RES_hh_fech!N3/RES_summary!N$19)</f>
        <v>139.65583661160969</v>
      </c>
      <c r="O3" s="100">
        <f>IF(RES_hh_fech!O3=0,0,RES_hh_fech!O3/RES_summary!O$19)</f>
        <v>97.735917765375675</v>
      </c>
      <c r="P3" s="100">
        <f>IF(RES_hh_fech!P3=0,0,RES_hh_fech!P3/RES_summary!P$19)</f>
        <v>96.923080710435642</v>
      </c>
      <c r="Q3" s="100">
        <f>IF(RES_hh_fech!Q3=0,0,RES_hh_fech!Q3/RES_summary!Q$19)</f>
        <v>116.96204540273867</v>
      </c>
    </row>
    <row r="4" spans="1:17" ht="12.95" customHeight="1" x14ac:dyDescent="0.25">
      <c r="A4" s="89" t="s">
        <v>65</v>
      </c>
      <c r="B4" s="96">
        <f>IF(RES_hh_fech!B4=0,0,RES_hh_fech!B4/RES_summary!B$19)</f>
        <v>107.38669179488321</v>
      </c>
      <c r="C4" s="96">
        <f>IF(RES_hh_fech!C4=0,0,RES_hh_fech!C4/RES_summary!C$19)</f>
        <v>112.51489241812463</v>
      </c>
      <c r="D4" s="96">
        <f>IF(RES_hh_fech!D4=0,0,RES_hh_fech!D4/RES_summary!D$19)</f>
        <v>115.2767053961237</v>
      </c>
      <c r="E4" s="96">
        <f>IF(RES_hh_fech!E4=0,0,RES_hh_fech!E4/RES_summary!E$19)</f>
        <v>132.88658122218422</v>
      </c>
      <c r="F4" s="96">
        <f>IF(RES_hh_fech!F4=0,0,RES_hh_fech!F4/RES_summary!F$19)</f>
        <v>124.10623631827407</v>
      </c>
      <c r="G4" s="96">
        <f>IF(RES_hh_fech!G4=0,0,RES_hh_fech!G4/RES_summary!G$19)</f>
        <v>126.58274284030959</v>
      </c>
      <c r="H4" s="96">
        <f>IF(RES_hh_fech!H4=0,0,RES_hh_fech!H4/RES_summary!H$19)</f>
        <v>124.07705166799647</v>
      </c>
      <c r="I4" s="96">
        <f>IF(RES_hh_fech!I4=0,0,RES_hh_fech!I4/RES_summary!I$19)</f>
        <v>116.17164524892517</v>
      </c>
      <c r="J4" s="96">
        <f>IF(RES_hh_fech!J4=0,0,RES_hh_fech!J4/RES_summary!J$19)</f>
        <v>107.65399960405766</v>
      </c>
      <c r="K4" s="96">
        <f>IF(RES_hh_fech!K4=0,0,RES_hh_fech!K4/RES_summary!K$19)</f>
        <v>92.941427302834541</v>
      </c>
      <c r="L4" s="96">
        <f>IF(RES_hh_fech!L4=0,0,RES_hh_fech!L4/RES_summary!L$19)</f>
        <v>84.762829500065877</v>
      </c>
      <c r="M4" s="96">
        <f>IF(RES_hh_fech!M4=0,0,RES_hh_fech!M4/RES_summary!M$19)</f>
        <v>111.7476710228232</v>
      </c>
      <c r="N4" s="96">
        <f>IF(RES_hh_fech!N4=0,0,RES_hh_fech!N4/RES_summary!N$19)</f>
        <v>95.907097910512348</v>
      </c>
      <c r="O4" s="96">
        <f>IF(RES_hh_fech!O4=0,0,RES_hh_fech!O4/RES_summary!O$19)</f>
        <v>55.446287445583103</v>
      </c>
      <c r="P4" s="96">
        <f>IF(RES_hh_fech!P4=0,0,RES_hh_fech!P4/RES_summary!P$19)</f>
        <v>54.87771854571622</v>
      </c>
      <c r="Q4" s="96">
        <f>IF(RES_hh_fech!Q4=0,0,RES_hh_fech!Q4/RES_summary!Q$19)</f>
        <v>73.685347443183957</v>
      </c>
    </row>
    <row r="5" spans="1:17" ht="12" customHeight="1" x14ac:dyDescent="0.25">
      <c r="A5" s="87" t="s">
        <v>58</v>
      </c>
      <c r="B5" s="95">
        <f>IF(RES_hh_fech!B5=0,0,RES_hh_fech!B5/RES_summary!B$19)</f>
        <v>118.55343414865011</v>
      </c>
      <c r="C5" s="95">
        <f>IF(RES_hh_fech!C5=0,0,RES_hh_fech!C5/RES_summary!C$19)</f>
        <v>124.70139362105598</v>
      </c>
      <c r="D5" s="95">
        <f>IF(RES_hh_fech!D5=0,0,RES_hh_fech!D5/RES_summary!D$19)</f>
        <v>127.61389317214407</v>
      </c>
      <c r="E5" s="95">
        <f>IF(RES_hh_fech!E5=0,0,RES_hh_fech!E5/RES_summary!E$19)</f>
        <v>148.19621448835449</v>
      </c>
      <c r="F5" s="95">
        <f>IF(RES_hh_fech!F5=0,0,RES_hh_fech!F5/RES_summary!F$19)</f>
        <v>138.67683836793074</v>
      </c>
      <c r="G5" s="95">
        <f>IF(RES_hh_fech!G5=0,0,RES_hh_fech!G5/RES_summary!G$19)</f>
        <v>142.12769863094806</v>
      </c>
      <c r="H5" s="95">
        <f>IF(RES_hh_fech!H5=0,0,RES_hh_fech!H5/RES_summary!H$19)</f>
        <v>97.4809624198991</v>
      </c>
      <c r="I5" s="95">
        <f>IF(RES_hh_fech!I5=0,0,RES_hh_fech!I5/RES_summary!I$19)</f>
        <v>101.007286470984</v>
      </c>
      <c r="J5" s="95">
        <f>IF(RES_hh_fech!J5=0,0,RES_hh_fech!J5/RES_summary!J$19)</f>
        <v>158.8079423527777</v>
      </c>
      <c r="K5" s="95">
        <f>IF(RES_hh_fech!K5=0,0,RES_hh_fech!K5/RES_summary!K$19)</f>
        <v>104.1243974008861</v>
      </c>
      <c r="L5" s="95">
        <f>IF(RES_hh_fech!L5=0,0,RES_hh_fech!L5/RES_summary!L$19)</f>
        <v>0</v>
      </c>
      <c r="M5" s="95">
        <f>IF(RES_hh_fech!M5=0,0,RES_hh_fech!M5/RES_summary!M$19)</f>
        <v>0</v>
      </c>
      <c r="N5" s="95">
        <f>IF(RES_hh_fech!N5=0,0,RES_hh_fech!N5/RES_summary!N$19)</f>
        <v>0</v>
      </c>
      <c r="O5" s="95">
        <f>IF(RES_hh_fech!O5=0,0,RES_hh_fech!O5/RES_summary!O$19)</f>
        <v>0</v>
      </c>
      <c r="P5" s="95">
        <f>IF(RES_hh_fech!P5=0,0,RES_hh_fech!P5/RES_summary!P$19)</f>
        <v>0</v>
      </c>
      <c r="Q5" s="95">
        <f>IF(RES_hh_fech!Q5=0,0,RES_hh_fech!Q5/RES_summary!Q$19)</f>
        <v>0</v>
      </c>
    </row>
    <row r="6" spans="1:17" ht="12" customHeight="1" x14ac:dyDescent="0.25">
      <c r="A6" s="87" t="s">
        <v>84</v>
      </c>
      <c r="B6" s="95">
        <f>IF(RES_hh_fech!B6=0,0,RES_hh_fech!B6/RES_summary!B$19)</f>
        <v>0</v>
      </c>
      <c r="C6" s="95">
        <f>IF(RES_hh_fech!C6=0,0,RES_hh_fech!C6/RES_summary!C$19)</f>
        <v>0</v>
      </c>
      <c r="D6" s="95">
        <f>IF(RES_hh_fech!D6=0,0,RES_hh_fech!D6/RES_summary!D$19)</f>
        <v>0</v>
      </c>
      <c r="E6" s="95">
        <f>IF(RES_hh_fech!E6=0,0,RES_hh_fech!E6/RES_summary!E$19)</f>
        <v>0</v>
      </c>
      <c r="F6" s="95">
        <f>IF(RES_hh_fech!F6=0,0,RES_hh_fech!F6/RES_summary!F$19)</f>
        <v>0</v>
      </c>
      <c r="G6" s="95">
        <f>IF(RES_hh_fech!G6=0,0,RES_hh_fech!G6/RES_summary!G$19)</f>
        <v>0</v>
      </c>
      <c r="H6" s="95">
        <f>IF(RES_hh_fech!H6=0,0,RES_hh_fech!H6/RES_summary!H$19)</f>
        <v>0</v>
      </c>
      <c r="I6" s="95">
        <f>IF(RES_hh_fech!I6=0,0,RES_hh_fech!I6/RES_summary!I$19)</f>
        <v>0</v>
      </c>
      <c r="J6" s="95">
        <f>IF(RES_hh_fech!J6=0,0,RES_hh_fech!J6/RES_summary!J$19)</f>
        <v>0</v>
      </c>
      <c r="K6" s="95">
        <f>IF(RES_hh_fech!K6=0,0,RES_hh_fech!K6/RES_summary!K$19)</f>
        <v>0</v>
      </c>
      <c r="L6" s="95">
        <f>IF(RES_hh_fech!L6=0,0,RES_hh_fech!L6/RES_summary!L$19)</f>
        <v>0</v>
      </c>
      <c r="M6" s="95">
        <f>IF(RES_hh_fech!M6=0,0,RES_hh_fech!M6/RES_summary!M$19)</f>
        <v>0</v>
      </c>
      <c r="N6" s="95">
        <f>IF(RES_hh_fech!N6=0,0,RES_hh_fech!N6/RES_summary!N$19)</f>
        <v>0</v>
      </c>
      <c r="O6" s="95">
        <f>IF(RES_hh_fech!O6=0,0,RES_hh_fech!O6/RES_summary!O$19)</f>
        <v>0</v>
      </c>
      <c r="P6" s="95">
        <f>IF(RES_hh_fech!P6=0,0,RES_hh_fech!P6/RES_summary!P$19)</f>
        <v>0</v>
      </c>
      <c r="Q6" s="95">
        <f>IF(RES_hh_fech!Q6=0,0,RES_hh_fech!Q6/RES_summary!Q$19)</f>
        <v>0</v>
      </c>
    </row>
    <row r="7" spans="1:17" ht="12" customHeight="1" x14ac:dyDescent="0.25">
      <c r="A7" s="87" t="s">
        <v>110</v>
      </c>
      <c r="B7" s="95">
        <f>IF(RES_hh_fech!B7=0,0,RES_hh_fech!B7/RES_summary!B$19)</f>
        <v>102.67781323171313</v>
      </c>
      <c r="C7" s="95">
        <f>IF(RES_hh_fech!C7=0,0,RES_hh_fech!C7/RES_summary!C$19)</f>
        <v>108.07537086792301</v>
      </c>
      <c r="D7" s="95">
        <f>IF(RES_hh_fech!D7=0,0,RES_hh_fech!D7/RES_summary!D$19)</f>
        <v>110.67658894390375</v>
      </c>
      <c r="E7" s="95">
        <f>IF(RES_hh_fech!E7=0,0,RES_hh_fech!E7/RES_summary!E$19)</f>
        <v>129.60424633266422</v>
      </c>
      <c r="F7" s="95">
        <f>IF(RES_hh_fech!F7=0,0,RES_hh_fech!F7/RES_summary!F$19)</f>
        <v>119.62594507472625</v>
      </c>
      <c r="G7" s="95">
        <f>IF(RES_hh_fech!G7=0,0,RES_hh_fech!G7/RES_summary!G$19)</f>
        <v>123.18091160245419</v>
      </c>
      <c r="H7" s="95">
        <f>IF(RES_hh_fech!H7=0,0,RES_hh_fech!H7/RES_summary!H$19)</f>
        <v>120.33992128053488</v>
      </c>
      <c r="I7" s="95">
        <f>IF(RES_hh_fech!I7=0,0,RES_hh_fech!I7/RES_summary!I$19)</f>
        <v>110.13339014176944</v>
      </c>
      <c r="J7" s="95">
        <f>IF(RES_hh_fech!J7=0,0,RES_hh_fech!J7/RES_summary!J$19)</f>
        <v>106.03558366290875</v>
      </c>
      <c r="K7" s="95">
        <f>IF(RES_hh_fech!K7=0,0,RES_hh_fech!K7/RES_summary!K$19)</f>
        <v>91.302206706249208</v>
      </c>
      <c r="L7" s="95">
        <f>IF(RES_hh_fech!L7=0,0,RES_hh_fech!L7/RES_summary!L$19)</f>
        <v>81.686407893354485</v>
      </c>
      <c r="M7" s="95">
        <f>IF(RES_hh_fech!M7=0,0,RES_hh_fech!M7/RES_summary!M$19)</f>
        <v>109.63509805961944</v>
      </c>
      <c r="N7" s="95">
        <f>IF(RES_hh_fech!N7=0,0,RES_hh_fech!N7/RES_summary!N$19)</f>
        <v>92.112032299337514</v>
      </c>
      <c r="O7" s="95">
        <f>IF(RES_hh_fech!O7=0,0,RES_hh_fech!O7/RES_summary!O$19)</f>
        <v>52.22497469027374</v>
      </c>
      <c r="P7" s="95">
        <f>IF(RES_hh_fech!P7=0,0,RES_hh_fech!P7/RES_summary!P$19)</f>
        <v>52.474800619644078</v>
      </c>
      <c r="Q7" s="95">
        <f>IF(RES_hh_fech!Q7=0,0,RES_hh_fech!Q7/RES_summary!Q$19)</f>
        <v>71.991871296409741</v>
      </c>
    </row>
    <row r="8" spans="1:17" ht="12" customHeight="1" x14ac:dyDescent="0.25">
      <c r="A8" s="87" t="s">
        <v>109</v>
      </c>
      <c r="B8" s="95">
        <f>IF(RES_hh_fech!B8=0,0,RES_hh_fech!B8/RES_summary!B$19)</f>
        <v>96.32580081884241</v>
      </c>
      <c r="C8" s="95">
        <f>IF(RES_hh_fech!C8=0,0,RES_hh_fech!C8/RES_summary!C$19)</f>
        <v>101.32568022679565</v>
      </c>
      <c r="D8" s="95">
        <f>IF(RES_hh_fech!D8=0,0,RES_hh_fech!D8/RES_summary!D$19)</f>
        <v>103.68300795048582</v>
      </c>
      <c r="E8" s="95">
        <f>IF(RES_hh_fech!E8=0,0,RES_hh_fech!E8/RES_summary!E$19)</f>
        <v>120.41237356765069</v>
      </c>
      <c r="F8" s="95">
        <f>IF(RES_hh_fech!F8=0,0,RES_hh_fech!F8/RES_summary!F$19)</f>
        <v>112.48952578844234</v>
      </c>
      <c r="G8" s="95">
        <f>IF(RES_hh_fech!G8=0,0,RES_hh_fech!G8/RES_summary!G$19)</f>
        <v>115.48192366792499</v>
      </c>
      <c r="H8" s="95">
        <f>IF(RES_hh_fech!H8=0,0,RES_hh_fech!H8/RES_summary!H$19)</f>
        <v>113.0935605953031</v>
      </c>
      <c r="I8" s="95">
        <f>IF(RES_hh_fech!I8=0,0,RES_hh_fech!I8/RES_summary!I$19)</f>
        <v>105.04503412793959</v>
      </c>
      <c r="J8" s="95">
        <f>IF(RES_hh_fech!J8=0,0,RES_hh_fech!J8/RES_summary!J$19)</f>
        <v>97.982815064876775</v>
      </c>
      <c r="K8" s="95">
        <f>IF(RES_hh_fech!K8=0,0,RES_hh_fech!K8/RES_summary!K$19)</f>
        <v>84.581177819922445</v>
      </c>
      <c r="L8" s="95">
        <f>IF(RES_hh_fech!L8=0,0,RES_hh_fech!L8/RES_summary!L$19)</f>
        <v>76.934367721013899</v>
      </c>
      <c r="M8" s="95">
        <f>IF(RES_hh_fech!M8=0,0,RES_hh_fech!M8/RES_summary!M$19)</f>
        <v>102.69008429720142</v>
      </c>
      <c r="N8" s="95">
        <f>IF(RES_hh_fech!N8=0,0,RES_hh_fech!N8/RES_summary!N$19)</f>
        <v>86.290801717493196</v>
      </c>
      <c r="O8" s="95">
        <f>IF(RES_hh_fech!O8=0,0,RES_hh_fech!O8/RES_summary!O$19)</f>
        <v>49.991167407835874</v>
      </c>
      <c r="P8" s="95">
        <f>IF(RES_hh_fech!P8=0,0,RES_hh_fech!P8/RES_summary!P$19)</f>
        <v>48.680052000254058</v>
      </c>
      <c r="Q8" s="95">
        <f>IF(RES_hh_fech!Q8=0,0,RES_hh_fech!Q8/RES_summary!Q$19)</f>
        <v>68.035353696754129</v>
      </c>
    </row>
    <row r="9" spans="1:17" ht="12" customHeight="1" x14ac:dyDescent="0.25">
      <c r="A9" s="87" t="s">
        <v>55</v>
      </c>
      <c r="B9" s="95">
        <f>IF(RES_hh_fech!B9=0,0,RES_hh_fech!B9/RES_summary!B$19)</f>
        <v>124.28860276751776</v>
      </c>
      <c r="C9" s="95">
        <f>IF(RES_hh_fech!C9=0,0,RES_hh_fech!C9/RES_summary!C$19)</f>
        <v>130.73636404188954</v>
      </c>
      <c r="D9" s="95">
        <f>IF(RES_hh_fech!D9=0,0,RES_hh_fech!D9/RES_summary!D$19)</f>
        <v>133.79033052014262</v>
      </c>
      <c r="E9" s="95">
        <f>IF(RES_hh_fech!E9=0,0,RES_hh_fech!E9/RES_summary!E$19)</f>
        <v>148.0679027979993</v>
      </c>
      <c r="F9" s="95">
        <f>IF(RES_hh_fech!F9=0,0,RES_hh_fech!F9/RES_summary!F$19)</f>
        <v>147.42712013581968</v>
      </c>
      <c r="G9" s="95">
        <f>IF(RES_hh_fech!G9=0,0,RES_hh_fech!G9/RES_summary!G$19)</f>
        <v>149.00857455359633</v>
      </c>
      <c r="H9" s="95">
        <f>IF(RES_hh_fech!H9=0,0,RES_hh_fech!H9/RES_summary!H$19)</f>
        <v>145.92729384551751</v>
      </c>
      <c r="I9" s="95">
        <f>IF(RES_hh_fech!I9=0,0,RES_hh_fech!I9/RES_summary!I$19)</f>
        <v>147.5379562133306</v>
      </c>
      <c r="J9" s="95">
        <f>IF(RES_hh_fech!J9=0,0,RES_hh_fech!J9/RES_summary!J$19)</f>
        <v>118.07260448703339</v>
      </c>
      <c r="K9" s="95">
        <f>IF(RES_hh_fech!K9=0,0,RES_hh_fech!K9/RES_summary!K$19)</f>
        <v>102.74163142732534</v>
      </c>
      <c r="L9" s="95">
        <f>IF(RES_hh_fech!L9=0,0,RES_hh_fech!L9/RES_summary!L$19)</f>
        <v>100.36935730094815</v>
      </c>
      <c r="M9" s="95">
        <f>IF(RES_hh_fech!M9=0,0,RES_hh_fech!M9/RES_summary!M$19)</f>
        <v>132.15380530293564</v>
      </c>
      <c r="N9" s="95">
        <f>IF(RES_hh_fech!N9=0,0,RES_hh_fech!N9/RES_summary!N$19)</f>
        <v>110.37590433197617</v>
      </c>
      <c r="O9" s="95">
        <f>IF(RES_hh_fech!O9=0,0,RES_hh_fech!O9/RES_summary!O$19)</f>
        <v>62.521543112670209</v>
      </c>
      <c r="P9" s="95">
        <f>IF(RES_hh_fech!P9=0,0,RES_hh_fech!P9/RES_summary!P$19)</f>
        <v>62.108643236814622</v>
      </c>
      <c r="Q9" s="95">
        <f>IF(RES_hh_fech!Q9=0,0,RES_hh_fech!Q9/RES_summary!Q$19)</f>
        <v>84.880951399960239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97.990153074009683</v>
      </c>
      <c r="G10" s="95">
        <f>IF(RES_hh_fech!G10=0,0,RES_hh_fech!G10/RES_summary!G$19)</f>
        <v>93.087020693124643</v>
      </c>
      <c r="H10" s="95">
        <f>IF(RES_hh_fech!H10=0,0,RES_hh_fech!H10/RES_summary!H$19)</f>
        <v>95.349657365360372</v>
      </c>
      <c r="I10" s="95">
        <f>IF(RES_hh_fech!I10=0,0,RES_hh_fech!I10/RES_summary!I$19)</f>
        <v>88.516434083498055</v>
      </c>
      <c r="J10" s="95">
        <f>IF(RES_hh_fech!J10=0,0,RES_hh_fech!J10/RES_summary!J$19)</f>
        <v>82.556763657254507</v>
      </c>
      <c r="K10" s="95">
        <f>IF(RES_hh_fech!K10=0,0,RES_hh_fech!K10/RES_summary!K$19)</f>
        <v>75.214022320630164</v>
      </c>
      <c r="L10" s="95">
        <f>IF(RES_hh_fech!L10=0,0,RES_hh_fech!L10/RES_summary!L$19)</f>
        <v>70.195716667841765</v>
      </c>
      <c r="M10" s="95">
        <f>IF(RES_hh_fech!M10=0,0,RES_hh_fech!M10/RES_summary!M$19)</f>
        <v>69.627334184543344</v>
      </c>
      <c r="N10" s="95">
        <f>IF(RES_hh_fech!N10=0,0,RES_hh_fech!N10/RES_summary!N$19)</f>
        <v>68.704494795839608</v>
      </c>
      <c r="O10" s="95">
        <f>IF(RES_hh_fech!O10=0,0,RES_hh_fech!O10/RES_summary!O$19)</f>
        <v>47.851589900307175</v>
      </c>
      <c r="P10" s="95">
        <f>IF(RES_hh_fech!P10=0,0,RES_hh_fech!P10/RES_summary!P$19)</f>
        <v>41.642465506100798</v>
      </c>
      <c r="Q10" s="95">
        <f>IF(RES_hh_fech!Q10=0,0,RES_hh_fech!Q10/RES_summary!Q$19)</f>
        <v>57.388801897591435</v>
      </c>
    </row>
    <row r="11" spans="1:17" ht="12" customHeight="1" x14ac:dyDescent="0.25">
      <c r="A11" s="87" t="s">
        <v>61</v>
      </c>
      <c r="B11" s="95">
        <f>IF(RES_hh_fech!B11=0,0,RES_hh_fech!B11/RES_summary!B$19)</f>
        <v>80.733300497989177</v>
      </c>
      <c r="C11" s="95">
        <f>IF(RES_hh_fech!C11=0,0,RES_hh_fech!C11/RES_summary!C$19)</f>
        <v>81.055709664052671</v>
      </c>
      <c r="D11" s="95">
        <f>IF(RES_hh_fech!D11=0,0,RES_hh_fech!D11/RES_summary!D$19)</f>
        <v>78.62788909115838</v>
      </c>
      <c r="E11" s="95">
        <f>IF(RES_hh_fech!E11=0,0,RES_hh_fech!E11/RES_summary!E$19)</f>
        <v>97.327220973364561</v>
      </c>
      <c r="F11" s="95">
        <f>IF(RES_hh_fech!F11=0,0,RES_hh_fech!F11/RES_summary!F$19)</f>
        <v>89.992348537319884</v>
      </c>
      <c r="G11" s="95">
        <f>IF(RES_hh_fech!G11=0,0,RES_hh_fech!G11/RES_summary!G$19)</f>
        <v>92.385310838422882</v>
      </c>
      <c r="H11" s="95">
        <f>IF(RES_hh_fech!H11=0,0,RES_hh_fech!H11/RES_summary!H$19)</f>
        <v>101.74352209453988</v>
      </c>
      <c r="I11" s="95">
        <f>IF(RES_hh_fech!I11=0,0,RES_hh_fech!I11/RES_summary!I$19)</f>
        <v>75.109560126689388</v>
      </c>
      <c r="J11" s="95">
        <f>IF(RES_hh_fech!J11=0,0,RES_hh_fech!J11/RES_summary!J$19)</f>
        <v>78.326557677964786</v>
      </c>
      <c r="K11" s="95">
        <f>IF(RES_hh_fech!K11=0,0,RES_hh_fech!K11/RES_summary!K$19)</f>
        <v>71.081311352125667</v>
      </c>
      <c r="L11" s="95">
        <f>IF(RES_hh_fech!L11=0,0,RES_hh_fech!L11/RES_summary!L$19)</f>
        <v>65.812286130370495</v>
      </c>
      <c r="M11" s="95">
        <f>IF(RES_hh_fech!M11=0,0,RES_hh_fech!M11/RES_summary!M$19)</f>
        <v>78.763169291023814</v>
      </c>
      <c r="N11" s="95">
        <f>IF(RES_hh_fech!N11=0,0,RES_hh_fech!N11/RES_summary!N$19)</f>
        <v>63.998217653101065</v>
      </c>
      <c r="O11" s="95">
        <f>IF(RES_hh_fech!O11=0,0,RES_hh_fech!O11/RES_summary!O$19)</f>
        <v>40.163590424550009</v>
      </c>
      <c r="P11" s="95">
        <f>IF(RES_hh_fech!P11=0,0,RES_hh_fech!P11/RES_summary!P$19)</f>
        <v>40.596269981342836</v>
      </c>
      <c r="Q11" s="95">
        <f>IF(RES_hh_fech!Q11=0,0,RES_hh_fech!Q11/RES_summary!Q$19)</f>
        <v>56.489301024096022</v>
      </c>
    </row>
    <row r="12" spans="1:17" ht="12" customHeight="1" x14ac:dyDescent="0.25">
      <c r="A12" s="87" t="s">
        <v>115</v>
      </c>
      <c r="B12" s="95">
        <f>IF(RES_hh_fech!B12=0,0,RES_hh_fech!B12/RES_summary!B$19)</f>
        <v>55.926076761883941</v>
      </c>
      <c r="C12" s="95">
        <f>IF(RES_hh_fech!C12=0,0,RES_hh_fech!C12/RES_summary!C$19)</f>
        <v>58.318668786029185</v>
      </c>
      <c r="D12" s="95">
        <f>IF(RES_hh_fech!D12=0,0,RES_hh_fech!D12/RES_summary!D$19)</f>
        <v>59.16122635316416</v>
      </c>
      <c r="E12" s="95">
        <f>IF(RES_hh_fech!E12=0,0,RES_hh_fech!E12/RES_summary!E$19)</f>
        <v>66.285597699332314</v>
      </c>
      <c r="F12" s="95">
        <f>IF(RES_hh_fech!F12=0,0,RES_hh_fech!F12/RES_summary!F$19)</f>
        <v>60.951041668289989</v>
      </c>
      <c r="G12" s="95">
        <f>IF(RES_hh_fech!G12=0,0,RES_hh_fech!G12/RES_summary!G$19)</f>
        <v>60.968626704130394</v>
      </c>
      <c r="H12" s="95">
        <f>IF(RES_hh_fech!H12=0,0,RES_hh_fech!H12/RES_summary!H$19)</f>
        <v>57.184180085232896</v>
      </c>
      <c r="I12" s="95">
        <f>IF(RES_hh_fech!I12=0,0,RES_hh_fech!I12/RES_summary!I$19)</f>
        <v>51.597658862070347</v>
      </c>
      <c r="J12" s="95">
        <f>IF(RES_hh_fech!J12=0,0,RES_hh_fech!J12/RES_summary!J$19)</f>
        <v>48.294830841245499</v>
      </c>
      <c r="K12" s="95">
        <f>IF(RES_hh_fech!K12=0,0,RES_hh_fech!K12/RES_summary!K$19)</f>
        <v>41.787950028717908</v>
      </c>
      <c r="L12" s="95">
        <f>IF(RES_hh_fech!L12=0,0,RES_hh_fech!L12/RES_summary!L$19)</f>
        <v>36.57193141729438</v>
      </c>
      <c r="M12" s="95">
        <f>IF(RES_hh_fech!M12=0,0,RES_hh_fech!M12/RES_summary!M$19)</f>
        <v>47.196129495167121</v>
      </c>
      <c r="N12" s="95">
        <f>IF(RES_hh_fech!N12=0,0,RES_hh_fech!N12/RES_summary!N$19)</f>
        <v>34.000410997727755</v>
      </c>
      <c r="O12" s="95">
        <f>IF(RES_hh_fech!O12=0,0,RES_hh_fech!O12/RES_summary!O$19)</f>
        <v>19.540620289099081</v>
      </c>
      <c r="P12" s="95">
        <f>IF(RES_hh_fech!P12=0,0,RES_hh_fech!P12/RES_summary!P$19)</f>
        <v>18.606894442343087</v>
      </c>
      <c r="Q12" s="95">
        <f>IF(RES_hh_fech!Q12=0,0,RES_hh_fech!Q12/RES_summary!Q$19)</f>
        <v>22.22956423722696</v>
      </c>
    </row>
    <row r="13" spans="1:17" ht="12" customHeight="1" x14ac:dyDescent="0.25">
      <c r="A13" s="51" t="s">
        <v>114</v>
      </c>
      <c r="B13" s="22">
        <f>IF(RES_hh_fech!B13=0,0,RES_hh_fech!B13/RES_summary!B$19)</f>
        <v>88.305941507686398</v>
      </c>
      <c r="C13" s="22">
        <f>IF(RES_hh_fech!C13=0,0,RES_hh_fech!C13/RES_summary!C$19)</f>
        <v>92.078514953610664</v>
      </c>
      <c r="D13" s="22">
        <f>IF(RES_hh_fech!D13=0,0,RES_hh_fech!D13/RES_summary!D$19)</f>
        <v>98.023399568438165</v>
      </c>
      <c r="E13" s="22">
        <f>IF(RES_hh_fech!E13=0,0,RES_hh_fech!E13/RES_summary!E$19)</f>
        <v>115.73460959721096</v>
      </c>
      <c r="F13" s="22">
        <f>IF(RES_hh_fech!F13=0,0,RES_hh_fech!F13/RES_summary!F$19)</f>
        <v>107.10751085287617</v>
      </c>
      <c r="G13" s="22">
        <f>IF(RES_hh_fech!G13=0,0,RES_hh_fech!G13/RES_summary!G$19)</f>
        <v>105.95560063167731</v>
      </c>
      <c r="H13" s="22">
        <f>IF(RES_hh_fech!H13=0,0,RES_hh_fech!H13/RES_summary!H$19)</f>
        <v>108.5171684551388</v>
      </c>
      <c r="I13" s="22">
        <f>IF(RES_hh_fech!I13=0,0,RES_hh_fech!I13/RES_summary!I$19)</f>
        <v>106.00720715593883</v>
      </c>
      <c r="J13" s="22">
        <f>IF(RES_hh_fech!J13=0,0,RES_hh_fech!J13/RES_summary!J$19)</f>
        <v>98.321376793871252</v>
      </c>
      <c r="K13" s="22">
        <f>IF(RES_hh_fech!K13=0,0,RES_hh_fech!K13/RES_summary!K$19)</f>
        <v>86.048494214967661</v>
      </c>
      <c r="L13" s="22">
        <f>IF(RES_hh_fech!L13=0,0,RES_hh_fech!L13/RES_summary!L$19)</f>
        <v>77.841620301614597</v>
      </c>
      <c r="M13" s="22">
        <f>IF(RES_hh_fech!M13=0,0,RES_hh_fech!M13/RES_summary!M$19)</f>
        <v>95.692012430235451</v>
      </c>
      <c r="N13" s="22">
        <f>IF(RES_hh_fech!N13=0,0,RES_hh_fech!N13/RES_summary!N$19)</f>
        <v>91.931552644779444</v>
      </c>
      <c r="O13" s="22">
        <f>IF(RES_hh_fech!O13=0,0,RES_hh_fech!O13/RES_summary!O$19)</f>
        <v>49.76479591834412</v>
      </c>
      <c r="P13" s="22">
        <f>IF(RES_hh_fech!P13=0,0,RES_hh_fech!P13/RES_summary!P$19)</f>
        <v>49.235661395376631</v>
      </c>
      <c r="Q13" s="22">
        <f>IF(RES_hh_fech!Q13=0,0,RES_hh_fech!Q13/RES_summary!Q$19)</f>
        <v>71.58405211452687</v>
      </c>
    </row>
    <row r="14" spans="1:17" ht="12" customHeight="1" x14ac:dyDescent="0.25">
      <c r="A14" s="99" t="s">
        <v>117</v>
      </c>
      <c r="B14" s="98">
        <f>IF(RES_hh_fech!B14=0,0,RES_hh_fech!B14/RES_summary!B$19)</f>
        <v>0.84802179133402111</v>
      </c>
      <c r="C14" s="98">
        <f>IF(RES_hh_fech!C14=0,0,RES_hh_fech!C14/RES_summary!C$19)</f>
        <v>0.76855358860561451</v>
      </c>
      <c r="D14" s="98">
        <f>IF(RES_hh_fech!D14=0,0,RES_hh_fech!D14/RES_summary!D$19)</f>
        <v>1.2038793350843064</v>
      </c>
      <c r="E14" s="98">
        <f>IF(RES_hh_fech!E14=0,0,RES_hh_fech!E14/RES_summary!E$19)</f>
        <v>1.4643392730343534</v>
      </c>
      <c r="F14" s="98">
        <f>IF(RES_hh_fech!F14=0,0,RES_hh_fech!F14/RES_summary!F$19)</f>
        <v>1.305099832776236</v>
      </c>
      <c r="G14" s="98">
        <f>IF(RES_hh_fech!G14=0,0,RES_hh_fech!G14/RES_summary!G$19)</f>
        <v>0.9101204393054888</v>
      </c>
      <c r="H14" s="98">
        <f>IF(RES_hh_fech!H14=0,0,RES_hh_fech!H14/RES_summary!H$19)</f>
        <v>1.3813987827462182</v>
      </c>
      <c r="I14" s="98">
        <f>IF(RES_hh_fech!I14=0,0,RES_hh_fech!I14/RES_summary!I$19)</f>
        <v>1.8032343254204906</v>
      </c>
      <c r="J14" s="98">
        <f>IF(RES_hh_fech!J14=0,0,RES_hh_fech!J14/RES_summary!J$19)</f>
        <v>1.6552717700075916</v>
      </c>
      <c r="K14" s="98">
        <f>IF(RES_hh_fech!K14=0,0,RES_hh_fech!K14/RES_summary!K$19)</f>
        <v>1.6302114098316351</v>
      </c>
      <c r="L14" s="98">
        <f>IF(RES_hh_fech!L14=0,0,RES_hh_fech!L14/RES_summary!L$19)</f>
        <v>1.4937385145028048</v>
      </c>
      <c r="M14" s="98">
        <f>IF(RES_hh_fech!M14=0,0,RES_hh_fech!M14/RES_summary!M$19)</f>
        <v>0.90232402009209045</v>
      </c>
      <c r="N14" s="98">
        <f>IF(RES_hh_fech!N14=0,0,RES_hh_fech!N14/RES_summary!N$19)</f>
        <v>2.0479252577301841</v>
      </c>
      <c r="O14" s="98">
        <f>IF(RES_hh_fech!O14=0,0,RES_hh_fech!O14/RES_summary!O$19)</f>
        <v>1.0820149734316367</v>
      </c>
      <c r="P14" s="98">
        <f>IF(RES_hh_fech!P14=0,0,RES_hh_fech!P14/RES_summary!P$19)</f>
        <v>0.96583940371860078</v>
      </c>
      <c r="Q14" s="98">
        <f>IF(RES_hh_fech!Q14=0,0,RES_hh_fech!Q14/RES_summary!Q$19)</f>
        <v>1.5448361965523447</v>
      </c>
    </row>
    <row r="15" spans="1:17" ht="12.95" customHeight="1" x14ac:dyDescent="0.25">
      <c r="A15" s="89" t="s">
        <v>112</v>
      </c>
      <c r="B15" s="96">
        <f>IF(RES_hh_fech!B15=0,0,RES_hh_fech!B15/RES_summary!B$19)</f>
        <v>1.7645879204723751</v>
      </c>
      <c r="C15" s="96">
        <f>IF(RES_hh_fech!C15=0,0,RES_hh_fech!C15/RES_summary!C$19)</f>
        <v>2.2392068150221829</v>
      </c>
      <c r="D15" s="96">
        <f>IF(RES_hh_fech!D15=0,0,RES_hh_fech!D15/RES_summary!D$19)</f>
        <v>2.5795846211579589</v>
      </c>
      <c r="E15" s="96">
        <f>IF(RES_hh_fech!E15=0,0,RES_hh_fech!E15/RES_summary!E$19)</f>
        <v>2.9146742972389554</v>
      </c>
      <c r="F15" s="96">
        <f>IF(RES_hh_fech!F15=0,0,RES_hh_fech!F15/RES_summary!F$19)</f>
        <v>3.229684267476745</v>
      </c>
      <c r="G15" s="96">
        <f>IF(RES_hh_fech!G15=0,0,RES_hh_fech!G15/RES_summary!G$19)</f>
        <v>3.5536295622336977</v>
      </c>
      <c r="H15" s="96">
        <f>IF(RES_hh_fech!H15=0,0,RES_hh_fech!H15/RES_summary!H$19)</f>
        <v>3.8575510532470143</v>
      </c>
      <c r="I15" s="96">
        <f>IF(RES_hh_fech!I15=0,0,RES_hh_fech!I15/RES_summary!I$19)</f>
        <v>4.1511352970094304</v>
      </c>
      <c r="J15" s="96">
        <f>IF(RES_hh_fech!J15=0,0,RES_hh_fech!J15/RES_summary!J$19)</f>
        <v>4.4351234514592486</v>
      </c>
      <c r="K15" s="96">
        <f>IF(RES_hh_fech!K15=0,0,RES_hh_fech!K15/RES_summary!K$19)</f>
        <v>4.4807417003432102</v>
      </c>
      <c r="L15" s="96">
        <f>IF(RES_hh_fech!L15=0,0,RES_hh_fech!L15/RES_summary!L$19)</f>
        <v>4.4517131779511674</v>
      </c>
      <c r="M15" s="96">
        <f>IF(RES_hh_fech!M15=0,0,RES_hh_fech!M15/RES_summary!M$19)</f>
        <v>4.3849039920944444</v>
      </c>
      <c r="N15" s="96">
        <f>IF(RES_hh_fech!N15=0,0,RES_hh_fech!N15/RES_summary!N$19)</f>
        <v>4.2981649323163724</v>
      </c>
      <c r="O15" s="96">
        <f>IF(RES_hh_fech!O15=0,0,RES_hh_fech!O15/RES_summary!O$19)</f>
        <v>4.2084829317428882</v>
      </c>
      <c r="P15" s="96">
        <f>IF(RES_hh_fech!P15=0,0,RES_hh_fech!P15/RES_summary!P$19)</f>
        <v>4.1594006895473656</v>
      </c>
      <c r="Q15" s="96">
        <f>IF(RES_hh_fech!Q15=0,0,RES_hh_fech!Q15/RES_summary!Q$19)</f>
        <v>4.1693833993935741</v>
      </c>
    </row>
    <row r="16" spans="1:17" ht="12" customHeight="1" x14ac:dyDescent="0.25">
      <c r="A16" s="87" t="s">
        <v>111</v>
      </c>
      <c r="B16" s="97">
        <f>IF(RES_hh_fech!B16=0,0,RES_hh_fech!B16/RES_summary!B$19)</f>
        <v>1.7645879204723751</v>
      </c>
      <c r="C16" s="97">
        <f>IF(RES_hh_fech!C16=0,0,RES_hh_fech!C16/RES_summary!C$19)</f>
        <v>2.2392068150221829</v>
      </c>
      <c r="D16" s="97">
        <f>IF(RES_hh_fech!D16=0,0,RES_hh_fech!D16/RES_summary!D$19)</f>
        <v>2.5795846211579589</v>
      </c>
      <c r="E16" s="97">
        <f>IF(RES_hh_fech!E16=0,0,RES_hh_fech!E16/RES_summary!E$19)</f>
        <v>2.9146742972389554</v>
      </c>
      <c r="F16" s="97">
        <f>IF(RES_hh_fech!F16=0,0,RES_hh_fech!F16/RES_summary!F$19)</f>
        <v>3.229684267476745</v>
      </c>
      <c r="G16" s="97">
        <f>IF(RES_hh_fech!G16=0,0,RES_hh_fech!G16/RES_summary!G$19)</f>
        <v>3.5536295622336977</v>
      </c>
      <c r="H16" s="97">
        <f>IF(RES_hh_fech!H16=0,0,RES_hh_fech!H16/RES_summary!H$19)</f>
        <v>3.8575510532470143</v>
      </c>
      <c r="I16" s="97">
        <f>IF(RES_hh_fech!I16=0,0,RES_hh_fech!I16/RES_summary!I$19)</f>
        <v>4.1511352970094304</v>
      </c>
      <c r="J16" s="97">
        <f>IF(RES_hh_fech!J16=0,0,RES_hh_fech!J16/RES_summary!J$19)</f>
        <v>4.4351234514592486</v>
      </c>
      <c r="K16" s="97">
        <f>IF(RES_hh_fech!K16=0,0,RES_hh_fech!K16/RES_summary!K$19)</f>
        <v>4.4807417003432102</v>
      </c>
      <c r="L16" s="97">
        <f>IF(RES_hh_fech!L16=0,0,RES_hh_fech!L16/RES_summary!L$19)</f>
        <v>4.4517131779511674</v>
      </c>
      <c r="M16" s="97">
        <f>IF(RES_hh_fech!M16=0,0,RES_hh_fech!M16/RES_summary!M$19)</f>
        <v>4.3849039920944444</v>
      </c>
      <c r="N16" s="97">
        <f>IF(RES_hh_fech!N16=0,0,RES_hh_fech!N16/RES_summary!N$19)</f>
        <v>4.2981649323163724</v>
      </c>
      <c r="O16" s="97">
        <f>IF(RES_hh_fech!O16=0,0,RES_hh_fech!O16/RES_summary!O$19)</f>
        <v>4.2084829317428882</v>
      </c>
      <c r="P16" s="97">
        <f>IF(RES_hh_fech!P16=0,0,RES_hh_fech!P16/RES_summary!P$19)</f>
        <v>4.1594006895473656</v>
      </c>
      <c r="Q16" s="97">
        <f>IF(RES_hh_fech!Q16=0,0,RES_hh_fech!Q16/RES_summary!Q$19)</f>
        <v>4.1693833993935741</v>
      </c>
    </row>
    <row r="17" spans="1:17" ht="12.95" customHeight="1" x14ac:dyDescent="0.25">
      <c r="A17" s="89" t="s">
        <v>63</v>
      </c>
      <c r="B17" s="96">
        <f>IF(RES_hh_fech!B17=0,0,RES_hh_fech!B17/RES_summary!B$19)</f>
        <v>20.141090260098412</v>
      </c>
      <c r="C17" s="96">
        <f>IF(RES_hh_fech!C17=0,0,RES_hh_fech!C17/RES_summary!C$19)</f>
        <v>20.063083339216561</v>
      </c>
      <c r="D17" s="96">
        <f>IF(RES_hh_fech!D17=0,0,RES_hh_fech!D17/RES_summary!D$19)</f>
        <v>21.163783475155864</v>
      </c>
      <c r="E17" s="96">
        <f>IF(RES_hh_fech!E17=0,0,RES_hh_fech!E17/RES_summary!E$19)</f>
        <v>21.472816328987115</v>
      </c>
      <c r="F17" s="96">
        <f>IF(RES_hh_fech!F17=0,0,RES_hh_fech!F17/RES_summary!F$19)</f>
        <v>21.616750292071316</v>
      </c>
      <c r="G17" s="96">
        <f>IF(RES_hh_fech!G17=0,0,RES_hh_fech!G17/RES_summary!G$19)</f>
        <v>21.541003862948312</v>
      </c>
      <c r="H17" s="96">
        <f>IF(RES_hh_fech!H17=0,0,RES_hh_fech!H17/RES_summary!H$19)</f>
        <v>22.022975720502945</v>
      </c>
      <c r="I17" s="96">
        <f>IF(RES_hh_fech!I17=0,0,RES_hh_fech!I17/RES_summary!I$19)</f>
        <v>22.216586718576131</v>
      </c>
      <c r="J17" s="96">
        <f>IF(RES_hh_fech!J17=0,0,RES_hh_fech!J17/RES_summary!J$19)</f>
        <v>22.516917134586603</v>
      </c>
      <c r="K17" s="96">
        <f>IF(RES_hh_fech!K17=0,0,RES_hh_fech!K17/RES_summary!K$19)</f>
        <v>22.412917301232156</v>
      </c>
      <c r="L17" s="96">
        <f>IF(RES_hh_fech!L17=0,0,RES_hh_fech!L17/RES_summary!L$19)</f>
        <v>22.40489249785006</v>
      </c>
      <c r="M17" s="96">
        <f>IF(RES_hh_fech!M17=0,0,RES_hh_fech!M17/RES_summary!M$19)</f>
        <v>21.804741163574793</v>
      </c>
      <c r="N17" s="96">
        <f>IF(RES_hh_fech!N17=0,0,RES_hh_fech!N17/RES_summary!N$19)</f>
        <v>22.510278418320713</v>
      </c>
      <c r="O17" s="96">
        <f>IF(RES_hh_fech!O17=0,0,RES_hh_fech!O17/RES_summary!O$19)</f>
        <v>21.673478095686061</v>
      </c>
      <c r="P17" s="96">
        <f>IF(RES_hh_fech!P17=0,0,RES_hh_fech!P17/RES_summary!P$19)</f>
        <v>21.524424625778021</v>
      </c>
      <c r="Q17" s="96">
        <f>IF(RES_hh_fech!Q17=0,0,RES_hh_fech!Q17/RES_summary!Q$19)</f>
        <v>21.938504138429444</v>
      </c>
    </row>
    <row r="18" spans="1:17" ht="12" customHeight="1" x14ac:dyDescent="0.25">
      <c r="A18" s="87" t="s">
        <v>58</v>
      </c>
      <c r="B18" s="95">
        <f>IF(RES_hh_fech!B18=0,0,RES_hh_fech!B18/RES_summary!B$19)</f>
        <v>0</v>
      </c>
      <c r="C18" s="95">
        <f>IF(RES_hh_fech!C18=0,0,RES_hh_fech!C18/RES_summary!C$19)</f>
        <v>0</v>
      </c>
      <c r="D18" s="95">
        <f>IF(RES_hh_fech!D18=0,0,RES_hh_fech!D18/RES_summary!D$19)</f>
        <v>0</v>
      </c>
      <c r="E18" s="95">
        <f>IF(RES_hh_fech!E18=0,0,RES_hh_fech!E18/RES_summary!E$19)</f>
        <v>0</v>
      </c>
      <c r="F18" s="95">
        <f>IF(RES_hh_fech!F18=0,0,RES_hh_fech!F18/RES_summary!F$19)</f>
        <v>0</v>
      </c>
      <c r="G18" s="95">
        <f>IF(RES_hh_fech!G18=0,0,RES_hh_fech!G18/RES_summary!G$19)</f>
        <v>0</v>
      </c>
      <c r="H18" s="95">
        <f>IF(RES_hh_fech!H18=0,0,RES_hh_fech!H18/RES_summary!H$19)</f>
        <v>0</v>
      </c>
      <c r="I18" s="95">
        <f>IF(RES_hh_fech!I18=0,0,RES_hh_fech!I18/RES_summary!I$19)</f>
        <v>0</v>
      </c>
      <c r="J18" s="95">
        <f>IF(RES_hh_fech!J18=0,0,RES_hh_fech!J18/RES_summary!J$19)</f>
        <v>0</v>
      </c>
      <c r="K18" s="95">
        <f>IF(RES_hh_fech!K18=0,0,RES_hh_fech!K18/RES_summary!K$19)</f>
        <v>0</v>
      </c>
      <c r="L18" s="95">
        <f>IF(RES_hh_fech!L18=0,0,RES_hh_fech!L18/RES_summary!L$19)</f>
        <v>0</v>
      </c>
      <c r="M18" s="95">
        <f>IF(RES_hh_fech!M18=0,0,RES_hh_fech!M18/RES_summary!M$19)</f>
        <v>0</v>
      </c>
      <c r="N18" s="95">
        <f>IF(RES_hh_fech!N18=0,0,RES_hh_fech!N18/RES_summary!N$19)</f>
        <v>0</v>
      </c>
      <c r="O18" s="95">
        <f>IF(RES_hh_fech!O18=0,0,RES_hh_fech!O18/RES_summary!O$19)</f>
        <v>0</v>
      </c>
      <c r="P18" s="95">
        <f>IF(RES_hh_fech!P18=0,0,RES_hh_fech!P18/RES_summary!P$19)</f>
        <v>0</v>
      </c>
      <c r="Q18" s="95">
        <f>IF(RES_hh_fech!Q18=0,0,RES_hh_fech!Q18/RES_summary!Q$19)</f>
        <v>0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19.654868590584307</v>
      </c>
      <c r="C19" s="95">
        <f>IF(RES_hh_fech!C19=0,0,RES_hh_fech!C19/RES_summary!C$19)</f>
        <v>19.622731584683322</v>
      </c>
      <c r="D19" s="95">
        <f>IF(RES_hh_fech!D19=0,0,RES_hh_fech!D19/RES_summary!D$19)</f>
        <v>20.665003279230167</v>
      </c>
      <c r="E19" s="95">
        <f>IF(RES_hh_fech!E19=0,0,RES_hh_fech!E19/RES_summary!E$19)</f>
        <v>20.914394419377025</v>
      </c>
      <c r="F19" s="95">
        <f>IF(RES_hh_fech!F19=0,0,RES_hh_fech!F19/RES_summary!F$19)</f>
        <v>21.011191846406884</v>
      </c>
      <c r="G19" s="95">
        <f>IF(RES_hh_fech!G19=0,0,RES_hh_fech!G19/RES_summary!G$19)</f>
        <v>21.514575583474926</v>
      </c>
      <c r="H19" s="95">
        <f>IF(RES_hh_fech!H19=0,0,RES_hh_fech!H19/RES_summary!H$19)</f>
        <v>21.25088050193591</v>
      </c>
      <c r="I19" s="95">
        <f>IF(RES_hh_fech!I19=0,0,RES_hh_fech!I19/RES_summary!I$19)</f>
        <v>19.164860451971816</v>
      </c>
      <c r="J19" s="95">
        <f>IF(RES_hh_fech!J19=0,0,RES_hh_fech!J19/RES_summary!J$19)</f>
        <v>19.136865412299649</v>
      </c>
      <c r="K19" s="95">
        <f>IF(RES_hh_fech!K19=0,0,RES_hh_fech!K19/RES_summary!K$19)</f>
        <v>18.750154341323348</v>
      </c>
      <c r="L19" s="95">
        <f>IF(RES_hh_fech!L19=0,0,RES_hh_fech!L19/RES_summary!L$19)</f>
        <v>18.857982997833375</v>
      </c>
      <c r="M19" s="95">
        <f>IF(RES_hh_fech!M19=0,0,RES_hh_fech!M19/RES_summary!M$19)</f>
        <v>18.493029876170745</v>
      </c>
      <c r="N19" s="95">
        <f>IF(RES_hh_fech!N19=0,0,RES_hh_fech!N19/RES_summary!N$19)</f>
        <v>17.936656433815276</v>
      </c>
      <c r="O19" s="95">
        <f>IF(RES_hh_fech!O19=0,0,RES_hh_fech!O19/RES_summary!O$19)</f>
        <v>17.383313105100761</v>
      </c>
      <c r="P19" s="95">
        <f>IF(RES_hh_fech!P19=0,0,RES_hh_fech!P19/RES_summary!P$19)</f>
        <v>17.004978013332806</v>
      </c>
      <c r="Q19" s="95">
        <f>IF(RES_hh_fech!Q19=0,0,RES_hh_fech!Q19/RES_summary!Q$19)</f>
        <v>16.435950445889361</v>
      </c>
    </row>
    <row r="20" spans="1:17" ht="12" customHeight="1" x14ac:dyDescent="0.25">
      <c r="A20" s="87" t="s">
        <v>110</v>
      </c>
      <c r="B20" s="95">
        <f>IF(RES_hh_fech!B20=0,0,RES_hh_fech!B20/RES_summary!B$19)</f>
        <v>20.216422487099088</v>
      </c>
      <c r="C20" s="95">
        <f>IF(RES_hh_fech!C20=0,0,RES_hh_fech!C20/RES_summary!C$19)</f>
        <v>20.183378777905212</v>
      </c>
      <c r="D20" s="95">
        <f>IF(RES_hh_fech!D20=0,0,RES_hh_fech!D20/RES_summary!D$19)</f>
        <v>21.255459282805194</v>
      </c>
      <c r="E20" s="95">
        <f>IF(RES_hh_fech!E20=0,0,RES_hh_fech!E20/RES_summary!E$19)</f>
        <v>21.511942230314965</v>
      </c>
      <c r="F20" s="95">
        <f>IF(RES_hh_fech!F20=0,0,RES_hh_fech!F20/RES_summary!F$19)</f>
        <v>21.611507114758034</v>
      </c>
      <c r="G20" s="95">
        <f>IF(RES_hh_fech!G20=0,0,RES_hh_fech!G20/RES_summary!G$19)</f>
        <v>22.129217953567451</v>
      </c>
      <c r="H20" s="95">
        <f>IF(RES_hh_fech!H20=0,0,RES_hh_fech!H20/RES_summary!H$19)</f>
        <v>21.858045306503904</v>
      </c>
      <c r="I20" s="95">
        <f>IF(RES_hh_fech!I20=0,0,RES_hh_fech!I20/RES_summary!I$19)</f>
        <v>19.712439973237647</v>
      </c>
      <c r="J20" s="95">
        <f>IF(RES_hh_fech!J20=0,0,RES_hh_fech!J20/RES_summary!J$19)</f>
        <v>19.683591410624405</v>
      </c>
      <c r="K20" s="95">
        <f>IF(RES_hh_fech!K20=0,0,RES_hh_fech!K20/RES_summary!K$19)</f>
        <v>19.421961504725928</v>
      </c>
      <c r="L20" s="95">
        <f>IF(RES_hh_fech!L20=0,0,RES_hh_fech!L20/RES_summary!L$19)</f>
        <v>19.260327411135471</v>
      </c>
      <c r="M20" s="95">
        <f>IF(RES_hh_fech!M20=0,0,RES_hh_fech!M20/RES_summary!M$19)</f>
        <v>20.736014391116061</v>
      </c>
      <c r="N20" s="95">
        <f>IF(RES_hh_fech!N20=0,0,RES_hh_fech!N20/RES_summary!N$19)</f>
        <v>19.015473978358266</v>
      </c>
      <c r="O20" s="95">
        <f>IF(RES_hh_fech!O20=0,0,RES_hh_fech!O20/RES_summary!O$19)</f>
        <v>17.287485653796118</v>
      </c>
      <c r="P20" s="95">
        <f>IF(RES_hh_fech!P20=0,0,RES_hh_fech!P20/RES_summary!P$19)</f>
        <v>18.538283813028237</v>
      </c>
      <c r="Q20" s="95">
        <f>IF(RES_hh_fech!Q20=0,0,RES_hh_fech!Q20/RES_summary!Q$19)</f>
        <v>18.083281037978484</v>
      </c>
    </row>
    <row r="21" spans="1:17" ht="12" customHeight="1" x14ac:dyDescent="0.25">
      <c r="A21" s="87" t="s">
        <v>109</v>
      </c>
      <c r="B21" s="95">
        <f>IF(RES_hh_fech!B21=0,0,RES_hh_fech!B21/RES_summary!B$19)</f>
        <v>18.869141830730392</v>
      </c>
      <c r="C21" s="95">
        <f>IF(RES_hh_fech!C21=0,0,RES_hh_fech!C21/RES_summary!C$19)</f>
        <v>18.838763844911984</v>
      </c>
      <c r="D21" s="95">
        <f>IF(RES_hh_fech!D21=0,0,RES_hh_fech!D21/RES_summary!D$19)</f>
        <v>19.837673871927908</v>
      </c>
      <c r="E21" s="95">
        <f>IF(RES_hh_fech!E21=0,0,RES_hh_fech!E21/RES_summary!E$19)</f>
        <v>20.077980779133085</v>
      </c>
      <c r="F21" s="95">
        <f>IF(RES_hh_fech!F21=0,0,RES_hh_fech!F21/RES_summary!F$19)</f>
        <v>20.170607912651469</v>
      </c>
      <c r="G21" s="95">
        <f>IF(RES_hh_fech!G21=0,0,RES_hh_fech!G21/RES_summary!G$19)</f>
        <v>20.654013176158905</v>
      </c>
      <c r="H21" s="95">
        <f>IF(RES_hh_fech!H21=0,0,RES_hh_fech!H21/RES_summary!H$19)</f>
        <v>20.400833286589158</v>
      </c>
      <c r="I21" s="95">
        <f>IF(RES_hh_fech!I21=0,0,RES_hh_fech!I21/RES_summary!I$19)</f>
        <v>18.398329343181402</v>
      </c>
      <c r="J21" s="95">
        <f>IF(RES_hh_fech!J21=0,0,RES_hh_fech!J21/RES_summary!J$19)</f>
        <v>18.371388168073388</v>
      </c>
      <c r="K21" s="95">
        <f>IF(RES_hh_fech!K21=0,0,RES_hh_fech!K21/RES_summary!K$19)</f>
        <v>18.000162544151465</v>
      </c>
      <c r="L21" s="95">
        <f>IF(RES_hh_fech!L21=0,0,RES_hh_fech!L21/RES_summary!L$19)</f>
        <v>18.103638922777129</v>
      </c>
      <c r="M21" s="95">
        <f>IF(RES_hh_fech!M21=0,0,RES_hh_fech!M21/RES_summary!M$19)</f>
        <v>17.982369816512008</v>
      </c>
      <c r="N21" s="95">
        <f>IF(RES_hh_fech!N21=0,0,RES_hh_fech!N21/RES_summary!N$19)</f>
        <v>17.745116847075085</v>
      </c>
      <c r="O21" s="95">
        <f>IF(RES_hh_fech!O21=0,0,RES_hh_fech!O21/RES_summary!O$19)</f>
        <v>17.482335449872917</v>
      </c>
      <c r="P21" s="95">
        <f>IF(RES_hh_fech!P21=0,0,RES_hh_fech!P21/RES_summary!P$19)</f>
        <v>17.295976232241213</v>
      </c>
      <c r="Q21" s="95">
        <f>IF(RES_hh_fech!Q21=0,0,RES_hh_fech!Q21/RES_summary!Q$19)</f>
        <v>16.872213536078419</v>
      </c>
    </row>
    <row r="22" spans="1:17" ht="12" customHeight="1" x14ac:dyDescent="0.25">
      <c r="A22" s="87" t="s">
        <v>55</v>
      </c>
      <c r="B22" s="95">
        <f>IF(RES_hh_fech!B22=0,0,RES_hh_fech!B22/RES_summary!B$19)</f>
        <v>23.585719586295227</v>
      </c>
      <c r="C22" s="95">
        <f>IF(RES_hh_fech!C22=0,0,RES_hh_fech!C22/RES_summary!C$19)</f>
        <v>23.547324078852171</v>
      </c>
      <c r="D22" s="95">
        <f>IF(RES_hh_fech!D22=0,0,RES_hh_fech!D22/RES_summary!D$19)</f>
        <v>24.797981252522082</v>
      </c>
      <c r="E22" s="95">
        <f>IF(RES_hh_fech!E22=0,0,RES_hh_fech!E22/RES_summary!E$19)</f>
        <v>25.09739562605607</v>
      </c>
      <c r="F22" s="95">
        <f>IF(RES_hh_fech!F22=0,0,RES_hh_fech!F22/RES_summary!F$19)</f>
        <v>25.213245184573758</v>
      </c>
      <c r="G22" s="95">
        <f>IF(RES_hh_fech!G22=0,0,RES_hh_fech!G22/RES_summary!G$19)</f>
        <v>25.817577503226886</v>
      </c>
      <c r="H22" s="95">
        <f>IF(RES_hh_fech!H22=0,0,RES_hh_fech!H22/RES_summary!H$19)</f>
        <v>25.501131963497542</v>
      </c>
      <c r="I22" s="95">
        <f>IF(RES_hh_fech!I22=0,0,RES_hh_fech!I22/RES_summary!I$19)</f>
        <v>24.103296086693671</v>
      </c>
      <c r="J22" s="95">
        <f>IF(RES_hh_fech!J22=0,0,RES_hh_fech!J22/RES_summary!J$19)</f>
        <v>21.88747539513669</v>
      </c>
      <c r="K22" s="95">
        <f>IF(RES_hh_fech!K22=0,0,RES_hh_fech!K22/RES_summary!K$19)</f>
        <v>21.713270096958929</v>
      </c>
      <c r="L22" s="95">
        <f>IF(RES_hh_fech!L22=0,0,RES_hh_fech!L22/RES_summary!L$19)</f>
        <v>22.62950825705931</v>
      </c>
      <c r="M22" s="95">
        <f>IF(RES_hh_fech!M22=0,0,RES_hh_fech!M22/RES_summary!M$19)</f>
        <v>22.450226343296961</v>
      </c>
      <c r="N22" s="95">
        <f>IF(RES_hh_fech!N22=0,0,RES_hh_fech!N22/RES_summary!N$19)</f>
        <v>22.086869675208984</v>
      </c>
      <c r="O22" s="95">
        <f>IF(RES_hh_fech!O22=0,0,RES_hh_fech!O22/RES_summary!O$19)</f>
        <v>21.671898257496242</v>
      </c>
      <c r="P22" s="95">
        <f>IF(RES_hh_fech!P22=0,0,RES_hh_fech!P22/RES_summary!P$19)</f>
        <v>21.990214572882838</v>
      </c>
      <c r="Q22" s="95">
        <f>IF(RES_hh_fech!Q22=0,0,RES_hh_fech!Q22/RES_summary!Q$19)</f>
        <v>20.761519578764567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11.977205105778664</v>
      </c>
      <c r="C24" s="95">
        <f>IF(RES_hh_fech!C24=0,0,RES_hh_fech!C24/RES_summary!C$19)</f>
        <v>11.99300855967277</v>
      </c>
      <c r="D24" s="95">
        <f>IF(RES_hh_fech!D24=0,0,RES_hh_fech!D24/RES_summary!D$19)</f>
        <v>12.667784718583015</v>
      </c>
      <c r="E24" s="95">
        <f>IF(RES_hh_fech!E24=0,0,RES_hh_fech!E24/RES_summary!E$19)</f>
        <v>12.859155523578421</v>
      </c>
      <c r="F24" s="95">
        <f>IF(RES_hh_fech!F24=0,0,RES_hh_fech!F24/RES_summary!F$19)</f>
        <v>12.957092973196698</v>
      </c>
      <c r="G24" s="95">
        <f>IF(RES_hh_fech!G24=0,0,RES_hh_fech!G24/RES_summary!G$19)</f>
        <v>13.301573465247388</v>
      </c>
      <c r="H24" s="95">
        <f>IF(RES_hh_fech!H24=0,0,RES_hh_fech!H24/RES_summary!H$19)</f>
        <v>14.920187053525193</v>
      </c>
      <c r="I24" s="95">
        <f>IF(RES_hh_fech!I24=0,0,RES_hh_fech!I24/RES_summary!I$19)</f>
        <v>10.707768469165888</v>
      </c>
      <c r="J24" s="95">
        <f>IF(RES_hh_fech!J24=0,0,RES_hh_fech!J24/RES_summary!J$19)</f>
        <v>11.930577645787475</v>
      </c>
      <c r="K24" s="95">
        <f>IF(RES_hh_fech!K24=0,0,RES_hh_fech!K24/RES_summary!K$19)</f>
        <v>11.833782807406548</v>
      </c>
      <c r="L24" s="95">
        <f>IF(RES_hh_fech!L24=0,0,RES_hh_fech!L24/RES_summary!L$19)</f>
        <v>12.136410244725084</v>
      </c>
      <c r="M24" s="95">
        <f>IF(RES_hh_fech!M24=0,0,RES_hh_fech!M24/RES_summary!M$19)</f>
        <v>11.091252856784809</v>
      </c>
      <c r="N24" s="95">
        <f>IF(RES_hh_fech!N24=0,0,RES_hh_fech!N24/RES_summary!N$19)</f>
        <v>10.673769231019881</v>
      </c>
      <c r="O24" s="95">
        <f>IF(RES_hh_fech!O24=0,0,RES_hh_fech!O24/RES_summary!O$19)</f>
        <v>11.562704945276543</v>
      </c>
      <c r="P24" s="95">
        <f>IF(RES_hh_fech!P24=0,0,RES_hh_fech!P24/RES_summary!P$19)</f>
        <v>11.504857279627082</v>
      </c>
      <c r="Q24" s="95">
        <f>IF(RES_hh_fech!Q24=0,0,RES_hh_fech!Q24/RES_summary!Q$19)</f>
        <v>11.288451314367945</v>
      </c>
    </row>
    <row r="25" spans="1:17" ht="12" customHeight="1" x14ac:dyDescent="0.25">
      <c r="A25" s="51" t="s">
        <v>60</v>
      </c>
      <c r="B25" s="22">
        <f>IF(RES_hh_fech!B25=0,0,RES_hh_fech!B25/RES_summary!B$19)</f>
        <v>15.59346401821959</v>
      </c>
      <c r="C25" s="22">
        <f>IF(RES_hh_fech!C25=0,0,RES_hh_fech!C25/RES_summary!C$19)</f>
        <v>15.469445238916609</v>
      </c>
      <c r="D25" s="22">
        <f>IF(RES_hh_fech!D25=0,0,RES_hh_fech!D25/RES_summary!D$19)</f>
        <v>16.687800572586578</v>
      </c>
      <c r="E25" s="22">
        <f>IF(RES_hh_fech!E25=0,0,RES_hh_fech!E25/RES_summary!E$19)</f>
        <v>17.092842274278535</v>
      </c>
      <c r="F25" s="22">
        <f>IF(RES_hh_fech!F25=0,0,RES_hh_fech!F25/RES_summary!F$19)</f>
        <v>16.976386949570752</v>
      </c>
      <c r="G25" s="22">
        <f>IF(RES_hh_fech!G25=0,0,RES_hh_fech!G25/RES_summary!G$19)</f>
        <v>16.993326226402996</v>
      </c>
      <c r="H25" s="22">
        <f>IF(RES_hh_fech!H25=0,0,RES_hh_fech!H25/RES_summary!H$19)</f>
        <v>17.329807815912311</v>
      </c>
      <c r="I25" s="22">
        <f>IF(RES_hh_fech!I25=0,0,RES_hh_fech!I25/RES_summary!I$19)</f>
        <v>16.234907367119259</v>
      </c>
      <c r="J25" s="22">
        <f>IF(RES_hh_fech!J25=0,0,RES_hh_fech!J25/RES_summary!J$19)</f>
        <v>16.153147922511994</v>
      </c>
      <c r="K25" s="22">
        <f>IF(RES_hh_fech!K25=0,0,RES_hh_fech!K25/RES_summary!K$19)</f>
        <v>15.805649390323657</v>
      </c>
      <c r="L25" s="22">
        <f>IF(RES_hh_fech!L25=0,0,RES_hh_fech!L25/RES_summary!L$19)</f>
        <v>15.783358884190049</v>
      </c>
      <c r="M25" s="22">
        <f>IF(RES_hh_fech!M25=0,0,RES_hh_fech!M25/RES_summary!M$19)</f>
        <v>14.832132782039361</v>
      </c>
      <c r="N25" s="22">
        <f>IF(RES_hh_fech!N25=0,0,RES_hh_fech!N25/RES_summary!N$19)</f>
        <v>16.319760100686764</v>
      </c>
      <c r="O25" s="22">
        <f>IF(RES_hh_fech!O25=0,0,RES_hh_fech!O25/RES_summary!O$19)</f>
        <v>15.387993583136183</v>
      </c>
      <c r="P25" s="22">
        <f>IF(RES_hh_fech!P25=0,0,RES_hh_fech!P25/RES_summary!P$19)</f>
        <v>14.886385149949215</v>
      </c>
      <c r="Q25" s="22">
        <f>IF(RES_hh_fech!Q25=0,0,RES_hh_fech!Q25/RES_summary!Q$19)</f>
        <v>15.524457516813824</v>
      </c>
    </row>
    <row r="26" spans="1:17" ht="12" customHeight="1" x14ac:dyDescent="0.25">
      <c r="A26" s="49" t="s">
        <v>59</v>
      </c>
      <c r="B26" s="18">
        <f>IF(RES_hh_fech!B26=0,0,RES_hh_fech!B26/RES_summary!B$19)</f>
        <v>9.5158826109458019</v>
      </c>
      <c r="C26" s="18">
        <f>IF(RES_hh_fech!C26=0,0,RES_hh_fech!C26/RES_summary!C$19)</f>
        <v>9.5586305145836423</v>
      </c>
      <c r="D26" s="18">
        <f>IF(RES_hh_fech!D26=0,0,RES_hh_fech!D26/RES_summary!D$19)</f>
        <v>9.3134138471975163</v>
      </c>
      <c r="E26" s="18">
        <f>IF(RES_hh_fech!E26=0,0,RES_hh_fech!E26/RES_summary!E$19)</f>
        <v>9.0147129072576728</v>
      </c>
      <c r="F26" s="18">
        <f>IF(RES_hh_fech!F26=0,0,RES_hh_fech!F26/RES_summary!F$19)</f>
        <v>9.7595349015588369</v>
      </c>
      <c r="G26" s="18">
        <f>IF(RES_hh_fech!G26=0,0,RES_hh_fech!G26/RES_summary!G$19)</f>
        <v>9.1214113884595864</v>
      </c>
      <c r="H26" s="18">
        <f>IF(RES_hh_fech!H26=0,0,RES_hh_fech!H26/RES_summary!H$19)</f>
        <v>9.5623797942215738</v>
      </c>
      <c r="I26" s="18">
        <f>IF(RES_hh_fech!I26=0,0,RES_hh_fech!I26/RES_summary!I$19)</f>
        <v>10.269904333807913</v>
      </c>
      <c r="J26" s="18">
        <f>IF(RES_hh_fech!J26=0,0,RES_hh_fech!J26/RES_summary!J$19)</f>
        <v>10.563833821295342</v>
      </c>
      <c r="K26" s="18">
        <f>IF(RES_hh_fech!K26=0,0,RES_hh_fech!K26/RES_summary!K$19)</f>
        <v>10.778412155526279</v>
      </c>
      <c r="L26" s="18">
        <f>IF(RES_hh_fech!L26=0,0,RES_hh_fech!L26/RES_summary!L$19)</f>
        <v>10.703047991068544</v>
      </c>
      <c r="M26" s="18">
        <f>IF(RES_hh_fech!M26=0,0,RES_hh_fech!M26/RES_summary!M$19)</f>
        <v>10.358109682466226</v>
      </c>
      <c r="N26" s="18">
        <f>IF(RES_hh_fech!N26=0,0,RES_hh_fech!N26/RES_summary!N$19)</f>
        <v>10.30501185804312</v>
      </c>
      <c r="O26" s="18">
        <f>IF(RES_hh_fech!O26=0,0,RES_hh_fech!O26/RES_summary!O$19)</f>
        <v>10.218830836412801</v>
      </c>
      <c r="P26" s="18">
        <f>IF(RES_hh_fech!P26=0,0,RES_hh_fech!P26/RES_summary!P$19)</f>
        <v>10.221436702204656</v>
      </c>
      <c r="Q26" s="18">
        <f>IF(RES_hh_fech!Q26=0,0,RES_hh_fech!Q26/RES_summary!Q$19)</f>
        <v>10.228521725644715</v>
      </c>
    </row>
    <row r="27" spans="1:17" ht="12.95" customHeight="1" x14ac:dyDescent="0.25">
      <c r="A27" s="89" t="s">
        <v>62</v>
      </c>
      <c r="B27" s="96">
        <f>IF(RES_hh_fech!B27=0,0,RES_hh_fech!B27/RES_summary!B$19)</f>
        <v>14.890474818223186</v>
      </c>
      <c r="C27" s="96">
        <f>IF(RES_hh_fech!C27=0,0,RES_hh_fech!C27/RES_summary!C$19)</f>
        <v>14.727373846173561</v>
      </c>
      <c r="D27" s="96">
        <f>IF(RES_hh_fech!D27=0,0,RES_hh_fech!D27/RES_summary!D$19)</f>
        <v>15.156855103636969</v>
      </c>
      <c r="E27" s="96">
        <f>IF(RES_hh_fech!E27=0,0,RES_hh_fech!E27/RES_summary!E$19)</f>
        <v>15.274987636033305</v>
      </c>
      <c r="F27" s="96">
        <f>IF(RES_hh_fech!F27=0,0,RES_hh_fech!F27/RES_summary!F$19)</f>
        <v>15.084779065734041</v>
      </c>
      <c r="G27" s="96">
        <f>IF(RES_hh_fech!G27=0,0,RES_hh_fech!G27/RES_summary!G$19)</f>
        <v>14.684372979648886</v>
      </c>
      <c r="H27" s="96">
        <f>IF(RES_hh_fech!H27=0,0,RES_hh_fech!H27/RES_summary!H$19)</f>
        <v>15.354342459572431</v>
      </c>
      <c r="I27" s="96">
        <f>IF(RES_hh_fech!I27=0,0,RES_hh_fech!I27/RES_summary!I$19)</f>
        <v>17.012852561938317</v>
      </c>
      <c r="J27" s="96">
        <f>IF(RES_hh_fech!J27=0,0,RES_hh_fech!J27/RES_summary!J$19)</f>
        <v>16.912517226977037</v>
      </c>
      <c r="K27" s="96">
        <f>IF(RES_hh_fech!K27=0,0,RES_hh_fech!K27/RES_summary!K$19)</f>
        <v>16.785600861266797</v>
      </c>
      <c r="L27" s="96">
        <f>IF(RES_hh_fech!L27=0,0,RES_hh_fech!L27/RES_summary!L$19)</f>
        <v>16.759272182757929</v>
      </c>
      <c r="M27" s="96">
        <f>IF(RES_hh_fech!M27=0,0,RES_hh_fech!M27/RES_summary!M$19)</f>
        <v>15.973530373693466</v>
      </c>
      <c r="N27" s="96">
        <f>IF(RES_hh_fech!N27=0,0,RES_hh_fech!N27/RES_summary!N$19)</f>
        <v>16.94029535046025</v>
      </c>
      <c r="O27" s="96">
        <f>IF(RES_hh_fech!O27=0,0,RES_hh_fech!O27/RES_summary!O$19)</f>
        <v>16.407669292363607</v>
      </c>
      <c r="P27" s="96">
        <f>IF(RES_hh_fech!P27=0,0,RES_hh_fech!P27/RES_summary!P$19)</f>
        <v>16.361536849394049</v>
      </c>
      <c r="Q27" s="96">
        <f>IF(RES_hh_fech!Q27=0,0,RES_hh_fech!Q27/RES_summary!Q$19)</f>
        <v>17.168810421731695</v>
      </c>
    </row>
    <row r="28" spans="1:17" ht="12" customHeight="1" x14ac:dyDescent="0.25">
      <c r="A28" s="87" t="s">
        <v>58</v>
      </c>
      <c r="B28" s="95">
        <f>IF(RES_hh_fech!B28=0,0,RES_hh_fech!B28/RES_summary!B$19)</f>
        <v>0</v>
      </c>
      <c r="C28" s="95">
        <f>IF(RES_hh_fech!C28=0,0,RES_hh_fech!C28/RES_summary!C$19)</f>
        <v>0</v>
      </c>
      <c r="D28" s="95">
        <f>IF(RES_hh_fech!D28=0,0,RES_hh_fech!D28/RES_summary!D$19)</f>
        <v>0</v>
      </c>
      <c r="E28" s="95">
        <f>IF(RES_hh_fech!E28=0,0,RES_hh_fech!E28/RES_summary!E$19)</f>
        <v>0</v>
      </c>
      <c r="F28" s="95">
        <f>IF(RES_hh_fech!F28=0,0,RES_hh_fech!F28/RES_summary!F$19)</f>
        <v>0</v>
      </c>
      <c r="G28" s="95">
        <f>IF(RES_hh_fech!G28=0,0,RES_hh_fech!G28/RES_summary!G$19)</f>
        <v>0</v>
      </c>
      <c r="H28" s="95">
        <f>IF(RES_hh_fech!H28=0,0,RES_hh_fech!H28/RES_summary!H$19)</f>
        <v>0</v>
      </c>
      <c r="I28" s="95">
        <f>IF(RES_hh_fech!I28=0,0,RES_hh_fech!I28/RES_summary!I$19)</f>
        <v>0</v>
      </c>
      <c r="J28" s="95">
        <f>IF(RES_hh_fech!J28=0,0,RES_hh_fech!J28/RES_summary!J$19)</f>
        <v>0</v>
      </c>
      <c r="K28" s="95">
        <f>IF(RES_hh_fech!K28=0,0,RES_hh_fech!K28/RES_summary!K$19)</f>
        <v>0</v>
      </c>
      <c r="L28" s="95">
        <f>IF(RES_hh_fech!L28=0,0,RES_hh_fech!L28/RES_summary!L$19)</f>
        <v>0</v>
      </c>
      <c r="M28" s="95">
        <f>IF(RES_hh_fech!M28=0,0,RES_hh_fech!M28/RES_summary!M$19)</f>
        <v>0</v>
      </c>
      <c r="N28" s="95">
        <f>IF(RES_hh_fech!N28=0,0,RES_hh_fech!N28/RES_summary!N$19)</f>
        <v>0</v>
      </c>
      <c r="O28" s="95">
        <f>IF(RES_hh_fech!O28=0,0,RES_hh_fech!O28/RES_summary!O$19)</f>
        <v>0</v>
      </c>
      <c r="P28" s="95">
        <f>IF(RES_hh_fech!P28=0,0,RES_hh_fech!P28/RES_summary!P$19)</f>
        <v>0</v>
      </c>
      <c r="Q28" s="95">
        <f>IF(RES_hh_fech!Q28=0,0,RES_hh_fech!Q28/RES_summary!Q$19)</f>
        <v>0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27.612227592332534</v>
      </c>
      <c r="C29" s="95">
        <f>IF(RES_hh_fech!C29=0,0,RES_hh_fech!C29/RES_summary!C$19)</f>
        <v>27.372021965177652</v>
      </c>
      <c r="D29" s="95">
        <f>IF(RES_hh_fech!D29=0,0,RES_hh_fech!D29/RES_summary!D$19)</f>
        <v>27.995903662795588</v>
      </c>
      <c r="E29" s="95">
        <f>IF(RES_hh_fech!E29=0,0,RES_hh_fech!E29/RES_summary!E$19)</f>
        <v>27.767444822933275</v>
      </c>
      <c r="F29" s="95">
        <f>IF(RES_hh_fech!F29=0,0,RES_hh_fech!F29/RES_summary!F$19)</f>
        <v>27.512967918847508</v>
      </c>
      <c r="G29" s="95">
        <f>IF(RES_hh_fech!G29=0,0,RES_hh_fech!G29/RES_summary!G$19)</f>
        <v>27.219596363323848</v>
      </c>
      <c r="H29" s="95">
        <f>IF(RES_hh_fech!H29=0,0,RES_hh_fech!H29/RES_summary!H$19)</f>
        <v>27.31421160479923</v>
      </c>
      <c r="I29" s="95">
        <f>IF(RES_hh_fech!I29=0,0,RES_hh_fech!I29/RES_summary!I$19)</f>
        <v>27.560373869780783</v>
      </c>
      <c r="J29" s="95">
        <f>IF(RES_hh_fech!J29=0,0,RES_hh_fech!J29/RES_summary!J$19)</f>
        <v>27.195794676842937</v>
      </c>
      <c r="K29" s="95">
        <f>IF(RES_hh_fech!K29=0,0,RES_hh_fech!K29/RES_summary!K$19)</f>
        <v>26.793607195336314</v>
      </c>
      <c r="L29" s="95">
        <f>IF(RES_hh_fech!L29=0,0,RES_hh_fech!L29/RES_summary!L$19)</f>
        <v>26.77498154578813</v>
      </c>
      <c r="M29" s="95">
        <f>IF(RES_hh_fech!M29=0,0,RES_hh_fech!M29/RES_summary!M$19)</f>
        <v>25.777410941353018</v>
      </c>
      <c r="N29" s="95">
        <f>IF(RES_hh_fech!N29=0,0,RES_hh_fech!N29/RES_summary!N$19)</f>
        <v>22.187319252985503</v>
      </c>
      <c r="O29" s="95">
        <f>IF(RES_hh_fech!O29=0,0,RES_hh_fech!O29/RES_summary!O$19)</f>
        <v>25.119259678824324</v>
      </c>
      <c r="P29" s="95">
        <f>IF(RES_hh_fech!P29=0,0,RES_hh_fech!P29/RES_summary!P$19)</f>
        <v>24.50916857081442</v>
      </c>
      <c r="Q29" s="95">
        <f>IF(RES_hh_fech!Q29=0,0,RES_hh_fech!Q29/RES_summary!Q$19)</f>
        <v>24.102214393938009</v>
      </c>
    </row>
    <row r="30" spans="1:17" ht="12" customHeight="1" x14ac:dyDescent="0.25">
      <c r="A30" s="87" t="s">
        <v>109</v>
      </c>
      <c r="B30" s="95">
        <f>IF(RES_hh_fech!B30=0,0,RES_hh_fech!B30/RES_summary!B$19)</f>
        <v>25.643312821459876</v>
      </c>
      <c r="C30" s="95">
        <f>IF(RES_hh_fech!C30=0,0,RES_hh_fech!C30/RES_summary!C$19)</f>
        <v>25.420707155876784</v>
      </c>
      <c r="D30" s="95">
        <f>IF(RES_hh_fech!D30=0,0,RES_hh_fech!D30/RES_summary!D$19)</f>
        <v>25.997261633220944</v>
      </c>
      <c r="E30" s="95">
        <f>IF(RES_hh_fech!E30=0,0,RES_hh_fech!E30/RES_summary!E$19)</f>
        <v>25.783003437175545</v>
      </c>
      <c r="F30" s="95">
        <f>IF(RES_hh_fech!F30=0,0,RES_hh_fech!F30/RES_summary!F$19)</f>
        <v>25.548398492371735</v>
      </c>
      <c r="G30" s="95">
        <f>IF(RES_hh_fech!G30=0,0,RES_hh_fech!G30/RES_summary!G$19)</f>
        <v>25.275209180314278</v>
      </c>
      <c r="H30" s="95">
        <f>IF(RES_hh_fech!H30=0,0,RES_hh_fech!H30/RES_summary!H$19)</f>
        <v>25.36295400409373</v>
      </c>
      <c r="I30" s="95">
        <f>IF(RES_hh_fech!I30=0,0,RES_hh_fech!I30/RES_summary!I$19)</f>
        <v>25.591815021857037</v>
      </c>
      <c r="J30" s="95">
        <f>IF(RES_hh_fech!J30=0,0,RES_hh_fech!J30/RES_summary!J$19)</f>
        <v>25.253196214827057</v>
      </c>
      <c r="K30" s="95">
        <f>IF(RES_hh_fech!K30=0,0,RES_hh_fech!K30/RES_summary!K$19)</f>
        <v>24.879932958245661</v>
      </c>
      <c r="L30" s="95">
        <f>IF(RES_hh_fech!L30=0,0,RES_hh_fech!L30/RES_summary!L$19)</f>
        <v>24.862515625782407</v>
      </c>
      <c r="M30" s="95">
        <f>IF(RES_hh_fech!M30=0,0,RES_hh_fech!M30/RES_summary!M$19)</f>
        <v>24.119535494915255</v>
      </c>
      <c r="N30" s="95">
        <f>IF(RES_hh_fech!N30=0,0,RES_hh_fech!N30/RES_summary!N$19)</f>
        <v>24.130894440175823</v>
      </c>
      <c r="O30" s="95">
        <f>IF(RES_hh_fech!O30=0,0,RES_hh_fech!O30/RES_summary!O$19)</f>
        <v>23.900986671036442</v>
      </c>
      <c r="P30" s="95">
        <f>IF(RES_hh_fech!P30=0,0,RES_hh_fech!P30/RES_summary!P$19)</f>
        <v>23.430788509972704</v>
      </c>
      <c r="Q30" s="95">
        <f>IF(RES_hh_fech!Q30=0,0,RES_hh_fech!Q30/RES_summary!Q$19)</f>
        <v>23.128575128908764</v>
      </c>
    </row>
    <row r="31" spans="1:17" ht="12" customHeight="1" x14ac:dyDescent="0.25">
      <c r="A31" s="87" t="s">
        <v>55</v>
      </c>
      <c r="B31" s="95">
        <f>IF(RES_hh_fech!B31=0,0,RES_hh_fech!B31/RES_summary!B$19)</f>
        <v>0</v>
      </c>
      <c r="C31" s="95">
        <f>IF(RES_hh_fech!C31=0,0,RES_hh_fech!C31/RES_summary!C$19)</f>
        <v>0</v>
      </c>
      <c r="D31" s="95">
        <f>IF(RES_hh_fech!D31=0,0,RES_hh_fech!D31/RES_summary!D$19)</f>
        <v>0</v>
      </c>
      <c r="E31" s="95">
        <f>IF(RES_hh_fech!E31=0,0,RES_hh_fech!E31/RES_summary!E$19)</f>
        <v>0</v>
      </c>
      <c r="F31" s="95">
        <f>IF(RES_hh_fech!F31=0,0,RES_hh_fech!F31/RES_summary!F$19)</f>
        <v>0</v>
      </c>
      <c r="G31" s="95">
        <f>IF(RES_hh_fech!G31=0,0,RES_hh_fech!G31/RES_summary!G$19)</f>
        <v>0</v>
      </c>
      <c r="H31" s="95">
        <f>IF(RES_hh_fech!H31=0,0,RES_hh_fech!H31/RES_summary!H$19)</f>
        <v>0</v>
      </c>
      <c r="I31" s="95">
        <f>IF(RES_hh_fech!I31=0,0,RES_hh_fech!I31/RES_summary!I$19)</f>
        <v>35.82849727141253</v>
      </c>
      <c r="J31" s="95">
        <f>IF(RES_hh_fech!J31=0,0,RES_hh_fech!J31/RES_summary!J$19)</f>
        <v>35.354650984624165</v>
      </c>
      <c r="K31" s="95">
        <f>IF(RES_hh_fech!K31=0,0,RES_hh_fech!K31/RES_summary!K$19)</f>
        <v>34.83193451256016</v>
      </c>
      <c r="L31" s="95">
        <f>IF(RES_hh_fech!L31=0,0,RES_hh_fech!L31/RES_summary!L$19)</f>
        <v>30.043254026305029</v>
      </c>
      <c r="M31" s="95">
        <f>IF(RES_hh_fech!M31=0,0,RES_hh_fech!M31/RES_summary!M$19)</f>
        <v>32.422567194402831</v>
      </c>
      <c r="N31" s="95">
        <f>IF(RES_hh_fech!N31=0,0,RES_hh_fech!N31/RES_summary!N$19)</f>
        <v>32.398385028011269</v>
      </c>
      <c r="O31" s="95">
        <f>IF(RES_hh_fech!O31=0,0,RES_hh_fech!O31/RES_summary!O$19)</f>
        <v>33.64821896461649</v>
      </c>
      <c r="P31" s="95">
        <f>IF(RES_hh_fech!P31=0,0,RES_hh_fech!P31/RES_summary!P$19)</f>
        <v>30.243422096802416</v>
      </c>
      <c r="Q31" s="95">
        <f>IF(RES_hh_fech!Q31=0,0,RES_hh_fech!Q31/RES_summary!Q$19)</f>
        <v>32.764509571320829</v>
      </c>
    </row>
    <row r="32" spans="1:17" ht="12" customHeight="1" x14ac:dyDescent="0.25">
      <c r="A32" s="49" t="s">
        <v>60</v>
      </c>
      <c r="B32" s="18">
        <f>IF(RES_hh_fech!B32=0,0,RES_hh_fech!B32/RES_summary!B$19)</f>
        <v>14.266170577051099</v>
      </c>
      <c r="C32" s="18">
        <f>IF(RES_hh_fech!C32=0,0,RES_hh_fech!C32/RES_summary!C$19)</f>
        <v>14.104286252471669</v>
      </c>
      <c r="D32" s="18">
        <f>IF(RES_hh_fech!D32=0,0,RES_hh_fech!D32/RES_summary!D$19)</f>
        <v>14.832449133271924</v>
      </c>
      <c r="E32" s="18">
        <f>IF(RES_hh_fech!E32=0,0,RES_hh_fech!E32/RES_summary!E$19)</f>
        <v>14.944630531894246</v>
      </c>
      <c r="F32" s="18">
        <f>IF(RES_hh_fech!F32=0,0,RES_hh_fech!F32/RES_summary!F$19)</f>
        <v>14.693632808561368</v>
      </c>
      <c r="G32" s="18">
        <f>IF(RES_hh_fech!G32=0,0,RES_hh_fech!G32/RES_summary!G$19)</f>
        <v>14.256503105629712</v>
      </c>
      <c r="H32" s="18">
        <f>IF(RES_hh_fech!H32=0,0,RES_hh_fech!H32/RES_summary!H$19)</f>
        <v>14.856757765807322</v>
      </c>
      <c r="I32" s="18">
        <f>IF(RES_hh_fech!I32=0,0,RES_hh_fech!I32/RES_summary!I$19)</f>
        <v>15.573563394728845</v>
      </c>
      <c r="J32" s="18">
        <f>IF(RES_hh_fech!J32=0,0,RES_hh_fech!J32/RES_summary!J$19)</f>
        <v>15.360621226509487</v>
      </c>
      <c r="K32" s="18">
        <f>IF(RES_hh_fech!K32=0,0,RES_hh_fech!K32/RES_summary!K$19)</f>
        <v>15.206934434548085</v>
      </c>
      <c r="L32" s="18">
        <f>IF(RES_hh_fech!L32=0,0,RES_hh_fech!L32/RES_summary!L$19)</f>
        <v>15.21636636679049</v>
      </c>
      <c r="M32" s="18">
        <f>IF(RES_hh_fech!M32=0,0,RES_hh_fech!M32/RES_summary!M$19)</f>
        <v>14.190403641124743</v>
      </c>
      <c r="N32" s="18">
        <f>IF(RES_hh_fech!N32=0,0,RES_hh_fech!N32/RES_summary!N$19)</f>
        <v>15.602881485729826</v>
      </c>
      <c r="O32" s="18">
        <f>IF(RES_hh_fech!O32=0,0,RES_hh_fech!O32/RES_summary!O$19)</f>
        <v>14.594809171762376</v>
      </c>
      <c r="P32" s="18">
        <f>IF(RES_hh_fech!P32=0,0,RES_hh_fech!P32/RES_summary!P$19)</f>
        <v>14.431114175319991</v>
      </c>
      <c r="Q32" s="18">
        <f>IF(RES_hh_fech!Q32=0,0,RES_hh_fech!Q32/RES_summary!Q$19)</f>
        <v>15.21193551741627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81.714273693515025</v>
      </c>
      <c r="C3" s="100">
        <f>IF(RES_hh_tesh!C3=0,0,RES_hh_tesh!C3/RES_summary!C$19)</f>
        <v>86.023235045344833</v>
      </c>
      <c r="D3" s="100">
        <f>IF(RES_hh_tesh!D3=0,0,RES_hh_tesh!D3/RES_summary!D$19)</f>
        <v>90.60873100567531</v>
      </c>
      <c r="E3" s="100">
        <f>IF(RES_hh_tesh!E3=0,0,RES_hh_tesh!E3/RES_summary!E$19)</f>
        <v>102.46397680295105</v>
      </c>
      <c r="F3" s="100">
        <f>IF(RES_hh_tesh!F3=0,0,RES_hh_tesh!F3/RES_summary!F$19)</f>
        <v>99.448804373884414</v>
      </c>
      <c r="G3" s="100">
        <f>IF(RES_hh_tesh!G3=0,0,RES_hh_tesh!G3/RES_summary!G$19)</f>
        <v>101.96022031704251</v>
      </c>
      <c r="H3" s="100">
        <f>IF(RES_hh_tesh!H3=0,0,RES_hh_tesh!H3/RES_summary!H$19)</f>
        <v>103.61339338090686</v>
      </c>
      <c r="I3" s="100">
        <f>IF(RES_hh_tesh!I3=0,0,RES_hh_tesh!I3/RES_summary!I$19)</f>
        <v>102.3153738911232</v>
      </c>
      <c r="J3" s="100">
        <f>IF(RES_hh_tesh!J3=0,0,RES_hh_tesh!J3/RES_summary!J$19)</f>
        <v>99.764818387976902</v>
      </c>
      <c r="K3" s="100">
        <f>IF(RES_hh_tesh!K3=0,0,RES_hh_tesh!K3/RES_summary!K$19)</f>
        <v>92.679251546283353</v>
      </c>
      <c r="L3" s="100">
        <f>IF(RES_hh_tesh!L3=0,0,RES_hh_tesh!L3/RES_summary!L$19)</f>
        <v>88.782123848382142</v>
      </c>
      <c r="M3" s="100">
        <f>IF(RES_hh_tesh!M3=0,0,RES_hh_tesh!M3/RES_summary!M$19)</f>
        <v>104.06272763841238</v>
      </c>
      <c r="N3" s="100">
        <f>IF(RES_hh_tesh!N3=0,0,RES_hh_tesh!N3/RES_summary!N$19)</f>
        <v>97.920253298671611</v>
      </c>
      <c r="O3" s="100">
        <f>IF(RES_hh_tesh!O3=0,0,RES_hh_tesh!O3/RES_summary!O$19)</f>
        <v>72.699395671989734</v>
      </c>
      <c r="P3" s="100">
        <f>IF(RES_hh_tesh!P3=0,0,RES_hh_tesh!P3/RES_summary!P$19)</f>
        <v>72.975152500454229</v>
      </c>
      <c r="Q3" s="100">
        <f>IF(RES_hh_tesh!Q3=0,0,RES_hh_tesh!Q3/RES_summary!Q$19)</f>
        <v>87.94869619798871</v>
      </c>
    </row>
    <row r="4" spans="1:17" ht="12.95" customHeight="1" x14ac:dyDescent="0.25">
      <c r="A4" s="89" t="s">
        <v>65</v>
      </c>
      <c r="B4" s="96">
        <f>IF(RES_hh_tesh!B4=0,0,RES_hh_tesh!B4/RES_summary!B$19)</f>
        <v>54.989242112705647</v>
      </c>
      <c r="C4" s="96">
        <f>IF(RES_hh_tesh!C4=0,0,RES_hh_tesh!C4/RES_summary!C$19)</f>
        <v>58.310247071224346</v>
      </c>
      <c r="D4" s="96">
        <f>IF(RES_hh_tesh!D4=0,0,RES_hh_tesh!D4/RES_summary!D$19)</f>
        <v>60.757872343708932</v>
      </c>
      <c r="E4" s="96">
        <f>IF(RES_hh_tesh!E4=0,0,RES_hh_tesh!E4/RES_summary!E$19)</f>
        <v>71.384601626646258</v>
      </c>
      <c r="F4" s="96">
        <f>IF(RES_hh_tesh!F4=0,0,RES_hh_tesh!F4/RES_summary!F$19)</f>
        <v>67.406787734841728</v>
      </c>
      <c r="G4" s="96">
        <f>IF(RES_hh_tesh!G4=0,0,RES_hh_tesh!G4/RES_summary!G$19)</f>
        <v>69.394003850055299</v>
      </c>
      <c r="H4" s="96">
        <f>IF(RES_hh_tesh!H4=0,0,RES_hh_tesh!H4/RES_summary!H$19)</f>
        <v>69.127733537315976</v>
      </c>
      <c r="I4" s="96">
        <f>IF(RES_hh_tesh!I4=0,0,RES_hh_tesh!I4/RES_summary!I$19)</f>
        <v>65.429393206834277</v>
      </c>
      <c r="J4" s="96">
        <f>IF(RES_hh_tesh!J4=0,0,RES_hh_tesh!J4/RES_summary!J$19)</f>
        <v>61.660215090323071</v>
      </c>
      <c r="K4" s="96">
        <f>IF(RES_hh_tesh!K4=0,0,RES_hh_tesh!K4/RES_summary!K$19)</f>
        <v>54.001717213503447</v>
      </c>
      <c r="L4" s="96">
        <f>IF(RES_hh_tesh!L4=0,0,RES_hh_tesh!L4/RES_summary!L$19)</f>
        <v>49.659354968097411</v>
      </c>
      <c r="M4" s="96">
        <f>IF(RES_hh_tesh!M4=0,0,RES_hh_tesh!M4/RES_summary!M$19)</f>
        <v>65.792572266349069</v>
      </c>
      <c r="N4" s="96">
        <f>IF(RES_hh_tesh!N4=0,0,RES_hh_tesh!N4/RES_summary!N$19)</f>
        <v>57.613457377871114</v>
      </c>
      <c r="O4" s="96">
        <f>IF(RES_hh_tesh!O4=0,0,RES_hh_tesh!O4/RES_summary!O$19)</f>
        <v>33.351933280825634</v>
      </c>
      <c r="P4" s="96">
        <f>IF(RES_hh_tesh!P4=0,0,RES_hh_tesh!P4/RES_summary!P$19)</f>
        <v>33.452121717085198</v>
      </c>
      <c r="Q4" s="96">
        <f>IF(RES_hh_tesh!Q4=0,0,RES_hh_tesh!Q4/RES_summary!Q$19)</f>
        <v>46.645483063854215</v>
      </c>
    </row>
    <row r="5" spans="1:17" ht="12" customHeight="1" x14ac:dyDescent="0.25">
      <c r="A5" s="87" t="s">
        <v>58</v>
      </c>
      <c r="B5" s="95">
        <f>IF(RES_hh_tesh!B5=0,0,RES_hh_tesh!B5/RES_summary!B$19)</f>
        <v>54.103175428917766</v>
      </c>
      <c r="C5" s="95">
        <f>IF(RES_hh_tesh!C5=0,0,RES_hh_tesh!C5/RES_summary!C$19)</f>
        <v>56.90886496675423</v>
      </c>
      <c r="D5" s="95">
        <f>IF(RES_hh_tesh!D5=0,0,RES_hh_tesh!D5/RES_summary!D$19)</f>
        <v>58.238016461021211</v>
      </c>
      <c r="E5" s="95">
        <f>IF(RES_hh_tesh!E5=0,0,RES_hh_tesh!E5/RES_summary!E$19)</f>
        <v>67.630987224812174</v>
      </c>
      <c r="F5" s="95">
        <f>IF(RES_hh_tesh!F5=0,0,RES_hh_tesh!F5/RES_summary!F$19)</f>
        <v>64.002503686701047</v>
      </c>
      <c r="G5" s="95">
        <f>IF(RES_hh_tesh!G5=0,0,RES_hh_tesh!G5/RES_summary!G$19)</f>
        <v>66.127454636918472</v>
      </c>
      <c r="H5" s="95">
        <f>IF(RES_hh_tesh!H5=0,0,RES_hh_tesh!H5/RES_summary!H$19)</f>
        <v>46.354256621164176</v>
      </c>
      <c r="I5" s="95">
        <f>IF(RES_hh_tesh!I5=0,0,RES_hh_tesh!I5/RES_summary!I$19)</f>
        <v>48.145075422834978</v>
      </c>
      <c r="J5" s="95">
        <f>IF(RES_hh_tesh!J5=0,0,RES_hh_tesh!J5/RES_summary!J$19)</f>
        <v>75.696455316950775</v>
      </c>
      <c r="K5" s="95">
        <f>IF(RES_hh_tesh!K5=0,0,RES_hh_tesh!K5/RES_summary!K$19)</f>
        <v>49.632132510201018</v>
      </c>
      <c r="L5" s="95">
        <f>IF(RES_hh_tesh!L5=0,0,RES_hh_tesh!L5/RES_summary!L$19)</f>
        <v>0</v>
      </c>
      <c r="M5" s="95">
        <f>IF(RES_hh_tesh!M5=0,0,RES_hh_tesh!M5/RES_summary!M$19)</f>
        <v>0</v>
      </c>
      <c r="N5" s="95">
        <f>IF(RES_hh_tesh!N5=0,0,RES_hh_tesh!N5/RES_summary!N$19)</f>
        <v>0</v>
      </c>
      <c r="O5" s="95">
        <f>IF(RES_hh_tesh!O5=0,0,RES_hh_tesh!O5/RES_summary!O$19)</f>
        <v>0</v>
      </c>
      <c r="P5" s="95">
        <f>IF(RES_hh_tesh!P5=0,0,RES_hh_tesh!P5/RES_summary!P$19)</f>
        <v>0</v>
      </c>
      <c r="Q5" s="95">
        <f>IF(RES_hh_tesh!Q5=0,0,RES_hh_tesh!Q5/RES_summary!Q$19)</f>
        <v>0</v>
      </c>
    </row>
    <row r="6" spans="1:17" ht="12" customHeight="1" x14ac:dyDescent="0.25">
      <c r="A6" s="87" t="s">
        <v>84</v>
      </c>
      <c r="B6" s="95">
        <f>IF(RES_hh_tesh!B6=0,0,RES_hh_tesh!B6/RES_summary!B$19)</f>
        <v>0</v>
      </c>
      <c r="C6" s="95">
        <f>IF(RES_hh_tesh!C6=0,0,RES_hh_tesh!C6/RES_summary!C$19)</f>
        <v>0</v>
      </c>
      <c r="D6" s="95">
        <f>IF(RES_hh_tesh!D6=0,0,RES_hh_tesh!D6/RES_summary!D$19)</f>
        <v>0</v>
      </c>
      <c r="E6" s="95">
        <f>IF(RES_hh_tesh!E6=0,0,RES_hh_tesh!E6/RES_summary!E$19)</f>
        <v>0</v>
      </c>
      <c r="F6" s="95">
        <f>IF(RES_hh_tesh!F6=0,0,RES_hh_tesh!F6/RES_summary!F$19)</f>
        <v>0</v>
      </c>
      <c r="G6" s="95">
        <f>IF(RES_hh_tesh!G6=0,0,RES_hh_tesh!G6/RES_summary!G$19)</f>
        <v>0</v>
      </c>
      <c r="H6" s="95">
        <f>IF(RES_hh_tesh!H6=0,0,RES_hh_tesh!H6/RES_summary!H$19)</f>
        <v>0</v>
      </c>
      <c r="I6" s="95">
        <f>IF(RES_hh_tesh!I6=0,0,RES_hh_tesh!I6/RES_summary!I$19)</f>
        <v>0</v>
      </c>
      <c r="J6" s="95">
        <f>IF(RES_hh_tesh!J6=0,0,RES_hh_tesh!J6/RES_summary!J$19)</f>
        <v>0</v>
      </c>
      <c r="K6" s="95">
        <f>IF(RES_hh_tesh!K6=0,0,RES_hh_tesh!K6/RES_summary!K$19)</f>
        <v>0</v>
      </c>
      <c r="L6" s="95">
        <f>IF(RES_hh_tesh!L6=0,0,RES_hh_tesh!L6/RES_summary!L$19)</f>
        <v>0</v>
      </c>
      <c r="M6" s="95">
        <f>IF(RES_hh_tesh!M6=0,0,RES_hh_tesh!M6/RES_summary!M$19)</f>
        <v>0</v>
      </c>
      <c r="N6" s="95">
        <f>IF(RES_hh_tesh!N6=0,0,RES_hh_tesh!N6/RES_summary!N$19)</f>
        <v>0</v>
      </c>
      <c r="O6" s="95">
        <f>IF(RES_hh_tesh!O6=0,0,RES_hh_tesh!O6/RES_summary!O$19)</f>
        <v>0</v>
      </c>
      <c r="P6" s="95">
        <f>IF(RES_hh_tesh!P6=0,0,RES_hh_tesh!P6/RES_summary!P$19)</f>
        <v>0</v>
      </c>
      <c r="Q6" s="95">
        <f>IF(RES_hh_tesh!Q6=0,0,RES_hh_tesh!Q6/RES_summary!Q$19)</f>
        <v>0</v>
      </c>
    </row>
    <row r="7" spans="1:17" ht="12" customHeight="1" x14ac:dyDescent="0.25">
      <c r="A7" s="87" t="s">
        <v>110</v>
      </c>
      <c r="B7" s="95">
        <f>IF(RES_hh_tesh!B7=0,0,RES_hh_tesh!B7/RES_summary!B$19)</f>
        <v>54.067107264517325</v>
      </c>
      <c r="C7" s="95">
        <f>IF(RES_hh_tesh!C7=0,0,RES_hh_tesh!C7/RES_summary!C$19)</f>
        <v>57.621556470952129</v>
      </c>
      <c r="D7" s="95">
        <f>IF(RES_hh_tesh!D7=0,0,RES_hh_tesh!D7/RES_summary!D$19)</f>
        <v>59.682673870871099</v>
      </c>
      <c r="E7" s="95">
        <f>IF(RES_hh_tesh!E7=0,0,RES_hh_tesh!E7/RES_summary!E$19)</f>
        <v>70.697499027839385</v>
      </c>
      <c r="F7" s="95">
        <f>IF(RES_hh_tesh!F7=0,0,RES_hh_tesh!F7/RES_summary!F$19)</f>
        <v>66.025468747181009</v>
      </c>
      <c r="G7" s="95">
        <f>IF(RES_hh_tesh!G7=0,0,RES_hh_tesh!G7/RES_summary!G$19)</f>
        <v>68.539109713740558</v>
      </c>
      <c r="H7" s="95">
        <f>IF(RES_hh_tesh!H7=0,0,RES_hh_tesh!H7/RES_summary!H$19)</f>
        <v>67.393058481075684</v>
      </c>
      <c r="I7" s="95">
        <f>IF(RES_hh_tesh!I7=0,0,RES_hh_tesh!I7/RES_summary!I$19)</f>
        <v>62.136004827457647</v>
      </c>
      <c r="J7" s="95">
        <f>IF(RES_hh_tesh!J7=0,0,RES_hh_tesh!J7/RES_summary!J$19)</f>
        <v>60.43504175769548</v>
      </c>
      <c r="K7" s="95">
        <f>IF(RES_hh_tesh!K7=0,0,RES_hh_tesh!K7/RES_summary!K$19)</f>
        <v>52.518749057445078</v>
      </c>
      <c r="L7" s="95">
        <f>IF(RES_hh_tesh!L7=0,0,RES_hh_tesh!L7/RES_summary!L$19)</f>
        <v>47.459828848853199</v>
      </c>
      <c r="M7" s="95">
        <f>IF(RES_hh_tesh!M7=0,0,RES_hh_tesh!M7/RES_summary!M$19)</f>
        <v>64.416231143915837</v>
      </c>
      <c r="N7" s="95">
        <f>IF(RES_hh_tesh!N7=0,0,RES_hh_tesh!N7/RES_summary!N$19)</f>
        <v>54.910419405234343</v>
      </c>
      <c r="O7" s="95">
        <f>IF(RES_hh_tesh!O7=0,0,RES_hh_tesh!O7/RES_summary!O$19)</f>
        <v>31.927841312018447</v>
      </c>
      <c r="P7" s="95">
        <f>IF(RES_hh_tesh!P7=0,0,RES_hh_tesh!P7/RES_summary!P$19)</f>
        <v>32.494481828713212</v>
      </c>
      <c r="Q7" s="95">
        <f>IF(RES_hh_tesh!Q7=0,0,RES_hh_tesh!Q7/RES_summary!Q$19)</f>
        <v>44.692925050590915</v>
      </c>
    </row>
    <row r="8" spans="1:17" ht="12" customHeight="1" x14ac:dyDescent="0.25">
      <c r="A8" s="87" t="s">
        <v>109</v>
      </c>
      <c r="B8" s="95">
        <f>IF(RES_hh_tesh!B8=0,0,RES_hh_tesh!B8/RES_summary!B$19)</f>
        <v>54.10381325214351</v>
      </c>
      <c r="C8" s="95">
        <f>IF(RES_hh_tesh!C8=0,0,RES_hh_tesh!C8/RES_summary!C$19)</f>
        <v>57.592029258676853</v>
      </c>
      <c r="D8" s="95">
        <f>IF(RES_hh_tesh!D8=0,0,RES_hh_tesh!D8/RES_summary!D$19)</f>
        <v>62.334578805349437</v>
      </c>
      <c r="E8" s="95">
        <f>IF(RES_hh_tesh!E8=0,0,RES_hh_tesh!E8/RES_summary!E$19)</f>
        <v>75.500767272005547</v>
      </c>
      <c r="F8" s="95">
        <f>IF(RES_hh_tesh!F8=0,0,RES_hh_tesh!F8/RES_summary!F$19)</f>
        <v>72.139572477557792</v>
      </c>
      <c r="G8" s="95">
        <f>IF(RES_hh_tesh!G8=0,0,RES_hh_tesh!G8/RES_summary!G$19)</f>
        <v>75.067875277026388</v>
      </c>
      <c r="H8" s="95">
        <f>IF(RES_hh_tesh!H8=0,0,RES_hh_tesh!H8/RES_summary!H$19)</f>
        <v>74.103454499589375</v>
      </c>
      <c r="I8" s="95">
        <f>IF(RES_hh_tesh!I8=0,0,RES_hh_tesh!I8/RES_summary!I$19)</f>
        <v>69.073983225344278</v>
      </c>
      <c r="J8" s="95">
        <f>IF(RES_hh_tesh!J8=0,0,RES_hh_tesh!J8/RES_summary!J$19)</f>
        <v>64.62129715095395</v>
      </c>
      <c r="K8" s="95">
        <f>IF(RES_hh_tesh!K8=0,0,RES_hh_tesh!K8/RES_summary!K$19)</f>
        <v>56.044539248529965</v>
      </c>
      <c r="L8" s="95">
        <f>IF(RES_hh_tesh!L8=0,0,RES_hh_tesh!L8/RES_summary!L$19)</f>
        <v>51.016880392800189</v>
      </c>
      <c r="M8" s="95">
        <f>IF(RES_hh_tesh!M8=0,0,RES_hh_tesh!M8/RES_summary!M$19)</f>
        <v>68.237453634227691</v>
      </c>
      <c r="N8" s="95">
        <f>IF(RES_hh_tesh!N8=0,0,RES_hh_tesh!N8/RES_summary!N$19)</f>
        <v>57.360519588345198</v>
      </c>
      <c r="O8" s="95">
        <f>IF(RES_hh_tesh!O8=0,0,RES_hh_tesh!O8/RES_summary!O$19)</f>
        <v>33.291579836000331</v>
      </c>
      <c r="P8" s="95">
        <f>IF(RES_hh_tesh!P8=0,0,RES_hh_tesh!P8/RES_summary!P$19)</f>
        <v>32.439867229469101</v>
      </c>
      <c r="Q8" s="95">
        <f>IF(RES_hh_tesh!Q8=0,0,RES_hh_tesh!Q8/RES_summary!Q$19)</f>
        <v>45.680212262402378</v>
      </c>
    </row>
    <row r="9" spans="1:17" ht="12" customHeight="1" x14ac:dyDescent="0.25">
      <c r="A9" s="87" t="s">
        <v>55</v>
      </c>
      <c r="B9" s="95">
        <f>IF(RES_hh_tesh!B9=0,0,RES_hh_tesh!B9/RES_summary!B$19)</f>
        <v>54.102614820367911</v>
      </c>
      <c r="C9" s="95">
        <f>IF(RES_hh_tesh!C9=0,0,RES_hh_tesh!C9/RES_summary!C$19)</f>
        <v>57.006581907668469</v>
      </c>
      <c r="D9" s="95">
        <f>IF(RES_hh_tesh!D9=0,0,RES_hh_tesh!D9/RES_summary!D$19)</f>
        <v>58.701379173280984</v>
      </c>
      <c r="E9" s="95">
        <f>IF(RES_hh_tesh!E9=0,0,RES_hh_tesh!E9/RES_summary!E$19)</f>
        <v>65.020638843871708</v>
      </c>
      <c r="F9" s="95">
        <f>IF(RES_hh_tesh!F9=0,0,RES_hh_tesh!F9/RES_summary!F$19)</f>
        <v>65.513915079071836</v>
      </c>
      <c r="G9" s="95">
        <f>IF(RES_hh_tesh!G9=0,0,RES_hh_tesh!G9/RES_summary!G$19)</f>
        <v>66.921818680769988</v>
      </c>
      <c r="H9" s="95">
        <f>IF(RES_hh_tesh!H9=0,0,RES_hh_tesh!H9/RES_summary!H$19)</f>
        <v>66.522813717493648</v>
      </c>
      <c r="I9" s="95">
        <f>IF(RES_hh_tesh!I9=0,0,RES_hh_tesh!I9/RES_summary!I$19)</f>
        <v>68.578437276067291</v>
      </c>
      <c r="J9" s="95">
        <f>IF(RES_hh_tesh!J9=0,0,RES_hh_tesh!J9/RES_summary!J$19)</f>
        <v>55.586633618076242</v>
      </c>
      <c r="K9" s="95">
        <f>IF(RES_hh_tesh!K9=0,0,RES_hh_tesh!K9/RES_summary!K$19)</f>
        <v>48.991075987382231</v>
      </c>
      <c r="L9" s="95">
        <f>IF(RES_hh_tesh!L9=0,0,RES_hh_tesh!L9/RES_summary!L$19)</f>
        <v>48.690681861651086</v>
      </c>
      <c r="M9" s="95">
        <f>IF(RES_hh_tesh!M9=0,0,RES_hh_tesh!M9/RES_summary!M$19)</f>
        <v>64.901262127785245</v>
      </c>
      <c r="N9" s="95">
        <f>IF(RES_hh_tesh!N9=0,0,RES_hh_tesh!N9/RES_summary!N$19)</f>
        <v>55.853784829697595</v>
      </c>
      <c r="O9" s="95">
        <f>IF(RES_hh_tesh!O9=0,0,RES_hh_tesh!O9/RES_summary!O$19)</f>
        <v>32.235018825086911</v>
      </c>
      <c r="P9" s="95">
        <f>IF(RES_hh_tesh!P9=0,0,RES_hh_tesh!P9/RES_summary!P$19)</f>
        <v>32.199042782138463</v>
      </c>
      <c r="Q9" s="95">
        <f>IF(RES_hh_tesh!Q9=0,0,RES_hh_tesh!Q9/RES_summary!Q$19)</f>
        <v>44.609914974603839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77.799158612605282</v>
      </c>
      <c r="G10" s="95">
        <f>IF(RES_hh_tesh!G10=0,0,RES_hh_tesh!G10/RES_summary!G$19)</f>
        <v>73.909888368903438</v>
      </c>
      <c r="H10" s="95">
        <f>IF(RES_hh_tesh!H10=0,0,RES_hh_tesh!H10/RES_summary!H$19)</f>
        <v>75.720515356195321</v>
      </c>
      <c r="I10" s="95">
        <f>IF(RES_hh_tesh!I10=0,0,RES_hh_tesh!I10/RES_summary!I$19)</f>
        <v>70.359505708699388</v>
      </c>
      <c r="J10" s="95">
        <f>IF(RES_hh_tesh!J10=0,0,RES_hh_tesh!J10/RES_summary!J$19)</f>
        <v>65.69501007154193</v>
      </c>
      <c r="K10" s="95">
        <f>IF(RES_hh_tesh!K10=0,0,RES_hh_tesh!K10/RES_summary!K$19)</f>
        <v>59.954842495939594</v>
      </c>
      <c r="L10" s="95">
        <f>IF(RES_hh_tesh!L10=0,0,RES_hh_tesh!L10/RES_summary!L$19)</f>
        <v>55.986496510180352</v>
      </c>
      <c r="M10" s="95">
        <f>IF(RES_hh_tesh!M10=0,0,RES_hh_tesh!M10/RES_summary!M$19)</f>
        <v>55.537556679813683</v>
      </c>
      <c r="N10" s="95">
        <f>IF(RES_hh_tesh!N10=0,0,RES_hh_tesh!N10/RES_summary!N$19)</f>
        <v>54.815419415357781</v>
      </c>
      <c r="O10" s="95">
        <f>IF(RES_hh_tesh!O10=0,0,RES_hh_tesh!O10/RES_summary!O$19)</f>
        <v>38.25747271664838</v>
      </c>
      <c r="P10" s="95">
        <f>IF(RES_hh_tesh!P10=0,0,RES_hh_tesh!P10/RES_summary!P$19)</f>
        <v>33.305105778391741</v>
      </c>
      <c r="Q10" s="95">
        <f>IF(RES_hh_tesh!Q10=0,0,RES_hh_tesh!Q10/RES_summary!Q$19)</f>
        <v>46.027593336539269</v>
      </c>
    </row>
    <row r="11" spans="1:17" ht="12" customHeight="1" x14ac:dyDescent="0.25">
      <c r="A11" s="87" t="s">
        <v>61</v>
      </c>
      <c r="B11" s="95">
        <f>IF(RES_hh_tesh!B11=0,0,RES_hh_tesh!B11/RES_summary!B$19)</f>
        <v>56.682365682938141</v>
      </c>
      <c r="C11" s="95">
        <f>IF(RES_hh_tesh!C11=0,0,RES_hh_tesh!C11/RES_summary!C$19)</f>
        <v>57.012065322487139</v>
      </c>
      <c r="D11" s="95">
        <f>IF(RES_hh_tesh!D11=0,0,RES_hh_tesh!D11/RES_summary!D$19)</f>
        <v>55.417740395730249</v>
      </c>
      <c r="E11" s="95">
        <f>IF(RES_hh_tesh!E11=0,0,RES_hh_tesh!E11/RES_summary!E$19)</f>
        <v>69.340871943077659</v>
      </c>
      <c r="F11" s="95">
        <f>IF(RES_hh_tesh!F11=0,0,RES_hh_tesh!F11/RES_summary!F$19)</f>
        <v>64.245045795501738</v>
      </c>
      <c r="G11" s="95">
        <f>IF(RES_hh_tesh!G11=0,0,RES_hh_tesh!G11/RES_summary!G$19)</f>
        <v>66.257129712121838</v>
      </c>
      <c r="H11" s="95">
        <f>IF(RES_hh_tesh!H11=0,0,RES_hh_tesh!H11/RES_summary!H$19)</f>
        <v>73.194844838610734</v>
      </c>
      <c r="I11" s="95">
        <f>IF(RES_hh_tesh!I11=0,0,RES_hh_tesh!I11/RES_summary!I$19)</f>
        <v>54.156722339609161</v>
      </c>
      <c r="J11" s="95">
        <f>IF(RES_hh_tesh!J11=0,0,RES_hh_tesh!J11/RES_summary!J$19)</f>
        <v>56.615117351943034</v>
      </c>
      <c r="K11" s="95">
        <f>IF(RES_hh_tesh!K11=0,0,RES_hh_tesh!K11/RES_summary!K$19)</f>
        <v>51.824636104114497</v>
      </c>
      <c r="L11" s="95">
        <f>IF(RES_hh_tesh!L11=0,0,RES_hh_tesh!L11/RES_summary!L$19)</f>
        <v>48.09962673887344</v>
      </c>
      <c r="M11" s="95">
        <f>IF(RES_hh_tesh!M11=0,0,RES_hh_tesh!M11/RES_summary!M$19)</f>
        <v>57.711877067948414</v>
      </c>
      <c r="N11" s="95">
        <f>IF(RES_hh_tesh!N11=0,0,RES_hh_tesh!N11/RES_summary!N$19)</f>
        <v>47.020028110439888</v>
      </c>
      <c r="O11" s="95">
        <f>IF(RES_hh_tesh!O11=0,0,RES_hh_tesh!O11/RES_summary!O$19)</f>
        <v>29.831000350213266</v>
      </c>
      <c r="P11" s="95">
        <f>IF(RES_hh_tesh!P11=0,0,RES_hh_tesh!P11/RES_summary!P$19)</f>
        <v>30.327623059360008</v>
      </c>
      <c r="Q11" s="95">
        <f>IF(RES_hh_tesh!Q11=0,0,RES_hh_tesh!Q11/RES_summary!Q$19)</f>
        <v>42.615374936843992</v>
      </c>
    </row>
    <row r="12" spans="1:17" ht="12" customHeight="1" x14ac:dyDescent="0.25">
      <c r="A12" s="87" t="s">
        <v>115</v>
      </c>
      <c r="B12" s="95">
        <f>IF(RES_hh_tesh!B12=0,0,RES_hh_tesh!B12/RES_summary!B$19)</f>
        <v>58.898044202493566</v>
      </c>
      <c r="C12" s="95">
        <f>IF(RES_hh_tesh!C12=0,0,RES_hh_tesh!C12/RES_summary!C$19)</f>
        <v>63.157124918919244</v>
      </c>
      <c r="D12" s="95">
        <f>IF(RES_hh_tesh!D12=0,0,RES_hh_tesh!D12/RES_summary!D$19)</f>
        <v>66.829201437757987</v>
      </c>
      <c r="E12" s="95">
        <f>IF(RES_hh_tesh!E12=0,0,RES_hh_tesh!E12/RES_summary!E$19)</f>
        <v>78.521136081067297</v>
      </c>
      <c r="F12" s="95">
        <f>IF(RES_hh_tesh!F12=0,0,RES_hh_tesh!F12/RES_summary!F$19)</f>
        <v>74.151491363633667</v>
      </c>
      <c r="G12" s="95">
        <f>IF(RES_hh_tesh!G12=0,0,RES_hh_tesh!G12/RES_summary!G$19)</f>
        <v>76.342802449237922</v>
      </c>
      <c r="H12" s="95">
        <f>IF(RES_hh_tesh!H12=0,0,RES_hh_tesh!H12/RES_summary!H$19)</f>
        <v>76.058597734447645</v>
      </c>
      <c r="I12" s="95">
        <f>IF(RES_hh_tesh!I12=0,0,RES_hh_tesh!I12/RES_summary!I$19)</f>
        <v>72.000727542460481</v>
      </c>
      <c r="J12" s="95">
        <f>IF(RES_hh_tesh!J12=0,0,RES_hh_tesh!J12/RES_summary!J$19)</f>
        <v>67.840690013565521</v>
      </c>
      <c r="K12" s="95">
        <f>IF(RES_hh_tesh!K12=0,0,RES_hh_tesh!K12/RES_summary!K$19)</f>
        <v>59.410461569046518</v>
      </c>
      <c r="L12" s="95">
        <f>IF(RES_hh_tesh!L12=0,0,RES_hh_tesh!L12/RES_summary!L$19)</f>
        <v>54.638166042464491</v>
      </c>
      <c r="M12" s="95">
        <f>IF(RES_hh_tesh!M12=0,0,RES_hh_tesh!M12/RES_summary!M$19)</f>
        <v>72.403454141613295</v>
      </c>
      <c r="N12" s="95">
        <f>IF(RES_hh_tesh!N12=0,0,RES_hh_tesh!N12/RES_summary!N$19)</f>
        <v>63.437941628648048</v>
      </c>
      <c r="O12" s="95">
        <f>IF(RES_hh_tesh!O12=0,0,RES_hh_tesh!O12/RES_summary!O$19)</f>
        <v>36.710490185186501</v>
      </c>
      <c r="P12" s="95">
        <f>IF(RES_hh_tesh!P12=0,0,RES_hh_tesh!P12/RES_summary!P$19)</f>
        <v>36.807305538590121</v>
      </c>
      <c r="Q12" s="95">
        <f>IF(RES_hh_tesh!Q12=0,0,RES_hh_tesh!Q12/RES_summary!Q$19)</f>
        <v>51.283874140999245</v>
      </c>
    </row>
    <row r="13" spans="1:17" ht="12" customHeight="1" x14ac:dyDescent="0.25">
      <c r="A13" s="51" t="s">
        <v>114</v>
      </c>
      <c r="B13" s="22">
        <f>IF(RES_hh_tesh!B13=0,0,RES_hh_tesh!B13/RES_summary!B$19)</f>
        <v>58.899117907455285</v>
      </c>
      <c r="C13" s="22">
        <f>IF(RES_hh_tesh!C13=0,0,RES_hh_tesh!C13/RES_summary!C$19)</f>
        <v>62.027779575261725</v>
      </c>
      <c r="D13" s="22">
        <f>IF(RES_hh_tesh!D13=0,0,RES_hh_tesh!D13/RES_summary!D$19)</f>
        <v>67.049454295901185</v>
      </c>
      <c r="E13" s="22">
        <f>IF(RES_hh_tesh!E13=0,0,RES_hh_tesh!E13/RES_summary!E$19)</f>
        <v>79.799524865287751</v>
      </c>
      <c r="F13" s="22">
        <f>IF(RES_hh_tesh!F13=0,0,RES_hh_tesh!F13/RES_summary!F$19)</f>
        <v>74.255439190622596</v>
      </c>
      <c r="G13" s="22">
        <f>IF(RES_hh_tesh!G13=0,0,RES_hh_tesh!G13/RES_summary!G$19)</f>
        <v>73.91380513422088</v>
      </c>
      <c r="H13" s="22">
        <f>IF(RES_hh_tesh!H13=0,0,RES_hh_tesh!H13/RES_summary!H$19)</f>
        <v>76.207135732018486</v>
      </c>
      <c r="I13" s="22">
        <f>IF(RES_hh_tesh!I13=0,0,RES_hh_tesh!I13/RES_summary!I$19)</f>
        <v>74.756666213465763</v>
      </c>
      <c r="J13" s="22">
        <f>IF(RES_hh_tesh!J13=0,0,RES_hh_tesh!J13/RES_summary!J$19)</f>
        <v>69.933991784404938</v>
      </c>
      <c r="K13" s="22">
        <f>IF(RES_hh_tesh!K13=0,0,RES_hh_tesh!K13/RES_summary!K$19)</f>
        <v>61.611172478246054</v>
      </c>
      <c r="L13" s="22">
        <f>IF(RES_hh_tesh!L13=0,0,RES_hh_tesh!L13/RES_summary!L$19)</f>
        <v>56.26616666416534</v>
      </c>
      <c r="M13" s="22">
        <f>IF(RES_hh_tesh!M13=0,0,RES_hh_tesh!M13/RES_summary!M$19)</f>
        <v>69.664637682450234</v>
      </c>
      <c r="N13" s="22">
        <f>IF(RES_hh_tesh!N13=0,0,RES_hh_tesh!N13/RES_summary!N$19)</f>
        <v>67.245227973856132</v>
      </c>
      <c r="O13" s="22">
        <f>IF(RES_hh_tesh!O13=0,0,RES_hh_tesh!O13/RES_summary!O$19)</f>
        <v>36.536541718118777</v>
      </c>
      <c r="P13" s="22">
        <f>IF(RES_hh_tesh!P13=0,0,RES_hh_tesh!P13/RES_summary!P$19)</f>
        <v>36.290611208565061</v>
      </c>
      <c r="Q13" s="22">
        <f>IF(RES_hh_tesh!Q13=0,0,RES_hh_tesh!Q13/RES_summary!Q$19)</f>
        <v>52.952528371382336</v>
      </c>
    </row>
    <row r="14" spans="1:17" ht="12" customHeight="1" x14ac:dyDescent="0.25">
      <c r="A14" s="99" t="s">
        <v>117</v>
      </c>
      <c r="B14" s="98">
        <f>IF(RES_hh_tesh!B14=0,0,RES_hh_tesh!B14/RES_summary!B$19)</f>
        <v>0.848021791334021</v>
      </c>
      <c r="C14" s="98">
        <f>IF(RES_hh_tesh!C14=0,0,RES_hh_tesh!C14/RES_summary!C$19)</f>
        <v>0.76855358860561418</v>
      </c>
      <c r="D14" s="98">
        <f>IF(RES_hh_tesh!D14=0,0,RES_hh_tesh!D14/RES_summary!D$19)</f>
        <v>1.2038793350843064</v>
      </c>
      <c r="E14" s="98">
        <f>IF(RES_hh_tesh!E14=0,0,RES_hh_tesh!E14/RES_summary!E$19)</f>
        <v>1.4643392730343532</v>
      </c>
      <c r="F14" s="98">
        <f>IF(RES_hh_tesh!F14=0,0,RES_hh_tesh!F14/RES_summary!F$19)</f>
        <v>1.3050998327762362</v>
      </c>
      <c r="G14" s="98">
        <f>IF(RES_hh_tesh!G14=0,0,RES_hh_tesh!G14/RES_summary!G$19)</f>
        <v>0.91012043930548869</v>
      </c>
      <c r="H14" s="98">
        <f>IF(RES_hh_tesh!H14=0,0,RES_hh_tesh!H14/RES_summary!H$19)</f>
        <v>1.3813987827462182</v>
      </c>
      <c r="I14" s="98">
        <f>IF(RES_hh_tesh!I14=0,0,RES_hh_tesh!I14/RES_summary!I$19)</f>
        <v>1.8032343254204912</v>
      </c>
      <c r="J14" s="98">
        <f>IF(RES_hh_tesh!J14=0,0,RES_hh_tesh!J14/RES_summary!J$19)</f>
        <v>1.6552717700075905</v>
      </c>
      <c r="K14" s="98">
        <f>IF(RES_hh_tesh!K14=0,0,RES_hh_tesh!K14/RES_summary!K$19)</f>
        <v>1.6302114098316351</v>
      </c>
      <c r="L14" s="98">
        <f>IF(RES_hh_tesh!L14=0,0,RES_hh_tesh!L14/RES_summary!L$19)</f>
        <v>1.4937385145028041</v>
      </c>
      <c r="M14" s="98">
        <f>IF(RES_hh_tesh!M14=0,0,RES_hh_tesh!M14/RES_summary!M$19)</f>
        <v>0.90232402009209089</v>
      </c>
      <c r="N14" s="98">
        <f>IF(RES_hh_tesh!N14=0,0,RES_hh_tesh!N14/RES_summary!N$19)</f>
        <v>2.0479252577301845</v>
      </c>
      <c r="O14" s="98">
        <f>IF(RES_hh_tesh!O14=0,0,RES_hh_tesh!O14/RES_summary!O$19)</f>
        <v>1.0820149734316367</v>
      </c>
      <c r="P14" s="98">
        <f>IF(RES_hh_tesh!P14=0,0,RES_hh_tesh!P14/RES_summary!P$19)</f>
        <v>0.96583940371860078</v>
      </c>
      <c r="Q14" s="98">
        <f>IF(RES_hh_tesh!Q14=0,0,RES_hh_tesh!Q14/RES_summary!Q$19)</f>
        <v>1.5448361965523447</v>
      </c>
    </row>
    <row r="15" spans="1:17" ht="12.95" customHeight="1" x14ac:dyDescent="0.25">
      <c r="A15" s="89" t="s">
        <v>112</v>
      </c>
      <c r="B15" s="96">
        <f>IF(RES_hh_tesh!B15=0,0,RES_hh_tesh!B15/RES_summary!B$19)</f>
        <v>2.6769478966444691</v>
      </c>
      <c r="C15" s="96">
        <f>IF(RES_hh_tesh!C15=0,0,RES_hh_tesh!C15/RES_summary!C$19)</f>
        <v>3.6038683424286861</v>
      </c>
      <c r="D15" s="96">
        <f>IF(RES_hh_tesh!D15=0,0,RES_hh_tesh!D15/RES_summary!D$19)</f>
        <v>4.3045658166863925</v>
      </c>
      <c r="E15" s="96">
        <f>IF(RES_hh_tesh!E15=0,0,RES_hh_tesh!E15/RES_summary!E$19)</f>
        <v>5.0160946772198889</v>
      </c>
      <c r="F15" s="96">
        <f>IF(RES_hh_tesh!F15=0,0,RES_hh_tesh!F15/RES_summary!F$19)</f>
        <v>5.7299044719338816</v>
      </c>
      <c r="G15" s="96">
        <f>IF(RES_hh_tesh!G15=0,0,RES_hh_tesh!G15/RES_summary!G$19)</f>
        <v>6.4814313090695723</v>
      </c>
      <c r="H15" s="96">
        <f>IF(RES_hh_tesh!H15=0,0,RES_hh_tesh!H15/RES_summary!H$19)</f>
        <v>7.2334023612342815</v>
      </c>
      <c r="I15" s="96">
        <f>IF(RES_hh_tesh!I15=0,0,RES_hh_tesh!I15/RES_summary!I$19)</f>
        <v>8.0238604118594914</v>
      </c>
      <c r="J15" s="96">
        <f>IF(RES_hh_tesh!J15=0,0,RES_hh_tesh!J15/RES_summary!J$19)</f>
        <v>8.900018974288729</v>
      </c>
      <c r="K15" s="96">
        <f>IF(RES_hh_tesh!K15=0,0,RES_hh_tesh!K15/RES_summary!K$19)</f>
        <v>9.5167178977079558</v>
      </c>
      <c r="L15" s="96">
        <f>IF(RES_hh_tesh!L15=0,0,RES_hh_tesh!L15/RES_summary!L$19)</f>
        <v>9.9499905606779979</v>
      </c>
      <c r="M15" s="96">
        <f>IF(RES_hh_tesh!M15=0,0,RES_hh_tesh!M15/RES_summary!M$19)</f>
        <v>10.306789976093608</v>
      </c>
      <c r="N15" s="96">
        <f>IF(RES_hh_tesh!N15=0,0,RES_hh_tesh!N15/RES_summary!N$19)</f>
        <v>10.653040213048572</v>
      </c>
      <c r="O15" s="96">
        <f>IF(RES_hh_tesh!O15=0,0,RES_hh_tesh!O15/RES_summary!O$19)</f>
        <v>11.050908727200651</v>
      </c>
      <c r="P15" s="96">
        <f>IF(RES_hh_tesh!P15=0,0,RES_hh_tesh!P15/RES_summary!P$19)</f>
        <v>11.480441498532514</v>
      </c>
      <c r="Q15" s="96">
        <f>IF(RES_hh_tesh!Q15=0,0,RES_hh_tesh!Q15/RES_summary!Q$19)</f>
        <v>12.269942903455183</v>
      </c>
    </row>
    <row r="16" spans="1:17" ht="12" customHeight="1" x14ac:dyDescent="0.25">
      <c r="A16" s="87" t="s">
        <v>111</v>
      </c>
      <c r="B16" s="97">
        <f>IF(RES_hh_tesh!B16=0,0,RES_hh_tesh!B16/RES_summary!B$19)</f>
        <v>2.6769478966444691</v>
      </c>
      <c r="C16" s="97">
        <f>IF(RES_hh_tesh!C16=0,0,RES_hh_tesh!C16/RES_summary!C$19)</f>
        <v>3.6038683424286861</v>
      </c>
      <c r="D16" s="97">
        <f>IF(RES_hh_tesh!D16=0,0,RES_hh_tesh!D16/RES_summary!D$19)</f>
        <v>4.3045658166863925</v>
      </c>
      <c r="E16" s="97">
        <f>IF(RES_hh_tesh!E16=0,0,RES_hh_tesh!E16/RES_summary!E$19)</f>
        <v>5.0160946772198889</v>
      </c>
      <c r="F16" s="97">
        <f>IF(RES_hh_tesh!F16=0,0,RES_hh_tesh!F16/RES_summary!F$19)</f>
        <v>5.7299044719338816</v>
      </c>
      <c r="G16" s="97">
        <f>IF(RES_hh_tesh!G16=0,0,RES_hh_tesh!G16/RES_summary!G$19)</f>
        <v>6.4814313090695723</v>
      </c>
      <c r="H16" s="97">
        <f>IF(RES_hh_tesh!H16=0,0,RES_hh_tesh!H16/RES_summary!H$19)</f>
        <v>7.2334023612342815</v>
      </c>
      <c r="I16" s="97">
        <f>IF(RES_hh_tesh!I16=0,0,RES_hh_tesh!I16/RES_summary!I$19)</f>
        <v>8.0238604118594914</v>
      </c>
      <c r="J16" s="97">
        <f>IF(RES_hh_tesh!J16=0,0,RES_hh_tesh!J16/RES_summary!J$19)</f>
        <v>8.900018974288729</v>
      </c>
      <c r="K16" s="97">
        <f>IF(RES_hh_tesh!K16=0,0,RES_hh_tesh!K16/RES_summary!K$19)</f>
        <v>9.5167178977079558</v>
      </c>
      <c r="L16" s="97">
        <f>IF(RES_hh_tesh!L16=0,0,RES_hh_tesh!L16/RES_summary!L$19)</f>
        <v>9.9499905606779979</v>
      </c>
      <c r="M16" s="97">
        <f>IF(RES_hh_tesh!M16=0,0,RES_hh_tesh!M16/RES_summary!M$19)</f>
        <v>10.306789976093608</v>
      </c>
      <c r="N16" s="97">
        <f>IF(RES_hh_tesh!N16=0,0,RES_hh_tesh!N16/RES_summary!N$19)</f>
        <v>10.653040213048572</v>
      </c>
      <c r="O16" s="97">
        <f>IF(RES_hh_tesh!O16=0,0,RES_hh_tesh!O16/RES_summary!O$19)</f>
        <v>11.050908727200651</v>
      </c>
      <c r="P16" s="97">
        <f>IF(RES_hh_tesh!P16=0,0,RES_hh_tesh!P16/RES_summary!P$19)</f>
        <v>11.480441498532514</v>
      </c>
      <c r="Q16" s="97">
        <f>IF(RES_hh_tesh!Q16=0,0,RES_hh_tesh!Q16/RES_summary!Q$19)</f>
        <v>12.269942903455183</v>
      </c>
    </row>
    <row r="17" spans="1:17" ht="12.95" customHeight="1" x14ac:dyDescent="0.25">
      <c r="A17" s="89" t="s">
        <v>63</v>
      </c>
      <c r="B17" s="96">
        <f>IF(RES_hh_tesh!B17=0,0,RES_hh_tesh!B17/RES_summary!B$19)</f>
        <v>12.869225348265159</v>
      </c>
      <c r="C17" s="96">
        <f>IF(RES_hh_tesh!C17=0,0,RES_hh_tesh!C17/RES_summary!C$19)</f>
        <v>12.970568465527638</v>
      </c>
      <c r="D17" s="96">
        <f>IF(RES_hh_tesh!D17=0,0,RES_hh_tesh!D17/RES_summary!D$19)</f>
        <v>13.738116664498587</v>
      </c>
      <c r="E17" s="96">
        <f>IF(RES_hh_tesh!E17=0,0,RES_hh_tesh!E17/RES_summary!E$19)</f>
        <v>14.080685845372523</v>
      </c>
      <c r="F17" s="96">
        <f>IF(RES_hh_tesh!F17=0,0,RES_hh_tesh!F17/RES_summary!F$19)</f>
        <v>14.429674405872213</v>
      </c>
      <c r="G17" s="96">
        <f>IF(RES_hh_tesh!G17=0,0,RES_hh_tesh!G17/RES_summary!G$19)</f>
        <v>14.45891635622201</v>
      </c>
      <c r="H17" s="96">
        <f>IF(RES_hh_tesh!H17=0,0,RES_hh_tesh!H17/RES_summary!H$19)</f>
        <v>15.056663481813796</v>
      </c>
      <c r="I17" s="96">
        <f>IF(RES_hh_tesh!I17=0,0,RES_hh_tesh!I17/RES_summary!I$19)</f>
        <v>16.027816469688009</v>
      </c>
      <c r="J17" s="96">
        <f>IF(RES_hh_tesh!J17=0,0,RES_hh_tesh!J17/RES_summary!J$19)</f>
        <v>16.453140770824049</v>
      </c>
      <c r="K17" s="96">
        <f>IF(RES_hh_tesh!K17=0,0,RES_hh_tesh!K17/RES_summary!K$19)</f>
        <v>16.507043862812008</v>
      </c>
      <c r="L17" s="96">
        <f>IF(RES_hh_tesh!L17=0,0,RES_hh_tesh!L17/RES_summary!L$19)</f>
        <v>16.549232282497343</v>
      </c>
      <c r="M17" s="96">
        <f>IF(RES_hh_tesh!M17=0,0,RES_hh_tesh!M17/RES_summary!M$19)</f>
        <v>16.052756254624207</v>
      </c>
      <c r="N17" s="96">
        <f>IF(RES_hh_tesh!N17=0,0,RES_hh_tesh!N17/RES_summary!N$19)</f>
        <v>16.673079923348507</v>
      </c>
      <c r="O17" s="96">
        <f>IF(RES_hh_tesh!O17=0,0,RES_hh_tesh!O17/RES_summary!O$19)</f>
        <v>16.019326894053957</v>
      </c>
      <c r="P17" s="96">
        <f>IF(RES_hh_tesh!P17=0,0,RES_hh_tesh!P17/RES_summary!P$19)</f>
        <v>15.956377623880499</v>
      </c>
      <c r="Q17" s="96">
        <f>IF(RES_hh_tesh!Q17=0,0,RES_hh_tesh!Q17/RES_summary!Q$19)</f>
        <v>16.358511419711387</v>
      </c>
    </row>
    <row r="18" spans="1:17" ht="12" customHeight="1" x14ac:dyDescent="0.25">
      <c r="A18" s="87" t="s">
        <v>58</v>
      </c>
      <c r="B18" s="95">
        <f>IF(RES_hh_tesh!B18=0,0,RES_hh_tesh!B18/RES_summary!B$19)</f>
        <v>0</v>
      </c>
      <c r="C18" s="95">
        <f>IF(RES_hh_tesh!C18=0,0,RES_hh_tesh!C18/RES_summary!C$19)</f>
        <v>0</v>
      </c>
      <c r="D18" s="95">
        <f>IF(RES_hh_tesh!D18=0,0,RES_hh_tesh!D18/RES_summary!D$19)</f>
        <v>0</v>
      </c>
      <c r="E18" s="95">
        <f>IF(RES_hh_tesh!E18=0,0,RES_hh_tesh!E18/RES_summary!E$19)</f>
        <v>0</v>
      </c>
      <c r="F18" s="95">
        <f>IF(RES_hh_tesh!F18=0,0,RES_hh_tesh!F18/RES_summary!F$19)</f>
        <v>0</v>
      </c>
      <c r="G18" s="95">
        <f>IF(RES_hh_tesh!G18=0,0,RES_hh_tesh!G18/RES_summary!G$19)</f>
        <v>0</v>
      </c>
      <c r="H18" s="95">
        <f>IF(RES_hh_tesh!H18=0,0,RES_hh_tesh!H18/RES_summary!H$19)</f>
        <v>0</v>
      </c>
      <c r="I18" s="95">
        <f>IF(RES_hh_tesh!I18=0,0,RES_hh_tesh!I18/RES_summary!I$19)</f>
        <v>0</v>
      </c>
      <c r="J18" s="95">
        <f>IF(RES_hh_tesh!J18=0,0,RES_hh_tesh!J18/RES_summary!J$19)</f>
        <v>0</v>
      </c>
      <c r="K18" s="95">
        <f>IF(RES_hh_tesh!K18=0,0,RES_hh_tesh!K18/RES_summary!K$19)</f>
        <v>0</v>
      </c>
      <c r="L18" s="95">
        <f>IF(RES_hh_tesh!L18=0,0,RES_hh_tesh!L18/RES_summary!L$19)</f>
        <v>0</v>
      </c>
      <c r="M18" s="95">
        <f>IF(RES_hh_tesh!M18=0,0,RES_hh_tesh!M18/RES_summary!M$19)</f>
        <v>0</v>
      </c>
      <c r="N18" s="95">
        <f>IF(RES_hh_tesh!N18=0,0,RES_hh_tesh!N18/RES_summary!N$19)</f>
        <v>0</v>
      </c>
      <c r="O18" s="95">
        <f>IF(RES_hh_tesh!O18=0,0,RES_hh_tesh!O18/RES_summary!O$19)</f>
        <v>0</v>
      </c>
      <c r="P18" s="95">
        <f>IF(RES_hh_tesh!P18=0,0,RES_hh_tesh!P18/RES_summary!P$19)</f>
        <v>0</v>
      </c>
      <c r="Q18" s="95">
        <f>IF(RES_hh_tesh!Q18=0,0,RES_hh_tesh!Q18/RES_summary!Q$19)</f>
        <v>0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9.3259971040988248</v>
      </c>
      <c r="C19" s="95">
        <f>IF(RES_hh_tesh!C19=0,0,RES_hh_tesh!C19/RES_summary!C$19)</f>
        <v>9.5051270810936437</v>
      </c>
      <c r="D19" s="95">
        <f>IF(RES_hh_tesh!D19=0,0,RES_hh_tesh!D19/RES_summary!D$19)</f>
        <v>10.237907150237195</v>
      </c>
      <c r="E19" s="95">
        <f>IF(RES_hh_tesh!E19=0,0,RES_hh_tesh!E19/RES_summary!E$19)</f>
        <v>10.550497079270169</v>
      </c>
      <c r="F19" s="95">
        <f>IF(RES_hh_tesh!F19=0,0,RES_hh_tesh!F19/RES_summary!F$19)</f>
        <v>10.786481810926917</v>
      </c>
      <c r="G19" s="95">
        <f>IF(RES_hh_tesh!G19=0,0,RES_hh_tesh!G19/RES_summary!G$19)</f>
        <v>11.19589524592871</v>
      </c>
      <c r="H19" s="95">
        <f>IF(RES_hh_tesh!H19=0,0,RES_hh_tesh!H19/RES_summary!H$19)</f>
        <v>11.262392726874923</v>
      </c>
      <c r="I19" s="95">
        <f>IF(RES_hh_tesh!I19=0,0,RES_hh_tesh!I19/RES_summary!I$19)</f>
        <v>10.439826183794583</v>
      </c>
      <c r="J19" s="95">
        <f>IF(RES_hh_tesh!J19=0,0,RES_hh_tesh!J19/RES_summary!J$19)</f>
        <v>10.556000567266244</v>
      </c>
      <c r="K19" s="95">
        <f>IF(RES_hh_tesh!K19=0,0,RES_hh_tesh!K19/RES_summary!K$19)</f>
        <v>10.416404023017952</v>
      </c>
      <c r="L19" s="95">
        <f>IF(RES_hh_tesh!L19=0,0,RES_hh_tesh!L19/RES_summary!L$19)</f>
        <v>10.532860768620443</v>
      </c>
      <c r="M19" s="95">
        <f>IF(RES_hh_tesh!M19=0,0,RES_hh_tesh!M19/RES_summary!M$19)</f>
        <v>10.370305391295844</v>
      </c>
      <c r="N19" s="95">
        <f>IF(RES_hh_tesh!N19=0,0,RES_hh_tesh!N19/RES_summary!N$19)</f>
        <v>10.118486103202844</v>
      </c>
      <c r="O19" s="95">
        <f>IF(RES_hh_tesh!O19=0,0,RES_hh_tesh!O19/RES_summary!O$19)</f>
        <v>9.9534617451784158</v>
      </c>
      <c r="P19" s="95">
        <f>IF(RES_hh_tesh!P19=0,0,RES_hh_tesh!P19/RES_summary!P$19)</f>
        <v>9.7610923763094171</v>
      </c>
      <c r="Q19" s="95">
        <f>IF(RES_hh_tesh!Q19=0,0,RES_hh_tesh!Q19/RES_summary!Q$19)</f>
        <v>9.4544273097806393</v>
      </c>
    </row>
    <row r="20" spans="1:17" ht="12" customHeight="1" x14ac:dyDescent="0.25">
      <c r="A20" s="87" t="s">
        <v>110</v>
      </c>
      <c r="B20" s="95">
        <f>IF(RES_hh_tesh!B20=0,0,RES_hh_tesh!B20/RES_summary!B$19)</f>
        <v>9.3259907484315185</v>
      </c>
      <c r="C20" s="95">
        <f>IF(RES_hh_tesh!C20=0,0,RES_hh_tesh!C20/RES_summary!C$19)</f>
        <v>9.4250048321586153</v>
      </c>
      <c r="D20" s="95">
        <f>IF(RES_hh_tesh!D20=0,0,RES_hh_tesh!D20/RES_summary!D$19)</f>
        <v>10.041545719227898</v>
      </c>
      <c r="E20" s="95">
        <f>IF(RES_hh_tesh!E20=0,0,RES_hh_tesh!E20/RES_summary!E$19)</f>
        <v>10.283227366834669</v>
      </c>
      <c r="F20" s="95">
        <f>IF(RES_hh_tesh!F20=0,0,RES_hh_tesh!F20/RES_summary!F$19)</f>
        <v>10.436167818997195</v>
      </c>
      <c r="G20" s="95">
        <f>IF(RES_hh_tesh!G20=0,0,RES_hh_tesh!G20/RES_summary!G$19)</f>
        <v>10.784385772902585</v>
      </c>
      <c r="H20" s="95">
        <f>IF(RES_hh_tesh!H20=0,0,RES_hh_tesh!H20/RES_summary!H$19)</f>
        <v>10.724836242837606</v>
      </c>
      <c r="I20" s="95">
        <f>IF(RES_hh_tesh!I20=0,0,RES_hh_tesh!I20/RES_summary!I$19)</f>
        <v>9.8601868118635654</v>
      </c>
      <c r="J20" s="95">
        <f>IF(RES_hh_tesh!J20=0,0,RES_hh_tesh!J20/RES_summary!J$19)</f>
        <v>9.9632203959373413</v>
      </c>
      <c r="K20" s="95">
        <f>IF(RES_hh_tesh!K20=0,0,RES_hh_tesh!K20/RES_summary!K$19)</f>
        <v>9.9327468526285259</v>
      </c>
      <c r="L20" s="95">
        <f>IF(RES_hh_tesh!L20=0,0,RES_hh_tesh!L20/RES_summary!L$19)</f>
        <v>9.954152091356411</v>
      </c>
      <c r="M20" s="95">
        <f>IF(RES_hh_tesh!M20=0,0,RES_hh_tesh!M20/RES_summary!M$19)</f>
        <v>10.833151695086125</v>
      </c>
      <c r="N20" s="95">
        <f>IF(RES_hh_tesh!N20=0,0,RES_hh_tesh!N20/RES_summary!N$19)</f>
        <v>10.016992210235761</v>
      </c>
      <c r="O20" s="95">
        <f>IF(RES_hh_tesh!O20=0,0,RES_hh_tesh!O20/RES_summary!O$19)</f>
        <v>9.185732228909707</v>
      </c>
      <c r="P20" s="95">
        <f>IF(RES_hh_tesh!P20=0,0,RES_hh_tesh!P20/RES_summary!P$19)</f>
        <v>9.9359900000553179</v>
      </c>
      <c r="Q20" s="95">
        <f>IF(RES_hh_tesh!Q20=0,0,RES_hh_tesh!Q20/RES_summary!Q$19)</f>
        <v>9.7810826751760391</v>
      </c>
    </row>
    <row r="21" spans="1:17" ht="12" customHeight="1" x14ac:dyDescent="0.25">
      <c r="A21" s="87" t="s">
        <v>109</v>
      </c>
      <c r="B21" s="95">
        <f>IF(RES_hh_tesh!B21=0,0,RES_hh_tesh!B21/RES_summary!B$19)</f>
        <v>9.326228408922578</v>
      </c>
      <c r="C21" s="95">
        <f>IF(RES_hh_tesh!C21=0,0,RES_hh_tesh!C21/RES_summary!C$19)</f>
        <v>9.431502553719108</v>
      </c>
      <c r="D21" s="95">
        <f>IF(RES_hh_tesh!D21=0,0,RES_hh_tesh!D21/RES_summary!D$19)</f>
        <v>10.41911037191675</v>
      </c>
      <c r="E21" s="95">
        <f>IF(RES_hh_tesh!E21=0,0,RES_hh_tesh!E21/RES_summary!E$19)</f>
        <v>10.886217888820857</v>
      </c>
      <c r="F21" s="95">
        <f>IF(RES_hh_tesh!F21=0,0,RES_hh_tesh!F21/RES_summary!F$19)</f>
        <v>11.122978505480132</v>
      </c>
      <c r="G21" s="95">
        <f>IF(RES_hh_tesh!G21=0,0,RES_hh_tesh!G21/RES_summary!G$19)</f>
        <v>11.522694760548982</v>
      </c>
      <c r="H21" s="95">
        <f>IF(RES_hh_tesh!H21=0,0,RES_hh_tesh!H21/RES_summary!H$19)</f>
        <v>11.46058127394522</v>
      </c>
      <c r="I21" s="95">
        <f>IF(RES_hh_tesh!I21=0,0,RES_hh_tesh!I21/RES_summary!I$19)</f>
        <v>10.355815370388989</v>
      </c>
      <c r="J21" s="95">
        <f>IF(RES_hh_tesh!J21=0,0,RES_hh_tesh!J21/RES_summary!J$19)</f>
        <v>10.370445392400974</v>
      </c>
      <c r="K21" s="95">
        <f>IF(RES_hh_tesh!K21=0,0,RES_hh_tesh!K21/RES_summary!K$19)</f>
        <v>10.214040962002558</v>
      </c>
      <c r="L21" s="95">
        <f>IF(RES_hh_tesh!L21=0,0,RES_hh_tesh!L21/RES_summary!L$19)</f>
        <v>10.289649292993188</v>
      </c>
      <c r="M21" s="95">
        <f>IF(RES_hh_tesh!M21=0,0,RES_hh_tesh!M21/RES_summary!M$19)</f>
        <v>10.246305042997621</v>
      </c>
      <c r="N21" s="95">
        <f>IF(RES_hh_tesh!N21=0,0,RES_hh_tesh!N21/RES_summary!N$19)</f>
        <v>10.114668677565303</v>
      </c>
      <c r="O21" s="95">
        <f>IF(RES_hh_tesh!O21=0,0,RES_hh_tesh!O21/RES_summary!O$19)</f>
        <v>9.9881682490718919</v>
      </c>
      <c r="P21" s="95">
        <f>IF(RES_hh_tesh!P21=0,0,RES_hh_tesh!P21/RES_summary!P$19)</f>
        <v>9.8861076687409355</v>
      </c>
      <c r="Q21" s="95">
        <f>IF(RES_hh_tesh!Q21=0,0,RES_hh_tesh!Q21/RES_summary!Q$19)</f>
        <v>9.721735266726462</v>
      </c>
    </row>
    <row r="22" spans="1:17" ht="12" customHeight="1" x14ac:dyDescent="0.25">
      <c r="A22" s="87" t="s">
        <v>55</v>
      </c>
      <c r="B22" s="95">
        <f>IF(RES_hh_tesh!B22=0,0,RES_hh_tesh!B22/RES_summary!B$19)</f>
        <v>9.3259485788527261</v>
      </c>
      <c r="C22" s="95">
        <f>IF(RES_hh_tesh!C22=0,0,RES_hh_tesh!C22/RES_summary!C$19)</f>
        <v>9.3843130515790403</v>
      </c>
      <c r="D22" s="95">
        <f>IF(RES_hh_tesh!D22=0,0,RES_hh_tesh!D22/RES_summary!D$19)</f>
        <v>9.9655034778482268</v>
      </c>
      <c r="E22" s="95">
        <f>IF(RES_hh_tesh!E22=0,0,RES_hh_tesh!E22/RES_summary!E$19)</f>
        <v>10.111768470213004</v>
      </c>
      <c r="F22" s="95">
        <f>IF(RES_hh_tesh!F22=0,0,RES_hh_tesh!F22/RES_summary!F$19)</f>
        <v>10.338114170886904</v>
      </c>
      <c r="G22" s="95">
        <f>IF(RES_hh_tesh!G22=0,0,RES_hh_tesh!G22/RES_summary!G$19)</f>
        <v>10.701431062555693</v>
      </c>
      <c r="H22" s="95">
        <f>IF(RES_hh_tesh!H22=0,0,RES_hh_tesh!H22/RES_summary!H$19)</f>
        <v>10.714786601383876</v>
      </c>
      <c r="I22" s="95">
        <f>IF(RES_hh_tesh!I22=0,0,RES_hh_tesh!I22/RES_summary!I$19)</f>
        <v>10.273524658275432</v>
      </c>
      <c r="J22" s="95">
        <f>IF(RES_hh_tesh!J22=0,0,RES_hh_tesh!J22/RES_summary!J$19)</f>
        <v>9.4103691825510563</v>
      </c>
      <c r="K22" s="95">
        <f>IF(RES_hh_tesh!K22=0,0,RES_hh_tesh!K22/RES_summary!K$19)</f>
        <v>9.4199051690033855</v>
      </c>
      <c r="L22" s="95">
        <f>IF(RES_hh_tesh!L22=0,0,RES_hh_tesh!L22/RES_summary!L$19)</f>
        <v>9.9701574801568498</v>
      </c>
      <c r="M22" s="95">
        <f>IF(RES_hh_tesh!M22=0,0,RES_hh_tesh!M22/RES_summary!M$19)</f>
        <v>10.045779052280489</v>
      </c>
      <c r="N22" s="95">
        <f>IF(RES_hh_tesh!N22=0,0,RES_hh_tesh!N22/RES_summary!N$19)</f>
        <v>10.110199332396911</v>
      </c>
      <c r="O22" s="95">
        <f>IF(RES_hh_tesh!O22=0,0,RES_hh_tesh!O22/RES_summary!O$19)</f>
        <v>10.098621683581667</v>
      </c>
      <c r="P22" s="95">
        <f>IF(RES_hh_tesh!P22=0,0,RES_hh_tesh!P22/RES_summary!P$19)</f>
        <v>10.276517184166936</v>
      </c>
      <c r="Q22" s="95">
        <f>IF(RES_hh_tesh!Q22=0,0,RES_hh_tesh!Q22/RES_summary!Q$19)</f>
        <v>9.9011380424502207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9.3259067355862939</v>
      </c>
      <c r="C24" s="95">
        <f>IF(RES_hh_tesh!C24=0,0,RES_hh_tesh!C24/RES_summary!C$19)</f>
        <v>9.3382119049321393</v>
      </c>
      <c r="D24" s="95">
        <f>IF(RES_hh_tesh!D24=0,0,RES_hh_tesh!D24/RES_summary!D$19)</f>
        <v>9.8679662802852715</v>
      </c>
      <c r="E24" s="95">
        <f>IF(RES_hh_tesh!E24=0,0,RES_hh_tesh!E24/RES_summary!E$19)</f>
        <v>10.096401833827734</v>
      </c>
      <c r="F24" s="95">
        <f>IF(RES_hh_tesh!F24=0,0,RES_hh_tesh!F24/RES_summary!F$19)</f>
        <v>10.184034520573793</v>
      </c>
      <c r="G24" s="95">
        <f>IF(RES_hh_tesh!G24=0,0,RES_hh_tesh!G24/RES_summary!G$19)</f>
        <v>10.480933288397118</v>
      </c>
      <c r="H24" s="95">
        <f>IF(RES_hh_tesh!H24=0,0,RES_hh_tesh!H24/RES_summary!H$19)</f>
        <v>11.773821484353684</v>
      </c>
      <c r="I24" s="95">
        <f>IF(RES_hh_tesh!I24=0,0,RES_hh_tesh!I24/RES_summary!I$19)</f>
        <v>8.4811025632925965</v>
      </c>
      <c r="J24" s="95">
        <f>IF(RES_hh_tesh!J24=0,0,RES_hh_tesh!J24/RES_summary!J$19)</f>
        <v>9.4644343651314458</v>
      </c>
      <c r="K24" s="95">
        <f>IF(RES_hh_tesh!K24=0,0,RES_hh_tesh!K24/RES_summary!K$19)</f>
        <v>9.4352002199037521</v>
      </c>
      <c r="L24" s="95">
        <f>IF(RES_hh_tesh!L24=0,0,RES_hh_tesh!L24/RES_summary!L$19)</f>
        <v>9.6895148056182681</v>
      </c>
      <c r="M24" s="95">
        <f>IF(RES_hh_tesh!M24=0,0,RES_hh_tesh!M24/RES_summary!M$19)</f>
        <v>8.8671935525705781</v>
      </c>
      <c r="N24" s="95">
        <f>IF(RES_hh_tesh!N24=0,0,RES_hh_tesh!N24/RES_summary!N$19)</f>
        <v>8.5454667844530423</v>
      </c>
      <c r="O24" s="95">
        <f>IF(RES_hh_tesh!O24=0,0,RES_hh_tesh!O24/RES_summary!O$19)</f>
        <v>9.3127553992775507</v>
      </c>
      <c r="P24" s="95">
        <f>IF(RES_hh_tesh!P24=0,0,RES_hh_tesh!P24/RES_summary!P$19)</f>
        <v>9.2927323818711862</v>
      </c>
      <c r="Q24" s="95">
        <f>IF(RES_hh_tesh!Q24=0,0,RES_hh_tesh!Q24/RES_summary!Q$19)</f>
        <v>9.1716886282334507</v>
      </c>
    </row>
    <row r="25" spans="1:17" ht="12" customHeight="1" x14ac:dyDescent="0.25">
      <c r="A25" s="51" t="s">
        <v>60</v>
      </c>
      <c r="B25" s="22">
        <f>IF(RES_hh_tesh!B25=0,0,RES_hh_tesh!B25/RES_summary!B$19)</f>
        <v>9.4541625510999108</v>
      </c>
      <c r="C25" s="22">
        <f>IF(RES_hh_tesh!C25=0,0,RES_hh_tesh!C25/RES_summary!C$19)</f>
        <v>9.5477610873859291</v>
      </c>
      <c r="D25" s="22">
        <f>IF(RES_hh_tesh!D25=0,0,RES_hh_tesh!D25/RES_summary!D$19)</f>
        <v>10.49167881520823</v>
      </c>
      <c r="E25" s="22">
        <f>IF(RES_hh_tesh!E25=0,0,RES_hh_tesh!E25/RES_summary!E$19)</f>
        <v>10.933660809378235</v>
      </c>
      <c r="F25" s="22">
        <f>IF(RES_hh_tesh!F25=0,0,RES_hh_tesh!F25/RES_summary!F$19)</f>
        <v>11.076557028927105</v>
      </c>
      <c r="G25" s="22">
        <f>IF(RES_hh_tesh!G25=0,0,RES_hh_tesh!G25/RES_summary!G$19)</f>
        <v>11.292351418099489</v>
      </c>
      <c r="H25" s="22">
        <f>IF(RES_hh_tesh!H25=0,0,RES_hh_tesh!H25/RES_summary!H$19)</f>
        <v>11.733124190253037</v>
      </c>
      <c r="I25" s="22">
        <f>IF(RES_hh_tesh!I25=0,0,RES_hh_tesh!I25/RES_summary!I$19)</f>
        <v>11.274014503661959</v>
      </c>
      <c r="J25" s="22">
        <f>IF(RES_hh_tesh!J25=0,0,RES_hh_tesh!J25/RES_summary!J$19)</f>
        <v>11.357082074559111</v>
      </c>
      <c r="K25" s="22">
        <f>IF(RES_hh_tesh!K25=0,0,RES_hh_tesh!K25/RES_summary!K$19)</f>
        <v>11.189915648107087</v>
      </c>
      <c r="L25" s="22">
        <f>IF(RES_hh_tesh!L25=0,0,RES_hh_tesh!L25/RES_summary!L$19)</f>
        <v>11.232113690461452</v>
      </c>
      <c r="M25" s="22">
        <f>IF(RES_hh_tesh!M25=0,0,RES_hh_tesh!M25/RES_summary!M$19)</f>
        <v>10.606023433501708</v>
      </c>
      <c r="N25" s="22">
        <f>IF(RES_hh_tesh!N25=0,0,RES_hh_tesh!N25/RES_summary!N$19)</f>
        <v>11.734733245879859</v>
      </c>
      <c r="O25" s="22">
        <f>IF(RES_hh_tesh!O25=0,0,RES_hh_tesh!O25/RES_summary!O$19)</f>
        <v>11.122557313148437</v>
      </c>
      <c r="P25" s="22">
        <f>IF(RES_hh_tesh!P25=0,0,RES_hh_tesh!P25/RES_summary!P$19)</f>
        <v>10.794700980716582</v>
      </c>
      <c r="Q25" s="22">
        <f>IF(RES_hh_tesh!Q25=0,0,RES_hh_tesh!Q25/RES_summary!Q$19)</f>
        <v>11.318472717083015</v>
      </c>
    </row>
    <row r="26" spans="1:17" ht="12" customHeight="1" x14ac:dyDescent="0.25">
      <c r="A26" s="49" t="s">
        <v>59</v>
      </c>
      <c r="B26" s="18">
        <f>IF(RES_hh_tesh!B26=0,0,RES_hh_tesh!B26/RES_summary!B$19)</f>
        <v>9.5158826109458019</v>
      </c>
      <c r="C26" s="18">
        <f>IF(RES_hh_tesh!C26=0,0,RES_hh_tesh!C26/RES_summary!C$19)</f>
        <v>9.5586305145836423</v>
      </c>
      <c r="D26" s="18">
        <f>IF(RES_hh_tesh!D26=0,0,RES_hh_tesh!D26/RES_summary!D$19)</f>
        <v>9.3134138471975199</v>
      </c>
      <c r="E26" s="18">
        <f>IF(RES_hh_tesh!E26=0,0,RES_hh_tesh!E26/RES_summary!E$19)</f>
        <v>9.0147129072576728</v>
      </c>
      <c r="F26" s="18">
        <f>IF(RES_hh_tesh!F26=0,0,RES_hh_tesh!F26/RES_summary!F$19)</f>
        <v>9.7595349015588369</v>
      </c>
      <c r="G26" s="18">
        <f>IF(RES_hh_tesh!G26=0,0,RES_hh_tesh!G26/RES_summary!G$19)</f>
        <v>9.1214113884595864</v>
      </c>
      <c r="H26" s="18">
        <f>IF(RES_hh_tesh!H26=0,0,RES_hh_tesh!H26/RES_summary!H$19)</f>
        <v>9.5623797942215738</v>
      </c>
      <c r="I26" s="18">
        <f>IF(RES_hh_tesh!I26=0,0,RES_hh_tesh!I26/RES_summary!I$19)</f>
        <v>10.269904333807913</v>
      </c>
      <c r="J26" s="18">
        <f>IF(RES_hh_tesh!J26=0,0,RES_hh_tesh!J26/RES_summary!J$19)</f>
        <v>10.563833821295338</v>
      </c>
      <c r="K26" s="18">
        <f>IF(RES_hh_tesh!K26=0,0,RES_hh_tesh!K26/RES_summary!K$19)</f>
        <v>10.778412155526274</v>
      </c>
      <c r="L26" s="18">
        <f>IF(RES_hh_tesh!L26=0,0,RES_hh_tesh!L26/RES_summary!L$19)</f>
        <v>10.703047991068546</v>
      </c>
      <c r="M26" s="18">
        <f>IF(RES_hh_tesh!M26=0,0,RES_hh_tesh!M26/RES_summary!M$19)</f>
        <v>10.358109682466226</v>
      </c>
      <c r="N26" s="18">
        <f>IF(RES_hh_tesh!N26=0,0,RES_hh_tesh!N26/RES_summary!N$19)</f>
        <v>10.305011858043116</v>
      </c>
      <c r="O26" s="18">
        <f>IF(RES_hh_tesh!O26=0,0,RES_hh_tesh!O26/RES_summary!O$19)</f>
        <v>10.218830836412801</v>
      </c>
      <c r="P26" s="18">
        <f>IF(RES_hh_tesh!P26=0,0,RES_hh_tesh!P26/RES_summary!P$19)</f>
        <v>10.221436702204654</v>
      </c>
      <c r="Q26" s="18">
        <f>IF(RES_hh_tesh!Q26=0,0,RES_hh_tesh!Q26/RES_summary!Q$19)</f>
        <v>10.228521725644709</v>
      </c>
    </row>
    <row r="27" spans="1:17" ht="12.95" customHeight="1" x14ac:dyDescent="0.25">
      <c r="A27" s="89" t="s">
        <v>62</v>
      </c>
      <c r="B27" s="96">
        <f>IF(RES_hh_tesh!B27=0,0,RES_hh_tesh!B27/RES_summary!B$19)</f>
        <v>11.178858335899752</v>
      </c>
      <c r="C27" s="96">
        <f>IF(RES_hh_tesh!C27=0,0,RES_hh_tesh!C27/RES_summary!C$19)</f>
        <v>11.138551166164175</v>
      </c>
      <c r="D27" s="96">
        <f>IF(RES_hh_tesh!D27=0,0,RES_hh_tesh!D27/RES_summary!D$19)</f>
        <v>11.808176180781388</v>
      </c>
      <c r="E27" s="96">
        <f>IF(RES_hh_tesh!E27=0,0,RES_hh_tesh!E27/RES_summary!E$19)</f>
        <v>11.98259465371236</v>
      </c>
      <c r="F27" s="96">
        <f>IF(RES_hh_tesh!F27=0,0,RES_hh_tesh!F27/RES_summary!F$19)</f>
        <v>11.88243776123659</v>
      </c>
      <c r="G27" s="96">
        <f>IF(RES_hh_tesh!G27=0,0,RES_hh_tesh!G27/RES_summary!G$19)</f>
        <v>11.625868801695631</v>
      </c>
      <c r="H27" s="96">
        <f>IF(RES_hh_tesh!H27=0,0,RES_hh_tesh!H27/RES_summary!H$19)</f>
        <v>12.195594000542819</v>
      </c>
      <c r="I27" s="96">
        <f>IF(RES_hh_tesh!I27=0,0,RES_hh_tesh!I27/RES_summary!I$19)</f>
        <v>12.834303802741413</v>
      </c>
      <c r="J27" s="96">
        <f>IF(RES_hh_tesh!J27=0,0,RES_hh_tesh!J27/RES_summary!J$19)</f>
        <v>12.751443552541089</v>
      </c>
      <c r="K27" s="96">
        <f>IF(RES_hh_tesh!K27=0,0,RES_hh_tesh!K27/RES_summary!K$19)</f>
        <v>12.653772572259955</v>
      </c>
      <c r="L27" s="96">
        <f>IF(RES_hh_tesh!L27=0,0,RES_hh_tesh!L27/RES_summary!L$19)</f>
        <v>12.623546037109374</v>
      </c>
      <c r="M27" s="96">
        <f>IF(RES_hh_tesh!M27=0,0,RES_hh_tesh!M27/RES_summary!M$19)</f>
        <v>11.910609141345498</v>
      </c>
      <c r="N27" s="96">
        <f>IF(RES_hh_tesh!N27=0,0,RES_hh_tesh!N27/RES_summary!N$19)</f>
        <v>12.980675784403422</v>
      </c>
      <c r="O27" s="96">
        <f>IF(RES_hh_tesh!O27=0,0,RES_hh_tesh!O27/RES_summary!O$19)</f>
        <v>12.27722676990949</v>
      </c>
      <c r="P27" s="96">
        <f>IF(RES_hh_tesh!P27=0,0,RES_hh_tesh!P27/RES_summary!P$19)</f>
        <v>12.086211660956037</v>
      </c>
      <c r="Q27" s="96">
        <f>IF(RES_hh_tesh!Q27=0,0,RES_hh_tesh!Q27/RES_summary!Q$19)</f>
        <v>12.674758810967935</v>
      </c>
    </row>
    <row r="28" spans="1:17" ht="12" customHeight="1" x14ac:dyDescent="0.25">
      <c r="A28" s="87" t="s">
        <v>58</v>
      </c>
      <c r="B28" s="95">
        <f>IF(RES_hh_tesh!B28=0,0,RES_hh_tesh!B28/RES_summary!B$19)</f>
        <v>0</v>
      </c>
      <c r="C28" s="95">
        <f>IF(RES_hh_tesh!C28=0,0,RES_hh_tesh!C28/RES_summary!C$19)</f>
        <v>0</v>
      </c>
      <c r="D28" s="95">
        <f>IF(RES_hh_tesh!D28=0,0,RES_hh_tesh!D28/RES_summary!D$19)</f>
        <v>0</v>
      </c>
      <c r="E28" s="95">
        <f>IF(RES_hh_tesh!E28=0,0,RES_hh_tesh!E28/RES_summary!E$19)</f>
        <v>0</v>
      </c>
      <c r="F28" s="95">
        <f>IF(RES_hh_tesh!F28=0,0,RES_hh_tesh!F28/RES_summary!F$19)</f>
        <v>0</v>
      </c>
      <c r="G28" s="95">
        <f>IF(RES_hh_tesh!G28=0,0,RES_hh_tesh!G28/RES_summary!G$19)</f>
        <v>0</v>
      </c>
      <c r="H28" s="95">
        <f>IF(RES_hh_tesh!H28=0,0,RES_hh_tesh!H28/RES_summary!H$19)</f>
        <v>0</v>
      </c>
      <c r="I28" s="95">
        <f>IF(RES_hh_tesh!I28=0,0,RES_hh_tesh!I28/RES_summary!I$19)</f>
        <v>0</v>
      </c>
      <c r="J28" s="95">
        <f>IF(RES_hh_tesh!J28=0,0,RES_hh_tesh!J28/RES_summary!J$19)</f>
        <v>0</v>
      </c>
      <c r="K28" s="95">
        <f>IF(RES_hh_tesh!K28=0,0,RES_hh_tesh!K28/RES_summary!K$19)</f>
        <v>0</v>
      </c>
      <c r="L28" s="95">
        <f>IF(RES_hh_tesh!L28=0,0,RES_hh_tesh!L28/RES_summary!L$19)</f>
        <v>0</v>
      </c>
      <c r="M28" s="95">
        <f>IF(RES_hh_tesh!M28=0,0,RES_hh_tesh!M28/RES_summary!M$19)</f>
        <v>0</v>
      </c>
      <c r="N28" s="95">
        <f>IF(RES_hh_tesh!N28=0,0,RES_hh_tesh!N28/RES_summary!N$19)</f>
        <v>0</v>
      </c>
      <c r="O28" s="95">
        <f>IF(RES_hh_tesh!O28=0,0,RES_hh_tesh!O28/RES_summary!O$19)</f>
        <v>0</v>
      </c>
      <c r="P28" s="95">
        <f>IF(RES_hh_tesh!P28=0,0,RES_hh_tesh!P28/RES_summary!P$19)</f>
        <v>0</v>
      </c>
      <c r="Q28" s="95">
        <f>IF(RES_hh_tesh!Q28=0,0,RES_hh_tesh!Q28/RES_summary!Q$19)</f>
        <v>0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11.034356232227282</v>
      </c>
      <c r="C29" s="95">
        <f>IF(RES_hh_tesh!C29=0,0,RES_hh_tesh!C29/RES_summary!C$19)</f>
        <v>11.127593772088252</v>
      </c>
      <c r="D29" s="95">
        <f>IF(RES_hh_tesh!D29=0,0,RES_hh_tesh!D29/RES_summary!D$19)</f>
        <v>11.564010576325241</v>
      </c>
      <c r="E29" s="95">
        <f>IF(RES_hh_tesh!E29=0,0,RES_hh_tesh!E29/RES_summary!E$19)</f>
        <v>11.668765017068086</v>
      </c>
      <c r="F29" s="95">
        <f>IF(RES_hh_tesh!F29=0,0,RES_hh_tesh!F29/RES_summary!F$19)</f>
        <v>11.85901398331783</v>
      </c>
      <c r="G29" s="95">
        <f>IF(RES_hh_tesh!G29=0,0,RES_hh_tesh!G29/RES_summary!G$19)</f>
        <v>11.857144704950571</v>
      </c>
      <c r="H29" s="95">
        <f>IF(RES_hh_tesh!H29=0,0,RES_hh_tesh!H29/RES_summary!H$19)</f>
        <v>12.065607622009157</v>
      </c>
      <c r="I29" s="95">
        <f>IF(RES_hh_tesh!I29=0,0,RES_hh_tesh!I29/RES_summary!I$19)</f>
        <v>12.400843661023819</v>
      </c>
      <c r="J29" s="95">
        <f>IF(RES_hh_tesh!J29=0,0,RES_hh_tesh!J29/RES_summary!J$19)</f>
        <v>12.456234153824772</v>
      </c>
      <c r="K29" s="95">
        <f>IF(RES_hh_tesh!K29=0,0,RES_hh_tesh!K29/RES_summary!K$19)</f>
        <v>12.3466732913576</v>
      </c>
      <c r="L29" s="95">
        <f>IF(RES_hh_tesh!L29=0,0,RES_hh_tesh!L29/RES_summary!L$19)</f>
        <v>12.454143936690928</v>
      </c>
      <c r="M29" s="95">
        <f>IF(RES_hh_tesh!M29=0,0,RES_hh_tesh!M29/RES_summary!M$19)</f>
        <v>12.014350880777014</v>
      </c>
      <c r="N29" s="95">
        <f>IF(RES_hh_tesh!N29=0,0,RES_hh_tesh!N29/RES_summary!N$19)</f>
        <v>10.457679627751313</v>
      </c>
      <c r="O29" s="95">
        <f>IF(RES_hh_tesh!O29=0,0,RES_hh_tesh!O29/RES_summary!O$19)</f>
        <v>11.949079525173554</v>
      </c>
      <c r="P29" s="95">
        <f>IF(RES_hh_tesh!P29=0,0,RES_hh_tesh!P29/RES_summary!P$19)</f>
        <v>11.687281324893144</v>
      </c>
      <c r="Q29" s="95">
        <f>IF(RES_hh_tesh!Q29=0,0,RES_hh_tesh!Q29/RES_summary!Q$19)</f>
        <v>11.500667567406154</v>
      </c>
    </row>
    <row r="30" spans="1:17" ht="12" customHeight="1" x14ac:dyDescent="0.25">
      <c r="A30" s="87" t="s">
        <v>109</v>
      </c>
      <c r="B30" s="95">
        <f>IF(RES_hh_tesh!B30=0,0,RES_hh_tesh!B30/RES_summary!B$19)</f>
        <v>11.035813942053451</v>
      </c>
      <c r="C30" s="95">
        <f>IF(RES_hh_tesh!C30=0,0,RES_hh_tesh!C30/RES_summary!C$19)</f>
        <v>11.203882570247977</v>
      </c>
      <c r="D30" s="95">
        <f>IF(RES_hh_tesh!D30=0,0,RES_hh_tesh!D30/RES_summary!D$19)</f>
        <v>12.088233555290321</v>
      </c>
      <c r="E30" s="95">
        <f>IF(RES_hh_tesh!E30=0,0,RES_hh_tesh!E30/RES_summary!E$19)</f>
        <v>12.451084313633539</v>
      </c>
      <c r="F30" s="95">
        <f>IF(RES_hh_tesh!F30=0,0,RES_hh_tesh!F30/RES_summary!F$19)</f>
        <v>12.574486782768222</v>
      </c>
      <c r="G30" s="95">
        <f>IF(RES_hh_tesh!G30=0,0,RES_hh_tesh!G30/RES_summary!G$19)</f>
        <v>12.575594051531432</v>
      </c>
      <c r="H30" s="95">
        <f>IF(RES_hh_tesh!H30=0,0,RES_hh_tesh!H30/RES_summary!H$19)</f>
        <v>12.700591882520589</v>
      </c>
      <c r="I30" s="95">
        <f>IF(RES_hh_tesh!I30=0,0,RES_hh_tesh!I30/RES_summary!I$19)</f>
        <v>12.858181117563577</v>
      </c>
      <c r="J30" s="95">
        <f>IF(RES_hh_tesh!J30=0,0,RES_hh_tesh!J30/RES_summary!J$19)</f>
        <v>12.725046479074116</v>
      </c>
      <c r="K30" s="95">
        <f>IF(RES_hh_tesh!K30=0,0,RES_hh_tesh!K30/RES_summary!K$19)</f>
        <v>12.594770425105501</v>
      </c>
      <c r="L30" s="95">
        <f>IF(RES_hh_tesh!L30=0,0,RES_hh_tesh!L30/RES_summary!L$19)</f>
        <v>12.61312647351674</v>
      </c>
      <c r="M30" s="95">
        <f>IF(RES_hh_tesh!M30=0,0,RES_hh_tesh!M30/RES_summary!M$19)</f>
        <v>12.280093503927391</v>
      </c>
      <c r="N30" s="95">
        <f>IF(RES_hh_tesh!N30=0,0,RES_hh_tesh!N30/RES_summary!N$19)</f>
        <v>12.30413835330417</v>
      </c>
      <c r="O30" s="95">
        <f>IF(RES_hh_tesh!O30=0,0,RES_hh_tesh!O30/RES_summary!O$19)</f>
        <v>12.238887906120953</v>
      </c>
      <c r="P30" s="95">
        <f>IF(RES_hh_tesh!P30=0,0,RES_hh_tesh!P30/RES_summary!P$19)</f>
        <v>12.068024501155852</v>
      </c>
      <c r="Q30" s="95">
        <f>IF(RES_hh_tesh!Q30=0,0,RES_hh_tesh!Q30/RES_summary!Q$19)</f>
        <v>12.015915170829864</v>
      </c>
    </row>
    <row r="31" spans="1:17" ht="12" customHeight="1" x14ac:dyDescent="0.25">
      <c r="A31" s="87" t="s">
        <v>55</v>
      </c>
      <c r="B31" s="95">
        <f>IF(RES_hh_tesh!B31=0,0,RES_hh_tesh!B31/RES_summary!B$19)</f>
        <v>0</v>
      </c>
      <c r="C31" s="95">
        <f>IF(RES_hh_tesh!C31=0,0,RES_hh_tesh!C31/RES_summary!C$19)</f>
        <v>0</v>
      </c>
      <c r="D31" s="95">
        <f>IF(RES_hh_tesh!D31=0,0,RES_hh_tesh!D31/RES_summary!D$19)</f>
        <v>0</v>
      </c>
      <c r="E31" s="95">
        <f>IF(RES_hh_tesh!E31=0,0,RES_hh_tesh!E31/RES_summary!E$19)</f>
        <v>0</v>
      </c>
      <c r="F31" s="95">
        <f>IF(RES_hh_tesh!F31=0,0,RES_hh_tesh!F31/RES_summary!F$19)</f>
        <v>0</v>
      </c>
      <c r="G31" s="95">
        <f>IF(RES_hh_tesh!G31=0,0,RES_hh_tesh!G31/RES_summary!G$19)</f>
        <v>0</v>
      </c>
      <c r="H31" s="95">
        <f>IF(RES_hh_tesh!H31=0,0,RES_hh_tesh!H31/RES_summary!H$19)</f>
        <v>0</v>
      </c>
      <c r="I31" s="95">
        <f>IF(RES_hh_tesh!I31=0,0,RES_hh_tesh!I31/RES_summary!I$19)</f>
        <v>12.15654508937407</v>
      </c>
      <c r="J31" s="95">
        <f>IF(RES_hh_tesh!J31=0,0,RES_hh_tesh!J31/RES_summary!J$19)</f>
        <v>11.999933922983761</v>
      </c>
      <c r="K31" s="95">
        <f>IF(RES_hh_tesh!K31=0,0,RES_hh_tesh!K31/RES_summary!K$19)</f>
        <v>11.823628066685687</v>
      </c>
      <c r="L31" s="95">
        <f>IF(RES_hh_tesh!L31=0,0,RES_hh_tesh!L31/RES_summary!L$19)</f>
        <v>10.198269427358648</v>
      </c>
      <c r="M31" s="95">
        <f>IF(RES_hh_tesh!M31=0,0,RES_hh_tesh!M31/RES_summary!M$19)</f>
        <v>11.006003590648188</v>
      </c>
      <c r="N31" s="95">
        <f>IF(RES_hh_tesh!N31=0,0,RES_hh_tesh!N31/RES_summary!N$19)</f>
        <v>10.997816992712208</v>
      </c>
      <c r="O31" s="95">
        <f>IF(RES_hh_tesh!O31=0,0,RES_hh_tesh!O31/RES_summary!O$19)</f>
        <v>11.422151543701414</v>
      </c>
      <c r="P31" s="95">
        <f>IF(RES_hh_tesh!P31=0,0,RES_hh_tesh!P31/RES_summary!P$19)</f>
        <v>10.266366812800149</v>
      </c>
      <c r="Q31" s="95">
        <f>IF(RES_hh_tesh!Q31=0,0,RES_hh_tesh!Q31/RES_summary!Q$19)</f>
        <v>11.420915842262405</v>
      </c>
    </row>
    <row r="32" spans="1:17" ht="12" customHeight="1" x14ac:dyDescent="0.25">
      <c r="A32" s="49" t="s">
        <v>60</v>
      </c>
      <c r="B32" s="18">
        <f>IF(RES_hh_tesh!B32=0,0,RES_hh_tesh!B32/RES_summary!B$19)</f>
        <v>11.185966445490932</v>
      </c>
      <c r="C32" s="18">
        <f>IF(RES_hh_tesh!C32=0,0,RES_hh_tesh!C32/RES_summary!C$19)</f>
        <v>11.13902829300306</v>
      </c>
      <c r="D32" s="18">
        <f>IF(RES_hh_tesh!D32=0,0,RES_hh_tesh!D32/RES_summary!D$19)</f>
        <v>11.81371854317608</v>
      </c>
      <c r="E32" s="18">
        <f>IF(RES_hh_tesh!E32=0,0,RES_hh_tesh!E32/RES_summary!E$19)</f>
        <v>11.989045753916704</v>
      </c>
      <c r="F32" s="18">
        <f>IF(RES_hh_tesh!F32=0,0,RES_hh_tesh!F32/RES_summary!F$19)</f>
        <v>11.879674285536295</v>
      </c>
      <c r="G32" s="18">
        <f>IF(RES_hh_tesh!G32=0,0,RES_hh_tesh!G32/RES_summary!G$19)</f>
        <v>11.610151542797867</v>
      </c>
      <c r="H32" s="18">
        <f>IF(RES_hh_tesh!H32=0,0,RES_hh_tesh!H32/RES_summary!H$19)</f>
        <v>12.188372823704945</v>
      </c>
      <c r="I32" s="18">
        <f>IF(RES_hh_tesh!I32=0,0,RES_hh_tesh!I32/RES_summary!I$19)</f>
        <v>12.877538058573752</v>
      </c>
      <c r="J32" s="18">
        <f>IF(RES_hh_tesh!J32=0,0,RES_hh_tesh!J32/RES_summary!J$19)</f>
        <v>12.799272983274568</v>
      </c>
      <c r="K32" s="18">
        <f>IF(RES_hh_tesh!K32=0,0,RES_hh_tesh!K32/RES_summary!K$19)</f>
        <v>12.706127645269968</v>
      </c>
      <c r="L32" s="18">
        <f>IF(RES_hh_tesh!L32=0,0,RES_hh_tesh!L32/RES_summary!L$19)</f>
        <v>12.753883240094366</v>
      </c>
      <c r="M32" s="18">
        <f>IF(RES_hh_tesh!M32=0,0,RES_hh_tesh!M32/RES_summary!M$19)</f>
        <v>11.924859885895893</v>
      </c>
      <c r="N32" s="18">
        <f>IF(RES_hh_tesh!N32=0,0,RES_hh_tesh!N32/RES_summary!N$19)</f>
        <v>13.15044258296815</v>
      </c>
      <c r="O32" s="18">
        <f>IF(RES_hh_tesh!O32=0,0,RES_hh_tesh!O32/RES_summary!O$19)</f>
        <v>12.336226735837842</v>
      </c>
      <c r="P32" s="18">
        <f>IF(RES_hh_tesh!P32=0,0,RES_hh_tesh!P32/RES_summary!P$19)</f>
        <v>12.211325086884989</v>
      </c>
      <c r="Q32" s="18">
        <f>IF(RES_hh_tesh!Q32=0,0,RES_hh_tesh!Q32/RES_summary!Q$19)</f>
        <v>12.896013519803468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22.993753198655938</v>
      </c>
      <c r="C3" s="100">
        <f>IF(RES_hh_emih!C3=0,0,RES_hh_emih!C3/RES_summary!C$19)</f>
        <v>24.439706305705084</v>
      </c>
      <c r="D3" s="100">
        <f>IF(RES_hh_emih!D3=0,0,RES_hh_emih!D3/RES_summary!D$19)</f>
        <v>24.978152853081504</v>
      </c>
      <c r="E3" s="100">
        <f>IF(RES_hh_emih!E3=0,0,RES_hh_emih!E3/RES_summary!E$19)</f>
        <v>29.40975877940264</v>
      </c>
      <c r="F3" s="100">
        <f>IF(RES_hh_emih!F3=0,0,RES_hh_emih!F3/RES_summary!F$19)</f>
        <v>27.337306999359988</v>
      </c>
      <c r="G3" s="100">
        <f>IF(RES_hh_emih!G3=0,0,RES_hh_emih!G3/RES_summary!G$19)</f>
        <v>28.021550435950154</v>
      </c>
      <c r="H3" s="100">
        <f>IF(RES_hh_emih!H3=0,0,RES_hh_emih!H3/RES_summary!H$19)</f>
        <v>27.046976343998644</v>
      </c>
      <c r="I3" s="100">
        <f>IF(RES_hh_emih!I3=0,0,RES_hh_emih!I3/RES_summary!I$19)</f>
        <v>24.35660912556742</v>
      </c>
      <c r="J3" s="100">
        <f>IF(RES_hh_emih!J3=0,0,RES_hh_emih!J3/RES_summary!J$19)</f>
        <v>23.478265563995652</v>
      </c>
      <c r="K3" s="100">
        <f>IF(RES_hh_emih!K3=0,0,RES_hh_emih!K3/RES_summary!K$19)</f>
        <v>20.281421341107517</v>
      </c>
      <c r="L3" s="100">
        <f>IF(RES_hh_emih!L3=0,0,RES_hh_emih!L3/RES_summary!L$19)</f>
        <v>18.138580860356075</v>
      </c>
      <c r="M3" s="100">
        <f>IF(RES_hh_emih!M3=0,0,RES_hh_emih!M3/RES_summary!M$19)</f>
        <v>23.727394656913031</v>
      </c>
      <c r="N3" s="100">
        <f>IF(RES_hh_emih!N3=0,0,RES_hh_emih!N3/RES_summary!N$19)</f>
        <v>17.809889022732904</v>
      </c>
      <c r="O3" s="100">
        <f>IF(RES_hh_emih!O3=0,0,RES_hh_emih!O3/RES_summary!O$19)</f>
        <v>9.3680123901268999</v>
      </c>
      <c r="P3" s="100">
        <f>IF(RES_hh_emih!P3=0,0,RES_hh_emih!P3/RES_summary!P$19)</f>
        <v>9.6727928499873403</v>
      </c>
      <c r="Q3" s="100">
        <f>IF(RES_hh_emih!Q3=0,0,RES_hh_emih!Q3/RES_summary!Q$19)</f>
        <v>13.835576435221343</v>
      </c>
    </row>
    <row r="4" spans="1:17" ht="12.95" customHeight="1" x14ac:dyDescent="0.25">
      <c r="A4" s="89" t="s">
        <v>65</v>
      </c>
      <c r="B4" s="96">
        <f>IF(RES_hh_emih!B4=0,0,RES_hh_emih!B4/RES_summary!B$19)</f>
        <v>21.569196554442456</v>
      </c>
      <c r="C4" s="96">
        <f>IF(RES_hh_emih!C4=0,0,RES_hh_emih!C4/RES_summary!C$19)</f>
        <v>22.996810882411125</v>
      </c>
      <c r="D4" s="96">
        <f>IF(RES_hh_emih!D4=0,0,RES_hh_emih!D4/RES_summary!D$19)</f>
        <v>23.58496906577572</v>
      </c>
      <c r="E4" s="96">
        <f>IF(RES_hh_emih!E4=0,0,RES_hh_emih!E4/RES_summary!E$19)</f>
        <v>27.960956479714095</v>
      </c>
      <c r="F4" s="96">
        <f>IF(RES_hh_emih!F4=0,0,RES_hh_emih!F4/RES_summary!F$19)</f>
        <v>25.855197829689857</v>
      </c>
      <c r="G4" s="96">
        <f>IF(RES_hh_emih!G4=0,0,RES_hh_emih!G4/RES_summary!G$19)</f>
        <v>26.487975889988359</v>
      </c>
      <c r="H4" s="96">
        <f>IF(RES_hh_emih!H4=0,0,RES_hh_emih!H4/RES_summary!H$19)</f>
        <v>25.468768924683452</v>
      </c>
      <c r="I4" s="96">
        <f>IF(RES_hh_emih!I4=0,0,RES_hh_emih!I4/RES_summary!I$19)</f>
        <v>22.869616927301436</v>
      </c>
      <c r="J4" s="96">
        <f>IF(RES_hh_emih!J4=0,0,RES_hh_emih!J4/RES_summary!J$19)</f>
        <v>21.902994609367962</v>
      </c>
      <c r="K4" s="96">
        <f>IF(RES_hh_emih!K4=0,0,RES_hh_emih!K4/RES_summary!K$19)</f>
        <v>18.652541582148967</v>
      </c>
      <c r="L4" s="96">
        <f>IF(RES_hh_emih!L4=0,0,RES_hh_emih!L4/RES_summary!L$19)</f>
        <v>16.41178476657198</v>
      </c>
      <c r="M4" s="96">
        <f>IF(RES_hh_emih!M4=0,0,RES_hh_emih!M4/RES_summary!M$19)</f>
        <v>21.899327857501245</v>
      </c>
      <c r="N4" s="96">
        <f>IF(RES_hh_emih!N4=0,0,RES_hh_emih!N4/RES_summary!N$19)</f>
        <v>16.277800041994183</v>
      </c>
      <c r="O4" s="96">
        <f>IF(RES_hh_emih!O4=0,0,RES_hh_emih!O4/RES_summary!O$19)</f>
        <v>7.657574455061134</v>
      </c>
      <c r="P4" s="96">
        <f>IF(RES_hh_emih!P4=0,0,RES_hh_emih!P4/RES_summary!P$19)</f>
        <v>7.7898938989806261</v>
      </c>
      <c r="Q4" s="96">
        <f>IF(RES_hh_emih!Q4=0,0,RES_hh_emih!Q4/RES_summary!Q$19)</f>
        <v>11.797046573304492</v>
      </c>
    </row>
    <row r="5" spans="1:17" ht="12" customHeight="1" x14ac:dyDescent="0.25">
      <c r="A5" s="87" t="s">
        <v>58</v>
      </c>
      <c r="B5" s="95">
        <f>IF(RES_hh_emih!B5=0,0,RES_hh_emih!B5/RES_summary!B$19)</f>
        <v>41.88177831223166</v>
      </c>
      <c r="C5" s="95">
        <f>IF(RES_hh_emih!C5=0,0,RES_hh_emih!C5/RES_summary!C$19)</f>
        <v>44.046032436128094</v>
      </c>
      <c r="D5" s="95">
        <f>IF(RES_hh_emih!D5=0,0,RES_hh_emih!D5/RES_summary!D$19)</f>
        <v>44.569569683699314</v>
      </c>
      <c r="E5" s="95">
        <f>IF(RES_hh_emih!E5=0,0,RES_hh_emih!E5/RES_summary!E$19)</f>
        <v>51.587345202718538</v>
      </c>
      <c r="F5" s="95">
        <f>IF(RES_hh_emih!F5=0,0,RES_hh_emih!F5/RES_summary!F$19)</f>
        <v>48.124119260841191</v>
      </c>
      <c r="G5" s="95">
        <f>IF(RES_hh_emih!G5=0,0,RES_hh_emih!G5/RES_summary!G$19)</f>
        <v>49.167940828188165</v>
      </c>
      <c r="H5" s="95">
        <f>IF(RES_hh_emih!H5=0,0,RES_hh_emih!H5/RES_summary!H$19)</f>
        <v>33.204092222701945</v>
      </c>
      <c r="I5" s="95">
        <f>IF(RES_hh_emih!I5=0,0,RES_hh_emih!I5/RES_summary!I$19)</f>
        <v>34.405233308024812</v>
      </c>
      <c r="J5" s="95">
        <f>IF(RES_hh_emih!J5=0,0,RES_hh_emih!J5/RES_summary!J$19)</f>
        <v>54.093367901574545</v>
      </c>
      <c r="K5" s="95">
        <f>IF(RES_hh_emih!K5=0,0,RES_hh_emih!K5/RES_summary!K$19)</f>
        <v>35.466987687705966</v>
      </c>
      <c r="L5" s="95">
        <f>IF(RES_hh_emih!L5=0,0,RES_hh_emih!L5/RES_summary!L$19)</f>
        <v>0</v>
      </c>
      <c r="M5" s="95">
        <f>IF(RES_hh_emih!M5=0,0,RES_hh_emih!M5/RES_summary!M$19)</f>
        <v>0</v>
      </c>
      <c r="N5" s="95">
        <f>IF(RES_hh_emih!N5=0,0,RES_hh_emih!N5/RES_summary!N$19)</f>
        <v>0</v>
      </c>
      <c r="O5" s="95">
        <f>IF(RES_hh_emih!O5=0,0,RES_hh_emih!O5/RES_summary!O$19)</f>
        <v>0</v>
      </c>
      <c r="P5" s="95">
        <f>IF(RES_hh_emih!P5=0,0,RES_hh_emih!P5/RES_summary!P$19)</f>
        <v>0</v>
      </c>
      <c r="Q5" s="95">
        <f>IF(RES_hh_emih!Q5=0,0,RES_hh_emih!Q5/RES_summary!Q$19)</f>
        <v>0</v>
      </c>
    </row>
    <row r="6" spans="1:17" ht="12" customHeight="1" x14ac:dyDescent="0.25">
      <c r="A6" s="87" t="s">
        <v>84</v>
      </c>
      <c r="B6" s="95">
        <f>IF(RES_hh_emih!B6=0,0,RES_hh_emih!B6/RES_summary!B$19)</f>
        <v>0</v>
      </c>
      <c r="C6" s="95">
        <f>IF(RES_hh_emih!C6=0,0,RES_hh_emih!C6/RES_summary!C$19)</f>
        <v>0</v>
      </c>
      <c r="D6" s="95">
        <f>IF(RES_hh_emih!D6=0,0,RES_hh_emih!D6/RES_summary!D$19)</f>
        <v>0</v>
      </c>
      <c r="E6" s="95">
        <f>IF(RES_hh_emih!E6=0,0,RES_hh_emih!E6/RES_summary!E$19)</f>
        <v>0</v>
      </c>
      <c r="F6" s="95">
        <f>IF(RES_hh_emih!F6=0,0,RES_hh_emih!F6/RES_summary!F$19)</f>
        <v>0</v>
      </c>
      <c r="G6" s="95">
        <f>IF(RES_hh_emih!G6=0,0,RES_hh_emih!G6/RES_summary!G$19)</f>
        <v>0</v>
      </c>
      <c r="H6" s="95">
        <f>IF(RES_hh_emih!H6=0,0,RES_hh_emih!H6/RES_summary!H$19)</f>
        <v>0</v>
      </c>
      <c r="I6" s="95">
        <f>IF(RES_hh_emih!I6=0,0,RES_hh_emih!I6/RES_summary!I$19)</f>
        <v>0</v>
      </c>
      <c r="J6" s="95">
        <f>IF(RES_hh_emih!J6=0,0,RES_hh_emih!J6/RES_summary!J$19)</f>
        <v>0</v>
      </c>
      <c r="K6" s="95">
        <f>IF(RES_hh_emih!K6=0,0,RES_hh_emih!K6/RES_summary!K$19)</f>
        <v>0</v>
      </c>
      <c r="L6" s="95">
        <f>IF(RES_hh_emih!L6=0,0,RES_hh_emih!L6/RES_summary!L$19)</f>
        <v>0</v>
      </c>
      <c r="M6" s="95">
        <f>IF(RES_hh_emih!M6=0,0,RES_hh_emih!M6/RES_summary!M$19)</f>
        <v>0</v>
      </c>
      <c r="N6" s="95">
        <f>IF(RES_hh_emih!N6=0,0,RES_hh_emih!N6/RES_summary!N$19)</f>
        <v>0</v>
      </c>
      <c r="O6" s="95">
        <f>IF(RES_hh_emih!O6=0,0,RES_hh_emih!O6/RES_summary!O$19)</f>
        <v>0</v>
      </c>
      <c r="P6" s="95">
        <f>IF(RES_hh_emih!P6=0,0,RES_hh_emih!P6/RES_summary!P$19)</f>
        <v>0</v>
      </c>
      <c r="Q6" s="95">
        <f>IF(RES_hh_emih!Q6=0,0,RES_hh_emih!Q6/RES_summary!Q$19)</f>
        <v>0</v>
      </c>
    </row>
    <row r="7" spans="1:17" ht="12" customHeight="1" x14ac:dyDescent="0.25">
      <c r="A7" s="87" t="s">
        <v>110</v>
      </c>
      <c r="B7" s="95">
        <f>IF(RES_hh_emih!B7=0,0,RES_hh_emih!B7/RES_summary!B$19)</f>
        <v>27.390661830488561</v>
      </c>
      <c r="C7" s="95">
        <f>IF(RES_hh_emih!C7=0,0,RES_hh_emih!C7/RES_summary!C$19)</f>
        <v>28.830197522737578</v>
      </c>
      <c r="D7" s="95">
        <f>IF(RES_hh_emih!D7=0,0,RES_hh_emih!D7/RES_summary!D$19)</f>
        <v>29.526038906880721</v>
      </c>
      <c r="E7" s="95">
        <f>IF(RES_hh_emih!E7=0,0,RES_hh_emih!E7/RES_summary!E$19)</f>
        <v>34.575114014278647</v>
      </c>
      <c r="F7" s="95">
        <f>IF(RES_hh_emih!F7=0,0,RES_hh_emih!F7/RES_summary!F$19)</f>
        <v>31.913607908274955</v>
      </c>
      <c r="G7" s="95">
        <f>IF(RES_hh_emih!G7=0,0,RES_hh_emih!G7/RES_summary!G$19)</f>
        <v>32.861745209985976</v>
      </c>
      <c r="H7" s="95">
        <f>IF(RES_hh_emih!H7=0,0,RES_hh_emih!H7/RES_summary!H$19)</f>
        <v>32.102965016130661</v>
      </c>
      <c r="I7" s="95">
        <f>IF(RES_hh_emih!I7=0,0,RES_hh_emih!I7/RES_summary!I$19)</f>
        <v>29.38209502976931</v>
      </c>
      <c r="J7" s="95">
        <f>IF(RES_hh_emih!J7=0,0,RES_hh_emih!J7/RES_summary!J$19)</f>
        <v>28.288748418287401</v>
      </c>
      <c r="K7" s="95">
        <f>IF(RES_hh_emih!K7=0,0,RES_hh_emih!K7/RES_summary!K$19)</f>
        <v>24.35774774085948</v>
      </c>
      <c r="L7" s="95">
        <f>IF(RES_hh_emih!L7=0,0,RES_hh_emih!L7/RES_summary!L$19)</f>
        <v>21.792509573106223</v>
      </c>
      <c r="M7" s="95">
        <f>IF(RES_hh_emih!M7=0,0,RES_hh_emih!M7/RES_summary!M$19)</f>
        <v>29.249415871131248</v>
      </c>
      <c r="N7" s="95">
        <f>IF(RES_hh_emih!N7=0,0,RES_hh_emih!N7/RES_summary!N$19)</f>
        <v>24.575833533771259</v>
      </c>
      <c r="O7" s="95">
        <f>IF(RES_hh_emih!O7=0,0,RES_hh_emih!O7/RES_summary!O$19)</f>
        <v>13.93221051021543</v>
      </c>
      <c r="P7" s="95">
        <f>IF(RES_hh_emih!P7=0,0,RES_hh_emih!P7/RES_summary!P$19)</f>
        <v>13.999369714150699</v>
      </c>
      <c r="Q7" s="95">
        <f>IF(RES_hh_emih!Q7=0,0,RES_hh_emih!Q7/RES_summary!Q$19)</f>
        <v>19.206316642226124</v>
      </c>
    </row>
    <row r="8" spans="1:17" ht="12" customHeight="1" x14ac:dyDescent="0.25">
      <c r="A8" s="87" t="s">
        <v>109</v>
      </c>
      <c r="B8" s="95">
        <f>IF(RES_hh_emih!B8=0,0,RES_hh_emih!B8/RES_summary!B$19)</f>
        <v>19.457460445945422</v>
      </c>
      <c r="C8" s="95">
        <f>IF(RES_hh_emih!C8=0,0,RES_hh_emih!C8/RES_summary!C$19)</f>
        <v>20.467417850791801</v>
      </c>
      <c r="D8" s="95">
        <f>IF(RES_hh_emih!D8=0,0,RES_hh_emih!D8/RES_summary!D$19)</f>
        <v>20.943589453331544</v>
      </c>
      <c r="E8" s="95">
        <f>IF(RES_hh_emih!E8=0,0,RES_hh_emih!E8/RES_summary!E$19)</f>
        <v>24.322860292656575</v>
      </c>
      <c r="F8" s="95">
        <f>IF(RES_hh_emih!F8=0,0,RES_hh_emih!F8/RES_summary!F$19)</f>
        <v>22.722473937466905</v>
      </c>
      <c r="G8" s="95">
        <f>IF(RES_hh_emih!G8=0,0,RES_hh_emih!G8/RES_summary!G$19)</f>
        <v>23.326927395248848</v>
      </c>
      <c r="H8" s="95">
        <f>IF(RES_hh_emih!H8=0,0,RES_hh_emih!H8/RES_summary!H$19)</f>
        <v>22.844486765417024</v>
      </c>
      <c r="I8" s="95">
        <f>IF(RES_hh_emih!I8=0,0,RES_hh_emih!I8/RES_summary!I$19)</f>
        <v>21.218713773595326</v>
      </c>
      <c r="J8" s="95">
        <f>IF(RES_hh_emih!J8=0,0,RES_hh_emih!J8/RES_summary!J$19)</f>
        <v>19.792171280182007</v>
      </c>
      <c r="K8" s="95">
        <f>IF(RES_hh_emih!K8=0,0,RES_hh_emih!K8/RES_summary!K$19)</f>
        <v>17.085089435152597</v>
      </c>
      <c r="L8" s="95">
        <f>IF(RES_hh_emih!L8=0,0,RES_hh_emih!L8/RES_summary!L$19)</f>
        <v>15.540461684618858</v>
      </c>
      <c r="M8" s="95">
        <f>IF(RES_hh_emih!M8=0,0,RES_hh_emih!M8/RES_summary!M$19)</f>
        <v>20.743022496759242</v>
      </c>
      <c r="N8" s="95">
        <f>IF(RES_hh_emih!N8=0,0,RES_hh_emih!N8/RES_summary!N$19)</f>
        <v>17.430427227121612</v>
      </c>
      <c r="O8" s="95">
        <f>IF(RES_hh_emih!O8=0,0,RES_hh_emih!O8/RES_summary!O$19)</f>
        <v>10.098033488597078</v>
      </c>
      <c r="P8" s="95">
        <f>IF(RES_hh_emih!P8=0,0,RES_hh_emih!P8/RES_summary!P$19)</f>
        <v>9.8331929581656663</v>
      </c>
      <c r="Q8" s="95">
        <f>IF(RES_hh_emih!Q8=0,0,RES_hh_emih!Q8/RES_summary!Q$19)</f>
        <v>13.742893308202333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1.1312218320824341</v>
      </c>
      <c r="C17" s="96">
        <f>IF(RES_hh_emih!C17=0,0,RES_hh_emih!C17/RES_summary!C$19)</f>
        <v>1.1509733152182109</v>
      </c>
      <c r="D17" s="96">
        <f>IF(RES_hh_emih!D17=0,0,RES_hh_emih!D17/RES_summary!D$19)</f>
        <v>1.2366085967716531</v>
      </c>
      <c r="E17" s="96">
        <f>IF(RES_hh_emih!E17=0,0,RES_hh_emih!E17/RES_summary!E$19)</f>
        <v>1.2865731348116205</v>
      </c>
      <c r="F17" s="96">
        <f>IF(RES_hh_emih!F17=0,0,RES_hh_emih!F17/RES_summary!F$19)</f>
        <v>1.2920086997396765</v>
      </c>
      <c r="G17" s="96">
        <f>IF(RES_hh_emih!G17=0,0,RES_hh_emih!G17/RES_summary!G$19)</f>
        <v>1.3309642425879245</v>
      </c>
      <c r="H17" s="96">
        <f>IF(RES_hh_emih!H17=0,0,RES_hh_emih!H17/RES_summary!H$19)</f>
        <v>1.3325071211207054</v>
      </c>
      <c r="I17" s="96">
        <f>IF(RES_hh_emih!I17=0,0,RES_hh_emih!I17/RES_summary!I$19)</f>
        <v>1.1947191832524306</v>
      </c>
      <c r="J17" s="96">
        <f>IF(RES_hh_emih!J17=0,0,RES_hh_emih!J17/RES_summary!J$19)</f>
        <v>1.2467805163818699</v>
      </c>
      <c r="K17" s="96">
        <f>IF(RES_hh_emih!K17=0,0,RES_hh_emih!K17/RES_summary!K$19)</f>
        <v>1.2762308461117375</v>
      </c>
      <c r="L17" s="96">
        <f>IF(RES_hh_emih!L17=0,0,RES_hh_emih!L17/RES_summary!L$19)</f>
        <v>1.2641195640710554</v>
      </c>
      <c r="M17" s="96">
        <f>IF(RES_hh_emih!M17=0,0,RES_hh_emih!M17/RES_summary!M$19)</f>
        <v>1.3384312430683336</v>
      </c>
      <c r="N17" s="96">
        <f>IF(RES_hh_emih!N17=0,0,RES_hh_emih!N17/RES_summary!N$19)</f>
        <v>1.1738372186954333</v>
      </c>
      <c r="O17" s="96">
        <f>IF(RES_hh_emih!O17=0,0,RES_hh_emih!O17/RES_summary!O$19)</f>
        <v>1.1775581307343885</v>
      </c>
      <c r="P17" s="96">
        <f>IF(RES_hh_emih!P17=0,0,RES_hh_emih!P17/RES_summary!P$19)</f>
        <v>1.1967352688597752</v>
      </c>
      <c r="Q17" s="96">
        <f>IF(RES_hh_emih!Q17=0,0,RES_hh_emih!Q17/RES_summary!Q$19)</f>
        <v>1.3073467975696369</v>
      </c>
    </row>
    <row r="18" spans="1:17" ht="12" customHeight="1" x14ac:dyDescent="0.25">
      <c r="A18" s="87" t="s">
        <v>58</v>
      </c>
      <c r="B18" s="95">
        <f>IF(RES_hh_emih!B18=0,0,RES_hh_emih!B18/RES_summary!B$19)</f>
        <v>0</v>
      </c>
      <c r="C18" s="95">
        <f>IF(RES_hh_emih!C18=0,0,RES_hh_emih!C18/RES_summary!C$19)</f>
        <v>0</v>
      </c>
      <c r="D18" s="95">
        <f>IF(RES_hh_emih!D18=0,0,RES_hh_emih!D18/RES_summary!D$19)</f>
        <v>0</v>
      </c>
      <c r="E18" s="95">
        <f>IF(RES_hh_emih!E18=0,0,RES_hh_emih!E18/RES_summary!E$19)</f>
        <v>0</v>
      </c>
      <c r="F18" s="95">
        <f>IF(RES_hh_emih!F18=0,0,RES_hh_emih!F18/RES_summary!F$19)</f>
        <v>0</v>
      </c>
      <c r="G18" s="95">
        <f>IF(RES_hh_emih!G18=0,0,RES_hh_emih!G18/RES_summary!G$19)</f>
        <v>0</v>
      </c>
      <c r="H18" s="95">
        <f>IF(RES_hh_emih!H18=0,0,RES_hh_emih!H18/RES_summary!H$19)</f>
        <v>0</v>
      </c>
      <c r="I18" s="95">
        <f>IF(RES_hh_emih!I18=0,0,RES_hh_emih!I18/RES_summary!I$19)</f>
        <v>0</v>
      </c>
      <c r="J18" s="95">
        <f>IF(RES_hh_emih!J18=0,0,RES_hh_emih!J18/RES_summary!J$19)</f>
        <v>0</v>
      </c>
      <c r="K18" s="95">
        <f>IF(RES_hh_emih!K18=0,0,RES_hh_emih!K18/RES_summary!K$19)</f>
        <v>0</v>
      </c>
      <c r="L18" s="95">
        <f>IF(RES_hh_emih!L18=0,0,RES_hh_emih!L18/RES_summary!L$19)</f>
        <v>0</v>
      </c>
      <c r="M18" s="95">
        <f>IF(RES_hh_emih!M18=0,0,RES_hh_emih!M18/RES_summary!M$19)</f>
        <v>0</v>
      </c>
      <c r="N18" s="95">
        <f>IF(RES_hh_emih!N18=0,0,RES_hh_emih!N18/RES_summary!N$19)</f>
        <v>0</v>
      </c>
      <c r="O18" s="95">
        <f>IF(RES_hh_emih!O18=0,0,RES_hh_emih!O18/RES_summary!O$19)</f>
        <v>0</v>
      </c>
      <c r="P18" s="95">
        <f>IF(RES_hh_emih!P18=0,0,RES_hh_emih!P18/RES_summary!P$19)</f>
        <v>0</v>
      </c>
      <c r="Q18" s="95">
        <f>IF(RES_hh_emih!Q18=0,0,RES_hh_emih!Q18/RES_summary!Q$19)</f>
        <v>0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4.4656036130279606</v>
      </c>
      <c r="C19" s="95">
        <f>IF(RES_hh_emih!C19=0,0,RES_hh_emih!C19/RES_summary!C$19)</f>
        <v>4.4583020567238849</v>
      </c>
      <c r="D19" s="95">
        <f>IF(RES_hh_emih!D19=0,0,RES_hh_emih!D19/RES_summary!D$19)</f>
        <v>4.6951071120960099</v>
      </c>
      <c r="E19" s="95">
        <f>IF(RES_hh_emih!E19=0,0,RES_hh_emih!E19/RES_summary!E$19)</f>
        <v>4.751769000796223</v>
      </c>
      <c r="F19" s="95">
        <f>IF(RES_hh_emih!F19=0,0,RES_hh_emih!F19/RES_summary!F$19)</f>
        <v>4.7737614622509605</v>
      </c>
      <c r="G19" s="95">
        <f>IF(RES_hh_emih!G19=0,0,RES_hh_emih!G19/RES_summary!G$19)</f>
        <v>4.8881306947202825</v>
      </c>
      <c r="H19" s="95">
        <f>IF(RES_hh_emih!H19=0,0,RES_hh_emih!H19/RES_summary!H$19)</f>
        <v>4.8282189378224318</v>
      </c>
      <c r="I19" s="95">
        <f>IF(RES_hh_emih!I19=0,0,RES_hh_emih!I19/RES_summary!I$19)</f>
        <v>4.3542733284159674</v>
      </c>
      <c r="J19" s="95">
        <f>IF(RES_hh_emih!J19=0,0,RES_hh_emih!J19/RES_summary!J$19)</f>
        <v>4.3479128305204595</v>
      </c>
      <c r="K19" s="95">
        <f>IF(RES_hh_emih!K19=0,0,RES_hh_emih!K19/RES_summary!K$19)</f>
        <v>4.2600517314858433</v>
      </c>
      <c r="L19" s="95">
        <f>IF(RES_hh_emih!L19=0,0,RES_hh_emih!L19/RES_summary!L$19)</f>
        <v>4.2845504980830338</v>
      </c>
      <c r="M19" s="95">
        <f>IF(RES_hh_emih!M19=0,0,RES_hh_emih!M19/RES_summary!M$19)</f>
        <v>4.2016328244709475</v>
      </c>
      <c r="N19" s="95">
        <f>IF(RES_hh_emih!N19=0,0,RES_hh_emih!N19/RES_summary!N$19)</f>
        <v>4.0752242838630695</v>
      </c>
      <c r="O19" s="95">
        <f>IF(RES_hh_emih!O19=0,0,RES_hh_emih!O19/RES_summary!O$19)</f>
        <v>3.9495041877675821</v>
      </c>
      <c r="P19" s="95">
        <f>IF(RES_hh_emih!P19=0,0,RES_hh_emih!P19/RES_summary!P$19)</f>
        <v>3.8635461186536735</v>
      </c>
      <c r="Q19" s="95">
        <f>IF(RES_hh_emih!Q19=0,0,RES_hh_emih!Q19/RES_summary!Q$19)</f>
        <v>3.73426254957882</v>
      </c>
    </row>
    <row r="20" spans="1:17" ht="12" customHeight="1" x14ac:dyDescent="0.25">
      <c r="A20" s="87" t="s">
        <v>110</v>
      </c>
      <c r="B20" s="95">
        <f>IF(RES_hh_emih!B20=0,0,RES_hh_emih!B20/RES_summary!B$19)</f>
        <v>5.3929975165792383</v>
      </c>
      <c r="C20" s="95">
        <f>IF(RES_hh_emih!C20=0,0,RES_hh_emih!C20/RES_summary!C$19)</f>
        <v>5.3841202872609637</v>
      </c>
      <c r="D20" s="95">
        <f>IF(RES_hh_emih!D20=0,0,RES_hh_emih!D20/RES_summary!D$19)</f>
        <v>5.6704812079618527</v>
      </c>
      <c r="E20" s="95">
        <f>IF(RES_hh_emih!E20=0,0,RES_hh_emih!E20/RES_summary!E$19)</f>
        <v>5.7388386285786455</v>
      </c>
      <c r="F20" s="95">
        <f>IF(RES_hh_emih!F20=0,0,RES_hh_emih!F20/RES_summary!F$19)</f>
        <v>5.7654814257596856</v>
      </c>
      <c r="G20" s="95">
        <f>IF(RES_hh_emih!G20=0,0,RES_hh_emih!G20/RES_summary!G$19)</f>
        <v>5.9035504172376374</v>
      </c>
      <c r="H20" s="95">
        <f>IF(RES_hh_emih!H20=0,0,RES_hh_emih!H20/RES_summary!H$19)</f>
        <v>5.8310497159116554</v>
      </c>
      <c r="I20" s="95">
        <f>IF(RES_hh_emih!I20=0,0,RES_hh_emih!I20/RES_summary!I$19)</f>
        <v>5.2590116749945199</v>
      </c>
      <c r="J20" s="95">
        <f>IF(RES_hh_emih!J20=0,0,RES_hh_emih!J20/RES_summary!J$19)</f>
        <v>5.2512953307606836</v>
      </c>
      <c r="K20" s="95">
        <f>IF(RES_hh_emih!K20=0,0,RES_hh_emih!K20/RES_summary!K$19)</f>
        <v>5.1814217424869531</v>
      </c>
      <c r="L20" s="95">
        <f>IF(RES_hh_emih!L20=0,0,RES_hh_emih!L20/RES_summary!L$19)</f>
        <v>5.1383195847748446</v>
      </c>
      <c r="M20" s="95">
        <f>IF(RES_hh_emih!M20=0,0,RES_hh_emih!M20/RES_summary!M$19)</f>
        <v>5.5321363246803781</v>
      </c>
      <c r="N20" s="95">
        <f>IF(RES_hh_emih!N20=0,0,RES_hh_emih!N20/RES_summary!N$19)</f>
        <v>5.0733993311452865</v>
      </c>
      <c r="O20" s="95">
        <f>IF(RES_hh_emih!O20=0,0,RES_hh_emih!O20/RES_summary!O$19)</f>
        <v>4.6118335288704833</v>
      </c>
      <c r="P20" s="95">
        <f>IF(RES_hh_emih!P20=0,0,RES_hh_emih!P20/RES_summary!P$19)</f>
        <v>4.9456936643849589</v>
      </c>
      <c r="Q20" s="95">
        <f>IF(RES_hh_emih!Q20=0,0,RES_hh_emih!Q20/RES_summary!Q$19)</f>
        <v>4.8243394051502984</v>
      </c>
    </row>
    <row r="21" spans="1:17" ht="12" customHeight="1" x14ac:dyDescent="0.25">
      <c r="A21" s="87" t="s">
        <v>109</v>
      </c>
      <c r="B21" s="95">
        <f>IF(RES_hh_emih!B21=0,0,RES_hh_emih!B21/RES_summary!B$19)</f>
        <v>3.8114978302734555</v>
      </c>
      <c r="C21" s="95">
        <f>IF(RES_hh_emih!C21=0,0,RES_hh_emih!C21/RES_summary!C$19)</f>
        <v>3.8053615879327261</v>
      </c>
      <c r="D21" s="95">
        <f>IF(RES_hh_emih!D21=0,0,RES_hh_emih!D21/RES_summary!D$19)</f>
        <v>4.0071377701652926</v>
      </c>
      <c r="E21" s="95">
        <f>IF(RES_hh_emih!E21=0,0,RES_hh_emih!E21/RES_summary!E$19)</f>
        <v>4.0556788889733859</v>
      </c>
      <c r="F21" s="95">
        <f>IF(RES_hh_emih!F21=0,0,RES_hh_emih!F21/RES_summary!F$19)</f>
        <v>4.0743892321144184</v>
      </c>
      <c r="G21" s="95">
        <f>IF(RES_hh_emih!G21=0,0,RES_hh_emih!G21/RES_summary!G$19)</f>
        <v>4.1720353322672432</v>
      </c>
      <c r="H21" s="95">
        <f>IF(RES_hh_emih!H21=0,0,RES_hh_emih!H21/RES_summary!H$19)</f>
        <v>4.1208939179718476</v>
      </c>
      <c r="I21" s="95">
        <f>IF(RES_hh_emih!I21=0,0,RES_hh_emih!I21/RES_summary!I$19)</f>
        <v>3.7163954249358619</v>
      </c>
      <c r="J21" s="95">
        <f>IF(RES_hh_emih!J21=0,0,RES_hh_emih!J21/RES_summary!J$19)</f>
        <v>3.7109534058238984</v>
      </c>
      <c r="K21" s="95">
        <f>IF(RES_hh_emih!K21=0,0,RES_hh_emih!K21/RES_summary!K$19)</f>
        <v>3.6359671837257661</v>
      </c>
      <c r="L21" s="95">
        <f>IF(RES_hh_emih!L21=0,0,RES_hh_emih!L21/RES_summary!L$19)</f>
        <v>3.6568690348091013</v>
      </c>
      <c r="M21" s="95">
        <f>IF(RES_hh_emih!M21=0,0,RES_hh_emih!M21/RES_summary!M$19)</f>
        <v>3.6323731176362308</v>
      </c>
      <c r="N21" s="95">
        <f>IF(RES_hh_emih!N21=0,0,RES_hh_emih!N21/RES_summary!N$19)</f>
        <v>3.5844488831190042</v>
      </c>
      <c r="O21" s="95">
        <f>IF(RES_hh_emih!O21=0,0,RES_hh_emih!O21/RES_summary!O$19)</f>
        <v>3.5313679993004783</v>
      </c>
      <c r="P21" s="95">
        <f>IF(RES_hh_emih!P21=0,0,RES_hh_emih!P21/RES_summary!P$19)</f>
        <v>3.4937241170282118</v>
      </c>
      <c r="Q21" s="95">
        <f>IF(RES_hh_emih!Q21=0,0,RES_hh_emih!Q21/RES_summary!Q$19)</f>
        <v>3.4081255979506331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0.29333481213104795</v>
      </c>
      <c r="C27" s="96">
        <f>IF(RES_hh_emih!C27=0,0,RES_hh_emih!C27/RES_summary!C$19)</f>
        <v>0.29192210807574942</v>
      </c>
      <c r="D27" s="96">
        <f>IF(RES_hh_emih!D27=0,0,RES_hh_emih!D27/RES_summary!D$19)</f>
        <v>0.15657519053413801</v>
      </c>
      <c r="E27" s="96">
        <f>IF(RES_hh_emih!E27=0,0,RES_hh_emih!E27/RES_summary!E$19)</f>
        <v>0.16222916487691444</v>
      </c>
      <c r="F27" s="96">
        <f>IF(RES_hh_emih!F27=0,0,RES_hh_emih!F27/RES_summary!F$19)</f>
        <v>0.19010046993045032</v>
      </c>
      <c r="G27" s="96">
        <f>IF(RES_hh_emih!G27=0,0,RES_hh_emih!G27/RES_summary!G$19)</f>
        <v>0.20261030337386846</v>
      </c>
      <c r="H27" s="96">
        <f>IF(RES_hh_emih!H27=0,0,RES_hh_emih!H27/RES_summary!H$19)</f>
        <v>0.24570029819448649</v>
      </c>
      <c r="I27" s="96">
        <f>IF(RES_hh_emih!I27=0,0,RES_hh_emih!I27/RES_summary!I$19)</f>
        <v>0.29227301501354941</v>
      </c>
      <c r="J27" s="96">
        <f>IF(RES_hh_emih!J27=0,0,RES_hh_emih!J27/RES_summary!J$19)</f>
        <v>0.32849043824581697</v>
      </c>
      <c r="K27" s="96">
        <f>IF(RES_hh_emih!K27=0,0,RES_hh_emih!K27/RES_summary!K$19)</f>
        <v>0.35264891284681321</v>
      </c>
      <c r="L27" s="96">
        <f>IF(RES_hh_emih!L27=0,0,RES_hh_emih!L27/RES_summary!L$19)</f>
        <v>0.46267652971304435</v>
      </c>
      <c r="M27" s="96">
        <f>IF(RES_hh_emih!M27=0,0,RES_hh_emih!M27/RES_summary!M$19)</f>
        <v>0.48963555634345868</v>
      </c>
      <c r="N27" s="96">
        <f>IF(RES_hh_emih!N27=0,0,RES_hh_emih!N27/RES_summary!N$19)</f>
        <v>0.35825176204328457</v>
      </c>
      <c r="O27" s="96">
        <f>IF(RES_hh_emih!O27=0,0,RES_hh_emih!O27/RES_summary!O$19)</f>
        <v>0.53287980433137838</v>
      </c>
      <c r="P27" s="96">
        <f>IF(RES_hh_emih!P27=0,0,RES_hh_emih!P27/RES_summary!P$19)</f>
        <v>0.68616368214693946</v>
      </c>
      <c r="Q27" s="96">
        <f>IF(RES_hh_emih!Q27=0,0,RES_hh_emih!Q27/RES_summary!Q$19)</f>
        <v>0.73118306434721758</v>
      </c>
    </row>
    <row r="28" spans="1:17" ht="12" customHeight="1" x14ac:dyDescent="0.25">
      <c r="A28" s="87" t="s">
        <v>58</v>
      </c>
      <c r="B28" s="95">
        <f>IF(RES_hh_emih!B28=0,0,RES_hh_emih!B28/RES_summary!B$19)</f>
        <v>0</v>
      </c>
      <c r="C28" s="95">
        <f>IF(RES_hh_emih!C28=0,0,RES_hh_emih!C28/RES_summary!C$19)</f>
        <v>0</v>
      </c>
      <c r="D28" s="95">
        <f>IF(RES_hh_emih!D28=0,0,RES_hh_emih!D28/RES_summary!D$19)</f>
        <v>0</v>
      </c>
      <c r="E28" s="95">
        <f>IF(RES_hh_emih!E28=0,0,RES_hh_emih!E28/RES_summary!E$19)</f>
        <v>0</v>
      </c>
      <c r="F28" s="95">
        <f>IF(RES_hh_emih!F28=0,0,RES_hh_emih!F28/RES_summary!F$19)</f>
        <v>0</v>
      </c>
      <c r="G28" s="95">
        <f>IF(RES_hh_emih!G28=0,0,RES_hh_emih!G28/RES_summary!G$19)</f>
        <v>0</v>
      </c>
      <c r="H28" s="95">
        <f>IF(RES_hh_emih!H28=0,0,RES_hh_emih!H28/RES_summary!H$19)</f>
        <v>0</v>
      </c>
      <c r="I28" s="95">
        <f>IF(RES_hh_emih!I28=0,0,RES_hh_emih!I28/RES_summary!I$19)</f>
        <v>0</v>
      </c>
      <c r="J28" s="95">
        <f>IF(RES_hh_emih!J28=0,0,RES_hh_emih!J28/RES_summary!J$19)</f>
        <v>0</v>
      </c>
      <c r="K28" s="95">
        <f>IF(RES_hh_emih!K28=0,0,RES_hh_emih!K28/RES_summary!K$19)</f>
        <v>0</v>
      </c>
      <c r="L28" s="95">
        <f>IF(RES_hh_emih!L28=0,0,RES_hh_emih!L28/RES_summary!L$19)</f>
        <v>0</v>
      </c>
      <c r="M28" s="95">
        <f>IF(RES_hh_emih!M28=0,0,RES_hh_emih!M28/RES_summary!M$19)</f>
        <v>0</v>
      </c>
      <c r="N28" s="95">
        <f>IF(RES_hh_emih!N28=0,0,RES_hh_emih!N28/RES_summary!N$19)</f>
        <v>0</v>
      </c>
      <c r="O28" s="95">
        <f>IF(RES_hh_emih!O28=0,0,RES_hh_emih!O28/RES_summary!O$19)</f>
        <v>0</v>
      </c>
      <c r="P28" s="95">
        <f>IF(RES_hh_emih!P28=0,0,RES_hh_emih!P28/RES_summary!P$19)</f>
        <v>0</v>
      </c>
      <c r="Q28" s="95">
        <f>IF(RES_hh_emih!Q28=0,0,RES_hh_emih!Q28/RES_summary!Q$19)</f>
        <v>0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6.2735226507258366</v>
      </c>
      <c r="C29" s="95">
        <f>IF(RES_hh_emih!C29=0,0,RES_hh_emih!C29/RES_summary!C$19)</f>
        <v>6.2189477187414859</v>
      </c>
      <c r="D29" s="95">
        <f>IF(RES_hh_emih!D29=0,0,RES_hh_emih!D29/RES_summary!D$19)</f>
        <v>6.3606941949463343</v>
      </c>
      <c r="E29" s="95">
        <f>IF(RES_hh_emih!E29=0,0,RES_hh_emih!E29/RES_summary!E$19)</f>
        <v>6.3087881434753994</v>
      </c>
      <c r="F29" s="95">
        <f>IF(RES_hh_emih!F29=0,0,RES_hh_emih!F29/RES_summary!F$19)</f>
        <v>6.2509707646880406</v>
      </c>
      <c r="G29" s="95">
        <f>IF(RES_hh_emih!G29=0,0,RES_hh_emih!G29/RES_summary!G$19)</f>
        <v>6.1843164865244278</v>
      </c>
      <c r="H29" s="95">
        <f>IF(RES_hh_emih!H29=0,0,RES_hh_emih!H29/RES_summary!H$19)</f>
        <v>6.205813153481663</v>
      </c>
      <c r="I29" s="95">
        <f>IF(RES_hh_emih!I29=0,0,RES_hh_emih!I29/RES_summary!I$19)</f>
        <v>6.2617414388744894</v>
      </c>
      <c r="J29" s="95">
        <f>IF(RES_hh_emih!J29=0,0,RES_hh_emih!J29/RES_summary!J$19)</f>
        <v>6.1789087222010268</v>
      </c>
      <c r="K29" s="95">
        <f>IF(RES_hh_emih!K29=0,0,RES_hh_emih!K29/RES_summary!K$19)</f>
        <v>6.0875313689384862</v>
      </c>
      <c r="L29" s="95">
        <f>IF(RES_hh_emih!L29=0,0,RES_hh_emih!L29/RES_summary!L$19)</f>
        <v>6.0832996048066637</v>
      </c>
      <c r="M29" s="95">
        <f>IF(RES_hh_emih!M29=0,0,RES_hh_emih!M29/RES_summary!M$19)</f>
        <v>5.8566506768382522</v>
      </c>
      <c r="N29" s="95">
        <f>IF(RES_hh_emih!N29=0,0,RES_hh_emih!N29/RES_summary!N$19)</f>
        <v>5.0409786543676605</v>
      </c>
      <c r="O29" s="95">
        <f>IF(RES_hh_emih!O29=0,0,RES_hh_emih!O29/RES_summary!O$19)</f>
        <v>5.7071181250268914</v>
      </c>
      <c r="P29" s="95">
        <f>IF(RES_hh_emih!P29=0,0,RES_hh_emih!P29/RES_summary!P$19)</f>
        <v>5.5685048830380666</v>
      </c>
      <c r="Q29" s="95">
        <f>IF(RES_hh_emih!Q29=0,0,RES_hh_emih!Q29/RES_summary!Q$19)</f>
        <v>5.4760445323508717</v>
      </c>
    </row>
    <row r="30" spans="1:17" ht="12" customHeight="1" x14ac:dyDescent="0.25">
      <c r="A30" s="87" t="s">
        <v>109</v>
      </c>
      <c r="B30" s="95">
        <f>IF(RES_hh_emih!B30=0,0,RES_hh_emih!B30/RES_summary!B$19)</f>
        <v>5.1798556636443749</v>
      </c>
      <c r="C30" s="95">
        <f>IF(RES_hh_emih!C30=0,0,RES_hh_emih!C30/RES_summary!C$19)</f>
        <v>5.1348901310839725</v>
      </c>
      <c r="D30" s="95">
        <f>IF(RES_hh_emih!D30=0,0,RES_hh_emih!D30/RES_summary!D$19)</f>
        <v>5.2513520326980032</v>
      </c>
      <c r="E30" s="95">
        <f>IF(RES_hh_emih!E30=0,0,RES_hh_emih!E30/RES_summary!E$19)</f>
        <v>5.2080726585393258</v>
      </c>
      <c r="F30" s="95">
        <f>IF(RES_hh_emih!F30=0,0,RES_hh_emih!F30/RES_summary!F$19)</f>
        <v>5.1606833153401102</v>
      </c>
      <c r="G30" s="95">
        <f>IF(RES_hh_emih!G30=0,0,RES_hh_emih!G30/RES_summary!G$19)</f>
        <v>5.1055000706805629</v>
      </c>
      <c r="H30" s="95">
        <f>IF(RES_hh_emih!H30=0,0,RES_hh_emih!H30/RES_summary!H$19)</f>
        <v>5.1232242050610903</v>
      </c>
      <c r="I30" s="95">
        <f>IF(RES_hh_emih!I30=0,0,RES_hh_emih!I30/RES_summary!I$19)</f>
        <v>5.1694532959473758</v>
      </c>
      <c r="J30" s="95">
        <f>IF(RES_hh_emih!J30=0,0,RES_hh_emih!J30/RES_summary!J$19)</f>
        <v>5.1010535319378318</v>
      </c>
      <c r="K30" s="95">
        <f>IF(RES_hh_emih!K30=0,0,RES_hh_emih!K30/RES_summary!K$19)</f>
        <v>5.025655715474139</v>
      </c>
      <c r="L30" s="95">
        <f>IF(RES_hh_emih!L30=0,0,RES_hh_emih!L30/RES_summary!L$19)</f>
        <v>5.0221374778410555</v>
      </c>
      <c r="M30" s="95">
        <f>IF(RES_hh_emih!M30=0,0,RES_hh_emih!M30/RES_summary!M$19)</f>
        <v>4.8720582012030249</v>
      </c>
      <c r="N30" s="95">
        <f>IF(RES_hh_emih!N30=0,0,RES_hh_emih!N30/RES_summary!N$19)</f>
        <v>4.8743526667173143</v>
      </c>
      <c r="O30" s="95">
        <f>IF(RES_hh_emih!O30=0,0,RES_hh_emih!O30/RES_summary!O$19)</f>
        <v>4.8279121358707755</v>
      </c>
      <c r="P30" s="95">
        <f>IF(RES_hh_emih!P30=0,0,RES_hh_emih!P30/RES_summary!P$19)</f>
        <v>4.732933822242634</v>
      </c>
      <c r="Q30" s="95">
        <f>IF(RES_hh_emih!Q30=0,0,RES_hh_emih!Q30/RES_summary!Q$19)</f>
        <v>4.6718878215003601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124149.17391304347</v>
      </c>
      <c r="D3" s="93">
        <f t="shared" ref="D3:Q3" si="1">D4</f>
        <v>122361.60869565218</v>
      </c>
      <c r="E3" s="93">
        <f t="shared" si="1"/>
        <v>114316.8260869565</v>
      </c>
      <c r="F3" s="93">
        <f t="shared" si="1"/>
        <v>180173.04347826081</v>
      </c>
      <c r="G3" s="93">
        <f t="shared" si="1"/>
        <v>89545.978260869539</v>
      </c>
      <c r="H3" s="93">
        <f t="shared" si="1"/>
        <v>89518.152173913026</v>
      </c>
      <c r="I3" s="93">
        <f t="shared" si="1"/>
        <v>101055.06521739128</v>
      </c>
      <c r="J3" s="93">
        <f t="shared" si="1"/>
        <v>119095.17391304349</v>
      </c>
      <c r="K3" s="93">
        <f t="shared" si="1"/>
        <v>124953.93478260869</v>
      </c>
      <c r="L3" s="93">
        <f t="shared" si="1"/>
        <v>101861.13043478259</v>
      </c>
      <c r="M3" s="93">
        <f t="shared" si="1"/>
        <v>105519.91304347826</v>
      </c>
      <c r="N3" s="93">
        <f t="shared" si="1"/>
        <v>99927.108695652161</v>
      </c>
      <c r="O3" s="93">
        <f t="shared" si="1"/>
        <v>156462.97826086954</v>
      </c>
      <c r="P3" s="93">
        <f t="shared" si="1"/>
        <v>139131.93478260867</v>
      </c>
      <c r="Q3" s="93">
        <f t="shared" si="1"/>
        <v>94149.54347826085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124149.17391304347</v>
      </c>
      <c r="D4" s="88">
        <f t="shared" ref="D4:Q4" si="3">SUM(D5:D13)</f>
        <v>122361.60869565218</v>
      </c>
      <c r="E4" s="88">
        <f t="shared" si="3"/>
        <v>114316.8260869565</v>
      </c>
      <c r="F4" s="88">
        <f t="shared" si="3"/>
        <v>180173.04347826081</v>
      </c>
      <c r="G4" s="88">
        <f t="shared" si="3"/>
        <v>89545.978260869539</v>
      </c>
      <c r="H4" s="88">
        <f t="shared" si="3"/>
        <v>89518.152173913026</v>
      </c>
      <c r="I4" s="88">
        <f t="shared" si="3"/>
        <v>101055.06521739128</v>
      </c>
      <c r="J4" s="88">
        <f t="shared" si="3"/>
        <v>119095.17391304349</v>
      </c>
      <c r="K4" s="88">
        <f t="shared" si="3"/>
        <v>124953.93478260869</v>
      </c>
      <c r="L4" s="88">
        <f t="shared" si="3"/>
        <v>101861.13043478259</v>
      </c>
      <c r="M4" s="88">
        <f t="shared" si="3"/>
        <v>105519.91304347826</v>
      </c>
      <c r="N4" s="88">
        <f t="shared" si="3"/>
        <v>99927.108695652161</v>
      </c>
      <c r="O4" s="88">
        <f t="shared" si="3"/>
        <v>156462.97826086954</v>
      </c>
      <c r="P4" s="88">
        <f t="shared" si="3"/>
        <v>139131.93478260867</v>
      </c>
      <c r="Q4" s="88">
        <f t="shared" si="3"/>
        <v>94149.54347826085</v>
      </c>
    </row>
    <row r="5" spans="1:17" ht="12" customHeight="1" x14ac:dyDescent="0.25">
      <c r="A5" s="87" t="s">
        <v>58</v>
      </c>
      <c r="B5" s="86"/>
      <c r="C5" s="86">
        <v>0</v>
      </c>
      <c r="D5" s="86">
        <v>0</v>
      </c>
      <c r="E5" s="86">
        <v>0</v>
      </c>
      <c r="F5" s="86">
        <v>851.52628286827212</v>
      </c>
      <c r="G5" s="86">
        <v>0</v>
      </c>
      <c r="H5" s="86">
        <v>0</v>
      </c>
      <c r="I5" s="86">
        <v>27.713913602755184</v>
      </c>
      <c r="J5" s="86">
        <v>0</v>
      </c>
      <c r="K5" s="86">
        <v>0</v>
      </c>
      <c r="L5" s="86">
        <v>0</v>
      </c>
      <c r="M5" s="86">
        <v>0</v>
      </c>
      <c r="N5" s="86">
        <v>0</v>
      </c>
      <c r="O5" s="86">
        <v>0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/>
      <c r="C6" s="86">
        <v>0</v>
      </c>
      <c r="D6" s="86">
        <v>0</v>
      </c>
      <c r="E6" s="86">
        <v>0</v>
      </c>
      <c r="F6" s="86">
        <v>0</v>
      </c>
      <c r="G6" s="86">
        <v>0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0</v>
      </c>
      <c r="O6" s="86">
        <v>0</v>
      </c>
      <c r="P6" s="86">
        <v>0</v>
      </c>
      <c r="Q6" s="86">
        <v>0</v>
      </c>
    </row>
    <row r="7" spans="1:17" ht="12" customHeight="1" x14ac:dyDescent="0.25">
      <c r="A7" s="87" t="s">
        <v>110</v>
      </c>
      <c r="B7" s="86"/>
      <c r="C7" s="86">
        <v>115595.53602719179</v>
      </c>
      <c r="D7" s="86">
        <v>101438.4982791316</v>
      </c>
      <c r="E7" s="86">
        <v>97179.064103950048</v>
      </c>
      <c r="F7" s="86">
        <v>138523.07368765559</v>
      </c>
      <c r="G7" s="86">
        <v>55569.118235268084</v>
      </c>
      <c r="H7" s="86">
        <v>34489.013827003153</v>
      </c>
      <c r="I7" s="86">
        <v>41218.822117153977</v>
      </c>
      <c r="J7" s="86">
        <v>74629.096276402212</v>
      </c>
      <c r="K7" s="86">
        <v>57506.355700470027</v>
      </c>
      <c r="L7" s="86">
        <v>54550.18223358674</v>
      </c>
      <c r="M7" s="86">
        <v>66768.485400418067</v>
      </c>
      <c r="N7" s="86">
        <v>0</v>
      </c>
      <c r="O7" s="86">
        <v>0</v>
      </c>
      <c r="P7" s="86">
        <v>112892.16395353526</v>
      </c>
      <c r="Q7" s="86">
        <v>45435.542943491877</v>
      </c>
    </row>
    <row r="8" spans="1:17" ht="12" customHeight="1" x14ac:dyDescent="0.25">
      <c r="A8" s="87" t="s">
        <v>109</v>
      </c>
      <c r="B8" s="86"/>
      <c r="C8" s="86">
        <v>194.94308405452855</v>
      </c>
      <c r="D8" s="86">
        <v>1497.1937737383994</v>
      </c>
      <c r="E8" s="86">
        <v>3309.562066168729</v>
      </c>
      <c r="F8" s="86">
        <v>8682.9619502589085</v>
      </c>
      <c r="G8" s="86">
        <v>12715.503645339573</v>
      </c>
      <c r="H8" s="86">
        <v>23439.458467330191</v>
      </c>
      <c r="I8" s="86">
        <v>17756.237694556676</v>
      </c>
      <c r="J8" s="86">
        <v>17611.156083010104</v>
      </c>
      <c r="K8" s="86">
        <v>34727.44444774594</v>
      </c>
      <c r="L8" s="86">
        <v>4168.980433056322</v>
      </c>
      <c r="M8" s="86">
        <v>12084.163163310444</v>
      </c>
      <c r="N8" s="86">
        <v>637.28737994175572</v>
      </c>
      <c r="O8" s="86">
        <v>5436.4891845788561</v>
      </c>
      <c r="P8" s="86">
        <v>3271.4334033834843</v>
      </c>
      <c r="Q8" s="86">
        <v>26368.41205814706</v>
      </c>
    </row>
    <row r="9" spans="1:17" ht="12" customHeight="1" x14ac:dyDescent="0.25">
      <c r="A9" s="87" t="s">
        <v>55</v>
      </c>
      <c r="B9" s="86"/>
      <c r="C9" s="86">
        <v>3672.1716560520017</v>
      </c>
      <c r="D9" s="86">
        <v>11861.161759997382</v>
      </c>
      <c r="E9" s="86">
        <v>0</v>
      </c>
      <c r="F9" s="86">
        <v>24773.446049138762</v>
      </c>
      <c r="G9" s="86">
        <v>14244.473883734383</v>
      </c>
      <c r="H9" s="86">
        <v>21854.816313166979</v>
      </c>
      <c r="I9" s="86">
        <v>34466.194802510145</v>
      </c>
      <c r="J9" s="86">
        <v>22123.314833038567</v>
      </c>
      <c r="K9" s="86">
        <v>22282.392918251193</v>
      </c>
      <c r="L9" s="86">
        <v>34890.190331670907</v>
      </c>
      <c r="M9" s="86">
        <v>20351.199512295265</v>
      </c>
      <c r="N9" s="86">
        <v>88059.213126481511</v>
      </c>
      <c r="O9" s="86">
        <v>142005.67941160349</v>
      </c>
      <c r="P9" s="86">
        <v>0</v>
      </c>
      <c r="Q9" s="86">
        <v>0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147.16997632759146</v>
      </c>
      <c r="G10" s="86">
        <v>1.0966092109518222</v>
      </c>
      <c r="H10" s="86">
        <v>2.2513452042987074</v>
      </c>
      <c r="I10" s="86">
        <v>8.3067573332076208</v>
      </c>
      <c r="J10" s="86">
        <v>8.7201478431046358</v>
      </c>
      <c r="K10" s="86">
        <v>12.11909828195305</v>
      </c>
      <c r="L10" s="86">
        <v>3.1827694732927507</v>
      </c>
      <c r="M10" s="86">
        <v>0.40912124804368921</v>
      </c>
      <c r="N10" s="86">
        <v>0.71129131370516385</v>
      </c>
      <c r="O10" s="86">
        <v>6.7729643810743525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1233.9140952477401</v>
      </c>
      <c r="D11" s="86">
        <v>1111.8793016534728</v>
      </c>
      <c r="E11" s="86">
        <v>7101.3780825456424</v>
      </c>
      <c r="F11" s="86">
        <v>1508.9588288407354</v>
      </c>
      <c r="G11" s="86">
        <v>2978.3449248946931</v>
      </c>
      <c r="H11" s="86">
        <v>1837.801232084089</v>
      </c>
      <c r="I11" s="86">
        <v>1059.65545480936</v>
      </c>
      <c r="J11" s="86">
        <v>1147.0809478363954</v>
      </c>
      <c r="K11" s="86">
        <v>7152.9050123673551</v>
      </c>
      <c r="L11" s="86">
        <v>1102.3820455387565</v>
      </c>
      <c r="M11" s="86">
        <v>1131.5782319328389</v>
      </c>
      <c r="N11" s="86">
        <v>686.60357769198049</v>
      </c>
      <c r="O11" s="86">
        <v>7716.5399138237253</v>
      </c>
      <c r="P11" s="86">
        <v>12483.587311801981</v>
      </c>
      <c r="Q11" s="86">
        <v>0</v>
      </c>
    </row>
    <row r="12" spans="1:17" ht="12" customHeight="1" x14ac:dyDescent="0.25">
      <c r="A12" s="87" t="s">
        <v>115</v>
      </c>
      <c r="B12" s="86"/>
      <c r="C12" s="86">
        <v>1541.0460264472417</v>
      </c>
      <c r="D12" s="86">
        <v>2934.4935683838557</v>
      </c>
      <c r="E12" s="86">
        <v>4773.1699406975731</v>
      </c>
      <c r="F12" s="86">
        <v>3979.1882186400408</v>
      </c>
      <c r="G12" s="86">
        <v>2608.6505446525598</v>
      </c>
      <c r="H12" s="86">
        <v>6173.0009380866977</v>
      </c>
      <c r="I12" s="86">
        <v>5662.6373620730328</v>
      </c>
      <c r="J12" s="86">
        <v>539.99515518425449</v>
      </c>
      <c r="K12" s="86">
        <v>838.23763116841928</v>
      </c>
      <c r="L12" s="86">
        <v>2877.0246807645658</v>
      </c>
      <c r="M12" s="86">
        <v>1419.8552913356234</v>
      </c>
      <c r="N12" s="86">
        <v>9245.2459469874357</v>
      </c>
      <c r="O12" s="86">
        <v>375.08676742389758</v>
      </c>
      <c r="P12" s="86">
        <v>8120.1795125628169</v>
      </c>
      <c r="Q12" s="86">
        <v>21352.570637892575</v>
      </c>
    </row>
    <row r="13" spans="1:17" ht="12" customHeight="1" x14ac:dyDescent="0.25">
      <c r="A13" s="51" t="s">
        <v>114</v>
      </c>
      <c r="B13" s="92"/>
      <c r="C13" s="92">
        <v>1911.5630240501832</v>
      </c>
      <c r="D13" s="92">
        <v>3518.3820127474637</v>
      </c>
      <c r="E13" s="92">
        <v>1953.6518935945044</v>
      </c>
      <c r="F13" s="92">
        <v>1706.7184845309366</v>
      </c>
      <c r="G13" s="92">
        <v>1428.7904177693119</v>
      </c>
      <c r="H13" s="92">
        <v>1721.8100510376159</v>
      </c>
      <c r="I13" s="92">
        <v>855.49711535213237</v>
      </c>
      <c r="J13" s="92">
        <v>3035.81046972884</v>
      </c>
      <c r="K13" s="92">
        <v>2434.4799743238095</v>
      </c>
      <c r="L13" s="92">
        <v>4269.1879406920234</v>
      </c>
      <c r="M13" s="92">
        <v>3764.2223229379733</v>
      </c>
      <c r="N13" s="92">
        <v>1298.0473732357821</v>
      </c>
      <c r="O13" s="92">
        <v>922.41001905851601</v>
      </c>
      <c r="P13" s="92">
        <v>2364.5706013251252</v>
      </c>
      <c r="Q13" s="92">
        <v>993.01783872933379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120696.56486254606</v>
      </c>
      <c r="D14" s="90">
        <f t="shared" ref="D14:Q14" si="5">SUM(D5:D11)</f>
        <v>115908.73311452086</v>
      </c>
      <c r="E14" s="90">
        <f t="shared" si="5"/>
        <v>107590.00425266442</v>
      </c>
      <c r="F14" s="90">
        <f t="shared" si="5"/>
        <v>174487.13677508984</v>
      </c>
      <c r="G14" s="90">
        <f t="shared" si="5"/>
        <v>85508.537298447671</v>
      </c>
      <c r="H14" s="90">
        <f t="shared" si="5"/>
        <v>81623.341184788718</v>
      </c>
      <c r="I14" s="90">
        <f t="shared" si="5"/>
        <v>94536.930739966119</v>
      </c>
      <c r="J14" s="90">
        <f t="shared" si="5"/>
        <v>115519.3682881304</v>
      </c>
      <c r="K14" s="90">
        <f t="shared" si="5"/>
        <v>121681.21717711646</v>
      </c>
      <c r="L14" s="90">
        <f t="shared" si="5"/>
        <v>94714.917813326014</v>
      </c>
      <c r="M14" s="90">
        <f t="shared" si="5"/>
        <v>100335.83542920466</v>
      </c>
      <c r="N14" s="90">
        <f t="shared" si="5"/>
        <v>89383.815375428952</v>
      </c>
      <c r="O14" s="90">
        <f t="shared" si="5"/>
        <v>155165.48147438711</v>
      </c>
      <c r="P14" s="90">
        <f t="shared" si="5"/>
        <v>128647.18466872073</v>
      </c>
      <c r="Q14" s="90">
        <f t="shared" si="5"/>
        <v>71803.95500163894</v>
      </c>
    </row>
    <row r="15" spans="1:17" ht="12.95" customHeight="1" x14ac:dyDescent="0.25">
      <c r="A15" s="89" t="s">
        <v>112</v>
      </c>
      <c r="B15" s="88"/>
      <c r="C15" s="88">
        <f t="shared" ref="C15" si="6">C16</f>
        <v>61036.171656052</v>
      </c>
      <c r="D15" s="88">
        <f t="shared" ref="D15:Q15" si="7">D16</f>
        <v>55264</v>
      </c>
      <c r="E15" s="88">
        <f t="shared" si="7"/>
        <v>47404.999999999993</v>
      </c>
      <c r="F15" s="88">
        <f t="shared" si="7"/>
        <v>78109.999999999985</v>
      </c>
      <c r="G15" s="88">
        <f t="shared" si="7"/>
        <v>49502.096609210945</v>
      </c>
      <c r="H15" s="88">
        <f t="shared" si="7"/>
        <v>50332.251345204291</v>
      </c>
      <c r="I15" s="88">
        <f t="shared" si="7"/>
        <v>56585.999999999993</v>
      </c>
      <c r="J15" s="88">
        <f t="shared" si="7"/>
        <v>71602</v>
      </c>
      <c r="K15" s="88">
        <f t="shared" si="7"/>
        <v>90075.355700470012</v>
      </c>
      <c r="L15" s="88">
        <f t="shared" si="7"/>
        <v>75630</v>
      </c>
      <c r="M15" s="88">
        <f t="shared" si="7"/>
        <v>70605.987353180884</v>
      </c>
      <c r="N15" s="88">
        <f t="shared" si="7"/>
        <v>37377.998671255467</v>
      </c>
      <c r="O15" s="88">
        <f t="shared" si="7"/>
        <v>55536</v>
      </c>
      <c r="P15" s="88">
        <f t="shared" si="7"/>
        <v>83334.433403383475</v>
      </c>
      <c r="Q15" s="88">
        <f t="shared" si="7"/>
        <v>68778.999999999985</v>
      </c>
    </row>
    <row r="16" spans="1:17" ht="12" customHeight="1" x14ac:dyDescent="0.25">
      <c r="A16" s="87" t="s">
        <v>111</v>
      </c>
      <c r="B16" s="86"/>
      <c r="C16" s="86">
        <v>61036.171656052</v>
      </c>
      <c r="D16" s="86">
        <v>55264</v>
      </c>
      <c r="E16" s="86">
        <v>47404.999999999993</v>
      </c>
      <c r="F16" s="86">
        <v>78109.999999999985</v>
      </c>
      <c r="G16" s="86">
        <v>49502.096609210945</v>
      </c>
      <c r="H16" s="86">
        <v>50332.251345204291</v>
      </c>
      <c r="I16" s="86">
        <v>56585.999999999993</v>
      </c>
      <c r="J16" s="86">
        <v>71602</v>
      </c>
      <c r="K16" s="86">
        <v>90075.355700470012</v>
      </c>
      <c r="L16" s="86">
        <v>75630</v>
      </c>
      <c r="M16" s="86">
        <v>70605.987353180884</v>
      </c>
      <c r="N16" s="86">
        <v>37377.998671255467</v>
      </c>
      <c r="O16" s="86">
        <v>55536</v>
      </c>
      <c r="P16" s="86">
        <v>83334.433403383475</v>
      </c>
      <c r="Q16" s="86">
        <v>68778.999999999985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124149.17391304349</v>
      </c>
      <c r="D17" s="88">
        <f t="shared" ref="D17:Q17" si="9">SUM(D18:D25)</f>
        <v>122361.60869565219</v>
      </c>
      <c r="E17" s="88">
        <f t="shared" si="9"/>
        <v>114316.82608695648</v>
      </c>
      <c r="F17" s="88">
        <f t="shared" si="9"/>
        <v>180173.04347826086</v>
      </c>
      <c r="G17" s="88">
        <f t="shared" si="9"/>
        <v>89545.978260869539</v>
      </c>
      <c r="H17" s="88">
        <f t="shared" si="9"/>
        <v>89518.152173913011</v>
      </c>
      <c r="I17" s="88">
        <f t="shared" si="9"/>
        <v>101055.06521739128</v>
      </c>
      <c r="J17" s="88">
        <f t="shared" si="9"/>
        <v>119095.17391304349</v>
      </c>
      <c r="K17" s="88">
        <f t="shared" si="9"/>
        <v>124953.9347826087</v>
      </c>
      <c r="L17" s="88">
        <f t="shared" si="9"/>
        <v>101861.13043478259</v>
      </c>
      <c r="M17" s="88">
        <f t="shared" si="9"/>
        <v>105519.91304347824</v>
      </c>
      <c r="N17" s="88">
        <f t="shared" si="9"/>
        <v>99927.108695652161</v>
      </c>
      <c r="O17" s="88">
        <f t="shared" si="9"/>
        <v>156462.97826086957</v>
      </c>
      <c r="P17" s="88">
        <f t="shared" si="9"/>
        <v>139131.9347826087</v>
      </c>
      <c r="Q17" s="88">
        <f t="shared" si="9"/>
        <v>94149.543478260835</v>
      </c>
    </row>
    <row r="18" spans="1:17" ht="12" customHeight="1" x14ac:dyDescent="0.25">
      <c r="A18" s="87" t="s">
        <v>58</v>
      </c>
      <c r="B18" s="86"/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</row>
    <row r="20" spans="1:17" ht="12" customHeight="1" x14ac:dyDescent="0.25">
      <c r="A20" s="87" t="s">
        <v>110</v>
      </c>
      <c r="B20" s="86"/>
      <c r="C20" s="86">
        <v>15360.986611613556</v>
      </c>
      <c r="D20" s="86">
        <v>14548.381719697943</v>
      </c>
      <c r="E20" s="86">
        <v>15372.732932157793</v>
      </c>
      <c r="F20" s="86">
        <v>16820.316172166276</v>
      </c>
      <c r="G20" s="86">
        <v>7774.5948046303811</v>
      </c>
      <c r="H20" s="86">
        <v>4238.9061158021304</v>
      </c>
      <c r="I20" s="86">
        <v>4028.9692553084105</v>
      </c>
      <c r="J20" s="86">
        <v>17870.696600185518</v>
      </c>
      <c r="K20" s="86">
        <v>11811.542819505597</v>
      </c>
      <c r="L20" s="86">
        <v>8760.7371166955927</v>
      </c>
      <c r="M20" s="86">
        <v>11769.963084222201</v>
      </c>
      <c r="N20" s="86">
        <v>0</v>
      </c>
      <c r="O20" s="86">
        <v>0</v>
      </c>
      <c r="P20" s="86">
        <v>4621.7421554784059</v>
      </c>
      <c r="Q20" s="86">
        <v>21948.037703784401</v>
      </c>
    </row>
    <row r="21" spans="1:17" ht="12" customHeight="1" x14ac:dyDescent="0.25">
      <c r="A21" s="87" t="s">
        <v>109</v>
      </c>
      <c r="B21" s="86"/>
      <c r="C21" s="86">
        <v>132.16167487960743</v>
      </c>
      <c r="D21" s="86">
        <v>767.24050575907893</v>
      </c>
      <c r="E21" s="86">
        <v>1600.1557301012247</v>
      </c>
      <c r="F21" s="86">
        <v>4427.6959233715324</v>
      </c>
      <c r="G21" s="86">
        <v>5861.1233596829197</v>
      </c>
      <c r="H21" s="86">
        <v>10650.055051494726</v>
      </c>
      <c r="I21" s="86">
        <v>8467.9138061288559</v>
      </c>
      <c r="J21" s="86">
        <v>8548.2091740004107</v>
      </c>
      <c r="K21" s="86">
        <v>16855.031621483864</v>
      </c>
      <c r="L21" s="86">
        <v>4168.980433056322</v>
      </c>
      <c r="M21" s="86">
        <v>6769.5500311829728</v>
      </c>
      <c r="N21" s="86">
        <v>637.28737994175572</v>
      </c>
      <c r="O21" s="86">
        <v>5436.4891845788561</v>
      </c>
      <c r="P21" s="86">
        <v>646.61267071820305</v>
      </c>
      <c r="Q21" s="86">
        <v>20861.018788325935</v>
      </c>
    </row>
    <row r="22" spans="1:17" ht="12" customHeight="1" x14ac:dyDescent="0.25">
      <c r="A22" s="87" t="s">
        <v>55</v>
      </c>
      <c r="B22" s="86"/>
      <c r="C22" s="86">
        <v>1049.8320095149404</v>
      </c>
      <c r="D22" s="86">
        <v>1050.9717162178242</v>
      </c>
      <c r="E22" s="86">
        <v>0</v>
      </c>
      <c r="F22" s="86">
        <v>3099.7806557335653</v>
      </c>
      <c r="G22" s="86">
        <v>1042.7072878222723</v>
      </c>
      <c r="H22" s="86">
        <v>1746.1219083147898</v>
      </c>
      <c r="I22" s="86">
        <v>3647.3908782671028</v>
      </c>
      <c r="J22" s="86">
        <v>1215.1661109825807</v>
      </c>
      <c r="K22" s="86">
        <v>1306.3009109936368</v>
      </c>
      <c r="L22" s="86">
        <v>3345.5975819494224</v>
      </c>
      <c r="M22" s="86">
        <v>4401.4624630156295</v>
      </c>
      <c r="N22" s="86">
        <v>11167.699755991089</v>
      </c>
      <c r="O22" s="86">
        <v>29523.008330184246</v>
      </c>
      <c r="P22" s="86">
        <v>0</v>
      </c>
      <c r="Q22" s="86">
        <v>0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0</v>
      </c>
      <c r="D24" s="86">
        <v>213.88476608230189</v>
      </c>
      <c r="E24" s="86">
        <v>4758.3700984973211</v>
      </c>
      <c r="F24" s="86">
        <v>859.82850272070516</v>
      </c>
      <c r="G24" s="86">
        <v>1561.5049346227142</v>
      </c>
      <c r="H24" s="86">
        <v>860.0016226747407</v>
      </c>
      <c r="I24" s="86">
        <v>586.46172661489118</v>
      </c>
      <c r="J24" s="86">
        <v>714.56795229527665</v>
      </c>
      <c r="K24" s="86">
        <v>4482.9137419204644</v>
      </c>
      <c r="L24" s="86">
        <v>554.81074966606229</v>
      </c>
      <c r="M24" s="86">
        <v>575.05365208649516</v>
      </c>
      <c r="N24" s="86">
        <v>529.63739774077885</v>
      </c>
      <c r="O24" s="86">
        <v>7716.5399138237253</v>
      </c>
      <c r="P24" s="86">
        <v>6942.9317650014882</v>
      </c>
      <c r="Q24" s="86">
        <v>0</v>
      </c>
    </row>
    <row r="25" spans="1:17" ht="12" customHeight="1" x14ac:dyDescent="0.25">
      <c r="A25" s="51" t="s">
        <v>60</v>
      </c>
      <c r="B25" s="92"/>
      <c r="C25" s="92">
        <v>107606.19361703539</v>
      </c>
      <c r="D25" s="92">
        <v>105781.12998789504</v>
      </c>
      <c r="E25" s="92">
        <v>92585.567326200151</v>
      </c>
      <c r="F25" s="92">
        <v>154965.42222426878</v>
      </c>
      <c r="G25" s="92">
        <v>73306.04787411126</v>
      </c>
      <c r="H25" s="92">
        <v>72023.067475626623</v>
      </c>
      <c r="I25" s="92">
        <v>84324.32955107202</v>
      </c>
      <c r="J25" s="92">
        <v>90746.534075579708</v>
      </c>
      <c r="K25" s="92">
        <v>90498.145688705132</v>
      </c>
      <c r="L25" s="92">
        <v>85031.004553415201</v>
      </c>
      <c r="M25" s="92">
        <v>82003.883812970947</v>
      </c>
      <c r="N25" s="92">
        <v>87592.484161978544</v>
      </c>
      <c r="O25" s="92">
        <v>113786.94083228274</v>
      </c>
      <c r="P25" s="92">
        <v>126920.6481914106</v>
      </c>
      <c r="Q25" s="92">
        <v>51340.486986150507</v>
      </c>
    </row>
    <row r="26" spans="1:17" ht="12" customHeight="1" x14ac:dyDescent="0.25">
      <c r="A26" s="91" t="s">
        <v>59</v>
      </c>
      <c r="B26" s="90"/>
      <c r="C26" s="90">
        <v>61728.719921467949</v>
      </c>
      <c r="D26" s="90">
        <v>58321.378393679261</v>
      </c>
      <c r="E26" s="90">
        <v>77451.724386798916</v>
      </c>
      <c r="F26" s="90">
        <v>71661.115493515608</v>
      </c>
      <c r="G26" s="90">
        <v>41805.043411451363</v>
      </c>
      <c r="H26" s="90">
        <v>54815.266190680755</v>
      </c>
      <c r="I26" s="90">
        <v>99559.354248851741</v>
      </c>
      <c r="J26" s="90">
        <v>96248.277075388076</v>
      </c>
      <c r="K26" s="90">
        <v>89429.89954094516</v>
      </c>
      <c r="L26" s="90">
        <v>75858.667881282396</v>
      </c>
      <c r="M26" s="90">
        <v>68611.194279003335</v>
      </c>
      <c r="N26" s="90">
        <v>99789.014969304742</v>
      </c>
      <c r="O26" s="90">
        <v>155856.55373281371</v>
      </c>
      <c r="P26" s="90">
        <v>107221.31101353848</v>
      </c>
      <c r="Q26" s="90">
        <v>92031.583022075167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124149.17391304347</v>
      </c>
      <c r="D27" s="88">
        <f t="shared" ref="D27:Q27" si="11">SUM(D28:D32)</f>
        <v>122361.60869565218</v>
      </c>
      <c r="E27" s="88">
        <f t="shared" si="11"/>
        <v>114316.8260869565</v>
      </c>
      <c r="F27" s="88">
        <f t="shared" si="11"/>
        <v>180173.04347826081</v>
      </c>
      <c r="G27" s="88">
        <f t="shared" si="11"/>
        <v>89545.978260869553</v>
      </c>
      <c r="H27" s="88">
        <f t="shared" si="11"/>
        <v>89518.15217391304</v>
      </c>
      <c r="I27" s="88">
        <f t="shared" si="11"/>
        <v>101055.06521739128</v>
      </c>
      <c r="J27" s="88">
        <f t="shared" si="11"/>
        <v>119095.17391304349</v>
      </c>
      <c r="K27" s="88">
        <f t="shared" si="11"/>
        <v>124953.93478260869</v>
      </c>
      <c r="L27" s="88">
        <f t="shared" si="11"/>
        <v>101861.13043478261</v>
      </c>
      <c r="M27" s="88">
        <f t="shared" si="11"/>
        <v>105519.91304347826</v>
      </c>
      <c r="N27" s="88">
        <f t="shared" si="11"/>
        <v>99927.108695652161</v>
      </c>
      <c r="O27" s="88">
        <f t="shared" si="11"/>
        <v>156462.97826086954</v>
      </c>
      <c r="P27" s="88">
        <f t="shared" si="11"/>
        <v>139131.93478260867</v>
      </c>
      <c r="Q27" s="88">
        <f t="shared" si="11"/>
        <v>94149.543478260835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</row>
    <row r="30" spans="1:17" ht="12" customHeight="1" x14ac:dyDescent="0.25">
      <c r="A30" s="87" t="s">
        <v>109</v>
      </c>
      <c r="B30" s="86"/>
      <c r="C30" s="86">
        <v>127.29219468508114</v>
      </c>
      <c r="D30" s="86">
        <v>459.11542276667797</v>
      </c>
      <c r="E30" s="86">
        <v>1156.8324927799424</v>
      </c>
      <c r="F30" s="86">
        <v>3123.5834717210023</v>
      </c>
      <c r="G30" s="86">
        <v>4023.6452747211383</v>
      </c>
      <c r="H30" s="86">
        <v>7422.5127451495009</v>
      </c>
      <c r="I30" s="86">
        <v>6431.7761536800754</v>
      </c>
      <c r="J30" s="86">
        <v>6757.7118772622771</v>
      </c>
      <c r="K30" s="86">
        <v>13841.364714818672</v>
      </c>
      <c r="L30" s="86">
        <v>4168.980433056322</v>
      </c>
      <c r="M30" s="86">
        <v>8365.8501683364721</v>
      </c>
      <c r="N30" s="86">
        <v>637.28737994175572</v>
      </c>
      <c r="O30" s="86">
        <v>5436.4891845788561</v>
      </c>
      <c r="P30" s="86">
        <v>3271.4334033834843</v>
      </c>
      <c r="Q30" s="86">
        <v>26368.41205814706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34466.194802510137</v>
      </c>
      <c r="J31" s="86">
        <v>2830.9109144446825</v>
      </c>
      <c r="K31" s="86">
        <v>379.62023858846618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/>
      <c r="C32" s="85">
        <v>124021.88171835839</v>
      </c>
      <c r="D32" s="85">
        <v>121902.49327288549</v>
      </c>
      <c r="E32" s="85">
        <v>113159.99359417656</v>
      </c>
      <c r="F32" s="85">
        <v>177049.4600065398</v>
      </c>
      <c r="G32" s="85">
        <v>85522.332986148409</v>
      </c>
      <c r="H32" s="85">
        <v>82095.639428763534</v>
      </c>
      <c r="I32" s="85">
        <v>60157.094261201069</v>
      </c>
      <c r="J32" s="85">
        <v>109506.55112133652</v>
      </c>
      <c r="K32" s="85">
        <v>110732.94982920155</v>
      </c>
      <c r="L32" s="85">
        <v>97692.150001726288</v>
      </c>
      <c r="M32" s="85">
        <v>97154.062875141783</v>
      </c>
      <c r="N32" s="85">
        <v>99289.821315710404</v>
      </c>
      <c r="O32" s="85">
        <v>151026.48907629069</v>
      </c>
      <c r="P32" s="85">
        <v>135860.5013792252</v>
      </c>
      <c r="Q32" s="85">
        <v>67781.131420113772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129.02224653059011</v>
      </c>
      <c r="D3" s="100">
        <f t="shared" ref="D3:Q3" si="1">SUM(D4,D15,D17,D27)</f>
        <v>134.27110681736414</v>
      </c>
      <c r="E3" s="100">
        <f t="shared" si="1"/>
        <v>137.24023916316625</v>
      </c>
      <c r="F3" s="100">
        <f t="shared" si="1"/>
        <v>217.52328068413559</v>
      </c>
      <c r="G3" s="100">
        <f t="shared" si="1"/>
        <v>111.51798143423171</v>
      </c>
      <c r="H3" s="100">
        <f t="shared" si="1"/>
        <v>112.60972809534535</v>
      </c>
      <c r="I3" s="100">
        <f t="shared" si="1"/>
        <v>132.12900742937148</v>
      </c>
      <c r="J3" s="100">
        <f t="shared" si="1"/>
        <v>144.32764376808544</v>
      </c>
      <c r="K3" s="100">
        <f t="shared" si="1"/>
        <v>136.59670611520946</v>
      </c>
      <c r="L3" s="100">
        <f t="shared" si="1"/>
        <v>108.8031701205625</v>
      </c>
      <c r="M3" s="100">
        <f t="shared" si="1"/>
        <v>134.98297292154251</v>
      </c>
      <c r="N3" s="100">
        <f t="shared" si="1"/>
        <v>116.3808404200196</v>
      </c>
      <c r="O3" s="100">
        <f t="shared" si="1"/>
        <v>126.48012013950137</v>
      </c>
      <c r="P3" s="100">
        <f t="shared" si="1"/>
        <v>104.48885610232169</v>
      </c>
      <c r="Q3" s="100">
        <f t="shared" si="1"/>
        <v>81.572774421418814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93.344821240060568</v>
      </c>
      <c r="D4" s="96">
        <f t="shared" ref="D4:Q4" si="3">SUM(D5:D14)</f>
        <v>97.880889349405535</v>
      </c>
      <c r="E4" s="96">
        <f t="shared" si="3"/>
        <v>104.33545413132002</v>
      </c>
      <c r="F4" s="96">
        <f t="shared" si="3"/>
        <v>163.17334689971563</v>
      </c>
      <c r="G4" s="96">
        <f t="shared" si="3"/>
        <v>83.362159570638326</v>
      </c>
      <c r="H4" s="96">
        <f t="shared" si="3"/>
        <v>83.739850320537784</v>
      </c>
      <c r="I4" s="96">
        <f t="shared" si="3"/>
        <v>94.849819672063518</v>
      </c>
      <c r="J4" s="96">
        <f t="shared" si="3"/>
        <v>104.0607185293732</v>
      </c>
      <c r="K4" s="96">
        <f t="shared" si="3"/>
        <v>92.924065150124221</v>
      </c>
      <c r="L4" s="96">
        <f t="shared" si="3"/>
        <v>73.759327501558715</v>
      </c>
      <c r="M4" s="96">
        <f t="shared" si="3"/>
        <v>100.08307808453414</v>
      </c>
      <c r="N4" s="96">
        <f t="shared" si="3"/>
        <v>86.664557668841027</v>
      </c>
      <c r="O4" s="96">
        <f t="shared" si="3"/>
        <v>81.383184249156187</v>
      </c>
      <c r="P4" s="96">
        <f t="shared" si="3"/>
        <v>60.818713255173066</v>
      </c>
      <c r="Q4" s="96">
        <f t="shared" si="3"/>
        <v>49.007627108812741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0.93194699617329724</v>
      </c>
      <c r="G5" s="95">
        <v>0</v>
      </c>
      <c r="H5" s="95">
        <v>0</v>
      </c>
      <c r="I5" s="95">
        <v>2.3017779831006262E-2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86.526291823285504</v>
      </c>
      <c r="D7" s="95">
        <v>80.025012916703446</v>
      </c>
      <c r="E7" s="95">
        <v>90.886873261954094</v>
      </c>
      <c r="F7" s="95">
        <v>122.4245878067814</v>
      </c>
      <c r="G7" s="95">
        <v>51.555363169733333</v>
      </c>
      <c r="H7" s="95">
        <v>32.471289640692483</v>
      </c>
      <c r="I7" s="95">
        <v>35.885176655121761</v>
      </c>
      <c r="J7" s="95">
        <v>64.401731870824548</v>
      </c>
      <c r="K7" s="95">
        <v>43.299445296940746</v>
      </c>
      <c r="L7" s="95">
        <v>37.476983530860295</v>
      </c>
      <c r="M7" s="95">
        <v>62.541056646606741</v>
      </c>
      <c r="N7" s="95">
        <v>0</v>
      </c>
      <c r="O7" s="95">
        <v>0</v>
      </c>
      <c r="P7" s="95">
        <v>52.075177855330963</v>
      </c>
      <c r="Q7" s="95">
        <v>28.907997511879575</v>
      </c>
    </row>
    <row r="8" spans="1:17" ht="12" customHeight="1" x14ac:dyDescent="0.25">
      <c r="A8" s="87" t="s">
        <v>109</v>
      </c>
      <c r="B8" s="95"/>
      <c r="C8" s="95">
        <v>0.13678969594239826</v>
      </c>
      <c r="D8" s="95">
        <v>1.1353645520094826</v>
      </c>
      <c r="E8" s="95">
        <v>2.9609906069983039</v>
      </c>
      <c r="F8" s="95">
        <v>7.3211771202035365</v>
      </c>
      <c r="G8" s="95">
        <v>11.119327525901276</v>
      </c>
      <c r="H8" s="95">
        <v>20.485204170757367</v>
      </c>
      <c r="I8" s="95">
        <v>14.59895939774928</v>
      </c>
      <c r="J8" s="95">
        <v>13.798426115595019</v>
      </c>
      <c r="K8" s="95">
        <v>23.43685563349149</v>
      </c>
      <c r="L8" s="95">
        <v>2.7118139138222319</v>
      </c>
      <c r="M8" s="95">
        <v>10.146606169449068</v>
      </c>
      <c r="N8" s="95">
        <v>0.47050847598085077</v>
      </c>
      <c r="O8" s="95">
        <v>2.3295476983451056</v>
      </c>
      <c r="P8" s="95">
        <v>1.2635709854262134</v>
      </c>
      <c r="Q8" s="95">
        <v>15.118969170062362</v>
      </c>
    </row>
    <row r="9" spans="1:17" ht="12" customHeight="1" x14ac:dyDescent="0.25">
      <c r="A9" s="87" t="s">
        <v>55</v>
      </c>
      <c r="B9" s="95"/>
      <c r="C9" s="95">
        <v>3.2885870919313058</v>
      </c>
      <c r="D9" s="95">
        <v>11.15747359156499</v>
      </c>
      <c r="E9" s="95">
        <v>0</v>
      </c>
      <c r="F9" s="95">
        <v>26.478434355744234</v>
      </c>
      <c r="G9" s="95">
        <v>15.703962982962295</v>
      </c>
      <c r="H9" s="95">
        <v>24.555507428067923</v>
      </c>
      <c r="I9" s="95">
        <v>39.695966901820981</v>
      </c>
      <c r="J9" s="95">
        <v>20.940337483381349</v>
      </c>
      <c r="K9" s="95">
        <v>18.540498458955565</v>
      </c>
      <c r="L9" s="95">
        <v>28.557296811147424</v>
      </c>
      <c r="M9" s="95">
        <v>22.501823048611865</v>
      </c>
      <c r="N9" s="95">
        <v>82.090979116051429</v>
      </c>
      <c r="O9" s="95">
        <v>75.115885553542867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0.10886310446686948</v>
      </c>
      <c r="G10" s="95">
        <v>7.6385498628095134E-4</v>
      </c>
      <c r="H10" s="95">
        <v>1.6602817173171321E-3</v>
      </c>
      <c r="I10" s="95">
        <v>5.9348300312544794E-3</v>
      </c>
      <c r="J10" s="95">
        <v>5.9362031437870796E-3</v>
      </c>
      <c r="K10" s="95">
        <v>7.5299875288846489E-3</v>
      </c>
      <c r="L10" s="95">
        <v>1.8705240638548246E-3</v>
      </c>
      <c r="M10" s="95">
        <v>2.4166774495474968E-4</v>
      </c>
      <c r="N10" s="95">
        <v>4.2573365443058879E-4</v>
      </c>
      <c r="O10" s="95">
        <v>2.8341703579003071E-3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0.73800385962728188</v>
      </c>
      <c r="D11" s="95">
        <v>0.66017956030636904</v>
      </c>
      <c r="E11" s="95">
        <v>5.2833107195641134</v>
      </c>
      <c r="F11" s="95">
        <v>1.0567777923461554</v>
      </c>
      <c r="G11" s="95">
        <v>2.1336516571197399</v>
      </c>
      <c r="H11" s="95">
        <v>1.4837232235946378</v>
      </c>
      <c r="I11" s="95">
        <v>0.6455076478906987</v>
      </c>
      <c r="J11" s="95">
        <v>0.74453934340937677</v>
      </c>
      <c r="K11" s="95">
        <v>4.1358120432477872</v>
      </c>
      <c r="L11" s="95">
        <v>0.59145505484482064</v>
      </c>
      <c r="M11" s="95">
        <v>0.73873294830379677</v>
      </c>
      <c r="N11" s="95">
        <v>0.37673515418895387</v>
      </c>
      <c r="O11" s="95">
        <v>2.7100760936862978</v>
      </c>
      <c r="P11" s="95">
        <v>4.2172579863586144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0.65443621470559077</v>
      </c>
      <c r="D12" s="95">
        <v>1.2697914296530968</v>
      </c>
      <c r="E12" s="95">
        <v>2.2803702409402775</v>
      </c>
      <c r="F12" s="95">
        <v>1.730994512878224</v>
      </c>
      <c r="G12" s="95">
        <v>1.0912937471383357</v>
      </c>
      <c r="H12" s="95">
        <v>2.4177588499200273</v>
      </c>
      <c r="I12" s="95">
        <v>2.0527037386843494</v>
      </c>
      <c r="J12" s="95">
        <v>0.17381610009000534</v>
      </c>
      <c r="K12" s="95">
        <v>0.21711688749375768</v>
      </c>
      <c r="L12" s="95">
        <v>0.62580862586466335</v>
      </c>
      <c r="M12" s="95">
        <v>0.38149571012907491</v>
      </c>
      <c r="N12" s="95">
        <v>1.9598921527892581</v>
      </c>
      <c r="O12" s="95">
        <v>4.3361908141224516E-2</v>
      </c>
      <c r="P12" s="95">
        <v>0.93012935391067031</v>
      </c>
      <c r="Q12" s="95">
        <v>3.1787369432264581</v>
      </c>
    </row>
    <row r="13" spans="1:17" ht="12" customHeight="1" x14ac:dyDescent="0.25">
      <c r="A13" s="51" t="s">
        <v>114</v>
      </c>
      <c r="B13" s="22"/>
      <c r="C13" s="22">
        <v>1.2866803760695376</v>
      </c>
      <c r="D13" s="22">
        <v>2.5828378509911127</v>
      </c>
      <c r="E13" s="22">
        <v>1.7032020830585366</v>
      </c>
      <c r="F13" s="22">
        <v>1.4093564240443119</v>
      </c>
      <c r="G13" s="22">
        <v>1.1774072196555661</v>
      </c>
      <c r="H13" s="22">
        <v>1.4919361950903081</v>
      </c>
      <c r="I13" s="22">
        <v>0.73401605331519526</v>
      </c>
      <c r="J13" s="22">
        <v>2.4497531070777834</v>
      </c>
      <c r="K13" s="22">
        <v>1.7203009884802336</v>
      </c>
      <c r="L13" s="22">
        <v>2.7552662039452045</v>
      </c>
      <c r="M13" s="22">
        <v>3.0105181864035453</v>
      </c>
      <c r="N13" s="22">
        <v>1.0051777293926805</v>
      </c>
      <c r="O13" s="22">
        <v>0.40354276689040314</v>
      </c>
      <c r="P13" s="22">
        <v>1.0124188940041556</v>
      </c>
      <c r="Q13" s="22">
        <v>0.60518007051296896</v>
      </c>
    </row>
    <row r="14" spans="1:17" ht="12" customHeight="1" x14ac:dyDescent="0.25">
      <c r="A14" s="99" t="s">
        <v>117</v>
      </c>
      <c r="B14" s="98"/>
      <c r="C14" s="98">
        <v>0.71403217849893597</v>
      </c>
      <c r="D14" s="98">
        <v>1.0502294481770358</v>
      </c>
      <c r="E14" s="98">
        <v>1.2207072188046899</v>
      </c>
      <c r="F14" s="98">
        <v>1.7112087870775712</v>
      </c>
      <c r="G14" s="98">
        <v>0.58038941314150538</v>
      </c>
      <c r="H14" s="98">
        <v>0.8327705306977099</v>
      </c>
      <c r="I14" s="98">
        <v>1.2085366676189975</v>
      </c>
      <c r="J14" s="98">
        <v>1.5461783058513241</v>
      </c>
      <c r="K14" s="98">
        <v>1.5665058539857668</v>
      </c>
      <c r="L14" s="98">
        <v>1.0388328370102371</v>
      </c>
      <c r="M14" s="98">
        <v>0.76260370728508786</v>
      </c>
      <c r="N14" s="98">
        <v>0.76083930678344269</v>
      </c>
      <c r="O14" s="98">
        <v>0.77793605819239686</v>
      </c>
      <c r="P14" s="98">
        <v>1.3201581801424416</v>
      </c>
      <c r="Q14" s="98">
        <v>1.1967434131313701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8.2161008191077247</v>
      </c>
      <c r="D15" s="96">
        <f t="shared" si="4"/>
        <v>7.3419413132337086</v>
      </c>
      <c r="E15" s="96">
        <f t="shared" si="4"/>
        <v>5.8195541677021687</v>
      </c>
      <c r="F15" s="96">
        <f t="shared" si="4"/>
        <v>9.8480446179543666</v>
      </c>
      <c r="G15" s="96">
        <f t="shared" si="4"/>
        <v>6.0648051959216644</v>
      </c>
      <c r="H15" s="96">
        <f t="shared" si="4"/>
        <v>6.1442841473105041</v>
      </c>
      <c r="I15" s="96">
        <f t="shared" si="4"/>
        <v>6.6867597690202869</v>
      </c>
      <c r="J15" s="96">
        <f t="shared" si="4"/>
        <v>8.7829239529845005</v>
      </c>
      <c r="K15" s="96">
        <f t="shared" si="4"/>
        <v>9.963704041416694</v>
      </c>
      <c r="L15" s="96">
        <f t="shared" si="4"/>
        <v>7.9713825474858915</v>
      </c>
      <c r="M15" s="96">
        <f t="shared" si="4"/>
        <v>7.0898138724206667</v>
      </c>
      <c r="N15" s="96">
        <f t="shared" si="4"/>
        <v>3.6635602242475738</v>
      </c>
      <c r="O15" s="96">
        <f t="shared" si="4"/>
        <v>5.34739791476773</v>
      </c>
      <c r="P15" s="96">
        <f t="shared" si="4"/>
        <v>7.735215438592407</v>
      </c>
      <c r="Q15" s="96">
        <f t="shared" si="4"/>
        <v>6.3683883543259174</v>
      </c>
    </row>
    <row r="16" spans="1:17" ht="12" customHeight="1" x14ac:dyDescent="0.25">
      <c r="A16" s="87" t="s">
        <v>111</v>
      </c>
      <c r="B16" s="97"/>
      <c r="C16" s="97">
        <v>8.2161008191077247</v>
      </c>
      <c r="D16" s="97">
        <v>7.3419413132337086</v>
      </c>
      <c r="E16" s="97">
        <v>5.8195541677021687</v>
      </c>
      <c r="F16" s="97">
        <v>9.8480446179543666</v>
      </c>
      <c r="G16" s="97">
        <v>6.0648051959216644</v>
      </c>
      <c r="H16" s="97">
        <v>6.1442841473105041</v>
      </c>
      <c r="I16" s="97">
        <v>6.6867597690202869</v>
      </c>
      <c r="J16" s="97">
        <v>8.7829239529845005</v>
      </c>
      <c r="K16" s="97">
        <v>9.963704041416694</v>
      </c>
      <c r="L16" s="97">
        <v>7.9713825474858915</v>
      </c>
      <c r="M16" s="97">
        <v>7.0898138724206667</v>
      </c>
      <c r="N16" s="97">
        <v>3.6635602242475738</v>
      </c>
      <c r="O16" s="97">
        <v>5.34739791476773</v>
      </c>
      <c r="P16" s="97">
        <v>7.735215438592407</v>
      </c>
      <c r="Q16" s="97">
        <v>6.3683883543259174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15.335651784950773</v>
      </c>
      <c r="D17" s="96">
        <f t="shared" ref="D17:Q17" si="6">SUM(D18:D26)</f>
        <v>16.367838802886219</v>
      </c>
      <c r="E17" s="96">
        <f t="shared" si="6"/>
        <v>15.025821136978006</v>
      </c>
      <c r="F17" s="96">
        <f t="shared" si="6"/>
        <v>25.551097835070074</v>
      </c>
      <c r="G17" s="96">
        <f t="shared" si="6"/>
        <v>12.684937065148629</v>
      </c>
      <c r="H17" s="96">
        <f t="shared" si="6"/>
        <v>12.60866256405259</v>
      </c>
      <c r="I17" s="96">
        <f t="shared" si="6"/>
        <v>13.461894970187753</v>
      </c>
      <c r="J17" s="96">
        <f t="shared" si="6"/>
        <v>17.277715249894719</v>
      </c>
      <c r="K17" s="96">
        <f t="shared" si="6"/>
        <v>18.695421161429326</v>
      </c>
      <c r="L17" s="96">
        <f t="shared" si="6"/>
        <v>15.318215287561998</v>
      </c>
      <c r="M17" s="96">
        <f t="shared" si="6"/>
        <v>16.030515767599532</v>
      </c>
      <c r="N17" s="96">
        <f t="shared" si="6"/>
        <v>14.191984947266079</v>
      </c>
      <c r="O17" s="96">
        <f t="shared" si="6"/>
        <v>21.963394895945381</v>
      </c>
      <c r="P17" s="96">
        <f t="shared" si="6"/>
        <v>20.282706194914539</v>
      </c>
      <c r="Q17" s="96">
        <f t="shared" si="6"/>
        <v>13.581635403967347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1.500280773165187</v>
      </c>
      <c r="D20" s="95">
        <v>1.6111963991751195</v>
      </c>
      <c r="E20" s="95">
        <v>1.2126786538458234</v>
      </c>
      <c r="F20" s="95">
        <v>2.4038656447959728</v>
      </c>
      <c r="G20" s="95">
        <v>1.1518562565990715</v>
      </c>
      <c r="H20" s="95">
        <v>0.58083121517569569</v>
      </c>
      <c r="I20" s="95">
        <v>0.26707770551758386</v>
      </c>
      <c r="J20" s="95">
        <v>1.2171031789542068</v>
      </c>
      <c r="K20" s="95">
        <v>0.90182625146229445</v>
      </c>
      <c r="L20" s="95">
        <v>0.98341334974776062</v>
      </c>
      <c r="M20" s="95">
        <v>1.3421294078520838</v>
      </c>
      <c r="N20" s="95">
        <v>0</v>
      </c>
      <c r="O20" s="95">
        <v>0</v>
      </c>
      <c r="P20" s="95">
        <v>0.64249902406193105</v>
      </c>
      <c r="Q20" s="95">
        <v>1.5464010766325844</v>
      </c>
    </row>
    <row r="21" spans="1:17" ht="12" customHeight="1" x14ac:dyDescent="0.25">
      <c r="A21" s="87" t="s">
        <v>109</v>
      </c>
      <c r="B21" s="95"/>
      <c r="C21" s="95">
        <v>9.0037833063966975E-3</v>
      </c>
      <c r="D21" s="95">
        <v>4.4436039103447157E-2</v>
      </c>
      <c r="E21" s="95">
        <v>0.10358381441623139</v>
      </c>
      <c r="F21" s="95">
        <v>0.25384369858565992</v>
      </c>
      <c r="G21" s="95">
        <v>0.40288500914580583</v>
      </c>
      <c r="H21" s="95">
        <v>0.68408662954267796</v>
      </c>
      <c r="I21" s="95">
        <v>0.52693219632134902</v>
      </c>
      <c r="J21" s="95">
        <v>0.54600363501645666</v>
      </c>
      <c r="K21" s="95">
        <v>1.0412247391485663</v>
      </c>
      <c r="L21" s="95">
        <v>0.26897344869171053</v>
      </c>
      <c r="M21" s="95">
        <v>0.45121226186750657</v>
      </c>
      <c r="N21" s="95">
        <v>4.21527277738485E-2</v>
      </c>
      <c r="O21" s="95">
        <v>0.35582140730904294</v>
      </c>
      <c r="P21" s="95">
        <v>4.2194160319052515E-2</v>
      </c>
      <c r="Q21" s="95">
        <v>1.3614986370470636</v>
      </c>
    </row>
    <row r="22" spans="1:17" ht="12" customHeight="1" x14ac:dyDescent="0.25">
      <c r="A22" s="87" t="s">
        <v>55</v>
      </c>
      <c r="B22" s="95"/>
      <c r="C22" s="95">
        <v>0.15866576640303873</v>
      </c>
      <c r="D22" s="95">
        <v>0.16902341992784251</v>
      </c>
      <c r="E22" s="95">
        <v>0</v>
      </c>
      <c r="F22" s="95">
        <v>0.41048692670435566</v>
      </c>
      <c r="G22" s="95">
        <v>0.16656141837416921</v>
      </c>
      <c r="H22" s="95">
        <v>0.14015872547927802</v>
      </c>
      <c r="I22" s="95">
        <v>0.29870300195529675</v>
      </c>
      <c r="J22" s="95">
        <v>9.1266029483566824E-2</v>
      </c>
      <c r="K22" s="95">
        <v>0.11783805755208411</v>
      </c>
      <c r="L22" s="95">
        <v>0.26917105643983485</v>
      </c>
      <c r="M22" s="95">
        <v>0.36760972487200361</v>
      </c>
      <c r="N22" s="95">
        <v>0.92573166178431121</v>
      </c>
      <c r="O22" s="95">
        <v>2.4158834361140156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1.943140319764956E-2</v>
      </c>
      <c r="E24" s="95">
        <v>0.19669592483563764</v>
      </c>
      <c r="F24" s="95">
        <v>8.0526878936533444E-2</v>
      </c>
      <c r="G24" s="95">
        <v>6.8800618234323707E-2</v>
      </c>
      <c r="H24" s="95">
        <v>4.0720676160898278E-2</v>
      </c>
      <c r="I24" s="95">
        <v>2.1266028941641351E-2</v>
      </c>
      <c r="J24" s="95">
        <v>2.9796039139481149E-2</v>
      </c>
      <c r="K24" s="95">
        <v>0.18346766472780462</v>
      </c>
      <c r="L24" s="95">
        <v>3.7097753507888104E-2</v>
      </c>
      <c r="M24" s="95">
        <v>4.7598342406672323E-2</v>
      </c>
      <c r="N24" s="95">
        <v>2.9485691249621995E-2</v>
      </c>
      <c r="O24" s="95">
        <v>0.33604916879235663</v>
      </c>
      <c r="P24" s="95">
        <v>0.30421407926201977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9.5601318418017218</v>
      </c>
      <c r="D25" s="22">
        <v>10.63910891181335</v>
      </c>
      <c r="E25" s="22">
        <v>8.4293476851172109</v>
      </c>
      <c r="F25" s="22">
        <v>17.375558348231721</v>
      </c>
      <c r="G25" s="22">
        <v>8.0893382605061976</v>
      </c>
      <c r="H25" s="22">
        <v>7.3147878176138317</v>
      </c>
      <c r="I25" s="22">
        <v>4.8307858979969494</v>
      </c>
      <c r="J25" s="22">
        <v>7.8878253639577398</v>
      </c>
      <c r="K25" s="22">
        <v>9.3136823301435783</v>
      </c>
      <c r="L25" s="22">
        <v>7.7027892688673303</v>
      </c>
      <c r="M25" s="22">
        <v>8.4715880356924149</v>
      </c>
      <c r="N25" s="22">
        <v>5.3657096688144339</v>
      </c>
      <c r="O25" s="22">
        <v>6.6711927235857136</v>
      </c>
      <c r="P25" s="22">
        <v>10.861996391715195</v>
      </c>
      <c r="Q25" s="22">
        <v>3.3931374012780515</v>
      </c>
    </row>
    <row r="26" spans="1:17" ht="12" customHeight="1" x14ac:dyDescent="0.25">
      <c r="A26" s="49" t="s">
        <v>59</v>
      </c>
      <c r="B26" s="18"/>
      <c r="C26" s="18">
        <v>4.107569620274429</v>
      </c>
      <c r="D26" s="18">
        <v>3.8846426296688117</v>
      </c>
      <c r="E26" s="18">
        <v>5.0835150587631022</v>
      </c>
      <c r="F26" s="18">
        <v>5.0268163378158288</v>
      </c>
      <c r="G26" s="18">
        <v>2.8054955022890611</v>
      </c>
      <c r="H26" s="18">
        <v>3.8480775000802074</v>
      </c>
      <c r="I26" s="18">
        <v>7.5171301394549319</v>
      </c>
      <c r="J26" s="18">
        <v>7.5057210033432664</v>
      </c>
      <c r="K26" s="18">
        <v>7.1373821183949993</v>
      </c>
      <c r="L26" s="18">
        <v>6.0567704103074735</v>
      </c>
      <c r="M26" s="18">
        <v>5.3503779949088512</v>
      </c>
      <c r="N26" s="18">
        <v>7.8289051976438637</v>
      </c>
      <c r="O26" s="18">
        <v>12.184448160144253</v>
      </c>
      <c r="P26" s="18">
        <v>8.4318025395563385</v>
      </c>
      <c r="Q26" s="18">
        <v>7.2805982890096477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12.125672686471061</v>
      </c>
      <c r="D27" s="96">
        <f t="shared" ref="D27:Q27" si="8">SUM(D28:D32)</f>
        <v>12.680437351838696</v>
      </c>
      <c r="E27" s="96">
        <f t="shared" si="8"/>
        <v>12.059409727166058</v>
      </c>
      <c r="F27" s="96">
        <f t="shared" si="8"/>
        <v>18.950791331395525</v>
      </c>
      <c r="G27" s="96">
        <f t="shared" si="8"/>
        <v>9.4060796025230982</v>
      </c>
      <c r="H27" s="96">
        <f t="shared" si="8"/>
        <v>10.116931063444472</v>
      </c>
      <c r="I27" s="96">
        <f t="shared" si="8"/>
        <v>17.130533018099911</v>
      </c>
      <c r="J27" s="96">
        <f t="shared" si="8"/>
        <v>14.206286035833013</v>
      </c>
      <c r="K27" s="96">
        <f t="shared" si="8"/>
        <v>15.013515762239223</v>
      </c>
      <c r="L27" s="96">
        <f t="shared" si="8"/>
        <v>11.75424478395589</v>
      </c>
      <c r="M27" s="96">
        <f t="shared" si="8"/>
        <v>11.779565196988173</v>
      </c>
      <c r="N27" s="96">
        <f t="shared" si="8"/>
        <v>11.860737579664912</v>
      </c>
      <c r="O27" s="96">
        <f t="shared" si="8"/>
        <v>17.786143079632062</v>
      </c>
      <c r="P27" s="96">
        <f t="shared" si="8"/>
        <v>15.652221213641681</v>
      </c>
      <c r="Q27" s="96">
        <f t="shared" si="8"/>
        <v>12.615123554312813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2.093998676942907E-2</v>
      </c>
      <c r="D30" s="95">
        <v>8.0985106176401395E-2</v>
      </c>
      <c r="E30" s="95">
        <v>0.21011540710347973</v>
      </c>
      <c r="F30" s="95">
        <v>0.57436715395453874</v>
      </c>
      <c r="G30" s="95">
        <v>0.7404337891270415</v>
      </c>
      <c r="H30" s="95">
        <v>1.3800723661522645</v>
      </c>
      <c r="I30" s="95">
        <v>1.2105352658036392</v>
      </c>
      <c r="J30" s="95">
        <v>1.2592621330873237</v>
      </c>
      <c r="K30" s="95">
        <v>2.5552994600980568</v>
      </c>
      <c r="L30" s="95">
        <v>0.77093952509172758</v>
      </c>
      <c r="M30" s="95">
        <v>1.5067481826142242</v>
      </c>
      <c r="N30" s="95">
        <v>0.11497425899737021</v>
      </c>
      <c r="O30" s="95">
        <v>0.97754488050552146</v>
      </c>
      <c r="P30" s="95">
        <v>0.58037571904774043</v>
      </c>
      <c r="Q30" s="95">
        <v>4.6565091345283998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9.1571954244828131</v>
      </c>
      <c r="J31" s="95">
        <v>0.74270489819425989</v>
      </c>
      <c r="K31" s="95">
        <v>9.8223493846422108E-2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12.104732699701632</v>
      </c>
      <c r="D32" s="18">
        <v>12.599452245662295</v>
      </c>
      <c r="E32" s="18">
        <v>11.849294320062578</v>
      </c>
      <c r="F32" s="18">
        <v>18.376424177440985</v>
      </c>
      <c r="G32" s="18">
        <v>8.6656458133960559</v>
      </c>
      <c r="H32" s="18">
        <v>8.7368586972922078</v>
      </c>
      <c r="I32" s="18">
        <v>6.7628023278134588</v>
      </c>
      <c r="J32" s="18">
        <v>12.204319004551429</v>
      </c>
      <c r="K32" s="18">
        <v>12.359992808294743</v>
      </c>
      <c r="L32" s="18">
        <v>10.983305258864164</v>
      </c>
      <c r="M32" s="18">
        <v>10.272817014373949</v>
      </c>
      <c r="N32" s="18">
        <v>11.745763320667542</v>
      </c>
      <c r="O32" s="18">
        <v>16.808598199126539</v>
      </c>
      <c r="P32" s="18">
        <v>15.071845494593941</v>
      </c>
      <c r="Q32" s="18">
        <v>7.9586144197844142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93.051840535944365</v>
      </c>
      <c r="D3" s="100">
        <f t="shared" ref="D3:Q3" si="1">SUM(D4,D15,D17,D27)</f>
        <v>95.817889373336087</v>
      </c>
      <c r="E3" s="100">
        <f t="shared" si="1"/>
        <v>98.994743246821983</v>
      </c>
      <c r="F3" s="100">
        <f t="shared" si="1"/>
        <v>153.41345038894883</v>
      </c>
      <c r="G3" s="100">
        <f t="shared" si="1"/>
        <v>80.924695210059667</v>
      </c>
      <c r="H3" s="100">
        <f t="shared" si="1"/>
        <v>83.587744259799436</v>
      </c>
      <c r="I3" s="100">
        <f t="shared" si="1"/>
        <v>93.751452135427087</v>
      </c>
      <c r="J3" s="100">
        <f t="shared" si="1"/>
        <v>110.67884208013349</v>
      </c>
      <c r="K3" s="100">
        <f t="shared" si="1"/>
        <v>111.17049852050667</v>
      </c>
      <c r="L3" s="100">
        <f t="shared" si="1"/>
        <v>89.168092517921394</v>
      </c>
      <c r="M3" s="100">
        <f t="shared" si="1"/>
        <v>105.65033571511576</v>
      </c>
      <c r="N3" s="100">
        <f t="shared" si="1"/>
        <v>83.727016719716303</v>
      </c>
      <c r="O3" s="100">
        <f t="shared" si="1"/>
        <v>95.057854016737522</v>
      </c>
      <c r="P3" s="100">
        <f t="shared" si="1"/>
        <v>98.546484322143016</v>
      </c>
      <c r="Q3" s="100">
        <f t="shared" si="1"/>
        <v>83.584172597010863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56.603313949825051</v>
      </c>
      <c r="D4" s="96">
        <f t="shared" ref="D4:Q4" si="3">SUM(D5:D14)</f>
        <v>59.579632934060733</v>
      </c>
      <c r="E4" s="96">
        <f t="shared" si="3"/>
        <v>66.197951732788709</v>
      </c>
      <c r="F4" s="96">
        <f t="shared" si="3"/>
        <v>99.377722889088332</v>
      </c>
      <c r="G4" s="96">
        <f t="shared" si="3"/>
        <v>51.43888834556433</v>
      </c>
      <c r="H4" s="96">
        <f t="shared" si="3"/>
        <v>52.639327835998344</v>
      </c>
      <c r="I4" s="96">
        <f t="shared" si="3"/>
        <v>57.925824141981479</v>
      </c>
      <c r="J4" s="96">
        <f t="shared" si="3"/>
        <v>64.611652344724831</v>
      </c>
      <c r="K4" s="96">
        <f t="shared" si="3"/>
        <v>58.848360184089096</v>
      </c>
      <c r="L4" s="96">
        <f t="shared" si="3"/>
        <v>45.136926921395357</v>
      </c>
      <c r="M4" s="96">
        <f t="shared" si="3"/>
        <v>62.759158519341838</v>
      </c>
      <c r="N4" s="96">
        <f t="shared" si="3"/>
        <v>50.206224040369719</v>
      </c>
      <c r="O4" s="96">
        <f t="shared" si="3"/>
        <v>44.238503934978255</v>
      </c>
      <c r="P4" s="96">
        <f t="shared" si="3"/>
        <v>42.142557966292912</v>
      </c>
      <c r="Q4" s="96">
        <f t="shared" si="3"/>
        <v>40.201393632082734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0.44177937719730448</v>
      </c>
      <c r="G5" s="95">
        <v>0</v>
      </c>
      <c r="H5" s="95">
        <v>0</v>
      </c>
      <c r="I5" s="95">
        <v>1.11112321819572E-2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51.89256567133571</v>
      </c>
      <c r="D7" s="95">
        <v>48.302288186767122</v>
      </c>
      <c r="E7" s="95">
        <v>55.104438612153558</v>
      </c>
      <c r="F7" s="95">
        <v>74.833333486975434</v>
      </c>
      <c r="G7" s="95">
        <v>31.680141549359337</v>
      </c>
      <c r="H7" s="95">
        <v>20.043046192469742</v>
      </c>
      <c r="I7" s="95">
        <v>22.467814763019948</v>
      </c>
      <c r="J7" s="95">
        <v>40.395943488249088</v>
      </c>
      <c r="K7" s="95">
        <v>27.208132178307849</v>
      </c>
      <c r="L7" s="95">
        <v>23.64208365736868</v>
      </c>
      <c r="M7" s="95">
        <v>39.642147082024238</v>
      </c>
      <c r="N7" s="95">
        <v>0</v>
      </c>
      <c r="O7" s="95">
        <v>0</v>
      </c>
      <c r="P7" s="95">
        <v>33.311978988808697</v>
      </c>
      <c r="Q7" s="95">
        <v>18.539300816956988</v>
      </c>
    </row>
    <row r="8" spans="1:17" ht="12" customHeight="1" x14ac:dyDescent="0.25">
      <c r="A8" s="87" t="s">
        <v>109</v>
      </c>
      <c r="B8" s="95"/>
      <c r="C8" s="95">
        <v>8.7368534415526722E-2</v>
      </c>
      <c r="D8" s="95">
        <v>0.72012606004837132</v>
      </c>
      <c r="E8" s="95">
        <v>1.8931988007796219</v>
      </c>
      <c r="F8" s="95">
        <v>4.7272015501744598</v>
      </c>
      <c r="G8" s="95">
        <v>7.2594887880976984</v>
      </c>
      <c r="H8" s="95">
        <v>13.471672262981249</v>
      </c>
      <c r="I8" s="95">
        <v>9.6707233130864196</v>
      </c>
      <c r="J8" s="95">
        <v>9.1825381150602112</v>
      </c>
      <c r="K8" s="95">
        <v>15.675481206677844</v>
      </c>
      <c r="L8" s="95">
        <v>1.8275390996850216</v>
      </c>
      <c r="M8" s="95">
        <v>6.8496461786442557</v>
      </c>
      <c r="N8" s="95">
        <v>0.32024317170296085</v>
      </c>
      <c r="O8" s="95">
        <v>1.5931581345576051</v>
      </c>
      <c r="P8" s="95">
        <v>0.86148295924678497</v>
      </c>
      <c r="Q8" s="95">
        <v>10.427561737160602</v>
      </c>
    </row>
    <row r="9" spans="1:17" ht="12" customHeight="1" x14ac:dyDescent="0.25">
      <c r="A9" s="87" t="s">
        <v>55</v>
      </c>
      <c r="B9" s="95"/>
      <c r="C9" s="95">
        <v>1.6351743361207314</v>
      </c>
      <c r="D9" s="95">
        <v>5.5756570208629528</v>
      </c>
      <c r="E9" s="95">
        <v>0</v>
      </c>
      <c r="F9" s="95">
        <v>13.333743449094774</v>
      </c>
      <c r="G9" s="95">
        <v>7.9396932879286979</v>
      </c>
      <c r="H9" s="95">
        <v>12.424710469876329</v>
      </c>
      <c r="I9" s="95">
        <v>20.16113441334635</v>
      </c>
      <c r="J9" s="95">
        <v>10.689793280111351</v>
      </c>
      <c r="K9" s="95">
        <v>9.5269410151619951</v>
      </c>
      <c r="L9" s="95">
        <v>14.711864625591179</v>
      </c>
      <c r="M9" s="95">
        <v>11.752760740789945</v>
      </c>
      <c r="N9" s="95">
        <v>42.930396096605968</v>
      </c>
      <c r="O9" s="95">
        <v>39.362555925071767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8.6431724676272415E-2</v>
      </c>
      <c r="G10" s="95">
        <v>6.0918345512061417E-4</v>
      </c>
      <c r="H10" s="95">
        <v>1.3295422870637102E-3</v>
      </c>
      <c r="I10" s="95">
        <v>4.7656195560067307E-3</v>
      </c>
      <c r="J10" s="95">
        <v>4.7894574658960878E-3</v>
      </c>
      <c r="K10" s="95">
        <v>6.1079225785610029E-3</v>
      </c>
      <c r="L10" s="95">
        <v>1.524565268268993E-3</v>
      </c>
      <c r="M10" s="95">
        <v>1.9763755201984408E-4</v>
      </c>
      <c r="N10" s="95">
        <v>3.48443170668815E-4</v>
      </c>
      <c r="O10" s="95">
        <v>2.3237628007734554E-3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0.52333190581875144</v>
      </c>
      <c r="D11" s="95">
        <v>0.47198284765789061</v>
      </c>
      <c r="E11" s="95">
        <v>3.8214032053313636</v>
      </c>
      <c r="F11" s="95">
        <v>0.76876920275145788</v>
      </c>
      <c r="G11" s="95">
        <v>1.5532383601659616</v>
      </c>
      <c r="H11" s="95">
        <v>1.0841827536362232</v>
      </c>
      <c r="I11" s="95">
        <v>0.47571556615336463</v>
      </c>
      <c r="J11" s="95">
        <v>0.55295201731730381</v>
      </c>
      <c r="K11" s="95">
        <v>3.074943088166139</v>
      </c>
      <c r="L11" s="95">
        <v>0.4405032078595309</v>
      </c>
      <c r="M11" s="95">
        <v>0.5526562281791576</v>
      </c>
      <c r="N11" s="95">
        <v>0.28471516697613902</v>
      </c>
      <c r="O11" s="95">
        <v>2.0570038815792615</v>
      </c>
      <c r="P11" s="95">
        <v>3.1856241247009138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0.74238870706121174</v>
      </c>
      <c r="D12" s="95">
        <v>1.4904149590844136</v>
      </c>
      <c r="E12" s="95">
        <v>2.8078842165510616</v>
      </c>
      <c r="F12" s="95">
        <v>2.2778295785437321</v>
      </c>
      <c r="G12" s="95">
        <v>1.5240607004817575</v>
      </c>
      <c r="H12" s="95">
        <v>3.6470015333985106</v>
      </c>
      <c r="I12" s="95">
        <v>3.2889163928028644</v>
      </c>
      <c r="J12" s="95">
        <v>0.30424773759499985</v>
      </c>
      <c r="K12" s="95">
        <v>0.4182521250944693</v>
      </c>
      <c r="L12" s="95">
        <v>1.3406564407550317</v>
      </c>
      <c r="M12" s="95">
        <v>0.89271918842017173</v>
      </c>
      <c r="N12" s="95">
        <v>5.1279118207402483</v>
      </c>
      <c r="O12" s="95">
        <v>0.12620683973202285</v>
      </c>
      <c r="P12" s="95">
        <v>2.6522453889854423</v>
      </c>
      <c r="Q12" s="95">
        <v>9.5409107281765593</v>
      </c>
    </row>
    <row r="13" spans="1:17" ht="12" customHeight="1" x14ac:dyDescent="0.25">
      <c r="A13" s="51" t="s">
        <v>114</v>
      </c>
      <c r="B13" s="22"/>
      <c r="C13" s="22">
        <v>0.91934876430389234</v>
      </c>
      <c r="D13" s="22">
        <v>1.8439817282584821</v>
      </c>
      <c r="E13" s="22">
        <v>1.2199184802120322</v>
      </c>
      <c r="F13" s="22">
        <v>1.0219102833393228</v>
      </c>
      <c r="G13" s="22">
        <v>0.85094501983509829</v>
      </c>
      <c r="H13" s="22">
        <v>1.0794844666547896</v>
      </c>
      <c r="I13" s="22">
        <v>0.54065709352093105</v>
      </c>
      <c r="J13" s="22">
        <v>1.8078163864286125</v>
      </c>
      <c r="K13" s="22">
        <v>1.275926596649215</v>
      </c>
      <c r="L13" s="22">
        <v>2.0541549194757778</v>
      </c>
      <c r="M13" s="22">
        <v>2.2542334327726854</v>
      </c>
      <c r="N13" s="22">
        <v>0.75646259091999257</v>
      </c>
      <c r="O13" s="22">
        <v>0.30575095863830171</v>
      </c>
      <c r="P13" s="22">
        <v>0.76833700613290401</v>
      </c>
      <c r="Q13" s="22">
        <v>0.45984391034396965</v>
      </c>
    </row>
    <row r="14" spans="1:17" ht="12" customHeight="1" x14ac:dyDescent="0.25">
      <c r="A14" s="99" t="s">
        <v>117</v>
      </c>
      <c r="B14" s="98"/>
      <c r="C14" s="98">
        <v>0.80313603076923301</v>
      </c>
      <c r="D14" s="98">
        <v>1.1751821313814939</v>
      </c>
      <c r="E14" s="98">
        <v>1.351108417761073</v>
      </c>
      <c r="F14" s="98">
        <v>1.8867242363355752</v>
      </c>
      <c r="G14" s="98">
        <v>0.63071145624066782</v>
      </c>
      <c r="H14" s="98">
        <v>0.88790061469443804</v>
      </c>
      <c r="I14" s="98">
        <v>1.3049857483136422</v>
      </c>
      <c r="J14" s="98">
        <v>1.6735718624973617</v>
      </c>
      <c r="K14" s="98">
        <v>1.662576051453027</v>
      </c>
      <c r="L14" s="98">
        <v>1.1186004053918646</v>
      </c>
      <c r="M14" s="98">
        <v>0.81479803095935854</v>
      </c>
      <c r="N14" s="98">
        <v>0.78614675025373693</v>
      </c>
      <c r="O14" s="98">
        <v>0.79150443259852576</v>
      </c>
      <c r="P14" s="98">
        <v>1.3628894984181681</v>
      </c>
      <c r="Q14" s="98">
        <v>1.2337764394446078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14.716068121313397</v>
      </c>
      <c r="D15" s="96">
        <f t="shared" si="4"/>
        <v>13.460694573771693</v>
      </c>
      <c r="E15" s="96">
        <f t="shared" si="4"/>
        <v>11.064420853550406</v>
      </c>
      <c r="F15" s="96">
        <f t="shared" si="4"/>
        <v>19.184802354666125</v>
      </c>
      <c r="G15" s="96">
        <f t="shared" si="4"/>
        <v>12.263841847002309</v>
      </c>
      <c r="H15" s="96">
        <f t="shared" si="4"/>
        <v>12.946023936965455</v>
      </c>
      <c r="I15" s="96">
        <f t="shared" si="4"/>
        <v>14.801512369034242</v>
      </c>
      <c r="J15" s="96">
        <f t="shared" si="4"/>
        <v>20.367032191171852</v>
      </c>
      <c r="K15" s="96">
        <f t="shared" si="4"/>
        <v>25.068307506494317</v>
      </c>
      <c r="L15" s="96">
        <f t="shared" si="4"/>
        <v>21.638705630793062</v>
      </c>
      <c r="M15" s="96">
        <f t="shared" si="4"/>
        <v>20.561062544387898</v>
      </c>
      <c r="N15" s="96">
        <f t="shared" si="4"/>
        <v>11.252971447190676</v>
      </c>
      <c r="O15" s="96">
        <f t="shared" si="4"/>
        <v>17.254429782921356</v>
      </c>
      <c r="P15" s="96">
        <f t="shared" si="4"/>
        <v>26.268300717340384</v>
      </c>
      <c r="Q15" s="96">
        <f t="shared" si="4"/>
        <v>22.695579878172719</v>
      </c>
    </row>
    <row r="16" spans="1:17" ht="12" customHeight="1" x14ac:dyDescent="0.25">
      <c r="A16" s="87" t="s">
        <v>111</v>
      </c>
      <c r="B16" s="97"/>
      <c r="C16" s="97">
        <v>14.716068121313397</v>
      </c>
      <c r="D16" s="97">
        <v>13.460694573771693</v>
      </c>
      <c r="E16" s="97">
        <v>11.064420853550406</v>
      </c>
      <c r="F16" s="97">
        <v>19.184802354666125</v>
      </c>
      <c r="G16" s="97">
        <v>12.263841847002309</v>
      </c>
      <c r="H16" s="97">
        <v>12.946023936965455</v>
      </c>
      <c r="I16" s="97">
        <v>14.801512369034242</v>
      </c>
      <c r="J16" s="97">
        <v>20.367032191171852</v>
      </c>
      <c r="K16" s="97">
        <v>25.068307506494317</v>
      </c>
      <c r="L16" s="97">
        <v>21.638705630793062</v>
      </c>
      <c r="M16" s="97">
        <v>20.561062544387898</v>
      </c>
      <c r="N16" s="97">
        <v>11.252971447190676</v>
      </c>
      <c r="O16" s="97">
        <v>17.254429782921356</v>
      </c>
      <c r="P16" s="97">
        <v>26.268300717340384</v>
      </c>
      <c r="Q16" s="97">
        <v>22.695579878172719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11.697119583941225</v>
      </c>
      <c r="D17" s="96">
        <f t="shared" si="5"/>
        <v>12.255795793322141</v>
      </c>
      <c r="E17" s="96">
        <f t="shared" si="5"/>
        <v>11.724935650550499</v>
      </c>
      <c r="F17" s="96">
        <f t="shared" si="5"/>
        <v>19.13507137104331</v>
      </c>
      <c r="G17" s="96">
        <f t="shared" si="5"/>
        <v>9.5457136313575166</v>
      </c>
      <c r="H17" s="96">
        <f t="shared" si="5"/>
        <v>9.9187552723780517</v>
      </c>
      <c r="I17" s="96">
        <f t="shared" si="5"/>
        <v>11.558898727362322</v>
      </c>
      <c r="J17" s="96">
        <f t="shared" si="5"/>
        <v>14.352311450921876</v>
      </c>
      <c r="K17" s="96">
        <f t="shared" si="5"/>
        <v>15.357134912288908</v>
      </c>
      <c r="L17" s="96">
        <f t="shared" si="5"/>
        <v>12.60187093112005</v>
      </c>
      <c r="M17" s="96">
        <f t="shared" si="5"/>
        <v>12.769324341653697</v>
      </c>
      <c r="N17" s="96">
        <f t="shared" si="5"/>
        <v>12.226327733839785</v>
      </c>
      <c r="O17" s="96">
        <f t="shared" si="5"/>
        <v>18.750432309384159</v>
      </c>
      <c r="P17" s="96">
        <f t="shared" si="5"/>
        <v>17.010790180492659</v>
      </c>
      <c r="Q17" s="96">
        <f t="shared" si="5"/>
        <v>11.442066284887975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0.77822200760966032</v>
      </c>
      <c r="D20" s="95">
        <v>0.83407998772896363</v>
      </c>
      <c r="E20" s="95">
        <v>0.59876989239457512</v>
      </c>
      <c r="F20" s="95">
        <v>1.2867237307602102</v>
      </c>
      <c r="G20" s="95">
        <v>0.61641439611480386</v>
      </c>
      <c r="H20" s="95">
        <v>0.31217252732778222</v>
      </c>
      <c r="I20" s="95">
        <v>0.1375519016017839</v>
      </c>
      <c r="J20" s="95">
        <v>0.63671940405122218</v>
      </c>
      <c r="K20" s="95">
        <v>0.48470089990680337</v>
      </c>
      <c r="L20" s="95">
        <v>0.54210673991821057</v>
      </c>
      <c r="M20" s="95">
        <v>0.73522939777899354</v>
      </c>
      <c r="N20" s="95">
        <v>0</v>
      </c>
      <c r="O20" s="95">
        <v>0</v>
      </c>
      <c r="P20" s="95">
        <v>0.35441780700762116</v>
      </c>
      <c r="Q20" s="95">
        <v>0.85222002327771484</v>
      </c>
    </row>
    <row r="21" spans="1:17" ht="12" customHeight="1" x14ac:dyDescent="0.25">
      <c r="A21" s="87" t="s">
        <v>109</v>
      </c>
      <c r="B21" s="95"/>
      <c r="C21" s="95">
        <v>4.8260193823895254E-3</v>
      </c>
      <c r="D21" s="95">
        <v>2.4091803050075657E-2</v>
      </c>
      <c r="E21" s="95">
        <v>5.7179066411602766E-2</v>
      </c>
      <c r="F21" s="95">
        <v>0.1434533436082322</v>
      </c>
      <c r="G21" s="95">
        <v>0.22454129845313633</v>
      </c>
      <c r="H21" s="95">
        <v>0.3878855348698898</v>
      </c>
      <c r="I21" s="95">
        <v>0.30177894378174086</v>
      </c>
      <c r="J21" s="95">
        <v>0.31361124181973615</v>
      </c>
      <c r="K21" s="95">
        <v>0.60316541638637011</v>
      </c>
      <c r="L21" s="95">
        <v>0.15540957462855592</v>
      </c>
      <c r="M21" s="95">
        <v>0.25994215699946571</v>
      </c>
      <c r="N21" s="95">
        <v>2.4362470276764601E-2</v>
      </c>
      <c r="O21" s="95">
        <v>0.20663034985456441</v>
      </c>
      <c r="P21" s="95">
        <v>2.458381921636266E-2</v>
      </c>
      <c r="Q21" s="95">
        <v>0.80033928956909739</v>
      </c>
    </row>
    <row r="22" spans="1:17" ht="12" customHeight="1" x14ac:dyDescent="0.25">
      <c r="A22" s="87" t="s">
        <v>55</v>
      </c>
      <c r="B22" s="95"/>
      <c r="C22" s="95">
        <v>7.1485929491870007E-2</v>
      </c>
      <c r="D22" s="95">
        <v>7.6213648050677776E-2</v>
      </c>
      <c r="E22" s="95">
        <v>0</v>
      </c>
      <c r="F22" s="95">
        <v>0.18528920007153352</v>
      </c>
      <c r="G22" s="95">
        <v>7.555415203332265E-2</v>
      </c>
      <c r="H22" s="95">
        <v>5.9961424133619774E-2</v>
      </c>
      <c r="I22" s="95">
        <v>0.13263767940760413</v>
      </c>
      <c r="J22" s="95">
        <v>4.1573875541851678E-2</v>
      </c>
      <c r="K22" s="95">
        <v>5.4825887393284388E-2</v>
      </c>
      <c r="L22" s="95">
        <v>0.12526496620612007</v>
      </c>
      <c r="M22" s="95">
        <v>0.17272255614148219</v>
      </c>
      <c r="N22" s="95">
        <v>0.43969637539799977</v>
      </c>
      <c r="O22" s="95">
        <v>1.1561783245039028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1.5358607724298139E-2</v>
      </c>
      <c r="E24" s="95">
        <v>0.15417637295438269</v>
      </c>
      <c r="F24" s="95">
        <v>6.4188709627736248E-2</v>
      </c>
      <c r="G24" s="95">
        <v>5.4275045871740216E-2</v>
      </c>
      <c r="H24" s="95">
        <v>3.2210170895634993E-2</v>
      </c>
      <c r="I24" s="95">
        <v>1.7109963746160299E-2</v>
      </c>
      <c r="J24" s="95">
        <v>2.3914433623746126E-2</v>
      </c>
      <c r="K24" s="95">
        <v>0.14842218734900428</v>
      </c>
      <c r="L24" s="95">
        <v>3.0024167338029383E-2</v>
      </c>
      <c r="M24" s="95">
        <v>3.8644149898926394E-2</v>
      </c>
      <c r="N24" s="95">
        <v>2.3975637042386453E-2</v>
      </c>
      <c r="O24" s="95">
        <v>0.27361786478713462</v>
      </c>
      <c r="P24" s="95">
        <v>0.2484145422466337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6.5611793420418136</v>
      </c>
      <c r="D25" s="22">
        <v>7.3533592277981823</v>
      </c>
      <c r="E25" s="22">
        <v>5.8196099408605573</v>
      </c>
      <c r="F25" s="22">
        <v>12.328351581991528</v>
      </c>
      <c r="G25" s="22">
        <v>5.7708836522488873</v>
      </c>
      <c r="H25" s="22">
        <v>5.2572151583984059</v>
      </c>
      <c r="I25" s="22">
        <v>3.389229848798168</v>
      </c>
      <c r="J25" s="22">
        <v>5.7558458880571095</v>
      </c>
      <c r="K25" s="22">
        <v>6.8366082298871182</v>
      </c>
      <c r="L25" s="22">
        <v>5.6289178612444264</v>
      </c>
      <c r="M25" s="22">
        <v>6.177008435555444</v>
      </c>
      <c r="N25" s="22">
        <v>3.9045798333694184</v>
      </c>
      <c r="O25" s="22">
        <v>4.894472168161677</v>
      </c>
      <c r="P25" s="22">
        <v>7.923160250977566</v>
      </c>
      <c r="Q25" s="22">
        <v>2.4867789120819119</v>
      </c>
    </row>
    <row r="26" spans="1:17" ht="12" customHeight="1" x14ac:dyDescent="0.25">
      <c r="A26" s="49" t="s">
        <v>59</v>
      </c>
      <c r="B26" s="18"/>
      <c r="C26" s="18">
        <v>4.2814062854154917</v>
      </c>
      <c r="D26" s="18">
        <v>3.9526925189699429</v>
      </c>
      <c r="E26" s="18">
        <v>5.0952003779293813</v>
      </c>
      <c r="F26" s="18">
        <v>5.1270648049840704</v>
      </c>
      <c r="G26" s="18">
        <v>2.8040450866356261</v>
      </c>
      <c r="H26" s="18">
        <v>3.8693104567527192</v>
      </c>
      <c r="I26" s="18">
        <v>7.5805903900268659</v>
      </c>
      <c r="J26" s="18">
        <v>7.5806466078282106</v>
      </c>
      <c r="K26" s="18">
        <v>7.2294122913663283</v>
      </c>
      <c r="L26" s="18">
        <v>6.1201476217847093</v>
      </c>
      <c r="M26" s="18">
        <v>5.3857776452793846</v>
      </c>
      <c r="N26" s="18">
        <v>7.8337134177532146</v>
      </c>
      <c r="O26" s="18">
        <v>12.219533602076881</v>
      </c>
      <c r="P26" s="18">
        <v>8.460213761044475</v>
      </c>
      <c r="Q26" s="18">
        <v>7.3027280599592501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10.035338880864682</v>
      </c>
      <c r="D27" s="96">
        <f t="shared" si="6"/>
        <v>10.521766072181517</v>
      </c>
      <c r="E27" s="96">
        <f t="shared" si="6"/>
        <v>10.007435009932367</v>
      </c>
      <c r="F27" s="96">
        <f t="shared" si="6"/>
        <v>15.71585377415107</v>
      </c>
      <c r="G27" s="96">
        <f t="shared" si="6"/>
        <v>7.6762513861355046</v>
      </c>
      <c r="H27" s="96">
        <f t="shared" si="6"/>
        <v>8.0836372144575854</v>
      </c>
      <c r="I27" s="96">
        <f t="shared" si="6"/>
        <v>9.4652168970490411</v>
      </c>
      <c r="J27" s="96">
        <f t="shared" si="6"/>
        <v>11.347846093314923</v>
      </c>
      <c r="K27" s="96">
        <f t="shared" si="6"/>
        <v>11.896695917634354</v>
      </c>
      <c r="L27" s="96">
        <f t="shared" si="6"/>
        <v>9.7905890346129212</v>
      </c>
      <c r="M27" s="96">
        <f t="shared" si="6"/>
        <v>9.5607903097323259</v>
      </c>
      <c r="N27" s="96">
        <f t="shared" si="6"/>
        <v>10.041493498316132</v>
      </c>
      <c r="O27" s="96">
        <f t="shared" si="6"/>
        <v>14.814487989453747</v>
      </c>
      <c r="P27" s="96">
        <f t="shared" si="6"/>
        <v>13.124835458017053</v>
      </c>
      <c r="Q27" s="96">
        <f t="shared" si="6"/>
        <v>9.2451328018674417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1.0349243368389903E-2</v>
      </c>
      <c r="D30" s="95">
        <v>4.0393385913976808E-2</v>
      </c>
      <c r="E30" s="95">
        <v>0.10513606188061565</v>
      </c>
      <c r="F30" s="95">
        <v>0.28813309422122735</v>
      </c>
      <c r="G30" s="95">
        <v>0.37225870831038876</v>
      </c>
      <c r="H30" s="95">
        <v>0.69606919568859715</v>
      </c>
      <c r="I30" s="95">
        <v>0.61334789088839481</v>
      </c>
      <c r="J30" s="95">
        <v>0.64138599333305857</v>
      </c>
      <c r="K30" s="95">
        <v>1.3078997940788017</v>
      </c>
      <c r="L30" s="95">
        <v>0.39649761536438388</v>
      </c>
      <c r="M30" s="95">
        <v>0.7787940483963296</v>
      </c>
      <c r="N30" s="95">
        <v>5.9744525368409726E-2</v>
      </c>
      <c r="O30" s="95">
        <v>0.51078051306898897</v>
      </c>
      <c r="P30" s="95">
        <v>0.30507635847894238</v>
      </c>
      <c r="Q30" s="95">
        <v>2.459656002750549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3.1070200412440139</v>
      </c>
      <c r="J31" s="95">
        <v>0.25334525643873784</v>
      </c>
      <c r="K31" s="95">
        <v>3.3670912767221395E-2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10.024989637496292</v>
      </c>
      <c r="D32" s="18">
        <v>10.481372686267541</v>
      </c>
      <c r="E32" s="18">
        <v>9.9022989480517509</v>
      </c>
      <c r="F32" s="18">
        <v>15.427720679929843</v>
      </c>
      <c r="G32" s="18">
        <v>7.3039926778251161</v>
      </c>
      <c r="H32" s="18">
        <v>7.3875680187689889</v>
      </c>
      <c r="I32" s="18">
        <v>5.744848964916633</v>
      </c>
      <c r="J32" s="18">
        <v>10.453114843543126</v>
      </c>
      <c r="K32" s="18">
        <v>10.555125210788331</v>
      </c>
      <c r="L32" s="18">
        <v>9.3940914192485376</v>
      </c>
      <c r="M32" s="18">
        <v>8.7819962613359959</v>
      </c>
      <c r="N32" s="18">
        <v>9.981748972947722</v>
      </c>
      <c r="O32" s="18">
        <v>14.303707476384758</v>
      </c>
      <c r="P32" s="18">
        <v>12.819759099538111</v>
      </c>
      <c r="Q32" s="18">
        <v>6.7854767991168918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0.72120772221930385</v>
      </c>
      <c r="D3" s="107">
        <f>IF(RES_hh_tes_in!D3=0,"",RES_hh_tes_in!D3/RES_hh_fec_in!D3)</f>
        <v>0.71361510040777265</v>
      </c>
      <c r="E3" s="107">
        <f>IF(RES_hh_tes_in!E3=0,"",RES_hh_tes_in!E3/RES_hh_fec_in!E3)</f>
        <v>0.72132447342303285</v>
      </c>
      <c r="F3" s="107">
        <f>IF(RES_hh_tes_in!F3=0,"",RES_hh_tes_in!F3/RES_hh_fec_in!F3)</f>
        <v>0.70527370636580133</v>
      </c>
      <c r="G3" s="107">
        <f>IF(RES_hh_tes_in!G3=0,"",RES_hh_tes_in!G3/RES_hh_fec_in!G3)</f>
        <v>0.72566499293914688</v>
      </c>
      <c r="H3" s="107">
        <f>IF(RES_hh_tes_in!H3=0,"",RES_hh_tes_in!H3/RES_hh_fec_in!H3)</f>
        <v>0.74227818212141194</v>
      </c>
      <c r="I3" s="107">
        <f>IF(RES_hh_tes_in!I3=0,"",RES_hh_tes_in!I3/RES_hh_fec_in!I3)</f>
        <v>0.70954481502134337</v>
      </c>
      <c r="J3" s="107">
        <f>IF(RES_hh_tes_in!J3=0,"",RES_hh_tes_in!J3/RES_hh_fec_in!J3)</f>
        <v>0.76685823443483281</v>
      </c>
      <c r="K3" s="107">
        <f>IF(RES_hh_tes_in!K3=0,"",RES_hh_tes_in!K3/RES_hh_fec_in!K3)</f>
        <v>0.81385929194180118</v>
      </c>
      <c r="L3" s="107">
        <f>IF(RES_hh_tes_in!L3=0,"",RES_hh_tes_in!L3/RES_hh_fec_in!L3)</f>
        <v>0.81953579495079154</v>
      </c>
      <c r="M3" s="107">
        <f>IF(RES_hh_tes_in!M3=0,"",RES_hh_tes_in!M3/RES_hh_fec_in!M3)</f>
        <v>0.78269379780606807</v>
      </c>
      <c r="N3" s="107">
        <f>IF(RES_hh_tes_in!N3=0,"",RES_hh_tes_in!N3/RES_hh_fec_in!N3)</f>
        <v>0.71942268519066088</v>
      </c>
      <c r="O3" s="107">
        <f>IF(RES_hh_tes_in!O3=0,"",RES_hh_tes_in!O3/RES_hh_fec_in!O3)</f>
        <v>0.75156359680788865</v>
      </c>
      <c r="P3" s="107">
        <f>IF(RES_hh_tes_in!P3=0,"",RES_hh_tes_in!P3/RES_hh_fec_in!P3)</f>
        <v>0.9431291335569838</v>
      </c>
      <c r="Q3" s="107">
        <f>IF(RES_hh_tes_in!Q3=0,"",RES_hh_tes_in!Q3/RES_hh_fec_in!Q3)</f>
        <v>1.0246577144134001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0.60638944076238421</v>
      </c>
      <c r="D4" s="103">
        <f>IF(RES_hh_tes_in!D4=0,"",RES_hh_tes_in!D4/RES_hh_fec_in!D4)</f>
        <v>0.6086952553258812</v>
      </c>
      <c r="E4" s="103">
        <f>IF(RES_hh_tes_in!E4=0,"",RES_hh_tes_in!E4/RES_hh_fec_in!E4)</f>
        <v>0.63447226337338603</v>
      </c>
      <c r="F4" s="103">
        <f>IF(RES_hh_tes_in!F4=0,"",RES_hh_tes_in!F4/RES_hh_fec_in!F4)</f>
        <v>0.60903158988437422</v>
      </c>
      <c r="G4" s="103">
        <f>IF(RES_hh_tes_in!G4=0,"",RES_hh_tes_in!G4/RES_hh_fec_in!G4)</f>
        <v>0.61705321227884846</v>
      </c>
      <c r="H4" s="103">
        <f>IF(RES_hh_tes_in!H4=0,"",RES_hh_tes_in!H4/RES_hh_fec_in!H4)</f>
        <v>0.62860546841804155</v>
      </c>
      <c r="I4" s="103">
        <f>IF(RES_hh_tes_in!I4=0,"",RES_hh_tes_in!I4/RES_hh_fec_in!I4)</f>
        <v>0.61071095698711797</v>
      </c>
      <c r="J4" s="103">
        <f>IF(RES_hh_tes_in!J4=0,"",RES_hh_tes_in!J4/RES_hh_fec_in!J4)</f>
        <v>0.62090338465697703</v>
      </c>
      <c r="K4" s="103">
        <f>IF(RES_hh_tes_in!K4=0,"",RES_hh_tes_in!K4/RES_hh_fec_in!K4)</f>
        <v>0.63329515437164907</v>
      </c>
      <c r="L4" s="103">
        <f>IF(RES_hh_tes_in!L4=0,"",RES_hh_tes_in!L4/RES_hh_fec_in!L4)</f>
        <v>0.61194873177824871</v>
      </c>
      <c r="M4" s="103">
        <f>IF(RES_hh_tes_in!M4=0,"",RES_hh_tes_in!M4/RES_hh_fec_in!M4)</f>
        <v>0.62707062692789051</v>
      </c>
      <c r="N4" s="103">
        <f>IF(RES_hh_tes_in!N4=0,"",RES_hh_tes_in!N4/RES_hh_fec_in!N4)</f>
        <v>0.57931668251530966</v>
      </c>
      <c r="O4" s="103">
        <f>IF(RES_hh_tes_in!O4=0,"",RES_hh_tes_in!O4/RES_hh_fec_in!O4)</f>
        <v>0.54358285858588695</v>
      </c>
      <c r="P4" s="103">
        <f>IF(RES_hh_tes_in!P4=0,"",RES_hh_tes_in!P4/RES_hh_fec_in!P4)</f>
        <v>0.69292090724573796</v>
      </c>
      <c r="Q4" s="103">
        <f>IF(RES_hh_tes_in!Q4=0,"",RES_hh_tes_in!Q4/RES_hh_fec_in!Q4)</f>
        <v>0.82030891932030647</v>
      </c>
    </row>
    <row r="5" spans="1:17" ht="12" customHeight="1" x14ac:dyDescent="0.25">
      <c r="A5" s="87" t="s">
        <v>58</v>
      </c>
      <c r="B5" s="102"/>
      <c r="C5" s="102" t="str">
        <f>IF(RES_hh_tes_in!C5=0,"",RES_hh_tes_in!C5/RES_hh_fec_in!C5)</f>
        <v/>
      </c>
      <c r="D5" s="102" t="str">
        <f>IF(RES_hh_tes_in!D5=0,"",RES_hh_tes_in!D5/RES_hh_fec_in!D5)</f>
        <v/>
      </c>
      <c r="E5" s="102" t="str">
        <f>IF(RES_hh_tes_in!E5=0,"",RES_hh_tes_in!E5/RES_hh_fec_in!E5)</f>
        <v/>
      </c>
      <c r="F5" s="102">
        <f>IF(RES_hh_tes_in!F5=0,"",RES_hh_tes_in!F5/RES_hh_fec_in!F5)</f>
        <v>0.47403916640250088</v>
      </c>
      <c r="G5" s="102" t="str">
        <f>IF(RES_hh_tes_in!G5=0,"",RES_hh_tes_in!G5/RES_hh_fec_in!G5)</f>
        <v/>
      </c>
      <c r="H5" s="102" t="str">
        <f>IF(RES_hh_tes_in!H5=0,"",RES_hh_tes_in!H5/RES_hh_fec_in!H5)</f>
        <v/>
      </c>
      <c r="I5" s="102">
        <f>IF(RES_hh_tes_in!I5=0,"",RES_hh_tes_in!I5/RES_hh_fec_in!I5)</f>
        <v>0.48272388838256836</v>
      </c>
      <c r="J5" s="102" t="str">
        <f>IF(RES_hh_tes_in!J5=0,"",RES_hh_tes_in!J5/RES_hh_fec_in!J5)</f>
        <v/>
      </c>
      <c r="K5" s="102" t="str">
        <f>IF(RES_hh_tes_in!K5=0,"",RES_hh_tes_in!K5/RES_hh_fec_in!K5)</f>
        <v/>
      </c>
      <c r="L5" s="102" t="str">
        <f>IF(RES_hh_tes_in!L5=0,"",RES_hh_tes_in!L5/RES_hh_fec_in!L5)</f>
        <v/>
      </c>
      <c r="M5" s="102" t="str">
        <f>IF(RES_hh_tes_in!M5=0,"",RES_hh_tes_in!M5/RES_hh_fec_in!M5)</f>
        <v/>
      </c>
      <c r="N5" s="102" t="str">
        <f>IF(RES_hh_tes_in!N5=0,"",RES_hh_tes_in!N5/RES_hh_fec_in!N5)</f>
        <v/>
      </c>
      <c r="O5" s="102" t="str">
        <f>IF(RES_hh_tes_in!O5=0,"",RES_hh_tes_in!O5/RES_hh_fec_in!O5)</f>
        <v/>
      </c>
      <c r="P5" s="102" t="str">
        <f>IF(RES_hh_tes_in!P5=0,"",RES_hh_tes_in!P5/RES_hh_fec_in!P5)</f>
        <v/>
      </c>
      <c r="Q5" s="102" t="str">
        <f>IF(RES_hh_tes_in!Q5=0,"",RES_hh_tes_in!Q5/RES_hh_fec_in!Q5)</f>
        <v/>
      </c>
    </row>
    <row r="6" spans="1:17" ht="12" customHeight="1" x14ac:dyDescent="0.25">
      <c r="A6" s="87" t="s">
        <v>84</v>
      </c>
      <c r="B6" s="102"/>
      <c r="C6" s="102" t="str">
        <f>IF(RES_hh_tes_in!C6=0,"",RES_hh_tes_in!C6/RES_hh_fec_in!C6)</f>
        <v/>
      </c>
      <c r="D6" s="102" t="str">
        <f>IF(RES_hh_tes_in!D6=0,"",RES_hh_tes_in!D6/RES_hh_fec_in!D6)</f>
        <v/>
      </c>
      <c r="E6" s="102" t="str">
        <f>IF(RES_hh_tes_in!E6=0,"",RES_hh_tes_in!E6/RES_hh_fec_in!E6)</f>
        <v/>
      </c>
      <c r="F6" s="102" t="str">
        <f>IF(RES_hh_tes_in!F6=0,"",RES_hh_tes_in!F6/RES_hh_fec_in!F6)</f>
        <v/>
      </c>
      <c r="G6" s="102" t="str">
        <f>IF(RES_hh_tes_in!G6=0,"",RES_hh_tes_in!G6/RES_hh_fec_in!G6)</f>
        <v/>
      </c>
      <c r="H6" s="102" t="str">
        <f>IF(RES_hh_tes_in!H6=0,"",RES_hh_tes_in!H6/RES_hh_fec_in!H6)</f>
        <v/>
      </c>
      <c r="I6" s="102" t="str">
        <f>IF(RES_hh_tes_in!I6=0,"",RES_hh_tes_in!I6/RES_hh_fec_in!I6)</f>
        <v/>
      </c>
      <c r="J6" s="102" t="str">
        <f>IF(RES_hh_tes_in!J6=0,"",RES_hh_tes_in!J6/RES_hh_fec_in!J6)</f>
        <v/>
      </c>
      <c r="K6" s="102" t="str">
        <f>IF(RES_hh_tes_in!K6=0,"",RES_hh_tes_in!K6/RES_hh_fec_in!K6)</f>
        <v/>
      </c>
      <c r="L6" s="102" t="str">
        <f>IF(RES_hh_tes_in!L6=0,"",RES_hh_tes_in!L6/RES_hh_fec_in!L6)</f>
        <v/>
      </c>
      <c r="M6" s="102" t="str">
        <f>IF(RES_hh_tes_in!M6=0,"",RES_hh_tes_in!M6/RES_hh_fec_in!M6)</f>
        <v/>
      </c>
      <c r="N6" s="102" t="str">
        <f>IF(RES_hh_tes_in!N6=0,"",RES_hh_tes_in!N6/RES_hh_fec_in!N6)</f>
        <v/>
      </c>
      <c r="O6" s="102" t="str">
        <f>IF(RES_hh_tes_in!O6=0,"",RES_hh_tes_in!O6/RES_hh_fec_in!O6)</f>
        <v/>
      </c>
      <c r="P6" s="102" t="str">
        <f>IF(RES_hh_tes_in!P6=0,"",RES_hh_tes_in!P6/RES_hh_fec_in!P6)</f>
        <v/>
      </c>
      <c r="Q6" s="102" t="str">
        <f>IF(RES_hh_tes_in!Q6=0,"",RES_hh_tes_in!Q6/RES_hh_fec_in!Q6)</f>
        <v/>
      </c>
    </row>
    <row r="7" spans="1:17" ht="12" customHeight="1" x14ac:dyDescent="0.25">
      <c r="A7" s="87" t="s">
        <v>110</v>
      </c>
      <c r="B7" s="102"/>
      <c r="C7" s="102">
        <f>IF(RES_hh_tes_in!C7=0,"",RES_hh_tes_in!C7/RES_hh_fec_in!C7)</f>
        <v>0.59973176450594934</v>
      </c>
      <c r="D7" s="102">
        <f>IF(RES_hh_tes_in!D7=0,"",RES_hh_tes_in!D7/RES_hh_fec_in!D7)</f>
        <v>0.60358988304124461</v>
      </c>
      <c r="E7" s="102">
        <f>IF(RES_hh_tes_in!E7=0,"",RES_hh_tes_in!E7/RES_hh_fec_in!E7)</f>
        <v>0.60629700015459409</v>
      </c>
      <c r="F7" s="102">
        <f>IF(RES_hh_tes_in!F7=0,"",RES_hh_tes_in!F7/RES_hh_fec_in!F7)</f>
        <v>0.61126065300773047</v>
      </c>
      <c r="G7" s="102">
        <f>IF(RES_hh_tes_in!G7=0,"",RES_hh_tes_in!G7/RES_hh_fec_in!G7)</f>
        <v>0.61448779722606695</v>
      </c>
      <c r="H7" s="102">
        <f>IF(RES_hh_tes_in!H7=0,"",RES_hh_tes_in!H7/RES_hh_fec_in!H7)</f>
        <v>0.61725439347355415</v>
      </c>
      <c r="I7" s="102">
        <f>IF(RES_hh_tes_in!I7=0,"",RES_hh_tes_in!I7/RES_hh_fec_in!I7)</f>
        <v>0.62610294437029612</v>
      </c>
      <c r="J7" s="102">
        <f>IF(RES_hh_tes_in!J7=0,"",RES_hh_tes_in!J7/RES_hh_fec_in!J7)</f>
        <v>0.62724933499108848</v>
      </c>
      <c r="K7" s="102">
        <f>IF(RES_hh_tes_in!K7=0,"",RES_hh_tes_in!K7/RES_hh_fec_in!K7)</f>
        <v>0.62837137962666223</v>
      </c>
      <c r="L7" s="102">
        <f>IF(RES_hh_tes_in!L7=0,"",RES_hh_tes_in!L7/RES_hh_fec_in!L7)</f>
        <v>0.63084275813982427</v>
      </c>
      <c r="M7" s="102">
        <f>IF(RES_hh_tes_in!M7=0,"",RES_hh_tes_in!M7/RES_hh_fec_in!M7)</f>
        <v>0.63385796799093708</v>
      </c>
      <c r="N7" s="102" t="str">
        <f>IF(RES_hh_tes_in!N7=0,"",RES_hh_tes_in!N7/RES_hh_fec_in!N7)</f>
        <v/>
      </c>
      <c r="O7" s="102" t="str">
        <f>IF(RES_hh_tes_in!O7=0,"",RES_hh_tes_in!O7/RES_hh_fec_in!O7)</f>
        <v/>
      </c>
      <c r="P7" s="102">
        <f>IF(RES_hh_tes_in!P7=0,"",RES_hh_tes_in!P7/RES_hh_fec_in!P7)</f>
        <v>0.63969016258287315</v>
      </c>
      <c r="Q7" s="102">
        <f>IF(RES_hh_tes_in!Q7=0,"",RES_hh_tes_in!Q7/RES_hh_fec_in!Q7)</f>
        <v>0.64132082512247235</v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0.63870698603144316</v>
      </c>
      <c r="D8" s="102">
        <f>IF(RES_hh_tes_in!D8=0,"",RES_hh_tes_in!D8/RES_hh_fec_in!D8)</f>
        <v>0.63426857811776816</v>
      </c>
      <c r="E8" s="102">
        <f>IF(RES_hh_tes_in!E8=0,"",RES_hh_tes_in!E8/RES_hh_fec_in!E8)</f>
        <v>0.63938021157684355</v>
      </c>
      <c r="F8" s="102">
        <f>IF(RES_hh_tes_in!F8=0,"",RES_hh_tes_in!F8/RES_hh_fec_in!F8)</f>
        <v>0.64568872908828612</v>
      </c>
      <c r="G8" s="102">
        <f>IF(RES_hh_tes_in!G8=0,"",RES_hh_tes_in!G8/RES_hh_fec_in!G8)</f>
        <v>0.65287120747073069</v>
      </c>
      <c r="H8" s="102">
        <f>IF(RES_hh_tes_in!H8=0,"",RES_hh_tes_in!H8/RES_hh_fec_in!H8)</f>
        <v>0.65762938707792151</v>
      </c>
      <c r="I8" s="102">
        <f>IF(RES_hh_tes_in!I8=0,"",RES_hh_tes_in!I8/RES_hh_fec_in!I8)</f>
        <v>0.66242552291619872</v>
      </c>
      <c r="J8" s="102">
        <f>IF(RES_hh_tes_in!J8=0,"",RES_hh_tes_in!J8/RES_hh_fec_in!J8)</f>
        <v>0.66547721009152494</v>
      </c>
      <c r="K8" s="102">
        <f>IF(RES_hh_tes_in!K8=0,"",RES_hh_tes_in!K8/RES_hh_fec_in!K8)</f>
        <v>0.66883891985396848</v>
      </c>
      <c r="L8" s="102">
        <f>IF(RES_hh_tes_in!L8=0,"",RES_hh_tes_in!L8/RES_hh_fec_in!L8)</f>
        <v>0.67391759086786018</v>
      </c>
      <c r="M8" s="102">
        <f>IF(RES_hh_tes_in!M8=0,"",RES_hh_tes_in!M8/RES_hh_fec_in!M8)</f>
        <v>0.67506770877421096</v>
      </c>
      <c r="N8" s="102">
        <f>IF(RES_hh_tes_in!N8=0,"",RES_hh_tes_in!N8/RES_hh_fec_in!N8)</f>
        <v>0.68063209921003509</v>
      </c>
      <c r="O8" s="102">
        <f>IF(RES_hh_tes_in!O8=0,"",RES_hh_tes_in!O8/RES_hh_fec_in!O8)</f>
        <v>0.68389161367649765</v>
      </c>
      <c r="P8" s="102">
        <f>IF(RES_hh_tes_in!P8=0,"",RES_hh_tes_in!P8/RES_hh_fec_in!P8)</f>
        <v>0.68178437870366215</v>
      </c>
      <c r="Q8" s="102">
        <f>IF(RES_hh_tes_in!Q8=0,"",RES_hh_tes_in!Q8/RES_hh_fec_in!Q8)</f>
        <v>0.68970057547366437</v>
      </c>
    </row>
    <row r="9" spans="1:17" ht="12" customHeight="1" x14ac:dyDescent="0.25">
      <c r="A9" s="87" t="s">
        <v>55</v>
      </c>
      <c r="B9" s="102"/>
      <c r="C9" s="102">
        <f>IF(RES_hh_tes_in!C9=0,"",RES_hh_tes_in!C9/RES_hh_fec_in!C9)</f>
        <v>0.4972270128204006</v>
      </c>
      <c r="D9" s="102">
        <f>IF(RES_hh_tes_in!D9=0,"",RES_hh_tes_in!D9/RES_hh_fec_in!D9)</f>
        <v>0.49972397201801394</v>
      </c>
      <c r="E9" s="102" t="str">
        <f>IF(RES_hh_tes_in!E9=0,"",RES_hh_tes_in!E9/RES_hh_fec_in!E9)</f>
        <v/>
      </c>
      <c r="F9" s="102">
        <f>IF(RES_hh_tes_in!F9=0,"",RES_hh_tes_in!F9/RES_hh_fec_in!F9)</f>
        <v>0.50356993430777186</v>
      </c>
      <c r="G9" s="102">
        <f>IF(RES_hh_tes_in!G9=0,"",RES_hh_tes_in!G9/RES_hh_fec_in!G9)</f>
        <v>0.50558532878246798</v>
      </c>
      <c r="H9" s="102">
        <f>IF(RES_hh_tes_in!H9=0,"",RES_hh_tes_in!H9/RES_hh_fec_in!H9)</f>
        <v>0.50598467599469721</v>
      </c>
      <c r="I9" s="102">
        <f>IF(RES_hh_tes_in!I9=0,"",RES_hh_tes_in!I9/RES_hh_fec_in!I9)</f>
        <v>0.50788873497427001</v>
      </c>
      <c r="J9" s="102">
        <f>IF(RES_hh_tes_in!J9=0,"",RES_hh_tes_in!J9/RES_hh_fec_in!J9)</f>
        <v>0.51048810882799645</v>
      </c>
      <c r="K9" s="102">
        <f>IF(RES_hh_tes_in!K9=0,"",RES_hh_tes_in!K9/RES_hh_fec_in!K9)</f>
        <v>0.51384492365469403</v>
      </c>
      <c r="L9" s="102">
        <f>IF(RES_hh_tes_in!L9=0,"",RES_hh_tes_in!L9/RES_hh_fec_in!L9)</f>
        <v>0.51517007099384704</v>
      </c>
      <c r="M9" s="102">
        <f>IF(RES_hh_tes_in!M9=0,"",RES_hh_tes_in!M9/RES_hh_fec_in!M9)</f>
        <v>0.52230260256690497</v>
      </c>
      <c r="N9" s="102">
        <f>IF(RES_hh_tes_in!N9=0,"",RES_hh_tes_in!N9/RES_hh_fec_in!N9)</f>
        <v>0.52296118963224414</v>
      </c>
      <c r="O9" s="102">
        <f>IF(RES_hh_tes_in!O9=0,"",RES_hh_tes_in!O9/RES_hh_fec_in!O9)</f>
        <v>0.52402438758462078</v>
      </c>
      <c r="P9" s="102" t="str">
        <f>IF(RES_hh_tes_in!P9=0,"",RES_hh_tes_in!P9/RES_hh_fec_in!P9)</f>
        <v/>
      </c>
      <c r="Q9" s="102" t="str">
        <f>IF(RES_hh_tes_in!Q9=0,"",RES_hh_tes_in!Q9/RES_hh_fec_in!Q9)</f>
        <v/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>
        <f>IF(RES_hh_tes_in!F10=0,"",RES_hh_tes_in!F10/RES_hh_fec_in!F10)</f>
        <v>0.79394874048053954</v>
      </c>
      <c r="G10" s="102">
        <f>IF(RES_hh_tes_in!G10=0,"",RES_hh_tes_in!G10/RES_hh_fec_in!G10)</f>
        <v>0.79751191791860887</v>
      </c>
      <c r="H10" s="102">
        <f>IF(RES_hh_tes_in!H10=0,"",RES_hh_tes_in!H10/RES_hh_fec_in!H10)</f>
        <v>0.80079318659976129</v>
      </c>
      <c r="I10" s="102">
        <f>IF(RES_hh_tes_in!I10=0,"",RES_hh_tes_in!I10/RES_hh_fec_in!I10)</f>
        <v>0.802991750548818</v>
      </c>
      <c r="J10" s="102">
        <f>IF(RES_hh_tes_in!J10=0,"",RES_hh_tes_in!J10/RES_hh_fec_in!J10)</f>
        <v>0.80682169223080025</v>
      </c>
      <c r="K10" s="102">
        <f>IF(RES_hh_tes_in!K10=0,"",RES_hh_tes_in!K10/RES_hh_fec_in!K10)</f>
        <v>0.81114644016757298</v>
      </c>
      <c r="L10" s="102">
        <f>IF(RES_hh_tes_in!L10=0,"",RES_hh_tes_in!L10/RES_hh_fec_in!L10)</f>
        <v>0.81504712915969091</v>
      </c>
      <c r="M10" s="102">
        <f>IF(RES_hh_tes_in!M10=0,"",RES_hh_tes_in!M10/RES_hh_fec_in!M10)</f>
        <v>0.81780691112440396</v>
      </c>
      <c r="N10" s="102">
        <f>IF(RES_hh_tes_in!N10=0,"",RES_hh_tes_in!N10/RES_hh_fec_in!N10)</f>
        <v>0.81845343219307287</v>
      </c>
      <c r="O10" s="102">
        <f>IF(RES_hh_tes_in!O10=0,"",RES_hh_tes_in!O10/RES_hh_fec_in!O10)</f>
        <v>0.81990935876381588</v>
      </c>
      <c r="P10" s="102" t="str">
        <f>IF(RES_hh_tes_in!P10=0,"",RES_hh_tes_in!P10/RES_hh_fec_in!P10)</f>
        <v/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>
        <f>IF(RES_hh_tes_in!C11=0,"",RES_hh_tes_in!C11/RES_hh_fec_in!C11)</f>
        <v>0.70911811502320954</v>
      </c>
      <c r="D11" s="102">
        <f>IF(RES_hh_tes_in!D11=0,"",RES_hh_tes_in!D11/RES_hh_fec_in!D11)</f>
        <v>0.71493102185541446</v>
      </c>
      <c r="E11" s="102">
        <f>IF(RES_hh_tes_in!E11=0,"",RES_hh_tes_in!E11/RES_hh_fec_in!E11)</f>
        <v>0.72329707794408105</v>
      </c>
      <c r="F11" s="102">
        <f>IF(RES_hh_tes_in!F11=0,"",RES_hh_tes_in!F11/RES_hh_fec_in!F11)</f>
        <v>0.72746532745044834</v>
      </c>
      <c r="G11" s="102">
        <f>IF(RES_hh_tes_in!G11=0,"",RES_hh_tes_in!G11/RES_hh_fec_in!G11)</f>
        <v>0.72797185753494076</v>
      </c>
      <c r="H11" s="102">
        <f>IF(RES_hh_tes_in!H11=0,"",RES_hh_tes_in!H11/RES_hh_fec_in!H11)</f>
        <v>0.73071765434092073</v>
      </c>
      <c r="I11" s="102">
        <f>IF(RES_hh_tes_in!I11=0,"",RES_hh_tes_in!I11/RES_hh_fec_in!I11)</f>
        <v>0.73696348557270031</v>
      </c>
      <c r="J11" s="102">
        <f>IF(RES_hh_tes_in!J11=0,"",RES_hh_tes_in!J11/RES_hh_fec_in!J11)</f>
        <v>0.74267669292698379</v>
      </c>
      <c r="K11" s="102">
        <f>IF(RES_hh_tes_in!K11=0,"",RES_hh_tes_in!K11/RES_hh_fec_in!K11)</f>
        <v>0.7434919807795316</v>
      </c>
      <c r="L11" s="102">
        <f>IF(RES_hh_tes_in!L11=0,"",RES_hh_tes_in!L11/RES_hh_fec_in!L11)</f>
        <v>0.74477883695677471</v>
      </c>
      <c r="M11" s="102">
        <f>IF(RES_hh_tes_in!M11=0,"",RES_hh_tes_in!M11/RES_hh_fec_in!M11)</f>
        <v>0.74811368499010433</v>
      </c>
      <c r="N11" s="102">
        <f>IF(RES_hh_tes_in!N11=0,"",RES_hh_tes_in!N11/RES_hh_fec_in!N11)</f>
        <v>0.75574356098804185</v>
      </c>
      <c r="O11" s="102">
        <f>IF(RES_hh_tes_in!O11=0,"",RES_hh_tes_in!O11/RES_hh_fec_in!O11)</f>
        <v>0.75902071029351992</v>
      </c>
      <c r="P11" s="102">
        <f>IF(RES_hh_tes_in!P11=0,"",RES_hh_tes_in!P11/RES_hh_fec_in!P11)</f>
        <v>0.75537805251784862</v>
      </c>
      <c r="Q11" s="102" t="str">
        <f>IF(RES_hh_tes_in!Q11=0,"",RES_hh_tes_in!Q11/RES_hh_fec_in!Q11)</f>
        <v/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1.134394292949066</v>
      </c>
      <c r="D12" s="102">
        <f>IF(RES_hh_tes_in!D12=0,"",RES_hh_tes_in!D12/RES_hh_fec_in!D12)</f>
        <v>1.1737478488822297</v>
      </c>
      <c r="E12" s="102">
        <f>IF(RES_hh_tes_in!E12=0,"",RES_hh_tes_in!E12/RES_hh_fec_in!E12)</f>
        <v>1.2313282142259809</v>
      </c>
      <c r="F12" s="102">
        <f>IF(RES_hh_tes_in!F12=0,"",RES_hh_tes_in!F12/RES_hh_fec_in!F12)</f>
        <v>1.3159080295155032</v>
      </c>
      <c r="G12" s="102">
        <f>IF(RES_hh_tes_in!G12=0,"",RES_hh_tes_in!G12/RES_hh_fec_in!G12)</f>
        <v>1.3965632117642501</v>
      </c>
      <c r="H12" s="102">
        <f>IF(RES_hh_tes_in!H12=0,"",RES_hh_tes_in!H12/RES_hh_fec_in!H12)</f>
        <v>1.5084223695506866</v>
      </c>
      <c r="I12" s="102">
        <f>IF(RES_hh_tes_in!I12=0,"",RES_hh_tes_in!I12/RES_hh_fec_in!I12)</f>
        <v>1.6022362754163675</v>
      </c>
      <c r="J12" s="102">
        <f>IF(RES_hh_tes_in!J12=0,"",RES_hh_tes_in!J12/RES_hh_fec_in!J12)</f>
        <v>1.7504002071008065</v>
      </c>
      <c r="K12" s="102">
        <f>IF(RES_hh_tes_in!K12=0,"",RES_hh_tes_in!K12/RES_hh_fec_in!K12)</f>
        <v>1.9263914931835713</v>
      </c>
      <c r="L12" s="102">
        <f>IF(RES_hh_tes_in!L12=0,"",RES_hh_tes_in!L12/RES_hh_fec_in!L12)</f>
        <v>2.1422786221629364</v>
      </c>
      <c r="M12" s="102">
        <f>IF(RES_hh_tes_in!M12=0,"",RES_hh_tes_in!M12/RES_hh_fec_in!M12)</f>
        <v>2.3400503982551468</v>
      </c>
      <c r="N12" s="102">
        <f>IF(RES_hh_tes_in!N12=0,"",RES_hh_tes_in!N12/RES_hh_fec_in!N12)</f>
        <v>2.6164255076190606</v>
      </c>
      <c r="O12" s="102">
        <f>IF(RES_hh_tes_in!O12=0,"",RES_hh_tes_in!O12/RES_hh_fec_in!O12)</f>
        <v>2.9105462638079107</v>
      </c>
      <c r="P12" s="102">
        <f>IF(RES_hh_tes_in!P12=0,"",RES_hh_tes_in!P12/RES_hh_fec_in!P12)</f>
        <v>2.8514801493300297</v>
      </c>
      <c r="Q12" s="102">
        <f>IF(RES_hh_tes_in!Q12=0,"",RES_hh_tes_in!Q12/RES_hh_fec_in!Q12)</f>
        <v>3.0014785427612058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0.71451215189296313</v>
      </c>
      <c r="D13" s="104">
        <f>IF(RES_hh_tes_in!D13=0,"",RES_hh_tes_in!D13/RES_hh_fec_in!D13)</f>
        <v>0.7139363113913213</v>
      </c>
      <c r="E13" s="104">
        <f>IF(RES_hh_tes_in!E13=0,"",RES_hh_tes_in!E13/RES_hh_fec_in!E13)</f>
        <v>0.71624999308441151</v>
      </c>
      <c r="F13" s="104">
        <f>IF(RES_hh_tes_in!F13=0,"",RES_hh_tes_in!F13/RES_hh_fec_in!F13)</f>
        <v>0.72509002400317768</v>
      </c>
      <c r="G13" s="104">
        <f>IF(RES_hh_tes_in!G13=0,"",RES_hh_tes_in!G13/RES_hh_fec_in!G13)</f>
        <v>0.72272787666787908</v>
      </c>
      <c r="H13" s="104">
        <f>IF(RES_hh_tes_in!H13=0,"",RES_hh_tes_in!H13/RES_hh_fec_in!H13)</f>
        <v>0.72354600029624427</v>
      </c>
      <c r="I13" s="104">
        <f>IF(RES_hh_tes_in!I13=0,"",RES_hh_tes_in!I13/RES_hh_fec_in!I13)</f>
        <v>0.73657393605908839</v>
      </c>
      <c r="J13" s="104">
        <f>IF(RES_hh_tes_in!J13=0,"",RES_hh_tes_in!J13/RES_hh_fec_in!J13)</f>
        <v>0.7379586053817021</v>
      </c>
      <c r="K13" s="104">
        <f>IF(RES_hh_tes_in!K13=0,"",RES_hh_tes_in!K13/RES_hh_fec_in!K13)</f>
        <v>0.74168799831732213</v>
      </c>
      <c r="L13" s="104">
        <f>IF(RES_hh_tes_in!L13=0,"",RES_hh_tes_in!L13/RES_hh_fec_in!L13)</f>
        <v>0.74553773299090986</v>
      </c>
      <c r="M13" s="104">
        <f>IF(RES_hh_tes_in!M13=0,"",RES_hh_tes_in!M13/RES_hh_fec_in!M13)</f>
        <v>0.7487858545261471</v>
      </c>
      <c r="N13" s="104">
        <f>IF(RES_hh_tes_in!N13=0,"",RES_hh_tes_in!N13/RES_hh_fec_in!N13)</f>
        <v>0.75256600778156979</v>
      </c>
      <c r="O13" s="104">
        <f>IF(RES_hh_tes_in!O13=0,"",RES_hh_tes_in!O13/RES_hh_fec_in!O13)</f>
        <v>0.7576668044240763</v>
      </c>
      <c r="P13" s="104">
        <f>IF(RES_hh_tes_in!P13=0,"",RES_hh_tes_in!P13/RES_hh_fec_in!P13)</f>
        <v>0.75891215650283017</v>
      </c>
      <c r="Q13" s="104">
        <f>IF(RES_hh_tes_in!Q13=0,"",RES_hh_tes_in!Q13/RES_hh_fec_in!Q13)</f>
        <v>0.75984642051115803</v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1.1247896872905845</v>
      </c>
      <c r="D14" s="106">
        <f>IF(RES_hh_tes_in!D14=0,"",RES_hh_tes_in!D14/RES_hh_fec_in!D14)</f>
        <v>1.1189765564290242</v>
      </c>
      <c r="E14" s="106">
        <f>IF(RES_hh_tes_in!E14=0,"",RES_hh_tes_in!E14/RES_hh_fec_in!E14)</f>
        <v>1.1068243039342975</v>
      </c>
      <c r="F14" s="106">
        <f>IF(RES_hh_tes_in!F14=0,"",RES_hh_tes_in!F14/RES_hh_fec_in!F14)</f>
        <v>1.1025681089200996</v>
      </c>
      <c r="G14" s="106">
        <f>IF(RES_hh_tes_in!G14=0,"",RES_hh_tes_in!G14/RES_hh_fec_in!G14)</f>
        <v>1.0867039300851158</v>
      </c>
      <c r="H14" s="106">
        <f>IF(RES_hh_tes_in!H14=0,"",RES_hh_tes_in!H14/RES_hh_fec_in!H14)</f>
        <v>1.0662008103847518</v>
      </c>
      <c r="I14" s="106">
        <f>IF(RES_hh_tes_in!I14=0,"",RES_hh_tes_in!I14/RES_hh_fec_in!I14)</f>
        <v>1.0798064992803771</v>
      </c>
      <c r="J14" s="106">
        <f>IF(RES_hh_tes_in!J14=0,"",RES_hh_tes_in!J14/RES_hh_fec_in!J14)</f>
        <v>1.0823925391812395</v>
      </c>
      <c r="K14" s="106">
        <f>IF(RES_hh_tes_in!K14=0,"",RES_hh_tes_in!K14/RES_hh_fec_in!K14)</f>
        <v>1.0613276977055799</v>
      </c>
      <c r="L14" s="106">
        <f>IF(RES_hh_tes_in!L14=0,"",RES_hh_tes_in!L14/RES_hh_fec_in!L14)</f>
        <v>1.0767857594983219</v>
      </c>
      <c r="M14" s="106">
        <f>IF(RES_hh_tes_in!M14=0,"",RES_hh_tes_in!M14/RES_hh_fec_in!M14)</f>
        <v>1.0684422632301191</v>
      </c>
      <c r="N14" s="106">
        <f>IF(RES_hh_tes_in!N14=0,"",RES_hh_tes_in!N14/RES_hh_fec_in!N14)</f>
        <v>1.0332625342101278</v>
      </c>
      <c r="O14" s="106">
        <f>IF(RES_hh_tes_in!O14=0,"",RES_hh_tes_in!O14/RES_hh_fec_in!O14)</f>
        <v>1.017441503402807</v>
      </c>
      <c r="P14" s="106">
        <f>IF(RES_hh_tes_in!P14=0,"",RES_hh_tes_in!P14/RES_hh_fec_in!P14)</f>
        <v>1.0323683320063326</v>
      </c>
      <c r="Q14" s="106">
        <f>IF(RES_hh_tes_in!Q14=0,"",RES_hh_tes_in!Q14/RES_hh_fec_in!Q14)</f>
        <v>1.0309448340445326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1.7911255527791312</v>
      </c>
      <c r="D15" s="103">
        <f>IF(RES_hh_tes_in!D15=0,"",RES_hh_tes_in!D15/RES_hh_fec_in!D15)</f>
        <v>1.8333971901285904</v>
      </c>
      <c r="E15" s="103">
        <f>IF(RES_hh_tes_in!E15=0,"",RES_hh_tes_in!E15/RES_hh_fec_in!E15)</f>
        <v>1.9012488817367867</v>
      </c>
      <c r="F15" s="103">
        <f>IF(RES_hh_tes_in!F15=0,"",RES_hh_tes_in!F15/RES_hh_fec_in!F15)</f>
        <v>1.9480823959397524</v>
      </c>
      <c r="G15" s="103">
        <f>IF(RES_hh_tes_in!G15=0,"",RES_hh_tes_in!G15/RES_hh_fec_in!G15)</f>
        <v>2.0221328551903439</v>
      </c>
      <c r="H15" s="103">
        <f>IF(RES_hh_tes_in!H15=0,"",RES_hh_tes_in!H15/RES_hh_fec_in!H15)</f>
        <v>2.1070028056290706</v>
      </c>
      <c r="I15" s="103">
        <f>IF(RES_hh_tes_in!I15=0,"",RES_hh_tes_in!I15/RES_hh_fec_in!I15)</f>
        <v>2.213555276444886</v>
      </c>
      <c r="J15" s="103">
        <f>IF(RES_hh_tes_in!J15=0,"",RES_hh_tes_in!J15/RES_hh_fec_in!J15)</f>
        <v>2.3189352771580118</v>
      </c>
      <c r="K15" s="103">
        <f>IF(RES_hh_tes_in!K15=0,"",RES_hh_tes_in!K15/RES_hh_fec_in!K15)</f>
        <v>2.5159626783665452</v>
      </c>
      <c r="L15" s="103">
        <f>IF(RES_hh_tes_in!L15=0,"",RES_hh_tes_in!L15/RES_hh_fec_in!L15)</f>
        <v>2.7145486371893832</v>
      </c>
      <c r="M15" s="103">
        <f>IF(RES_hh_tes_in!M15=0,"",RES_hh_tes_in!M15/RES_hh_fec_in!M15)</f>
        <v>2.9000849548914545</v>
      </c>
      <c r="N15" s="103">
        <f>IF(RES_hh_tes_in!N15=0,"",RES_hh_tes_in!N15/RES_hh_fec_in!N15)</f>
        <v>3.0715945032681495</v>
      </c>
      <c r="O15" s="103">
        <f>IF(RES_hh_tes_in!O15=0,"",RES_hh_tes_in!O15/RES_hh_fec_in!O15)</f>
        <v>3.2266964340301616</v>
      </c>
      <c r="P15" s="103">
        <f>IF(RES_hh_tes_in!P15=0,"",RES_hh_tes_in!P15/RES_hh_fec_in!P15)</f>
        <v>3.3959365354302893</v>
      </c>
      <c r="Q15" s="103">
        <f>IF(RES_hh_tes_in!Q15=0,"",RES_hh_tes_in!Q15/RES_hh_fec_in!Q15)</f>
        <v>3.5637870392681172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1.7911255527791312</v>
      </c>
      <c r="D16" s="105">
        <f>IF(RES_hh_tes_in!D16=0,"",RES_hh_tes_in!D16/RES_hh_fec_in!D16)</f>
        <v>1.8333971901285904</v>
      </c>
      <c r="E16" s="105">
        <f>IF(RES_hh_tes_in!E16=0,"",RES_hh_tes_in!E16/RES_hh_fec_in!E16)</f>
        <v>1.9012488817367867</v>
      </c>
      <c r="F16" s="105">
        <f>IF(RES_hh_tes_in!F16=0,"",RES_hh_tes_in!F16/RES_hh_fec_in!F16)</f>
        <v>1.9480823959397524</v>
      </c>
      <c r="G16" s="105">
        <f>IF(RES_hh_tes_in!G16=0,"",RES_hh_tes_in!G16/RES_hh_fec_in!G16)</f>
        <v>2.0221328551903439</v>
      </c>
      <c r="H16" s="105">
        <f>IF(RES_hh_tes_in!H16=0,"",RES_hh_tes_in!H16/RES_hh_fec_in!H16)</f>
        <v>2.1070028056290706</v>
      </c>
      <c r="I16" s="105">
        <f>IF(RES_hh_tes_in!I16=0,"",RES_hh_tes_in!I16/RES_hh_fec_in!I16)</f>
        <v>2.213555276444886</v>
      </c>
      <c r="J16" s="105">
        <f>IF(RES_hh_tes_in!J16=0,"",RES_hh_tes_in!J16/RES_hh_fec_in!J16)</f>
        <v>2.3189352771580118</v>
      </c>
      <c r="K16" s="105">
        <f>IF(RES_hh_tes_in!K16=0,"",RES_hh_tes_in!K16/RES_hh_fec_in!K16)</f>
        <v>2.5159626783665452</v>
      </c>
      <c r="L16" s="105">
        <f>IF(RES_hh_tes_in!L16=0,"",RES_hh_tes_in!L16/RES_hh_fec_in!L16)</f>
        <v>2.7145486371893832</v>
      </c>
      <c r="M16" s="105">
        <f>IF(RES_hh_tes_in!M16=0,"",RES_hh_tes_in!M16/RES_hh_fec_in!M16)</f>
        <v>2.9000849548914545</v>
      </c>
      <c r="N16" s="105">
        <f>IF(RES_hh_tes_in!N16=0,"",RES_hh_tes_in!N16/RES_hh_fec_in!N16)</f>
        <v>3.0715945032681495</v>
      </c>
      <c r="O16" s="105">
        <f>IF(RES_hh_tes_in!O16=0,"",RES_hh_tes_in!O16/RES_hh_fec_in!O16)</f>
        <v>3.2266964340301616</v>
      </c>
      <c r="P16" s="105">
        <f>IF(RES_hh_tes_in!P16=0,"",RES_hh_tes_in!P16/RES_hh_fec_in!P16)</f>
        <v>3.3959365354302893</v>
      </c>
      <c r="Q16" s="105">
        <f>IF(RES_hh_tes_in!Q16=0,"",RES_hh_tes_in!Q16/RES_hh_fec_in!Q16)</f>
        <v>3.5637870392681172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0.76274029613921446</v>
      </c>
      <c r="D17" s="103">
        <f>IF(RES_hh_tes_in!D17=0,"",RES_hh_tes_in!D17/RES_hh_fec_in!D17)</f>
        <v>0.74877300179428807</v>
      </c>
      <c r="E17" s="103">
        <f>IF(RES_hh_tes_in!E17=0,"",RES_hh_tes_in!E17/RES_hh_fec_in!E17)</f>
        <v>0.78031912823026051</v>
      </c>
      <c r="F17" s="103">
        <f>IF(RES_hh_tes_in!F17=0,"",RES_hh_tes_in!F17/RES_hh_fec_in!F17)</f>
        <v>0.74889429387959727</v>
      </c>
      <c r="G17" s="103">
        <f>IF(RES_hh_tes_in!G17=0,"",RES_hh_tes_in!G17/RES_hh_fec_in!G17)</f>
        <v>0.75252353104565206</v>
      </c>
      <c r="H17" s="103">
        <f>IF(RES_hh_tes_in!H17=0,"",RES_hh_tes_in!H17/RES_hh_fec_in!H17)</f>
        <v>0.7866619652949165</v>
      </c>
      <c r="I17" s="103">
        <f>IF(RES_hh_tes_in!I17=0,"",RES_hh_tes_in!I17/RES_hh_fec_in!I17)</f>
        <v>0.85863830857098944</v>
      </c>
      <c r="J17" s="103">
        <f>IF(RES_hh_tes_in!J17=0,"",RES_hh_tes_in!J17/RES_hh_fec_in!J17)</f>
        <v>0.83068341174388383</v>
      </c>
      <c r="K17" s="103">
        <f>IF(RES_hh_tes_in!K17=0,"",RES_hh_tes_in!K17/RES_hh_fec_in!K17)</f>
        <v>0.82143829655853573</v>
      </c>
      <c r="L17" s="103">
        <f>IF(RES_hh_tes_in!L17=0,"",RES_hh_tes_in!L17/RES_hh_fec_in!L17)</f>
        <v>0.82267226922658865</v>
      </c>
      <c r="M17" s="103">
        <f>IF(RES_hh_tes_in!M17=0,"",RES_hh_tes_in!M17/RES_hh_fec_in!M17)</f>
        <v>0.79656353711729777</v>
      </c>
      <c r="N17" s="103">
        <f>IF(RES_hh_tes_in!N17=0,"",RES_hh_tes_in!N17/RES_hh_fec_in!N17)</f>
        <v>0.86149525801146265</v>
      </c>
      <c r="O17" s="103">
        <f>IF(RES_hh_tes_in!O17=0,"",RES_hh_tes_in!O17/RES_hh_fec_in!O17)</f>
        <v>0.853712843493318</v>
      </c>
      <c r="P17" s="103">
        <f>IF(RES_hh_tes_in!P17=0,"",RES_hh_tes_in!P17/RES_hh_fec_in!P17)</f>
        <v>0.83868444462099223</v>
      </c>
      <c r="Q17" s="103">
        <f>IF(RES_hh_tes_in!Q17=0,"",RES_hh_tes_in!Q17/RES_hh_fec_in!Q17)</f>
        <v>0.84246601712969116</v>
      </c>
    </row>
    <row r="18" spans="1:17" ht="12" customHeight="1" x14ac:dyDescent="0.25">
      <c r="A18" s="87" t="s">
        <v>58</v>
      </c>
      <c r="B18" s="102"/>
      <c r="C18" s="102" t="str">
        <f>IF(RES_hh_tes_in!C18=0,"",RES_hh_tes_in!C18/RES_hh_fec_in!C18)</f>
        <v/>
      </c>
      <c r="D18" s="102" t="str">
        <f>IF(RES_hh_tes_in!D18=0,"",RES_hh_tes_in!D18/RES_hh_fec_in!D18)</f>
        <v/>
      </c>
      <c r="E18" s="102" t="str">
        <f>IF(RES_hh_tes_in!E18=0,"",RES_hh_tes_in!E18/RES_hh_fec_in!E18)</f>
        <v/>
      </c>
      <c r="F18" s="102" t="str">
        <f>IF(RES_hh_tes_in!F18=0,"",RES_hh_tes_in!F18/RES_hh_fec_in!F18)</f>
        <v/>
      </c>
      <c r="G18" s="102" t="str">
        <f>IF(RES_hh_tes_in!G18=0,"",RES_hh_tes_in!G18/RES_hh_fec_in!G18)</f>
        <v/>
      </c>
      <c r="H18" s="102" t="str">
        <f>IF(RES_hh_tes_in!H18=0,"",RES_hh_tes_in!H18/RES_hh_fec_in!H18)</f>
        <v/>
      </c>
      <c r="I18" s="102" t="str">
        <f>IF(RES_hh_tes_in!I18=0,"",RES_hh_tes_in!I18/RES_hh_fec_in!I18)</f>
        <v/>
      </c>
      <c r="J18" s="102" t="str">
        <f>IF(RES_hh_tes_in!J18=0,"",RES_hh_tes_in!J18/RES_hh_fec_in!J18)</f>
        <v/>
      </c>
      <c r="K18" s="102" t="str">
        <f>IF(RES_hh_tes_in!K18=0,"",RES_hh_tes_in!K18/RES_hh_fec_in!K18)</f>
        <v/>
      </c>
      <c r="L18" s="102" t="str">
        <f>IF(RES_hh_tes_in!L18=0,"",RES_hh_tes_in!L18/RES_hh_fec_in!L18)</f>
        <v/>
      </c>
      <c r="M18" s="102" t="str">
        <f>IF(RES_hh_tes_in!M18=0,"",RES_hh_tes_in!M18/RES_hh_fec_in!M18)</f>
        <v/>
      </c>
      <c r="N18" s="102" t="str">
        <f>IF(RES_hh_tes_in!N18=0,"",RES_hh_tes_in!N18/RES_hh_fec_in!N18)</f>
        <v/>
      </c>
      <c r="O18" s="102" t="str">
        <f>IF(RES_hh_tes_in!O18=0,"",RES_hh_tes_in!O18/RES_hh_fec_in!O18)</f>
        <v/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 t="str">
        <f>IF(RES_hh_tes_in!C19=0,"",RES_hh_tes_in!C19/RES_hh_fec_in!C19)</f>
        <v/>
      </c>
      <c r="D19" s="102" t="str">
        <f>IF(RES_hh_tes_in!D19=0,"",RES_hh_tes_in!D19/RES_hh_fec_in!D19)</f>
        <v/>
      </c>
      <c r="E19" s="102" t="str">
        <f>IF(RES_hh_tes_in!E19=0,"",RES_hh_tes_in!E19/RES_hh_fec_in!E19)</f>
        <v/>
      </c>
      <c r="F19" s="102" t="str">
        <f>IF(RES_hh_tes_in!F19=0,"",RES_hh_tes_in!F19/RES_hh_fec_in!F19)</f>
        <v/>
      </c>
      <c r="G19" s="102" t="str">
        <f>IF(RES_hh_tes_in!G19=0,"",RES_hh_tes_in!G19/RES_hh_fec_in!G19)</f>
        <v/>
      </c>
      <c r="H19" s="102" t="str">
        <f>IF(RES_hh_tes_in!H19=0,"",RES_hh_tes_in!H19/RES_hh_fec_in!H19)</f>
        <v/>
      </c>
      <c r="I19" s="102" t="str">
        <f>IF(RES_hh_tes_in!I19=0,"",RES_hh_tes_in!I19/RES_hh_fec_in!I19)</f>
        <v/>
      </c>
      <c r="J19" s="102" t="str">
        <f>IF(RES_hh_tes_in!J19=0,"",RES_hh_tes_in!J19/RES_hh_fec_in!J19)</f>
        <v/>
      </c>
      <c r="K19" s="102" t="str">
        <f>IF(RES_hh_tes_in!K19=0,"",RES_hh_tes_in!K19/RES_hh_fec_in!K19)</f>
        <v/>
      </c>
      <c r="L19" s="102" t="str">
        <f>IF(RES_hh_tes_in!L19=0,"",RES_hh_tes_in!L19/RES_hh_fec_in!L19)</f>
        <v/>
      </c>
      <c r="M19" s="102" t="str">
        <f>IF(RES_hh_tes_in!M19=0,"",RES_hh_tes_in!M19/RES_hh_fec_in!M19)</f>
        <v/>
      </c>
      <c r="N19" s="102" t="str">
        <f>IF(RES_hh_tes_in!N19=0,"",RES_hh_tes_in!N19/RES_hh_fec_in!N19)</f>
        <v/>
      </c>
      <c r="O19" s="102" t="str">
        <f>IF(RES_hh_tes_in!O19=0,"",RES_hh_tes_in!O19/RES_hh_fec_in!O19)</f>
        <v/>
      </c>
      <c r="P19" s="102" t="str">
        <f>IF(RES_hh_tes_in!P19=0,"",RES_hh_tes_in!P19/RES_hh_fec_in!P19)</f>
        <v/>
      </c>
      <c r="Q19" s="102" t="str">
        <f>IF(RES_hh_tes_in!Q19=0,"",RES_hh_tes_in!Q19/RES_hh_fec_in!Q19)</f>
        <v/>
      </c>
    </row>
    <row r="20" spans="1:17" ht="12" customHeight="1" x14ac:dyDescent="0.25">
      <c r="A20" s="87" t="s">
        <v>110</v>
      </c>
      <c r="B20" s="102"/>
      <c r="C20" s="102">
        <f>IF(RES_hh_tes_in!C20=0,"",RES_hh_tes_in!C20/RES_hh_fec_in!C20)</f>
        <v>0.51871757708913524</v>
      </c>
      <c r="D20" s="102">
        <f>IF(RES_hh_tes_in!D20=0,"",RES_hh_tes_in!D20/RES_hh_fec_in!D20)</f>
        <v>0.51767741546343182</v>
      </c>
      <c r="E20" s="102">
        <f>IF(RES_hh_tes_in!E20=0,"",RES_hh_tes_in!E20/RES_hh_fec_in!E20)</f>
        <v>0.49375808710384134</v>
      </c>
      <c r="F20" s="102">
        <f>IF(RES_hh_tes_in!F20=0,"",RES_hh_tes_in!F20/RES_hh_fec_in!F20)</f>
        <v>0.53527273187908153</v>
      </c>
      <c r="G20" s="102">
        <f>IF(RES_hh_tes_in!G20=0,"",RES_hh_tes_in!G20/RES_hh_fec_in!G20)</f>
        <v>0.53514871546108222</v>
      </c>
      <c r="H20" s="102">
        <f>IF(RES_hh_tes_in!H20=0,"",RES_hh_tes_in!H20/RES_hh_fec_in!H20)</f>
        <v>0.53745824806153564</v>
      </c>
      <c r="I20" s="102">
        <f>IF(RES_hh_tes_in!I20=0,"",RES_hh_tes_in!I20/RES_hh_fec_in!I20)</f>
        <v>0.51502577250023496</v>
      </c>
      <c r="J20" s="102">
        <f>IF(RES_hh_tes_in!J20=0,"",RES_hh_tes_in!J20/RES_hh_fec_in!J20)</f>
        <v>0.52314332511917505</v>
      </c>
      <c r="K20" s="102">
        <f>IF(RES_hh_tes_in!K20=0,"",RES_hh_tes_in!K20/RES_hh_fec_in!K20)</f>
        <v>0.53746594659544444</v>
      </c>
      <c r="L20" s="102">
        <f>IF(RES_hh_tes_in!L20=0,"",RES_hh_tes_in!L20/RES_hh_fec_in!L20)</f>
        <v>0.55125013307706017</v>
      </c>
      <c r="M20" s="102">
        <f>IF(RES_hh_tes_in!M20=0,"",RES_hh_tes_in!M20/RES_hh_fec_in!M20)</f>
        <v>0.54780812750064056</v>
      </c>
      <c r="N20" s="102" t="str">
        <f>IF(RES_hh_tes_in!N20=0,"",RES_hh_tes_in!N20/RES_hh_fec_in!N20)</f>
        <v/>
      </c>
      <c r="O20" s="102" t="str">
        <f>IF(RES_hh_tes_in!O20=0,"",RES_hh_tes_in!O20/RES_hh_fec_in!O20)</f>
        <v/>
      </c>
      <c r="P20" s="102">
        <f>IF(RES_hh_tes_in!P20=0,"",RES_hh_tes_in!P20/RES_hh_fec_in!P20)</f>
        <v>0.55162388382625549</v>
      </c>
      <c r="Q20" s="102">
        <f>IF(RES_hh_tes_in!Q20=0,"",RES_hh_tes_in!Q20/RES_hh_fec_in!Q20)</f>
        <v>0.55109895883769955</v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0.53599905930220482</v>
      </c>
      <c r="D21" s="102">
        <f>IF(RES_hh_tes_in!D21=0,"",RES_hh_tes_in!D21/RES_hh_fec_in!D21)</f>
        <v>0.5421681035519369</v>
      </c>
      <c r="E21" s="102">
        <f>IF(RES_hh_tes_in!E21=0,"",RES_hh_tes_in!E21/RES_hh_fec_in!E21)</f>
        <v>0.55200773145734738</v>
      </c>
      <c r="F21" s="102">
        <f>IF(RES_hh_tes_in!F21=0,"",RES_hh_tes_in!F21/RES_hh_fec_in!F21)</f>
        <v>0.56512469841682389</v>
      </c>
      <c r="G21" s="102">
        <f>IF(RES_hh_tes_in!G21=0,"",RES_hh_tes_in!G21/RES_hh_fec_in!G21)</f>
        <v>0.55733346576783116</v>
      </c>
      <c r="H21" s="102">
        <f>IF(RES_hh_tes_in!H21=0,"",RES_hh_tes_in!H21/RES_hh_fec_in!H21)</f>
        <v>0.56701230241730793</v>
      </c>
      <c r="I21" s="102">
        <f>IF(RES_hh_tes_in!I21=0,"",RES_hh_tes_in!I21/RES_hh_fec_in!I21)</f>
        <v>0.57270925156697261</v>
      </c>
      <c r="J21" s="102">
        <f>IF(RES_hh_tes_in!J21=0,"",RES_hh_tes_in!J21/RES_hh_fec_in!J21)</f>
        <v>0.57437573984335077</v>
      </c>
      <c r="K21" s="102">
        <f>IF(RES_hh_tes_in!K21=0,"",RES_hh_tes_in!K21/RES_hh_fec_in!K21)</f>
        <v>0.57928456144788931</v>
      </c>
      <c r="L21" s="102">
        <f>IF(RES_hh_tes_in!L21=0,"",RES_hh_tes_in!L21/RES_hh_fec_in!L21)</f>
        <v>0.5777877905215909</v>
      </c>
      <c r="M21" s="102">
        <f>IF(RES_hh_tes_in!M21=0,"",RES_hh_tes_in!M21/RES_hh_fec_in!M21)</f>
        <v>0.57609728052070275</v>
      </c>
      <c r="N21" s="102">
        <f>IF(RES_hh_tes_in!N21=0,"",RES_hh_tes_in!N21/RES_hh_fec_in!N21)</f>
        <v>0.57795714686533406</v>
      </c>
      <c r="O21" s="102">
        <f>IF(RES_hh_tes_in!O21=0,"",RES_hh_tes_in!O21/RES_hh_fec_in!O21)</f>
        <v>0.5807136546877264</v>
      </c>
      <c r="P21" s="102">
        <f>IF(RES_hh_tes_in!P21=0,"",RES_hh_tes_in!P21/RES_hh_fec_in!P21)</f>
        <v>0.58263558346632127</v>
      </c>
      <c r="Q21" s="102">
        <f>IF(RES_hh_tes_in!Q21=0,"",RES_hh_tes_in!Q21/RES_hh_fec_in!Q21)</f>
        <v>0.58783701121063381</v>
      </c>
    </row>
    <row r="22" spans="1:17" ht="12" customHeight="1" x14ac:dyDescent="0.25">
      <c r="A22" s="87" t="s">
        <v>55</v>
      </c>
      <c r="B22" s="102"/>
      <c r="C22" s="102">
        <f>IF(RES_hh_tes_in!C22=0,"",RES_hh_tes_in!C22/RES_hh_fec_in!C22)</f>
        <v>0.45054412878379368</v>
      </c>
      <c r="D22" s="102">
        <f>IF(RES_hh_tes_in!D22=0,"",RES_hh_tes_in!D22/RES_hh_fec_in!D22)</f>
        <v>0.45090584537464695</v>
      </c>
      <c r="E22" s="102" t="str">
        <f>IF(RES_hh_tes_in!E22=0,"",RES_hh_tes_in!E22/RES_hh_fec_in!E22)</f>
        <v/>
      </c>
      <c r="F22" s="102">
        <f>IF(RES_hh_tes_in!F22=0,"",RES_hh_tes_in!F22/RES_hh_fec_in!F22)</f>
        <v>0.45138879710287111</v>
      </c>
      <c r="G22" s="102">
        <f>IF(RES_hh_tes_in!G22=0,"",RES_hh_tes_in!G22/RES_hh_fec_in!G22)</f>
        <v>0.4536113631284962</v>
      </c>
      <c r="H22" s="102">
        <f>IF(RES_hh_tes_in!H22=0,"",RES_hh_tes_in!H22/RES_hh_fec_in!H22)</f>
        <v>0.42781085464768204</v>
      </c>
      <c r="I22" s="102">
        <f>IF(RES_hh_tes_in!I22=0,"",RES_hh_tes_in!I22/RES_hh_fec_in!I22)</f>
        <v>0.44404535119956512</v>
      </c>
      <c r="J22" s="102">
        <f>IF(RES_hh_tes_in!J22=0,"",RES_hh_tes_in!J22/RES_hh_fec_in!J22)</f>
        <v>0.45552409562571566</v>
      </c>
      <c r="K22" s="102">
        <f>IF(RES_hh_tes_in!K22=0,"",RES_hh_tes_in!K22/RES_hh_fec_in!K22)</f>
        <v>0.46526469064590181</v>
      </c>
      <c r="L22" s="102">
        <f>IF(RES_hh_tes_in!L22=0,"",RES_hh_tes_in!L22/RES_hh_fec_in!L22)</f>
        <v>0.46537308974792879</v>
      </c>
      <c r="M22" s="102">
        <f>IF(RES_hh_tes_in!M22=0,"",RES_hh_tes_in!M22/RES_hh_fec_in!M22)</f>
        <v>0.46985306550750716</v>
      </c>
      <c r="N22" s="102">
        <f>IF(RES_hh_tes_in!N22=0,"",RES_hh_tes_in!N22/RES_hh_fec_in!N22)</f>
        <v>0.4749717370047627</v>
      </c>
      <c r="O22" s="102">
        <f>IF(RES_hh_tes_in!O22=0,"",RES_hh_tes_in!O22/RES_hh_fec_in!O22)</f>
        <v>0.47857372057802294</v>
      </c>
      <c r="P22" s="102" t="str">
        <f>IF(RES_hh_tes_in!P22=0,"",RES_hh_tes_in!P22/RES_hh_fec_in!P22)</f>
        <v/>
      </c>
      <c r="Q22" s="102" t="str">
        <f>IF(RES_hh_tes_in!Q22=0,"",RES_hh_tes_in!Q22/RES_hh_fec_in!Q22)</f>
        <v/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 t="str">
        <f>IF(RES_hh_tes_in!C24=0,"",RES_hh_tes_in!C24/RES_hh_fec_in!C24)</f>
        <v/>
      </c>
      <c r="D24" s="102">
        <f>IF(RES_hh_tes_in!D24=0,"",RES_hh_tes_in!D24/RES_hh_fec_in!D24)</f>
        <v>0.79040137081587236</v>
      </c>
      <c r="E24" s="102">
        <f>IF(RES_hh_tes_in!E24=0,"",RES_hh_tes_in!E24/RES_hh_fec_in!E24)</f>
        <v>0.78383104827014094</v>
      </c>
      <c r="F24" s="102">
        <f>IF(RES_hh_tes_in!F24=0,"",RES_hh_tes_in!F24/RES_hh_fec_in!F24)</f>
        <v>0.79710912027679626</v>
      </c>
      <c r="G24" s="102">
        <f>IF(RES_hh_tes_in!G24=0,"",RES_hh_tes_in!G24/RES_hh_fec_in!G24)</f>
        <v>0.78887439189700659</v>
      </c>
      <c r="H24" s="102">
        <f>IF(RES_hh_tes_in!H24=0,"",RES_hh_tes_in!H24/RES_hh_fec_in!H24)</f>
        <v>0.79100284996162629</v>
      </c>
      <c r="I24" s="102">
        <f>IF(RES_hh_tes_in!I24=0,"",RES_hh_tes_in!I24/RES_hh_fec_in!I24)</f>
        <v>0.80456787645280614</v>
      </c>
      <c r="J24" s="102">
        <f>IF(RES_hh_tes_in!J24=0,"",RES_hh_tes_in!J24/RES_hh_fec_in!J24)</f>
        <v>0.80260445060492558</v>
      </c>
      <c r="K24" s="102">
        <f>IF(RES_hh_tes_in!K24=0,"",RES_hh_tes_in!K24/RES_hh_fec_in!K24)</f>
        <v>0.8089828121440672</v>
      </c>
      <c r="L24" s="102">
        <f>IF(RES_hh_tes_in!L24=0,"",RES_hh_tes_in!L24/RES_hh_fec_in!L24)</f>
        <v>0.809325754230518</v>
      </c>
      <c r="M24" s="102">
        <f>IF(RES_hh_tes_in!M24=0,"",RES_hh_tes_in!M24/RES_hh_fec_in!M24)</f>
        <v>0.81188016105176952</v>
      </c>
      <c r="N24" s="102">
        <f>IF(RES_hh_tes_in!N24=0,"",RES_hh_tes_in!N24/RES_hh_fec_in!N24)</f>
        <v>0.81312786054129971</v>
      </c>
      <c r="O24" s="102">
        <f>IF(RES_hh_tes_in!O24=0,"",RES_hh_tes_in!O24/RES_hh_fec_in!O24)</f>
        <v>0.81421973388722158</v>
      </c>
      <c r="P24" s="102">
        <f>IF(RES_hh_tes_in!P24=0,"",RES_hh_tes_in!P24/RES_hh_fec_in!P24)</f>
        <v>0.81657805861336918</v>
      </c>
      <c r="Q24" s="102" t="str">
        <f>IF(RES_hh_tes_in!Q24=0,"",RES_hh_tes_in!Q24/RES_hh_fec_in!Q24)</f>
        <v/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0.68630636591778216</v>
      </c>
      <c r="D25" s="104">
        <f>IF(RES_hh_tes_in!D25=0,"",RES_hh_tes_in!D25/RES_hh_fec_in!D25)</f>
        <v>0.69116307472266125</v>
      </c>
      <c r="E25" s="104">
        <f>IF(RES_hh_tes_in!E25=0,"",RES_hh_tes_in!E25/RES_hh_fec_in!E25)</f>
        <v>0.69039861188020679</v>
      </c>
      <c r="F25" s="104">
        <f>IF(RES_hh_tes_in!F25=0,"",RES_hh_tes_in!F25/RES_hh_fec_in!F25)</f>
        <v>0.70952261417522522</v>
      </c>
      <c r="G25" s="104">
        <f>IF(RES_hh_tes_in!G25=0,"",RES_hh_tes_in!G25/RES_hh_fec_in!G25)</f>
        <v>0.71339378653795704</v>
      </c>
      <c r="H25" s="104">
        <f>IF(RES_hh_tes_in!H25=0,"",RES_hh_tes_in!H25/RES_hh_fec_in!H25)</f>
        <v>0.71871054765787723</v>
      </c>
      <c r="I25" s="104">
        <f>IF(RES_hh_tes_in!I25=0,"",RES_hh_tes_in!I25/RES_hh_fec_in!I25)</f>
        <v>0.70158974551190267</v>
      </c>
      <c r="J25" s="104">
        <f>IF(RES_hh_tes_in!J25=0,"",RES_hh_tes_in!J25/RES_hh_fec_in!J25)</f>
        <v>0.72971264226482524</v>
      </c>
      <c r="K25" s="104">
        <f>IF(RES_hh_tes_in!K25=0,"",RES_hh_tes_in!K25/RES_hh_fec_in!K25)</f>
        <v>0.73403923255580117</v>
      </c>
      <c r="L25" s="104">
        <f>IF(RES_hh_tes_in!L25=0,"",RES_hh_tes_in!L25/RES_hh_fec_in!L25)</f>
        <v>0.7307635798885278</v>
      </c>
      <c r="M25" s="104">
        <f>IF(RES_hh_tes_in!M25=0,"",RES_hh_tes_in!M25/RES_hh_fec_in!M25)</f>
        <v>0.72914410020063891</v>
      </c>
      <c r="N25" s="104">
        <f>IF(RES_hh_tes_in!N25=0,"",RES_hh_tes_in!N25/RES_hh_fec_in!N25)</f>
        <v>0.72769122341130033</v>
      </c>
      <c r="O25" s="104">
        <f>IF(RES_hh_tes_in!O25=0,"",RES_hh_tes_in!O25/RES_hh_fec_in!O25)</f>
        <v>0.73367272854484955</v>
      </c>
      <c r="P25" s="104">
        <f>IF(RES_hh_tes_in!P25=0,"",RES_hh_tes_in!P25/RES_hh_fec_in!P25)</f>
        <v>0.72943867455349398</v>
      </c>
      <c r="Q25" s="104">
        <f>IF(RES_hh_tes_in!Q25=0,"",RES_hh_tes_in!Q25/RES_hh_fec_in!Q25)</f>
        <v>0.732884825455417</v>
      </c>
    </row>
    <row r="26" spans="1:17" ht="12" customHeight="1" x14ac:dyDescent="0.25">
      <c r="A26" s="49" t="s">
        <v>59</v>
      </c>
      <c r="B26" s="101"/>
      <c r="C26" s="101">
        <f>IF(RES_hh_tes_in!C26=0,"",RES_hh_tes_in!C26/RES_hh_fec_in!C26)</f>
        <v>1.042321051427352</v>
      </c>
      <c r="D26" s="101">
        <f>IF(RES_hh_tes_in!D26=0,"",RES_hh_tes_in!D26/RES_hh_fec_in!D26)</f>
        <v>1.01751767042389</v>
      </c>
      <c r="E26" s="101">
        <f>IF(RES_hh_tes_in!E26=0,"",RES_hh_tes_in!E26/RES_hh_fec_in!E26)</f>
        <v>1.0022986691356675</v>
      </c>
      <c r="F26" s="101">
        <f>IF(RES_hh_tes_in!F26=0,"",RES_hh_tes_in!F26/RES_hh_fec_in!F26)</f>
        <v>1.0199427352087822</v>
      </c>
      <c r="G26" s="101">
        <f>IF(RES_hh_tes_in!G26=0,"",RES_hh_tes_in!G26/RES_hh_fec_in!G26)</f>
        <v>0.99948300909687737</v>
      </c>
      <c r="H26" s="101">
        <f>IF(RES_hh_tes_in!H26=0,"",RES_hh_tes_in!H26/RES_hh_fec_in!H26)</f>
        <v>1.0055178090025654</v>
      </c>
      <c r="I26" s="101">
        <f>IF(RES_hh_tes_in!I26=0,"",RES_hh_tes_in!I26/RES_hh_fec_in!I26)</f>
        <v>1.0084420848641229</v>
      </c>
      <c r="J26" s="101">
        <f>IF(RES_hh_tes_in!J26=0,"",RES_hh_tes_in!J26/RES_hh_fec_in!J26)</f>
        <v>1.0099824659685019</v>
      </c>
      <c r="K26" s="101">
        <f>IF(RES_hh_tes_in!K26=0,"",RES_hh_tes_in!K26/RES_hh_fec_in!K26)</f>
        <v>1.0128941075936151</v>
      </c>
      <c r="L26" s="101">
        <f>IF(RES_hh_tes_in!L26=0,"",RES_hh_tes_in!L26/RES_hh_fec_in!L26)</f>
        <v>1.0104638622869673</v>
      </c>
      <c r="M26" s="101">
        <f>IF(RES_hh_tes_in!M26=0,"",RES_hh_tes_in!M26/RES_hh_fec_in!M26)</f>
        <v>1.0066162896162136</v>
      </c>
      <c r="N26" s="101">
        <f>IF(RES_hh_tes_in!N26=0,"",RES_hh_tes_in!N26/RES_hh_fec_in!N26)</f>
        <v>1.0006141625154432</v>
      </c>
      <c r="O26" s="101">
        <f>IF(RES_hh_tes_in!O26=0,"",RES_hh_tes_in!O26/RES_hh_fec_in!O26)</f>
        <v>1.0028795265465853</v>
      </c>
      <c r="P26" s="101">
        <f>IF(RES_hh_tes_in!P26=0,"",RES_hh_tes_in!P26/RES_hh_fec_in!P26)</f>
        <v>1.0033695311714015</v>
      </c>
      <c r="Q26" s="101">
        <f>IF(RES_hh_tes_in!Q26=0,"",RES_hh_tes_in!Q26/RES_hh_fec_in!Q26)</f>
        <v>1.0030395539035588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0.82761089964611856</v>
      </c>
      <c r="D27" s="103">
        <f>IF(RES_hh_tes_in!D27=0,"",RES_hh_tes_in!D27/RES_hh_fec_in!D27)</f>
        <v>0.82976365721769318</v>
      </c>
      <c r="E27" s="103">
        <f>IF(RES_hh_tes_in!E27=0,"",RES_hh_tes_in!E27/RES_hh_fec_in!E27)</f>
        <v>0.82984451447808127</v>
      </c>
      <c r="F27" s="103">
        <f>IF(RES_hh_tes_in!F27=0,"",RES_hh_tes_in!F27/RES_hh_fec_in!F27)</f>
        <v>0.82929802240578854</v>
      </c>
      <c r="G27" s="103">
        <f>IF(RES_hh_tes_in!G27=0,"",RES_hh_tes_in!G27/RES_hh_fec_in!G27)</f>
        <v>0.81609466542005638</v>
      </c>
      <c r="H27" s="103">
        <f>IF(RES_hh_tes_in!H27=0,"",RES_hh_tes_in!H27/RES_hh_fec_in!H27)</f>
        <v>0.79902068757453615</v>
      </c>
      <c r="I27" s="103">
        <f>IF(RES_hh_tes_in!I27=0,"",RES_hh_tes_in!I27/RES_hh_fec_in!I27)</f>
        <v>0.55253487366961729</v>
      </c>
      <c r="J27" s="103">
        <f>IF(RES_hh_tes_in!J27=0,"",RES_hh_tes_in!J27/RES_hh_fec_in!J27)</f>
        <v>0.79879048364166771</v>
      </c>
      <c r="K27" s="103">
        <f>IF(RES_hh_tes_in!K27=0,"",RES_hh_tes_in!K27/RES_hh_fec_in!K27)</f>
        <v>0.79239906934763127</v>
      </c>
      <c r="L27" s="103">
        <f>IF(RES_hh_tes_in!L27=0,"",RES_hh_tes_in!L27/RES_hh_fec_in!L27)</f>
        <v>0.83294071329675845</v>
      </c>
      <c r="M27" s="103">
        <f>IF(RES_hh_tes_in!M27=0,"",RES_hh_tes_in!M27/RES_hh_fec_in!M27)</f>
        <v>0.81164203855137629</v>
      </c>
      <c r="N27" s="103">
        <f>IF(RES_hh_tes_in!N27=0,"",RES_hh_tes_in!N27/RES_hh_fec_in!N27)</f>
        <v>0.84661627751820001</v>
      </c>
      <c r="O27" s="103">
        <f>IF(RES_hh_tes_in!O27=0,"",RES_hh_tes_in!O27/RES_hh_fec_in!O27)</f>
        <v>0.83292301895505783</v>
      </c>
      <c r="P27" s="103">
        <f>IF(RES_hh_tes_in!P27=0,"",RES_hh_tes_in!P27/RES_hh_fec_in!P27)</f>
        <v>0.83852862024324781</v>
      </c>
      <c r="Q27" s="103">
        <f>IF(RES_hh_tes_in!Q27=0,"",RES_hh_tes_in!Q27/RES_hh_fec_in!Q27)</f>
        <v>0.73286105855909345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 t="str">
        <f>IF(RES_hh_tes_in!C29=0,"",RES_hh_tes_in!C29/RES_hh_fec_in!C29)</f>
        <v/>
      </c>
      <c r="D29" s="102" t="str">
        <f>IF(RES_hh_tes_in!D29=0,"",RES_hh_tes_in!D29/RES_hh_fec_in!D29)</f>
        <v/>
      </c>
      <c r="E29" s="102" t="str">
        <f>IF(RES_hh_tes_in!E29=0,"",RES_hh_tes_in!E29/RES_hh_fec_in!E29)</f>
        <v/>
      </c>
      <c r="F29" s="102" t="str">
        <f>IF(RES_hh_tes_in!F29=0,"",RES_hh_tes_in!F29/RES_hh_fec_in!F29)</f>
        <v/>
      </c>
      <c r="G29" s="102" t="str">
        <f>IF(RES_hh_tes_in!G29=0,"",RES_hh_tes_in!G29/RES_hh_fec_in!G29)</f>
        <v/>
      </c>
      <c r="H29" s="102" t="str">
        <f>IF(RES_hh_tes_in!H29=0,"",RES_hh_tes_in!H29/RES_hh_fec_in!H29)</f>
        <v/>
      </c>
      <c r="I29" s="102" t="str">
        <f>IF(RES_hh_tes_in!I29=0,"",RES_hh_tes_in!I29/RES_hh_fec_in!I29)</f>
        <v/>
      </c>
      <c r="J29" s="102" t="str">
        <f>IF(RES_hh_tes_in!J29=0,"",RES_hh_tes_in!J29/RES_hh_fec_in!J29)</f>
        <v/>
      </c>
      <c r="K29" s="102" t="str">
        <f>IF(RES_hh_tes_in!K29=0,"",RES_hh_tes_in!K29/RES_hh_fec_in!K29)</f>
        <v/>
      </c>
      <c r="L29" s="102" t="str">
        <f>IF(RES_hh_tes_in!L29=0,"",RES_hh_tes_in!L29/RES_hh_fec_in!L29)</f>
        <v/>
      </c>
      <c r="M29" s="102" t="str">
        <f>IF(RES_hh_tes_in!M29=0,"",RES_hh_tes_in!M29/RES_hh_fec_in!M29)</f>
        <v/>
      </c>
      <c r="N29" s="102" t="str">
        <f>IF(RES_hh_tes_in!N29=0,"",RES_hh_tes_in!N29/RES_hh_fec_in!N29)</f>
        <v/>
      </c>
      <c r="O29" s="102" t="str">
        <f>IF(RES_hh_tes_in!O29=0,"",RES_hh_tes_in!O29/RES_hh_fec_in!O29)</f>
        <v/>
      </c>
      <c r="P29" s="102" t="str">
        <f>IF(RES_hh_tes_in!P29=0,"",RES_hh_tes_in!P29/RES_hh_fec_in!P29)</f>
        <v/>
      </c>
      <c r="Q29" s="102" t="str">
        <f>IF(RES_hh_tes_in!Q29=0,"",RES_hh_tes_in!Q29/RES_hh_fec_in!Q29)</f>
        <v/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0.49423351993226095</v>
      </c>
      <c r="D30" s="102">
        <f>IF(RES_hh_tes_in!D30=0,"",RES_hh_tes_in!D30/RES_hh_fec_in!D30)</f>
        <v>0.49877548874224004</v>
      </c>
      <c r="E30" s="102">
        <f>IF(RES_hh_tes_in!E30=0,"",RES_hh_tes_in!E30/RES_hh_fec_in!E30)</f>
        <v>0.50037292995290539</v>
      </c>
      <c r="F30" s="102">
        <f>IF(RES_hh_tes_in!F30=0,"",RES_hh_tes_in!F30/RES_hh_fec_in!F30)</f>
        <v>0.50165315380139774</v>
      </c>
      <c r="G30" s="102">
        <f>IF(RES_hh_tes_in!G30=0,"",RES_hh_tes_in!G30/RES_hh_fec_in!G30)</f>
        <v>0.50275759126184028</v>
      </c>
      <c r="H30" s="102">
        <f>IF(RES_hh_tes_in!H30=0,"",RES_hh_tes_in!H30/RES_hh_fec_in!H30)</f>
        <v>0.50437151903076316</v>
      </c>
      <c r="I30" s="102">
        <f>IF(RES_hh_tes_in!I30=0,"",RES_hh_tes_in!I30/RES_hh_fec_in!I30)</f>
        <v>0.50667494637689137</v>
      </c>
      <c r="J30" s="102">
        <f>IF(RES_hh_tes_in!J30=0,"",RES_hh_tes_in!J30/RES_hh_fec_in!J30)</f>
        <v>0.50933477349992029</v>
      </c>
      <c r="K30" s="102">
        <f>IF(RES_hh_tes_in!K30=0,"",RES_hh_tes_in!K30/RES_hh_fec_in!K30)</f>
        <v>0.51183816789465941</v>
      </c>
      <c r="L30" s="102">
        <f>IF(RES_hh_tes_in!L30=0,"",RES_hh_tes_in!L30/RES_hh_fec_in!L30)</f>
        <v>0.51430443304513151</v>
      </c>
      <c r="M30" s="102">
        <f>IF(RES_hh_tes_in!M30=0,"",RES_hh_tes_in!M30/RES_hh_fec_in!M30)</f>
        <v>0.51687074016914603</v>
      </c>
      <c r="N30" s="102">
        <f>IF(RES_hh_tes_in!N30=0,"",RES_hh_tes_in!N30/RES_hh_fec_in!N30)</f>
        <v>0.5196339240575254</v>
      </c>
      <c r="O30" s="102">
        <f>IF(RES_hh_tes_in!O30=0,"",RES_hh_tes_in!O30/RES_hh_fec_in!O30)</f>
        <v>0.52251361881701752</v>
      </c>
      <c r="P30" s="102">
        <f>IF(RES_hh_tes_in!P30=0,"",RES_hh_tes_in!P30/RES_hh_fec_in!P30)</f>
        <v>0.52565320785559511</v>
      </c>
      <c r="Q30" s="102">
        <f>IF(RES_hh_tes_in!Q30=0,"",RES_hh_tes_in!Q30/RES_hh_fec_in!Q30)</f>
        <v>0.52821887205417395</v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 t="str">
        <f>IF(RES_hh_tes_in!D31=0,"",RES_hh_tes_in!D31/RES_hh_fec_in!D31)</f>
        <v/>
      </c>
      <c r="E31" s="102" t="str">
        <f>IF(RES_hh_tes_in!E31=0,"",RES_hh_tes_in!E31/RES_hh_fec_in!E31)</f>
        <v/>
      </c>
      <c r="F31" s="102" t="str">
        <f>IF(RES_hh_tes_in!F31=0,"",RES_hh_tes_in!F31/RES_hh_fec_in!F31)</f>
        <v/>
      </c>
      <c r="G31" s="102" t="str">
        <f>IF(RES_hh_tes_in!G31=0,"",RES_hh_tes_in!G31/RES_hh_fec_in!G31)</f>
        <v/>
      </c>
      <c r="H31" s="102" t="str">
        <f>IF(RES_hh_tes_in!H31=0,"",RES_hh_tes_in!H31/RES_hh_fec_in!H31)</f>
        <v/>
      </c>
      <c r="I31" s="102">
        <f>IF(RES_hh_tes_in!I31=0,"",RES_hh_tes_in!I31/RES_hh_fec_in!I31)</f>
        <v>0.33929821274066502</v>
      </c>
      <c r="J31" s="102">
        <f>IF(RES_hh_tes_in!J31=0,"",RES_hh_tes_in!J31/RES_hh_fec_in!J31)</f>
        <v>0.34111160038757887</v>
      </c>
      <c r="K31" s="102">
        <f>IF(RES_hh_tes_in!K31=0,"",RES_hh_tes_in!K31/RES_hh_fec_in!K31)</f>
        <v>0.34279897251331476</v>
      </c>
      <c r="L31" s="102" t="str">
        <f>IF(RES_hh_tes_in!L31=0,"",RES_hh_tes_in!L31/RES_hh_fec_in!L31)</f>
        <v/>
      </c>
      <c r="M31" s="102" t="str">
        <f>IF(RES_hh_tes_in!M31=0,"",RES_hh_tes_in!M31/RES_hh_fec_in!M31)</f>
        <v/>
      </c>
      <c r="N31" s="102" t="str">
        <f>IF(RES_hh_tes_in!N31=0,"",RES_hh_tes_in!N31/RES_hh_fec_in!N31)</f>
        <v/>
      </c>
      <c r="O31" s="102" t="str">
        <f>IF(RES_hh_tes_in!O31=0,"",RES_hh_tes_in!O31/RES_hh_fec_in!O31)</f>
        <v/>
      </c>
      <c r="P31" s="102" t="str">
        <f>IF(RES_hh_tes_in!P31=0,"",RES_hh_tes_in!P31/RES_hh_fec_in!P31)</f>
        <v/>
      </c>
      <c r="Q31" s="102" t="str">
        <f>IF(RES_hh_tes_in!Q31=0,"",RES_hh_tes_in!Q31/RES_hh_fec_in!Q31)</f>
        <v/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0.8281876094416688</v>
      </c>
      <c r="D32" s="101">
        <f>IF(RES_hh_tes_in!D32=0,"",RES_hh_tes_in!D32/RES_hh_fec_in!D32)</f>
        <v>0.83189113954347016</v>
      </c>
      <c r="E32" s="101">
        <f>IF(RES_hh_tes_in!E32=0,"",RES_hh_tes_in!E32/RES_hh_fec_in!E32)</f>
        <v>0.83568680805621642</v>
      </c>
      <c r="F32" s="101">
        <f>IF(RES_hh_tes_in!F32=0,"",RES_hh_tes_in!F32/RES_hh_fec_in!F32)</f>
        <v>0.83953877702001523</v>
      </c>
      <c r="G32" s="101">
        <f>IF(RES_hh_tes_in!G32=0,"",RES_hh_tes_in!G32/RES_hh_fec_in!G32)</f>
        <v>0.84286766792776291</v>
      </c>
      <c r="H32" s="101">
        <f>IF(RES_hh_tes_in!H32=0,"",RES_hh_tes_in!H32/RES_hh_fec_in!H32)</f>
        <v>0.84556340839741395</v>
      </c>
      <c r="I32" s="101">
        <f>IF(RES_hh_tes_in!I32=0,"",RES_hh_tes_in!I32/RES_hh_fec_in!I32)</f>
        <v>0.84947758139990626</v>
      </c>
      <c r="J32" s="101">
        <f>IF(RES_hh_tes_in!J32=0,"",RES_hh_tes_in!J32/RES_hh_fec_in!J32)</f>
        <v>0.85650947337944738</v>
      </c>
      <c r="K32" s="101">
        <f>IF(RES_hh_tes_in!K32=0,"",RES_hh_tes_in!K32/RES_hh_fec_in!K32)</f>
        <v>0.85397502850526152</v>
      </c>
      <c r="L32" s="101">
        <f>IF(RES_hh_tes_in!L32=0,"",RES_hh_tes_in!L32/RES_hh_fec_in!L32)</f>
        <v>0.85530641258167361</v>
      </c>
      <c r="M32" s="101">
        <f>IF(RES_hh_tes_in!M32=0,"",RES_hh_tes_in!M32/RES_hh_fec_in!M32)</f>
        <v>0.8548771236797108</v>
      </c>
      <c r="N32" s="101">
        <f>IF(RES_hh_tes_in!N32=0,"",RES_hh_tes_in!N32/RES_hh_fec_in!N32)</f>
        <v>0.84981696807938345</v>
      </c>
      <c r="O32" s="101">
        <f>IF(RES_hh_tes_in!O32=0,"",RES_hh_tes_in!O32/RES_hh_fec_in!O32)</f>
        <v>0.8509756320505093</v>
      </c>
      <c r="P32" s="101">
        <f>IF(RES_hh_tes_in!P32=0,"",RES_hh_tes_in!P32/RES_hh_fec_in!P32)</f>
        <v>0.85057660020044512</v>
      </c>
      <c r="Q32" s="101">
        <f>IF(RES_hh_tes_in!Q32=0,"",RES_hh_tes_in!Q32/RES_hh_fec_in!Q32)</f>
        <v>0.85259524349474636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273.43787788174944</v>
      </c>
      <c r="D3" s="100">
        <f t="shared" si="0"/>
        <v>256.20219947541472</v>
      </c>
      <c r="E3" s="100">
        <f t="shared" si="0"/>
        <v>293.38711138274778</v>
      </c>
      <c r="F3" s="100">
        <f t="shared" si="0"/>
        <v>410.12881929792735</v>
      </c>
      <c r="G3" s="100">
        <f t="shared" si="0"/>
        <v>192.30285691658887</v>
      </c>
      <c r="H3" s="100">
        <f t="shared" si="0"/>
        <v>155.49036741315516</v>
      </c>
      <c r="I3" s="100">
        <f t="shared" si="0"/>
        <v>150.61244432094188</v>
      </c>
      <c r="J3" s="100">
        <f t="shared" si="0"/>
        <v>240.20974127902295</v>
      </c>
      <c r="K3" s="100">
        <f t="shared" si="0"/>
        <v>200.61313451794607</v>
      </c>
      <c r="L3" s="100">
        <f t="shared" si="0"/>
        <v>128.12091336277754</v>
      </c>
      <c r="M3" s="100">
        <f t="shared" si="0"/>
        <v>226.60926320445486</v>
      </c>
      <c r="N3" s="100">
        <f t="shared" si="0"/>
        <v>1.4741869112076549</v>
      </c>
      <c r="O3" s="100">
        <f t="shared" si="0"/>
        <v>8.6034333235391056</v>
      </c>
      <c r="P3" s="100">
        <f t="shared" si="0"/>
        <v>167.96695903945837</v>
      </c>
      <c r="Q3" s="100">
        <f t="shared" si="0"/>
        <v>144.12039863124579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268.71388262263127</v>
      </c>
      <c r="D4" s="96">
        <f t="shared" si="1"/>
        <v>250.90957409672859</v>
      </c>
      <c r="E4" s="96">
        <f t="shared" si="1"/>
        <v>288.88853119305389</v>
      </c>
      <c r="F4" s="96">
        <f t="shared" si="1"/>
        <v>400.72655424243248</v>
      </c>
      <c r="G4" s="96">
        <f t="shared" si="1"/>
        <v>186.04432025233385</v>
      </c>
      <c r="H4" s="96">
        <f t="shared" si="1"/>
        <v>148.84036307407331</v>
      </c>
      <c r="I4" s="96">
        <f t="shared" si="1"/>
        <v>145.70296989545398</v>
      </c>
      <c r="J4" s="96">
        <f t="shared" si="1"/>
        <v>232.19389835158998</v>
      </c>
      <c r="K4" s="96">
        <f t="shared" si="1"/>
        <v>189.3680716000076</v>
      </c>
      <c r="L4" s="96">
        <f t="shared" si="1"/>
        <v>122.62770213444502</v>
      </c>
      <c r="M4" s="96">
        <f t="shared" si="1"/>
        <v>217.84686834109201</v>
      </c>
      <c r="N4" s="96">
        <f t="shared" si="1"/>
        <v>1.1051278617397475</v>
      </c>
      <c r="O4" s="96">
        <f t="shared" si="1"/>
        <v>5.471629520224953</v>
      </c>
      <c r="P4" s="96">
        <f t="shared" si="1"/>
        <v>164.51155812977527</v>
      </c>
      <c r="Q4" s="96">
        <f t="shared" si="1"/>
        <v>125.18817205039836</v>
      </c>
    </row>
    <row r="5" spans="1:17" ht="12" customHeight="1" x14ac:dyDescent="0.25">
      <c r="A5" s="87" t="s">
        <v>58</v>
      </c>
      <c r="B5" s="95"/>
      <c r="C5" s="95">
        <v>0</v>
      </c>
      <c r="D5" s="95">
        <v>0</v>
      </c>
      <c r="E5" s="95">
        <v>0</v>
      </c>
      <c r="F5" s="95">
        <v>3.7605522236336437</v>
      </c>
      <c r="G5" s="95">
        <v>0</v>
      </c>
      <c r="H5" s="95">
        <v>0</v>
      </c>
      <c r="I5" s="95">
        <v>9.1166815204248353E-2</v>
      </c>
      <c r="J5" s="95">
        <v>0</v>
      </c>
      <c r="K5" s="95">
        <v>0</v>
      </c>
      <c r="L5" s="95">
        <v>0</v>
      </c>
      <c r="M5" s="95">
        <v>0</v>
      </c>
      <c r="N5" s="95">
        <v>0</v>
      </c>
      <c r="O5" s="95">
        <v>0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ht="12" customHeight="1" x14ac:dyDescent="0.25">
      <c r="A7" s="87" t="s">
        <v>110</v>
      </c>
      <c r="B7" s="95"/>
      <c r="C7" s="95">
        <v>268.39259169610818</v>
      </c>
      <c r="D7" s="95">
        <v>248.24283574086439</v>
      </c>
      <c r="E7" s="95">
        <v>281.93377185248744</v>
      </c>
      <c r="F7" s="95">
        <v>379.77005926898579</v>
      </c>
      <c r="G7" s="95">
        <v>159.92730158000006</v>
      </c>
      <c r="H7" s="95">
        <v>100.72482204086008</v>
      </c>
      <c r="I7" s="95">
        <v>111.3218431614051</v>
      </c>
      <c r="J7" s="95">
        <v>199.78422684309621</v>
      </c>
      <c r="K7" s="95">
        <v>134.31970695971208</v>
      </c>
      <c r="L7" s="95">
        <v>116.25820771509171</v>
      </c>
      <c r="M7" s="95">
        <v>194.01457253264212</v>
      </c>
      <c r="N7" s="95">
        <v>0</v>
      </c>
      <c r="O7" s="95">
        <v>0</v>
      </c>
      <c r="P7" s="95">
        <v>161.54368916977529</v>
      </c>
      <c r="Q7" s="95">
        <v>89.676815882395573</v>
      </c>
    </row>
    <row r="8" spans="1:17" ht="12" customHeight="1" x14ac:dyDescent="0.25">
      <c r="A8" s="87" t="s">
        <v>109</v>
      </c>
      <c r="B8" s="95"/>
      <c r="C8" s="95">
        <v>0.32129092652308616</v>
      </c>
      <c r="D8" s="95">
        <v>2.6667383558642022</v>
      </c>
      <c r="E8" s="95">
        <v>6.9547593405664614</v>
      </c>
      <c r="F8" s="95">
        <v>17.195942749813042</v>
      </c>
      <c r="G8" s="95">
        <v>26.117018672333788</v>
      </c>
      <c r="H8" s="95">
        <v>48.115541033213233</v>
      </c>
      <c r="I8" s="95">
        <v>34.289959918844644</v>
      </c>
      <c r="J8" s="95">
        <v>32.40967150849378</v>
      </c>
      <c r="K8" s="95">
        <v>55.048364640295524</v>
      </c>
      <c r="L8" s="95">
        <v>6.3694944193533072</v>
      </c>
      <c r="M8" s="95">
        <v>23.832295808449889</v>
      </c>
      <c r="N8" s="95">
        <v>1.1051278617397475</v>
      </c>
      <c r="O8" s="95">
        <v>5.471629520224953</v>
      </c>
      <c r="P8" s="95">
        <v>2.9678689599999664</v>
      </c>
      <c r="Q8" s="95">
        <v>35.511356168002791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4.6748115270820403</v>
      </c>
      <c r="D17" s="96">
        <f t="shared" si="3"/>
        <v>5.1024079824215312</v>
      </c>
      <c r="E17" s="96">
        <f t="shared" si="3"/>
        <v>4.0050622140893122</v>
      </c>
      <c r="F17" s="96">
        <f t="shared" si="3"/>
        <v>8.0531944709956473</v>
      </c>
      <c r="G17" s="96">
        <f t="shared" si="3"/>
        <v>4.5194096306091298</v>
      </c>
      <c r="H17" s="96">
        <f t="shared" si="3"/>
        <v>3.4084975418397248</v>
      </c>
      <c r="I17" s="96">
        <f t="shared" si="3"/>
        <v>2.0661754879516732</v>
      </c>
      <c r="J17" s="96">
        <f t="shared" si="3"/>
        <v>5.0580945774005617</v>
      </c>
      <c r="K17" s="96">
        <f t="shared" si="3"/>
        <v>5.2431888336173449</v>
      </c>
      <c r="L17" s="96">
        <f t="shared" si="3"/>
        <v>3.6824324806826052</v>
      </c>
      <c r="M17" s="96">
        <f t="shared" si="3"/>
        <v>5.223352567129135</v>
      </c>
      <c r="N17" s="96">
        <f t="shared" si="3"/>
        <v>9.9008107801030962E-2</v>
      </c>
      <c r="O17" s="96">
        <f t="shared" si="3"/>
        <v>0.83575147121616222</v>
      </c>
      <c r="P17" s="96">
        <f t="shared" si="3"/>
        <v>2.0922174387375327</v>
      </c>
      <c r="Q17" s="96">
        <f t="shared" si="3"/>
        <v>7.995042139514597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0</v>
      </c>
      <c r="E18" s="95">
        <v>0</v>
      </c>
      <c r="F18" s="95">
        <v>0</v>
      </c>
      <c r="G18" s="95">
        <v>0</v>
      </c>
      <c r="H18" s="95">
        <v>0</v>
      </c>
      <c r="I18" s="95">
        <v>0</v>
      </c>
      <c r="J18" s="95">
        <v>0</v>
      </c>
      <c r="K18" s="95">
        <v>0</v>
      </c>
      <c r="L18" s="95">
        <v>0</v>
      </c>
      <c r="M18" s="95">
        <v>0</v>
      </c>
      <c r="N18" s="95">
        <v>0</v>
      </c>
      <c r="O18" s="95">
        <v>0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</v>
      </c>
      <c r="D19" s="95">
        <v>0</v>
      </c>
      <c r="E19" s="95">
        <v>0</v>
      </c>
      <c r="F19" s="95">
        <v>0</v>
      </c>
      <c r="G19" s="95">
        <v>0</v>
      </c>
      <c r="H19" s="95">
        <v>0</v>
      </c>
      <c r="I19" s="95">
        <v>0</v>
      </c>
      <c r="J19" s="95">
        <v>0</v>
      </c>
      <c r="K19" s="95">
        <v>0</v>
      </c>
      <c r="L19" s="95">
        <v>0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4.6536634876716487</v>
      </c>
      <c r="D20" s="95">
        <v>4.9980368448427575</v>
      </c>
      <c r="E20" s="95">
        <v>3.7617650894243027</v>
      </c>
      <c r="F20" s="95">
        <v>7.4569677117448823</v>
      </c>
      <c r="G20" s="95">
        <v>3.5731154161295087</v>
      </c>
      <c r="H20" s="95">
        <v>1.8017184236203563</v>
      </c>
      <c r="I20" s="95">
        <v>0.82851988527950937</v>
      </c>
      <c r="J20" s="95">
        <v>3.7756440786928103</v>
      </c>
      <c r="K20" s="95">
        <v>2.7975655806738358</v>
      </c>
      <c r="L20" s="95">
        <v>3.0506690430574483</v>
      </c>
      <c r="M20" s="95">
        <v>4.1635475527584971</v>
      </c>
      <c r="N20" s="95">
        <v>0</v>
      </c>
      <c r="O20" s="95">
        <v>0</v>
      </c>
      <c r="P20" s="95">
        <v>1.9931120143897758</v>
      </c>
      <c r="Q20" s="95">
        <v>4.7971612206113665</v>
      </c>
    </row>
    <row r="21" spans="1:17" ht="12" customHeight="1" x14ac:dyDescent="0.25">
      <c r="A21" s="87" t="s">
        <v>109</v>
      </c>
      <c r="B21" s="95"/>
      <c r="C21" s="95">
        <v>2.1148039410391374E-2</v>
      </c>
      <c r="D21" s="95">
        <v>0.10437113757877338</v>
      </c>
      <c r="E21" s="95">
        <v>0.24329712466500938</v>
      </c>
      <c r="F21" s="95">
        <v>0.5962267592507654</v>
      </c>
      <c r="G21" s="95">
        <v>0.94629421447962137</v>
      </c>
      <c r="H21" s="95">
        <v>1.6067791182193687</v>
      </c>
      <c r="I21" s="95">
        <v>1.2376556026721639</v>
      </c>
      <c r="J21" s="95">
        <v>1.2824504987077514</v>
      </c>
      <c r="K21" s="95">
        <v>2.4456232529435091</v>
      </c>
      <c r="L21" s="95">
        <v>0.63176343762515663</v>
      </c>
      <c r="M21" s="95">
        <v>1.0598050143706381</v>
      </c>
      <c r="N21" s="95">
        <v>9.9008107801030962E-2</v>
      </c>
      <c r="O21" s="95">
        <v>0.83575147121616222</v>
      </c>
      <c r="P21" s="95">
        <v>9.910542434775689E-2</v>
      </c>
      <c r="Q21" s="95">
        <v>3.1978809189032309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4.9183732036103808E-2</v>
      </c>
      <c r="D27" s="96">
        <f t="shared" si="4"/>
        <v>0.19021739626457951</v>
      </c>
      <c r="E27" s="96">
        <f t="shared" si="4"/>
        <v>0.49351797560453636</v>
      </c>
      <c r="F27" s="96">
        <f t="shared" si="4"/>
        <v>1.3490705844992201</v>
      </c>
      <c r="G27" s="96">
        <f t="shared" si="4"/>
        <v>1.7391270336458919</v>
      </c>
      <c r="H27" s="96">
        <f t="shared" si="4"/>
        <v>3.2415067972421356</v>
      </c>
      <c r="I27" s="96">
        <f t="shared" si="4"/>
        <v>2.8432989375362063</v>
      </c>
      <c r="J27" s="96">
        <f t="shared" si="4"/>
        <v>2.9577483500324142</v>
      </c>
      <c r="K27" s="96">
        <f t="shared" si="4"/>
        <v>6.0018740843211242</v>
      </c>
      <c r="L27" s="96">
        <f t="shared" si="4"/>
        <v>1.8107787476499195</v>
      </c>
      <c r="M27" s="96">
        <f t="shared" si="4"/>
        <v>3.5390422962337409</v>
      </c>
      <c r="N27" s="96">
        <f t="shared" si="4"/>
        <v>0.27005094166687643</v>
      </c>
      <c r="O27" s="96">
        <f t="shared" si="4"/>
        <v>2.2960523320979904</v>
      </c>
      <c r="P27" s="96">
        <f t="shared" si="4"/>
        <v>1.3631834709455939</v>
      </c>
      <c r="Q27" s="96">
        <f t="shared" si="4"/>
        <v>10.937184441332807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0</v>
      </c>
      <c r="D29" s="95">
        <v>0</v>
      </c>
      <c r="E29" s="95">
        <v>0</v>
      </c>
      <c r="F29" s="95">
        <v>0</v>
      </c>
      <c r="G29" s="95">
        <v>0</v>
      </c>
      <c r="H29" s="95">
        <v>0</v>
      </c>
      <c r="I29" s="95">
        <v>0</v>
      </c>
      <c r="J29" s="95">
        <v>0</v>
      </c>
      <c r="K29" s="95">
        <v>0</v>
      </c>
      <c r="L29" s="95">
        <v>0</v>
      </c>
      <c r="M29" s="95">
        <v>0</v>
      </c>
      <c r="N29" s="95">
        <v>0</v>
      </c>
      <c r="O29" s="95">
        <v>0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4.9183732036103808E-2</v>
      </c>
      <c r="D30" s="95">
        <v>0.19021739626457951</v>
      </c>
      <c r="E30" s="95">
        <v>0.49351797560453636</v>
      </c>
      <c r="F30" s="95">
        <v>1.3490705844992201</v>
      </c>
      <c r="G30" s="95">
        <v>1.7391270336458919</v>
      </c>
      <c r="H30" s="95">
        <v>3.2415067972421356</v>
      </c>
      <c r="I30" s="95">
        <v>2.8432989375362063</v>
      </c>
      <c r="J30" s="95">
        <v>2.9577483500324142</v>
      </c>
      <c r="K30" s="95">
        <v>6.0018740843211242</v>
      </c>
      <c r="L30" s="95">
        <v>1.8107787476499195</v>
      </c>
      <c r="M30" s="95">
        <v>3.5390422962337409</v>
      </c>
      <c r="N30" s="95">
        <v>0.27005094166687643</v>
      </c>
      <c r="O30" s="95">
        <v>2.2960523320979904</v>
      </c>
      <c r="P30" s="95">
        <v>1.3631834709455939</v>
      </c>
      <c r="Q30" s="95">
        <v>10.937184441332807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12084.322700681583</v>
      </c>
      <c r="D3" s="100">
        <f>IF(RES_hh_fec_in!D3=0,0,1000000/0.086*RES_hh_fec_in!D3/RES_hh_num_in!D3)</f>
        <v>12759.655225031944</v>
      </c>
      <c r="E3" s="100">
        <f>IF(RES_hh_fec_in!E3=0,0,1000000/0.086*RES_hh_fec_in!E3/RES_hh_num_in!E3)</f>
        <v>13959.596229880839</v>
      </c>
      <c r="F3" s="100">
        <f>IF(RES_hh_fec_in!F3=0,0,1000000/0.086*RES_hh_fec_in!F3/RES_hh_num_in!F3)</f>
        <v>14038.395668087425</v>
      </c>
      <c r="G3" s="100">
        <f>IF(RES_hh_fec_in!G3=0,0,1000000/0.086*RES_hh_fec_in!G3/RES_hh_num_in!G3)</f>
        <v>14481.060339458954</v>
      </c>
      <c r="H3" s="100">
        <f>IF(RES_hh_fec_in!H3=0,0,1000000/0.086*RES_hh_fec_in!H3/RES_hh_num_in!H3)</f>
        <v>14627.37345633812</v>
      </c>
      <c r="I3" s="100">
        <f>IF(RES_hh_fec_in!I3=0,0,1000000/0.086*RES_hh_fec_in!I3/RES_hh_num_in!I3)</f>
        <v>15203.431950819877</v>
      </c>
      <c r="J3" s="100">
        <f>IF(RES_hh_fec_in!J3=0,0,1000000/0.086*RES_hh_fec_in!J3/RES_hh_num_in!J3)</f>
        <v>14091.489694899954</v>
      </c>
      <c r="K3" s="100">
        <f>IF(RES_hh_fec_in!K3=0,0,1000000/0.086*RES_hh_fec_in!K3/RES_hh_num_in!K3)</f>
        <v>12711.35474685657</v>
      </c>
      <c r="L3" s="100">
        <f>IF(RES_hh_fec_in!L3=0,0,1000000/0.086*RES_hh_fec_in!L3/RES_hh_num_in!L3)</f>
        <v>12420.372084391875</v>
      </c>
      <c r="M3" s="100">
        <f>IF(RES_hh_fec_in!M3=0,0,1000000/0.086*RES_hh_fec_in!M3/RES_hh_num_in!M3)</f>
        <v>14874.627994901331</v>
      </c>
      <c r="N3" s="100">
        <f>IF(RES_hh_fec_in!N3=0,0,1000000/0.086*RES_hh_fec_in!N3/RES_hh_num_in!N3)</f>
        <v>13542.527187501606</v>
      </c>
      <c r="O3" s="100">
        <f>IF(RES_hh_fec_in!O3=0,0,1000000/0.086*RES_hh_fec_in!O3/RES_hh_num_in!O3)</f>
        <v>9399.661745780304</v>
      </c>
      <c r="P3" s="100">
        <f>IF(RES_hh_fec_in!P3=0,0,1000000/0.086*RES_hh_fec_in!P3/RES_hh_num_in!P3)</f>
        <v>8732.622749497461</v>
      </c>
      <c r="Q3" s="100">
        <f>IF(RES_hh_fec_in!Q3=0,0,1000000/0.086*RES_hh_fec_in!Q3/RES_hh_num_in!Q3)</f>
        <v>10074.617441200968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8742.7476472817943</v>
      </c>
      <c r="D4" s="96">
        <f>IF(RES_hh_fec_in!D4=0,0,1000000/0.086*RES_hh_fec_in!D4/RES_hh_num_in!D4)</f>
        <v>9301.5275647999861</v>
      </c>
      <c r="E4" s="96">
        <f>IF(RES_hh_fec_in!E4=0,0,1000000/0.086*RES_hh_fec_in!E4/RES_hh_num_in!E4)</f>
        <v>10612.636796725894</v>
      </c>
      <c r="F4" s="96">
        <f>IF(RES_hh_fec_in!F4=0,0,1000000/0.086*RES_hh_fec_in!F4/RES_hh_num_in!F4)</f>
        <v>10530.790079387394</v>
      </c>
      <c r="G4" s="96">
        <f>IF(RES_hh_fec_in!G4=0,0,1000000/0.086*RES_hh_fec_in!G4/RES_hh_num_in!G4)</f>
        <v>10824.913141760509</v>
      </c>
      <c r="H4" s="96">
        <f>IF(RES_hh_fec_in!H4=0,0,1000000/0.086*RES_hh_fec_in!H4/RES_hh_num_in!H4)</f>
        <v>10877.337904406073</v>
      </c>
      <c r="I4" s="96">
        <f>IF(RES_hh_fec_in!I4=0,0,1000000/0.086*RES_hh_fec_in!I4/RES_hh_num_in!I4)</f>
        <v>10913.900035937126</v>
      </c>
      <c r="J4" s="96">
        <f>IF(RES_hh_fec_in!J4=0,0,1000000/0.086*RES_hh_fec_in!J4/RES_hh_num_in!J4)</f>
        <v>10160.01165484834</v>
      </c>
      <c r="K4" s="96">
        <f>IF(RES_hh_fec_in!K4=0,0,1000000/0.086*RES_hh_fec_in!K4/RES_hh_num_in!K4)</f>
        <v>8647.2857965329822</v>
      </c>
      <c r="L4" s="96">
        <f>IF(RES_hh_fec_in!L4=0,0,1000000/0.086*RES_hh_fec_in!L4/RES_hh_num_in!L4)</f>
        <v>8419.959558611632</v>
      </c>
      <c r="M4" s="96">
        <f>IF(RES_hh_fec_in!M4=0,0,1000000/0.086*RES_hh_fec_in!M4/RES_hh_num_in!M4)</f>
        <v>11028.787726859435</v>
      </c>
      <c r="N4" s="96">
        <f>IF(RES_hh_fec_in!N4=0,0,1000000/0.086*RES_hh_fec_in!N4/RES_hh_num_in!N4)</f>
        <v>10084.6249622132</v>
      </c>
      <c r="O4" s="96">
        <f>IF(RES_hh_fec_in!O4=0,0,1000000/0.086*RES_hh_fec_in!O4/RES_hh_num_in!O4)</f>
        <v>6048.1789777939357</v>
      </c>
      <c r="P4" s="96">
        <f>IF(RES_hh_fec_in!P4=0,0,1000000/0.086*RES_hh_fec_in!P4/RES_hh_num_in!P4)</f>
        <v>5082.9045199537431</v>
      </c>
      <c r="Q4" s="96">
        <f>IF(RES_hh_fec_in!Q4=0,0,1000000/0.086*RES_hh_fec_in!Q4/RES_hh_num_in!Q4)</f>
        <v>6052.6701258389121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0</v>
      </c>
      <c r="D5" s="95">
        <f>IF(RES_hh_fec_in!D5=0,0,1000000/0.086*RES_hh_fec_in!D5/RES_hh_num_in!D5)</f>
        <v>0</v>
      </c>
      <c r="E5" s="95">
        <f>IF(RES_hh_fec_in!E5=0,0,1000000/0.086*RES_hh_fec_in!E5/RES_hh_num_in!E5)</f>
        <v>0</v>
      </c>
      <c r="F5" s="95">
        <f>IF(RES_hh_fec_in!F5=0,0,1000000/0.086*RES_hh_fec_in!F5/RES_hh_num_in!F5)</f>
        <v>12726.081621646961</v>
      </c>
      <c r="G5" s="95">
        <f>IF(RES_hh_fec_in!G5=0,0,1000000/0.086*RES_hh_fec_in!G5/RES_hh_num_in!G5)</f>
        <v>0</v>
      </c>
      <c r="H5" s="95">
        <f>IF(RES_hh_fec_in!H5=0,0,1000000/0.086*RES_hh_fec_in!H5/RES_hh_num_in!H5)</f>
        <v>0</v>
      </c>
      <c r="I5" s="95">
        <f>IF(RES_hh_fec_in!I5=0,0,1000000/0.086*RES_hh_fec_in!I5/RES_hh_num_in!I5)</f>
        <v>9657.5534773807976</v>
      </c>
      <c r="J5" s="95">
        <f>IF(RES_hh_fec_in!J5=0,0,1000000/0.086*RES_hh_fec_in!J5/RES_hh_num_in!J5)</f>
        <v>0</v>
      </c>
      <c r="K5" s="95">
        <f>IF(RES_hh_fec_in!K5=0,0,1000000/0.086*RES_hh_fec_in!K5/RES_hh_num_in!K5)</f>
        <v>0</v>
      </c>
      <c r="L5" s="95">
        <f>IF(RES_hh_fec_in!L5=0,0,1000000/0.086*RES_hh_fec_in!L5/RES_hh_num_in!L5)</f>
        <v>0</v>
      </c>
      <c r="M5" s="95">
        <f>IF(RES_hh_fec_in!M5=0,0,1000000/0.086*RES_hh_fec_in!M5/RES_hh_num_in!M5)</f>
        <v>0</v>
      </c>
      <c r="N5" s="95">
        <f>IF(RES_hh_fec_in!N5=0,0,1000000/0.086*RES_hh_fec_in!N5/RES_hh_num_in!N5)</f>
        <v>0</v>
      </c>
      <c r="O5" s="95">
        <f>IF(RES_hh_fec_in!O5=0,0,1000000/0.086*RES_hh_fec_in!O5/RES_hh_num_in!O5)</f>
        <v>0</v>
      </c>
      <c r="P5" s="95">
        <f>IF(RES_hh_fec_in!P5=0,0,1000000/0.086*RES_hh_fec_in!P5/RES_hh_num_in!P5)</f>
        <v>0</v>
      </c>
      <c r="Q5" s="95">
        <f>IF(RES_hh_fec_in!Q5=0,0,1000000/0.086*RES_hh_fec_in!Q5/RES_hh_num_in!Q5)</f>
        <v>0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0</v>
      </c>
      <c r="D6" s="95">
        <f>IF(RES_hh_fec_in!D6=0,0,1000000/0.086*RES_hh_fec_in!D6/RES_hh_num_in!D6)</f>
        <v>0</v>
      </c>
      <c r="E6" s="95">
        <f>IF(RES_hh_fec_in!E6=0,0,1000000/0.086*RES_hh_fec_in!E6/RES_hh_num_in!E6)</f>
        <v>0</v>
      </c>
      <c r="F6" s="95">
        <f>IF(RES_hh_fec_in!F6=0,0,1000000/0.086*RES_hh_fec_in!F6/RES_hh_num_in!F6)</f>
        <v>0</v>
      </c>
      <c r="G6" s="95">
        <f>IF(RES_hh_fec_in!G6=0,0,1000000/0.086*RES_hh_fec_in!G6/RES_hh_num_in!G6)</f>
        <v>0</v>
      </c>
      <c r="H6" s="95">
        <f>IF(RES_hh_fec_in!H6=0,0,1000000/0.086*RES_hh_fec_in!H6/RES_hh_num_in!H6)</f>
        <v>0</v>
      </c>
      <c r="I6" s="95">
        <f>IF(RES_hh_fec_in!I6=0,0,1000000/0.086*RES_hh_fec_in!I6/RES_hh_num_in!I6)</f>
        <v>0</v>
      </c>
      <c r="J6" s="95">
        <f>IF(RES_hh_fec_in!J6=0,0,1000000/0.086*RES_hh_fec_in!J6/RES_hh_num_in!J6)</f>
        <v>0</v>
      </c>
      <c r="K6" s="95">
        <f>IF(RES_hh_fec_in!K6=0,0,1000000/0.086*RES_hh_fec_in!K6/RES_hh_num_in!K6)</f>
        <v>0</v>
      </c>
      <c r="L6" s="95">
        <f>IF(RES_hh_fec_in!L6=0,0,1000000/0.086*RES_hh_fec_in!L6/RES_hh_num_in!L6)</f>
        <v>0</v>
      </c>
      <c r="M6" s="95">
        <f>IF(RES_hh_fec_in!M6=0,0,1000000/0.086*RES_hh_fec_in!M6/RES_hh_num_in!M6)</f>
        <v>0</v>
      </c>
      <c r="N6" s="95">
        <f>IF(RES_hh_fec_in!N6=0,0,1000000/0.086*RES_hh_fec_in!N6/RES_hh_num_in!N6)</f>
        <v>0</v>
      </c>
      <c r="O6" s="95">
        <f>IF(RES_hh_fec_in!O6=0,0,1000000/0.086*RES_hh_fec_in!O6/RES_hh_num_in!O6)</f>
        <v>0</v>
      </c>
      <c r="P6" s="95">
        <f>IF(RES_hh_fec_in!P6=0,0,1000000/0.086*RES_hh_fec_in!P6/RES_hh_num_in!P6)</f>
        <v>0</v>
      </c>
      <c r="Q6" s="95">
        <f>IF(RES_hh_fec_in!Q6=0,0,1000000/0.086*RES_hh_fec_in!Q6/RES_hh_num_in!Q6)</f>
        <v>0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8703.7934763078847</v>
      </c>
      <c r="D7" s="95">
        <f>IF(RES_hh_fec_in!D7=0,0,1000000/0.086*RES_hh_fec_in!D7/RES_hh_num_in!D7)</f>
        <v>9173.2766335679407</v>
      </c>
      <c r="E7" s="95">
        <f>IF(RES_hh_fec_in!E7=0,0,1000000/0.086*RES_hh_fec_in!E7/RES_hh_num_in!E7)</f>
        <v>10875.018373985182</v>
      </c>
      <c r="F7" s="95">
        <f>IF(RES_hh_fec_in!F7=0,0,1000000/0.086*RES_hh_fec_in!F7/RES_hh_num_in!F7)</f>
        <v>10276.567511729729</v>
      </c>
      <c r="G7" s="95">
        <f>IF(RES_hh_fec_in!G7=0,0,1000000/0.086*RES_hh_fec_in!G7/RES_hh_num_in!G7)</f>
        <v>10788.023746424133</v>
      </c>
      <c r="H7" s="95">
        <f>IF(RES_hh_fec_in!H7=0,0,1000000/0.086*RES_hh_fec_in!H7/RES_hh_num_in!H7)</f>
        <v>10947.635013595798</v>
      </c>
      <c r="I7" s="95">
        <f>IF(RES_hh_fec_in!I7=0,0,1000000/0.086*RES_hh_fec_in!I7/RES_hh_num_in!I7)</f>
        <v>10123.275594916466</v>
      </c>
      <c r="J7" s="95">
        <f>IF(RES_hh_fec_in!J7=0,0,1000000/0.086*RES_hh_fec_in!J7/RES_hh_num_in!J7)</f>
        <v>10034.388525376778</v>
      </c>
      <c r="K7" s="95">
        <f>IF(RES_hh_fec_in!K7=0,0,1000000/0.086*RES_hh_fec_in!K7/RES_hh_num_in!K7)</f>
        <v>8755.2395891665819</v>
      </c>
      <c r="L7" s="95">
        <f>IF(RES_hh_fec_in!L7=0,0,1000000/0.086*RES_hh_fec_in!L7/RES_hh_num_in!L7)</f>
        <v>7988.5870298249311</v>
      </c>
      <c r="M7" s="95">
        <f>IF(RES_hh_fec_in!M7=0,0,1000000/0.086*RES_hh_fec_in!M7/RES_hh_num_in!M7)</f>
        <v>10891.689163724513</v>
      </c>
      <c r="N7" s="95">
        <f>IF(RES_hh_fec_in!N7=0,0,1000000/0.086*RES_hh_fec_in!N7/RES_hh_num_in!N7)</f>
        <v>0</v>
      </c>
      <c r="O7" s="95">
        <f>IF(RES_hh_fec_in!O7=0,0,1000000/0.086*RES_hh_fec_in!O7/RES_hh_num_in!O7)</f>
        <v>0</v>
      </c>
      <c r="P7" s="95">
        <f>IF(RES_hh_fec_in!P7=0,0,1000000/0.086*RES_hh_fec_in!P7/RES_hh_num_in!P7)</f>
        <v>5363.7498183525158</v>
      </c>
      <c r="Q7" s="95">
        <f>IF(RES_hh_fec_in!Q7=0,0,1000000/0.086*RES_hh_fec_in!Q7/RES_hh_num_in!Q7)</f>
        <v>7398.1619713479449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8159.1910146985247</v>
      </c>
      <c r="D8" s="95">
        <f>IF(RES_hh_fec_in!D8=0,0,1000000/0.086*RES_hh_fec_in!D8/RES_hh_num_in!D8)</f>
        <v>8817.7720392830288</v>
      </c>
      <c r="E8" s="95">
        <f>IF(RES_hh_fec_in!E8=0,0,1000000/0.086*RES_hh_fec_in!E8/RES_hh_num_in!E8)</f>
        <v>10403.226363132437</v>
      </c>
      <c r="F8" s="95">
        <f>IF(RES_hh_fec_in!F8=0,0,1000000/0.086*RES_hh_fec_in!F8/RES_hh_num_in!F8)</f>
        <v>9804.2542397017187</v>
      </c>
      <c r="G8" s="95">
        <f>IF(RES_hh_fec_in!G8=0,0,1000000/0.086*RES_hh_fec_in!G8/RES_hh_num_in!G8)</f>
        <v>10168.256777034509</v>
      </c>
      <c r="H8" s="95">
        <f>IF(RES_hh_fec_in!H8=0,0,1000000/0.086*RES_hh_fec_in!H8/RES_hh_num_in!H8)</f>
        <v>10162.352890071279</v>
      </c>
      <c r="I8" s="95">
        <f>IF(RES_hh_fec_in!I8=0,0,1000000/0.086*RES_hh_fec_in!I8/RES_hh_num_in!I8)</f>
        <v>9560.321547527712</v>
      </c>
      <c r="J8" s="95">
        <f>IF(RES_hh_fec_in!J8=0,0,1000000/0.086*RES_hh_fec_in!J8/RES_hh_num_in!J8)</f>
        <v>9110.5214525015381</v>
      </c>
      <c r="K8" s="95">
        <f>IF(RES_hh_fec_in!K8=0,0,1000000/0.086*RES_hh_fec_in!K8/RES_hh_num_in!K8)</f>
        <v>7847.4411655508557</v>
      </c>
      <c r="L8" s="95">
        <f>IF(RES_hh_fec_in!L8=0,0,1000000/0.086*RES_hh_fec_in!L8/RES_hh_num_in!L8)</f>
        <v>7563.6526566877001</v>
      </c>
      <c r="M8" s="95">
        <f>IF(RES_hh_fec_in!M8=0,0,1000000/0.086*RES_hh_fec_in!M8/RES_hh_num_in!M8)</f>
        <v>9763.5054304985806</v>
      </c>
      <c r="N8" s="95">
        <f>IF(RES_hh_fec_in!N8=0,0,1000000/0.086*RES_hh_fec_in!N8/RES_hh_num_in!N8)</f>
        <v>8584.8691856647602</v>
      </c>
      <c r="O8" s="95">
        <f>IF(RES_hh_fec_in!O8=0,0,1000000/0.086*RES_hh_fec_in!O8/RES_hh_num_in!O8)</f>
        <v>4982.5839828914877</v>
      </c>
      <c r="P8" s="95">
        <f>IF(RES_hh_fec_in!P8=0,0,1000000/0.086*RES_hh_fec_in!P8/RES_hh_num_in!P8)</f>
        <v>4491.2073899633915</v>
      </c>
      <c r="Q8" s="95">
        <f>IF(RES_hh_fec_in!Q8=0,0,1000000/0.086*RES_hh_fec_in!Q8/RES_hh_num_in!Q8)</f>
        <v>6667.1427428422176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10413.28902119204</v>
      </c>
      <c r="D9" s="95">
        <f>IF(RES_hh_fec_in!D9=0,0,1000000/0.086*RES_hh_fec_in!D9/RES_hh_num_in!D9)</f>
        <v>10938.05713498896</v>
      </c>
      <c r="E9" s="95">
        <f>IF(RES_hh_fec_in!E9=0,0,1000000/0.086*RES_hh_fec_in!E9/RES_hh_num_in!E9)</f>
        <v>0</v>
      </c>
      <c r="F9" s="95">
        <f>IF(RES_hh_fec_in!F9=0,0,1000000/0.086*RES_hh_fec_in!F9/RES_hh_num_in!F9)</f>
        <v>12428.176966890926</v>
      </c>
      <c r="G9" s="95">
        <f>IF(RES_hh_fec_in!G9=0,0,1000000/0.086*RES_hh_fec_in!G9/RES_hh_num_in!G9)</f>
        <v>12819.302574637984</v>
      </c>
      <c r="H9" s="95">
        <f>IF(RES_hh_fec_in!H9=0,0,1000000/0.086*RES_hh_fec_in!H9/RES_hh_num_in!H9)</f>
        <v>13064.816105011167</v>
      </c>
      <c r="I9" s="95">
        <f>IF(RES_hh_fec_in!I9=0,0,1000000/0.086*RES_hh_fec_in!I9/RES_hh_num_in!I9)</f>
        <v>13392.282296642561</v>
      </c>
      <c r="J9" s="95">
        <f>IF(RES_hh_fec_in!J9=0,0,1000000/0.086*RES_hh_fec_in!J9/RES_hh_num_in!J9)</f>
        <v>11006.139819280639</v>
      </c>
      <c r="K9" s="95">
        <f>IF(RES_hh_fec_in!K9=0,0,1000000/0.086*RES_hh_fec_in!K9/RES_hh_num_in!K9)</f>
        <v>9675.2261830290154</v>
      </c>
      <c r="L9" s="95">
        <f>IF(RES_hh_fec_in!L9=0,0,1000000/0.086*RES_hh_fec_in!L9/RES_hh_num_in!L9)</f>
        <v>9517.3338887140726</v>
      </c>
      <c r="M9" s="95">
        <f>IF(RES_hh_fec_in!M9=0,0,1000000/0.086*RES_hh_fec_in!M9/RES_hh_num_in!M9)</f>
        <v>12856.692061730348</v>
      </c>
      <c r="N9" s="95">
        <f>IF(RES_hh_fec_in!N9=0,0,1000000/0.086*RES_hh_fec_in!N9/RES_hh_num_in!N9)</f>
        <v>10839.822829443849</v>
      </c>
      <c r="O9" s="95">
        <f>IF(RES_hh_fec_in!O9=0,0,1000000/0.086*RES_hh_fec_in!O9/RES_hh_num_in!O9)</f>
        <v>6150.7436414616304</v>
      </c>
      <c r="P9" s="95">
        <f>IF(RES_hh_fec_in!P9=0,0,1000000/0.086*RES_hh_fec_in!P9/RES_hh_num_in!P9)</f>
        <v>0</v>
      </c>
      <c r="Q9" s="95">
        <f>IF(RES_hh_fec_in!Q9=0,0,1000000/0.086*RES_hh_fec_in!Q9/RES_hh_num_in!Q9)</f>
        <v>0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8601.2791707096367</v>
      </c>
      <c r="G10" s="95">
        <f>IF(RES_hh_fec_in!G10=0,0,1000000/0.086*RES_hh_fec_in!G10/RES_hh_num_in!G10)</f>
        <v>8099.5441543736288</v>
      </c>
      <c r="H10" s="95">
        <f>IF(RES_hh_fec_in!H10=0,0,1000000/0.086*RES_hh_fec_in!H10/RES_hh_num_in!H10)</f>
        <v>8575.140465927072</v>
      </c>
      <c r="I10" s="95">
        <f>IF(RES_hh_fec_in!I10=0,0,1000000/0.086*RES_hh_fec_in!I10/RES_hh_num_in!I10)</f>
        <v>8307.6522833208946</v>
      </c>
      <c r="J10" s="95">
        <f>IF(RES_hh_fec_in!J10=0,0,1000000/0.086*RES_hh_fec_in!J10/RES_hh_num_in!J10)</f>
        <v>7915.6476693905852</v>
      </c>
      <c r="K10" s="95">
        <f>IF(RES_hh_fec_in!K10=0,0,1000000/0.086*RES_hh_fec_in!K10/RES_hh_num_in!K10)</f>
        <v>7224.7944925325028</v>
      </c>
      <c r="L10" s="95">
        <f>IF(RES_hh_fec_in!L10=0,0,1000000/0.086*RES_hh_fec_in!L10/RES_hh_num_in!L10)</f>
        <v>6833.7590877304528</v>
      </c>
      <c r="M10" s="95">
        <f>IF(RES_hh_fec_in!M10=0,0,1000000/0.086*RES_hh_fec_in!M10/RES_hh_num_in!M10)</f>
        <v>6868.5996414277779</v>
      </c>
      <c r="N10" s="95">
        <f>IF(RES_hh_fec_in!N10=0,0,1000000/0.086*RES_hh_fec_in!N10/RES_hh_num_in!N10)</f>
        <v>6959.7241456546453</v>
      </c>
      <c r="O10" s="95">
        <f>IF(RES_hh_fec_in!O10=0,0,1000000/0.086*RES_hh_fec_in!O10/RES_hh_num_in!O10)</f>
        <v>4865.7378695210309</v>
      </c>
      <c r="P10" s="95">
        <f>IF(RES_hh_fec_in!P10=0,0,1000000/0.086*RES_hh_fec_in!P10/RES_hh_num_in!P10)</f>
        <v>0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6954.649648038313</v>
      </c>
      <c r="D11" s="95">
        <f>IF(RES_hh_fec_in!D11=0,0,1000000/0.086*RES_hh_fec_in!D11/RES_hh_num_in!D11)</f>
        <v>6904.0825778253311</v>
      </c>
      <c r="E11" s="95">
        <f>IF(RES_hh_fec_in!E11=0,0,1000000/0.086*RES_hh_fec_in!E11/RES_hh_num_in!E11)</f>
        <v>8650.9751856930579</v>
      </c>
      <c r="F11" s="95">
        <f>IF(RES_hh_fec_in!F11=0,0,1000000/0.086*RES_hh_fec_in!F11/RES_hh_num_in!F11)</f>
        <v>8143.4387934431452</v>
      </c>
      <c r="G11" s="95">
        <f>IF(RES_hh_fec_in!G11=0,0,1000000/0.086*RES_hh_fec_in!G11/RES_hh_num_in!G11)</f>
        <v>8330.0972907433261</v>
      </c>
      <c r="H11" s="95">
        <f>IF(RES_hh_fec_in!H11=0,0,1000000/0.086*RES_hh_fec_in!H11/RES_hh_num_in!H11)</f>
        <v>9387.6287174042263</v>
      </c>
      <c r="I11" s="95">
        <f>IF(RES_hh_fec_in!I11=0,0,1000000/0.086*RES_hh_fec_in!I11/RES_hh_num_in!I11)</f>
        <v>7083.3428435475316</v>
      </c>
      <c r="J11" s="95">
        <f>IF(RES_hh_fec_in!J11=0,0,1000000/0.086*RES_hh_fec_in!J11/RES_hh_num_in!J11)</f>
        <v>7547.3611884321972</v>
      </c>
      <c r="K11" s="95">
        <f>IF(RES_hh_fec_in!K11=0,0,1000000/0.086*RES_hh_fec_in!K11/RES_hh_num_in!K11)</f>
        <v>6723.2596587029511</v>
      </c>
      <c r="L11" s="95">
        <f>IF(RES_hh_fec_in!L11=0,0,1000000/0.086*RES_hh_fec_in!L11/RES_hh_num_in!L11)</f>
        <v>6238.6578105955887</v>
      </c>
      <c r="M11" s="95">
        <f>IF(RES_hh_fec_in!M11=0,0,1000000/0.086*RES_hh_fec_in!M11/RES_hh_num_in!M11)</f>
        <v>7591.0951281381203</v>
      </c>
      <c r="N11" s="95">
        <f>IF(RES_hh_fec_in!N11=0,0,1000000/0.086*RES_hh_fec_in!N11/RES_hh_num_in!N11)</f>
        <v>6380.160940180459</v>
      </c>
      <c r="O11" s="95">
        <f>IF(RES_hh_fec_in!O11=0,0,1000000/0.086*RES_hh_fec_in!O11/RES_hh_num_in!O11)</f>
        <v>4083.7620318440559</v>
      </c>
      <c r="P11" s="95">
        <f>IF(RES_hh_fec_in!P11=0,0,1000000/0.086*RES_hh_fec_in!P11/RES_hh_num_in!P11)</f>
        <v>3928.1884555691026</v>
      </c>
      <c r="Q11" s="95">
        <f>IF(RES_hh_fec_in!Q11=0,0,1000000/0.086*RES_hh_fec_in!Q11/RES_hh_num_in!Q11)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4938.0247547523313</v>
      </c>
      <c r="D12" s="95">
        <f>IF(RES_hh_fec_in!D12=0,0,1000000/0.086*RES_hh_fec_in!D12/RES_hh_num_in!D12)</f>
        <v>5031.5382466504807</v>
      </c>
      <c r="E12" s="95">
        <f>IF(RES_hh_fec_in!E12=0,0,1000000/0.086*RES_hh_fec_in!E12/RES_hh_num_in!E12)</f>
        <v>5555.2040601165172</v>
      </c>
      <c r="F12" s="95">
        <f>IF(RES_hh_fec_in!F12=0,0,1000000/0.086*RES_hh_fec_in!F12/RES_hh_num_in!F12)</f>
        <v>5058.2787410547917</v>
      </c>
      <c r="G12" s="95">
        <f>IF(RES_hh_fec_in!G12=0,0,1000000/0.086*RES_hh_fec_in!G12/RES_hh_num_in!G12)</f>
        <v>4864.3779451560231</v>
      </c>
      <c r="H12" s="95">
        <f>IF(RES_hh_fec_in!H12=0,0,1000000/0.086*RES_hh_fec_in!H12/RES_hh_num_in!H12)</f>
        <v>4554.2638468776531</v>
      </c>
      <c r="I12" s="95">
        <f>IF(RES_hh_fec_in!I12=0,0,1000000/0.086*RES_hh_fec_in!I12/RES_hh_num_in!I12)</f>
        <v>4215.1115457442174</v>
      </c>
      <c r="J12" s="95">
        <f>IF(RES_hh_fec_in!J12=0,0,1000000/0.086*RES_hh_fec_in!J12/RES_hh_num_in!J12)</f>
        <v>3742.843659805435</v>
      </c>
      <c r="K12" s="95">
        <f>IF(RES_hh_fec_in!K12=0,0,1000000/0.086*RES_hh_fec_in!K12/RES_hh_num_in!K12)</f>
        <v>3011.8129716254653</v>
      </c>
      <c r="L12" s="95">
        <f>IF(RES_hh_fec_in!L12=0,0,1000000/0.086*RES_hh_fec_in!L12/RES_hh_num_in!L12)</f>
        <v>2529.2951205634422</v>
      </c>
      <c r="M12" s="95">
        <f>IF(RES_hh_fec_in!M12=0,0,1000000/0.086*RES_hh_fec_in!M12/RES_hh_num_in!M12)</f>
        <v>3124.2596738397292</v>
      </c>
      <c r="N12" s="95">
        <f>IF(RES_hh_fec_in!N12=0,0,1000000/0.086*RES_hh_fec_in!N12/RES_hh_num_in!N12)</f>
        <v>2464.990522454445</v>
      </c>
      <c r="O12" s="95">
        <f>IF(RES_hh_fec_in!O12=0,0,1000000/0.086*RES_hh_fec_in!O12/RES_hh_num_in!O12)</f>
        <v>1344.2442602366273</v>
      </c>
      <c r="P12" s="95">
        <f>IF(RES_hh_fec_in!P12=0,0,1000000/0.086*RES_hh_fec_in!P12/RES_hh_num_in!P12)</f>
        <v>1331.9234614062084</v>
      </c>
      <c r="Q12" s="95">
        <f>IF(RES_hh_fec_in!Q12=0,0,1000000/0.086*RES_hh_fec_in!Q12/RES_hh_num_in!Q12)</f>
        <v>1731.0354854316242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7826.7886193147224</v>
      </c>
      <c r="D13" s="22">
        <f>IF(RES_hh_fec_in!D13=0,0,1000000/0.086*RES_hh_fec_in!D13/RES_hh_num_in!D13)</f>
        <v>8536.025411261724</v>
      </c>
      <c r="E13" s="22">
        <f>IF(RES_hh_fec_in!E13=0,0,1000000/0.086*RES_hh_fec_in!E13/RES_hh_num_in!E13)</f>
        <v>10137.259073295379</v>
      </c>
      <c r="F13" s="22">
        <f>IF(RES_hh_fec_in!F13=0,0,1000000/0.086*RES_hh_fec_in!F13/RES_hh_num_in!F13)</f>
        <v>9601.9733449878386</v>
      </c>
      <c r="G13" s="22">
        <f>IF(RES_hh_fec_in!G13=0,0,1000000/0.086*RES_hh_fec_in!G13/RES_hh_num_in!G13)</f>
        <v>9582.0782765862605</v>
      </c>
      <c r="H13" s="22">
        <f>IF(RES_hh_fec_in!H13=0,0,1000000/0.086*RES_hh_fec_in!H13/RES_hh_num_in!H13)</f>
        <v>10075.498909588354</v>
      </c>
      <c r="I13" s="22">
        <f>IF(RES_hh_fec_in!I13=0,0,1000000/0.086*RES_hh_fec_in!I13/RES_hh_num_in!I13)</f>
        <v>9976.7377752908724</v>
      </c>
      <c r="J13" s="22">
        <f>IF(RES_hh_fec_in!J13=0,0,1000000/0.086*RES_hh_fec_in!J13/RES_hh_num_in!J13)</f>
        <v>9383.1619362044166</v>
      </c>
      <c r="K13" s="22">
        <f>IF(RES_hh_fec_in!K13=0,0,1000000/0.086*RES_hh_fec_in!K13/RES_hh_num_in!K13)</f>
        <v>8216.744469876081</v>
      </c>
      <c r="L13" s="22">
        <f>IF(RES_hh_fec_in!L13=0,0,1000000/0.086*RES_hh_fec_in!L13/RES_hh_num_in!L13)</f>
        <v>7504.4667887000187</v>
      </c>
      <c r="M13" s="22">
        <f>IF(RES_hh_fec_in!M13=0,0,1000000/0.086*RES_hh_fec_in!M13/RES_hh_num_in!M13)</f>
        <v>9299.6700035440135</v>
      </c>
      <c r="N13" s="22">
        <f>IF(RES_hh_fec_in!N13=0,0,1000000/0.086*RES_hh_fec_in!N13/RES_hh_num_in!N13)</f>
        <v>9004.3810214235982</v>
      </c>
      <c r="O13" s="22">
        <f>IF(RES_hh_fec_in!O13=0,0,1000000/0.086*RES_hh_fec_in!O13/RES_hh_num_in!O13)</f>
        <v>5087.0628653068625</v>
      </c>
      <c r="P13" s="22">
        <f>IF(RES_hh_fec_in!P13=0,0,1000000/0.086*RES_hh_fec_in!P13/RES_hh_num_in!P13)</f>
        <v>4978.6260196169451</v>
      </c>
      <c r="Q13" s="22">
        <f>IF(RES_hh_fec_in!Q13=0,0,1000000/0.086*RES_hh_fec_in!Q13/RES_hh_num_in!Q13)</f>
        <v>7086.4563451436197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68.78985959080994</v>
      </c>
      <c r="D14" s="98">
        <f>IF(RES_hh_fec_in!D14=0,0,1000000/0.086*RES_hh_fec_in!D14/RES_hh_num_in!D14)</f>
        <v>105.35850060214362</v>
      </c>
      <c r="E14" s="98">
        <f>IF(RES_hh_fec_in!E14=0,0,1000000/0.086*RES_hh_fec_in!E14/RES_hh_num_in!E14)</f>
        <v>131.9292631754825</v>
      </c>
      <c r="F14" s="98">
        <f>IF(RES_hh_fec_in!F14=0,0,1000000/0.086*RES_hh_fec_in!F14/RES_hh_num_in!F14)</f>
        <v>114.03577915071786</v>
      </c>
      <c r="G14" s="98">
        <f>IF(RES_hh_fec_in!G14=0,0,1000000/0.086*RES_hh_fec_in!G14/RES_hh_num_in!G14)</f>
        <v>78.924448008527577</v>
      </c>
      <c r="H14" s="98">
        <f>IF(RES_hh_fec_in!H14=0,0,1000000/0.086*RES_hh_fec_in!H14/RES_hh_num_in!H14)</f>
        <v>118.63491647572312</v>
      </c>
      <c r="I14" s="98">
        <f>IF(RES_hh_fec_in!I14=0,0,1000000/0.086*RES_hh_fec_in!I14/RES_hh_num_in!I14)</f>
        <v>148.64827786414708</v>
      </c>
      <c r="J14" s="98">
        <f>IF(RES_hh_fec_in!J14=0,0,1000000/0.086*RES_hh_fec_in!J14/RES_hh_num_in!J14)</f>
        <v>155.63465915997776</v>
      </c>
      <c r="K14" s="98">
        <f>IF(RES_hh_fec_in!K14=0,0,1000000/0.086*RES_hh_fec_in!K14/RES_hh_num_in!K14)</f>
        <v>149.69594133955854</v>
      </c>
      <c r="L14" s="98">
        <f>IF(RES_hh_fec_in!L14=0,0,1000000/0.086*RES_hh_fec_in!L14/RES_hh_num_in!L14)</f>
        <v>127.53483687701369</v>
      </c>
      <c r="M14" s="98">
        <f>IF(RES_hh_fec_in!M14=0,0,1000000/0.086*RES_hh_fec_in!M14/RES_hh_num_in!M14)</f>
        <v>88.378044897906975</v>
      </c>
      <c r="N14" s="98">
        <f>IF(RES_hh_fec_in!N14=0,0,1000000/0.086*RES_hh_fec_in!N14/RES_hh_num_in!N14)</f>
        <v>98.977299708783505</v>
      </c>
      <c r="O14" s="98">
        <f>IF(RES_hh_fec_in!O14=0,0,1000000/0.086*RES_hh_fec_in!O14/RES_hh_num_in!O14)</f>
        <v>58.297554537021242</v>
      </c>
      <c r="P14" s="98">
        <f>IF(RES_hh_fec_in!P14=0,0,1000000/0.086*RES_hh_fec_in!P14/RES_hh_num_in!P14)</f>
        <v>119.32384336908515</v>
      </c>
      <c r="Q14" s="98">
        <f>IF(RES_hh_fec_in!Q14=0,0,1000000/0.086*RES_hh_fec_in!Q14/RES_hh_num_in!Q14)</f>
        <v>193.80020338162822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769.52631278120032</v>
      </c>
      <c r="D15" s="96">
        <f t="shared" si="0"/>
        <v>697.6976809069206</v>
      </c>
      <c r="E15" s="96">
        <f t="shared" si="0"/>
        <v>591.94465788169555</v>
      </c>
      <c r="F15" s="96">
        <f t="shared" si="0"/>
        <v>635.56758830138949</v>
      </c>
      <c r="G15" s="96">
        <f t="shared" si="0"/>
        <v>787.53945202102602</v>
      </c>
      <c r="H15" s="96">
        <f t="shared" si="0"/>
        <v>798.10812409095649</v>
      </c>
      <c r="I15" s="96">
        <f t="shared" si="0"/>
        <v>769.41240305708357</v>
      </c>
      <c r="J15" s="96">
        <f t="shared" si="0"/>
        <v>857.52444329683283</v>
      </c>
      <c r="K15" s="96">
        <f t="shared" si="0"/>
        <v>927.19788247539532</v>
      </c>
      <c r="L15" s="96">
        <f t="shared" si="0"/>
        <v>909.96923303883682</v>
      </c>
      <c r="M15" s="96">
        <f t="shared" si="0"/>
        <v>781.27145685733899</v>
      </c>
      <c r="N15" s="96">
        <f t="shared" si="0"/>
        <v>426.30611500024685</v>
      </c>
      <c r="O15" s="96">
        <f t="shared" si="0"/>
        <v>397.4042052100296</v>
      </c>
      <c r="P15" s="96">
        <f t="shared" si="0"/>
        <v>646.46815776381288</v>
      </c>
      <c r="Q15" s="96">
        <f t="shared" si="0"/>
        <v>786.52561276604763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769.52631278120032</v>
      </c>
      <c r="D16" s="97">
        <f>IF(RES_hh_fec_in!D16=0,0,1000000/0.086*RES_hh_fec_in!D16/RES_hh_num_in!D$3)</f>
        <v>697.6976809069206</v>
      </c>
      <c r="E16" s="97">
        <f>IF(RES_hh_fec_in!E16=0,0,1000000/0.086*RES_hh_fec_in!E16/RES_hh_num_in!E$3)</f>
        <v>591.94465788169555</v>
      </c>
      <c r="F16" s="97">
        <f>IF(RES_hh_fec_in!F16=0,0,1000000/0.086*RES_hh_fec_in!F16/RES_hh_num_in!F$3)</f>
        <v>635.56758830138949</v>
      </c>
      <c r="G16" s="97">
        <f>IF(RES_hh_fec_in!G16=0,0,1000000/0.086*RES_hh_fec_in!G16/RES_hh_num_in!G$3)</f>
        <v>787.53945202102602</v>
      </c>
      <c r="H16" s="97">
        <f>IF(RES_hh_fec_in!H16=0,0,1000000/0.086*RES_hh_fec_in!H16/RES_hh_num_in!H$3)</f>
        <v>798.10812409095649</v>
      </c>
      <c r="I16" s="97">
        <f>IF(RES_hh_fec_in!I16=0,0,1000000/0.086*RES_hh_fec_in!I16/RES_hh_num_in!I$3)</f>
        <v>769.41240305708357</v>
      </c>
      <c r="J16" s="97">
        <f>IF(RES_hh_fec_in!J16=0,0,1000000/0.086*RES_hh_fec_in!J16/RES_hh_num_in!J$3)</f>
        <v>857.52444329683283</v>
      </c>
      <c r="K16" s="97">
        <f>IF(RES_hh_fec_in!K16=0,0,1000000/0.086*RES_hh_fec_in!K16/RES_hh_num_in!K$3)</f>
        <v>927.19788247539532</v>
      </c>
      <c r="L16" s="97">
        <f>IF(RES_hh_fec_in!L16=0,0,1000000/0.086*RES_hh_fec_in!L16/RES_hh_num_in!L$3)</f>
        <v>909.96923303883682</v>
      </c>
      <c r="M16" s="97">
        <f>IF(RES_hh_fec_in!M16=0,0,1000000/0.086*RES_hh_fec_in!M16/RES_hh_num_in!M$3)</f>
        <v>781.27145685733899</v>
      </c>
      <c r="N16" s="97">
        <f>IF(RES_hh_fec_in!N16=0,0,1000000/0.086*RES_hh_fec_in!N16/RES_hh_num_in!N$3)</f>
        <v>426.30611500024685</v>
      </c>
      <c r="O16" s="97">
        <f>IF(RES_hh_fec_in!O16=0,0,1000000/0.086*RES_hh_fec_in!O16/RES_hh_num_in!O$3)</f>
        <v>397.4042052100296</v>
      </c>
      <c r="P16" s="97">
        <f>IF(RES_hh_fec_in!P16=0,0,1000000/0.086*RES_hh_fec_in!P16/RES_hh_num_in!P$3)</f>
        <v>646.46815776381288</v>
      </c>
      <c r="Q16" s="97">
        <f>IF(RES_hh_fec_in!Q16=0,0,1000000/0.086*RES_hh_fec_in!Q16/RES_hh_num_in!Q$3)</f>
        <v>786.52561276604763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1436.3489241422453</v>
      </c>
      <c r="D17" s="96">
        <f>IF(RES_hh_fec_in!D17=0,0,1000000/0.086*RES_hh_fec_in!D17/RES_hh_num_in!D17)</f>
        <v>1555.4201112515084</v>
      </c>
      <c r="E17" s="96">
        <f>IF(RES_hh_fec_in!E17=0,0,1000000/0.086*RES_hh_fec_in!E17/RES_hh_num_in!E17)</f>
        <v>1528.3738747004295</v>
      </c>
      <c r="F17" s="96">
        <f>IF(RES_hh_fec_in!F17=0,0,1000000/0.086*RES_hh_fec_in!F17/RES_hh_num_in!F17)</f>
        <v>1649.0024425642366</v>
      </c>
      <c r="G17" s="96">
        <f>IF(RES_hh_fec_in!G17=0,0,1000000/0.086*RES_hh_fec_in!G17/RES_hh_num_in!G17)</f>
        <v>1647.1903156800731</v>
      </c>
      <c r="H17" s="96">
        <f>IF(RES_hh_fec_in!H17=0,0,1000000/0.086*RES_hh_fec_in!H17/RES_hh_num_in!H17)</f>
        <v>1637.7947023652428</v>
      </c>
      <c r="I17" s="96">
        <f>IF(RES_hh_fec_in!I17=0,0,1000000/0.086*RES_hh_fec_in!I17/RES_hh_num_in!I17)</f>
        <v>1548.9937303717127</v>
      </c>
      <c r="J17" s="96">
        <f>IF(RES_hh_fec_in!J17=0,0,1000000/0.086*RES_hh_fec_in!J17/RES_hh_num_in!J17)</f>
        <v>1686.9169345446244</v>
      </c>
      <c r="K17" s="96">
        <f>IF(RES_hh_fec_in!K17=0,0,1000000/0.086*RES_hh_fec_in!K17/RES_hh_num_in!K17)</f>
        <v>1739.7500809747328</v>
      </c>
      <c r="L17" s="96">
        <f>IF(RES_hh_fec_in!L17=0,0,1000000/0.086*RES_hh_fec_in!L17/RES_hh_num_in!L17)</f>
        <v>1748.643291638645</v>
      </c>
      <c r="M17" s="96">
        <f>IF(RES_hh_fec_in!M17=0,0,1000000/0.086*RES_hh_fec_in!M17/RES_hh_num_in!M17)</f>
        <v>1766.5039778612572</v>
      </c>
      <c r="N17" s="96">
        <f>IF(RES_hh_fec_in!N17=0,0,1000000/0.086*RES_hh_fec_in!N17/RES_hh_num_in!N17)</f>
        <v>1651.4345600128815</v>
      </c>
      <c r="O17" s="96">
        <f>IF(RES_hh_fec_in!O17=0,0,1000000/0.086*RES_hh_fec_in!O17/RES_hh_num_in!O17)</f>
        <v>1632.2603313720892</v>
      </c>
      <c r="P17" s="96">
        <f>IF(RES_hh_fec_in!P17=0,0,1000000/0.086*RES_hh_fec_in!P17/RES_hh_num_in!P17)</f>
        <v>1695.1206869911196</v>
      </c>
      <c r="Q17" s="96">
        <f>IF(RES_hh_fec_in!Q17=0,0,1000000/0.086*RES_hh_fec_in!Q17/RES_hh_num_in!Q17)</f>
        <v>1677.3952080378695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0</v>
      </c>
      <c r="D18" s="95">
        <f>IF(RES_hh_fec_in!D18=0,0,1000000/0.086*RES_hh_fec_in!D18/RES_hh_num_in!D18)</f>
        <v>0</v>
      </c>
      <c r="E18" s="95">
        <f>IF(RES_hh_fec_in!E18=0,0,1000000/0.086*RES_hh_fec_in!E18/RES_hh_num_in!E18)</f>
        <v>0</v>
      </c>
      <c r="F18" s="95">
        <f>IF(RES_hh_fec_in!F18=0,0,1000000/0.086*RES_hh_fec_in!F18/RES_hh_num_in!F18)</f>
        <v>0</v>
      </c>
      <c r="G18" s="95">
        <f>IF(RES_hh_fec_in!G18=0,0,1000000/0.086*RES_hh_fec_in!G18/RES_hh_num_in!G18)</f>
        <v>0</v>
      </c>
      <c r="H18" s="95">
        <f>IF(RES_hh_fec_in!H18=0,0,1000000/0.086*RES_hh_fec_in!H18/RES_hh_num_in!H18)</f>
        <v>0</v>
      </c>
      <c r="I18" s="95">
        <f>IF(RES_hh_fec_in!I18=0,0,1000000/0.086*RES_hh_fec_in!I18/RES_hh_num_in!I18)</f>
        <v>0</v>
      </c>
      <c r="J18" s="95">
        <f>IF(RES_hh_fec_in!J18=0,0,1000000/0.086*RES_hh_fec_in!J18/RES_hh_num_in!J18)</f>
        <v>0</v>
      </c>
      <c r="K18" s="95">
        <f>IF(RES_hh_fec_in!K18=0,0,1000000/0.086*RES_hh_fec_in!K18/RES_hh_num_in!K18)</f>
        <v>0</v>
      </c>
      <c r="L18" s="95">
        <f>IF(RES_hh_fec_in!L18=0,0,1000000/0.086*RES_hh_fec_in!L18/RES_hh_num_in!L18)</f>
        <v>0</v>
      </c>
      <c r="M18" s="95">
        <f>IF(RES_hh_fec_in!M18=0,0,1000000/0.086*RES_hh_fec_in!M18/RES_hh_num_in!M18)</f>
        <v>0</v>
      </c>
      <c r="N18" s="95">
        <f>IF(RES_hh_fec_in!N18=0,0,1000000/0.086*RES_hh_fec_in!N18/RES_hh_num_in!N18)</f>
        <v>0</v>
      </c>
      <c r="O18" s="95">
        <f>IF(RES_hh_fec_in!O18=0,0,1000000/0.086*RES_hh_fec_in!O18/RES_hh_num_in!O18)</f>
        <v>0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0</v>
      </c>
      <c r="D19" s="95">
        <f>IF(RES_hh_fec_in!D19=0,0,1000000/0.086*RES_hh_fec_in!D19/RES_hh_num_in!D19)</f>
        <v>0</v>
      </c>
      <c r="E19" s="95">
        <f>IF(RES_hh_fec_in!E19=0,0,1000000/0.086*RES_hh_fec_in!E19/RES_hh_num_in!E19)</f>
        <v>0</v>
      </c>
      <c r="F19" s="95">
        <f>IF(RES_hh_fec_in!F19=0,0,1000000/0.086*RES_hh_fec_in!F19/RES_hh_num_in!F19)</f>
        <v>0</v>
      </c>
      <c r="G19" s="95">
        <f>IF(RES_hh_fec_in!G19=0,0,1000000/0.086*RES_hh_fec_in!G19/RES_hh_num_in!G19)</f>
        <v>0</v>
      </c>
      <c r="H19" s="95">
        <f>IF(RES_hh_fec_in!H19=0,0,1000000/0.086*RES_hh_fec_in!H19/RES_hh_num_in!H19)</f>
        <v>0</v>
      </c>
      <c r="I19" s="95">
        <f>IF(RES_hh_fec_in!I19=0,0,1000000/0.086*RES_hh_fec_in!I19/RES_hh_num_in!I19)</f>
        <v>0</v>
      </c>
      <c r="J19" s="95">
        <f>IF(RES_hh_fec_in!J19=0,0,1000000/0.086*RES_hh_fec_in!J19/RES_hh_num_in!J19)</f>
        <v>0</v>
      </c>
      <c r="K19" s="95">
        <f>IF(RES_hh_fec_in!K19=0,0,1000000/0.086*RES_hh_fec_in!K19/RES_hh_num_in!K19)</f>
        <v>0</v>
      </c>
      <c r="L19" s="95">
        <f>IF(RES_hh_fec_in!L19=0,0,1000000/0.086*RES_hh_fec_in!L19/RES_hh_num_in!L19)</f>
        <v>0</v>
      </c>
      <c r="M19" s="95">
        <f>IF(RES_hh_fec_in!M19=0,0,1000000/0.086*RES_hh_fec_in!M19/RES_hh_num_in!M19)</f>
        <v>0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0</v>
      </c>
      <c r="P19" s="95">
        <f>IF(RES_hh_fec_in!P19=0,0,1000000/0.086*RES_hh_fec_in!P19/RES_hh_num_in!P19)</f>
        <v>0</v>
      </c>
      <c r="Q19" s="95">
        <f>IF(RES_hh_fec_in!Q19=0,0,1000000/0.086*RES_hh_fec_in!Q19/RES_hh_num_in!Q19)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1135.6773956285715</v>
      </c>
      <c r="D20" s="95">
        <f>IF(RES_hh_fec_in!D20=0,0,1000000/0.086*RES_hh_fec_in!D20/RES_hh_num_in!D20)</f>
        <v>1287.7612240203482</v>
      </c>
      <c r="E20" s="95">
        <f>IF(RES_hh_fec_in!E20=0,0,1000000/0.086*RES_hh_fec_in!E20/RES_hh_num_in!E20)</f>
        <v>917.26790817430299</v>
      </c>
      <c r="F20" s="95">
        <f>IF(RES_hh_fec_in!F20=0,0,1000000/0.086*RES_hh_fec_in!F20/RES_hh_num_in!F20)</f>
        <v>1661.7955225201242</v>
      </c>
      <c r="G20" s="95">
        <f>IF(RES_hh_fec_in!G20=0,0,1000000/0.086*RES_hh_fec_in!G20/RES_hh_num_in!G20)</f>
        <v>1722.7492543196979</v>
      </c>
      <c r="H20" s="95">
        <f>IF(RES_hh_fec_in!H20=0,0,1000000/0.086*RES_hh_fec_in!H20/RES_hh_num_in!H20)</f>
        <v>1593.3005248865345</v>
      </c>
      <c r="I20" s="95">
        <f>IF(RES_hh_fec_in!I20=0,0,1000000/0.086*RES_hh_fec_in!I20/RES_hh_num_in!I20)</f>
        <v>770.80625800978419</v>
      </c>
      <c r="J20" s="95">
        <f>IF(RES_hh_fec_in!J20=0,0,1000000/0.086*RES_hh_fec_in!J20/RES_hh_num_in!J20)</f>
        <v>791.93121916871621</v>
      </c>
      <c r="K20" s="95">
        <f>IF(RES_hh_fec_in!K20=0,0,1000000/0.086*RES_hh_fec_in!K20/RES_hh_num_in!K20)</f>
        <v>887.80542232571815</v>
      </c>
      <c r="L20" s="95">
        <f>IF(RES_hh_fec_in!L20=0,0,1000000/0.086*RES_hh_fec_in!L20/RES_hh_num_in!L20)</f>
        <v>1305.2599111509999</v>
      </c>
      <c r="M20" s="95">
        <f>IF(RES_hh_fec_in!M20=0,0,1000000/0.086*RES_hh_fec_in!M20/RES_hh_num_in!M20)</f>
        <v>1325.9307436721749</v>
      </c>
      <c r="N20" s="95">
        <f>IF(RES_hh_fec_in!N20=0,0,1000000/0.086*RES_hh_fec_in!N20/RES_hh_num_in!N20)</f>
        <v>0</v>
      </c>
      <c r="O20" s="95">
        <f>IF(RES_hh_fec_in!O20=0,0,1000000/0.086*RES_hh_fec_in!O20/RES_hh_num_in!O20)</f>
        <v>0</v>
      </c>
      <c r="P20" s="95">
        <f>IF(RES_hh_fec_in!P20=0,0,1000000/0.086*RES_hh_fec_in!P20/RES_hh_num_in!P20)</f>
        <v>1616.4724541340686</v>
      </c>
      <c r="Q20" s="95">
        <f>IF(RES_hh_fec_in!Q20=0,0,1000000/0.086*RES_hh_fec_in!Q20/RES_hh_num_in!Q20)</f>
        <v>819.27177775534335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792.17484812382224</v>
      </c>
      <c r="D21" s="95">
        <f>IF(RES_hh_fec_in!D21=0,0,1000000/0.086*RES_hh_fec_in!D21/RES_hh_num_in!D21)</f>
        <v>673.45001369374904</v>
      </c>
      <c r="E21" s="95">
        <f>IF(RES_hh_fec_in!E21=0,0,1000000/0.086*RES_hh_fec_in!E21/RES_hh_num_in!E21)</f>
        <v>752.71608610999294</v>
      </c>
      <c r="F21" s="95">
        <f>IF(RES_hh_fec_in!F21=0,0,1000000/0.086*RES_hh_fec_in!F21/RES_hh_num_in!F21)</f>
        <v>666.63812621060731</v>
      </c>
      <c r="G21" s="95">
        <f>IF(RES_hh_fec_in!G21=0,0,1000000/0.086*RES_hh_fec_in!G21/RES_hh_num_in!G21)</f>
        <v>799.28524297867671</v>
      </c>
      <c r="H21" s="95">
        <f>IF(RES_hh_fec_in!H21=0,0,1000000/0.086*RES_hh_fec_in!H21/RES_hh_num_in!H21)</f>
        <v>746.89714315047729</v>
      </c>
      <c r="I21" s="95">
        <f>IF(RES_hh_fec_in!I21=0,0,1000000/0.086*RES_hh_fec_in!I21/RES_hh_num_in!I21)</f>
        <v>723.56883905000336</v>
      </c>
      <c r="J21" s="95">
        <f>IF(RES_hh_fec_in!J21=0,0,1000000/0.086*RES_hh_fec_in!J21/RES_hh_num_in!J21)</f>
        <v>742.7145671921337</v>
      </c>
      <c r="K21" s="95">
        <f>IF(RES_hh_fec_in!K21=0,0,1000000/0.086*RES_hh_fec_in!K21/RES_hh_num_in!K21)</f>
        <v>718.31751376081797</v>
      </c>
      <c r="L21" s="95">
        <f>IF(RES_hh_fec_in!L21=0,0,1000000/0.086*RES_hh_fec_in!L21/RES_hh_num_in!L21)</f>
        <v>750.20698485466653</v>
      </c>
      <c r="M21" s="95">
        <f>IF(RES_hh_fec_in!M21=0,0,1000000/0.086*RES_hh_fec_in!M21/RES_hh_num_in!M21)</f>
        <v>775.03736342795833</v>
      </c>
      <c r="N21" s="95">
        <f>IF(RES_hh_fec_in!N21=0,0,1000000/0.086*RES_hh_fec_in!N21/RES_hh_num_in!N21)</f>
        <v>769.11612060343634</v>
      </c>
      <c r="O21" s="95">
        <f>IF(RES_hh_fec_in!O21=0,0,1000000/0.086*RES_hh_fec_in!O21/RES_hh_num_in!O21)</f>
        <v>761.0533349831851</v>
      </c>
      <c r="P21" s="95">
        <f>IF(RES_hh_fec_in!P21=0,0,1000000/0.086*RES_hh_fec_in!P21/RES_hh_num_in!P21)</f>
        <v>758.76918806249671</v>
      </c>
      <c r="Q21" s="95">
        <f>IF(RES_hh_fec_in!Q21=0,0,1000000/0.086*RES_hh_fec_in!Q21/RES_hh_num_in!Q21)</f>
        <v>758.89771545609619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1757.3771378725535</v>
      </c>
      <c r="D22" s="95">
        <f>IF(RES_hh_fec_in!D22=0,0,1000000/0.086*RES_hh_fec_in!D22/RES_hh_num_in!D22)</f>
        <v>1870.0680270303069</v>
      </c>
      <c r="E22" s="95">
        <f>IF(RES_hh_fec_in!E22=0,0,1000000/0.086*RES_hh_fec_in!E22/RES_hh_num_in!E22)</f>
        <v>0</v>
      </c>
      <c r="F22" s="95">
        <f>IF(RES_hh_fec_in!F22=0,0,1000000/0.086*RES_hh_fec_in!F22/RES_hh_num_in!F22)</f>
        <v>1539.8198546917179</v>
      </c>
      <c r="G22" s="95">
        <f>IF(RES_hh_fec_in!G22=0,0,1000000/0.086*RES_hh_fec_in!G22/RES_hh_num_in!G22)</f>
        <v>1857.4346812271701</v>
      </c>
      <c r="H22" s="95">
        <f>IF(RES_hh_fec_in!H22=0,0,1000000/0.086*RES_hh_fec_in!H22/RES_hh_num_in!H22)</f>
        <v>933.35557734624058</v>
      </c>
      <c r="I22" s="95">
        <f>IF(RES_hh_fec_in!I22=0,0,1000000/0.086*RES_hh_fec_in!I22/RES_hh_num_in!I22)</f>
        <v>952.26720588296496</v>
      </c>
      <c r="J22" s="95">
        <f>IF(RES_hh_fec_in!J22=0,0,1000000/0.086*RES_hh_fec_in!J22/RES_hh_num_in!J22)</f>
        <v>873.32331882889378</v>
      </c>
      <c r="K22" s="95">
        <f>IF(RES_hh_fec_in!K22=0,0,1000000/0.086*RES_hh_fec_in!K22/RES_hh_num_in!K22)</f>
        <v>1048.9236897902892</v>
      </c>
      <c r="L22" s="95">
        <f>IF(RES_hh_fec_in!L22=0,0,1000000/0.086*RES_hh_fec_in!L22/RES_hh_num_in!L22)</f>
        <v>935.52674176988796</v>
      </c>
      <c r="M22" s="95">
        <f>IF(RES_hh_fec_in!M22=0,0,1000000/0.086*RES_hh_fec_in!M22/RES_hh_num_in!M22)</f>
        <v>971.16168102670065</v>
      </c>
      <c r="N22" s="95">
        <f>IF(RES_hh_fec_in!N22=0,0,1000000/0.086*RES_hh_fec_in!N22/RES_hh_num_in!N22)</f>
        <v>963.87992906776446</v>
      </c>
      <c r="O22" s="95">
        <f>IF(RES_hh_fec_in!O22=0,0,1000000/0.086*RES_hh_fec_in!O22/RES_hh_num_in!O22)</f>
        <v>951.51779749592913</v>
      </c>
      <c r="P22" s="95">
        <f>IF(RES_hh_fec_in!P22=0,0,1000000/0.086*RES_hh_fec_in!P22/RES_hh_num_in!P22)</f>
        <v>0</v>
      </c>
      <c r="Q22" s="95">
        <f>IF(RES_hh_fec_in!Q22=0,0,1000000/0.086*RES_hh_fec_in!Q22/RES_hh_num_in!Q22)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0</v>
      </c>
      <c r="D24" s="95">
        <f>IF(RES_hh_fec_in!D24=0,0,1000000/0.086*RES_hh_fec_in!D24/RES_hh_num_in!D24)</f>
        <v>1056.3938374317663</v>
      </c>
      <c r="E24" s="95">
        <f>IF(RES_hh_fec_in!E24=0,0,1000000/0.086*RES_hh_fec_in!E24/RES_hh_num_in!E24)</f>
        <v>480.66078706566771</v>
      </c>
      <c r="F24" s="95">
        <f>IF(RES_hh_fec_in!F24=0,0,1000000/0.086*RES_hh_fec_in!F24/RES_hh_num_in!F24)</f>
        <v>1089.0067663943278</v>
      </c>
      <c r="G24" s="95">
        <f>IF(RES_hh_fec_in!G24=0,0,1000000/0.086*RES_hh_fec_in!G24/RES_hh_num_in!G24)</f>
        <v>512.33087455115924</v>
      </c>
      <c r="H24" s="95">
        <f>IF(RES_hh_fec_in!H24=0,0,1000000/0.086*RES_hh_fec_in!H24/RES_hh_num_in!H24)</f>
        <v>550.57597793409013</v>
      </c>
      <c r="I24" s="95">
        <f>IF(RES_hh_fec_in!I24=0,0,1000000/0.086*RES_hh_fec_in!I24/RES_hh_num_in!I24)</f>
        <v>421.64628154930722</v>
      </c>
      <c r="J24" s="95">
        <f>IF(RES_hh_fec_in!J24=0,0,1000000/0.086*RES_hh_fec_in!J24/RES_hh_num_in!J24)</f>
        <v>484.86021557002016</v>
      </c>
      <c r="K24" s="95">
        <f>IF(RES_hh_fec_in!K24=0,0,1000000/0.086*RES_hh_fec_in!K24/RES_hh_num_in!K24)</f>
        <v>475.88355732704446</v>
      </c>
      <c r="L24" s="95">
        <f>IF(RES_hh_fec_in!L24=0,0,1000000/0.086*RES_hh_fec_in!L24/RES_hh_num_in!L24)</f>
        <v>777.50697349600216</v>
      </c>
      <c r="M24" s="95">
        <f>IF(RES_hh_fec_in!M24=0,0,1000000/0.086*RES_hh_fec_in!M24/RES_hh_num_in!M24)</f>
        <v>962.46514693685504</v>
      </c>
      <c r="N24" s="95">
        <f>IF(RES_hh_fec_in!N24=0,0,1000000/0.086*RES_hh_fec_in!N24/RES_hh_num_in!N24)</f>
        <v>647.34264698470076</v>
      </c>
      <c r="O24" s="95">
        <f>IF(RES_hh_fec_in!O24=0,0,1000000/0.086*RES_hh_fec_in!O24/RES_hh_num_in!O24)</f>
        <v>506.38608987553943</v>
      </c>
      <c r="P24" s="95">
        <f>IF(RES_hh_fec_in!P24=0,0,1000000/0.086*RES_hh_fec_in!P24/RES_hh_num_in!P24)</f>
        <v>509.49269478725614</v>
      </c>
      <c r="Q24" s="95">
        <f>IF(RES_hh_fec_in!Q24=0,0,1000000/0.086*RES_hh_fec_in!Q24/RES_hh_num_in!Q24)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1033.0662204957114</v>
      </c>
      <c r="D25" s="22">
        <f>IF(RES_hh_fec_in!D25=0,0,1000000/0.086*RES_hh_fec_in!D25/RES_hh_num_in!D25)</f>
        <v>1169.4956251287201</v>
      </c>
      <c r="E25" s="22">
        <f>IF(RES_hh_fec_in!E25=0,0,1000000/0.086*RES_hh_fec_in!E25/RES_hh_num_in!E25)</f>
        <v>1058.6495669659314</v>
      </c>
      <c r="F25" s="22">
        <f>IF(RES_hh_fec_in!F25=0,0,1000000/0.086*RES_hh_fec_in!F25/RES_hh_num_in!F25)</f>
        <v>1303.7836005107731</v>
      </c>
      <c r="G25" s="22">
        <f>IF(RES_hh_fec_in!G25=0,0,1000000/0.086*RES_hh_fec_in!G25/RES_hh_num_in!G25)</f>
        <v>1283.1420534103383</v>
      </c>
      <c r="H25" s="22">
        <f>IF(RES_hh_fec_in!H25=0,0,1000000/0.086*RES_hh_fec_in!H25/RES_hh_num_in!H25)</f>
        <v>1180.9504271200194</v>
      </c>
      <c r="I25" s="22">
        <f>IF(RES_hh_fec_in!I25=0,0,1000000/0.086*RES_hh_fec_in!I25/RES_hh_num_in!I25)</f>
        <v>666.1414249662663</v>
      </c>
      <c r="J25" s="22">
        <f>IF(RES_hh_fec_in!J25=0,0,1000000/0.086*RES_hh_fec_in!J25/RES_hh_num_in!J25)</f>
        <v>1010.7151806427603</v>
      </c>
      <c r="K25" s="22">
        <f>IF(RES_hh_fec_in!K25=0,0,1000000/0.086*RES_hh_fec_in!K25/RES_hh_num_in!K25)</f>
        <v>1196.6944838668894</v>
      </c>
      <c r="L25" s="22">
        <f>IF(RES_hh_fec_in!L25=0,0,1000000/0.086*RES_hh_fec_in!L25/RES_hh_num_in!L25)</f>
        <v>1053.348923140004</v>
      </c>
      <c r="M25" s="22">
        <f>IF(RES_hh_fec_in!M25=0,0,1000000/0.086*RES_hh_fec_in!M25/RES_hh_num_in!M25)</f>
        <v>1201.2460025551754</v>
      </c>
      <c r="N25" s="22">
        <f>IF(RES_hh_fec_in!N25=0,0,1000000/0.086*RES_hh_fec_in!N25/RES_hh_num_in!N25)</f>
        <v>712.2982467058938</v>
      </c>
      <c r="O25" s="22">
        <f>IF(RES_hh_fec_in!O25=0,0,1000000/0.086*RES_hh_fec_in!O25/RES_hh_num_in!O25)</f>
        <v>681.73032728004625</v>
      </c>
      <c r="P25" s="22">
        <f>IF(RES_hh_fec_in!P25=0,0,1000000/0.086*RES_hh_fec_in!P25/RES_hh_num_in!P25)</f>
        <v>995.12794351725381</v>
      </c>
      <c r="Q25" s="22">
        <f>IF(RES_hh_fec_in!Q25=0,0,1000000/0.086*RES_hh_fec_in!Q25/RES_hh_num_in!Q25)</f>
        <v>768.49847707942479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773.74741458782023</v>
      </c>
      <c r="D26" s="18">
        <f>IF(RES_hh_fec_in!D26=0,0,1000000/0.086*RES_hh_fec_in!D26/RES_hh_num_in!D26)</f>
        <v>774.50609673140559</v>
      </c>
      <c r="E26" s="18">
        <f>IF(RES_hh_fec_in!E26=0,0,1000000/0.086*RES_hh_fec_in!E26/RES_hh_num_in!E26)</f>
        <v>763.19333993099042</v>
      </c>
      <c r="F26" s="18">
        <f>IF(RES_hh_fec_in!F26=0,0,1000000/0.086*RES_hh_fec_in!F26/RES_hh_num_in!F26)</f>
        <v>815.66345099092712</v>
      </c>
      <c r="G26" s="18">
        <f>IF(RES_hh_fec_in!G26=0,0,1000000/0.086*RES_hh_fec_in!G26/RES_hh_num_in!G26)</f>
        <v>780.33744405478785</v>
      </c>
      <c r="H26" s="18">
        <f>IF(RES_hh_fec_in!H26=0,0,1000000/0.086*RES_hh_fec_in!H26/RES_hh_num_in!H26)</f>
        <v>816.28878813767699</v>
      </c>
      <c r="I26" s="18">
        <f>IF(RES_hh_fec_in!I26=0,0,1000000/0.086*RES_hh_fec_in!I26/RES_hh_num_in!I26)</f>
        <v>877.95356501792617</v>
      </c>
      <c r="J26" s="18">
        <f>IF(RES_hh_fec_in!J26=0,0,1000000/0.086*RES_hh_fec_in!J26/RES_hh_num_in!J26)</f>
        <v>906.77805642079477</v>
      </c>
      <c r="K26" s="18">
        <f>IF(RES_hh_fec_in!K26=0,0,1000000/0.086*RES_hh_fec_in!K26/RES_hh_num_in!K26)</f>
        <v>928.02089408784866</v>
      </c>
      <c r="L26" s="18">
        <f>IF(RES_hh_fec_in!L26=0,0,1000000/0.086*RES_hh_fec_in!L26/RES_hh_num_in!L26)</f>
        <v>928.40495196633344</v>
      </c>
      <c r="M26" s="18">
        <f>IF(RES_hh_fec_in!M26=0,0,1000000/0.086*RES_hh_fec_in!M26/RES_hh_num_in!M26)</f>
        <v>906.75724667072404</v>
      </c>
      <c r="N26" s="18">
        <f>IF(RES_hh_fec_in!N26=0,0,1000000/0.086*RES_hh_fec_in!N26/RES_hh_num_in!N26)</f>
        <v>912.26255110298496</v>
      </c>
      <c r="O26" s="18">
        <f>IF(RES_hh_fec_in!O26=0,0,1000000/0.086*RES_hh_fec_in!O26/RES_hh_num_in!O26)</f>
        <v>909.03864082611437</v>
      </c>
      <c r="P26" s="18">
        <f>IF(RES_hh_fec_in!P26=0,0,1000000/0.086*RES_hh_fec_in!P26/RES_hh_num_in!P26)</f>
        <v>914.40978150189551</v>
      </c>
      <c r="Q26" s="18">
        <f>IF(RES_hh_fec_in!Q26=0,0,1000000/0.086*RES_hh_fec_in!Q26/RES_hh_num_in!Q26)</f>
        <v>919.88116318004154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1135.6998164763447</v>
      </c>
      <c r="D27" s="96">
        <f>IF(RES_hh_fec_in!D27=0,0,1000000/0.086*RES_hh_fec_in!D27/RES_hh_num_in!D27)</f>
        <v>1205.00986807353</v>
      </c>
      <c r="E27" s="96">
        <f>IF(RES_hh_fec_in!E27=0,0,1000000/0.086*RES_hh_fec_in!E27/RES_hh_num_in!E27)</f>
        <v>1226.6409005728212</v>
      </c>
      <c r="F27" s="96">
        <f>IF(RES_hh_fec_in!F27=0,0,1000000/0.086*RES_hh_fec_in!F27/RES_hh_num_in!F27)</f>
        <v>1223.0355578344052</v>
      </c>
      <c r="G27" s="96">
        <f>IF(RES_hh_fec_in!G27=0,0,1000000/0.086*RES_hh_fec_in!G27/RES_hh_num_in!G27)</f>
        <v>1221.4174299973461</v>
      </c>
      <c r="H27" s="96">
        <f>IF(RES_hh_fec_in!H27=0,0,1000000/0.086*RES_hh_fec_in!H27/RES_hh_num_in!H27)</f>
        <v>1314.1327254758469</v>
      </c>
      <c r="I27" s="96">
        <f>IF(RES_hh_fec_in!I27=0,0,1000000/0.086*RES_hh_fec_in!I27/RES_hh_num_in!I27)</f>
        <v>1971.1257814539533</v>
      </c>
      <c r="J27" s="96">
        <f>IF(RES_hh_fec_in!J27=0,0,1000000/0.086*RES_hh_fec_in!J27/RES_hh_num_in!J27)</f>
        <v>1387.0366622101587</v>
      </c>
      <c r="K27" s="96">
        <f>IF(RES_hh_fec_in!K27=0,0,1000000/0.086*RES_hh_fec_in!K27/RES_hh_num_in!K27)</f>
        <v>1397.1209868734604</v>
      </c>
      <c r="L27" s="96">
        <f>IF(RES_hh_fec_in!L27=0,0,1000000/0.086*RES_hh_fec_in!L27/RES_hh_num_in!L27)</f>
        <v>1341.8000011027598</v>
      </c>
      <c r="M27" s="96">
        <f>IF(RES_hh_fec_in!M27=0,0,1000000/0.086*RES_hh_fec_in!M27/RES_hh_num_in!M27)</f>
        <v>1298.0648333233007</v>
      </c>
      <c r="N27" s="96">
        <f>IF(RES_hh_fec_in!N27=0,0,1000000/0.086*RES_hh_fec_in!N27/RES_hh_num_in!N27)</f>
        <v>1380.1615502752786</v>
      </c>
      <c r="O27" s="96">
        <f>IF(RES_hh_fec_in!O27=0,0,1000000/0.086*RES_hh_fec_in!O27/RES_hh_num_in!O27)</f>
        <v>1321.8182314042485</v>
      </c>
      <c r="P27" s="96">
        <f>IF(RES_hh_fec_in!P27=0,0,1000000/0.086*RES_hh_fec_in!P27/RES_hh_num_in!P27)</f>
        <v>1308.1293847887864</v>
      </c>
      <c r="Q27" s="96">
        <f>IF(RES_hh_fec_in!Q27=0,0,1000000/0.086*RES_hh_fec_in!Q27/RES_hh_num_in!Q27)</f>
        <v>1558.0264945581396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0</v>
      </c>
      <c r="D29" s="95">
        <f>IF(RES_hh_fec_in!D29=0,0,1000000/0.086*RES_hh_fec_in!D29/RES_hh_num_in!D29)</f>
        <v>0</v>
      </c>
      <c r="E29" s="95">
        <f>IF(RES_hh_fec_in!E29=0,0,1000000/0.086*RES_hh_fec_in!E29/RES_hh_num_in!E29)</f>
        <v>0</v>
      </c>
      <c r="F29" s="95">
        <f>IF(RES_hh_fec_in!F29=0,0,1000000/0.086*RES_hh_fec_in!F29/RES_hh_num_in!F29)</f>
        <v>0</v>
      </c>
      <c r="G29" s="95">
        <f>IF(RES_hh_fec_in!G29=0,0,1000000/0.086*RES_hh_fec_in!G29/RES_hh_num_in!G29)</f>
        <v>0</v>
      </c>
      <c r="H29" s="95">
        <f>IF(RES_hh_fec_in!H29=0,0,1000000/0.086*RES_hh_fec_in!H29/RES_hh_num_in!H29)</f>
        <v>0</v>
      </c>
      <c r="I29" s="95">
        <f>IF(RES_hh_fec_in!I29=0,0,1000000/0.086*RES_hh_fec_in!I29/RES_hh_num_in!I29)</f>
        <v>0</v>
      </c>
      <c r="J29" s="95">
        <f>IF(RES_hh_fec_in!J29=0,0,1000000/0.086*RES_hh_fec_in!J29/RES_hh_num_in!J29)</f>
        <v>0</v>
      </c>
      <c r="K29" s="95">
        <f>IF(RES_hh_fec_in!K29=0,0,1000000/0.086*RES_hh_fec_in!K29/RES_hh_num_in!K29)</f>
        <v>0</v>
      </c>
      <c r="L29" s="95">
        <f>IF(RES_hh_fec_in!L29=0,0,1000000/0.086*RES_hh_fec_in!L29/RES_hh_num_in!L29)</f>
        <v>0</v>
      </c>
      <c r="M29" s="95">
        <f>IF(RES_hh_fec_in!M29=0,0,1000000/0.086*RES_hh_fec_in!M29/RES_hh_num_in!M29)</f>
        <v>0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0</v>
      </c>
      <c r="P29" s="95">
        <f>IF(RES_hh_fec_in!P29=0,0,1000000/0.086*RES_hh_fec_in!P29/RES_hh_num_in!P29)</f>
        <v>0</v>
      </c>
      <c r="Q29" s="95">
        <f>IF(RES_hh_fec_in!Q29=0,0,1000000/0.086*RES_hh_fec_in!Q29/RES_hh_num_in!Q29)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1912.8291318376685</v>
      </c>
      <c r="D30" s="95">
        <f>IF(RES_hh_fec_in!D30=0,0,1000000/0.086*RES_hh_fec_in!D30/RES_hh_num_in!D30)</f>
        <v>2051.0904979977358</v>
      </c>
      <c r="E30" s="95">
        <f>IF(RES_hh_fec_in!E30=0,0,1000000/0.086*RES_hh_fec_in!E30/RES_hh_num_in!E30)</f>
        <v>2111.9759545384359</v>
      </c>
      <c r="F30" s="95">
        <f>IF(RES_hh_fec_in!F30=0,0,1000000/0.086*RES_hh_fec_in!F30/RES_hh_num_in!F30)</f>
        <v>2138.1493074045893</v>
      </c>
      <c r="G30" s="95">
        <f>IF(RES_hh_fec_in!G30=0,0,1000000/0.086*RES_hh_fec_in!G30/RES_hh_num_in!G30)</f>
        <v>2139.7749141800682</v>
      </c>
      <c r="H30" s="95">
        <f>IF(RES_hh_fec_in!H30=0,0,1000000/0.086*RES_hh_fec_in!H30/RES_hh_num_in!H30)</f>
        <v>2161.9839056902224</v>
      </c>
      <c r="I30" s="95">
        <f>IF(RES_hh_fec_in!I30=0,0,1000000/0.086*RES_hh_fec_in!I30/RES_hh_num_in!I30)</f>
        <v>2188.5076729200446</v>
      </c>
      <c r="J30" s="95">
        <f>IF(RES_hh_fec_in!J30=0,0,1000000/0.086*RES_hh_fec_in!J30/RES_hh_num_in!J30)</f>
        <v>2166.795981957127</v>
      </c>
      <c r="K30" s="95">
        <f>IF(RES_hh_fec_in!K30=0,0,1000000/0.086*RES_hh_fec_in!K30/RES_hh_num_in!K30)</f>
        <v>2146.6658116402432</v>
      </c>
      <c r="L30" s="95">
        <f>IF(RES_hh_fec_in!L30=0,0,1000000/0.086*RES_hh_fec_in!L30/RES_hh_num_in!L30)</f>
        <v>2150.2650891287699</v>
      </c>
      <c r="M30" s="95">
        <f>IF(RES_hh_fec_in!M30=0,0,1000000/0.086*RES_hh_fec_in!M30/RES_hh_num_in!M30)</f>
        <v>2094.267450680441</v>
      </c>
      <c r="N30" s="95">
        <f>IF(RES_hh_fec_in!N30=0,0,1000000/0.086*RES_hh_fec_in!N30/RES_hh_num_in!N30)</f>
        <v>2097.813373401023</v>
      </c>
      <c r="O30" s="95">
        <f>IF(RES_hh_fec_in!O30=0,0,1000000/0.086*RES_hh_fec_in!O30/RES_hh_num_in!O30)</f>
        <v>2090.8348292780161</v>
      </c>
      <c r="P30" s="95">
        <f>IF(RES_hh_fec_in!P30=0,0,1000000/0.086*RES_hh_fec_in!P30/RES_hh_num_in!P30)</f>
        <v>2062.8739884077859</v>
      </c>
      <c r="Q30" s="95">
        <f>IF(RES_hh_fec_in!Q30=0,0,1000000/0.086*RES_hh_fec_in!Q30/RES_hh_num_in!Q30)</f>
        <v>2053.4211515375064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0</v>
      </c>
      <c r="E31" s="95">
        <f>IF(RES_hh_fec_in!E31=0,0,1000000/0.086*RES_hh_fec_in!E31/RES_hh_num_in!E31)</f>
        <v>0</v>
      </c>
      <c r="F31" s="95">
        <f>IF(RES_hh_fec_in!F31=0,0,1000000/0.086*RES_hh_fec_in!F31/RES_hh_num_in!F31)</f>
        <v>0</v>
      </c>
      <c r="G31" s="95">
        <f>IF(RES_hh_fec_in!G31=0,0,1000000/0.086*RES_hh_fec_in!G31/RES_hh_num_in!G31)</f>
        <v>0</v>
      </c>
      <c r="H31" s="95">
        <f>IF(RES_hh_fec_in!H31=0,0,1000000/0.086*RES_hh_fec_in!H31/RES_hh_num_in!H31)</f>
        <v>0</v>
      </c>
      <c r="I31" s="95">
        <f>IF(RES_hh_fec_in!I31=0,0,1000000/0.086*RES_hh_fec_in!I31/RES_hh_num_in!I31)</f>
        <v>3089.3754640996481</v>
      </c>
      <c r="J31" s="95">
        <f>IF(RES_hh_fec_in!J31=0,0,1000000/0.086*RES_hh_fec_in!J31/RES_hh_num_in!J31)</f>
        <v>3050.6447318103583</v>
      </c>
      <c r="K31" s="95">
        <f>IF(RES_hh_fec_in!K31=0,0,1000000/0.086*RES_hh_fec_in!K31/RES_hh_num_in!K31)</f>
        <v>3008.6215993746077</v>
      </c>
      <c r="L31" s="95">
        <f>IF(RES_hh_fec_in!L31=0,0,1000000/0.086*RES_hh_fec_in!L31/RES_hh_num_in!L31)</f>
        <v>0</v>
      </c>
      <c r="M31" s="95">
        <f>IF(RES_hh_fec_in!M31=0,0,1000000/0.086*RES_hh_fec_in!M31/RES_hh_num_in!M31)</f>
        <v>0</v>
      </c>
      <c r="N31" s="95">
        <f>IF(RES_hh_fec_in!N31=0,0,1000000/0.086*RES_hh_fec_in!N31/RES_hh_num_in!N31)</f>
        <v>0</v>
      </c>
      <c r="O31" s="95">
        <f>IF(RES_hh_fec_in!O31=0,0,1000000/0.086*RES_hh_fec_in!O31/RES_hh_num_in!O31)</f>
        <v>0</v>
      </c>
      <c r="P31" s="95">
        <f>IF(RES_hh_fec_in!P31=0,0,1000000/0.086*RES_hh_fec_in!P31/RES_hh_num_in!P31)</f>
        <v>0</v>
      </c>
      <c r="Q31" s="95">
        <f>IF(RES_hh_fec_in!Q31=0,0,1000000/0.086*RES_hh_fec_in!Q31/RES_hh_num_in!Q31)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1134.9021951635902</v>
      </c>
      <c r="D32" s="18">
        <f>IF(RES_hh_fec_in!D32=0,0,1000000/0.086*RES_hh_fec_in!D32/RES_hh_num_in!D32)</f>
        <v>1201.8233158080834</v>
      </c>
      <c r="E32" s="18">
        <f>IF(RES_hh_fec_in!E32=0,0,1000000/0.086*RES_hh_fec_in!E32/RES_hh_num_in!E32)</f>
        <v>1217.5901369160333</v>
      </c>
      <c r="F32" s="18">
        <f>IF(RES_hh_fec_in!F32=0,0,1000000/0.086*RES_hh_fec_in!F32/RES_hh_num_in!F32)</f>
        <v>1206.8907236010984</v>
      </c>
      <c r="G32" s="18">
        <f>IF(RES_hh_fec_in!G32=0,0,1000000/0.086*RES_hh_fec_in!G32/RES_hh_num_in!G32)</f>
        <v>1178.2106485320289</v>
      </c>
      <c r="H32" s="18">
        <f>IF(RES_hh_fec_in!H32=0,0,1000000/0.086*RES_hh_fec_in!H32/RES_hh_num_in!H32)</f>
        <v>1237.4759598434653</v>
      </c>
      <c r="I32" s="18">
        <f>IF(RES_hh_fec_in!I32=0,0,1000000/0.086*RES_hh_fec_in!I32/RES_hh_num_in!I32)</f>
        <v>1307.1980509644034</v>
      </c>
      <c r="J32" s="18">
        <f>IF(RES_hh_fec_in!J32=0,0,1000000/0.086*RES_hh_fec_in!J32/RES_hh_num_in!J32)</f>
        <v>1295.9104697050861</v>
      </c>
      <c r="K32" s="18">
        <f>IF(RES_hh_fec_in!K32=0,0,1000000/0.086*RES_hh_fec_in!K32/RES_hh_num_in!K32)</f>
        <v>1297.9049761589354</v>
      </c>
      <c r="L32" s="18">
        <f>IF(RES_hh_fec_in!L32=0,0,1000000/0.086*RES_hh_fec_in!L32/RES_hh_num_in!L32)</f>
        <v>1307.2990188566937</v>
      </c>
      <c r="M32" s="18">
        <f>IF(RES_hh_fec_in!M32=0,0,1000000/0.086*RES_hh_fec_in!M32/RES_hh_num_in!M32)</f>
        <v>1229.504532257894</v>
      </c>
      <c r="N32" s="18">
        <f>IF(RES_hh_fec_in!N32=0,0,1000000/0.086*RES_hh_fec_in!N32/RES_hh_num_in!N32)</f>
        <v>1375.5553334042063</v>
      </c>
      <c r="O32" s="18">
        <f>IF(RES_hh_fec_in!O32=0,0,1000000/0.086*RES_hh_fec_in!O32/RES_hh_num_in!O32)</f>
        <v>1294.1359986868445</v>
      </c>
      <c r="P32" s="18">
        <f>IF(RES_hh_fec_in!P32=0,0,1000000/0.086*RES_hh_fec_in!P32/RES_hh_num_in!P32)</f>
        <v>1289.9556206539798</v>
      </c>
      <c r="Q32" s="18">
        <f>IF(RES_hh_fec_in!Q32=0,0,1000000/0.086*RES_hh_fec_in!Q32/RES_hh_num_in!Q32)</f>
        <v>1365.3066302986881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8715.3068495215903</v>
      </c>
      <c r="D3" s="100">
        <f>IF(RES_hh_tes_in!D3=0,0,1000000/0.086*RES_hh_tes_in!D3/RES_hh_num_in!D3)</f>
        <v>9105.4826445797335</v>
      </c>
      <c r="E3" s="100">
        <f>IF(RES_hh_tes_in!E3=0,0,1000000/0.086*RES_hh_tes_in!E3/RES_hh_num_in!E3)</f>
        <v>10069.398399716951</v>
      </c>
      <c r="F3" s="100">
        <f>IF(RES_hh_tes_in!F3=0,0,1000000/0.086*RES_hh_tes_in!F3/RES_hh_num_in!F3)</f>
        <v>9900.911344261629</v>
      </c>
      <c r="G3" s="100">
        <f>IF(RES_hh_tes_in!G3=0,0,1000000/0.086*RES_hh_tes_in!G3/RES_hh_num_in!G3)</f>
        <v>10508.398548984842</v>
      </c>
      <c r="H3" s="100">
        <f>IF(RES_hh_tes_in!H3=0,0,1000000/0.086*RES_hh_tes_in!H3/RES_hh_num_in!H3)</f>
        <v>10857.580178381655</v>
      </c>
      <c r="I3" s="100">
        <f>IF(RES_hh_tes_in!I3=0,0,1000000/0.086*RES_hh_tes_in!I3/RES_hh_num_in!I3)</f>
        <v>10787.516311234071</v>
      </c>
      <c r="J3" s="100">
        <f>IF(RES_hh_tes_in!J3=0,0,1000000/0.086*RES_hh_tes_in!J3/RES_hh_num_in!J3)</f>
        <v>10806.174907987621</v>
      </c>
      <c r="K3" s="100">
        <f>IF(RES_hh_tes_in!K3=0,0,1000000/0.086*RES_hh_tes_in!K3/RES_hh_num_in!K3)</f>
        <v>10345.254173897742</v>
      </c>
      <c r="L3" s="100">
        <f>IF(RES_hh_tes_in!L3=0,0,1000000/0.086*RES_hh_tes_in!L3/RES_hh_num_in!L3)</f>
        <v>10178.939509766713</v>
      </c>
      <c r="M3" s="100">
        <f>IF(RES_hh_tes_in!M3=0,0,1000000/0.086*RES_hh_tes_in!M3/RES_hh_num_in!M3)</f>
        <v>11642.279076281782</v>
      </c>
      <c r="N3" s="100">
        <f>IF(RES_hh_tes_in!N3=0,0,1000000/0.086*RES_hh_tes_in!N3/RES_hh_num_in!N3)</f>
        <v>9742.8012734999356</v>
      </c>
      <c r="O3" s="100">
        <f>IF(RES_hh_tes_in!O3=0,0,1000000/0.086*RES_hh_tes_in!O3/RES_hh_num_in!O3)</f>
        <v>7064.4435904361635</v>
      </c>
      <c r="P3" s="100">
        <f>IF(RES_hh_tes_in!P3=0,0,1000000/0.086*RES_hh_tes_in!P3/RES_hh_num_in!P3)</f>
        <v>8235.9909274135462</v>
      </c>
      <c r="Q3" s="100">
        <f>IF(RES_hh_tes_in!Q3=0,0,1000000/0.086*RES_hh_tes_in!Q3/RES_hh_num_in!Q3)</f>
        <v>10323.034480890359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5301.5098565618573</v>
      </c>
      <c r="D4" s="96">
        <f>IF(RES_hh_tes_in!D4=0,0,1000000/0.086*RES_hh_tes_in!D4/RES_hh_num_in!D4)</f>
        <v>5661.7956959766498</v>
      </c>
      <c r="E4" s="96">
        <f>IF(RES_hh_tes_in!E4=0,0,1000000/0.086*RES_hh_tes_in!E4/RES_hh_num_in!E4)</f>
        <v>6733.4236887783582</v>
      </c>
      <c r="F4" s="96">
        <f>IF(RES_hh_tes_in!F4=0,0,1000000/0.086*RES_hh_tes_in!F4/RES_hh_num_in!F4)</f>
        <v>6413.5838247879001</v>
      </c>
      <c r="G4" s="96">
        <f>IF(RES_hh_tes_in!G4=0,0,1000000/0.086*RES_hh_tes_in!G4/RES_hh_num_in!G4)</f>
        <v>6679.5474267628433</v>
      </c>
      <c r="H4" s="96">
        <f>IF(RES_hh_tes_in!H4=0,0,1000000/0.086*RES_hh_tes_in!H4/RES_hh_num_in!H4)</f>
        <v>6837.5540885404989</v>
      </c>
      <c r="I4" s="96">
        <f>IF(RES_hh_tes_in!I4=0,0,1000000/0.086*RES_hh_tes_in!I4/RES_hh_num_in!I4)</f>
        <v>6665.2383354089034</v>
      </c>
      <c r="J4" s="96">
        <f>IF(RES_hh_tes_in!J4=0,0,1000000/0.086*RES_hh_tes_in!J4/RES_hh_num_in!J4)</f>
        <v>6308.385624649668</v>
      </c>
      <c r="K4" s="96">
        <f>IF(RES_hh_tes_in!K4=0,0,1000000/0.086*RES_hh_tes_in!K4/RES_hh_num_in!K4)</f>
        <v>5476.2841934111239</v>
      </c>
      <c r="L4" s="96">
        <f>IF(RES_hh_tes_in!L4=0,0,1000000/0.086*RES_hh_tes_in!L4/RES_hh_num_in!L4)</f>
        <v>5152.583573516531</v>
      </c>
      <c r="M4" s="96">
        <f>IF(RES_hh_tes_in!M4=0,0,1000000/0.086*RES_hh_tes_in!M4/RES_hh_num_in!M4)</f>
        <v>6915.8288341363696</v>
      </c>
      <c r="N4" s="96">
        <f>IF(RES_hh_tes_in!N4=0,0,1000000/0.086*RES_hh_tes_in!N4/RES_hh_num_in!N4)</f>
        <v>5842.1914775204305</v>
      </c>
      <c r="O4" s="96">
        <f>IF(RES_hh_tes_in!O4=0,0,1000000/0.086*RES_hh_tes_in!O4/RES_hh_num_in!O4)</f>
        <v>3287.6864179882955</v>
      </c>
      <c r="P4" s="96">
        <f>IF(RES_hh_tes_in!P4=0,0,1000000/0.086*RES_hh_tes_in!P4/RES_hh_num_in!P4)</f>
        <v>3522.0508114098097</v>
      </c>
      <c r="Q4" s="96">
        <f>IF(RES_hh_tes_in!Q4=0,0,1000000/0.086*RES_hh_tes_in!Q4/RES_hh_num_in!Q4)</f>
        <v>4965.0592899292205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0</v>
      </c>
      <c r="D5" s="95">
        <f>IF(RES_hh_tes_in!D5=0,0,1000000/0.086*RES_hh_tes_in!D5/RES_hh_num_in!D5)</f>
        <v>0</v>
      </c>
      <c r="E5" s="95">
        <f>IF(RES_hh_tes_in!E5=0,0,1000000/0.086*RES_hh_tes_in!E5/RES_hh_num_in!E5)</f>
        <v>0</v>
      </c>
      <c r="F5" s="95">
        <f>IF(RES_hh_tes_in!F5=0,0,1000000/0.086*RES_hh_tes_in!F5/RES_hh_num_in!F5)</f>
        <v>6032.6611234957118</v>
      </c>
      <c r="G5" s="95">
        <f>IF(RES_hh_tes_in!G5=0,0,1000000/0.086*RES_hh_tes_in!G5/RES_hh_num_in!G5)</f>
        <v>0</v>
      </c>
      <c r="H5" s="95">
        <f>IF(RES_hh_tes_in!H5=0,0,1000000/0.086*RES_hh_tes_in!H5/RES_hh_num_in!H5)</f>
        <v>0</v>
      </c>
      <c r="I5" s="95">
        <f>IF(RES_hh_tes_in!I5=0,0,1000000/0.086*RES_hh_tes_in!I5/RES_hh_num_in!I5)</f>
        <v>4661.9317668638532</v>
      </c>
      <c r="J5" s="95">
        <f>IF(RES_hh_tes_in!J5=0,0,1000000/0.086*RES_hh_tes_in!J5/RES_hh_num_in!J5)</f>
        <v>0</v>
      </c>
      <c r="K5" s="95">
        <f>IF(RES_hh_tes_in!K5=0,0,1000000/0.086*RES_hh_tes_in!K5/RES_hh_num_in!K5)</f>
        <v>0</v>
      </c>
      <c r="L5" s="95">
        <f>IF(RES_hh_tes_in!L5=0,0,1000000/0.086*RES_hh_tes_in!L5/RES_hh_num_in!L5)</f>
        <v>0</v>
      </c>
      <c r="M5" s="95">
        <f>IF(RES_hh_tes_in!M5=0,0,1000000/0.086*RES_hh_tes_in!M5/RES_hh_num_in!M5)</f>
        <v>0</v>
      </c>
      <c r="N5" s="95">
        <f>IF(RES_hh_tes_in!N5=0,0,1000000/0.086*RES_hh_tes_in!N5/RES_hh_num_in!N5)</f>
        <v>0</v>
      </c>
      <c r="O5" s="95">
        <f>IF(RES_hh_tes_in!O5=0,0,1000000/0.086*RES_hh_tes_in!O5/RES_hh_num_in!O5)</f>
        <v>0</v>
      </c>
      <c r="P5" s="95">
        <f>IF(RES_hh_tes_in!P5=0,0,1000000/0.086*RES_hh_tes_in!P5/RES_hh_num_in!P5)</f>
        <v>0</v>
      </c>
      <c r="Q5" s="95">
        <f>IF(RES_hh_tes_in!Q5=0,0,1000000/0.086*RES_hh_tes_in!Q5/RES_hh_num_in!Q5)</f>
        <v>0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0</v>
      </c>
      <c r="D6" s="95">
        <f>IF(RES_hh_tes_in!D6=0,0,1000000/0.086*RES_hh_tes_in!D6/RES_hh_num_in!D6)</f>
        <v>0</v>
      </c>
      <c r="E6" s="95">
        <f>IF(RES_hh_tes_in!E6=0,0,1000000/0.086*RES_hh_tes_in!E6/RES_hh_num_in!E6)</f>
        <v>0</v>
      </c>
      <c r="F6" s="95">
        <f>IF(RES_hh_tes_in!F6=0,0,1000000/0.086*RES_hh_tes_in!F6/RES_hh_num_in!F6)</f>
        <v>0</v>
      </c>
      <c r="G6" s="95">
        <f>IF(RES_hh_tes_in!G6=0,0,1000000/0.086*RES_hh_tes_in!G6/RES_hh_num_in!G6)</f>
        <v>0</v>
      </c>
      <c r="H6" s="95">
        <f>IF(RES_hh_tes_in!H6=0,0,1000000/0.086*RES_hh_tes_in!H6/RES_hh_num_in!H6)</f>
        <v>0</v>
      </c>
      <c r="I6" s="95">
        <f>IF(RES_hh_tes_in!I6=0,0,1000000/0.086*RES_hh_tes_in!I6/RES_hh_num_in!I6)</f>
        <v>0</v>
      </c>
      <c r="J6" s="95">
        <f>IF(RES_hh_tes_in!J6=0,0,1000000/0.086*RES_hh_tes_in!J6/RES_hh_num_in!J6)</f>
        <v>0</v>
      </c>
      <c r="K6" s="95">
        <f>IF(RES_hh_tes_in!K6=0,0,1000000/0.086*RES_hh_tes_in!K6/RES_hh_num_in!K6)</f>
        <v>0</v>
      </c>
      <c r="L6" s="95">
        <f>IF(RES_hh_tes_in!L6=0,0,1000000/0.086*RES_hh_tes_in!L6/RES_hh_num_in!L6)</f>
        <v>0</v>
      </c>
      <c r="M6" s="95">
        <f>IF(RES_hh_tes_in!M6=0,0,1000000/0.086*RES_hh_tes_in!M6/RES_hh_num_in!M6)</f>
        <v>0</v>
      </c>
      <c r="N6" s="95">
        <f>IF(RES_hh_tes_in!N6=0,0,1000000/0.086*RES_hh_tes_in!N6/RES_hh_num_in!N6)</f>
        <v>0</v>
      </c>
      <c r="O6" s="95">
        <f>IF(RES_hh_tes_in!O6=0,0,1000000/0.086*RES_hh_tes_in!O6/RES_hh_num_in!O6)</f>
        <v>0</v>
      </c>
      <c r="P6" s="95">
        <f>IF(RES_hh_tes_in!P6=0,0,1000000/0.086*RES_hh_tes_in!P6/RES_hh_num_in!P6)</f>
        <v>0</v>
      </c>
      <c r="Q6" s="95">
        <f>IF(RES_hh_tes_in!Q6=0,0,1000000/0.086*RES_hh_tes_in!Q6/RES_hh_num_in!Q6)</f>
        <v>0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5219.9414194414976</v>
      </c>
      <c r="D7" s="95">
        <f>IF(RES_hh_tes_in!D7=0,0,1000000/0.086*RES_hh_tes_in!D7/RES_hh_num_in!D7)</f>
        <v>5536.8969703602543</v>
      </c>
      <c r="E7" s="95">
        <f>IF(RES_hh_tes_in!E7=0,0,1000000/0.086*RES_hh_tes_in!E7/RES_hh_num_in!E7)</f>
        <v>6593.4910167733087</v>
      </c>
      <c r="F7" s="95">
        <f>IF(RES_hh_tes_in!F7=0,0,1000000/0.086*RES_hh_tes_in!F7/RES_hh_num_in!F7)</f>
        <v>6281.661367897942</v>
      </c>
      <c r="G7" s="95">
        <f>IF(RES_hh_tes_in!G7=0,0,1000000/0.086*RES_hh_tes_in!G7/RES_hh_num_in!G7)</f>
        <v>6629.1089483626683</v>
      </c>
      <c r="H7" s="95">
        <f>IF(RES_hh_tes_in!H7=0,0,1000000/0.086*RES_hh_tes_in!H7/RES_hh_num_in!H7)</f>
        <v>6757.47581028692</v>
      </c>
      <c r="I7" s="95">
        <f>IF(RES_hh_tes_in!I7=0,0,1000000/0.086*RES_hh_tes_in!I7/RES_hh_num_in!I7)</f>
        <v>6338.2126566491606</v>
      </c>
      <c r="J7" s="95">
        <f>IF(RES_hh_tes_in!J7=0,0,1000000/0.086*RES_hh_tes_in!J7/RES_hh_num_in!J7)</f>
        <v>6294.0635295847933</v>
      </c>
      <c r="K7" s="95">
        <f>IF(RES_hh_tes_in!K7=0,0,1000000/0.086*RES_hh_tes_in!K7/RES_hh_num_in!K7)</f>
        <v>5501.5419796065771</v>
      </c>
      <c r="L7" s="95">
        <f>IF(RES_hh_tes_in!L7=0,0,1000000/0.086*RES_hh_tes_in!L7/RES_hh_num_in!L7)</f>
        <v>5039.5422755347863</v>
      </c>
      <c r="M7" s="95">
        <f>IF(RES_hh_tes_in!M7=0,0,1000000/0.086*RES_hh_tes_in!M7/RES_hh_num_in!M7)</f>
        <v>6903.7839613073284</v>
      </c>
      <c r="N7" s="95">
        <f>IF(RES_hh_tes_in!N7=0,0,1000000/0.086*RES_hh_tes_in!N7/RES_hh_num_in!N7)</f>
        <v>0</v>
      </c>
      <c r="O7" s="95">
        <f>IF(RES_hh_tes_in!O7=0,0,1000000/0.086*RES_hh_tes_in!O7/RES_hh_num_in!O7)</f>
        <v>0</v>
      </c>
      <c r="P7" s="95">
        <f>IF(RES_hh_tes_in!P7=0,0,1000000/0.086*RES_hh_tes_in!P7/RES_hh_num_in!P7)</f>
        <v>3431.1379933557773</v>
      </c>
      <c r="Q7" s="95">
        <f>IF(RES_hh_tes_in!Q7=0,0,1000000/0.086*RES_hh_tes_in!Q7/RES_hh_num_in!Q7)</f>
        <v>4744.5953398545607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5211.3323014529269</v>
      </c>
      <c r="D8" s="95">
        <f>IF(RES_hh_tes_in!D8=0,0,1000000/0.086*RES_hh_tes_in!D8/RES_hh_num_in!D8)</f>
        <v>5592.8357335226592</v>
      </c>
      <c r="E8" s="95">
        <f>IF(RES_hh_tes_in!E8=0,0,1000000/0.086*RES_hh_tes_in!E8/RES_hh_num_in!E8)</f>
        <v>6651.6170731414149</v>
      </c>
      <c r="F8" s="95">
        <f>IF(RES_hh_tes_in!F8=0,0,1000000/0.086*RES_hh_tes_in!F8/RES_hh_num_in!F8)</f>
        <v>6330.4964596914433</v>
      </c>
      <c r="G8" s="95">
        <f>IF(RES_hh_tes_in!G8=0,0,1000000/0.086*RES_hh_tes_in!G8/RES_hh_num_in!G8)</f>
        <v>6638.5620798949594</v>
      </c>
      <c r="H8" s="95">
        <f>IF(RES_hh_tes_in!H8=0,0,1000000/0.086*RES_hh_tes_in!H8/RES_hh_num_in!H8)</f>
        <v>6683.0619023671206</v>
      </c>
      <c r="I8" s="95">
        <f>IF(RES_hh_tes_in!I8=0,0,1000000/0.086*RES_hh_tes_in!I8/RES_hh_num_in!I8)</f>
        <v>6333.0010003680463</v>
      </c>
      <c r="J8" s="95">
        <f>IF(RES_hh_tes_in!J8=0,0,1000000/0.086*RES_hh_tes_in!J8/RES_hh_num_in!J8)</f>
        <v>6062.8443986897109</v>
      </c>
      <c r="K8" s="95">
        <f>IF(RES_hh_tes_in!K8=0,0,1000000/0.086*RES_hh_tes_in!K8/RES_hh_num_in!K8)</f>
        <v>5248.6740727846018</v>
      </c>
      <c r="L8" s="95">
        <f>IF(RES_hh_tes_in!L8=0,0,1000000/0.086*RES_hh_tes_in!L8/RES_hh_num_in!L8)</f>
        <v>5097.2785765562649</v>
      </c>
      <c r="M8" s="95">
        <f>IF(RES_hh_tes_in!M8=0,0,1000000/0.086*RES_hh_tes_in!M8/RES_hh_num_in!M8)</f>
        <v>6591.0272405712421</v>
      </c>
      <c r="N8" s="95">
        <f>IF(RES_hh_tes_in!N8=0,0,1000000/0.086*RES_hh_tes_in!N8/RES_hh_num_in!N8)</f>
        <v>5843.1375352825507</v>
      </c>
      <c r="O8" s="95">
        <f>IF(RES_hh_tes_in!O8=0,0,1000000/0.086*RES_hh_tes_in!O8/RES_hh_num_in!O8)</f>
        <v>3407.5474003383301</v>
      </c>
      <c r="P8" s="95">
        <f>IF(RES_hh_tes_in!P8=0,0,1000000/0.086*RES_hh_tes_in!P8/RES_hh_num_in!P8)</f>
        <v>3062.0350399954864</v>
      </c>
      <c r="Q8" s="95">
        <f>IF(RES_hh_tes_in!Q8=0,0,1000000/0.086*RES_hh_tes_in!Q8/RES_hh_num_in!Q8)</f>
        <v>4598.3321865033431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5177.7685936427915</v>
      </c>
      <c r="D9" s="95">
        <f>IF(RES_hh_tes_in!D9=0,0,1000000/0.086*RES_hh_tes_in!D9/RES_hh_num_in!D9)</f>
        <v>5466.0093576566605</v>
      </c>
      <c r="E9" s="95">
        <f>IF(RES_hh_tes_in!E9=0,0,1000000/0.086*RES_hh_tes_in!E9/RES_hh_num_in!E9)</f>
        <v>0</v>
      </c>
      <c r="F9" s="95">
        <f>IF(RES_hh_tes_in!F9=0,0,1000000/0.086*RES_hh_tes_in!F9/RES_hh_num_in!F9)</f>
        <v>6258.4562587826258</v>
      </c>
      <c r="G9" s="95">
        <f>IF(RES_hh_tes_in!G9=0,0,1000000/0.086*RES_hh_tes_in!G9/RES_hh_num_in!G9)</f>
        <v>6481.2513069602828</v>
      </c>
      <c r="H9" s="95">
        <f>IF(RES_hh_tes_in!H9=0,0,1000000/0.086*RES_hh_tes_in!H9/RES_hh_num_in!H9)</f>
        <v>6610.596743824377</v>
      </c>
      <c r="I9" s="95">
        <f>IF(RES_hh_tes_in!I9=0,0,1000000/0.086*RES_hh_tes_in!I9/RES_hh_num_in!I9)</f>
        <v>6801.7893140601018</v>
      </c>
      <c r="J9" s="95">
        <f>IF(RES_hh_tes_in!J9=0,0,1000000/0.086*RES_hh_tes_in!J9/RES_hh_num_in!J9)</f>
        <v>5618.5035018410799</v>
      </c>
      <c r="K9" s="95">
        <f>IF(RES_hh_tes_in!K9=0,0,1000000/0.086*RES_hh_tes_in!K9/RES_hh_num_in!K9)</f>
        <v>4971.5658593604412</v>
      </c>
      <c r="L9" s="95">
        <f>IF(RES_hh_tes_in!L9=0,0,1000000/0.086*RES_hh_tes_in!L9/RES_hh_num_in!L9)</f>
        <v>4903.0455751209747</v>
      </c>
      <c r="M9" s="95">
        <f>IF(RES_hh_tes_in!M9=0,0,1000000/0.086*RES_hh_tes_in!M9/RES_hh_num_in!M9)</f>
        <v>6715.083724243028</v>
      </c>
      <c r="N9" s="95">
        <f>IF(RES_hh_tes_in!N9=0,0,1000000/0.086*RES_hh_tes_in!N9/RES_hh_num_in!N9)</f>
        <v>5668.8066422887141</v>
      </c>
      <c r="O9" s="95">
        <f>IF(RES_hh_tes_in!O9=0,0,1000000/0.086*RES_hh_tes_in!O9/RES_hh_num_in!O9)</f>
        <v>3223.1396699069314</v>
      </c>
      <c r="P9" s="95">
        <f>IF(RES_hh_tes_in!P9=0,0,1000000/0.086*RES_hh_tes_in!P9/RES_hh_num_in!P9)</f>
        <v>0</v>
      </c>
      <c r="Q9" s="95">
        <f>IF(RES_hh_tes_in!Q9=0,0,1000000/0.086*RES_hh_tes_in!Q9/RES_hh_num_in!Q9)</f>
        <v>0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6828.974764106415</v>
      </c>
      <c r="G10" s="95">
        <f>IF(RES_hh_tes_in!G10=0,0,1000000/0.086*RES_hh_tes_in!G10/RES_hh_num_in!G10)</f>
        <v>6459.4829928209701</v>
      </c>
      <c r="H10" s="95">
        <f>IF(RES_hh_tes_in!H10=0,0,1000000/0.086*RES_hh_tes_in!H10/RES_hh_num_in!H10)</f>
        <v>6866.9140592503027</v>
      </c>
      <c r="I10" s="95">
        <f>IF(RES_hh_tes_in!I10=0,0,1000000/0.086*RES_hh_tes_in!I10/RES_hh_num_in!I10)</f>
        <v>6670.9762499347298</v>
      </c>
      <c r="J10" s="95">
        <f>IF(RES_hh_tes_in!J10=0,0,1000000/0.086*RES_hh_tes_in!J10/RES_hh_num_in!J10)</f>
        <v>6386.5162477205022</v>
      </c>
      <c r="K10" s="95">
        <f>IF(RES_hh_tes_in!K10=0,0,1000000/0.086*RES_hh_tes_in!K10/RES_hh_num_in!K10)</f>
        <v>5860.3663335600277</v>
      </c>
      <c r="L10" s="95">
        <f>IF(RES_hh_tes_in!L10=0,0,1000000/0.086*RES_hh_tes_in!L10/RES_hh_num_in!L10)</f>
        <v>5569.8357258236529</v>
      </c>
      <c r="M10" s="95">
        <f>IF(RES_hh_tes_in!M10=0,0,1000000/0.086*RES_hh_tes_in!M10/RES_hh_num_in!M10)</f>
        <v>5617.1882565062378</v>
      </c>
      <c r="N10" s="95">
        <f>IF(RES_hh_tes_in!N10=0,0,1000000/0.086*RES_hh_tes_in!N10/RES_hh_num_in!N10)</f>
        <v>5696.2101141280464</v>
      </c>
      <c r="O10" s="95">
        <f>IF(RES_hh_tes_in!O10=0,0,1000000/0.086*RES_hh_tes_in!O10/RES_hh_num_in!O10)</f>
        <v>3989.4640165118039</v>
      </c>
      <c r="P10" s="95">
        <f>IF(RES_hh_tes_in!P10=0,0,1000000/0.086*RES_hh_tes_in!P10/RES_hh_num_in!P10)</f>
        <v>0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4931.6680490637555</v>
      </c>
      <c r="D11" s="95">
        <f>IF(RES_hh_tes_in!D11=0,0,1000000/0.086*RES_hh_tes_in!D11/RES_hh_num_in!D11)</f>
        <v>4935.9428123388279</v>
      </c>
      <c r="E11" s="95">
        <f>IF(RES_hh_tes_in!E11=0,0,1000000/0.086*RES_hh_tes_in!E11/RES_hh_num_in!E11)</f>
        <v>6257.2250731785425</v>
      </c>
      <c r="F11" s="95">
        <f>IF(RES_hh_tes_in!F11=0,0,1000000/0.086*RES_hh_tes_in!F11/RES_hh_num_in!F11)</f>
        <v>5924.0693684448015</v>
      </c>
      <c r="G11" s="95">
        <f>IF(RES_hh_tes_in!G11=0,0,1000000/0.086*RES_hh_tes_in!G11/RES_hh_num_in!G11)</f>
        <v>6064.076398189196</v>
      </c>
      <c r="H11" s="95">
        <f>IF(RES_hh_tes_in!H11=0,0,1000000/0.086*RES_hh_tes_in!H11/RES_hh_num_in!H11)</f>
        <v>6859.7060362050825</v>
      </c>
      <c r="I11" s="95">
        <f>IF(RES_hh_tes_in!I11=0,0,1000000/0.086*RES_hh_tes_in!I11/RES_hh_num_in!I11)</f>
        <v>5220.1650314872313</v>
      </c>
      <c r="J11" s="95">
        <f>IF(RES_hh_tes_in!J11=0,0,1000000/0.086*RES_hh_tes_in!J11/RES_hh_num_in!J11)</f>
        <v>5605.2492477502938</v>
      </c>
      <c r="K11" s="95">
        <f>IF(RES_hh_tes_in!K11=0,0,1000000/0.086*RES_hh_tes_in!K11/RES_hh_num_in!K11)</f>
        <v>4998.6896409441752</v>
      </c>
      <c r="L11" s="95">
        <f>IF(RES_hh_tes_in!L11=0,0,1000000/0.086*RES_hh_tes_in!L11/RES_hh_num_in!L11)</f>
        <v>4646.4203083466809</v>
      </c>
      <c r="M11" s="95">
        <f>IF(RES_hh_tes_in!M11=0,0,1000000/0.086*RES_hh_tes_in!M11/RES_hh_num_in!M11)</f>
        <v>5679.0021494218363</v>
      </c>
      <c r="N11" s="95">
        <f>IF(RES_hh_tes_in!N11=0,0,1000000/0.086*RES_hh_tes_in!N11/RES_hh_num_in!N11)</f>
        <v>4821.7655486087942</v>
      </c>
      <c r="O11" s="95">
        <f>IF(RES_hh_tes_in!O11=0,0,1000000/0.086*RES_hh_tes_in!O11/RES_hh_num_in!O11)</f>
        <v>3099.6599580799834</v>
      </c>
      <c r="P11" s="95">
        <f>IF(RES_hh_tes_in!P11=0,0,1000000/0.086*RES_hh_tes_in!P11/RES_hh_num_in!P11)</f>
        <v>2967.2673454908845</v>
      </c>
      <c r="Q11" s="95">
        <f>IF(RES_hh_tes_in!Q11=0,0,1000000/0.086*RES_hh_tes_in!Q11/RES_hh_num_in!Q11)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5601.6671002322546</v>
      </c>
      <c r="D12" s="95">
        <f>IF(RES_hh_tes_in!D12=0,0,1000000/0.086*RES_hh_tes_in!D12/RES_hh_num_in!D12)</f>
        <v>5905.7571935746682</v>
      </c>
      <c r="E12" s="95">
        <f>IF(RES_hh_tes_in!E12=0,0,1000000/0.086*RES_hh_tes_in!E12/RES_hh_num_in!E12)</f>
        <v>6840.2794950041889</v>
      </c>
      <c r="F12" s="95">
        <f>IF(RES_hh_tes_in!F12=0,0,1000000/0.086*RES_hh_tes_in!F12/RES_hh_num_in!F12)</f>
        <v>6656.2296108815717</v>
      </c>
      <c r="G12" s="95">
        <f>IF(RES_hh_tes_in!G12=0,0,1000000/0.086*RES_hh_tes_in!G12/RES_hh_num_in!G12)</f>
        <v>6793.4112863222781</v>
      </c>
      <c r="H12" s="95">
        <f>IF(RES_hh_tes_in!H12=0,0,1000000/0.086*RES_hh_tes_in!H12/RES_hh_num_in!H12)</f>
        <v>6869.7534634662152</v>
      </c>
      <c r="I12" s="95">
        <f>IF(RES_hh_tes_in!I12=0,0,1000000/0.086*RES_hh_tes_in!I12/RES_hh_num_in!I12)</f>
        <v>6753.6046235177428</v>
      </c>
      <c r="J12" s="95">
        <f>IF(RES_hh_tes_in!J12=0,0,1000000/0.086*RES_hh_tes_in!J12/RES_hh_num_in!J12)</f>
        <v>6551.4743172693743</v>
      </c>
      <c r="K12" s="95">
        <f>IF(RES_hh_tes_in!K12=0,0,1000000/0.086*RES_hh_tes_in!K12/RES_hh_num_in!K12)</f>
        <v>5801.9308875992283</v>
      </c>
      <c r="L12" s="95">
        <f>IF(RES_hh_tes_in!L12=0,0,1000000/0.086*RES_hh_tes_in!L12/RES_hh_num_in!L12)</f>
        <v>5418.45486592409</v>
      </c>
      <c r="M12" s="95">
        <f>IF(RES_hh_tes_in!M12=0,0,1000000/0.086*RES_hh_tes_in!M12/RES_hh_num_in!M12)</f>
        <v>7310.9250940211514</v>
      </c>
      <c r="N12" s="95">
        <f>IF(RES_hh_tes_in!N12=0,0,1000000/0.086*RES_hh_tes_in!N12/RES_hh_num_in!N12)</f>
        <v>6449.4640789890445</v>
      </c>
      <c r="O12" s="95">
        <f>IF(RES_hh_tes_in!O12=0,0,1000000/0.086*RES_hh_tes_in!O12/RES_hh_num_in!O12)</f>
        <v>3912.4851092769445</v>
      </c>
      <c r="P12" s="95">
        <f>IF(RES_hh_tes_in!P12=0,0,1000000/0.086*RES_hh_tes_in!P12/RES_hh_num_in!P12)</f>
        <v>3797.9533106267454</v>
      </c>
      <c r="Q12" s="95">
        <f>IF(RES_hh_tes_in!Q12=0,0,1000000/0.086*RES_hh_tes_in!Q12/RES_hh_num_in!Q12)</f>
        <v>5195.6658662812479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5592.3355787979162</v>
      </c>
      <c r="D13" s="22">
        <f>IF(RES_hh_tes_in!D13=0,0,1000000/0.086*RES_hh_tes_in!D13/RES_hh_num_in!D13)</f>
        <v>6094.1784960587811</v>
      </c>
      <c r="E13" s="22">
        <f>IF(RES_hh_tes_in!E13=0,0,1000000/0.086*RES_hh_tes_in!E13/RES_hh_num_in!E13)</f>
        <v>7260.8117411427029</v>
      </c>
      <c r="F13" s="22">
        <f>IF(RES_hh_tes_in!F13=0,0,1000000/0.086*RES_hh_tes_in!F13/RES_hh_num_in!F13)</f>
        <v>6962.2950831951048</v>
      </c>
      <c r="G13" s="22">
        <f>IF(RES_hh_tes_in!G13=0,0,1000000/0.086*RES_hh_tes_in!G13/RES_hh_num_in!G13)</f>
        <v>6925.2350869025977</v>
      </c>
      <c r="H13" s="22">
        <f>IF(RES_hh_tes_in!H13=0,0,1000000/0.086*RES_hh_tes_in!H13/RES_hh_num_in!H13)</f>
        <v>7290.0869370218243</v>
      </c>
      <c r="I13" s="22">
        <f>IF(RES_hh_tes_in!I13=0,0,1000000/0.086*RES_hh_tes_in!I13/RES_hh_num_in!I13)</f>
        <v>7348.6050121753906</v>
      </c>
      <c r="J13" s="22">
        <f>IF(RES_hh_tes_in!J13=0,0,1000000/0.086*RES_hh_tes_in!J13/RES_hh_num_in!J13)</f>
        <v>6924.3850965120828</v>
      </c>
      <c r="K13" s="22">
        <f>IF(RES_hh_tes_in!K13=0,0,1000000/0.086*RES_hh_tes_in!K13/RES_hh_num_in!K13)</f>
        <v>6094.2607585473179</v>
      </c>
      <c r="L13" s="22">
        <f>IF(RES_hh_tes_in!L13=0,0,1000000/0.086*RES_hh_tes_in!L13/RES_hh_num_in!L13)</f>
        <v>5594.8631569529853</v>
      </c>
      <c r="M13" s="22">
        <f>IF(RES_hh_tes_in!M13=0,0,1000000/0.086*RES_hh_tes_in!M13/RES_hh_num_in!M13)</f>
        <v>6963.461350414882</v>
      </c>
      <c r="N13" s="22">
        <f>IF(RES_hh_tes_in!N13=0,0,1000000/0.086*RES_hh_tes_in!N13/RES_hh_num_in!N13)</f>
        <v>6776.39107783689</v>
      </c>
      <c r="O13" s="22">
        <f>IF(RES_hh_tes_in!O13=0,0,1000000/0.086*RES_hh_tes_in!O13/RES_hh_num_in!O13)</f>
        <v>3854.2986650614357</v>
      </c>
      <c r="P13" s="22">
        <f>IF(RES_hh_tes_in!P13=0,0,1000000/0.086*RES_hh_tes_in!P13/RES_hh_num_in!P13)</f>
        <v>3778.339808968597</v>
      </c>
      <c r="Q13" s="22">
        <f>IF(RES_hh_tes_in!Q13=0,0,1000000/0.086*RES_hh_tes_in!Q13/RES_hh_num_in!Q13)</f>
        <v>5384.6184879659613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77.374124657910329</v>
      </c>
      <c r="D14" s="98">
        <f>IF(RES_hh_tes_in!D14=0,0,1000000/0.086*RES_hh_tes_in!D14/RES_hh_num_in!D14)</f>
        <v>117.89369219431195</v>
      </c>
      <c r="E14" s="98">
        <f>IF(RES_hh_tes_in!E14=0,0,1000000/0.086*RES_hh_tes_in!E14/RES_hh_num_in!E14)</f>
        <v>146.02251488276815</v>
      </c>
      <c r="F14" s="98">
        <f>IF(RES_hh_tes_in!F14=0,0,1000000/0.086*RES_hh_tes_in!F14/RES_hh_num_in!F14)</f>
        <v>125.73221336743713</v>
      </c>
      <c r="G14" s="98">
        <f>IF(RES_hh_tes_in!G14=0,0,1000000/0.086*RES_hh_tes_in!G14/RES_hh_num_in!G14)</f>
        <v>85.767507830665295</v>
      </c>
      <c r="H14" s="98">
        <f>IF(RES_hh_tes_in!H14=0,0,1000000/0.086*RES_hh_tes_in!H14/RES_hh_num_in!H14)</f>
        <v>126.4886440863433</v>
      </c>
      <c r="I14" s="98">
        <f>IF(RES_hh_tes_in!I14=0,0,1000000/0.086*RES_hh_tes_in!I14/RES_hh_num_in!I14)</f>
        <v>160.51137654454141</v>
      </c>
      <c r="J14" s="98">
        <f>IF(RES_hh_tes_in!J14=0,0,1000000/0.086*RES_hh_tes_in!J14/RES_hh_num_in!J14)</f>
        <v>168.45779391277506</v>
      </c>
      <c r="K14" s="98">
        <f>IF(RES_hh_tes_in!K14=0,0,1000000/0.086*RES_hh_tes_in!K14/RES_hh_num_in!K14)</f>
        <v>158.8764487777832</v>
      </c>
      <c r="L14" s="98">
        <f>IF(RES_hh_tes_in!L14=0,0,1000000/0.086*RES_hh_tes_in!L14/RES_hh_num_in!L14)</f>
        <v>137.32769618910979</v>
      </c>
      <c r="M14" s="98">
        <f>IF(RES_hh_tes_in!M14=0,0,1000000/0.086*RES_hh_tes_in!M14/RES_hh_num_in!M14)</f>
        <v>94.426838310572819</v>
      </c>
      <c r="N14" s="98">
        <f>IF(RES_hh_tes_in!N14=0,0,1000000/0.086*RES_hh_tes_in!N14/RES_hh_num_in!N14)</f>
        <v>102.26953552637301</v>
      </c>
      <c r="O14" s="98">
        <f>IF(RES_hh_tes_in!O14=0,0,1000000/0.086*RES_hh_tes_in!O14/RES_hh_num_in!O14)</f>
        <v>59.314351532854033</v>
      </c>
      <c r="P14" s="98">
        <f>IF(RES_hh_tes_in!P14=0,0,1000000/0.086*RES_hh_tes_in!P14/RES_hh_num_in!P14)</f>
        <v>123.18615714752733</v>
      </c>
      <c r="Q14" s="98">
        <f>IF(RES_hh_tes_in!Q14=0,0,1000000/0.086*RES_hh_tes_in!Q14/RES_hh_num_in!Q14)</f>
        <v>199.79731851306937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1378.3182423583144</v>
      </c>
      <c r="D15" s="96">
        <f t="shared" si="0"/>
        <v>1279.1569677339821</v>
      </c>
      <c r="E15" s="96">
        <f t="shared" si="0"/>
        <v>1125.4341188476385</v>
      </c>
      <c r="F15" s="96">
        <f t="shared" si="0"/>
        <v>1238.1380301998208</v>
      </c>
      <c r="G15" s="96">
        <f t="shared" si="0"/>
        <v>1592.5094006903164</v>
      </c>
      <c r="H15" s="96">
        <f t="shared" si="0"/>
        <v>1681.6160566550002</v>
      </c>
      <c r="I15" s="96">
        <f t="shared" si="0"/>
        <v>1703.1368845491468</v>
      </c>
      <c r="J15" s="96">
        <f t="shared" si="0"/>
        <v>1988.5436825863108</v>
      </c>
      <c r="K15" s="96">
        <f t="shared" si="0"/>
        <v>2332.7952677685848</v>
      </c>
      <c r="L15" s="96">
        <f t="shared" si="0"/>
        <v>2470.1557414298431</v>
      </c>
      <c r="M15" s="96">
        <f t="shared" si="0"/>
        <v>2265.7535977180969</v>
      </c>
      <c r="N15" s="96">
        <f t="shared" si="0"/>
        <v>1309.4395195443578</v>
      </c>
      <c r="O15" s="96">
        <f t="shared" si="0"/>
        <v>1282.3027318197933</v>
      </c>
      <c r="P15" s="96">
        <f t="shared" si="0"/>
        <v>2195.3648359424442</v>
      </c>
      <c r="Q15" s="96">
        <f t="shared" si="0"/>
        <v>2803.0097848280548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1378.3182423583144</v>
      </c>
      <c r="D16" s="97">
        <f>IF(RES_hh_tes_in!D16=0,0,1000000/0.086*RES_hh_tes_in!D16/RES_hh_num_in!D$3)</f>
        <v>1279.1569677339821</v>
      </c>
      <c r="E16" s="97">
        <f>IF(RES_hh_tes_in!E16=0,0,1000000/0.086*RES_hh_tes_in!E16/RES_hh_num_in!E$3)</f>
        <v>1125.4341188476385</v>
      </c>
      <c r="F16" s="97">
        <f>IF(RES_hh_tes_in!F16=0,0,1000000/0.086*RES_hh_tes_in!F16/RES_hh_num_in!F$3)</f>
        <v>1238.1380301998208</v>
      </c>
      <c r="G16" s="97">
        <f>IF(RES_hh_tes_in!G16=0,0,1000000/0.086*RES_hh_tes_in!G16/RES_hh_num_in!G$3)</f>
        <v>1592.5094006903164</v>
      </c>
      <c r="H16" s="97">
        <f>IF(RES_hh_tes_in!H16=0,0,1000000/0.086*RES_hh_tes_in!H16/RES_hh_num_in!H$3)</f>
        <v>1681.6160566550002</v>
      </c>
      <c r="I16" s="97">
        <f>IF(RES_hh_tes_in!I16=0,0,1000000/0.086*RES_hh_tes_in!I16/RES_hh_num_in!I$3)</f>
        <v>1703.1368845491468</v>
      </c>
      <c r="J16" s="97">
        <f>IF(RES_hh_tes_in!J16=0,0,1000000/0.086*RES_hh_tes_in!J16/RES_hh_num_in!J$3)</f>
        <v>1988.5436825863108</v>
      </c>
      <c r="K16" s="97">
        <f>IF(RES_hh_tes_in!K16=0,0,1000000/0.086*RES_hh_tes_in!K16/RES_hh_num_in!K$3)</f>
        <v>2332.7952677685848</v>
      </c>
      <c r="L16" s="97">
        <f>IF(RES_hh_tes_in!L16=0,0,1000000/0.086*RES_hh_tes_in!L16/RES_hh_num_in!L$3)</f>
        <v>2470.1557414298431</v>
      </c>
      <c r="M16" s="97">
        <f>IF(RES_hh_tes_in!M16=0,0,1000000/0.086*RES_hh_tes_in!M16/RES_hh_num_in!M$3)</f>
        <v>2265.7535977180969</v>
      </c>
      <c r="N16" s="97">
        <f>IF(RES_hh_tes_in!N16=0,0,1000000/0.086*RES_hh_tes_in!N16/RES_hh_num_in!N$3)</f>
        <v>1309.4395195443578</v>
      </c>
      <c r="O16" s="97">
        <f>IF(RES_hh_tes_in!O16=0,0,1000000/0.086*RES_hh_tes_in!O16/RES_hh_num_in!O$3)</f>
        <v>1282.3027318197933</v>
      </c>
      <c r="P16" s="97">
        <f>IF(RES_hh_tes_in!P16=0,0,1000000/0.086*RES_hh_tes_in!P16/RES_hh_num_in!P$3)</f>
        <v>2195.3648359424442</v>
      </c>
      <c r="Q16" s="97">
        <f>IF(RES_hh_tes_in!Q16=0,0,1000000/0.086*RES_hh_tes_in!Q16/RES_hh_num_in!Q$3)</f>
        <v>2803.0097848280548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1095.5612037594983</v>
      </c>
      <c r="D17" s="96">
        <f>IF(RES_hh_tes_in!D17=0,0,1000000/0.086*RES_hh_tes_in!D17/RES_hh_num_in!D17)</f>
        <v>1164.6565857529977</v>
      </c>
      <c r="E17" s="96">
        <f>IF(RES_hh_tes_in!E17=0,0,1000000/0.086*RES_hh_tes_in!E17/RES_hh_num_in!E17)</f>
        <v>1192.6193695161444</v>
      </c>
      <c r="F17" s="96">
        <f>IF(RES_hh_tes_in!F17=0,0,1000000/0.086*RES_hh_tes_in!F17/RES_hh_num_in!F17)</f>
        <v>1234.9285198298753</v>
      </c>
      <c r="G17" s="96">
        <f>IF(RES_hh_tes_in!G17=0,0,1000000/0.086*RES_hh_tes_in!G17/RES_hh_num_in!G17)</f>
        <v>1239.549472659771</v>
      </c>
      <c r="H17" s="96">
        <f>IF(RES_hh_tes_in!H17=0,0,1000000/0.086*RES_hh_tes_in!H17/RES_hh_num_in!H17)</f>
        <v>1288.3907993122446</v>
      </c>
      <c r="I17" s="96">
        <f>IF(RES_hh_tes_in!I17=0,0,1000000/0.086*RES_hh_tes_in!I17/RES_hh_num_in!I17)</f>
        <v>1330.0253566334347</v>
      </c>
      <c r="J17" s="96">
        <f>IF(RES_hh_tes_in!J17=0,0,1000000/0.086*RES_hh_tes_in!J17/RES_hh_num_in!J17)</f>
        <v>1401.2939145160624</v>
      </c>
      <c r="K17" s="96">
        <f>IF(RES_hh_tes_in!K17=0,0,1000000/0.086*RES_hh_tes_in!K17/RES_hh_num_in!K17)</f>
        <v>1429.0973429534592</v>
      </c>
      <c r="L17" s="96">
        <f>IF(RES_hh_tes_in!L17=0,0,1000000/0.086*RES_hh_tes_in!L17/RES_hh_num_in!L17)</f>
        <v>1438.5603448002155</v>
      </c>
      <c r="M17" s="96">
        <f>IF(RES_hh_tes_in!M17=0,0,1000000/0.086*RES_hh_tes_in!M17/RES_hh_num_in!M17)</f>
        <v>1407.1326569369398</v>
      </c>
      <c r="N17" s="96">
        <f>IF(RES_hh_tes_in!N17=0,0,1000000/0.086*RES_hh_tes_in!N17/RES_hh_num_in!N17)</f>
        <v>1422.7030423673436</v>
      </c>
      <c r="O17" s="96">
        <f>IF(RES_hh_tes_in!O17=0,0,1000000/0.086*RES_hh_tes_in!O17/RES_hh_num_in!O17)</f>
        <v>1393.4816088170119</v>
      </c>
      <c r="P17" s="96">
        <f>IF(RES_hh_tes_in!P17=0,0,1000000/0.086*RES_hh_tes_in!P17/RES_hh_num_in!P17)</f>
        <v>1421.671351934702</v>
      </c>
      <c r="Q17" s="96">
        <f>IF(RES_hh_tes_in!Q17=0,0,1000000/0.086*RES_hh_tes_in!Q17/RES_hh_num_in!Q17)</f>
        <v>1413.1484600680935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0</v>
      </c>
      <c r="D18" s="95">
        <f>IF(RES_hh_tes_in!D18=0,0,1000000/0.086*RES_hh_tes_in!D18/RES_hh_num_in!D18)</f>
        <v>0</v>
      </c>
      <c r="E18" s="95">
        <f>IF(RES_hh_tes_in!E18=0,0,1000000/0.086*RES_hh_tes_in!E18/RES_hh_num_in!E18)</f>
        <v>0</v>
      </c>
      <c r="F18" s="95">
        <f>IF(RES_hh_tes_in!F18=0,0,1000000/0.086*RES_hh_tes_in!F18/RES_hh_num_in!F18)</f>
        <v>0</v>
      </c>
      <c r="G18" s="95">
        <f>IF(RES_hh_tes_in!G18=0,0,1000000/0.086*RES_hh_tes_in!G18/RES_hh_num_in!G18)</f>
        <v>0</v>
      </c>
      <c r="H18" s="95">
        <f>IF(RES_hh_tes_in!H18=0,0,1000000/0.086*RES_hh_tes_in!H18/RES_hh_num_in!H18)</f>
        <v>0</v>
      </c>
      <c r="I18" s="95">
        <f>IF(RES_hh_tes_in!I18=0,0,1000000/0.086*RES_hh_tes_in!I18/RES_hh_num_in!I18)</f>
        <v>0</v>
      </c>
      <c r="J18" s="95">
        <f>IF(RES_hh_tes_in!J18=0,0,1000000/0.086*RES_hh_tes_in!J18/RES_hh_num_in!J18)</f>
        <v>0</v>
      </c>
      <c r="K18" s="95">
        <f>IF(RES_hh_tes_in!K18=0,0,1000000/0.086*RES_hh_tes_in!K18/RES_hh_num_in!K18)</f>
        <v>0</v>
      </c>
      <c r="L18" s="95">
        <f>IF(RES_hh_tes_in!L18=0,0,1000000/0.086*RES_hh_tes_in!L18/RES_hh_num_in!L18)</f>
        <v>0</v>
      </c>
      <c r="M18" s="95">
        <f>IF(RES_hh_tes_in!M18=0,0,1000000/0.086*RES_hh_tes_in!M18/RES_hh_num_in!M18)</f>
        <v>0</v>
      </c>
      <c r="N18" s="95">
        <f>IF(RES_hh_tes_in!N18=0,0,1000000/0.086*RES_hh_tes_in!N18/RES_hh_num_in!N18)</f>
        <v>0</v>
      </c>
      <c r="O18" s="95">
        <f>IF(RES_hh_tes_in!O18=0,0,1000000/0.086*RES_hh_tes_in!O18/RES_hh_num_in!O18)</f>
        <v>0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0</v>
      </c>
      <c r="D19" s="95">
        <f>IF(RES_hh_tes_in!D19=0,0,1000000/0.086*RES_hh_tes_in!D19/RES_hh_num_in!D19)</f>
        <v>0</v>
      </c>
      <c r="E19" s="95">
        <f>IF(RES_hh_tes_in!E19=0,0,1000000/0.086*RES_hh_tes_in!E19/RES_hh_num_in!E19)</f>
        <v>0</v>
      </c>
      <c r="F19" s="95">
        <f>IF(RES_hh_tes_in!F19=0,0,1000000/0.086*RES_hh_tes_in!F19/RES_hh_num_in!F19)</f>
        <v>0</v>
      </c>
      <c r="G19" s="95">
        <f>IF(RES_hh_tes_in!G19=0,0,1000000/0.086*RES_hh_tes_in!G19/RES_hh_num_in!G19)</f>
        <v>0</v>
      </c>
      <c r="H19" s="95">
        <f>IF(RES_hh_tes_in!H19=0,0,1000000/0.086*RES_hh_tes_in!H19/RES_hh_num_in!H19)</f>
        <v>0</v>
      </c>
      <c r="I19" s="95">
        <f>IF(RES_hh_tes_in!I19=0,0,1000000/0.086*RES_hh_tes_in!I19/RES_hh_num_in!I19)</f>
        <v>0</v>
      </c>
      <c r="J19" s="95">
        <f>IF(RES_hh_tes_in!J19=0,0,1000000/0.086*RES_hh_tes_in!J19/RES_hh_num_in!J19)</f>
        <v>0</v>
      </c>
      <c r="K19" s="95">
        <f>IF(RES_hh_tes_in!K19=0,0,1000000/0.086*RES_hh_tes_in!K19/RES_hh_num_in!K19)</f>
        <v>0</v>
      </c>
      <c r="L19" s="95">
        <f>IF(RES_hh_tes_in!L19=0,0,1000000/0.086*RES_hh_tes_in!L19/RES_hh_num_in!L19)</f>
        <v>0</v>
      </c>
      <c r="M19" s="95">
        <f>IF(RES_hh_tes_in!M19=0,0,1000000/0.086*RES_hh_tes_in!M19/RES_hh_num_in!M19)</f>
        <v>0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0</v>
      </c>
      <c r="P19" s="95">
        <f>IF(RES_hh_tes_in!P19=0,0,1000000/0.086*RES_hh_tes_in!P19/RES_hh_num_in!P19)</f>
        <v>0</v>
      </c>
      <c r="Q19" s="95">
        <f>IF(RES_hh_tes_in!Q19=0,0,1000000/0.086*RES_hh_tes_in!Q19/RES_hh_num_in!Q19)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589.09582701535192</v>
      </c>
      <c r="D20" s="95">
        <f>IF(RES_hh_tes_in!D20=0,0,1000000/0.086*RES_hh_tes_in!D20/RES_hh_num_in!D20)</f>
        <v>666.64490218487924</v>
      </c>
      <c r="E20" s="95">
        <f>IF(RES_hh_tes_in!E20=0,0,1000000/0.086*RES_hh_tes_in!E20/RES_hh_num_in!E20)</f>
        <v>452.90844770188585</v>
      </c>
      <c r="F20" s="95">
        <f>IF(RES_hh_tes_in!F20=0,0,1000000/0.086*RES_hh_tes_in!F20/RES_hh_num_in!F20)</f>
        <v>889.51382916377258</v>
      </c>
      <c r="G20" s="95">
        <f>IF(RES_hh_tes_in!G20=0,0,1000000/0.086*RES_hh_tes_in!G20/RES_hh_num_in!G20)</f>
        <v>921.92705051072357</v>
      </c>
      <c r="H20" s="95">
        <f>IF(RES_hh_tes_in!H20=0,0,1000000/0.086*RES_hh_tes_in!H20/RES_hh_num_in!H20)</f>
        <v>856.33250874104203</v>
      </c>
      <c r="I20" s="95">
        <f>IF(RES_hh_tes_in!I20=0,0,1000000/0.086*RES_hh_tes_in!I20/RES_hh_num_in!I20)</f>
        <v>396.9850884795045</v>
      </c>
      <c r="J20" s="95">
        <f>IF(RES_hh_tes_in!J20=0,0,1000000/0.086*RES_hh_tes_in!J20/RES_hh_num_in!J20)</f>
        <v>414.29353126160441</v>
      </c>
      <c r="K20" s="95">
        <f>IF(RES_hh_tes_in!K20=0,0,1000000/0.086*RES_hh_tes_in!K20/RES_hh_num_in!K20)</f>
        <v>477.16518170286042</v>
      </c>
      <c r="L20" s="95">
        <f>IF(RES_hh_tes_in!L20=0,0,1000000/0.086*RES_hh_tes_in!L20/RES_hh_num_in!L20)</f>
        <v>719.52469972214044</v>
      </c>
      <c r="M20" s="95">
        <f>IF(RES_hh_tes_in!M20=0,0,1000000/0.086*RES_hh_tes_in!M20/RES_hh_num_in!M20)</f>
        <v>726.3556378865859</v>
      </c>
      <c r="N20" s="95">
        <f>IF(RES_hh_tes_in!N20=0,0,1000000/0.086*RES_hh_tes_in!N20/RES_hh_num_in!N20)</f>
        <v>0</v>
      </c>
      <c r="O20" s="95">
        <f>IF(RES_hh_tes_in!O20=0,0,1000000/0.086*RES_hh_tes_in!O20/RES_hh_num_in!O20)</f>
        <v>0</v>
      </c>
      <c r="P20" s="95">
        <f>IF(RES_hh_tes_in!P20=0,0,1000000/0.086*RES_hh_tes_in!P20/RES_hh_num_in!P20)</f>
        <v>891.68481324759341</v>
      </c>
      <c r="Q20" s="95">
        <f>IF(RES_hh_tes_in!Q20=0,0,1000000/0.086*RES_hh_tes_in!Q20/RES_hh_num_in!Q20)</f>
        <v>451.49982372608088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424.60497339723571</v>
      </c>
      <c r="D21" s="95">
        <f>IF(RES_hh_tes_in!D21=0,0,1000000/0.086*RES_hh_tes_in!D21/RES_hh_num_in!D21)</f>
        <v>365.12311676136585</v>
      </c>
      <c r="E21" s="95">
        <f>IF(RES_hh_tes_in!E21=0,0,1000000/0.086*RES_hh_tes_in!E21/RES_hh_num_in!E21)</f>
        <v>415.50509912503048</v>
      </c>
      <c r="F21" s="95">
        <f>IF(RES_hh_tes_in!F21=0,0,1000000/0.086*RES_hh_tes_in!F21/RES_hh_num_in!F21)</f>
        <v>376.733670027926</v>
      </c>
      <c r="G21" s="95">
        <f>IF(RES_hh_tes_in!G21=0,0,1000000/0.086*RES_hh_tes_in!G21/RES_hh_num_in!G21)</f>
        <v>445.46841460638899</v>
      </c>
      <c r="H21" s="95">
        <f>IF(RES_hh_tes_in!H21=0,0,1000000/0.086*RES_hh_tes_in!H21/RES_hh_num_in!H21)</f>
        <v>423.49986880666177</v>
      </c>
      <c r="I21" s="95">
        <f>IF(RES_hh_tes_in!I21=0,0,1000000/0.086*RES_hh_tes_in!I21/RES_hh_num_in!I21)</f>
        <v>414.39456826951067</v>
      </c>
      <c r="J21" s="95">
        <f>IF(RES_hh_tes_in!J21=0,0,1000000/0.086*RES_hh_tes_in!J21/RES_hh_num_in!J21)</f>
        <v>426.59722902341588</v>
      </c>
      <c r="K21" s="95">
        <f>IF(RES_hh_tes_in!K21=0,0,1000000/0.086*RES_hh_tes_in!K21/RES_hh_num_in!K21)</f>
        <v>416.11024593927363</v>
      </c>
      <c r="L21" s="95">
        <f>IF(RES_hh_tes_in!L21=0,0,1000000/0.086*RES_hh_tes_in!L21/RES_hh_num_in!L21)</f>
        <v>433.46043621304239</v>
      </c>
      <c r="M21" s="95">
        <f>IF(RES_hh_tes_in!M21=0,0,1000000/0.086*RES_hh_tes_in!M21/RES_hh_num_in!M21)</f>
        <v>446.49691737278232</v>
      </c>
      <c r="N21" s="95">
        <f>IF(RES_hh_tes_in!N21=0,0,1000000/0.086*RES_hh_tes_in!N21/RES_hh_num_in!N21)</f>
        <v>444.51615867209625</v>
      </c>
      <c r="O21" s="95">
        <f>IF(RES_hh_tes_in!O21=0,0,1000000/0.086*RES_hh_tes_in!O21/RES_hh_num_in!O21)</f>
        <v>441.95406357036796</v>
      </c>
      <c r="P21" s="95">
        <f>IF(RES_hh_tes_in!P21=0,0,1000000/0.086*RES_hh_tes_in!P21/RES_hh_num_in!P21)</f>
        <v>442.08592860305953</v>
      </c>
      <c r="Q21" s="95">
        <f>IF(RES_hh_tes_in!Q21=0,0,1000000/0.086*RES_hh_tes_in!Q21/RES_hh_num_in!Q21)</f>
        <v>446.10816486828958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791.77595152734648</v>
      </c>
      <c r="D22" s="95">
        <f>IF(RES_hh_tes_in!D22=0,0,1000000/0.086*RES_hh_tes_in!D22/RES_hh_num_in!D22)</f>
        <v>843.22460463619871</v>
      </c>
      <c r="E22" s="95">
        <f>IF(RES_hh_tes_in!E22=0,0,1000000/0.086*RES_hh_tes_in!E22/RES_hh_num_in!E22)</f>
        <v>0</v>
      </c>
      <c r="F22" s="95">
        <f>IF(RES_hh_tes_in!F22=0,0,1000000/0.086*RES_hh_tes_in!F22/RES_hh_num_in!F22)</f>
        <v>695.05743196441233</v>
      </c>
      <c r="G22" s="95">
        <f>IF(RES_hh_tes_in!G22=0,0,1000000/0.086*RES_hh_tes_in!G22/RES_hh_num_in!G22)</f>
        <v>842.55347767360047</v>
      </c>
      <c r="H22" s="95">
        <f>IF(RES_hh_tes_in!H22=0,0,1000000/0.086*RES_hh_tes_in!H22/RES_hh_num_in!H22)</f>
        <v>399.29964723467583</v>
      </c>
      <c r="I22" s="95">
        <f>IF(RES_hh_tes_in!I22=0,0,1000000/0.086*RES_hh_tes_in!I22/RES_hh_num_in!I22)</f>
        <v>422.84982587212971</v>
      </c>
      <c r="J22" s="95">
        <f>IF(RES_hh_tes_in!J22=0,0,1000000/0.086*RES_hh_tes_in!J22/RES_hh_num_in!J22)</f>
        <v>397.81981499838037</v>
      </c>
      <c r="K22" s="95">
        <f>IF(RES_hh_tes_in!K22=0,0,1000000/0.086*RES_hh_tes_in!K22/RES_hh_num_in!K22)</f>
        <v>488.02715604143685</v>
      </c>
      <c r="L22" s="95">
        <f>IF(RES_hh_tes_in!L22=0,0,1000000/0.086*RES_hh_tes_in!L22/RES_hh_num_in!L22)</f>
        <v>435.3689703592654</v>
      </c>
      <c r="M22" s="95">
        <f>IF(RES_hh_tes_in!M22=0,0,1000000/0.086*RES_hh_tes_in!M22/RES_hh_num_in!M22)</f>
        <v>456.30329293381919</v>
      </c>
      <c r="N22" s="95">
        <f>IF(RES_hh_tes_in!N22=0,0,1000000/0.086*RES_hh_tes_in!N22/RES_hh_num_in!N22)</f>
        <v>457.8157241733436</v>
      </c>
      <c r="O22" s="95">
        <f>IF(RES_hh_tes_in!O22=0,0,1000000/0.086*RES_hh_tes_in!O22/RES_hh_num_in!O22)</f>
        <v>455.37141254383249</v>
      </c>
      <c r="P22" s="95">
        <f>IF(RES_hh_tes_in!P22=0,0,1000000/0.086*RES_hh_tes_in!P22/RES_hh_num_in!P22)</f>
        <v>0</v>
      </c>
      <c r="Q22" s="95">
        <f>IF(RES_hh_tes_in!Q22=0,0,1000000/0.086*RES_hh_tes_in!Q22/RES_hh_num_in!Q22)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0</v>
      </c>
      <c r="D24" s="95">
        <f>IF(RES_hh_tes_in!D24=0,0,1000000/0.086*RES_hh_tes_in!D24/RES_hh_num_in!D24)</f>
        <v>834.97513722750796</v>
      </c>
      <c r="E24" s="95">
        <f>IF(RES_hh_tes_in!E24=0,0,1000000/0.086*RES_hh_tes_in!E24/RES_hh_num_in!E24)</f>
        <v>376.75684858803322</v>
      </c>
      <c r="F24" s="95">
        <f>IF(RES_hh_tes_in!F24=0,0,1000000/0.086*RES_hh_tes_in!F24/RES_hh_num_in!F24)</f>
        <v>868.05722553606131</v>
      </c>
      <c r="G24" s="95">
        <f>IF(RES_hh_tes_in!G24=0,0,1000000/0.086*RES_hh_tes_in!G24/RES_hh_num_in!G24)</f>
        <v>404.1647071116073</v>
      </c>
      <c r="H24" s="95">
        <f>IF(RES_hh_tes_in!H24=0,0,1000000/0.086*RES_hh_tes_in!H24/RES_hh_num_in!H24)</f>
        <v>435.50716766627477</v>
      </c>
      <c r="I24" s="95">
        <f>IF(RES_hh_tes_in!I24=0,0,1000000/0.086*RES_hh_tes_in!I24/RES_hh_num_in!I24)</f>
        <v>339.24305336034814</v>
      </c>
      <c r="J24" s="95">
        <f>IF(RES_hh_tes_in!J24=0,0,1000000/0.086*RES_hh_tes_in!J24/RES_hh_num_in!J24)</f>
        <v>389.15096693776178</v>
      </c>
      <c r="K24" s="95">
        <f>IF(RES_hh_tes_in!K24=0,0,1000000/0.086*RES_hh_tes_in!K24/RES_hh_num_in!K24)</f>
        <v>384.98161845955485</v>
      </c>
      <c r="L24" s="95">
        <f>IF(RES_hh_tes_in!L24=0,0,1000000/0.086*RES_hh_tes_in!L24/RES_hh_num_in!L24)</f>
        <v>629.2564177441393</v>
      </c>
      <c r="M24" s="95">
        <f>IF(RES_hh_tes_in!M24=0,0,1000000/0.086*RES_hh_tes_in!M24/RES_hh_num_in!M24)</f>
        <v>781.40635850180888</v>
      </c>
      <c r="N24" s="95">
        <f>IF(RES_hh_tes_in!N24=0,0,1000000/0.086*RES_hh_tes_in!N24/RES_hh_num_in!N24)</f>
        <v>526.37234157981152</v>
      </c>
      <c r="O24" s="95">
        <f>IF(RES_hh_tes_in!O24=0,0,1000000/0.086*RES_hh_tes_in!O24/RES_hh_num_in!O24)</f>
        <v>412.30954734265242</v>
      </c>
      <c r="P24" s="95">
        <f>IF(RES_hh_tes_in!P24=0,0,1000000/0.086*RES_hh_tes_in!P24/RES_hh_num_in!P24)</f>
        <v>416.04055558707142</v>
      </c>
      <c r="Q24" s="95">
        <f>IF(RES_hh_tes_in!Q24=0,0,1000000/0.086*RES_hh_tes_in!Q24/RES_hh_num_in!Q24)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708.99992354082997</v>
      </c>
      <c r="D25" s="22">
        <f>IF(RES_hh_tes_in!D25=0,0,1000000/0.086*RES_hh_tes_in!D25/RES_hh_num_in!D25)</f>
        <v>808.312192138667</v>
      </c>
      <c r="E25" s="22">
        <f>IF(RES_hh_tes_in!E25=0,0,1000000/0.086*RES_hh_tes_in!E25/RES_hh_num_in!E25)</f>
        <v>730.89019150086108</v>
      </c>
      <c r="F25" s="22">
        <f>IF(RES_hh_tes_in!F25=0,0,1000000/0.086*RES_hh_tes_in!F25/RES_hh_num_in!F25)</f>
        <v>925.06394855319115</v>
      </c>
      <c r="G25" s="22">
        <f>IF(RES_hh_tes_in!G25=0,0,1000000/0.086*RES_hh_tes_in!G25/RES_hh_num_in!G25)</f>
        <v>915.38556814849096</v>
      </c>
      <c r="H25" s="22">
        <f>IF(RES_hh_tes_in!H25=0,0,1000000/0.086*RES_hh_tes_in!H25/RES_hh_num_in!H25)</f>
        <v>848.76152823223345</v>
      </c>
      <c r="I25" s="22">
        <f>IF(RES_hh_tes_in!I25=0,0,1000000/0.086*RES_hh_tes_in!I25/RES_hh_num_in!I25)</f>
        <v>467.35799281701907</v>
      </c>
      <c r="J25" s="22">
        <f>IF(RES_hh_tes_in!J25=0,0,1000000/0.086*RES_hh_tes_in!J25/RES_hh_num_in!J25)</f>
        <v>737.53164504399888</v>
      </c>
      <c r="K25" s="22">
        <f>IF(RES_hh_tes_in!K25=0,0,1000000/0.086*RES_hh_tes_in!K25/RES_hh_num_in!K25)</f>
        <v>878.42070054141209</v>
      </c>
      <c r="L25" s="22">
        <f>IF(RES_hh_tes_in!L25=0,0,1000000/0.086*RES_hh_tes_in!L25/RES_hh_num_in!L25)</f>
        <v>769.74902994551508</v>
      </c>
      <c r="M25" s="22">
        <f>IF(RES_hh_tes_in!M25=0,0,1000000/0.086*RES_hh_tes_in!M25/RES_hh_num_in!M25)</f>
        <v>875.88143565270786</v>
      </c>
      <c r="N25" s="22">
        <f>IF(RES_hh_tes_in!N25=0,0,1000000/0.086*RES_hh_tes_in!N25/RES_hh_num_in!N25)</f>
        <v>518.33318257913606</v>
      </c>
      <c r="O25" s="22">
        <f>IF(RES_hh_tes_in!O25=0,0,1000000/0.086*RES_hh_tes_in!O25/RES_hh_num_in!O25)</f>
        <v>500.16694934732482</v>
      </c>
      <c r="P25" s="22">
        <f>IF(RES_hh_tes_in!P25=0,0,1000000/0.086*RES_hh_tes_in!P25/RES_hh_num_in!P25)</f>
        <v>725.88480813036983</v>
      </c>
      <c r="Q25" s="22">
        <f>IF(RES_hh_tes_in!Q25=0,0,1000000/0.086*RES_hh_tes_in!Q25/RES_hh_num_in!Q25)</f>
        <v>563.22087223710798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806.49321871237203</v>
      </c>
      <c r="D26" s="18">
        <f>IF(RES_hh_tes_in!D26=0,0,1000000/0.086*RES_hh_tes_in!D26/RES_hh_num_in!D26)</f>
        <v>788.07363927523977</v>
      </c>
      <c r="E26" s="18">
        <f>IF(RES_hh_tes_in!E26=0,0,1000000/0.086*RES_hh_tes_in!E26/RES_hh_num_in!E26)</f>
        <v>764.94766890603671</v>
      </c>
      <c r="F26" s="18">
        <f>IF(RES_hh_tes_in!F26=0,0,1000000/0.086*RES_hh_tes_in!F26/RES_hh_num_in!F26)</f>
        <v>831.93001121352074</v>
      </c>
      <c r="G26" s="18">
        <f>IF(RES_hh_tes_in!G26=0,0,1000000/0.086*RES_hh_tes_in!G26/RES_hh_num_in!G26)</f>
        <v>779.93401669484558</v>
      </c>
      <c r="H26" s="18">
        <f>IF(RES_hh_tes_in!H26=0,0,1000000/0.086*RES_hh_tes_in!H26/RES_hh_num_in!H26)</f>
        <v>820.79291376155618</v>
      </c>
      <c r="I26" s="18">
        <f>IF(RES_hh_tes_in!I26=0,0,1000000/0.086*RES_hh_tes_in!I26/RES_hh_num_in!I26)</f>
        <v>885.36532352056668</v>
      </c>
      <c r="J26" s="18">
        <f>IF(RES_hh_tes_in!J26=0,0,1000000/0.086*RES_hh_tes_in!J26/RES_hh_num_in!J26)</f>
        <v>915.8299375099997</v>
      </c>
      <c r="K26" s="18">
        <f>IF(RES_hh_tes_in!K26=0,0,1000000/0.086*RES_hh_tes_in!K26/RES_hh_num_in!K26)</f>
        <v>939.98689534534014</v>
      </c>
      <c r="L26" s="18">
        <f>IF(RES_hh_tes_in!L26=0,0,1000000/0.086*RES_hh_tes_in!L26/RES_hh_num_in!L26)</f>
        <v>938.11965353024766</v>
      </c>
      <c r="M26" s="18">
        <f>IF(RES_hh_tes_in!M26=0,0,1000000/0.086*RES_hh_tes_in!M26/RES_hh_num_in!M26)</f>
        <v>912.75661522629809</v>
      </c>
      <c r="N26" s="18">
        <f>IF(RES_hh_tes_in!N26=0,0,1000000/0.086*RES_hh_tes_in!N26/RES_hh_num_in!N26)</f>
        <v>912.82282856611505</v>
      </c>
      <c r="O26" s="18">
        <f>IF(RES_hh_tes_in!O26=0,0,1000000/0.086*RES_hh_tes_in!O26/RES_hh_num_in!O26)</f>
        <v>911.65624172424486</v>
      </c>
      <c r="P26" s="18">
        <f>IF(RES_hh_tes_in!P26=0,0,1000000/0.086*RES_hh_tes_in!P26/RES_hh_num_in!P26)</f>
        <v>917.49091376410047</v>
      </c>
      <c r="Q26" s="18">
        <f>IF(RES_hh_tes_in!Q26=0,0,1000000/0.086*RES_hh_tes_in!Q26/RES_hh_num_in!Q26)</f>
        <v>922.67719156039561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939.91754684191937</v>
      </c>
      <c r="D27" s="96">
        <f>IF(RES_hh_tes_in!D27=0,0,1000000/0.086*RES_hh_tes_in!D27/RES_hh_num_in!D27)</f>
        <v>999.87339511610242</v>
      </c>
      <c r="E27" s="96">
        <f>IF(RES_hh_tes_in!E27=0,0,1000000/0.086*RES_hh_tes_in!E27/RES_hh_num_in!E27)</f>
        <v>1017.9212225748092</v>
      </c>
      <c r="F27" s="96">
        <f>IF(RES_hh_tes_in!F27=0,0,1000000/0.086*RES_hh_tes_in!F27/RES_hh_num_in!F27)</f>
        <v>1014.2609694440329</v>
      </c>
      <c r="G27" s="96">
        <f>IF(RES_hh_tes_in!G27=0,0,1000000/0.086*RES_hh_tes_in!G27/RES_hh_num_in!G27)</f>
        <v>996.79224887190935</v>
      </c>
      <c r="H27" s="96">
        <f>IF(RES_hh_tes_in!H27=0,0,1000000/0.086*RES_hh_tes_in!H27/RES_hh_num_in!H27)</f>
        <v>1050.0192338739103</v>
      </c>
      <c r="I27" s="96">
        <f>IF(RES_hh_tes_in!I27=0,0,1000000/0.086*RES_hh_tes_in!I27/RES_hh_num_in!I27)</f>
        <v>1089.1157346425857</v>
      </c>
      <c r="J27" s="96">
        <f>IF(RES_hh_tes_in!J27=0,0,1000000/0.086*RES_hh_tes_in!J27/RES_hh_num_in!J27)</f>
        <v>1107.951686235577</v>
      </c>
      <c r="K27" s="96">
        <f>IF(RES_hh_tes_in!K27=0,0,1000000/0.086*RES_hh_tes_in!K27/RES_hh_num_in!K27)</f>
        <v>1107.0773697645743</v>
      </c>
      <c r="L27" s="96">
        <f>IF(RES_hh_tes_in!L27=0,0,1000000/0.086*RES_hh_tes_in!L27/RES_hh_num_in!L27)</f>
        <v>1117.639850020124</v>
      </c>
      <c r="M27" s="96">
        <f>IF(RES_hh_tes_in!M27=0,0,1000000/0.086*RES_hh_tes_in!M27/RES_hh_num_in!M27)</f>
        <v>1053.5639874903763</v>
      </c>
      <c r="N27" s="96">
        <f>IF(RES_hh_tes_in!N27=0,0,1000000/0.086*RES_hh_tes_in!N27/RES_hh_num_in!N27)</f>
        <v>1168.4672340678046</v>
      </c>
      <c r="O27" s="96">
        <f>IF(RES_hh_tes_in!O27=0,0,1000000/0.086*RES_hh_tes_in!O27/RES_hh_num_in!O27)</f>
        <v>1100.9728318110622</v>
      </c>
      <c r="P27" s="96">
        <f>IF(RES_hh_tes_in!P27=0,0,1000000/0.086*RES_hh_tes_in!P27/RES_hh_num_in!P27)</f>
        <v>1096.9039281265898</v>
      </c>
      <c r="Q27" s="96">
        <f>IF(RES_hh_tes_in!Q27=0,0,1000000/0.086*RES_hh_tes_in!Q27/RES_hh_num_in!Q27)</f>
        <v>1141.8169460649917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0</v>
      </c>
      <c r="D29" s="95">
        <f>IF(RES_hh_tes_in!D29=0,0,1000000/0.086*RES_hh_tes_in!D29/RES_hh_num_in!D29)</f>
        <v>0</v>
      </c>
      <c r="E29" s="95">
        <f>IF(RES_hh_tes_in!E29=0,0,1000000/0.086*RES_hh_tes_in!E29/RES_hh_num_in!E29)</f>
        <v>0</v>
      </c>
      <c r="F29" s="95">
        <f>IF(RES_hh_tes_in!F29=0,0,1000000/0.086*RES_hh_tes_in!F29/RES_hh_num_in!F29)</f>
        <v>0</v>
      </c>
      <c r="G29" s="95">
        <f>IF(RES_hh_tes_in!G29=0,0,1000000/0.086*RES_hh_tes_in!G29/RES_hh_num_in!G29)</f>
        <v>0</v>
      </c>
      <c r="H29" s="95">
        <f>IF(RES_hh_tes_in!H29=0,0,1000000/0.086*RES_hh_tes_in!H29/RES_hh_num_in!H29)</f>
        <v>0</v>
      </c>
      <c r="I29" s="95">
        <f>IF(RES_hh_tes_in!I29=0,0,1000000/0.086*RES_hh_tes_in!I29/RES_hh_num_in!I29)</f>
        <v>0</v>
      </c>
      <c r="J29" s="95">
        <f>IF(RES_hh_tes_in!J29=0,0,1000000/0.086*RES_hh_tes_in!J29/RES_hh_num_in!J29)</f>
        <v>0</v>
      </c>
      <c r="K29" s="95">
        <f>IF(RES_hh_tes_in!K29=0,0,1000000/0.086*RES_hh_tes_in!K29/RES_hh_num_in!K29)</f>
        <v>0</v>
      </c>
      <c r="L29" s="95">
        <f>IF(RES_hh_tes_in!L29=0,0,1000000/0.086*RES_hh_tes_in!L29/RES_hh_num_in!L29)</f>
        <v>0</v>
      </c>
      <c r="M29" s="95">
        <f>IF(RES_hh_tes_in!M29=0,0,1000000/0.086*RES_hh_tes_in!M29/RES_hh_num_in!M29)</f>
        <v>0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0</v>
      </c>
      <c r="P29" s="95">
        <f>IF(RES_hh_tes_in!P29=0,0,1000000/0.086*RES_hh_tes_in!P29/RES_hh_num_in!P29)</f>
        <v>0</v>
      </c>
      <c r="Q29" s="95">
        <f>IF(RES_hh_tes_in!Q29=0,0,1000000/0.086*RES_hh_tes_in!Q29/RES_hh_num_in!Q29)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945.38427485710179</v>
      </c>
      <c r="D30" s="95">
        <f>IF(RES_hh_tes_in!D30=0,0,1000000/0.086*RES_hh_tes_in!D30/RES_hh_num_in!D30)</f>
        <v>1023.0336655933851</v>
      </c>
      <c r="E30" s="95">
        <f>IF(RES_hh_tes_in!E30=0,0,1000000/0.086*RES_hh_tes_in!E30/RES_hh_num_in!E30)</f>
        <v>1056.7755963624811</v>
      </c>
      <c r="F30" s="95">
        <f>IF(RES_hh_tes_in!F30=0,0,1000000/0.086*RES_hh_tes_in!F30/RES_hh_num_in!F30)</f>
        <v>1072.6093433577864</v>
      </c>
      <c r="G30" s="95">
        <f>IF(RES_hh_tes_in!G30=0,0,1000000/0.086*RES_hh_tes_in!G30/RES_hh_num_in!G30)</f>
        <v>1075.788081695682</v>
      </c>
      <c r="H30" s="95">
        <f>IF(RES_hh_tes_in!H30=0,0,1000000/0.086*RES_hh_tes_in!H30/RES_hh_num_in!H30)</f>
        <v>1090.4431066330396</v>
      </c>
      <c r="I30" s="95">
        <f>IF(RES_hh_tes_in!I30=0,0,1000000/0.086*RES_hh_tes_in!I30/RES_hh_num_in!I30)</f>
        <v>1108.8620078221786</v>
      </c>
      <c r="J30" s="95">
        <f>IF(RES_hh_tes_in!J30=0,0,1000000/0.086*RES_hh_tes_in!J30/RES_hh_num_in!J30)</f>
        <v>1103.6245406906708</v>
      </c>
      <c r="K30" s="95">
        <f>IF(RES_hh_tes_in!K30=0,0,1000000/0.086*RES_hh_tes_in!K30/RES_hh_num_in!K30)</f>
        <v>1098.7454961120441</v>
      </c>
      <c r="L30" s="95">
        <f>IF(RES_hh_tes_in!L30=0,0,1000000/0.086*RES_hh_tes_in!L30/RES_hh_num_in!L30)</f>
        <v>1105.890867561111</v>
      </c>
      <c r="M30" s="95">
        <f>IF(RES_hh_tes_in!M30=0,0,1000000/0.086*RES_hh_tes_in!M30/RES_hh_num_in!M30)</f>
        <v>1082.4655673453499</v>
      </c>
      <c r="N30" s="95">
        <f>IF(RES_hh_tes_in!N30=0,0,1000000/0.086*RES_hh_tes_in!N30/RES_hh_num_in!N30)</f>
        <v>1090.0949951607283</v>
      </c>
      <c r="O30" s="95">
        <f>IF(RES_hh_tes_in!O30=0,0,1000000/0.086*RES_hh_tes_in!O30/RES_hh_num_in!O30)</f>
        <v>1092.4896729947172</v>
      </c>
      <c r="P30" s="95">
        <f>IF(RES_hh_tes_in!P30=0,0,1000000/0.086*RES_hh_tes_in!P30/RES_hh_num_in!P30)</f>
        <v>1084.3563294084183</v>
      </c>
      <c r="Q30" s="95">
        <f>IF(RES_hh_tes_in!Q30=0,0,1000000/0.086*RES_hh_tes_in!Q30/RES_hh_num_in!Q30)</f>
        <v>1084.6558045173247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0</v>
      </c>
      <c r="E31" s="95">
        <f>IF(RES_hh_tes_in!E31=0,0,1000000/0.086*RES_hh_tes_in!E31/RES_hh_num_in!E31)</f>
        <v>0</v>
      </c>
      <c r="F31" s="95">
        <f>IF(RES_hh_tes_in!F31=0,0,1000000/0.086*RES_hh_tes_in!F31/RES_hh_num_in!F31)</f>
        <v>0</v>
      </c>
      <c r="G31" s="95">
        <f>IF(RES_hh_tes_in!G31=0,0,1000000/0.086*RES_hh_tes_in!G31/RES_hh_num_in!G31)</f>
        <v>0</v>
      </c>
      <c r="H31" s="95">
        <f>IF(RES_hh_tes_in!H31=0,0,1000000/0.086*RES_hh_tes_in!H31/RES_hh_num_in!H31)</f>
        <v>0</v>
      </c>
      <c r="I31" s="95">
        <f>IF(RES_hh_tes_in!I31=0,0,1000000/0.086*RES_hh_tes_in!I31/RES_hh_num_in!I31)</f>
        <v>1048.2195734538732</v>
      </c>
      <c r="J31" s="95">
        <f>IF(RES_hh_tes_in!J31=0,0,1000000/0.086*RES_hh_tes_in!J31/RES_hh_num_in!J31)</f>
        <v>1040.6103066817677</v>
      </c>
      <c r="K31" s="95">
        <f>IF(RES_hh_tes_in!K31=0,0,1000000/0.086*RES_hh_tes_in!K31/RES_hh_num_in!K31)</f>
        <v>1031.3523929469811</v>
      </c>
      <c r="L31" s="95">
        <f>IF(RES_hh_tes_in!L31=0,0,1000000/0.086*RES_hh_tes_in!L31/RES_hh_num_in!L31)</f>
        <v>0</v>
      </c>
      <c r="M31" s="95">
        <f>IF(RES_hh_tes_in!M31=0,0,1000000/0.086*RES_hh_tes_in!M31/RES_hh_num_in!M31)</f>
        <v>0</v>
      </c>
      <c r="N31" s="95">
        <f>IF(RES_hh_tes_in!N31=0,0,1000000/0.086*RES_hh_tes_in!N31/RES_hh_num_in!N31)</f>
        <v>0</v>
      </c>
      <c r="O31" s="95">
        <f>IF(RES_hh_tes_in!O31=0,0,1000000/0.086*RES_hh_tes_in!O31/RES_hh_num_in!O31)</f>
        <v>0</v>
      </c>
      <c r="P31" s="95">
        <f>IF(RES_hh_tes_in!P31=0,0,1000000/0.086*RES_hh_tes_in!P31/RES_hh_num_in!P31)</f>
        <v>0</v>
      </c>
      <c r="Q31" s="95">
        <f>IF(RES_hh_tes_in!Q31=0,0,1000000/0.086*RES_hh_tes_in!Q31/RES_hh_num_in!Q31)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939.91193596263611</v>
      </c>
      <c r="D32" s="18">
        <f>IF(RES_hh_tes_in!D32=0,0,1000000/0.086*RES_hh_tes_in!D32/RES_hh_num_in!D32)</f>
        <v>999.78616771749819</v>
      </c>
      <c r="E32" s="18">
        <f>IF(RES_hh_tes_in!E32=0,0,1000000/0.086*RES_hh_tes_in!E32/RES_hh_num_in!E32)</f>
        <v>1017.5240150400915</v>
      </c>
      <c r="F32" s="18">
        <f>IF(RES_hh_tes_in!F32=0,0,1000000/0.086*RES_hh_tes_in!F32/RES_hh_num_in!F32)</f>
        <v>1013.2315620888675</v>
      </c>
      <c r="G32" s="18">
        <f>IF(RES_hh_tes_in!G32=0,0,1000000/0.086*RES_hh_tes_in!G32/RES_hh_num_in!G32)</f>
        <v>993.07566165584831</v>
      </c>
      <c r="H32" s="18">
        <f>IF(RES_hh_tes_in!H32=0,0,1000000/0.086*RES_hh_tes_in!H32/RES_hh_num_in!H32)</f>
        <v>1046.3643904151018</v>
      </c>
      <c r="I32" s="18">
        <f>IF(RES_hh_tes_in!I32=0,0,1000000/0.086*RES_hh_tes_in!I32/RES_hh_num_in!I32)</f>
        <v>1110.435438743913</v>
      </c>
      <c r="J32" s="18">
        <f>IF(RES_hh_tes_in!J32=0,0,1000000/0.086*RES_hh_tes_in!J32/RES_hh_num_in!J32)</f>
        <v>1109.9595939540154</v>
      </c>
      <c r="K32" s="18">
        <f>IF(RES_hh_tes_in!K32=0,0,1000000/0.086*RES_hh_tes_in!K32/RES_hh_num_in!K32)</f>
        <v>1108.3784390124476</v>
      </c>
      <c r="L32" s="18">
        <f>IF(RES_hh_tes_in!L32=0,0,1000000/0.086*RES_hh_tes_in!L32/RES_hh_num_in!L32)</f>
        <v>1118.1412339898602</v>
      </c>
      <c r="M32" s="18">
        <f>IF(RES_hh_tes_in!M32=0,0,1000000/0.086*RES_hh_tes_in!M32/RES_hh_num_in!M32)</f>
        <v>1051.0752980877967</v>
      </c>
      <c r="N32" s="18">
        <f>IF(RES_hh_tes_in!N32=0,0,1000000/0.086*RES_hh_tes_in!N32/RES_hh_num_in!N32)</f>
        <v>1168.970262858988</v>
      </c>
      <c r="O32" s="18">
        <f>IF(RES_hh_tes_in!O32=0,0,1000000/0.086*RES_hh_tes_in!O32/RES_hh_num_in!O32)</f>
        <v>1101.2781994418544</v>
      </c>
      <c r="P32" s="18">
        <f>IF(RES_hh_tes_in!P32=0,0,1000000/0.086*RES_hh_tes_in!P32/RES_hh_num_in!P32)</f>
        <v>1097.206066225317</v>
      </c>
      <c r="Q32" s="18">
        <f>IF(RES_hh_tes_in!Q32=0,0,1000000/0.086*RES_hh_tes_in!Q32/RES_hh_num_in!Q32)</f>
        <v>1164.0539389045018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2202.4945415526545</v>
      </c>
      <c r="D3" s="100">
        <f>IF(RES_hh_emi_in!D3=0,0,1000000*RES_hh_emi_in!D3/RES_hh_num_in!D3)</f>
        <v>2093.8119579047202</v>
      </c>
      <c r="E3" s="100">
        <f>IF(RES_hh_emi_in!E3=0,0,1000000*RES_hh_emi_in!E3/RES_hh_num_in!E3)</f>
        <v>2566.4385674911869</v>
      </c>
      <c r="F3" s="100">
        <f>IF(RES_hh_emi_in!F3=0,0,1000000*RES_hh_emi_in!F3/RES_hh_num_in!F3)</f>
        <v>2276.3051085797551</v>
      </c>
      <c r="G3" s="100">
        <f>IF(RES_hh_emi_in!G3=0,0,1000000*RES_hh_emi_in!G3/RES_hh_num_in!G3)</f>
        <v>2147.5320349548606</v>
      </c>
      <c r="H3" s="100">
        <f>IF(RES_hh_emi_in!H3=0,0,1000000*RES_hh_emi_in!H3/RES_hh_num_in!H3)</f>
        <v>1736.9702528161374</v>
      </c>
      <c r="I3" s="100">
        <f>IF(RES_hh_emi_in!I3=0,0,1000000*RES_hh_emi_in!I3/RES_hh_num_in!I3)</f>
        <v>1490.3997538069166</v>
      </c>
      <c r="J3" s="100">
        <f>IF(RES_hh_emi_in!J3=0,0,1000000*RES_hh_emi_in!J3/RES_hh_num_in!J3)</f>
        <v>2016.9561316935515</v>
      </c>
      <c r="K3" s="100">
        <f>IF(RES_hh_emi_in!K3=0,0,1000000*RES_hh_emi_in!K3/RES_hh_num_in!K3)</f>
        <v>1605.4967365931061</v>
      </c>
      <c r="L3" s="100">
        <f>IF(RES_hh_emi_in!L3=0,0,1000000*RES_hh_emi_in!L3/RES_hh_num_in!L3)</f>
        <v>1257.799838033488</v>
      </c>
      <c r="M3" s="100">
        <f>IF(RES_hh_emi_in!M3=0,0,1000000*RES_hh_emi_in!M3/RES_hh_num_in!M3)</f>
        <v>2147.5497531075785</v>
      </c>
      <c r="N3" s="100">
        <f>IF(RES_hh_emi_in!N3=0,0,1000000*RES_hh_emi_in!N3/RES_hh_num_in!N3)</f>
        <v>14.752622491035778</v>
      </c>
      <c r="O3" s="100">
        <f>IF(RES_hh_emi_in!O3=0,0,1000000*RES_hh_emi_in!O3/RES_hh_num_in!O3)</f>
        <v>54.987022611794252</v>
      </c>
      <c r="P3" s="100">
        <f>IF(RES_hh_emi_in!P3=0,0,1000000*RES_hh_emi_in!P3/RES_hh_num_in!P3)</f>
        <v>1207.2495024374091</v>
      </c>
      <c r="Q3" s="100">
        <f>IF(RES_hh_emi_in!Q3=0,0,1000000*RES_hh_emi_in!Q3/RES_hh_num_in!Q3)</f>
        <v>1530.7604615684963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2164.4435814840276</v>
      </c>
      <c r="D4" s="96">
        <f>IF(RES_hh_emi_in!D4=0,0,1000000*RES_hh_emi_in!D4/RES_hh_num_in!D4)</f>
        <v>2050.5579876839593</v>
      </c>
      <c r="E4" s="96">
        <f>IF(RES_hh_emi_in!E4=0,0,1000000*RES_hh_emi_in!E4/RES_hh_num_in!E4)</f>
        <v>2527.0867035208562</v>
      </c>
      <c r="F4" s="96">
        <f>IF(RES_hh_emi_in!F4=0,0,1000000*RES_hh_emi_in!F4/RES_hh_num_in!F4)</f>
        <v>2224.1204705563132</v>
      </c>
      <c r="G4" s="96">
        <f>IF(RES_hh_emi_in!G4=0,0,1000000*RES_hh_emi_in!G4/RES_hh_num_in!G4)</f>
        <v>2077.6401561032794</v>
      </c>
      <c r="H4" s="96">
        <f>IF(RES_hh_emi_in!H4=0,0,1000000*RES_hh_emi_in!H4/RES_hh_num_in!H4)</f>
        <v>1662.6835949977049</v>
      </c>
      <c r="I4" s="96">
        <f>IF(RES_hh_emi_in!I4=0,0,1000000*RES_hh_emi_in!I4/RES_hh_num_in!I4)</f>
        <v>1441.8175831366336</v>
      </c>
      <c r="J4" s="96">
        <f>IF(RES_hh_emi_in!J4=0,0,1000000*RES_hh_emi_in!J4/RES_hh_num_in!J4)</f>
        <v>1949.6499372940564</v>
      </c>
      <c r="K4" s="96">
        <f>IF(RES_hh_emi_in!K4=0,0,1000000*RES_hh_emi_in!K4/RES_hh_num_in!K4)</f>
        <v>1515.5030686265686</v>
      </c>
      <c r="L4" s="96">
        <f>IF(RES_hh_emi_in!L4=0,0,1000000*RES_hh_emi_in!L4/RES_hh_num_in!L4)</f>
        <v>1203.8714042444128</v>
      </c>
      <c r="M4" s="96">
        <f>IF(RES_hh_emi_in!M4=0,0,1000000*RES_hh_emi_in!M4/RES_hh_num_in!M4)</f>
        <v>2064.5095513993715</v>
      </c>
      <c r="N4" s="96">
        <f>IF(RES_hh_emi_in!N4=0,0,1000000*RES_hh_emi_in!N4/RES_hh_num_in!N4)</f>
        <v>11.059339914513425</v>
      </c>
      <c r="O4" s="96">
        <f>IF(RES_hh_emi_in!O4=0,0,1000000*RES_hh_emi_in!O4/RES_hh_num_in!O4)</f>
        <v>34.970761652652087</v>
      </c>
      <c r="P4" s="96">
        <f>IF(RES_hh_emi_in!P4=0,0,1000000*RES_hh_emi_in!P4/RES_hh_num_in!P4)</f>
        <v>1182.4140761560013</v>
      </c>
      <c r="Q4" s="96">
        <f>IF(RES_hh_emi_in!Q4=0,0,1000000*RES_hh_emi_in!Q4/RES_hh_num_in!Q4)</f>
        <v>1329.6737023404085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0</v>
      </c>
      <c r="D5" s="95">
        <f>IF(RES_hh_emi_in!D5=0,0,1000000*RES_hh_emi_in!D5/RES_hh_num_in!D5)</f>
        <v>0</v>
      </c>
      <c r="E5" s="95">
        <f>IF(RES_hh_emi_in!E5=0,0,1000000*RES_hh_emi_in!E5/RES_hh_num_in!E5)</f>
        <v>0</v>
      </c>
      <c r="F5" s="95">
        <f>IF(RES_hh_emi_in!F5=0,0,1000000*RES_hh_emi_in!F5/RES_hh_num_in!F5)</f>
        <v>4416.2491508384683</v>
      </c>
      <c r="G5" s="95">
        <f>IF(RES_hh_emi_in!G5=0,0,1000000*RES_hh_emi_in!G5/RES_hh_num_in!G5)</f>
        <v>0</v>
      </c>
      <c r="H5" s="95">
        <f>IF(RES_hh_emi_in!H5=0,0,1000000*RES_hh_emi_in!H5/RES_hh_num_in!H5)</f>
        <v>0</v>
      </c>
      <c r="I5" s="95">
        <f>IF(RES_hh_emi_in!I5=0,0,1000000*RES_hh_emi_in!I5/RES_hh_num_in!I5)</f>
        <v>3289.5684280110113</v>
      </c>
      <c r="J5" s="95">
        <f>IF(RES_hh_emi_in!J5=0,0,1000000*RES_hh_emi_in!J5/RES_hh_num_in!J5)</f>
        <v>0</v>
      </c>
      <c r="K5" s="95">
        <f>IF(RES_hh_emi_in!K5=0,0,1000000*RES_hh_emi_in!K5/RES_hh_num_in!K5)</f>
        <v>0</v>
      </c>
      <c r="L5" s="95">
        <f>IF(RES_hh_emi_in!L5=0,0,1000000*RES_hh_emi_in!L5/RES_hh_num_in!L5)</f>
        <v>0</v>
      </c>
      <c r="M5" s="95">
        <f>IF(RES_hh_emi_in!M5=0,0,1000000*RES_hh_emi_in!M5/RES_hh_num_in!M5)</f>
        <v>0</v>
      </c>
      <c r="N5" s="95">
        <f>IF(RES_hh_emi_in!N5=0,0,1000000*RES_hh_emi_in!N5/RES_hh_num_in!N5)</f>
        <v>0</v>
      </c>
      <c r="O5" s="95">
        <f>IF(RES_hh_emi_in!O5=0,0,1000000*RES_hh_emi_in!O5/RES_hh_num_in!O5)</f>
        <v>0</v>
      </c>
      <c r="P5" s="95">
        <f>IF(RES_hh_emi_in!P5=0,0,1000000*RES_hh_emi_in!P5/RES_hh_num_in!P5)</f>
        <v>0</v>
      </c>
      <c r="Q5" s="95">
        <f>IF(RES_hh_emi_in!Q5=0,0,1000000*RES_hh_emi_in!Q5/RES_hh_num_in!Q5)</f>
        <v>0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0</v>
      </c>
      <c r="D6" s="95">
        <f>IF(RES_hh_emi_in!D6=0,0,1000000*RES_hh_emi_in!D6/RES_hh_num_in!D6)</f>
        <v>0</v>
      </c>
      <c r="E6" s="95">
        <f>IF(RES_hh_emi_in!E6=0,0,1000000*RES_hh_emi_in!E6/RES_hh_num_in!E6)</f>
        <v>0</v>
      </c>
      <c r="F6" s="95">
        <f>IF(RES_hh_emi_in!F6=0,0,1000000*RES_hh_emi_in!F6/RES_hh_num_in!F6)</f>
        <v>0</v>
      </c>
      <c r="G6" s="95">
        <f>IF(RES_hh_emi_in!G6=0,0,1000000*RES_hh_emi_in!G6/RES_hh_num_in!G6)</f>
        <v>0</v>
      </c>
      <c r="H6" s="95">
        <f>IF(RES_hh_emi_in!H6=0,0,1000000*RES_hh_emi_in!H6/RES_hh_num_in!H6)</f>
        <v>0</v>
      </c>
      <c r="I6" s="95">
        <f>IF(RES_hh_emi_in!I6=0,0,1000000*RES_hh_emi_in!I6/RES_hh_num_in!I6)</f>
        <v>0</v>
      </c>
      <c r="J6" s="95">
        <f>IF(RES_hh_emi_in!J6=0,0,1000000*RES_hh_emi_in!J6/RES_hh_num_in!J6)</f>
        <v>0</v>
      </c>
      <c r="K6" s="95">
        <f>IF(RES_hh_emi_in!K6=0,0,1000000*RES_hh_emi_in!K6/RES_hh_num_in!K6)</f>
        <v>0</v>
      </c>
      <c r="L6" s="95">
        <f>IF(RES_hh_emi_in!L6=0,0,1000000*RES_hh_emi_in!L6/RES_hh_num_in!L6)</f>
        <v>0</v>
      </c>
      <c r="M6" s="95">
        <f>IF(RES_hh_emi_in!M6=0,0,1000000*RES_hh_emi_in!M6/RES_hh_num_in!M6)</f>
        <v>0</v>
      </c>
      <c r="N6" s="95">
        <f>IF(RES_hh_emi_in!N6=0,0,1000000*RES_hh_emi_in!N6/RES_hh_num_in!N6)</f>
        <v>0</v>
      </c>
      <c r="O6" s="95">
        <f>IF(RES_hh_emi_in!O6=0,0,1000000*RES_hh_emi_in!O6/RES_hh_num_in!O6)</f>
        <v>0</v>
      </c>
      <c r="P6" s="95">
        <f>IF(RES_hh_emi_in!P6=0,0,1000000*RES_hh_emi_in!P6/RES_hh_num_in!P6)</f>
        <v>0</v>
      </c>
      <c r="Q6" s="95">
        <f>IF(RES_hh_emi_in!Q6=0,0,1000000*RES_hh_emi_in!Q6/RES_hh_num_in!Q6)</f>
        <v>0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2321.8248811353201</v>
      </c>
      <c r="D7" s="95">
        <f>IF(RES_hh_emi_in!D7=0,0,1000000*RES_hh_emi_in!D7/RES_hh_num_in!D7)</f>
        <v>2447.2250669343166</v>
      </c>
      <c r="E7" s="95">
        <f>IF(RES_hh_emi_in!E7=0,0,1000000*RES_hh_emi_in!E7/RES_hh_num_in!E7)</f>
        <v>2901.1780927516429</v>
      </c>
      <c r="F7" s="95">
        <f>IF(RES_hh_emi_in!F7=0,0,1000000*RES_hh_emi_in!F7/RES_hh_num_in!F7)</f>
        <v>2741.5653519593307</v>
      </c>
      <c r="G7" s="95">
        <f>IF(RES_hh_emi_in!G7=0,0,1000000*RES_hh_emi_in!G7/RES_hh_num_in!G7)</f>
        <v>2877.9888301070596</v>
      </c>
      <c r="H7" s="95">
        <f>IF(RES_hh_emi_in!H7=0,0,1000000*RES_hh_emi_in!H7/RES_hh_num_in!H7)</f>
        <v>2920.4900594170549</v>
      </c>
      <c r="I7" s="95">
        <f>IF(RES_hh_emi_in!I7=0,0,1000000*RES_hh_emi_in!I7/RES_hh_num_in!I7)</f>
        <v>2700.7526523926663</v>
      </c>
      <c r="J7" s="95">
        <f>IF(RES_hh_emi_in!J7=0,0,1000000*RES_hh_emi_in!J7/RES_hh_num_in!J7)</f>
        <v>2677.0286230340989</v>
      </c>
      <c r="K7" s="95">
        <f>IF(RES_hh_emi_in!K7=0,0,1000000*RES_hh_emi_in!K7/RES_hh_num_in!K7)</f>
        <v>2335.7367255079639</v>
      </c>
      <c r="L7" s="95">
        <f>IF(RES_hh_emi_in!L7=0,0,1000000*RES_hh_emi_in!L7/RES_hh_num_in!L7)</f>
        <v>2131.2157531805847</v>
      </c>
      <c r="M7" s="95">
        <f>IF(RES_hh_emi_in!M7=0,0,1000000*RES_hh_emi_in!M7/RES_hh_num_in!M7)</f>
        <v>2905.7806444030452</v>
      </c>
      <c r="N7" s="95">
        <f>IF(RES_hh_emi_in!N7=0,0,1000000*RES_hh_emi_in!N7/RES_hh_num_in!N7)</f>
        <v>0</v>
      </c>
      <c r="O7" s="95">
        <f>IF(RES_hh_emi_in!O7=0,0,1000000*RES_hh_emi_in!O7/RES_hh_num_in!O7)</f>
        <v>0</v>
      </c>
      <c r="P7" s="95">
        <f>IF(RES_hh_emi_in!P7=0,0,1000000*RES_hh_emi_in!P7/RES_hh_num_in!P7)</f>
        <v>1430.9557325543362</v>
      </c>
      <c r="Q7" s="95">
        <f>IF(RES_hh_emi_in!Q7=0,0,1000000*RES_hh_emi_in!Q7/RES_hh_num_in!Q7)</f>
        <v>1973.7150713468202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1648.1268267676332</v>
      </c>
      <c r="D8" s="95">
        <f>IF(RES_hh_emi_in!D8=0,0,1000000*RES_hh_emi_in!D8/RES_hh_num_in!D8)</f>
        <v>1781.15779175699</v>
      </c>
      <c r="E8" s="95">
        <f>IF(RES_hh_emi_in!E8=0,0,1000000*RES_hh_emi_in!E8/RES_hh_num_in!E8)</f>
        <v>2101.4137827055611</v>
      </c>
      <c r="F8" s="95">
        <f>IF(RES_hh_emi_in!F8=0,0,1000000*RES_hh_emi_in!F8/RES_hh_num_in!F8)</f>
        <v>1980.4235983436843</v>
      </c>
      <c r="G8" s="95">
        <f>IF(RES_hh_emi_in!G8=0,0,1000000*RES_hh_emi_in!G8/RES_hh_num_in!G8)</f>
        <v>2053.9507832948539</v>
      </c>
      <c r="H8" s="95">
        <f>IF(RES_hh_emi_in!H8=0,0,1000000*RES_hh_emi_in!H8/RES_hh_num_in!H8)</f>
        <v>2052.7582196609387</v>
      </c>
      <c r="I8" s="95">
        <f>IF(RES_hh_emi_in!I8=0,0,1000000*RES_hh_emi_in!I8/RES_hh_num_in!I8)</f>
        <v>1931.1500841958498</v>
      </c>
      <c r="J8" s="95">
        <f>IF(RES_hh_emi_in!J8=0,0,1000000*RES_hh_emi_in!J8/RES_hh_num_in!J8)</f>
        <v>1840.2921055114691</v>
      </c>
      <c r="K8" s="95">
        <f>IF(RES_hh_emi_in!K8=0,0,1000000*RES_hh_emi_in!K8/RES_hh_num_in!K8)</f>
        <v>1585.154494253854</v>
      </c>
      <c r="L8" s="95">
        <f>IF(RES_hh_emi_in!L8=0,0,1000000*RES_hh_emi_in!L8/RES_hh_num_in!L8)</f>
        <v>1527.8302504969461</v>
      </c>
      <c r="M8" s="95">
        <f>IF(RES_hh_emi_in!M8=0,0,1000000*RES_hh_emi_in!M8/RES_hh_num_in!M8)</f>
        <v>1972.1924875037068</v>
      </c>
      <c r="N8" s="95">
        <f>IF(RES_hh_emi_in!N8=0,0,1000000*RES_hh_emi_in!N8/RES_hh_num_in!N8)</f>
        <v>1734.112264769388</v>
      </c>
      <c r="O8" s="95">
        <f>IF(RES_hh_emi_in!O8=0,0,1000000*RES_hh_emi_in!O8/RES_hh_num_in!O8)</f>
        <v>1006.4637920637782</v>
      </c>
      <c r="P8" s="95">
        <f>IF(RES_hh_emi_in!P8=0,0,1000000*RES_hh_emi_in!P8/RES_hh_num_in!P8)</f>
        <v>907.20751244101257</v>
      </c>
      <c r="Q8" s="95">
        <f>IF(RES_hh_emi_in!Q8=0,0,1000000*RES_hh_emi_in!Q8/RES_hh_num_in!Q8)</f>
        <v>1346.7385176511164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37.654793662633388</v>
      </c>
      <c r="D17" s="96">
        <f>IF(RES_hh_emi_in!D17=0,0,1000000*RES_hh_emi_in!D17/RES_hh_num_in!D17)</f>
        <v>41.699418933863953</v>
      </c>
      <c r="E17" s="96">
        <f>IF(RES_hh_emi_in!E17=0,0,1000000*RES_hh_emi_in!E17/RES_hh_num_in!E17)</f>
        <v>35.034756922334537</v>
      </c>
      <c r="F17" s="96">
        <f>IF(RES_hh_emi_in!F17=0,0,1000000*RES_hh_emi_in!F17/RES_hh_num_in!F17)</f>
        <v>44.696999703883677</v>
      </c>
      <c r="G17" s="96">
        <f>IF(RES_hh_emi_in!G17=0,0,1000000*RES_hh_emi_in!G17/RES_hh_num_in!G17)</f>
        <v>50.470269222398507</v>
      </c>
      <c r="H17" s="96">
        <f>IF(RES_hh_emi_in!H17=0,0,1000000*RES_hh_emi_in!H17/RES_hh_num_in!H17)</f>
        <v>38.076048924890728</v>
      </c>
      <c r="I17" s="96">
        <f>IF(RES_hh_emi_in!I17=0,0,1000000*RES_hh_emi_in!I17/RES_hh_num_in!I17)</f>
        <v>20.446035866751291</v>
      </c>
      <c r="J17" s="96">
        <f>IF(RES_hh_emi_in!J17=0,0,1000000*RES_hh_emi_in!J17/RES_hh_num_in!J17)</f>
        <v>42.471028936014605</v>
      </c>
      <c r="K17" s="96">
        <f>IF(RES_hh_emi_in!K17=0,0,1000000*RES_hh_emi_in!K17/RES_hh_num_in!K17)</f>
        <v>41.960974200126593</v>
      </c>
      <c r="L17" s="96">
        <f>IF(RES_hh_emi_in!L17=0,0,1000000*RES_hh_emi_in!L17/RES_hh_num_in!L17)</f>
        <v>36.151498269895136</v>
      </c>
      <c r="M17" s="96">
        <f>IF(RES_hh_emi_in!M17=0,0,1000000*RES_hh_emi_in!M17/RES_hh_num_in!M17)</f>
        <v>49.501107577457098</v>
      </c>
      <c r="N17" s="96">
        <f>IF(RES_hh_emi_in!N17=0,0,1000000*RES_hh_emi_in!N17/RES_hh_num_in!N17)</f>
        <v>0.99080328745005319</v>
      </c>
      <c r="O17" s="96">
        <f>IF(RES_hh_emi_in!O17=0,0,1000000*RES_hh_emi_in!O17/RES_hh_num_in!O17)</f>
        <v>5.3415285871825855</v>
      </c>
      <c r="P17" s="96">
        <f>IF(RES_hh_emi_in!P17=0,0,1000000*RES_hh_emi_in!P17/RES_hh_num_in!P17)</f>
        <v>15.037650716254232</v>
      </c>
      <c r="Q17" s="96">
        <f>IF(RES_hh_emi_in!Q17=0,0,1000000*RES_hh_emi_in!Q17/RES_hh_num_in!Q17)</f>
        <v>84.918543883971736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0</v>
      </c>
      <c r="D18" s="95">
        <f>IF(RES_hh_emi_in!D18=0,0,1000000*RES_hh_emi_in!D18/RES_hh_num_in!D18)</f>
        <v>0</v>
      </c>
      <c r="E18" s="95">
        <f>IF(RES_hh_emi_in!E18=0,0,1000000*RES_hh_emi_in!E18/RES_hh_num_in!E18)</f>
        <v>0</v>
      </c>
      <c r="F18" s="95">
        <f>IF(RES_hh_emi_in!F18=0,0,1000000*RES_hh_emi_in!F18/RES_hh_num_in!F18)</f>
        <v>0</v>
      </c>
      <c r="G18" s="95">
        <f>IF(RES_hh_emi_in!G18=0,0,1000000*RES_hh_emi_in!G18/RES_hh_num_in!G18)</f>
        <v>0</v>
      </c>
      <c r="H18" s="95">
        <f>IF(RES_hh_emi_in!H18=0,0,1000000*RES_hh_emi_in!H18/RES_hh_num_in!H18)</f>
        <v>0</v>
      </c>
      <c r="I18" s="95">
        <f>IF(RES_hh_emi_in!I18=0,0,1000000*RES_hh_emi_in!I18/RES_hh_num_in!I18)</f>
        <v>0</v>
      </c>
      <c r="J18" s="95">
        <f>IF(RES_hh_emi_in!J18=0,0,1000000*RES_hh_emi_in!J18/RES_hh_num_in!J18)</f>
        <v>0</v>
      </c>
      <c r="K18" s="95">
        <f>IF(RES_hh_emi_in!K18=0,0,1000000*RES_hh_emi_in!K18/RES_hh_num_in!K18)</f>
        <v>0</v>
      </c>
      <c r="L18" s="95">
        <f>IF(RES_hh_emi_in!L18=0,0,1000000*RES_hh_emi_in!L18/RES_hh_num_in!L18)</f>
        <v>0</v>
      </c>
      <c r="M18" s="95">
        <f>IF(RES_hh_emi_in!M18=0,0,1000000*RES_hh_emi_in!M18/RES_hh_num_in!M18)</f>
        <v>0</v>
      </c>
      <c r="N18" s="95">
        <f>IF(RES_hh_emi_in!N18=0,0,1000000*RES_hh_emi_in!N18/RES_hh_num_in!N18)</f>
        <v>0</v>
      </c>
      <c r="O18" s="95">
        <f>IF(RES_hh_emi_in!O18=0,0,1000000*RES_hh_emi_in!O18/RES_hh_num_in!O18)</f>
        <v>0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0</v>
      </c>
      <c r="D19" s="95">
        <f>IF(RES_hh_emi_in!D19=0,0,1000000*RES_hh_emi_in!D19/RES_hh_num_in!D19)</f>
        <v>0</v>
      </c>
      <c r="E19" s="95">
        <f>IF(RES_hh_emi_in!E19=0,0,1000000*RES_hh_emi_in!E19/RES_hh_num_in!E19)</f>
        <v>0</v>
      </c>
      <c r="F19" s="95">
        <f>IF(RES_hh_emi_in!F19=0,0,1000000*RES_hh_emi_in!F19/RES_hh_num_in!F19)</f>
        <v>0</v>
      </c>
      <c r="G19" s="95">
        <f>IF(RES_hh_emi_in!G19=0,0,1000000*RES_hh_emi_in!G19/RES_hh_num_in!G19)</f>
        <v>0</v>
      </c>
      <c r="H19" s="95">
        <f>IF(RES_hh_emi_in!H19=0,0,1000000*RES_hh_emi_in!H19/RES_hh_num_in!H19)</f>
        <v>0</v>
      </c>
      <c r="I19" s="95">
        <f>IF(RES_hh_emi_in!I19=0,0,1000000*RES_hh_emi_in!I19/RES_hh_num_in!I19)</f>
        <v>0</v>
      </c>
      <c r="J19" s="95">
        <f>IF(RES_hh_emi_in!J19=0,0,1000000*RES_hh_emi_in!J19/RES_hh_num_in!J19)</f>
        <v>0</v>
      </c>
      <c r="K19" s="95">
        <f>IF(RES_hh_emi_in!K19=0,0,1000000*RES_hh_emi_in!K19/RES_hh_num_in!K19)</f>
        <v>0</v>
      </c>
      <c r="L19" s="95">
        <f>IF(RES_hh_emi_in!L19=0,0,1000000*RES_hh_emi_in!L19/RES_hh_num_in!L19)</f>
        <v>0</v>
      </c>
      <c r="M19" s="95">
        <f>IF(RES_hh_emi_in!M19=0,0,1000000*RES_hh_emi_in!M19/RES_hh_num_in!M19)</f>
        <v>0</v>
      </c>
      <c r="N19" s="95">
        <f>IF(RES_hh_emi_in!N19=0,0,1000000*RES_hh_emi_in!N19/RES_hh_num_in!N19)</f>
        <v>0</v>
      </c>
      <c r="O19" s="95">
        <f>IF(RES_hh_emi_in!O19=0,0,1000000*RES_hh_emi_in!O19/RES_hh_num_in!O19)</f>
        <v>0</v>
      </c>
      <c r="P19" s="95">
        <f>IF(RES_hh_emi_in!P19=0,0,1000000*RES_hh_emi_in!P19/RES_hh_num_in!P19)</f>
        <v>0</v>
      </c>
      <c r="Q19" s="95">
        <f>IF(RES_hh_emi_in!Q19=0,0,1000000*RES_hh_emi_in!Q19/RES_hh_num_in!Q19)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302.95342384800222</v>
      </c>
      <c r="D20" s="95">
        <f>IF(RES_hh_emi_in!D20=0,0,1000000*RES_hh_emi_in!D20/RES_hh_num_in!D20)</f>
        <v>343.54589679727809</v>
      </c>
      <c r="E20" s="95">
        <f>IF(RES_hh_emi_in!E20=0,0,1000000*RES_hh_emi_in!E20/RES_hh_num_in!E20)</f>
        <v>244.70373004107623</v>
      </c>
      <c r="F20" s="95">
        <f>IF(RES_hh_emi_in!F20=0,0,1000000*RES_hh_emi_in!F20/RES_hh_num_in!F20)</f>
        <v>443.33100730201699</v>
      </c>
      <c r="G20" s="95">
        <f>IF(RES_hh_emi_in!G20=0,0,1000000*RES_hh_emi_in!G20/RES_hh_num_in!G20)</f>
        <v>459.58863528185907</v>
      </c>
      <c r="H20" s="95">
        <f>IF(RES_hh_emi_in!H20=0,0,1000000*RES_hh_emi_in!H20/RES_hh_num_in!H20)</f>
        <v>425.04324804547269</v>
      </c>
      <c r="I20" s="95">
        <f>IF(RES_hh_emi_in!I20=0,0,1000000*RES_hh_emi_in!I20/RES_hh_num_in!I20)</f>
        <v>205.64065714522005</v>
      </c>
      <c r="J20" s="95">
        <f>IF(RES_hh_emi_in!J20=0,0,1000000*RES_hh_emi_in!J20/RES_hh_num_in!J20)</f>
        <v>211.27570811389717</v>
      </c>
      <c r="K20" s="95">
        <f>IF(RES_hh_emi_in!K20=0,0,1000000*RES_hh_emi_in!K20/RES_hh_num_in!K20)</f>
        <v>236.85014086846743</v>
      </c>
      <c r="L20" s="95">
        <f>IF(RES_hh_emi_in!L20=0,0,1000000*RES_hh_emi_in!L20/RES_hh_num_in!L20)</f>
        <v>348.22058948027319</v>
      </c>
      <c r="M20" s="95">
        <f>IF(RES_hh_emi_in!M20=0,0,1000000*RES_hh_emi_in!M20/RES_hh_num_in!M20)</f>
        <v>353.74346741493099</v>
      </c>
      <c r="N20" s="95">
        <f>IF(RES_hh_emi_in!N20=0,0,1000000*RES_hh_emi_in!N20/RES_hh_num_in!N20)</f>
        <v>0</v>
      </c>
      <c r="O20" s="95">
        <f>IF(RES_hh_emi_in!O20=0,0,1000000*RES_hh_emi_in!O20/RES_hh_num_in!O20)</f>
        <v>0</v>
      </c>
      <c r="P20" s="95">
        <f>IF(RES_hh_emi_in!P20=0,0,1000000*RES_hh_emi_in!P20/RES_hh_num_in!P20)</f>
        <v>431.24690805765317</v>
      </c>
      <c r="Q20" s="95">
        <f>IF(RES_hh_emi_in!Q20=0,0,1000000*RES_hh_emi_in!Q20/RES_hh_num_in!Q20)</f>
        <v>218.5690258671377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160.01643010090606</v>
      </c>
      <c r="D21" s="95">
        <f>IF(RES_hh_emi_in!D21=0,0,1000000*RES_hh_emi_in!D21/RES_hh_num_in!D21)</f>
        <v>136.03444655924741</v>
      </c>
      <c r="E21" s="95">
        <f>IF(RES_hh_emi_in!E21=0,0,1000000*RES_hh_emi_in!E21/RES_hh_num_in!E21)</f>
        <v>152.04590408810935</v>
      </c>
      <c r="F21" s="95">
        <f>IF(RES_hh_emi_in!F21=0,0,1000000*RES_hh_emi_in!F21/RES_hh_num_in!F21)</f>
        <v>134.65847013196878</v>
      </c>
      <c r="G21" s="95">
        <f>IF(RES_hh_emi_in!G21=0,0,1000000*RES_hh_emi_in!G21/RES_hh_num_in!G21)</f>
        <v>161.45270392855454</v>
      </c>
      <c r="H21" s="95">
        <f>IF(RES_hh_emi_in!H21=0,0,1000000*RES_hh_emi_in!H21/RES_hh_num_in!H21)</f>
        <v>150.87049883313594</v>
      </c>
      <c r="I21" s="95">
        <f>IF(RES_hh_emi_in!I21=0,0,1000000*RES_hh_emi_in!I21/RES_hh_num_in!I21)</f>
        <v>146.1582664878309</v>
      </c>
      <c r="J21" s="95">
        <f>IF(RES_hh_emi_in!J21=0,0,1000000*RES_hh_emi_in!J21/RES_hh_num_in!J21)</f>
        <v>150.02563374424159</v>
      </c>
      <c r="K21" s="95">
        <f>IF(RES_hh_emi_in!K21=0,0,1000000*RES_hh_emi_in!K21/RES_hh_num_in!K21)</f>
        <v>145.09751793204907</v>
      </c>
      <c r="L21" s="95">
        <f>IF(RES_hh_emi_in!L21=0,0,1000000*RES_hh_emi_in!L21/RES_hh_num_in!L21)</f>
        <v>151.53907478572751</v>
      </c>
      <c r="M21" s="95">
        <f>IF(RES_hh_emi_in!M21=0,0,1000000*RES_hh_emi_in!M21/RES_hh_num_in!M21)</f>
        <v>156.55472069617576</v>
      </c>
      <c r="N21" s="95">
        <f>IF(RES_hh_emi_in!N21=0,0,1000000*RES_hh_emi_in!N21/RES_hh_num_in!N21)</f>
        <v>155.35865124157914</v>
      </c>
      <c r="O21" s="95">
        <f>IF(RES_hh_emi_in!O21=0,0,1000000*RES_hh_emi_in!O21/RES_hh_num_in!O21)</f>
        <v>153.72999795288007</v>
      </c>
      <c r="P21" s="95">
        <f>IF(RES_hh_emi_in!P21=0,0,1000000*RES_hh_emi_in!P21/RES_hh_num_in!P21)</f>
        <v>153.26860860564165</v>
      </c>
      <c r="Q21" s="95">
        <f>IF(RES_hh_emi_in!Q21=0,0,1000000*RES_hh_emi_in!Q21/RES_hh_num_in!Q21)</f>
        <v>153.29457067038362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0.39616640599278624</v>
      </c>
      <c r="D27" s="96">
        <f>IF(RES_hh_emi_in!D27=0,0,1000000*RES_hh_emi_in!D27/RES_hh_num_in!D27)</f>
        <v>1.5545512868967242</v>
      </c>
      <c r="E27" s="96">
        <f>IF(RES_hh_emi_in!E27=0,0,1000000*RES_hh_emi_in!E27/RES_hh_num_in!E27)</f>
        <v>4.3171070479960303</v>
      </c>
      <c r="F27" s="96">
        <f>IF(RES_hh_emi_in!F27=0,0,1000000*RES_hh_emi_in!F27/RES_hh_num_in!F27)</f>
        <v>7.4876383195580276</v>
      </c>
      <c r="G27" s="96">
        <f>IF(RES_hh_emi_in!G27=0,0,1000000*RES_hh_emi_in!G27/RES_hh_num_in!G27)</f>
        <v>19.421609629182736</v>
      </c>
      <c r="H27" s="96">
        <f>IF(RES_hh_emi_in!H27=0,0,1000000*RES_hh_emi_in!H27/RES_hh_num_in!H27)</f>
        <v>36.210608893541931</v>
      </c>
      <c r="I27" s="96">
        <f>IF(RES_hh_emi_in!I27=0,0,1000000*RES_hh_emi_in!I27/RES_hh_num_in!I27)</f>
        <v>28.136134803531675</v>
      </c>
      <c r="J27" s="96">
        <f>IF(RES_hh_emi_in!J27=0,0,1000000*RES_hh_emi_in!J27/RES_hh_num_in!J27)</f>
        <v>24.83516546348044</v>
      </c>
      <c r="K27" s="96">
        <f>IF(RES_hh_emi_in!K27=0,0,1000000*RES_hh_emi_in!K27/RES_hh_num_in!K27)</f>
        <v>48.032693766410915</v>
      </c>
      <c r="L27" s="96">
        <f>IF(RES_hh_emi_in!L27=0,0,1000000*RES_hh_emi_in!L27/RES_hh_num_in!L27)</f>
        <v>17.776935519180054</v>
      </c>
      <c r="M27" s="96">
        <f>IF(RES_hh_emi_in!M27=0,0,1000000*RES_hh_emi_in!M27/RES_hh_num_in!M27)</f>
        <v>33.53909413074971</v>
      </c>
      <c r="N27" s="96">
        <f>IF(RES_hh_emi_in!N27=0,0,1000000*RES_hh_emi_in!N27/RES_hh_num_in!N27)</f>
        <v>2.7024792890722993</v>
      </c>
      <c r="O27" s="96">
        <f>IF(RES_hh_emi_in!O27=0,0,1000000*RES_hh_emi_in!O27/RES_hh_num_in!O27)</f>
        <v>14.674732371959582</v>
      </c>
      <c r="P27" s="96">
        <f>IF(RES_hh_emi_in!P27=0,0,1000000*RES_hh_emi_in!P27/RES_hh_num_in!P27)</f>
        <v>9.7977755651536462</v>
      </c>
      <c r="Q27" s="96">
        <f>IF(RES_hh_emi_in!Q27=0,0,1000000*RES_hh_emi_in!Q27/RES_hh_num_in!Q27)</f>
        <v>116.16821534411591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0</v>
      </c>
      <c r="D29" s="95">
        <f>IF(RES_hh_emi_in!D29=0,0,1000000*RES_hh_emi_in!D29/RES_hh_num_in!D29)</f>
        <v>0</v>
      </c>
      <c r="E29" s="95">
        <f>IF(RES_hh_emi_in!E29=0,0,1000000*RES_hh_emi_in!E29/RES_hh_num_in!E29)</f>
        <v>0</v>
      </c>
      <c r="F29" s="95">
        <f>IF(RES_hh_emi_in!F29=0,0,1000000*RES_hh_emi_in!F29/RES_hh_num_in!F29)</f>
        <v>0</v>
      </c>
      <c r="G29" s="95">
        <f>IF(RES_hh_emi_in!G29=0,0,1000000*RES_hh_emi_in!G29/RES_hh_num_in!G29)</f>
        <v>0</v>
      </c>
      <c r="H29" s="95">
        <f>IF(RES_hh_emi_in!H29=0,0,1000000*RES_hh_emi_in!H29/RES_hh_num_in!H29)</f>
        <v>0</v>
      </c>
      <c r="I29" s="95">
        <f>IF(RES_hh_emi_in!I29=0,0,1000000*RES_hh_emi_in!I29/RES_hh_num_in!I29)</f>
        <v>0</v>
      </c>
      <c r="J29" s="95">
        <f>IF(RES_hh_emi_in!J29=0,0,1000000*RES_hh_emi_in!J29/RES_hh_num_in!J29)</f>
        <v>0</v>
      </c>
      <c r="K29" s="95">
        <f>IF(RES_hh_emi_in!K29=0,0,1000000*RES_hh_emi_in!K29/RES_hh_num_in!K29)</f>
        <v>0</v>
      </c>
      <c r="L29" s="95">
        <f>IF(RES_hh_emi_in!L29=0,0,1000000*RES_hh_emi_in!L29/RES_hh_num_in!L29)</f>
        <v>0</v>
      </c>
      <c r="M29" s="95">
        <f>IF(RES_hh_emi_in!M29=0,0,1000000*RES_hh_emi_in!M29/RES_hh_num_in!M29)</f>
        <v>0</v>
      </c>
      <c r="N29" s="95">
        <f>IF(RES_hh_emi_in!N29=0,0,1000000*RES_hh_emi_in!N29/RES_hh_num_in!N29)</f>
        <v>0</v>
      </c>
      <c r="O29" s="95">
        <f>IF(RES_hh_emi_in!O29=0,0,1000000*RES_hh_emi_in!O29/RES_hh_num_in!O29)</f>
        <v>0</v>
      </c>
      <c r="P29" s="95">
        <f>IF(RES_hh_emi_in!P29=0,0,1000000*RES_hh_emi_in!P29/RES_hh_num_in!P29)</f>
        <v>0</v>
      </c>
      <c r="Q29" s="95">
        <f>IF(RES_hh_emi_in!Q29=0,0,1000000*RES_hh_emi_in!Q29/RES_hh_num_in!Q29)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386.38450816079944</v>
      </c>
      <c r="D30" s="95">
        <f>IF(RES_hh_emi_in!D30=0,0,1000000*RES_hh_emi_in!D30/RES_hh_num_in!D30)</f>
        <v>414.31279985827837</v>
      </c>
      <c r="E30" s="95">
        <f>IF(RES_hh_emi_in!E30=0,0,1000000*RES_hh_emi_in!E30/RES_hh_num_in!E30)</f>
        <v>426.61144001806269</v>
      </c>
      <c r="F30" s="95">
        <f>IF(RES_hh_emi_in!F30=0,0,1000000*RES_hh_emi_in!F30/RES_hh_num_in!F30)</f>
        <v>431.89836183757308</v>
      </c>
      <c r="G30" s="95">
        <f>IF(RES_hh_emi_in!G30=0,0,1000000*RES_hh_emi_in!G30/RES_hh_num_in!G30)</f>
        <v>432.22672847730684</v>
      </c>
      <c r="H30" s="95">
        <f>IF(RES_hh_emi_in!H30=0,0,1000000*RES_hh_emi_in!H30/RES_hh_num_in!H30)</f>
        <v>436.71286376172424</v>
      </c>
      <c r="I30" s="95">
        <f>IF(RES_hh_emi_in!I30=0,0,1000000*RES_hh_emi_in!I30/RES_hh_num_in!I30)</f>
        <v>442.07056800466432</v>
      </c>
      <c r="J30" s="95">
        <f>IF(RES_hh_emi_in!J30=0,0,1000000*RES_hh_emi_in!J30/RES_hh_num_in!J30)</f>
        <v>437.68488561703435</v>
      </c>
      <c r="K30" s="95">
        <f>IF(RES_hh_emi_in!K30=0,0,1000000*RES_hh_emi_in!K30/RES_hh_num_in!K30)</f>
        <v>433.61866463178097</v>
      </c>
      <c r="L30" s="95">
        <f>IF(RES_hh_emi_in!L30=0,0,1000000*RES_hh_emi_in!L30/RES_hh_num_in!L30)</f>
        <v>434.34570555717846</v>
      </c>
      <c r="M30" s="95">
        <f>IF(RES_hh_emi_in!M30=0,0,1000000*RES_hh_emi_in!M30/RES_hh_num_in!M30)</f>
        <v>423.03438682520306</v>
      </c>
      <c r="N30" s="95">
        <f>IF(RES_hh_emi_in!N30=0,0,1000000*RES_hh_emi_in!N30/RES_hh_num_in!N30)</f>
        <v>423.75065028207132</v>
      </c>
      <c r="O30" s="95">
        <f>IF(RES_hh_emi_in!O30=0,0,1000000*RES_hh_emi_in!O30/RES_hh_num_in!O30)</f>
        <v>422.34100982136999</v>
      </c>
      <c r="P30" s="95">
        <f>IF(RES_hh_emi_in!P30=0,0,1000000*RES_hh_emi_in!P30/RES_hh_num_in!P30)</f>
        <v>416.69302194436221</v>
      </c>
      <c r="Q30" s="95">
        <f>IF(RES_hh_emi_in!Q30=0,0,1000000*RES_hh_emi_in!Q30/RES_hh_num_in!Q30)</f>
        <v>414.78358337295253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133.51017090359673</v>
      </c>
      <c r="D3" s="100">
        <f>IF(RES_hh_fech_in!D3=0,0,RES_hh_fech_in!D3/RES_summary!D$21)</f>
        <v>137.80266582910019</v>
      </c>
      <c r="E3" s="100">
        <f>IF(RES_hh_fech_in!E3=0,0,RES_hh_fech_in!E3/RES_summary!E$21)</f>
        <v>149.77354862323511</v>
      </c>
      <c r="F3" s="100">
        <f>IF(RES_hh_fech_in!F3=0,0,RES_hh_fech_in!F3/RES_summary!F$21)</f>
        <v>148.15319795909718</v>
      </c>
      <c r="G3" s="100">
        <f>IF(RES_hh_fech_in!G3=0,0,RES_hh_fech_in!G3/RES_summary!G$21)</f>
        <v>150.35754334482678</v>
      </c>
      <c r="H3" s="100">
        <f>IF(RES_hh_fech_in!H3=0,0,RES_hh_fech_in!H3/RES_summary!H$21)</f>
        <v>146.66884930356591</v>
      </c>
      <c r="I3" s="100">
        <f>IF(RES_hh_fech_in!I3=0,0,RES_hh_fech_in!I3/RES_summary!I$21)</f>
        <v>150.01625002236995</v>
      </c>
      <c r="J3" s="100">
        <f>IF(RES_hh_fech_in!J3=0,0,RES_hh_fech_in!J3/RES_summary!J$21)</f>
        <v>136.2806768104343</v>
      </c>
      <c r="K3" s="100">
        <f>IF(RES_hh_fech_in!K3=0,0,RES_hh_fech_in!K3/RES_summary!K$21)</f>
        <v>122.39361207657574</v>
      </c>
      <c r="L3" s="100">
        <f>IF(RES_hh_fech_in!L3=0,0,RES_hh_fech_in!L3/RES_summary!L$21)</f>
        <v>117.95084132253983</v>
      </c>
      <c r="M3" s="100">
        <f>IF(RES_hh_fech_in!M3=0,0,RES_hh_fech_in!M3/RES_summary!M$21)</f>
        <v>139.71239576278802</v>
      </c>
      <c r="N3" s="100">
        <f>IF(RES_hh_fech_in!N3=0,0,RES_hh_fech_in!N3/RES_summary!N$21)</f>
        <v>126.34956745359271</v>
      </c>
      <c r="O3" s="100">
        <f>IF(RES_hh_fech_in!O3=0,0,RES_hh_fech_in!O3/RES_summary!O$21)</f>
        <v>87.422916663958816</v>
      </c>
      <c r="P3" s="100">
        <f>IF(RES_hh_fech_in!P3=0,0,RES_hh_fech_in!P3/RES_summary!P$21)</f>
        <v>80.985292432400215</v>
      </c>
      <c r="Q3" s="100">
        <f>IF(RES_hh_fech_in!Q3=0,0,RES_hh_fech_in!Q3/RES_summary!Q$21)</f>
        <v>93.176225561189568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96.591738028460242</v>
      </c>
      <c r="D4" s="96">
        <f>IF(RES_hh_fech_in!D4=0,0,RES_hh_fech_in!D4/RES_summary!D$21)</f>
        <v>100.45532360448929</v>
      </c>
      <c r="E4" s="96">
        <f>IF(RES_hh_fech_in!E4=0,0,RES_hh_fech_in!E4/RES_summary!E$21)</f>
        <v>113.86377135269964</v>
      </c>
      <c r="F4" s="96">
        <f>IF(RES_hh_fech_in!F4=0,0,RES_hh_fech_in!F4/RES_summary!F$21)</f>
        <v>111.13593491625338</v>
      </c>
      <c r="G4" s="96">
        <f>IF(RES_hh_fech_in!G4=0,0,RES_hh_fech_in!G4/RES_summary!G$21)</f>
        <v>112.39559181182528</v>
      </c>
      <c r="H4" s="96">
        <f>IF(RES_hh_fech_in!H4=0,0,RES_hh_fech_in!H4/RES_summary!H$21)</f>
        <v>109.06719779100318</v>
      </c>
      <c r="I4" s="96">
        <f>IF(RES_hh_fech_in!I4=0,0,RES_hh_fech_in!I4/RES_summary!I$21)</f>
        <v>107.69031372696107</v>
      </c>
      <c r="J4" s="96">
        <f>IF(RES_hh_fech_in!J4=0,0,RES_hh_fech_in!J4/RES_summary!J$21)</f>
        <v>98.258828179518673</v>
      </c>
      <c r="K4" s="96">
        <f>IF(RES_hh_fech_in!K4=0,0,RES_hh_fech_in!K4/RES_summary!K$21)</f>
        <v>83.261978315715652</v>
      </c>
      <c r="L4" s="96">
        <f>IF(RES_hh_fech_in!L4=0,0,RES_hh_fech_in!L4/RES_summary!L$21)</f>
        <v>79.960673246499539</v>
      </c>
      <c r="M4" s="96">
        <f>IF(RES_hh_fech_in!M4=0,0,RES_hh_fech_in!M4/RES_summary!M$21)</f>
        <v>103.5897069968361</v>
      </c>
      <c r="N4" s="96">
        <f>IF(RES_hh_fech_in!N4=0,0,RES_hh_fech_in!N4/RES_summary!N$21)</f>
        <v>94.087904293320477</v>
      </c>
      <c r="O4" s="96">
        <f>IF(RES_hh_fech_in!O4=0,0,RES_hh_fech_in!O4/RES_summary!O$21)</f>
        <v>56.251965341386146</v>
      </c>
      <c r="P4" s="96">
        <f>IF(RES_hh_fech_in!P4=0,0,RES_hh_fech_in!P4/RES_summary!P$21)</f>
        <v>47.138244804873949</v>
      </c>
      <c r="Q4" s="96">
        <f>IF(RES_hh_fech_in!Q4=0,0,RES_hh_fech_in!Q4/RES_summary!Q$21)</f>
        <v>55.978796235602907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0</v>
      </c>
      <c r="D5" s="95">
        <f>IF(RES_hh_fech_in!D5=0,0,RES_hh_fech_in!D5/RES_summary!D$21)</f>
        <v>0</v>
      </c>
      <c r="E5" s="95">
        <f>IF(RES_hh_fech_in!E5=0,0,RES_hh_fech_in!E5/RES_summary!E$21)</f>
        <v>0</v>
      </c>
      <c r="F5" s="95">
        <f>IF(RES_hh_fech_in!F5=0,0,RES_hh_fech_in!F5/RES_summary!F$21)</f>
        <v>134.30378615282018</v>
      </c>
      <c r="G5" s="95">
        <f>IF(RES_hh_fech_in!G5=0,0,RES_hh_fech_in!G5/RES_summary!G$21)</f>
        <v>0</v>
      </c>
      <c r="H5" s="95">
        <f>IF(RES_hh_fech_in!H5=0,0,RES_hh_fech_in!H5/RES_summary!H$21)</f>
        <v>0</v>
      </c>
      <c r="I5" s="95">
        <f>IF(RES_hh_fech_in!I5=0,0,RES_hh_fech_in!I5/RES_summary!I$21)</f>
        <v>95.293612768072208</v>
      </c>
      <c r="J5" s="95">
        <f>IF(RES_hh_fech_in!J5=0,0,RES_hh_fech_in!J5/RES_summary!J$21)</f>
        <v>0</v>
      </c>
      <c r="K5" s="95">
        <f>IF(RES_hh_fech_in!K5=0,0,RES_hh_fech_in!K5/RES_summary!K$21)</f>
        <v>0</v>
      </c>
      <c r="L5" s="95">
        <f>IF(RES_hh_fech_in!L5=0,0,RES_hh_fech_in!L5/RES_summary!L$21)</f>
        <v>0</v>
      </c>
      <c r="M5" s="95">
        <f>IF(RES_hh_fech_in!M5=0,0,RES_hh_fech_in!M5/RES_summary!M$21)</f>
        <v>0</v>
      </c>
      <c r="N5" s="95">
        <f>IF(RES_hh_fech_in!N5=0,0,RES_hh_fech_in!N5/RES_summary!N$21)</f>
        <v>0</v>
      </c>
      <c r="O5" s="95">
        <f>IF(RES_hh_fech_in!O5=0,0,RES_hh_fech_in!O5/RES_summary!O$21)</f>
        <v>0</v>
      </c>
      <c r="P5" s="95">
        <f>IF(RES_hh_fech_in!P5=0,0,RES_hh_fech_in!P5/RES_summary!P$21)</f>
        <v>0</v>
      </c>
      <c r="Q5" s="95">
        <f>IF(RES_hh_fech_in!Q5=0,0,RES_hh_fech_in!Q5/RES_summary!Q$21)</f>
        <v>0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0</v>
      </c>
      <c r="D6" s="95">
        <f>IF(RES_hh_fech_in!D6=0,0,RES_hh_fech_in!D6/RES_summary!D$21)</f>
        <v>0</v>
      </c>
      <c r="E6" s="95">
        <f>IF(RES_hh_fech_in!E6=0,0,RES_hh_fech_in!E6/RES_summary!E$21)</f>
        <v>0</v>
      </c>
      <c r="F6" s="95">
        <f>IF(RES_hh_fech_in!F6=0,0,RES_hh_fech_in!F6/RES_summary!F$21)</f>
        <v>0</v>
      </c>
      <c r="G6" s="95">
        <f>IF(RES_hh_fech_in!G6=0,0,RES_hh_fech_in!G6/RES_summary!G$21)</f>
        <v>0</v>
      </c>
      <c r="H6" s="95">
        <f>IF(RES_hh_fech_in!H6=0,0,RES_hh_fech_in!H6/RES_summary!H$21)</f>
        <v>0</v>
      </c>
      <c r="I6" s="95">
        <f>IF(RES_hh_fech_in!I6=0,0,RES_hh_fech_in!I6/RES_summary!I$21)</f>
        <v>0</v>
      </c>
      <c r="J6" s="95">
        <f>IF(RES_hh_fech_in!J6=0,0,RES_hh_fech_in!J6/RES_summary!J$21)</f>
        <v>0</v>
      </c>
      <c r="K6" s="95">
        <f>IF(RES_hh_fech_in!K6=0,0,RES_hh_fech_in!K6/RES_summary!K$21)</f>
        <v>0</v>
      </c>
      <c r="L6" s="95">
        <f>IF(RES_hh_fech_in!L6=0,0,RES_hh_fech_in!L6/RES_summary!L$21)</f>
        <v>0</v>
      </c>
      <c r="M6" s="95">
        <f>IF(RES_hh_fech_in!M6=0,0,RES_hh_fech_in!M6/RES_summary!M$21)</f>
        <v>0</v>
      </c>
      <c r="N6" s="95">
        <f>IF(RES_hh_fech_in!N6=0,0,RES_hh_fech_in!N6/RES_summary!N$21)</f>
        <v>0</v>
      </c>
      <c r="O6" s="95">
        <f>IF(RES_hh_fech_in!O6=0,0,RES_hh_fech_in!O6/RES_summary!O$21)</f>
        <v>0</v>
      </c>
      <c r="P6" s="95">
        <f>IF(RES_hh_fech_in!P6=0,0,RES_hh_fech_in!P6/RES_summary!P$21)</f>
        <v>0</v>
      </c>
      <c r="Q6" s="95">
        <f>IF(RES_hh_fech_in!Q6=0,0,RES_hh_fech_in!Q6/RES_summary!Q$21)</f>
        <v>0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96.161364051121723</v>
      </c>
      <c r="D7" s="95">
        <f>IF(RES_hh_fech_in!D7=0,0,RES_hh_fech_in!D7/RES_summary!D$21)</f>
        <v>99.070229735795337</v>
      </c>
      <c r="E7" s="95">
        <f>IF(RES_hh_fech_in!E7=0,0,RES_hh_fech_in!E7/RES_summary!E$21)</f>
        <v>116.67888285537816</v>
      </c>
      <c r="F7" s="95">
        <f>IF(RES_hh_fech_in!F7=0,0,RES_hh_fech_in!F7/RES_summary!F$21)</f>
        <v>108.45301535177103</v>
      </c>
      <c r="G7" s="95">
        <f>IF(RES_hh_fech_in!G7=0,0,RES_hh_fech_in!G7/RES_summary!G$21)</f>
        <v>112.0125674525427</v>
      </c>
      <c r="H7" s="95">
        <f>IF(RES_hh_fech_in!H7=0,0,RES_hh_fech_in!H7/RES_summary!H$21)</f>
        <v>109.77206774903085</v>
      </c>
      <c r="I7" s="95">
        <f>IF(RES_hh_fech_in!I7=0,0,RES_hh_fech_in!I7/RES_summary!I$21)</f>
        <v>99.889015033243709</v>
      </c>
      <c r="J7" s="95">
        <f>IF(RES_hh_fech_in!J7=0,0,RES_hh_fech_in!J7/RES_summary!J$21)</f>
        <v>97.043910134790906</v>
      </c>
      <c r="K7" s="95">
        <f>IF(RES_hh_fech_in!K7=0,0,RES_hh_fech_in!K7/RES_summary!K$21)</f>
        <v>84.301431220690972</v>
      </c>
      <c r="L7" s="95">
        <f>IF(RES_hh_fech_in!L7=0,0,RES_hh_fech_in!L7/RES_summary!L$21)</f>
        <v>75.864117012265424</v>
      </c>
      <c r="M7" s="95">
        <f>IF(RES_hh_fech_in!M7=0,0,RES_hh_fech_in!M7/RES_summary!M$21)</f>
        <v>102.30198613969725</v>
      </c>
      <c r="N7" s="95">
        <f>IF(RES_hh_fech_in!N7=0,0,RES_hh_fech_in!N7/RES_summary!N$21)</f>
        <v>0</v>
      </c>
      <c r="O7" s="95">
        <f>IF(RES_hh_fech_in!O7=0,0,RES_hh_fech_in!O7/RES_summary!O$21)</f>
        <v>0</v>
      </c>
      <c r="P7" s="95">
        <f>IF(RES_hh_fech_in!P7=0,0,RES_hh_fech_in!P7/RES_summary!P$21)</f>
        <v>49.742770303287145</v>
      </c>
      <c r="Q7" s="95">
        <f>IF(RES_hh_fech_in!Q7=0,0,RES_hh_fech_in!Q7/RES_summary!Q$21)</f>
        <v>68.4227279699424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90.14448006639627</v>
      </c>
      <c r="D8" s="95">
        <f>IF(RES_hh_fech_in!D8=0,0,RES_hh_fech_in!D8/RES_summary!D$21)</f>
        <v>95.230824991469191</v>
      </c>
      <c r="E8" s="95">
        <f>IF(RES_hh_fech_in!E8=0,0,RES_hh_fech_in!E8/RES_summary!E$21)</f>
        <v>111.61699119935346</v>
      </c>
      <c r="F8" s="95">
        <f>IF(RES_hh_fech_in!F8=0,0,RES_hh_fech_in!F8/RES_summary!F$21)</f>
        <v>103.46849124061895</v>
      </c>
      <c r="G8" s="95">
        <f>IF(RES_hh_fech_in!G8=0,0,RES_hh_fech_in!G8/RES_summary!G$21)</f>
        <v>105.57749731408252</v>
      </c>
      <c r="H8" s="95">
        <f>IF(RES_hh_fech_in!H8=0,0,RES_hh_fech_in!H8/RES_summary!H$21)</f>
        <v>101.89803446617273</v>
      </c>
      <c r="I8" s="95">
        <f>IF(RES_hh_fech_in!I8=0,0,RES_hh_fech_in!I8/RES_summary!I$21)</f>
        <v>94.334199818010532</v>
      </c>
      <c r="J8" s="95">
        <f>IF(RES_hh_fech_in!J8=0,0,RES_hh_fech_in!J8/RES_summary!J$21)</f>
        <v>88.109068418241904</v>
      </c>
      <c r="K8" s="95">
        <f>IF(RES_hh_fech_in!K8=0,0,RES_hh_fech_in!K8/RES_summary!K$21)</f>
        <v>75.56052749198129</v>
      </c>
      <c r="L8" s="95">
        <f>IF(RES_hh_fech_in!L8=0,0,RES_hh_fech_in!L8/RES_summary!L$21)</f>
        <v>71.828701126344612</v>
      </c>
      <c r="M8" s="95">
        <f>IF(RES_hh_fech_in!M8=0,0,RES_hh_fech_in!M8/RES_summary!M$21)</f>
        <v>91.705334426213739</v>
      </c>
      <c r="N8" s="95">
        <f>IF(RES_hh_fech_in!N8=0,0,RES_hh_fech_in!N8/RES_summary!N$21)</f>
        <v>80.095427776248684</v>
      </c>
      <c r="O8" s="95">
        <f>IF(RES_hh_fech_in!O8=0,0,RES_hh_fech_in!O8/RES_summary!O$21)</f>
        <v>46.341244620110345</v>
      </c>
      <c r="P8" s="95">
        <f>IF(RES_hh_fech_in!P8=0,0,RES_hh_fech_in!P8/RES_summary!P$21)</f>
        <v>41.650916830418829</v>
      </c>
      <c r="Q8" s="95">
        <f>IF(RES_hh_fech_in!Q8=0,0,RES_hh_fech_in!Q8/RES_summary!Q$21)</f>
        <v>61.66181492065278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115.04823491758309</v>
      </c>
      <c r="D9" s="95">
        <f>IF(RES_hh_fech_in!D9=0,0,RES_hh_fech_in!D9/RES_summary!D$21)</f>
        <v>118.12963638981986</v>
      </c>
      <c r="E9" s="95">
        <f>IF(RES_hh_fech_in!E9=0,0,RES_hh_fech_in!E9/RES_summary!E$21)</f>
        <v>0</v>
      </c>
      <c r="F9" s="95">
        <f>IF(RES_hh_fech_in!F9=0,0,RES_hh_fech_in!F9/RES_summary!F$21)</f>
        <v>131.15987082712968</v>
      </c>
      <c r="G9" s="95">
        <f>IF(RES_hh_fech_in!G9=0,0,RES_hh_fech_in!G9/RES_summary!G$21)</f>
        <v>133.10343285183737</v>
      </c>
      <c r="H9" s="95">
        <f>IF(RES_hh_fech_in!H9=0,0,RES_hh_fech_in!H9/RES_summary!H$21)</f>
        <v>131.00106797740801</v>
      </c>
      <c r="I9" s="95">
        <f>IF(RES_hh_fech_in!I9=0,0,RES_hh_fech_in!I9/RES_summary!I$21)</f>
        <v>132.14516142685443</v>
      </c>
      <c r="J9" s="95">
        <f>IF(RES_hh_fech_in!J9=0,0,RES_hh_fech_in!J9/RES_summary!J$21)</f>
        <v>106.441846541228</v>
      </c>
      <c r="K9" s="95">
        <f>IF(RES_hh_fech_in!K9=0,0,RES_hh_fech_in!K9/RES_summary!K$21)</f>
        <v>93.159690983498265</v>
      </c>
      <c r="L9" s="95">
        <f>IF(RES_hh_fech_in!L9=0,0,RES_hh_fech_in!L9/RES_summary!L$21)</f>
        <v>90.381957295147174</v>
      </c>
      <c r="M9" s="95">
        <f>IF(RES_hh_fech_in!M9=0,0,RES_hh_fech_in!M9/RES_summary!M$21)</f>
        <v>120.75859982141895</v>
      </c>
      <c r="N9" s="95">
        <f>IF(RES_hh_fech_in!N9=0,0,RES_hh_fech_in!N9/RES_summary!N$21)</f>
        <v>101.13377708688077</v>
      </c>
      <c r="O9" s="95">
        <f>IF(RES_hh_fech_in!O9=0,0,RES_hh_fech_in!O9/RES_summary!O$21)</f>
        <v>57.205882863845197</v>
      </c>
      <c r="P9" s="95">
        <f>IF(RES_hh_fech_in!P9=0,0,RES_hh_fech_in!P9/RES_summary!P$21)</f>
        <v>0</v>
      </c>
      <c r="Q9" s="95">
        <f>IF(RES_hh_fech_in!Q9=0,0,RES_hh_fech_in!Q9/RES_summary!Q$21)</f>
        <v>0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90.77298046075191</v>
      </c>
      <c r="G10" s="95">
        <f>IF(RES_hh_fech_in!G10=0,0,RES_hh_fech_in!G10/RES_summary!G$21)</f>
        <v>84.097955033455236</v>
      </c>
      <c r="H10" s="95">
        <f>IF(RES_hh_fech_in!H10=0,0,RES_hh_fech_in!H10/RES_summary!H$21)</f>
        <v>85.983036428798968</v>
      </c>
      <c r="I10" s="95">
        <f>IF(RES_hh_fech_in!I10=0,0,RES_hh_fech_in!I10/RES_summary!I$21)</f>
        <v>81.97378368680576</v>
      </c>
      <c r="J10" s="95">
        <f>IF(RES_hh_fech_in!J10=0,0,RES_hh_fech_in!J10/RES_summary!J$21)</f>
        <v>76.553284651509287</v>
      </c>
      <c r="K10" s="95">
        <f>IF(RES_hh_fech_in!K10=0,0,RES_hh_fech_in!K10/RES_summary!K$21)</f>
        <v>69.565259727384884</v>
      </c>
      <c r="L10" s="95">
        <f>IF(RES_hh_fech_in!L10=0,0,RES_hh_fech_in!L10/RES_summary!L$21)</f>
        <v>64.897221139315391</v>
      </c>
      <c r="M10" s="95">
        <f>IF(RES_hh_fech_in!M10=0,0,RES_hh_fech_in!M10/RES_summary!M$21)</f>
        <v>64.514454530778139</v>
      </c>
      <c r="N10" s="95">
        <f>IF(RES_hh_fech_in!N10=0,0,RES_hh_fech_in!N10/RES_summary!N$21)</f>
        <v>64.933089904471373</v>
      </c>
      <c r="O10" s="95">
        <f>IF(RES_hh_fech_in!O10=0,0,RES_hh_fech_in!O10/RES_summary!O$21)</f>
        <v>45.254500404417833</v>
      </c>
      <c r="P10" s="95">
        <f>IF(RES_hh_fech_in!P10=0,0,RES_hh_fech_in!P10/RES_summary!P$21)</f>
        <v>0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76.836450505568152</v>
      </c>
      <c r="D11" s="95">
        <f>IF(RES_hh_fech_in!D11=0,0,RES_hh_fech_in!D11/RES_summary!D$21)</f>
        <v>74.563220365242657</v>
      </c>
      <c r="E11" s="95">
        <f>IF(RES_hh_fech_in!E11=0,0,RES_hh_fech_in!E11/RES_summary!E$21)</f>
        <v>92.816957688170888</v>
      </c>
      <c r="F11" s="95">
        <f>IF(RES_hh_fech_in!F11=0,0,RES_hh_fech_in!F11/RES_summary!F$21)</f>
        <v>85.94119500245877</v>
      </c>
      <c r="G11" s="95">
        <f>IF(RES_hh_fech_in!G11=0,0,RES_hh_fech_in!G11/RES_summary!G$21)</f>
        <v>86.491799295020385</v>
      </c>
      <c r="H11" s="95">
        <f>IF(RES_hh_fech_in!H11=0,0,RES_hh_fech_in!H11/RES_summary!H$21)</f>
        <v>94.12986588335049</v>
      </c>
      <c r="I11" s="95">
        <f>IF(RES_hh_fech_in!I11=0,0,RES_hh_fech_in!I11/RES_summary!I$21)</f>
        <v>69.893201380395396</v>
      </c>
      <c r="J11" s="95">
        <f>IF(RES_hh_fech_in!J11=0,0,RES_hh_fech_in!J11/RES_summary!J$21)</f>
        <v>72.991536960397013</v>
      </c>
      <c r="K11" s="95">
        <f>IF(RES_hh_fech_in!K11=0,0,RES_hh_fech_in!K11/RES_summary!K$21)</f>
        <v>64.736139533897713</v>
      </c>
      <c r="L11" s="95">
        <f>IF(RES_hh_fech_in!L11=0,0,RES_hh_fech_in!L11/RES_summary!L$21)</f>
        <v>59.245804592915533</v>
      </c>
      <c r="M11" s="95">
        <f>IF(RES_hh_fech_in!M11=0,0,RES_hh_fech_in!M11/RES_summary!M$21)</f>
        <v>71.300612504658488</v>
      </c>
      <c r="N11" s="95">
        <f>IF(RES_hh_fech_in!N11=0,0,RES_hh_fech_in!N11/RES_summary!N$21)</f>
        <v>59.525859827705283</v>
      </c>
      <c r="O11" s="95">
        <f>IF(RES_hh_fech_in!O11=0,0,RES_hh_fech_in!O11/RES_summary!O$21)</f>
        <v>37.981620769025326</v>
      </c>
      <c r="P11" s="95">
        <f>IF(RES_hh_fech_in!P11=0,0,RES_hh_fech_in!P11/RES_summary!P$21)</f>
        <v>36.429546990581912</v>
      </c>
      <c r="Q11" s="95">
        <f>IF(RES_hh_fech_in!Q11=0,0,RES_hh_fech_in!Q11/RES_summary!Q$21)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54.556349185874559</v>
      </c>
      <c r="D12" s="95">
        <f>IF(RES_hh_fech_in!D12=0,0,RES_hh_fech_in!D12/RES_summary!D$21)</f>
        <v>54.339977952482414</v>
      </c>
      <c r="E12" s="95">
        <f>IF(RES_hh_fech_in!E12=0,0,RES_hh_fech_in!E12/RES_summary!E$21)</f>
        <v>59.602198495461543</v>
      </c>
      <c r="F12" s="95">
        <f>IF(RES_hh_fech_in!F12=0,0,RES_hh_fech_in!F12/RES_summary!F$21)</f>
        <v>53.382180512218099</v>
      </c>
      <c r="G12" s="95">
        <f>IF(RES_hh_fech_in!G12=0,0,RES_hh_fech_in!G12/RES_summary!G$21)</f>
        <v>50.507069274579294</v>
      </c>
      <c r="H12" s="95">
        <f>IF(RES_hh_fech_in!H12=0,0,RES_hh_fech_in!H12/RES_summary!H$21)</f>
        <v>45.665658283780431</v>
      </c>
      <c r="I12" s="95">
        <f>IF(RES_hh_fech_in!I12=0,0,RES_hh_fech_in!I12/RES_summary!I$21)</f>
        <v>41.591610997044832</v>
      </c>
      <c r="J12" s="95">
        <f>IF(RES_hh_fech_in!J12=0,0,RES_hh_fech_in!J12/RES_summary!J$21)</f>
        <v>36.197540373501944</v>
      </c>
      <c r="K12" s="95">
        <f>IF(RES_hh_fech_in!K12=0,0,RES_hh_fech_in!K12/RES_summary!K$21)</f>
        <v>28.999793950954349</v>
      </c>
      <c r="L12" s="95">
        <f>IF(RES_hh_fech_in!L12=0,0,RES_hh_fech_in!L12/RES_summary!L$21)</f>
        <v>24.019609508989983</v>
      </c>
      <c r="M12" s="95">
        <f>IF(RES_hh_fech_in!M12=0,0,RES_hh_fech_in!M12/RES_summary!M$21)</f>
        <v>29.345124070789286</v>
      </c>
      <c r="N12" s="95">
        <f>IF(RES_hh_fech_in!N12=0,0,RES_hh_fech_in!N12/RES_summary!N$21)</f>
        <v>22.997959094131428</v>
      </c>
      <c r="O12" s="95">
        <f>IF(RES_hh_fech_in!O12=0,0,RES_hh_fech_in!O12/RES_summary!O$21)</f>
        <v>12.502338607176764</v>
      </c>
      <c r="P12" s="95">
        <f>IF(RES_hh_fech_in!P12=0,0,RES_hh_fech_in!P12/RES_summary!P$21)</f>
        <v>12.352097887861229</v>
      </c>
      <c r="Q12" s="95">
        <f>IF(RES_hh_fech_in!Q12=0,0,RES_hh_fech_in!Q12/RES_summary!Q$21)</f>
        <v>16.009675184825003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86.472027607479959</v>
      </c>
      <c r="D13" s="22">
        <f>IF(RES_hh_fech_in!D13=0,0,RES_hh_fech_in!D13/RES_summary!D$21)</f>
        <v>92.187996972611145</v>
      </c>
      <c r="E13" s="22">
        <f>IF(RES_hh_fech_in!E13=0,0,RES_hh_fech_in!E13/RES_summary!E$21)</f>
        <v>108.76340831911708</v>
      </c>
      <c r="F13" s="22">
        <f>IF(RES_hh_fech_in!F13=0,0,RES_hh_fech_in!F13/RES_summary!F$21)</f>
        <v>101.33373438189794</v>
      </c>
      <c r="G13" s="22">
        <f>IF(RES_hh_fech_in!G13=0,0,RES_hh_fech_in!G13/RES_summary!G$21)</f>
        <v>99.491177857986258</v>
      </c>
      <c r="H13" s="22">
        <f>IF(RES_hh_fech_in!H13=0,0,RES_hh_fech_in!H13/RES_summary!H$21)</f>
        <v>101.02714856086037</v>
      </c>
      <c r="I13" s="22">
        <f>IF(RES_hh_fech_in!I13=0,0,RES_hh_fech_in!I13/RES_summary!I$21)</f>
        <v>98.443087938769452</v>
      </c>
      <c r="J13" s="22">
        <f>IF(RES_hh_fech_in!J13=0,0,RES_hh_fech_in!J13/RES_summary!J$21)</f>
        <v>90.745810909591128</v>
      </c>
      <c r="K13" s="22">
        <f>IF(RES_hh_fech_in!K13=0,0,RES_hh_fech_in!K13/RES_summary!K$21)</f>
        <v>79.116432135375575</v>
      </c>
      <c r="L13" s="22">
        <f>IF(RES_hh_fech_in!L13=0,0,RES_hh_fech_in!L13/RES_summary!L$21)</f>
        <v>71.26663882449742</v>
      </c>
      <c r="M13" s="22">
        <f>IF(RES_hh_fech_in!M13=0,0,RES_hh_fech_in!M13/RES_summary!M$21)</f>
        <v>87.348683707843406</v>
      </c>
      <c r="N13" s="22">
        <f>IF(RES_hh_fech_in!N13=0,0,RES_hh_fech_in!N13/RES_summary!N$21)</f>
        <v>84.009404706544998</v>
      </c>
      <c r="O13" s="22">
        <f>IF(RES_hh_fech_in!O13=0,0,RES_hh_fech_in!O13/RES_summary!O$21)</f>
        <v>47.312965611521896</v>
      </c>
      <c r="P13" s="22">
        <f>IF(RES_hh_fech_in!P13=0,0,RES_hh_fech_in!P13/RES_summary!P$21)</f>
        <v>46.171178542372942</v>
      </c>
      <c r="Q13" s="22">
        <f>IF(RES_hh_fech_in!Q13=0,0,RES_hh_fech_in!Q13/RES_summary!Q$21)</f>
        <v>65.539883643057095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0.76000501955194</v>
      </c>
      <c r="D14" s="98">
        <f>IF(RES_hh_fech_in!D14=0,0,RES_hh_fech_in!D14/RES_summary!D$21)</f>
        <v>1.137858507512761</v>
      </c>
      <c r="E14" s="98">
        <f>IF(RES_hh_fech_in!E14=0,0,RES_hh_fech_in!E14/RES_summary!E$21)</f>
        <v>1.4154788997940366</v>
      </c>
      <c r="F14" s="98">
        <f>IF(RES_hh_fech_in!F14=0,0,RES_hh_fech_in!F14/RES_summary!F$21)</f>
        <v>1.203468385019377</v>
      </c>
      <c r="G14" s="98">
        <f>IF(RES_hh_fech_in!G14=0,0,RES_hh_fech_in!G14/RES_summary!G$21)</f>
        <v>0.81947632522965419</v>
      </c>
      <c r="H14" s="98">
        <f>IF(RES_hh_fech_in!H14=0,0,RES_hh_fech_in!H14/RES_summary!H$21)</f>
        <v>1.1895537321623129</v>
      </c>
      <c r="I14" s="98">
        <f>IF(RES_hh_fech_in!I14=0,0,RES_hh_fech_in!I14/RES_summary!I$21)</f>
        <v>1.4667515393627983</v>
      </c>
      <c r="J14" s="98">
        <f>IF(RES_hh_fech_in!J14=0,0,RES_hh_fech_in!J14/RES_summary!J$21)</f>
        <v>1.5051635522367399</v>
      </c>
      <c r="K14" s="98">
        <f>IF(RES_hh_fech_in!K14=0,0,RES_hh_fech_in!K14/RES_summary!K$21)</f>
        <v>1.4413748446665471</v>
      </c>
      <c r="L14" s="98">
        <f>IF(RES_hh_fech_in!L14=0,0,RES_hh_fech_in!L14/RES_summary!L$21)</f>
        <v>1.2111425652441048</v>
      </c>
      <c r="M14" s="98">
        <f>IF(RES_hh_fech_in!M14=0,0,RES_hh_fech_in!M14/RES_summary!M$21)</f>
        <v>0.83010535723987577</v>
      </c>
      <c r="N14" s="98">
        <f>IF(RES_hh_fech_in!N14=0,0,RES_hh_fech_in!N14/RES_summary!N$21)</f>
        <v>0.92344204540131525</v>
      </c>
      <c r="O14" s="98">
        <f>IF(RES_hh_fech_in!O14=0,0,RES_hh_fech_in!O14/RES_summary!O$21)</f>
        <v>0.54220485692376563</v>
      </c>
      <c r="P14" s="98">
        <f>IF(RES_hh_fech_in!P14=0,0,RES_hh_fech_in!P14/RES_summary!P$21)</f>
        <v>1.106594963117969</v>
      </c>
      <c r="Q14" s="98">
        <f>IF(RES_hh_fech_in!Q14=0,0,RES_hh_fech_in!Q14/RES_summary!Q$21)</f>
        <v>1.7923828442599812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8.5018905965195675</v>
      </c>
      <c r="D15" s="96">
        <f>IF(RES_hh_fech_in!D15=0,0,RES_hh_fech_in!D15/RES_summary!D$21)</f>
        <v>7.5350468861523536</v>
      </c>
      <c r="E15" s="96">
        <f>IF(RES_hh_fech_in!E15=0,0,RES_hh_fech_in!E15/RES_summary!E$21)</f>
        <v>6.3510183632485484</v>
      </c>
      <c r="F15" s="96">
        <f>IF(RES_hh_fech_in!F15=0,0,RES_hh_fech_in!F15/RES_summary!F$21)</f>
        <v>6.7074167841025227</v>
      </c>
      <c r="G15" s="96">
        <f>IF(RES_hh_fech_in!G15=0,0,RES_hh_fech_in!G15/RES_summary!G$21)</f>
        <v>8.1770598642113459</v>
      </c>
      <c r="H15" s="96">
        <f>IF(RES_hh_fech_in!H15=0,0,RES_hh_fech_in!H15/RES_summary!H$21)</f>
        <v>8.0026397445623765</v>
      </c>
      <c r="I15" s="96">
        <f>IF(RES_hh_fech_in!I15=0,0,RES_hh_fech_in!I15/RES_summary!I$21)</f>
        <v>7.5919939524640965</v>
      </c>
      <c r="J15" s="96">
        <f>IF(RES_hh_fech_in!J15=0,0,RES_hh_fech_in!J15/RES_summary!J$21)</f>
        <v>8.2932332950063579</v>
      </c>
      <c r="K15" s="96">
        <f>IF(RES_hh_fech_in!K15=0,0,RES_hh_fech_in!K15/RES_summary!K$21)</f>
        <v>8.9276949786945075</v>
      </c>
      <c r="L15" s="96">
        <f>IF(RES_hh_fech_in!L15=0,0,RES_hh_fech_in!L15/RES_summary!L$21)</f>
        <v>8.6415798081794968</v>
      </c>
      <c r="M15" s="96">
        <f>IF(RES_hh_fech_in!M15=0,0,RES_hh_fech_in!M15/RES_summary!M$21)</f>
        <v>7.3382209636461271</v>
      </c>
      <c r="N15" s="96">
        <f>IF(RES_hh_fech_in!N15=0,0,RES_hh_fech_in!N15/RES_summary!N$21)</f>
        <v>3.9773664462577885</v>
      </c>
      <c r="O15" s="96">
        <f>IF(RES_hh_fech_in!O15=0,0,RES_hh_fech_in!O15/RES_summary!O$21)</f>
        <v>3.696115419214919</v>
      </c>
      <c r="P15" s="96">
        <f>IF(RES_hh_fech_in!P15=0,0,RES_hh_fech_in!P15/RES_summary!P$21)</f>
        <v>5.9952678944879736</v>
      </c>
      <c r="Q15" s="96">
        <f>IF(RES_hh_fech_in!Q15=0,0,RES_hh_fech_in!Q15/RES_summary!Q$21)</f>
        <v>7.2742700487102496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8.5018905965195675</v>
      </c>
      <c r="D16" s="97">
        <f>IF(RES_hh_fech_in!D16=0,0,RES_hh_fech_in!D16/RES_summary!D$21)</f>
        <v>7.5350468861523536</v>
      </c>
      <c r="E16" s="97">
        <f>IF(RES_hh_fech_in!E16=0,0,RES_hh_fech_in!E16/RES_summary!E$21)</f>
        <v>6.3510183632485484</v>
      </c>
      <c r="F16" s="97">
        <f>IF(RES_hh_fech_in!F16=0,0,RES_hh_fech_in!F16/RES_summary!F$21)</f>
        <v>6.7074167841025227</v>
      </c>
      <c r="G16" s="97">
        <f>IF(RES_hh_fech_in!G16=0,0,RES_hh_fech_in!G16/RES_summary!G$21)</f>
        <v>8.1770598642113459</v>
      </c>
      <c r="H16" s="97">
        <f>IF(RES_hh_fech_in!H16=0,0,RES_hh_fech_in!H16/RES_summary!H$21)</f>
        <v>8.0026397445623765</v>
      </c>
      <c r="I16" s="97">
        <f>IF(RES_hh_fech_in!I16=0,0,RES_hh_fech_in!I16/RES_summary!I$21)</f>
        <v>7.5919939524640965</v>
      </c>
      <c r="J16" s="97">
        <f>IF(RES_hh_fech_in!J16=0,0,RES_hh_fech_in!J16/RES_summary!J$21)</f>
        <v>8.2932332950063579</v>
      </c>
      <c r="K16" s="97">
        <f>IF(RES_hh_fech_in!K16=0,0,RES_hh_fech_in!K16/RES_summary!K$21)</f>
        <v>8.9276949786945075</v>
      </c>
      <c r="L16" s="97">
        <f>IF(RES_hh_fech_in!L16=0,0,RES_hh_fech_in!L16/RES_summary!L$21)</f>
        <v>8.6415798081794968</v>
      </c>
      <c r="M16" s="97">
        <f>IF(RES_hh_fech_in!M16=0,0,RES_hh_fech_in!M16/RES_summary!M$21)</f>
        <v>7.3382209636461271</v>
      </c>
      <c r="N16" s="97">
        <f>IF(RES_hh_fech_in!N16=0,0,RES_hh_fech_in!N16/RES_summary!N$21)</f>
        <v>3.9773664462577885</v>
      </c>
      <c r="O16" s="97">
        <f>IF(RES_hh_fech_in!O16=0,0,RES_hh_fech_in!O16/RES_summary!O$21)</f>
        <v>3.696115419214919</v>
      </c>
      <c r="P16" s="97">
        <f>IF(RES_hh_fech_in!P16=0,0,RES_hh_fech_in!P16/RES_summary!P$21)</f>
        <v>5.9952678944879736</v>
      </c>
      <c r="Q16" s="97">
        <f>IF(RES_hh_fech_in!Q16=0,0,RES_hh_fech_in!Q16/RES_summary!Q$21)</f>
        <v>7.2742700487102496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15.869088826021866</v>
      </c>
      <c r="D17" s="96">
        <f>IF(RES_hh_fech_in!D17=0,0,RES_hh_fech_in!D17/RES_summary!D$21)</f>
        <v>16.798340866934893</v>
      </c>
      <c r="E17" s="96">
        <f>IF(RES_hh_fech_in!E17=0,0,RES_hh_fech_in!E17/RES_summary!E$21)</f>
        <v>16.398037240284925</v>
      </c>
      <c r="F17" s="96">
        <f>IF(RES_hh_fech_in!F17=0,0,RES_hh_fech_in!F17/RES_summary!F$21)</f>
        <v>17.402628554174239</v>
      </c>
      <c r="G17" s="96">
        <f>IF(RES_hh_fech_in!G17=0,0,RES_hh_fech_in!G17/RES_summary!G$21)</f>
        <v>17.102855970580045</v>
      </c>
      <c r="H17" s="96">
        <f>IF(RES_hh_fech_in!H17=0,0,RES_hh_fech_in!H17/RES_summary!H$21)</f>
        <v>16.422187148527378</v>
      </c>
      <c r="I17" s="96">
        <f>IF(RES_hh_fech_in!I17=0,0,RES_hh_fech_in!I17/RES_summary!I$21)</f>
        <v>15.284327347286549</v>
      </c>
      <c r="J17" s="96">
        <f>IF(RES_hh_fech_in!J17=0,0,RES_hh_fech_in!J17/RES_summary!J$21)</f>
        <v>16.314398728611973</v>
      </c>
      <c r="K17" s="96">
        <f>IF(RES_hh_fech_in!K17=0,0,RES_hh_fech_in!K17/RES_summary!K$21)</f>
        <v>16.751502948469739</v>
      </c>
      <c r="L17" s="96">
        <f>IF(RES_hh_fech_in!L17=0,0,RES_hh_fech_in!L17/RES_summary!L$21)</f>
        <v>16.606100527453897</v>
      </c>
      <c r="M17" s="96">
        <f>IF(RES_hh_fech_in!M17=0,0,RES_hh_fech_in!M17/RES_summary!M$21)</f>
        <v>16.592179848537342</v>
      </c>
      <c r="N17" s="96">
        <f>IF(RES_hh_fech_in!N17=0,0,RES_hh_fech_in!N17/RES_summary!N$21)</f>
        <v>15.407614800885334</v>
      </c>
      <c r="O17" s="96">
        <f>IF(RES_hh_fech_in!O17=0,0,RES_hh_fech_in!O17/RES_summary!O$21)</f>
        <v>15.18107382826701</v>
      </c>
      <c r="P17" s="96">
        <f>IF(RES_hh_fech_in!P17=0,0,RES_hh_fech_in!P17/RES_summary!P$21)</f>
        <v>15.720345248177251</v>
      </c>
      <c r="Q17" s="96">
        <f>IF(RES_hh_fech_in!Q17=0,0,RES_hh_fech_in!Q17/RES_summary!Q$21)</f>
        <v>15.513577083356102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0</v>
      </c>
      <c r="D18" s="95">
        <f>IF(RES_hh_fech_in!D18=0,0,RES_hh_fech_in!D18/RES_summary!D$21)</f>
        <v>0</v>
      </c>
      <c r="E18" s="95">
        <f>IF(RES_hh_fech_in!E18=0,0,RES_hh_fech_in!E18/RES_summary!E$21)</f>
        <v>0</v>
      </c>
      <c r="F18" s="95">
        <f>IF(RES_hh_fech_in!F18=0,0,RES_hh_fech_in!F18/RES_summary!F$21)</f>
        <v>0</v>
      </c>
      <c r="G18" s="95">
        <f>IF(RES_hh_fech_in!G18=0,0,RES_hh_fech_in!G18/RES_summary!G$21)</f>
        <v>0</v>
      </c>
      <c r="H18" s="95">
        <f>IF(RES_hh_fech_in!H18=0,0,RES_hh_fech_in!H18/RES_summary!H$21)</f>
        <v>0</v>
      </c>
      <c r="I18" s="95">
        <f>IF(RES_hh_fech_in!I18=0,0,RES_hh_fech_in!I18/RES_summary!I$21)</f>
        <v>0</v>
      </c>
      <c r="J18" s="95">
        <f>IF(RES_hh_fech_in!J18=0,0,RES_hh_fech_in!J18/RES_summary!J$21)</f>
        <v>0</v>
      </c>
      <c r="K18" s="95">
        <f>IF(RES_hh_fech_in!K18=0,0,RES_hh_fech_in!K18/RES_summary!K$21)</f>
        <v>0</v>
      </c>
      <c r="L18" s="95">
        <f>IF(RES_hh_fech_in!L18=0,0,RES_hh_fech_in!L18/RES_summary!L$21)</f>
        <v>0</v>
      </c>
      <c r="M18" s="95">
        <f>IF(RES_hh_fech_in!M18=0,0,RES_hh_fech_in!M18/RES_summary!M$21)</f>
        <v>0</v>
      </c>
      <c r="N18" s="95">
        <f>IF(RES_hh_fech_in!N18=0,0,RES_hh_fech_in!N18/RES_summary!N$21)</f>
        <v>0</v>
      </c>
      <c r="O18" s="95">
        <f>IF(RES_hh_fech_in!O18=0,0,RES_hh_fech_in!O18/RES_summary!O$21)</f>
        <v>0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0</v>
      </c>
      <c r="D19" s="95">
        <f>IF(RES_hh_fech_in!D19=0,0,RES_hh_fech_in!D19/RES_summary!D$21)</f>
        <v>0</v>
      </c>
      <c r="E19" s="95">
        <f>IF(RES_hh_fech_in!E19=0,0,RES_hh_fech_in!E19/RES_summary!E$21)</f>
        <v>0</v>
      </c>
      <c r="F19" s="95">
        <f>IF(RES_hh_fech_in!F19=0,0,RES_hh_fech_in!F19/RES_summary!F$21)</f>
        <v>0</v>
      </c>
      <c r="G19" s="95">
        <f>IF(RES_hh_fech_in!G19=0,0,RES_hh_fech_in!G19/RES_summary!G$21)</f>
        <v>0</v>
      </c>
      <c r="H19" s="95">
        <f>IF(RES_hh_fech_in!H19=0,0,RES_hh_fech_in!H19/RES_summary!H$21)</f>
        <v>0</v>
      </c>
      <c r="I19" s="95">
        <f>IF(RES_hh_fech_in!I19=0,0,RES_hh_fech_in!I19/RES_summary!I$21)</f>
        <v>0</v>
      </c>
      <c r="J19" s="95">
        <f>IF(RES_hh_fech_in!J19=0,0,RES_hh_fech_in!J19/RES_summary!J$21)</f>
        <v>0</v>
      </c>
      <c r="K19" s="95">
        <f>IF(RES_hh_fech_in!K19=0,0,RES_hh_fech_in!K19/RES_summary!K$21)</f>
        <v>0</v>
      </c>
      <c r="L19" s="95">
        <f>IF(RES_hh_fech_in!L19=0,0,RES_hh_fech_in!L19/RES_summary!L$21)</f>
        <v>0</v>
      </c>
      <c r="M19" s="95">
        <f>IF(RES_hh_fech_in!M19=0,0,RES_hh_fech_in!M19/RES_summary!M$21)</f>
        <v>0</v>
      </c>
      <c r="N19" s="95">
        <f>IF(RES_hh_fech_in!N19=0,0,RES_hh_fech_in!N19/RES_summary!N$21)</f>
        <v>0</v>
      </c>
      <c r="O19" s="95">
        <f>IF(RES_hh_fech_in!O19=0,0,RES_hh_fech_in!O19/RES_summary!O$21)</f>
        <v>0</v>
      </c>
      <c r="P19" s="95">
        <f>IF(RES_hh_fech_in!P19=0,0,RES_hh_fech_in!P19/RES_summary!P$21)</f>
        <v>0</v>
      </c>
      <c r="Q19" s="95">
        <f>IF(RES_hh_fech_in!Q19=0,0,RES_hh_fech_in!Q19/RES_summary!Q$21)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12.547205742293713</v>
      </c>
      <c r="D20" s="95">
        <f>IF(RES_hh_fech_in!D20=0,0,RES_hh_fech_in!D20/RES_summary!D$21)</f>
        <v>13.907658670370132</v>
      </c>
      <c r="E20" s="95">
        <f>IF(RES_hh_fech_in!E20=0,0,RES_hh_fech_in!E20/RES_summary!E$21)</f>
        <v>9.8414357681353835</v>
      </c>
      <c r="F20" s="95">
        <f>IF(RES_hh_fech_in!F20=0,0,RES_hh_fech_in!F20/RES_summary!F$21)</f>
        <v>17.537639402423778</v>
      </c>
      <c r="G20" s="95">
        <f>IF(RES_hh_fech_in!G20=0,0,RES_hh_fech_in!G20/RES_summary!G$21)</f>
        <v>17.887388050778597</v>
      </c>
      <c r="H20" s="95">
        <f>IF(RES_hh_fech_in!H20=0,0,RES_hh_fech_in!H20/RES_summary!H$21)</f>
        <v>15.976043496627721</v>
      </c>
      <c r="I20" s="95">
        <f>IF(RES_hh_fech_in!I20=0,0,RES_hh_fech_in!I20/RES_summary!I$21)</f>
        <v>7.6057474848083499</v>
      </c>
      <c r="J20" s="95">
        <f>IF(RES_hh_fech_in!J20=0,0,RES_hh_fech_in!J20/RES_summary!J$21)</f>
        <v>7.6588724735530009</v>
      </c>
      <c r="K20" s="95">
        <f>IF(RES_hh_fech_in!K20=0,0,RES_hh_fech_in!K20/RES_summary!K$21)</f>
        <v>8.5483974465023671</v>
      </c>
      <c r="L20" s="95">
        <f>IF(RES_hh_fech_in!L20=0,0,RES_hh_fech_in!L20/RES_summary!L$21)</f>
        <v>12.395482487864777</v>
      </c>
      <c r="M20" s="95">
        <f>IF(RES_hh_fech_in!M20=0,0,RES_hh_fech_in!M20/RES_summary!M$21)</f>
        <v>12.454023110861909</v>
      </c>
      <c r="N20" s="95">
        <f>IF(RES_hh_fech_in!N20=0,0,RES_hh_fech_in!N20/RES_summary!N$21)</f>
        <v>0</v>
      </c>
      <c r="O20" s="95">
        <f>IF(RES_hh_fech_in!O20=0,0,RES_hh_fech_in!O20/RES_summary!O$21)</f>
        <v>0</v>
      </c>
      <c r="P20" s="95">
        <f>IF(RES_hh_fech_in!P20=0,0,RES_hh_fech_in!P20/RES_summary!P$21)</f>
        <v>14.990971001753252</v>
      </c>
      <c r="Q20" s="95">
        <f>IF(RES_hh_fech_in!Q20=0,0,RES_hh_fech_in!Q20/RES_summary!Q$21)</f>
        <v>7.57712661603047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8.7521164386463308</v>
      </c>
      <c r="D21" s="95">
        <f>IF(RES_hh_fech_in!D21=0,0,RES_hh_fech_in!D21/RES_summary!D$21)</f>
        <v>7.2731751409380507</v>
      </c>
      <c r="E21" s="95">
        <f>IF(RES_hh_fech_in!E21=0,0,RES_hh_fech_in!E21/RES_summary!E$21)</f>
        <v>8.0759470020465347</v>
      </c>
      <c r="F21" s="95">
        <f>IF(RES_hh_fech_in!F21=0,0,RES_hh_fech_in!F21/RES_summary!F$21)</f>
        <v>7.0353174689381932</v>
      </c>
      <c r="G21" s="95">
        <f>IF(RES_hh_fech_in!G21=0,0,RES_hh_fech_in!G21/RES_summary!G$21)</f>
        <v>8.2990169745081612</v>
      </c>
      <c r="H21" s="95">
        <f>IF(RES_hh_fech_in!H21=0,0,RES_hh_fech_in!H21/RES_summary!H$21)</f>
        <v>7.4891466236909494</v>
      </c>
      <c r="I21" s="95">
        <f>IF(RES_hh_fech_in!I21=0,0,RES_hh_fech_in!I21/RES_summary!I$21)</f>
        <v>7.1396434843428649</v>
      </c>
      <c r="J21" s="95">
        <f>IF(RES_hh_fech_in!J21=0,0,RES_hh_fech_in!J21/RES_summary!J$21)</f>
        <v>7.1828916662051601</v>
      </c>
      <c r="K21" s="95">
        <f>IF(RES_hh_fech_in!K21=0,0,RES_hh_fech_in!K21/RES_summary!K$21)</f>
        <v>6.91645201301563</v>
      </c>
      <c r="L21" s="95">
        <f>IF(RES_hh_fech_in!L21=0,0,RES_hh_fech_in!L21/RES_summary!L$21)</f>
        <v>7.1243876132223241</v>
      </c>
      <c r="M21" s="95">
        <f>IF(RES_hh_fech_in!M21=0,0,RES_hh_fech_in!M21/RES_summary!M$21)</f>
        <v>7.279666213320513</v>
      </c>
      <c r="N21" s="95">
        <f>IF(RES_hh_fech_in!N21=0,0,RES_hh_fech_in!N21/RES_summary!N$21)</f>
        <v>7.1757278249745369</v>
      </c>
      <c r="O21" s="95">
        <f>IF(RES_hh_fech_in!O21=0,0,RES_hh_fech_in!O21/RES_summary!O$21)</f>
        <v>7.0782868661131495</v>
      </c>
      <c r="P21" s="95">
        <f>IF(RES_hh_fech_in!P21=0,0,RES_hh_fech_in!P21/RES_summary!P$21)</f>
        <v>7.0367341343667231</v>
      </c>
      <c r="Q21" s="95">
        <f>IF(RES_hh_fech_in!Q21=0,0,RES_hh_fech_in!Q21/RES_summary!Q$21)</f>
        <v>7.0187503521502839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19.415876903569018</v>
      </c>
      <c r="D22" s="95">
        <f>IF(RES_hh_fech_in!D22=0,0,RES_hh_fech_in!D22/RES_summary!D$21)</f>
        <v>20.196498640573335</v>
      </c>
      <c r="E22" s="95">
        <f>IF(RES_hh_fech_in!E22=0,0,RES_hh_fech_in!E22/RES_summary!E$21)</f>
        <v>0</v>
      </c>
      <c r="F22" s="95">
        <f>IF(RES_hh_fech_in!F22=0,0,RES_hh_fech_in!F22/RES_summary!F$21)</f>
        <v>16.250377973893539</v>
      </c>
      <c r="G22" s="95">
        <f>IF(RES_hh_fech_in!G22=0,0,RES_hh_fech_in!G22/RES_summary!G$21)</f>
        <v>19.285833291627128</v>
      </c>
      <c r="H22" s="95">
        <f>IF(RES_hh_fech_in!H22=0,0,RES_hh_fech_in!H22/RES_summary!H$21)</f>
        <v>9.3587675825095928</v>
      </c>
      <c r="I22" s="95">
        <f>IF(RES_hh_fech_in!I22=0,0,RES_hh_fech_in!I22/RES_summary!I$21)</f>
        <v>9.396270243978611</v>
      </c>
      <c r="J22" s="95">
        <f>IF(RES_hh_fech_in!J22=0,0,RES_hh_fech_in!J22/RES_summary!J$21)</f>
        <v>8.4460263280333994</v>
      </c>
      <c r="K22" s="95">
        <f>IF(RES_hh_fech_in!K22=0,0,RES_hh_fech_in!K22/RES_summary!K$21)</f>
        <v>10.099754254586514</v>
      </c>
      <c r="L22" s="95">
        <f>IF(RES_hh_fech_in!L22=0,0,RES_hh_fech_in!L22/RES_summary!L$21)</f>
        <v>8.8842882903773734</v>
      </c>
      <c r="M22" s="95">
        <f>IF(RES_hh_fech_in!M22=0,0,RES_hh_fech_in!M22/RES_summary!M$21)</f>
        <v>9.1217962006018514</v>
      </c>
      <c r="N22" s="95">
        <f>IF(RES_hh_fech_in!N22=0,0,RES_hh_fech_in!N22/RES_summary!N$21)</f>
        <v>8.9928423571715452</v>
      </c>
      <c r="O22" s="95">
        <f>IF(RES_hh_fech_in!O22=0,0,RES_hh_fech_in!O22/RES_summary!O$21)</f>
        <v>8.849729209894539</v>
      </c>
      <c r="P22" s="95">
        <f>IF(RES_hh_fech_in!P22=0,0,RES_hh_fech_in!P22/RES_summary!P$21)</f>
        <v>0</v>
      </c>
      <c r="Q22" s="95">
        <f>IF(RES_hh_fech_in!Q22=0,0,RES_hh_fech_in!Q22/RES_summary!Q$21)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0</v>
      </c>
      <c r="D24" s="95">
        <f>IF(RES_hh_fech_in!D24=0,0,RES_hh_fech_in!D24/RES_summary!D$21)</f>
        <v>11.408920099811398</v>
      </c>
      <c r="E24" s="95">
        <f>IF(RES_hh_fech_in!E24=0,0,RES_hh_fech_in!E24/RES_summary!E$21)</f>
        <v>5.1570454171708349</v>
      </c>
      <c r="F24" s="95">
        <f>IF(RES_hh_fech_in!F24=0,0,RES_hh_fech_in!F24/RES_summary!F$21)</f>
        <v>11.492754503791238</v>
      </c>
      <c r="G24" s="95">
        <f>IF(RES_hh_fech_in!G24=0,0,RES_hh_fech_in!G24/RES_summary!G$21)</f>
        <v>5.3195560180986758</v>
      </c>
      <c r="H24" s="95">
        <f>IF(RES_hh_fech_in!H24=0,0,RES_hh_fech_in!H24/RES_summary!H$21)</f>
        <v>5.5206319424891737</v>
      </c>
      <c r="I24" s="95">
        <f>IF(RES_hh_fech_in!I24=0,0,RES_hh_fech_in!I24/RES_summary!I$21)</f>
        <v>4.1604944330015154</v>
      </c>
      <c r="J24" s="95">
        <f>IF(RES_hh_fech_in!J24=0,0,RES_hh_fech_in!J24/RES_summary!J$21)</f>
        <v>4.6891478308535612</v>
      </c>
      <c r="K24" s="95">
        <f>IF(RES_hh_fech_in!K24=0,0,RES_hh_fech_in!K24/RES_summary!K$21)</f>
        <v>4.5821321699412705</v>
      </c>
      <c r="L24" s="95">
        <f>IF(RES_hh_fech_in!L24=0,0,RES_hh_fech_in!L24/RES_summary!L$21)</f>
        <v>7.3836436650106458</v>
      </c>
      <c r="M24" s="95">
        <f>IF(RES_hh_fech_in!M24=0,0,RES_hh_fech_in!M24/RES_summary!M$21)</f>
        <v>9.0401125704000354</v>
      </c>
      <c r="N24" s="95">
        <f>IF(RES_hh_fech_in!N24=0,0,RES_hh_fech_in!N24/RES_summary!N$21)</f>
        <v>6.0396011991222744</v>
      </c>
      <c r="O24" s="95">
        <f>IF(RES_hh_fech_in!O24=0,0,RES_hh_fech_in!O24/RES_summary!O$21)</f>
        <v>4.7097172358197694</v>
      </c>
      <c r="P24" s="95">
        <f>IF(RES_hh_fech_in!P24=0,0,RES_hh_fech_in!P24/RES_summary!P$21)</f>
        <v>4.7249739354527884</v>
      </c>
      <c r="Q24" s="95">
        <f>IF(RES_hh_fech_in!Q24=0,0,RES_hh_fech_in!Q24/RES_summary!Q$21)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11.413535625404633</v>
      </c>
      <c r="D25" s="22">
        <f>IF(RES_hh_fech_in!D25=0,0,RES_hh_fech_in!D25/RES_summary!D$21)</f>
        <v>12.630405130543343</v>
      </c>
      <c r="E25" s="22">
        <f>IF(RES_hh_fech_in!E25=0,0,RES_hh_fech_in!E25/RES_summary!E$21)</f>
        <v>11.358330125160949</v>
      </c>
      <c r="F25" s="22">
        <f>IF(RES_hh_fech_in!F25=0,0,RES_hh_fech_in!F25/RES_summary!F$21)</f>
        <v>13.759386359325553</v>
      </c>
      <c r="G25" s="22">
        <f>IF(RES_hh_fech_in!G25=0,0,RES_hh_fech_in!G25/RES_summary!G$21)</f>
        <v>13.322925420558208</v>
      </c>
      <c r="H25" s="22">
        <f>IF(RES_hh_fech_in!H25=0,0,RES_hh_fech_in!H25/RES_summary!H$21)</f>
        <v>11.841404114502572</v>
      </c>
      <c r="I25" s="22">
        <f>IF(RES_hh_fech_in!I25=0,0,RES_hh_fech_in!I25/RES_summary!I$21)</f>
        <v>6.5729921297545024</v>
      </c>
      <c r="J25" s="22">
        <f>IF(RES_hh_fech_in!J25=0,0,RES_hh_fech_in!J25/RES_summary!J$21)</f>
        <v>9.7747613533313995</v>
      </c>
      <c r="K25" s="22">
        <f>IF(RES_hh_fech_in!K25=0,0,RES_hh_fech_in!K25/RES_summary!K$21)</f>
        <v>11.522592465512187</v>
      </c>
      <c r="L25" s="22">
        <f>IF(RES_hh_fech_in!L25=0,0,RES_hh_fech_in!L25/RES_summary!L$21)</f>
        <v>10.003194014347278</v>
      </c>
      <c r="M25" s="22">
        <f>IF(RES_hh_fech_in!M25=0,0,RES_hh_fech_in!M25/RES_summary!M$21)</f>
        <v>11.282901123643798</v>
      </c>
      <c r="N25" s="22">
        <f>IF(RES_hh_fech_in!N25=0,0,RES_hh_fech_in!N25/RES_summary!N$21)</f>
        <v>6.6456263386572196</v>
      </c>
      <c r="O25" s="22">
        <f>IF(RES_hh_fech_in!O25=0,0,RES_hh_fech_in!O25/RES_summary!O$21)</f>
        <v>6.340531734118195</v>
      </c>
      <c r="P25" s="22">
        <f>IF(RES_hh_fech_in!P25=0,0,RES_hh_fech_in!P25/RES_summary!P$21)</f>
        <v>9.2286967873466903</v>
      </c>
      <c r="Q25" s="22">
        <f>IF(RES_hh_fech_in!Q25=0,0,RES_hh_fech_in!Q25/RES_summary!Q$21)</f>
        <v>7.1075440692115475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8.5485262282849721</v>
      </c>
      <c r="D26" s="18">
        <f>IF(RES_hh_fech_in!D26=0,0,RES_hh_fech_in!D26/RES_summary!D$21)</f>
        <v>8.3645680818316492</v>
      </c>
      <c r="E26" s="18">
        <f>IF(RES_hh_fech_in!E26=0,0,RES_hh_fech_in!E26/RES_summary!E$21)</f>
        <v>8.1883582393599887</v>
      </c>
      <c r="F26" s="18">
        <f>IF(RES_hh_fech_in!F26=0,0,RES_hh_fech_in!F26/RES_summary!F$21)</f>
        <v>8.6080455046130453</v>
      </c>
      <c r="G26" s="18">
        <f>IF(RES_hh_fech_in!G26=0,0,RES_hh_fech_in!G26/RES_summary!G$21)</f>
        <v>8.1022810704235209</v>
      </c>
      <c r="H26" s="18">
        <f>IF(RES_hh_fech_in!H26=0,0,RES_hh_fech_in!H26/RES_summary!H$21)</f>
        <v>8.1849374812863793</v>
      </c>
      <c r="I26" s="18">
        <f>IF(RES_hh_fech_in!I26=0,0,RES_hh_fech_in!I26/RES_summary!I$21)</f>
        <v>8.6629980614776674</v>
      </c>
      <c r="J26" s="18">
        <f>IF(RES_hh_fech_in!J26=0,0,RES_hh_fech_in!J26/RES_summary!J$21)</f>
        <v>8.7695715585415588</v>
      </c>
      <c r="K26" s="18">
        <f>IF(RES_hh_fech_in!K26=0,0,RES_hh_fech_in!K26/RES_summary!K$21)</f>
        <v>8.9356194970511389</v>
      </c>
      <c r="L26" s="18">
        <f>IF(RES_hh_fech_in!L26=0,0,RES_hh_fech_in!L26/RES_summary!L$21)</f>
        <v>8.816655767507374</v>
      </c>
      <c r="M26" s="18">
        <f>IF(RES_hh_fech_in!M26=0,0,RES_hh_fech_in!M26/RES_summary!M$21)</f>
        <v>8.516866932810748</v>
      </c>
      <c r="N26" s="18">
        <f>IF(RES_hh_fech_in!N26=0,0,RES_hh_fech_in!N26/RES_summary!N$21)</f>
        <v>8.5112606487768598</v>
      </c>
      <c r="O26" s="18">
        <f>IF(RES_hh_fech_in!O26=0,0,RES_hh_fech_in!O26/RES_summary!O$21)</f>
        <v>8.4546456554073153</v>
      </c>
      <c r="P26" s="18">
        <f>IF(RES_hh_fech_in!P26=0,0,RES_hh_fech_in!P26/RES_summary!P$21)</f>
        <v>8.480126267018667</v>
      </c>
      <c r="Q26" s="18">
        <f>IF(RES_hh_fech_in!Q26=0,0,RES_hh_fech_in!Q26/RES_summary!Q$21)</f>
        <v>8.5076237634027319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12.54745345259508</v>
      </c>
      <c r="D27" s="96">
        <f>IF(RES_hh_fech_in!D27=0,0,RES_hh_fech_in!D27/RES_summary!D$21)</f>
        <v>13.013954471523665</v>
      </c>
      <c r="E27" s="96">
        <f>IF(RES_hh_fech_in!E27=0,0,RES_hh_fech_in!E27/RES_summary!E$21)</f>
        <v>13.160721667002012</v>
      </c>
      <c r="F27" s="96">
        <f>IF(RES_hh_fech_in!F27=0,0,RES_hh_fech_in!F27/RES_summary!F$21)</f>
        <v>12.907217704567056</v>
      </c>
      <c r="G27" s="96">
        <f>IF(RES_hh_fech_in!G27=0,0,RES_hh_fech_in!G27/RES_summary!G$21)</f>
        <v>12.682035698210097</v>
      </c>
      <c r="H27" s="96">
        <f>IF(RES_hh_fech_in!H27=0,0,RES_hh_fech_in!H27/RES_summary!H$21)</f>
        <v>13.176824619472953</v>
      </c>
      <c r="I27" s="96">
        <f>IF(RES_hh_fech_in!I27=0,0,RES_hh_fech_in!I27/RES_summary!I$21)</f>
        <v>19.449614995658219</v>
      </c>
      <c r="J27" s="96">
        <f>IF(RES_hh_fech_in!J27=0,0,RES_hh_fech_in!J27/RES_summary!J$21)</f>
        <v>13.414216607297334</v>
      </c>
      <c r="K27" s="96">
        <f>IF(RES_hh_fech_in!K27=0,0,RES_hh_fech_in!K27/RES_summary!K$21)</f>
        <v>13.452435833695835</v>
      </c>
      <c r="L27" s="96">
        <f>IF(RES_hh_fech_in!L27=0,0,RES_hh_fech_in!L27/RES_summary!L$21)</f>
        <v>12.742487740406887</v>
      </c>
      <c r="M27" s="96">
        <f>IF(RES_hh_fech_in!M27=0,0,RES_hh_fech_in!M27/RES_summary!M$21)</f>
        <v>12.192287953768449</v>
      </c>
      <c r="N27" s="96">
        <f>IF(RES_hh_fech_in!N27=0,0,RES_hh_fech_in!N27/RES_summary!N$21)</f>
        <v>12.876681913129127</v>
      </c>
      <c r="O27" s="96">
        <f>IF(RES_hh_fech_in!O27=0,0,RES_hh_fech_in!O27/RES_summary!O$21)</f>
        <v>12.293762075090733</v>
      </c>
      <c r="P27" s="96">
        <f>IF(RES_hh_fech_in!P27=0,0,RES_hh_fech_in!P27/RES_summary!P$21)</f>
        <v>12.131434484861055</v>
      </c>
      <c r="Q27" s="96">
        <f>IF(RES_hh_fech_in!Q27=0,0,RES_hh_fech_in!Q27/RES_summary!Q$21)</f>
        <v>14.40958219352032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0</v>
      </c>
      <c r="D29" s="95">
        <f>IF(RES_hh_fech_in!D29=0,0,RES_hh_fech_in!D29/RES_summary!D$21)</f>
        <v>0</v>
      </c>
      <c r="E29" s="95">
        <f>IF(RES_hh_fech_in!E29=0,0,RES_hh_fech_in!E29/RES_summary!E$21)</f>
        <v>0</v>
      </c>
      <c r="F29" s="95">
        <f>IF(RES_hh_fech_in!F29=0,0,RES_hh_fech_in!F29/RES_summary!F$21)</f>
        <v>0</v>
      </c>
      <c r="G29" s="95">
        <f>IF(RES_hh_fech_in!G29=0,0,RES_hh_fech_in!G29/RES_summary!G$21)</f>
        <v>0</v>
      </c>
      <c r="H29" s="95">
        <f>IF(RES_hh_fech_in!H29=0,0,RES_hh_fech_in!H29/RES_summary!H$21)</f>
        <v>0</v>
      </c>
      <c r="I29" s="95">
        <f>IF(RES_hh_fech_in!I29=0,0,RES_hh_fech_in!I29/RES_summary!I$21)</f>
        <v>0</v>
      </c>
      <c r="J29" s="95">
        <f>IF(RES_hh_fech_in!J29=0,0,RES_hh_fech_in!J29/RES_summary!J$21)</f>
        <v>0</v>
      </c>
      <c r="K29" s="95">
        <f>IF(RES_hh_fech_in!K29=0,0,RES_hh_fech_in!K29/RES_summary!K$21)</f>
        <v>0</v>
      </c>
      <c r="L29" s="95">
        <f>IF(RES_hh_fech_in!L29=0,0,RES_hh_fech_in!L29/RES_summary!L$21)</f>
        <v>0</v>
      </c>
      <c r="M29" s="95">
        <f>IF(RES_hh_fech_in!M29=0,0,RES_hh_fech_in!M29/RES_summary!M$21)</f>
        <v>0</v>
      </c>
      <c r="N29" s="95">
        <f>IF(RES_hh_fech_in!N29=0,0,RES_hh_fech_in!N29/RES_summary!N$21)</f>
        <v>0</v>
      </c>
      <c r="O29" s="95">
        <f>IF(RES_hh_fech_in!O29=0,0,RES_hh_fech_in!O29/RES_summary!O$21)</f>
        <v>0</v>
      </c>
      <c r="P29" s="95">
        <f>IF(RES_hh_fech_in!P29=0,0,RES_hh_fech_in!P29/RES_summary!P$21)</f>
        <v>0</v>
      </c>
      <c r="Q29" s="95">
        <f>IF(RES_hh_fech_in!Q29=0,0,RES_hh_fech_in!Q29/RES_summary!Q$21)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21.133343640899426</v>
      </c>
      <c r="D30" s="95">
        <f>IF(RES_hh_fech_in!D30=0,0,RES_hh_fech_in!D30/RES_summary!D$21)</f>
        <v>22.151518477264897</v>
      </c>
      <c r="E30" s="95">
        <f>IF(RES_hh_fech_in!E30=0,0,RES_hh_fech_in!E30/RES_summary!E$21)</f>
        <v>22.659547461772537</v>
      </c>
      <c r="F30" s="95">
        <f>IF(RES_hh_fech_in!F30=0,0,RES_hh_fech_in!F30/RES_summary!F$21)</f>
        <v>22.56480477510117</v>
      </c>
      <c r="G30" s="95">
        <f>IF(RES_hh_fech_in!G30=0,0,RES_hh_fech_in!G30/RES_summary!G$21)</f>
        <v>22.217385458323641</v>
      </c>
      <c r="H30" s="95">
        <f>IF(RES_hh_fech_in!H30=0,0,RES_hh_fech_in!H30/RES_summary!H$21)</f>
        <v>21.678238585138111</v>
      </c>
      <c r="I30" s="95">
        <f>IF(RES_hh_fech_in!I30=0,0,RES_hh_fech_in!I30/RES_summary!I$21)</f>
        <v>21.59457912520492</v>
      </c>
      <c r="J30" s="95">
        <f>IF(RES_hh_fech_in!J30=0,0,RES_hh_fech_in!J30/RES_summary!J$21)</f>
        <v>20.955373017667554</v>
      </c>
      <c r="K30" s="95">
        <f>IF(RES_hh_fech_in!K30=0,0,RES_hh_fech_in!K30/RES_summary!K$21)</f>
        <v>20.669565741835413</v>
      </c>
      <c r="L30" s="95">
        <f>IF(RES_hh_fech_in!L30=0,0,RES_hh_fech_in!L30/RES_summary!L$21)</f>
        <v>20.42012707879697</v>
      </c>
      <c r="M30" s="95">
        <f>IF(RES_hh_fech_in!M30=0,0,RES_hh_fech_in!M30/RES_summary!M$21)</f>
        <v>19.670752304049927</v>
      </c>
      <c r="N30" s="95">
        <f>IF(RES_hh_fech_in!N30=0,0,RES_hh_fech_in!N30/RES_summary!N$21)</f>
        <v>19.572256245658728</v>
      </c>
      <c r="O30" s="95">
        <f>IF(RES_hh_fech_in!O30=0,0,RES_hh_fech_in!O30/RES_summary!O$21)</f>
        <v>19.446112422091279</v>
      </c>
      <c r="P30" s="95">
        <f>IF(RES_hh_fech_in!P30=0,0,RES_hh_fech_in!P30/RES_summary!P$21)</f>
        <v>19.130845107446135</v>
      </c>
      <c r="Q30" s="95">
        <f>IF(RES_hh_fech_in!Q30=0,0,RES_hh_fech_in!Q30/RES_summary!Q$21)</f>
        <v>18.991295054571165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0</v>
      </c>
      <c r="E31" s="95">
        <f>IF(RES_hh_fech_in!E31=0,0,RES_hh_fech_in!E31/RES_summary!E$21)</f>
        <v>0</v>
      </c>
      <c r="F31" s="95">
        <f>IF(RES_hh_fech_in!F31=0,0,RES_hh_fech_in!F31/RES_summary!F$21)</f>
        <v>0</v>
      </c>
      <c r="G31" s="95">
        <f>IF(RES_hh_fech_in!G31=0,0,RES_hh_fech_in!G31/RES_summary!G$21)</f>
        <v>0</v>
      </c>
      <c r="H31" s="95">
        <f>IF(RES_hh_fech_in!H31=0,0,RES_hh_fech_in!H31/RES_summary!H$21)</f>
        <v>0</v>
      </c>
      <c r="I31" s="95">
        <f>IF(RES_hh_fech_in!I31=0,0,RES_hh_fech_in!I31/RES_summary!I$21)</f>
        <v>30.483677865270092</v>
      </c>
      <c r="J31" s="95">
        <f>IF(RES_hh_fech_in!J31=0,0,RES_hh_fech_in!J31/RES_summary!J$21)</f>
        <v>29.50319219335406</v>
      </c>
      <c r="K31" s="95">
        <f>IF(RES_hh_fech_in!K31=0,0,RES_hh_fech_in!K31/RES_summary!K$21)</f>
        <v>28.969065237529055</v>
      </c>
      <c r="L31" s="95">
        <f>IF(RES_hh_fech_in!L31=0,0,RES_hh_fech_in!L31/RES_summary!L$21)</f>
        <v>0</v>
      </c>
      <c r="M31" s="95">
        <f>IF(RES_hh_fech_in!M31=0,0,RES_hh_fech_in!M31/RES_summary!M$21)</f>
        <v>0</v>
      </c>
      <c r="N31" s="95">
        <f>IF(RES_hh_fech_in!N31=0,0,RES_hh_fech_in!N31/RES_summary!N$21)</f>
        <v>0</v>
      </c>
      <c r="O31" s="95">
        <f>IF(RES_hh_fech_in!O31=0,0,RES_hh_fech_in!O31/RES_summary!O$21)</f>
        <v>0</v>
      </c>
      <c r="P31" s="95">
        <f>IF(RES_hh_fech_in!P31=0,0,RES_hh_fech_in!P31/RES_summary!P$21)</f>
        <v>0</v>
      </c>
      <c r="Q31" s="95">
        <f>IF(RES_hh_fech_in!Q31=0,0,RES_hh_fech_in!Q31/RES_summary!Q$21)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12.538641162455212</v>
      </c>
      <c r="D32" s="18">
        <f>IF(RES_hh_fech_in!D32=0,0,RES_hh_fech_in!D32/RES_summary!D$21)</f>
        <v>12.979540109282839</v>
      </c>
      <c r="E32" s="18">
        <f>IF(RES_hh_fech_in!E32=0,0,RES_hh_fech_in!E32/RES_summary!E$21)</f>
        <v>13.063615349003666</v>
      </c>
      <c r="F32" s="18">
        <f>IF(RES_hh_fech_in!F32=0,0,RES_hh_fech_in!F32/RES_summary!F$21)</f>
        <v>12.73683435886743</v>
      </c>
      <c r="G32" s="18">
        <f>IF(RES_hh_fech_in!G32=0,0,RES_hh_fech_in!G32/RES_summary!G$21)</f>
        <v>12.233417616061796</v>
      </c>
      <c r="H32" s="18">
        <f>IF(RES_hh_fech_in!H32=0,0,RES_hh_fech_in!H32/RES_summary!H$21)</f>
        <v>12.408186309923071</v>
      </c>
      <c r="I32" s="18">
        <f>IF(RES_hh_fech_in!I32=0,0,RES_hh_fech_in!I32/RES_summary!I$21)</f>
        <v>12.898465969826995</v>
      </c>
      <c r="J32" s="18">
        <f>IF(RES_hh_fech_in!J32=0,0,RES_hh_fech_in!J32/RES_summary!J$21)</f>
        <v>12.53292304227107</v>
      </c>
      <c r="K32" s="18">
        <f>IF(RES_hh_fech_in!K32=0,0,RES_hh_fech_in!K32/RES_summary!K$21)</f>
        <v>12.497116265560743</v>
      </c>
      <c r="L32" s="18">
        <f>IF(RES_hh_fech_in!L32=0,0,RES_hh_fech_in!L32/RES_summary!L$21)</f>
        <v>12.414847001890577</v>
      </c>
      <c r="M32" s="18">
        <f>IF(RES_hh_fech_in!M32=0,0,RES_hh_fech_in!M32/RES_summary!M$21)</f>
        <v>11.548324022747831</v>
      </c>
      <c r="N32" s="18">
        <f>IF(RES_hh_fech_in!N32=0,0,RES_hh_fech_in!N32/RES_summary!N$21)</f>
        <v>12.833706661818978</v>
      </c>
      <c r="O32" s="18">
        <f>IF(RES_hh_fech_in!O32=0,0,RES_hh_fech_in!O32/RES_summary!O$21)</f>
        <v>12.036299456820204</v>
      </c>
      <c r="P32" s="18">
        <f>IF(RES_hh_fech_in!P32=0,0,RES_hh_fech_in!P32/RES_summary!P$21)</f>
        <v>11.96289318343595</v>
      </c>
      <c r="Q32" s="18">
        <f>IF(RES_hh_fech_in!Q32=0,0,RES_hh_fech_in!Q32/RES_summary!Q$21)</f>
        <v>12.62719098639376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96.288566250492977</v>
      </c>
      <c r="D3" s="100">
        <f>IF(RES_hh_tesh_in!D3=0,0,RES_hh_tesh_in!D3/RES_summary!D$21)</f>
        <v>98.338063212092095</v>
      </c>
      <c r="E3" s="100">
        <f>IF(RES_hh_tesh_in!E3=0,0,RES_hh_tesh_in!E3/RES_summary!E$21)</f>
        <v>108.03532609335409</v>
      </c>
      <c r="F3" s="100">
        <f>IF(RES_hh_tesh_in!F3=0,0,RES_hh_tesh_in!F3/RES_summary!F$21)</f>
        <v>104.48855503455876</v>
      </c>
      <c r="G3" s="100">
        <f>IF(RES_hh_tesh_in!G3=0,0,RES_hh_tesh_in!G3/RES_summary!G$21)</f>
        <v>109.10920562967119</v>
      </c>
      <c r="H3" s="100">
        <f>IF(RES_hh_tesh_in!H3=0,0,RES_hh_tesh_in!H3/RES_summary!H$21)</f>
        <v>108.86908683489023</v>
      </c>
      <c r="I3" s="100">
        <f>IF(RES_hh_tesh_in!I3=0,0,RES_hh_tesh_in!I3/RES_summary!I$21)</f>
        <v>106.44325237231807</v>
      </c>
      <c r="J3" s="100">
        <f>IF(RES_hh_tesh_in!J3=0,0,RES_hh_tesh_in!J3/RES_summary!J$21)</f>
        <v>104.50795920643372</v>
      </c>
      <c r="K3" s="100">
        <f>IF(RES_hh_tesh_in!K3=0,0,RES_hh_tesh_in!K3/RES_summary!K$21)</f>
        <v>99.611178462841409</v>
      </c>
      <c r="L3" s="100">
        <f>IF(RES_hh_tesh_in!L3=0,0,RES_hh_tesh_in!L3/RES_summary!L$21)</f>
        <v>96.66493650838234</v>
      </c>
      <c r="M3" s="100">
        <f>IF(RES_hh_tesh_in!M3=0,0,RES_hh_tesh_in!M3/RES_summary!M$21)</f>
        <v>109.35202564016096</v>
      </c>
      <c r="N3" s="100">
        <f>IF(RES_hh_tesh_in!N3=0,0,RES_hh_tesh_in!N3/RES_summary!N$21)</f>
        <v>90.898745090142214</v>
      </c>
      <c r="O3" s="100">
        <f>IF(RES_hh_tesh_in!O3=0,0,RES_hh_tesh_in!O3/RES_summary!O$21)</f>
        <v>65.703881691401193</v>
      </c>
      <c r="P3" s="100">
        <f>IF(RES_hh_tesh_in!P3=0,0,RES_hh_tesh_in!P3/RES_summary!P$21)</f>
        <v>76.379588682628579</v>
      </c>
      <c r="Q3" s="100">
        <f>IF(RES_hh_tesh_in!Q3=0,0,RES_hh_tesh_in!Q3/RES_summary!Q$21)</f>
        <v>95.473738321195924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58.572210005344722</v>
      </c>
      <c r="D4" s="96">
        <f>IF(RES_hh_tesh_in!D4=0,0,RES_hh_tesh_in!D4/RES_summary!D$21)</f>
        <v>61.146678850278633</v>
      </c>
      <c r="E4" s="96">
        <f>IF(RES_hh_tesh_in!E4=0,0,RES_hh_tesh_in!E4/RES_summary!E$21)</f>
        <v>72.243404726377051</v>
      </c>
      <c r="F4" s="96">
        <f>IF(RES_hh_tesh_in!F4=0,0,RES_hh_tesh_in!F4/RES_summary!F$21)</f>
        <v>67.68529513533214</v>
      </c>
      <c r="G4" s="96">
        <f>IF(RES_hh_tesh_in!G4=0,0,RES_hh_tesh_in!G4/RES_summary!G$21)</f>
        <v>69.354060973469018</v>
      </c>
      <c r="H4" s="96">
        <f>IF(RES_hh_tesh_in!H4=0,0,RES_hh_tesh_in!H4/RES_summary!H$21)</f>
        <v>68.560236956456748</v>
      </c>
      <c r="I4" s="96">
        <f>IF(RES_hh_tesh_in!I4=0,0,RES_hh_tesh_in!I4/RES_summary!I$21)</f>
        <v>65.767654554435353</v>
      </c>
      <c r="J4" s="96">
        <f>IF(RES_hh_tesh_in!J4=0,0,RES_hh_tesh_in!J4/RES_summary!J$21)</f>
        <v>61.009238989091486</v>
      </c>
      <c r="K4" s="96">
        <f>IF(RES_hh_tesh_in!K4=0,0,RES_hh_tesh_in!K4/RES_summary!K$21)</f>
        <v>52.729407410740052</v>
      </c>
      <c r="L4" s="96">
        <f>IF(RES_hh_tesh_in!L4=0,0,RES_hh_tesh_in!L4/RES_summary!L$21)</f>
        <v>48.931832585330334</v>
      </c>
      <c r="M4" s="96">
        <f>IF(RES_hh_tesh_in!M4=0,0,RES_hh_tesh_in!M4/RES_summary!M$21)</f>
        <v>64.958062509782494</v>
      </c>
      <c r="N4" s="96">
        <f>IF(RES_hh_tesh_in!N4=0,0,RES_hh_tesh_in!N4/RES_summary!N$21)</f>
        <v>54.506692580024371</v>
      </c>
      <c r="O4" s="96">
        <f>IF(RES_hh_tesh_in!O4=0,0,RES_hh_tesh_in!O4/RES_summary!O$21)</f>
        <v>30.577604121344923</v>
      </c>
      <c r="P4" s="96">
        <f>IF(RES_hh_tesh_in!P4=0,0,RES_hh_tesh_in!P4/RES_summary!P$21)</f>
        <v>32.663075356164946</v>
      </c>
      <c r="Q4" s="96">
        <f>IF(RES_hh_tesh_in!Q4=0,0,RES_hh_tesh_in!Q4/RES_summary!Q$21)</f>
        <v>45.919905844879054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0</v>
      </c>
      <c r="D5" s="95">
        <f>IF(RES_hh_tesh_in!D5=0,0,RES_hh_tesh_in!D5/RES_summary!D$21)</f>
        <v>0</v>
      </c>
      <c r="E5" s="95">
        <f>IF(RES_hh_tesh_in!E5=0,0,RES_hh_tesh_in!E5/RES_summary!E$21)</f>
        <v>0</v>
      </c>
      <c r="F5" s="95">
        <f>IF(RES_hh_tesh_in!F5=0,0,RES_hh_tesh_in!F5/RES_summary!F$21)</f>
        <v>63.665254832582619</v>
      </c>
      <c r="G5" s="95">
        <f>IF(RES_hh_tesh_in!G5=0,0,RES_hh_tesh_in!G5/RES_summary!G$21)</f>
        <v>0</v>
      </c>
      <c r="H5" s="95">
        <f>IF(RES_hh_tesh_in!H5=0,0,RES_hh_tesh_in!H5/RES_summary!H$21)</f>
        <v>0</v>
      </c>
      <c r="I5" s="95">
        <f>IF(RES_hh_tesh_in!I5=0,0,RES_hh_tesh_in!I5/RES_summary!I$21)</f>
        <v>46.000503293426583</v>
      </c>
      <c r="J5" s="95">
        <f>IF(RES_hh_tesh_in!J5=0,0,RES_hh_tesh_in!J5/RES_summary!J$21)</f>
        <v>0</v>
      </c>
      <c r="K5" s="95">
        <f>IF(RES_hh_tesh_in!K5=0,0,RES_hh_tesh_in!K5/RES_summary!K$21)</f>
        <v>0</v>
      </c>
      <c r="L5" s="95">
        <f>IF(RES_hh_tesh_in!L5=0,0,RES_hh_tesh_in!L5/RES_summary!L$21)</f>
        <v>0</v>
      </c>
      <c r="M5" s="95">
        <f>IF(RES_hh_tesh_in!M5=0,0,RES_hh_tesh_in!M5/RES_summary!M$21)</f>
        <v>0</v>
      </c>
      <c r="N5" s="95">
        <f>IF(RES_hh_tesh_in!N5=0,0,RES_hh_tesh_in!N5/RES_summary!N$21)</f>
        <v>0</v>
      </c>
      <c r="O5" s="95">
        <f>IF(RES_hh_tesh_in!O5=0,0,RES_hh_tesh_in!O5/RES_summary!O$21)</f>
        <v>0</v>
      </c>
      <c r="P5" s="95">
        <f>IF(RES_hh_tesh_in!P5=0,0,RES_hh_tesh_in!P5/RES_summary!P$21)</f>
        <v>0</v>
      </c>
      <c r="Q5" s="95">
        <f>IF(RES_hh_tesh_in!Q5=0,0,RES_hh_tesh_in!Q5/RES_summary!Q$21)</f>
        <v>0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0</v>
      </c>
      <c r="D6" s="95">
        <f>IF(RES_hh_tesh_in!D6=0,0,RES_hh_tesh_in!D6/RES_summary!D$21)</f>
        <v>0</v>
      </c>
      <c r="E6" s="95">
        <f>IF(RES_hh_tesh_in!E6=0,0,RES_hh_tesh_in!E6/RES_summary!E$21)</f>
        <v>0</v>
      </c>
      <c r="F6" s="95">
        <f>IF(RES_hh_tesh_in!F6=0,0,RES_hh_tesh_in!F6/RES_summary!F$21)</f>
        <v>0</v>
      </c>
      <c r="G6" s="95">
        <f>IF(RES_hh_tesh_in!G6=0,0,RES_hh_tesh_in!G6/RES_summary!G$21)</f>
        <v>0</v>
      </c>
      <c r="H6" s="95">
        <f>IF(RES_hh_tesh_in!H6=0,0,RES_hh_tesh_in!H6/RES_summary!H$21)</f>
        <v>0</v>
      </c>
      <c r="I6" s="95">
        <f>IF(RES_hh_tesh_in!I6=0,0,RES_hh_tesh_in!I6/RES_summary!I$21)</f>
        <v>0</v>
      </c>
      <c r="J6" s="95">
        <f>IF(RES_hh_tesh_in!J6=0,0,RES_hh_tesh_in!J6/RES_summary!J$21)</f>
        <v>0</v>
      </c>
      <c r="K6" s="95">
        <f>IF(RES_hh_tesh_in!K6=0,0,RES_hh_tesh_in!K6/RES_summary!K$21)</f>
        <v>0</v>
      </c>
      <c r="L6" s="95">
        <f>IF(RES_hh_tesh_in!L6=0,0,RES_hh_tesh_in!L6/RES_summary!L$21)</f>
        <v>0</v>
      </c>
      <c r="M6" s="95">
        <f>IF(RES_hh_tesh_in!M6=0,0,RES_hh_tesh_in!M6/RES_summary!M$21)</f>
        <v>0</v>
      </c>
      <c r="N6" s="95">
        <f>IF(RES_hh_tesh_in!N6=0,0,RES_hh_tesh_in!N6/RES_summary!N$21)</f>
        <v>0</v>
      </c>
      <c r="O6" s="95">
        <f>IF(RES_hh_tesh_in!O6=0,0,RES_hh_tesh_in!O6/RES_summary!O$21)</f>
        <v>0</v>
      </c>
      <c r="P6" s="95">
        <f>IF(RES_hh_tesh_in!P6=0,0,RES_hh_tesh_in!P6/RES_summary!P$21)</f>
        <v>0</v>
      </c>
      <c r="Q6" s="95">
        <f>IF(RES_hh_tesh_in!Q6=0,0,RES_hh_tesh_in!Q6/RES_summary!Q$21)</f>
        <v>0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57.671024539678179</v>
      </c>
      <c r="D7" s="95">
        <f>IF(RES_hh_tesh_in!D7=0,0,RES_hh_tesh_in!D7/RES_summary!D$21)</f>
        <v>59.797788379097931</v>
      </c>
      <c r="E7" s="95">
        <f>IF(RES_hh_tesh_in!E7=0,0,RES_hh_tesh_in!E7/RES_summary!E$21)</f>
        <v>70.742056656605087</v>
      </c>
      <c r="F7" s="95">
        <f>IF(RES_hh_tesh_in!F7=0,0,RES_hh_tesh_in!F7/RES_summary!F$21)</f>
        <v>66.293060984580976</v>
      </c>
      <c r="G7" s="95">
        <f>IF(RES_hh_tesh_in!G7=0,0,RES_hh_tesh_in!G7/RES_summary!G$21)</f>
        <v>68.830355835549213</v>
      </c>
      <c r="H7" s="95">
        <f>IF(RES_hh_tesh_in!H7=0,0,RES_hh_tesh_in!H7/RES_summary!H$21)</f>
        <v>67.757291098765947</v>
      </c>
      <c r="I7" s="95">
        <f>IF(RES_hh_tesh_in!I7=0,0,RES_hh_tesh_in!I7/RES_summary!I$21)</f>
        <v>62.54080642256266</v>
      </c>
      <c r="J7" s="95">
        <f>IF(RES_hh_tesh_in!J7=0,0,RES_hh_tesh_in!J7/RES_summary!J$21)</f>
        <v>60.870728096982546</v>
      </c>
      <c r="K7" s="95">
        <f>IF(RES_hh_tesh_in!K7=0,0,RES_hh_tesh_in!K7/RES_summary!K$21)</f>
        <v>52.972606640647768</v>
      </c>
      <c r="L7" s="95">
        <f>IF(RES_hh_tesh_in!L7=0,0,RES_hh_tesh_in!L7/RES_summary!L$21)</f>
        <v>47.858328819859885</v>
      </c>
      <c r="M7" s="95">
        <f>IF(RES_hh_tesh_in!M7=0,0,RES_hh_tesh_in!M7/RES_summary!M$21)</f>
        <v>64.844929055945499</v>
      </c>
      <c r="N7" s="95">
        <f>IF(RES_hh_tesh_in!N7=0,0,RES_hh_tesh_in!N7/RES_summary!N$21)</f>
        <v>0</v>
      </c>
      <c r="O7" s="95">
        <f>IF(RES_hh_tesh_in!O7=0,0,RES_hh_tesh_in!O7/RES_summary!O$21)</f>
        <v>0</v>
      </c>
      <c r="P7" s="95">
        <f>IF(RES_hh_tesh_in!P7=0,0,RES_hh_tesh_in!P7/RES_summary!P$21)</f>
        <v>31.819960822632268</v>
      </c>
      <c r="Q7" s="95">
        <f>IF(RES_hh_tesh_in!Q7=0,0,RES_hh_tesh_in!Q7/RES_summary!Q$21)</f>
        <v>43.880920358813931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57.575909170579465</v>
      </c>
      <c r="D8" s="95">
        <f>IF(RES_hh_tesh_in!D8=0,0,RES_hh_tesh_in!D8/RES_summary!D$21)</f>
        <v>60.40191996032118</v>
      </c>
      <c r="E8" s="95">
        <f>IF(RES_hh_tesh_in!E8=0,0,RES_hh_tesh_in!E8/RES_summary!E$21)</f>
        <v>71.365695448613323</v>
      </c>
      <c r="F8" s="95">
        <f>IF(RES_hh_tesh_in!F8=0,0,RES_hh_tesh_in!F8/RES_summary!F$21)</f>
        <v>66.808438609837708</v>
      </c>
      <c r="G8" s="95">
        <f>IF(RES_hh_tesh_in!G8=0,0,RES_hh_tesh_in!G8/RES_summary!G$21)</f>
        <v>68.928508153182875</v>
      </c>
      <c r="H8" s="95">
        <f>IF(RES_hh_tesh_in!H8=0,0,RES_hh_tesh_in!H8/RES_summary!H$21)</f>
        <v>67.011141950434109</v>
      </c>
      <c r="I8" s="95">
        <f>IF(RES_hh_tesh_in!I8=0,0,RES_hh_tesh_in!I8/RES_summary!I$21)</f>
        <v>62.489381643326801</v>
      </c>
      <c r="J8" s="95">
        <f>IF(RES_hh_tesh_in!J8=0,0,RES_hh_tesh_in!J8/RES_summary!J$21)</f>
        <v>58.63457703473491</v>
      </c>
      <c r="K8" s="95">
        <f>IF(RES_hh_tesh_in!K8=0,0,RES_hh_tesh_in!K8/RES_summary!K$21)</f>
        <v>50.537821591332857</v>
      </c>
      <c r="L8" s="95">
        <f>IF(RES_hh_tesh_in!L8=0,0,RES_hh_tesh_in!L8/RES_summary!L$21)</f>
        <v>48.406625218233707</v>
      </c>
      <c r="M8" s="95">
        <f>IF(RES_hh_tesh_in!M8=0,0,RES_hh_tesh_in!M8/RES_summary!M$21)</f>
        <v>61.907309993476865</v>
      </c>
      <c r="N8" s="95">
        <f>IF(RES_hh_tesh_in!N8=0,0,RES_hh_tesh_in!N8/RES_summary!N$21)</f>
        <v>54.515519144473906</v>
      </c>
      <c r="O8" s="95">
        <f>IF(RES_hh_tesh_in!O8=0,0,RES_hh_tesh_in!O8/RES_summary!O$21)</f>
        <v>31.692388563024579</v>
      </c>
      <c r="P8" s="95">
        <f>IF(RES_hh_tesh_in!P8=0,0,RES_hh_tesh_in!P8/RES_summary!P$21)</f>
        <v>28.396944453665004</v>
      </c>
      <c r="Q8" s="95">
        <f>IF(RES_hh_tesh_in!Q8=0,0,RES_hh_tesh_in!Q8/RES_summary!Q$21)</f>
        <v>42.528189235524813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57.205090178329549</v>
      </c>
      <c r="D9" s="95">
        <f>IF(RES_hh_tesh_in!D9=0,0,RES_hh_tesh_in!D9/RES_summary!D$21)</f>
        <v>59.032211109764503</v>
      </c>
      <c r="E9" s="95">
        <f>IF(RES_hh_tesh_in!E9=0,0,RES_hh_tesh_in!E9/RES_summary!E$21)</f>
        <v>0</v>
      </c>
      <c r="F9" s="95">
        <f>IF(RES_hh_tesh_in!F9=0,0,RES_hh_tesh_in!F9/RES_summary!F$21)</f>
        <v>66.048167536233521</v>
      </c>
      <c r="G9" s="95">
        <f>IF(RES_hh_tesh_in!G9=0,0,RES_hh_tesh_in!G9/RES_summary!G$21)</f>
        <v>67.295142860471344</v>
      </c>
      <c r="H9" s="95">
        <f>IF(RES_hh_tesh_in!H9=0,0,RES_hh_tesh_in!H9/RES_summary!H$21)</f>
        <v>66.284532935508096</v>
      </c>
      <c r="I9" s="95">
        <f>IF(RES_hh_tesh_in!I9=0,0,RES_hh_tesh_in!I9/RES_summary!I$21)</f>
        <v>67.115038870055798</v>
      </c>
      <c r="J9" s="95">
        <f>IF(RES_hh_tesh_in!J9=0,0,RES_hh_tesh_in!J9/RES_summary!J$21)</f>
        <v>54.337296940991294</v>
      </c>
      <c r="K9" s="95">
        <f>IF(RES_hh_tesh_in!K9=0,0,RES_hh_tesh_in!K9/RES_summary!K$21)</f>
        <v>47.869634301110551</v>
      </c>
      <c r="L9" s="95">
        <f>IF(RES_hh_tesh_in!L9=0,0,RES_hh_tesh_in!L9/RES_summary!L$21)</f>
        <v>46.562079356303819</v>
      </c>
      <c r="M9" s="95">
        <f>IF(RES_hh_tesh_in!M9=0,0,RES_hh_tesh_in!M9/RES_summary!M$21)</f>
        <v>63.072530969062505</v>
      </c>
      <c r="N9" s="95">
        <f>IF(RES_hh_tesh_in!N9=0,0,RES_hh_tesh_in!N9/RES_summary!N$21)</f>
        <v>52.889040377357368</v>
      </c>
      <c r="O9" s="95">
        <f>IF(RES_hh_tesh_in!O9=0,0,RES_hh_tesh_in!O9/RES_summary!O$21)</f>
        <v>29.977277733964034</v>
      </c>
      <c r="P9" s="95">
        <f>IF(RES_hh_tesh_in!P9=0,0,RES_hh_tesh_in!P9/RES_summary!P$21)</f>
        <v>0</v>
      </c>
      <c r="Q9" s="95">
        <f>IF(RES_hh_tesh_in!Q9=0,0,RES_hh_tesh_in!Q9/RES_summary!Q$21)</f>
        <v>0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72.069093506478595</v>
      </c>
      <c r="G10" s="95">
        <f>IF(RES_hh_tesh_in!G10=0,0,RES_hh_tesh_in!G10/RES_summary!G$21)</f>
        <v>67.069121411763817</v>
      </c>
      <c r="H10" s="95">
        <f>IF(RES_hh_tesh_in!H10=0,0,RES_hh_tesh_in!H10/RES_summary!H$21)</f>
        <v>68.854629735341291</v>
      </c>
      <c r="I10" s="95">
        <f>IF(RES_hh_tesh_in!I10=0,0,RES_hh_tesh_in!I10/RES_summary!I$21)</f>
        <v>65.824272061778288</v>
      </c>
      <c r="J10" s="95">
        <f>IF(RES_hh_tesh_in!J10=0,0,RES_hh_tesh_in!J10/RES_summary!J$21)</f>
        <v>61.764850668356871</v>
      </c>
      <c r="K10" s="95">
        <f>IF(RES_hh_tesh_in!K10=0,0,RES_hh_tesh_in!K10/RES_summary!K$21)</f>
        <v>56.427612787200886</v>
      </c>
      <c r="L10" s="95">
        <f>IF(RES_hh_tesh_in!L10=0,0,RES_hh_tesh_in!L10/RES_summary!L$21)</f>
        <v>52.894293780040606</v>
      </c>
      <c r="M10" s="95">
        <f>IF(RES_hh_tesh_in!M10=0,0,RES_hh_tesh_in!M10/RES_summary!M$21)</f>
        <v>52.760366782691456</v>
      </c>
      <c r="N10" s="95">
        <f>IF(RES_hh_tesh_in!N10=0,0,RES_hh_tesh_in!N10/RES_summary!N$21)</f>
        <v>53.144710295215958</v>
      </c>
      <c r="O10" s="95">
        <f>IF(RES_hh_tesh_in!O10=0,0,RES_hh_tesh_in!O10/RES_summary!O$21)</f>
        <v>37.104588407763075</v>
      </c>
      <c r="P10" s="95">
        <f>IF(RES_hh_tesh_in!P10=0,0,RES_hh_tesh_in!P10/RES_summary!P$21)</f>
        <v>0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54.486118947582611</v>
      </c>
      <c r="D11" s="95">
        <f>IF(RES_hh_tesh_in!D11=0,0,RES_hh_tesh_in!D11/RES_summary!D$21)</f>
        <v>53.307559328553381</v>
      </c>
      <c r="E11" s="95">
        <f>IF(RES_hh_tesh_in!E11=0,0,RES_hh_tesh_in!E11/RES_summary!E$21)</f>
        <v>67.134234279513407</v>
      </c>
      <c r="F11" s="95">
        <f>IF(RES_hh_tesh_in!F11=0,0,RES_hh_tesh_in!F11/RES_summary!F$21)</f>
        <v>62.519239563946506</v>
      </c>
      <c r="G11" s="95">
        <f>IF(RES_hh_tesh_in!G11=0,0,RES_hh_tesh_in!G11/RES_summary!G$21)</f>
        <v>62.963595794335269</v>
      </c>
      <c r="H11" s="95">
        <f>IF(RES_hh_tesh_in!H11=0,0,RES_hh_tesh_in!H11/RES_summary!H$21)</f>
        <v>68.782354801707328</v>
      </c>
      <c r="I11" s="95">
        <f>IF(RES_hh_tesh_in!I11=0,0,RES_hh_tesh_in!I11/RES_summary!I$21)</f>
        <v>51.508737307130865</v>
      </c>
      <c r="J11" s="95">
        <f>IF(RES_hh_tesh_in!J11=0,0,RES_hh_tesh_in!J11/RES_summary!J$21)</f>
        <v>54.209113281405358</v>
      </c>
      <c r="K11" s="95">
        <f>IF(RES_hh_tesh_in!K11=0,0,RES_hh_tesh_in!K11/RES_summary!K$21)</f>
        <v>48.130800610077756</v>
      </c>
      <c r="L11" s="95">
        <f>IF(RES_hh_tesh_in!L11=0,0,RES_hh_tesh_in!L11/RES_summary!L$21)</f>
        <v>44.125021439279969</v>
      </c>
      <c r="M11" s="95">
        <f>IF(RES_hh_tesh_in!M11=0,0,RES_hh_tesh_in!M11/RES_summary!M$21)</f>
        <v>53.340963962911559</v>
      </c>
      <c r="N11" s="95">
        <f>IF(RES_hh_tesh_in!N11=0,0,RES_hh_tesh_in!N11/RES_summary!N$21)</f>
        <v>44.986285277065029</v>
      </c>
      <c r="O11" s="95">
        <f>IF(RES_hh_tesh_in!O11=0,0,RES_hh_tesh_in!O11/RES_summary!O$21)</f>
        <v>28.82883677420471</v>
      </c>
      <c r="P11" s="95">
        <f>IF(RES_hh_tesh_in!P11=0,0,RES_hh_tesh_in!P11/RES_summary!P$21)</f>
        <v>27.518080259853217</v>
      </c>
      <c r="Q11" s="95">
        <f>IF(RES_hh_tesh_in!Q11=0,0,RES_hh_tesh_in!Q11/RES_summary!Q$21)</f>
        <v>0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61.888411160592511</v>
      </c>
      <c r="D12" s="95">
        <f>IF(RES_hh_tesh_in!D12=0,0,RES_hh_tesh_in!D12/RES_summary!D$21)</f>
        <v>63.781432230034035</v>
      </c>
      <c r="E12" s="95">
        <f>IF(RES_hh_tesh_in!E12=0,0,RES_hh_tesh_in!E12/RES_summary!E$21)</f>
        <v>73.3898686373591</v>
      </c>
      <c r="F12" s="95">
        <f>IF(RES_hh_tesh_in!F12=0,0,RES_hh_tesh_in!F12/RES_summary!F$21)</f>
        <v>70.24603996907382</v>
      </c>
      <c r="G12" s="95">
        <f>IF(RES_hh_tesh_in!G12=0,0,RES_hh_tesh_in!G12/RES_summary!G$21)</f>
        <v>70.536314882905927</v>
      </c>
      <c r="H12" s="95">
        <f>IF(RES_hh_tesh_in!H12=0,0,RES_hh_tesh_in!H12/RES_summary!H$21)</f>
        <v>68.883100475512023</v>
      </c>
      <c r="I12" s="95">
        <f>IF(RES_hh_tesh_in!I12=0,0,RES_hh_tesh_in!I12/RES_summary!I$21)</f>
        <v>66.639587892471539</v>
      </c>
      <c r="J12" s="95">
        <f>IF(RES_hh_tesh_in!J12=0,0,RES_hh_tesh_in!J12/RES_summary!J$21)</f>
        <v>63.360182166317607</v>
      </c>
      <c r="K12" s="95">
        <f>IF(RES_hh_tesh_in!K12=0,0,RES_hh_tesh_in!K12/RES_summary!K$21)</f>
        <v>55.864956371194836</v>
      </c>
      <c r="L12" s="95">
        <f>IF(RES_hh_tesh_in!L12=0,0,RES_hh_tesh_in!L12/RES_summary!L$21)</f>
        <v>51.456695963810837</v>
      </c>
      <c r="M12" s="95">
        <f>IF(RES_hh_tesh_in!M12=0,0,RES_hh_tesh_in!M12/RES_summary!M$21)</f>
        <v>68.669069268697143</v>
      </c>
      <c r="N12" s="95">
        <f>IF(RES_hh_tesh_in!N12=0,0,RES_hh_tesh_in!N12/RES_summary!N$21)</f>
        <v>60.172446797065206</v>
      </c>
      <c r="O12" s="95">
        <f>IF(RES_hh_tesh_in!O12=0,0,RES_hh_tesh_in!O12/RES_summary!O$21)</f>
        <v>36.38863492197973</v>
      </c>
      <c r="P12" s="95">
        <f>IF(RES_hh_tesh_in!P12=0,0,RES_hh_tesh_in!P12/RES_summary!P$21)</f>
        <v>35.221761929817688</v>
      </c>
      <c r="Q12" s="95">
        <f>IF(RES_hh_tesh_in!Q12=0,0,RES_hh_tesh_in!Q12/RES_summary!Q$21)</f>
        <v>48.052696543828787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61.785314524368218</v>
      </c>
      <c r="D13" s="22">
        <f>IF(RES_hh_tesh_in!D13=0,0,RES_hh_tesh_in!D13/RES_summary!D$21)</f>
        <v>65.81635851318029</v>
      </c>
      <c r="E13" s="22">
        <f>IF(RES_hh_tesh_in!E13=0,0,RES_hh_tesh_in!E13/RES_summary!E$21)</f>
        <v>77.901790456404626</v>
      </c>
      <c r="F13" s="22">
        <f>IF(RES_hh_tesh_in!F13=0,0,RES_hh_tesh_in!F13/RES_summary!F$21)</f>
        <v>73.476079895302021</v>
      </c>
      <c r="G13" s="22">
        <f>IF(RES_hh_tesh_in!G13=0,0,RES_hh_tesh_in!G13/RES_summary!G$21)</f>
        <v>71.90504772048871</v>
      </c>
      <c r="H13" s="22">
        <f>IF(RES_hh_tesh_in!H13=0,0,RES_hh_tesh_in!H13/RES_summary!H$21)</f>
        <v>73.097789262544993</v>
      </c>
      <c r="I13" s="22">
        <f>IF(RES_hh_tesh_in!I13=0,0,RES_hh_tesh_in!I13/RES_summary!I$21)</f>
        <v>72.510612760870387</v>
      </c>
      <c r="J13" s="22">
        <f>IF(RES_hh_tesh_in!J13=0,0,RES_hh_tesh_in!J13/RES_summary!J$21)</f>
        <v>66.966652063073511</v>
      </c>
      <c r="K13" s="22">
        <f>IF(RES_hh_tesh_in!K13=0,0,RES_hh_tesh_in!K13/RES_summary!K$21)</f>
        <v>58.679708184494977</v>
      </c>
      <c r="L13" s="22">
        <f>IF(RES_hh_tesh_in!L13=0,0,RES_hh_tesh_in!L13/RES_summary!L$21)</f>
        <v>53.131968347097768</v>
      </c>
      <c r="M13" s="22">
        <f>IF(RES_hh_tesh_in!M13=0,0,RES_hh_tesh_in!M13/RES_summary!M$21)</f>
        <v>65.405458771911668</v>
      </c>
      <c r="N13" s="22">
        <f>IF(RES_hh_tesh_in!N13=0,0,RES_hh_tesh_in!N13/RES_summary!N$21)</f>
        <v>63.22262231611078</v>
      </c>
      <c r="O13" s="22">
        <f>IF(RES_hh_tesh_in!O13=0,0,RES_hh_tesh_in!O13/RES_summary!O$21)</f>
        <v>35.847463462708006</v>
      </c>
      <c r="P13" s="22">
        <f>IF(RES_hh_tesh_in!P13=0,0,RES_hh_tesh_in!P13/RES_summary!P$21)</f>
        <v>35.03986867586945</v>
      </c>
      <c r="Q13" s="22">
        <f>IF(RES_hh_tesh_in!Q13=0,0,RES_hh_tesh_in!Q13/RES_summary!Q$21)</f>
        <v>49.800245986894708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0.85484580828110113</v>
      </c>
      <c r="D14" s="98">
        <f>IF(RES_hh_tesh_in!D14=0,0,RES_hh_tesh_in!D14/RES_summary!D$21)</f>
        <v>1.2732369944400983</v>
      </c>
      <c r="E14" s="98">
        <f>IF(RES_hh_tesh_in!E14=0,0,RES_hh_tesh_in!E14/RES_summary!E$21)</f>
        <v>1.5666864479982197</v>
      </c>
      <c r="F14" s="98">
        <f>IF(RES_hh_tesh_in!F14=0,0,RES_hh_tesh_in!F14/RES_summary!F$21)</f>
        <v>1.326905861415941</v>
      </c>
      <c r="G14" s="98">
        <f>IF(RES_hh_tesh_in!G14=0,0,RES_hh_tesh_in!G14/RES_summary!G$21)</f>
        <v>0.89052814323877361</v>
      </c>
      <c r="H14" s="98">
        <f>IF(RES_hh_tesh_in!H14=0,0,RES_hh_tesh_in!H14/RES_summary!H$21)</f>
        <v>1.2683031532276636</v>
      </c>
      <c r="I14" s="98">
        <f>IF(RES_hh_tesh_in!I14=0,0,RES_hh_tesh_in!I14/RES_summary!I$21)</f>
        <v>1.5838078450334474</v>
      </c>
      <c r="J14" s="98">
        <f>IF(RES_hh_tesh_in!J14=0,0,RES_hh_tesh_in!J14/RES_summary!J$21)</f>
        <v>1.629177799188579</v>
      </c>
      <c r="K14" s="98">
        <f>IF(RES_hh_tesh_in!K14=0,0,RES_hh_tesh_in!K14/RES_summary!K$21)</f>
        <v>1.5297710454206841</v>
      </c>
      <c r="L14" s="98">
        <f>IF(RES_hh_tesh_in!L14=0,0,RES_hh_tesh_in!L14/RES_summary!L$21)</f>
        <v>1.3041410669771192</v>
      </c>
      <c r="M14" s="98">
        <f>IF(RES_hh_tesh_in!M14=0,0,RES_hh_tesh_in!M14/RES_summary!M$21)</f>
        <v>0.8869196466088195</v>
      </c>
      <c r="N14" s="98">
        <f>IF(RES_hh_tesh_in!N14=0,0,RES_hh_tesh_in!N14/RES_summary!N$21)</f>
        <v>0.9541580680275471</v>
      </c>
      <c r="O14" s="98">
        <f>IF(RES_hh_tesh_in!O14=0,0,RES_hh_tesh_in!O14/RES_summary!O$21)</f>
        <v>0.55166172478081998</v>
      </c>
      <c r="P14" s="98">
        <f>IF(RES_hh_tesh_in!P14=0,0,RES_hh_tesh_in!P14/RES_summary!P$21)</f>
        <v>1.1424135962807069</v>
      </c>
      <c r="Q14" s="98">
        <f>IF(RES_hh_tesh_in!Q14=0,0,RES_hh_tesh_in!Q14/RES_summary!Q$21)</f>
        <v>1.8478478339198736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15.227953494358811</v>
      </c>
      <c r="D15" s="96">
        <f>IF(RES_hh_tesh_in!D15=0,0,RES_hh_tesh_in!D15/RES_summary!D$21)</f>
        <v>13.814733788558909</v>
      </c>
      <c r="E15" s="96">
        <f>IF(RES_hh_tesh_in!E15=0,0,RES_hh_tesh_in!E15/RES_summary!E$21)</f>
        <v>12.074866561016099</v>
      </c>
      <c r="F15" s="96">
        <f>IF(RES_hh_tesh_in!F15=0,0,RES_hh_tesh_in!F15/RES_summary!F$21)</f>
        <v>13.06660055934095</v>
      </c>
      <c r="G15" s="96">
        <f>IF(RES_hh_tesh_in!G15=0,0,RES_hh_tesh_in!G15/RES_summary!G$21)</f>
        <v>16.535101410280056</v>
      </c>
      <c r="H15" s="96">
        <f>IF(RES_hh_tesh_in!H15=0,0,RES_hh_tesh_in!H15/RES_summary!H$21)</f>
        <v>16.861584394231638</v>
      </c>
      <c r="I15" s="96">
        <f>IF(RES_hh_tesh_in!I15=0,0,RES_hh_tesh_in!I15/RES_summary!I$21)</f>
        <v>16.805298272214568</v>
      </c>
      <c r="J15" s="96">
        <f>IF(RES_hh_tesh_in!J15=0,0,RES_hh_tesh_in!J15/RES_summary!J$21)</f>
        <v>19.231471249491619</v>
      </c>
      <c r="K15" s="96">
        <f>IF(RES_hh_tesh_in!K15=0,0,RES_hh_tesh_in!K15/RES_summary!K$21)</f>
        <v>22.461747370235791</v>
      </c>
      <c r="L15" s="96">
        <f>IF(RES_hh_tesh_in!L15=0,0,RES_hh_tesh_in!L15/RES_summary!L$21)</f>
        <v>23.457988691456947</v>
      </c>
      <c r="M15" s="96">
        <f>IF(RES_hh_tesh_in!M15=0,0,RES_hh_tesh_in!M15/RES_summary!M$21)</f>
        <v>21.281464212339202</v>
      </c>
      <c r="N15" s="96">
        <f>IF(RES_hh_tesh_in!N15=0,0,RES_hh_tesh_in!N15/RES_summary!N$21)</f>
        <v>12.216856913808597</v>
      </c>
      <c r="O15" s="96">
        <f>IF(RES_hh_tesh_in!O15=0,0,RES_hh_tesh_in!O15/RES_summary!O$21)</f>
        <v>11.926242442944677</v>
      </c>
      <c r="P15" s="96">
        <f>IF(RES_hh_tesh_in!P15=0,0,RES_hh_tesh_in!P15/RES_summary!P$21)</f>
        <v>20.359549282583934</v>
      </c>
      <c r="Q15" s="96">
        <f>IF(RES_hh_tesh_in!Q15=0,0,RES_hh_tesh_in!Q15/RES_summary!Q$21)</f>
        <v>25.923949319729847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15.227953494358811</v>
      </c>
      <c r="D16" s="97">
        <f>IF(RES_hh_tesh_in!D16=0,0,RES_hh_tesh_in!D16/RES_summary!D$21)</f>
        <v>13.814733788558909</v>
      </c>
      <c r="E16" s="97">
        <f>IF(RES_hh_tesh_in!E16=0,0,RES_hh_tesh_in!E16/RES_summary!E$21)</f>
        <v>12.074866561016099</v>
      </c>
      <c r="F16" s="97">
        <f>IF(RES_hh_tesh_in!F16=0,0,RES_hh_tesh_in!F16/RES_summary!F$21)</f>
        <v>13.06660055934095</v>
      </c>
      <c r="G16" s="97">
        <f>IF(RES_hh_tesh_in!G16=0,0,RES_hh_tesh_in!G16/RES_summary!G$21)</f>
        <v>16.535101410280056</v>
      </c>
      <c r="H16" s="97">
        <f>IF(RES_hh_tesh_in!H16=0,0,RES_hh_tesh_in!H16/RES_summary!H$21)</f>
        <v>16.861584394231638</v>
      </c>
      <c r="I16" s="97">
        <f>IF(RES_hh_tesh_in!I16=0,0,RES_hh_tesh_in!I16/RES_summary!I$21)</f>
        <v>16.805298272214568</v>
      </c>
      <c r="J16" s="97">
        <f>IF(RES_hh_tesh_in!J16=0,0,RES_hh_tesh_in!J16/RES_summary!J$21)</f>
        <v>19.231471249491619</v>
      </c>
      <c r="K16" s="97">
        <f>IF(RES_hh_tesh_in!K16=0,0,RES_hh_tesh_in!K16/RES_summary!K$21)</f>
        <v>22.461747370235791</v>
      </c>
      <c r="L16" s="97">
        <f>IF(RES_hh_tesh_in!L16=0,0,RES_hh_tesh_in!L16/RES_summary!L$21)</f>
        <v>23.457988691456947</v>
      </c>
      <c r="M16" s="97">
        <f>IF(RES_hh_tesh_in!M16=0,0,RES_hh_tesh_in!M16/RES_summary!M$21)</f>
        <v>21.281464212339202</v>
      </c>
      <c r="N16" s="97">
        <f>IF(RES_hh_tesh_in!N16=0,0,RES_hh_tesh_in!N16/RES_summary!N$21)</f>
        <v>12.216856913808597</v>
      </c>
      <c r="O16" s="97">
        <f>IF(RES_hh_tesh_in!O16=0,0,RES_hh_tesh_in!O16/RES_summary!O$21)</f>
        <v>11.926242442944677</v>
      </c>
      <c r="P16" s="97">
        <f>IF(RES_hh_tesh_in!P16=0,0,RES_hh_tesh_in!P16/RES_summary!P$21)</f>
        <v>20.359549282583934</v>
      </c>
      <c r="Q16" s="97">
        <f>IF(RES_hh_tesh_in!Q16=0,0,RES_hh_tesh_in!Q16/RES_summary!Q$21)</f>
        <v>25.923949319729847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12.103993510619418</v>
      </c>
      <c r="D17" s="96">
        <f>IF(RES_hh_tesh_in!D17=0,0,RES_hh_tesh_in!D17/RES_summary!D$21)</f>
        <v>12.578144116098507</v>
      </c>
      <c r="E17" s="96">
        <f>IF(RES_hh_tesh_in!E17=0,0,RES_hh_tesh_in!E17/RES_summary!E$21)</f>
        <v>12.795702124026478</v>
      </c>
      <c r="F17" s="96">
        <f>IF(RES_hh_tesh_in!F17=0,0,RES_hh_tesh_in!F17/RES_summary!F$21)</f>
        <v>13.032729222727234</v>
      </c>
      <c r="G17" s="96">
        <f>IF(RES_hh_tesh_in!G17=0,0,RES_hh_tesh_in!G17/RES_summary!G$21)</f>
        <v>12.870301565946111</v>
      </c>
      <c r="H17" s="96">
        <f>IF(RES_hh_tesh_in!H17=0,0,RES_hh_tesh_in!H17/RES_summary!H$21)</f>
        <v>12.918710016701466</v>
      </c>
      <c r="I17" s="96">
        <f>IF(RES_hh_tesh_in!I17=0,0,RES_hh_tesh_in!I17/RES_summary!I$21)</f>
        <v>13.123708981119442</v>
      </c>
      <c r="J17" s="96">
        <f>IF(RES_hh_tesh_in!J17=0,0,RES_hh_tesh_in!J17/RES_summary!J$21)</f>
        <v>13.552100396433474</v>
      </c>
      <c r="K17" s="96">
        <f>IF(RES_hh_tesh_in!K17=0,0,RES_hh_tesh_in!K17/RES_summary!K$21)</f>
        <v>13.760326046786274</v>
      </c>
      <c r="L17" s="96">
        <f>IF(RES_hh_tesh_in!L17=0,0,RES_hh_tesh_in!L17/RES_summary!L$21)</f>
        <v>13.661378403925347</v>
      </c>
      <c r="M17" s="96">
        <f>IF(RES_hh_tesh_in!M17=0,0,RES_hh_tesh_in!M17/RES_summary!M$21)</f>
        <v>13.216725468637256</v>
      </c>
      <c r="N17" s="96">
        <f>IF(RES_hh_tesh_in!N17=0,0,RES_hh_tesh_in!N17/RES_summary!N$21)</f>
        <v>13.273587088229942</v>
      </c>
      <c r="O17" s="96">
        <f>IF(RES_hh_tesh_in!O17=0,0,RES_hh_tesh_in!O17/RES_summary!O$21)</f>
        <v>12.960277705211821</v>
      </c>
      <c r="P17" s="96">
        <f>IF(RES_hh_tesh_in!P17=0,0,RES_hh_tesh_in!P17/RES_summary!P$21)</f>
        <v>13.184409023717793</v>
      </c>
      <c r="Q17" s="96">
        <f>IF(RES_hh_tesh_in!Q17=0,0,RES_hh_tesh_in!Q17/RES_summary!Q$21)</f>
        <v>13.069661496849466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0</v>
      </c>
      <c r="D18" s="95">
        <f>IF(RES_hh_tesh_in!D18=0,0,RES_hh_tesh_in!D18/RES_summary!D$21)</f>
        <v>0</v>
      </c>
      <c r="E18" s="95">
        <f>IF(RES_hh_tesh_in!E18=0,0,RES_hh_tesh_in!E18/RES_summary!E$21)</f>
        <v>0</v>
      </c>
      <c r="F18" s="95">
        <f>IF(RES_hh_tesh_in!F18=0,0,RES_hh_tesh_in!F18/RES_summary!F$21)</f>
        <v>0</v>
      </c>
      <c r="G18" s="95">
        <f>IF(RES_hh_tesh_in!G18=0,0,RES_hh_tesh_in!G18/RES_summary!G$21)</f>
        <v>0</v>
      </c>
      <c r="H18" s="95">
        <f>IF(RES_hh_tesh_in!H18=0,0,RES_hh_tesh_in!H18/RES_summary!H$21)</f>
        <v>0</v>
      </c>
      <c r="I18" s="95">
        <f>IF(RES_hh_tesh_in!I18=0,0,RES_hh_tesh_in!I18/RES_summary!I$21)</f>
        <v>0</v>
      </c>
      <c r="J18" s="95">
        <f>IF(RES_hh_tesh_in!J18=0,0,RES_hh_tesh_in!J18/RES_summary!J$21)</f>
        <v>0</v>
      </c>
      <c r="K18" s="95">
        <f>IF(RES_hh_tesh_in!K18=0,0,RES_hh_tesh_in!K18/RES_summary!K$21)</f>
        <v>0</v>
      </c>
      <c r="L18" s="95">
        <f>IF(RES_hh_tesh_in!L18=0,0,RES_hh_tesh_in!L18/RES_summary!L$21)</f>
        <v>0</v>
      </c>
      <c r="M18" s="95">
        <f>IF(RES_hh_tesh_in!M18=0,0,RES_hh_tesh_in!M18/RES_summary!M$21)</f>
        <v>0</v>
      </c>
      <c r="N18" s="95">
        <f>IF(RES_hh_tesh_in!N18=0,0,RES_hh_tesh_in!N18/RES_summary!N$21)</f>
        <v>0</v>
      </c>
      <c r="O18" s="95">
        <f>IF(RES_hh_tesh_in!O18=0,0,RES_hh_tesh_in!O18/RES_summary!O$21)</f>
        <v>0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0</v>
      </c>
      <c r="D19" s="95">
        <f>IF(RES_hh_tesh_in!D19=0,0,RES_hh_tesh_in!D19/RES_summary!D$21)</f>
        <v>0</v>
      </c>
      <c r="E19" s="95">
        <f>IF(RES_hh_tesh_in!E19=0,0,RES_hh_tesh_in!E19/RES_summary!E$21)</f>
        <v>0</v>
      </c>
      <c r="F19" s="95">
        <f>IF(RES_hh_tesh_in!F19=0,0,RES_hh_tesh_in!F19/RES_summary!F$21)</f>
        <v>0</v>
      </c>
      <c r="G19" s="95">
        <f>IF(RES_hh_tesh_in!G19=0,0,RES_hh_tesh_in!G19/RES_summary!G$21)</f>
        <v>0</v>
      </c>
      <c r="H19" s="95">
        <f>IF(RES_hh_tesh_in!H19=0,0,RES_hh_tesh_in!H19/RES_summary!H$21)</f>
        <v>0</v>
      </c>
      <c r="I19" s="95">
        <f>IF(RES_hh_tesh_in!I19=0,0,RES_hh_tesh_in!I19/RES_summary!I$21)</f>
        <v>0</v>
      </c>
      <c r="J19" s="95">
        <f>IF(RES_hh_tesh_in!J19=0,0,RES_hh_tesh_in!J19/RES_summary!J$21)</f>
        <v>0</v>
      </c>
      <c r="K19" s="95">
        <f>IF(RES_hh_tesh_in!K19=0,0,RES_hh_tesh_in!K19/RES_summary!K$21)</f>
        <v>0</v>
      </c>
      <c r="L19" s="95">
        <f>IF(RES_hh_tesh_in!L19=0,0,RES_hh_tesh_in!L19/RES_summary!L$21)</f>
        <v>0</v>
      </c>
      <c r="M19" s="95">
        <f>IF(RES_hh_tesh_in!M19=0,0,RES_hh_tesh_in!M19/RES_summary!M$21)</f>
        <v>0</v>
      </c>
      <c r="N19" s="95">
        <f>IF(RES_hh_tesh_in!N19=0,0,RES_hh_tesh_in!N19/RES_summary!N$21)</f>
        <v>0</v>
      </c>
      <c r="O19" s="95">
        <f>IF(RES_hh_tesh_in!O19=0,0,RES_hh_tesh_in!O19/RES_summary!O$21)</f>
        <v>0</v>
      </c>
      <c r="P19" s="95">
        <f>IF(RES_hh_tesh_in!P19=0,0,RES_hh_tesh_in!P19/RES_summary!P$21)</f>
        <v>0</v>
      </c>
      <c r="Q19" s="95">
        <f>IF(RES_hh_tesh_in!Q19=0,0,RES_hh_tesh_in!Q19/RES_summary!Q$21)</f>
        <v>0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6.5084561618814796</v>
      </c>
      <c r="D20" s="95">
        <f>IF(RES_hh_tesh_in!D20=0,0,RES_hh_tesh_in!D20/RES_summary!D$21)</f>
        <v>7.1996807956247979</v>
      </c>
      <c r="E20" s="95">
        <f>IF(RES_hh_tesh_in!E20=0,0,RES_hh_tesh_in!E20/RES_summary!E$21)</f>
        <v>4.8592884992298506</v>
      </c>
      <c r="F20" s="95">
        <f>IF(RES_hh_tesh_in!F20=0,0,RES_hh_tesh_in!F20/RES_summary!F$21)</f>
        <v>9.3874201536455981</v>
      </c>
      <c r="G20" s="95">
        <f>IF(RES_hh_tesh_in!G20=0,0,RES_hh_tesh_in!G20/RES_summary!G$21)</f>
        <v>9.5724127383280777</v>
      </c>
      <c r="H20" s="95">
        <f>IF(RES_hh_tesh_in!H20=0,0,RES_hh_tesh_in!H20/RES_summary!H$21)</f>
        <v>8.5864563486524261</v>
      </c>
      <c r="I20" s="95">
        <f>IF(RES_hh_tesh_in!I20=0,0,RES_hh_tesh_in!I20/RES_summary!I$21)</f>
        <v>3.9171559738051389</v>
      </c>
      <c r="J20" s="95">
        <f>IF(RES_hh_tesh_in!J20=0,0,RES_hh_tesh_in!J20/RES_summary!J$21)</f>
        <v>4.0066880124782385</v>
      </c>
      <c r="K20" s="95">
        <f>IF(RES_hh_tesh_in!K20=0,0,RES_hh_tesh_in!K20/RES_summary!K$21)</f>
        <v>4.5944725254584746</v>
      </c>
      <c r="L20" s="95">
        <f>IF(RES_hh_tesh_in!L20=0,0,RES_hh_tesh_in!L20/RES_summary!L$21)</f>
        <v>6.8330113709898272</v>
      </c>
      <c r="M20" s="95">
        <f>IF(RES_hh_tesh_in!M20=0,0,RES_hh_tesh_in!M20/RES_summary!M$21)</f>
        <v>6.8224150802109644</v>
      </c>
      <c r="N20" s="95">
        <f>IF(RES_hh_tesh_in!N20=0,0,RES_hh_tesh_in!N20/RES_summary!N$21)</f>
        <v>0</v>
      </c>
      <c r="O20" s="95">
        <f>IF(RES_hh_tesh_in!O20=0,0,RES_hh_tesh_in!O20/RES_summary!O$21)</f>
        <v>0</v>
      </c>
      <c r="P20" s="95">
        <f>IF(RES_hh_tesh_in!P20=0,0,RES_hh_tesh_in!P20/RES_summary!P$21)</f>
        <v>8.2693776463138988</v>
      </c>
      <c r="Q20" s="95">
        <f>IF(RES_hh_tesh_in!Q20=0,0,RES_hh_tesh_in!Q20/RES_summary!Q$21)</f>
        <v>4.1757465890758132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4.6911261780177957</v>
      </c>
      <c r="D21" s="95">
        <f>IF(RES_hh_tesh_in!D21=0,0,RES_hh_tesh_in!D21/RES_summary!D$21)</f>
        <v>3.9432835729634745</v>
      </c>
      <c r="E21" s="95">
        <f>IF(RES_hh_tesh_in!E21=0,0,RES_hh_tesh_in!E21/RES_summary!E$21)</f>
        <v>4.4579851839694724</v>
      </c>
      <c r="F21" s="95">
        <f>IF(RES_hh_tesh_in!F21=0,0,RES_hh_tesh_in!F21/RES_summary!F$21)</f>
        <v>3.9758316629003092</v>
      </c>
      <c r="G21" s="95">
        <f>IF(RES_hh_tesh_in!G21=0,0,RES_hh_tesh_in!G21/RES_summary!G$21)</f>
        <v>4.6253198928686947</v>
      </c>
      <c r="H21" s="95">
        <f>IF(RES_hh_tesh_in!H21=0,0,RES_hh_tesh_in!H21/RES_summary!H$21)</f>
        <v>4.2464382702398131</v>
      </c>
      <c r="I21" s="95">
        <f>IF(RES_hh_tesh_in!I21=0,0,RES_hh_tesh_in!I21/RES_summary!I$21)</f>
        <v>4.088939876373014</v>
      </c>
      <c r="J21" s="95">
        <f>IF(RES_hh_tesh_in!J21=0,0,RES_hh_tesh_in!J21/RES_summary!J$21)</f>
        <v>4.1256787149912277</v>
      </c>
      <c r="K21" s="95">
        <f>IF(RES_hh_tesh_in!K21=0,0,RES_hh_tesh_in!K21/RES_summary!K$21)</f>
        <v>4.0065938711351299</v>
      </c>
      <c r="L21" s="95">
        <f>IF(RES_hh_tesh_in!L21=0,0,RES_hh_tesh_in!L21/RES_summary!L$21)</f>
        <v>4.1163841778631172</v>
      </c>
      <c r="M21" s="95">
        <f>IF(RES_hh_tesh_in!M21=0,0,RES_hh_tesh_in!M21/RES_summary!M$21)</f>
        <v>4.1937959085923895</v>
      </c>
      <c r="N21" s="95">
        <f>IF(RES_hh_tesh_in!N21=0,0,RES_hh_tesh_in!N21/RES_summary!N$21)</f>
        <v>4.1472631804044724</v>
      </c>
      <c r="O21" s="95">
        <f>IF(RES_hh_tesh_in!O21=0,0,RES_hh_tesh_in!O21/RES_summary!O$21)</f>
        <v>4.1104578349487015</v>
      </c>
      <c r="P21" s="95">
        <f>IF(RES_hh_tesh_in!P21=0,0,RES_hh_tesh_in!P21/RES_summary!P$21)</f>
        <v>4.0998516980741337</v>
      </c>
      <c r="Q21" s="95">
        <f>IF(RES_hh_tesh_in!Q21=0,0,RES_hh_tesh_in!Q21/RES_summary!Q$21)</f>
        <v>4.1258812294416058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8.7477093440918843</v>
      </c>
      <c r="D22" s="95">
        <f>IF(RES_hh_tesh_in!D22=0,0,RES_hh_tesh_in!D22/RES_summary!D$21)</f>
        <v>9.1067192931356278</v>
      </c>
      <c r="E22" s="95">
        <f>IF(RES_hh_tesh_in!E22=0,0,RES_hh_tesh_in!E22/RES_summary!E$21)</f>
        <v>0</v>
      </c>
      <c r="F22" s="95">
        <f>IF(RES_hh_tesh_in!F22=0,0,RES_hh_tesh_in!F22/RES_summary!F$21)</f>
        <v>7.3352385661027961</v>
      </c>
      <c r="G22" s="95">
        <f>IF(RES_hh_tesh_in!G22=0,0,RES_hh_tesh_in!G22/RES_summary!G$21)</f>
        <v>8.7482731284839144</v>
      </c>
      <c r="H22" s="95">
        <f>IF(RES_hh_tesh_in!H22=0,0,RES_hh_tesh_in!H22/RES_summary!H$21)</f>
        <v>4.0037823579224501</v>
      </c>
      <c r="I22" s="95">
        <f>IF(RES_hh_tesh_in!I22=0,0,RES_hh_tesh_in!I22/RES_summary!I$21)</f>
        <v>4.1723701204535057</v>
      </c>
      <c r="J22" s="95">
        <f>IF(RES_hh_tesh_in!J22=0,0,RES_hh_tesh_in!J22/RES_summary!J$21)</f>
        <v>3.8473685047083985</v>
      </c>
      <c r="K22" s="95">
        <f>IF(RES_hh_tesh_in!K22=0,0,RES_hh_tesh_in!K22/RES_summary!K$21)</f>
        <v>4.6990590388598257</v>
      </c>
      <c r="L22" s="95">
        <f>IF(RES_hh_tesh_in!L22=0,0,RES_hh_tesh_in!L22/RES_summary!L$21)</f>
        <v>4.1345086919042622</v>
      </c>
      <c r="M22" s="95">
        <f>IF(RES_hh_tesh_in!M22=0,0,RES_hh_tesh_in!M22/RES_summary!M$21)</f>
        <v>4.2859039077875121</v>
      </c>
      <c r="N22" s="95">
        <f>IF(RES_hh_tesh_in!N22=0,0,RES_hh_tesh_in!N22/RES_summary!N$21)</f>
        <v>4.2713459549957733</v>
      </c>
      <c r="O22" s="95">
        <f>IF(RES_hh_tesh_in!O22=0,0,RES_hh_tesh_in!O22/RES_summary!O$21)</f>
        <v>4.2352478340872359</v>
      </c>
      <c r="P22" s="95">
        <f>IF(RES_hh_tesh_in!P22=0,0,RES_hh_tesh_in!P22/RES_summary!P$21)</f>
        <v>0</v>
      </c>
      <c r="Q22" s="95">
        <f>IF(RES_hh_tesh_in!Q22=0,0,RES_hh_tesh_in!Q22/RES_summary!Q$21)</f>
        <v>0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0</v>
      </c>
      <c r="D24" s="95">
        <f>IF(RES_hh_tesh_in!D24=0,0,RES_hh_tesh_in!D24/RES_summary!D$21)</f>
        <v>9.0176260864196891</v>
      </c>
      <c r="E24" s="95">
        <f>IF(RES_hh_tesh_in!E24=0,0,RES_hh_tesh_in!E24/RES_summary!E$21)</f>
        <v>4.0422523153177403</v>
      </c>
      <c r="F24" s="95">
        <f>IF(RES_hh_tesh_in!F24=0,0,RES_hh_tesh_in!F24/RES_summary!F$21)</f>
        <v>9.1609794320742228</v>
      </c>
      <c r="G24" s="95">
        <f>IF(RES_hh_tesh_in!G24=0,0,RES_hh_tesh_in!G24/RES_summary!G$21)</f>
        <v>4.1964615189396541</v>
      </c>
      <c r="H24" s="95">
        <f>IF(RES_hh_tesh_in!H24=0,0,RES_hh_tesh_in!H24/RES_summary!H$21)</f>
        <v>4.366835600098125</v>
      </c>
      <c r="I24" s="95">
        <f>IF(RES_hh_tesh_in!I24=0,0,RES_hh_tesh_in!I24/RES_summary!I$21)</f>
        <v>3.3474001709537511</v>
      </c>
      <c r="J24" s="95">
        <f>IF(RES_hh_tesh_in!J24=0,0,RES_hh_tesh_in!J24/RES_summary!J$21)</f>
        <v>3.7635309185875006</v>
      </c>
      <c r="K24" s="95">
        <f>IF(RES_hh_tesh_in!K24=0,0,RES_hh_tesh_in!K24/RES_summary!K$21)</f>
        <v>3.7068661684548863</v>
      </c>
      <c r="L24" s="95">
        <f>IF(RES_hh_tesh_in!L24=0,0,RES_hh_tesh_in!L24/RES_summary!L$21)</f>
        <v>5.9757729781541267</v>
      </c>
      <c r="M24" s="95">
        <f>IF(RES_hh_tesh_in!M24=0,0,RES_hh_tesh_in!M24/RES_summary!M$21)</f>
        <v>7.3394880495825072</v>
      </c>
      <c r="N24" s="95">
        <f>IF(RES_hh_tesh_in!N24=0,0,RES_hh_tesh_in!N24/RES_summary!N$21)</f>
        <v>4.9109680015649628</v>
      </c>
      <c r="O24" s="95">
        <f>IF(RES_hh_tesh_in!O24=0,0,RES_hh_tesh_in!O24/RES_summary!O$21)</f>
        <v>3.8347447144332341</v>
      </c>
      <c r="P24" s="95">
        <f>IF(RES_hh_tesh_in!P24=0,0,RES_hh_tesh_in!P24/RES_summary!P$21)</f>
        <v>3.8583100432108082</v>
      </c>
      <c r="Q24" s="95">
        <f>IF(RES_hh_tesh_in!Q24=0,0,RES_hh_tesh_in!Q24/RES_summary!Q$21)</f>
        <v>0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7.833182157344595</v>
      </c>
      <c r="D25" s="22">
        <f>IF(RES_hh_tesh_in!D25=0,0,RES_hh_tesh_in!D25/RES_summary!D$21)</f>
        <v>8.7296696450192126</v>
      </c>
      <c r="E25" s="22">
        <f>IF(RES_hh_tesh_in!E25=0,0,RES_hh_tesh_in!E25/RES_summary!E$21)</f>
        <v>7.8417753516882547</v>
      </c>
      <c r="F25" s="22">
        <f>IF(RES_hh_tesh_in!F25=0,0,RES_hh_tesh_in!F25/RES_summary!F$21)</f>
        <v>9.7625957791156015</v>
      </c>
      <c r="G25" s="22">
        <f>IF(RES_hh_tesh_in!G25=0,0,RES_hh_tesh_in!G25/RES_summary!G$21)</f>
        <v>9.5044922135348262</v>
      </c>
      <c r="H25" s="22">
        <f>IF(RES_hh_tesh_in!H25=0,0,RES_hh_tesh_in!H25/RES_summary!H$21)</f>
        <v>8.5105420361723869</v>
      </c>
      <c r="I25" s="22">
        <f>IF(RES_hh_tesh_in!I25=0,0,RES_hh_tesh_in!I25/RES_summary!I$21)</f>
        <v>4.611543875566201</v>
      </c>
      <c r="J25" s="22">
        <f>IF(RES_hh_tesh_in!J25=0,0,RES_hh_tesh_in!J25/RES_summary!J$21)</f>
        <v>7.132766934647556</v>
      </c>
      <c r="K25" s="22">
        <f>IF(RES_hh_tesh_in!K25=0,0,RES_hh_tesh_in!K25/RES_summary!K$21)</f>
        <v>8.4580349304378224</v>
      </c>
      <c r="L25" s="22">
        <f>IF(RES_hh_tesh_in!L25=0,0,RES_hh_tesh_in!L25/RES_summary!L$21)</f>
        <v>7.3099698682439103</v>
      </c>
      <c r="M25" s="22">
        <f>IF(RES_hh_tesh_in!M25=0,0,RES_hh_tesh_in!M25/RES_summary!M$21)</f>
        <v>8.2268607874520363</v>
      </c>
      <c r="N25" s="22">
        <f>IF(RES_hh_tesh_in!N25=0,0,RES_hh_tesh_in!N25/RES_summary!N$21)</f>
        <v>4.8359639607118323</v>
      </c>
      <c r="O25" s="22">
        <f>IF(RES_hh_tesh_in!O25=0,0,RES_hh_tesh_in!O25/RES_summary!O$21)</f>
        <v>4.6518752177957028</v>
      </c>
      <c r="P25" s="22">
        <f>IF(RES_hh_tesh_in!P25=0,0,RES_hh_tesh_in!P25/RES_summary!P$21)</f>
        <v>6.7317683524182579</v>
      </c>
      <c r="Q25" s="22">
        <f>IF(RES_hh_tesh_in!Q25=0,0,RES_hh_tesh_in!Q25/RES_summary!Q$21)</f>
        <v>5.2090111945807891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8.9103088464202873</v>
      </c>
      <c r="D26" s="18">
        <f>IF(RES_hh_tesh_in!D26=0,0,RES_hh_tesh_in!D26/RES_summary!D$21)</f>
        <v>8.511095828727365</v>
      </c>
      <c r="E26" s="18">
        <f>IF(RES_hh_tesh_in!E26=0,0,RES_hh_tesh_in!E26/RES_summary!E$21)</f>
        <v>8.2071805657165928</v>
      </c>
      <c r="F26" s="18">
        <f>IF(RES_hh_tesh_in!F26=0,0,RES_hh_tesh_in!F26/RES_summary!F$21)</f>
        <v>8.779713476776692</v>
      </c>
      <c r="G26" s="18">
        <f>IF(RES_hh_tesh_in!G26=0,0,RES_hh_tesh_in!G26/RES_summary!G$21)</f>
        <v>8.0980922648155698</v>
      </c>
      <c r="H26" s="18">
        <f>IF(RES_hh_tesh_in!H26=0,0,RES_hh_tesh_in!H26/RES_summary!H$21)</f>
        <v>8.2301004030060554</v>
      </c>
      <c r="I26" s="18">
        <f>IF(RES_hh_tesh_in!I26=0,0,RES_hh_tesh_in!I26/RES_summary!I$21)</f>
        <v>8.7361318262903946</v>
      </c>
      <c r="J26" s="18">
        <f>IF(RES_hh_tesh_in!J26=0,0,RES_hh_tesh_in!J26/RES_summary!J$21)</f>
        <v>8.8571135081830423</v>
      </c>
      <c r="K26" s="18">
        <f>IF(RES_hh_tesh_in!K26=0,0,RES_hh_tesh_in!K26/RES_summary!K$21)</f>
        <v>9.050836336261721</v>
      </c>
      <c r="L26" s="18">
        <f>IF(RES_hh_tesh_in!L26=0,0,RES_hh_tesh_in!L26/RES_summary!L$21)</f>
        <v>8.9089120392901666</v>
      </c>
      <c r="M26" s="18">
        <f>IF(RES_hh_tesh_in!M26=0,0,RES_hh_tesh_in!M26/RES_summary!M$21)</f>
        <v>8.5732169910609777</v>
      </c>
      <c r="N26" s="18">
        <f>IF(RES_hh_tesh_in!N26=0,0,RES_hh_tesh_in!N26/RES_summary!N$21)</f>
        <v>8.5164879460265048</v>
      </c>
      <c r="O26" s="18">
        <f>IF(RES_hh_tesh_in!O26=0,0,RES_hh_tesh_in!O26/RES_summary!O$21)</f>
        <v>8.4789910320140311</v>
      </c>
      <c r="P26" s="18">
        <f>IF(RES_hh_tesh_in!P26=0,0,RES_hh_tesh_in!P26/RES_summary!P$21)</f>
        <v>8.5087003168128064</v>
      </c>
      <c r="Q26" s="18">
        <f>IF(RES_hh_tesh_in!Q26=0,0,RES_hh_tesh_in!Q26/RES_summary!Q$21)</f>
        <v>8.5334831444227923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10.38440924017001</v>
      </c>
      <c r="D27" s="96">
        <f>IF(RES_hh_tesh_in!D27=0,0,RES_hh_tesh_in!D27/RES_summary!D$21)</f>
        <v>10.79850645715603</v>
      </c>
      <c r="E27" s="96">
        <f>IF(RES_hh_tesh_in!E27=0,0,RES_hh_tesh_in!E27/RES_summary!E$21)</f>
        <v>10.921352681934449</v>
      </c>
      <c r="F27" s="96">
        <f>IF(RES_hh_tesh_in!F27=0,0,RES_hh_tesh_in!F27/RES_summary!F$21)</f>
        <v>10.703930117158444</v>
      </c>
      <c r="G27" s="96">
        <f>IF(RES_hh_tesh_in!G27=0,0,RES_hh_tesh_in!G27/RES_summary!G$21)</f>
        <v>10.349741679975981</v>
      </c>
      <c r="H27" s="96">
        <f>IF(RES_hh_tesh_in!H27=0,0,RES_hh_tesh_in!H27/RES_summary!H$21)</f>
        <v>10.528555467500354</v>
      </c>
      <c r="I27" s="96">
        <f>IF(RES_hh_tesh_in!I27=0,0,RES_hh_tesh_in!I27/RES_summary!I$21)</f>
        <v>10.746590564548709</v>
      </c>
      <c r="J27" s="96">
        <f>IF(RES_hh_tesh_in!J27=0,0,RES_hh_tesh_in!J27/RES_summary!J$21)</f>
        <v>10.715148571417126</v>
      </c>
      <c r="K27" s="96">
        <f>IF(RES_hh_tesh_in!K27=0,0,RES_hh_tesh_in!K27/RES_summary!K$21)</f>
        <v>10.659697635079306</v>
      </c>
      <c r="L27" s="96">
        <f>IF(RES_hh_tesh_in!L27=0,0,RES_hh_tesh_in!L27/RES_summary!L$21)</f>
        <v>10.613736827669712</v>
      </c>
      <c r="M27" s="96">
        <f>IF(RES_hh_tesh_in!M27=0,0,RES_hh_tesh_in!M27/RES_summary!M$21)</f>
        <v>9.8957734494020126</v>
      </c>
      <c r="N27" s="96">
        <f>IF(RES_hh_tesh_in!N27=0,0,RES_hh_tesh_in!N27/RES_summary!N$21)</f>
        <v>10.901608508079319</v>
      </c>
      <c r="O27" s="96">
        <f>IF(RES_hh_tesh_in!O27=0,0,RES_hh_tesh_in!O27/RES_summary!O$21)</f>
        <v>10.239757421899773</v>
      </c>
      <c r="P27" s="96">
        <f>IF(RES_hh_tesh_in!P27=0,0,RES_hh_tesh_in!P27/RES_summary!P$21)</f>
        <v>10.172555020161896</v>
      </c>
      <c r="Q27" s="96">
        <f>IF(RES_hh_tesh_in!Q27=0,0,RES_hh_tesh_in!Q27/RES_summary!Q$21)</f>
        <v>10.560221659737564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0</v>
      </c>
      <c r="D29" s="95">
        <f>IF(RES_hh_tesh_in!D29=0,0,RES_hh_tesh_in!D29/RES_summary!D$21)</f>
        <v>0</v>
      </c>
      <c r="E29" s="95">
        <f>IF(RES_hh_tesh_in!E29=0,0,RES_hh_tesh_in!E29/RES_summary!E$21)</f>
        <v>0</v>
      </c>
      <c r="F29" s="95">
        <f>IF(RES_hh_tesh_in!F29=0,0,RES_hh_tesh_in!F29/RES_summary!F$21)</f>
        <v>0</v>
      </c>
      <c r="G29" s="95">
        <f>IF(RES_hh_tesh_in!G29=0,0,RES_hh_tesh_in!G29/RES_summary!G$21)</f>
        <v>0</v>
      </c>
      <c r="H29" s="95">
        <f>IF(RES_hh_tesh_in!H29=0,0,RES_hh_tesh_in!H29/RES_summary!H$21)</f>
        <v>0</v>
      </c>
      <c r="I29" s="95">
        <f>IF(RES_hh_tesh_in!I29=0,0,RES_hh_tesh_in!I29/RES_summary!I$21)</f>
        <v>0</v>
      </c>
      <c r="J29" s="95">
        <f>IF(RES_hh_tesh_in!J29=0,0,RES_hh_tesh_in!J29/RES_summary!J$21)</f>
        <v>0</v>
      </c>
      <c r="K29" s="95">
        <f>IF(RES_hh_tesh_in!K29=0,0,RES_hh_tesh_in!K29/RES_summary!K$21)</f>
        <v>0</v>
      </c>
      <c r="L29" s="95">
        <f>IF(RES_hh_tesh_in!L29=0,0,RES_hh_tesh_in!L29/RES_summary!L$21)</f>
        <v>0</v>
      </c>
      <c r="M29" s="95">
        <f>IF(RES_hh_tesh_in!M29=0,0,RES_hh_tesh_in!M29/RES_summary!M$21)</f>
        <v>0</v>
      </c>
      <c r="N29" s="95">
        <f>IF(RES_hh_tesh_in!N29=0,0,RES_hh_tesh_in!N29/RES_summary!N$21)</f>
        <v>0</v>
      </c>
      <c r="O29" s="95">
        <f>IF(RES_hh_tesh_in!O29=0,0,RES_hh_tesh_in!O29/RES_summary!O$21)</f>
        <v>0</v>
      </c>
      <c r="P29" s="95">
        <f>IF(RES_hh_tesh_in!P29=0,0,RES_hh_tesh_in!P29/RES_summary!P$21)</f>
        <v>0</v>
      </c>
      <c r="Q29" s="95">
        <f>IF(RES_hh_tesh_in!Q29=0,0,RES_hh_tesh_in!Q29/RES_summary!Q$21)</f>
        <v>0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10.444806815579787</v>
      </c>
      <c r="D30" s="95">
        <f>IF(RES_hh_tesh_in!D30=0,0,RES_hh_tesh_in!D30/RES_summary!D$21)</f>
        <v>11.048634454880558</v>
      </c>
      <c r="E30" s="95">
        <f>IF(RES_hh_tesh_in!E30=0,0,RES_hh_tesh_in!E30/RES_summary!E$21)</f>
        <v>11.338224154854043</v>
      </c>
      <c r="F30" s="95">
        <f>IF(RES_hh_tesh_in!F30=0,0,RES_hh_tesh_in!F30/RES_summary!F$21)</f>
        <v>11.319705480342339</v>
      </c>
      <c r="G30" s="95">
        <f>IF(RES_hh_tesh_in!G30=0,0,RES_hh_tesh_in!G30/RES_summary!G$21)</f>
        <v>11.16995919716263</v>
      </c>
      <c r="H30" s="95">
        <f>IF(RES_hh_tesh_in!H30=0,0,RES_hh_tesh_in!H30/RES_summary!H$21)</f>
        <v>10.933886125097411</v>
      </c>
      <c r="I30" s="95">
        <f>IF(RES_hh_tesh_in!I30=0,0,RES_hh_tesh_in!I30/RES_summary!I$21)</f>
        <v>10.941432220294738</v>
      </c>
      <c r="J30" s="95">
        <f>IF(RES_hh_tesh_in!J30=0,0,RES_hh_tesh_in!J30/RES_summary!J$21)</f>
        <v>10.673300169560045</v>
      </c>
      <c r="K30" s="95">
        <f>IF(RES_hh_tesh_in!K30=0,0,RES_hh_tesh_in!K30/RES_summary!K$21)</f>
        <v>10.579472660479254</v>
      </c>
      <c r="L30" s="95">
        <f>IF(RES_hh_tesh_in!L30=0,0,RES_hh_tesh_in!L30/RES_summary!L$21)</f>
        <v>10.502161879970211</v>
      </c>
      <c r="M30" s="95">
        <f>IF(RES_hh_tesh_in!M30=0,0,RES_hh_tesh_in!M30/RES_summary!M$21)</f>
        <v>10.167236303078218</v>
      </c>
      <c r="N30" s="95">
        <f>IF(RES_hh_tesh_in!N30=0,0,RES_hh_tesh_in!N30/RES_summary!N$21)</f>
        <v>10.170408315591054</v>
      </c>
      <c r="O30" s="95">
        <f>IF(RES_hh_tesh_in!O30=0,0,RES_hh_tesh_in!O30/RES_summary!O$21)</f>
        <v>10.160858573589472</v>
      </c>
      <c r="P30" s="95">
        <f>IF(RES_hh_tesh_in!P30=0,0,RES_hh_tesh_in!P30/RES_summary!P$21)</f>
        <v>10.056190099717577</v>
      </c>
      <c r="Q30" s="95">
        <f>IF(RES_hh_tesh_in!Q30=0,0,RES_hh_tesh_in!Q30/RES_summary!Q$21)</f>
        <v>10.031560452573592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0</v>
      </c>
      <c r="E31" s="95">
        <f>IF(RES_hh_tesh_in!E31=0,0,RES_hh_tesh_in!E31/RES_summary!E$21)</f>
        <v>0</v>
      </c>
      <c r="F31" s="95">
        <f>IF(RES_hh_tesh_in!F31=0,0,RES_hh_tesh_in!F31/RES_summary!F$21)</f>
        <v>0</v>
      </c>
      <c r="G31" s="95">
        <f>IF(RES_hh_tesh_in!G31=0,0,RES_hh_tesh_in!G31/RES_summary!G$21)</f>
        <v>0</v>
      </c>
      <c r="H31" s="95">
        <f>IF(RES_hh_tesh_in!H31=0,0,RES_hh_tesh_in!H31/RES_summary!H$21)</f>
        <v>0</v>
      </c>
      <c r="I31" s="95">
        <f>IF(RES_hh_tesh_in!I31=0,0,RES_hh_tesh_in!I31/RES_summary!I$21)</f>
        <v>10.343057417448314</v>
      </c>
      <c r="J31" s="95">
        <f>IF(RES_hh_tesh_in!J31=0,0,RES_hh_tesh_in!J31/RES_summary!J$21)</f>
        <v>10.063881105617327</v>
      </c>
      <c r="K31" s="95">
        <f>IF(RES_hh_tesh_in!K31=0,0,RES_hh_tesh_in!K31/RES_summary!K$21)</f>
        <v>9.9305657980961435</v>
      </c>
      <c r="L31" s="95">
        <f>IF(RES_hh_tesh_in!L31=0,0,RES_hh_tesh_in!L31/RES_summary!L$21)</f>
        <v>0</v>
      </c>
      <c r="M31" s="95">
        <f>IF(RES_hh_tesh_in!M31=0,0,RES_hh_tesh_in!M31/RES_summary!M$21)</f>
        <v>0</v>
      </c>
      <c r="N31" s="95">
        <f>IF(RES_hh_tesh_in!N31=0,0,RES_hh_tesh_in!N31/RES_summary!N$21)</f>
        <v>0</v>
      </c>
      <c r="O31" s="95">
        <f>IF(RES_hh_tesh_in!O31=0,0,RES_hh_tesh_in!O31/RES_summary!O$21)</f>
        <v>0</v>
      </c>
      <c r="P31" s="95">
        <f>IF(RES_hh_tesh_in!P31=0,0,RES_hh_tesh_in!P31/RES_summary!P$21)</f>
        <v>0</v>
      </c>
      <c r="Q31" s="95">
        <f>IF(RES_hh_tesh_in!Q31=0,0,RES_hh_tesh_in!Q31/RES_summary!Q$21)</f>
        <v>0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10.38434724998069</v>
      </c>
      <c r="D32" s="18">
        <f>IF(RES_hh_tesh_in!D32=0,0,RES_hh_tesh_in!D32/RES_summary!D$21)</f>
        <v>10.797564412261476</v>
      </c>
      <c r="E32" s="18">
        <f>IF(RES_hh_tesh_in!E32=0,0,RES_hh_tesh_in!E32/RES_summary!E$21)</f>
        <v>10.91709101268307</v>
      </c>
      <c r="F32" s="18">
        <f>IF(RES_hh_tesh_in!F32=0,0,RES_hh_tesh_in!F32/RES_summary!F$21)</f>
        <v>10.693066340750072</v>
      </c>
      <c r="G32" s="18">
        <f>IF(RES_hh_tesh_in!G32=0,0,RES_hh_tesh_in!G32/RES_summary!G$21)</f>
        <v>10.311152176836419</v>
      </c>
      <c r="H32" s="18">
        <f>IF(RES_hh_tesh_in!H32=0,0,RES_hh_tesh_in!H32/RES_summary!H$21)</f>
        <v>10.491908308248682</v>
      </c>
      <c r="I32" s="18">
        <f>IF(RES_hh_tesh_in!I32=0,0,RES_hh_tesh_in!I32/RES_summary!I$21)</f>
        <v>10.956957675817634</v>
      </c>
      <c r="J32" s="18">
        <f>IF(RES_hh_tesh_in!J32=0,0,RES_hh_tesh_in!J32/RES_summary!J$21)</f>
        <v>10.734567314840735</v>
      </c>
      <c r="K32" s="18">
        <f>IF(RES_hh_tesh_in!K32=0,0,RES_hh_tesh_in!K32/RES_summary!K$21)</f>
        <v>10.672225219115804</v>
      </c>
      <c r="L32" s="18">
        <f>IF(RES_hh_tesh_in!L32=0,0,RES_hh_tesh_in!L32/RES_summary!L$21)</f>
        <v>10.618498251937375</v>
      </c>
      <c r="M32" s="18">
        <f>IF(RES_hh_tesh_in!M32=0,0,RES_hh_tesh_in!M32/RES_summary!M$21)</f>
        <v>9.8723980238879729</v>
      </c>
      <c r="N32" s="18">
        <f>IF(RES_hh_tesh_in!N32=0,0,RES_hh_tesh_in!N32/RES_summary!N$21)</f>
        <v>10.906301684567188</v>
      </c>
      <c r="O32" s="18">
        <f>IF(RES_hh_tesh_in!O32=0,0,RES_hh_tesh_in!O32/RES_summary!O$21)</f>
        <v>10.242597537816774</v>
      </c>
      <c r="P32" s="18">
        <f>IF(RES_hh_tesh_in!P32=0,0,RES_hh_tesh_in!P32/RES_summary!P$21)</f>
        <v>10.175357012528028</v>
      </c>
      <c r="Q32" s="18">
        <f>IF(RES_hh_tesh_in!Q32=0,0,RES_hh_tesh_in!Q32/RES_summary!Q$21)</f>
        <v>10.765882973699055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24.333628780067951</v>
      </c>
      <c r="D3" s="100">
        <f>IF(RES_hh_emih_in!D3=0,0,RES_hh_emih_in!D3/RES_summary!D$21)</f>
        <v>22.612904851697966</v>
      </c>
      <c r="E3" s="100">
        <f>IF(RES_hh_emih_in!E3=0,0,RES_hh_emih_in!E3/RES_summary!E$21)</f>
        <v>27.535510715840264</v>
      </c>
      <c r="F3" s="100">
        <f>IF(RES_hh_emih_in!F3=0,0,RES_hh_emih_in!F3/RES_summary!F$21)</f>
        <v>24.022822075983427</v>
      </c>
      <c r="G3" s="100">
        <f>IF(RES_hh_emih_in!G3=0,0,RES_hh_emih_in!G3/RES_summary!G$21)</f>
        <v>22.297928015000156</v>
      </c>
      <c r="H3" s="100">
        <f>IF(RES_hh_emih_in!H3=0,0,RES_hh_emih_in!H3/RES_summary!H$21)</f>
        <v>17.41662158387555</v>
      </c>
      <c r="I3" s="100">
        <f>IF(RES_hh_emih_in!I3=0,0,RES_hh_emih_in!I3/RES_summary!I$21)</f>
        <v>14.706165214777034</v>
      </c>
      <c r="J3" s="100">
        <f>IF(RES_hh_emih_in!J3=0,0,RES_hh_emih_in!J3/RES_summary!J$21)</f>
        <v>19.506251835363827</v>
      </c>
      <c r="K3" s="100">
        <f>IF(RES_hh_emih_in!K3=0,0,RES_hh_emih_in!K3/RES_summary!K$21)</f>
        <v>15.458819982770022</v>
      </c>
      <c r="L3" s="100">
        <f>IF(RES_hh_emih_in!L3=0,0,RES_hh_emih_in!L3/RES_summary!L$21)</f>
        <v>11.944774931327522</v>
      </c>
      <c r="M3" s="100">
        <f>IF(RES_hh_emih_in!M3=0,0,RES_hh_emih_in!M3/RES_summary!M$21)</f>
        <v>20.17121511403781</v>
      </c>
      <c r="N3" s="100">
        <f>IF(RES_hh_emih_in!N3=0,0,RES_hh_emih_in!N3/RES_summary!N$21)</f>
        <v>0.13763955905281752</v>
      </c>
      <c r="O3" s="100">
        <f>IF(RES_hh_emih_in!O3=0,0,RES_hh_emih_in!O3/RES_summary!O$21)</f>
        <v>0.51141477485060816</v>
      </c>
      <c r="P3" s="100">
        <f>IF(RES_hh_emih_in!P3=0,0,RES_hh_emih_in!P3/RES_summary!P$21)</f>
        <v>11.195886596542787</v>
      </c>
      <c r="Q3" s="100">
        <f>IF(RES_hh_emih_in!Q3=0,0,RES_hh_emih_in!Q3/RES_summary!Q$21)</f>
        <v>14.157409239576474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23.913233669175906</v>
      </c>
      <c r="D4" s="96">
        <f>IF(RES_hh_emih_in!D4=0,0,RES_hh_emih_in!D4/RES_summary!D$21)</f>
        <v>22.145767433092796</v>
      </c>
      <c r="E4" s="96">
        <f>IF(RES_hh_emih_in!E4=0,0,RES_hh_emih_in!E4/RES_summary!E$21)</f>
        <v>27.113301633663568</v>
      </c>
      <c r="F4" s="96">
        <f>IF(RES_hh_emih_in!F4=0,0,RES_hh_emih_in!F4/RES_summary!F$21)</f>
        <v>23.472095255746698</v>
      </c>
      <c r="G4" s="96">
        <f>IF(RES_hh_emih_in!G4=0,0,RES_hh_emih_in!G4/RES_summary!G$21)</f>
        <v>21.572237288110291</v>
      </c>
      <c r="H4" s="96">
        <f>IF(RES_hh_emih_in!H4=0,0,RES_hh_emih_in!H4/RES_summary!H$21)</f>
        <v>16.671748373838231</v>
      </c>
      <c r="I4" s="96">
        <f>IF(RES_hh_emih_in!I4=0,0,RES_hh_emih_in!I4/RES_summary!I$21)</f>
        <v>14.226792196534952</v>
      </c>
      <c r="J4" s="96">
        <f>IF(RES_hh_emih_in!J4=0,0,RES_hh_emih_in!J4/RES_summary!J$21)</f>
        <v>18.855324649885514</v>
      </c>
      <c r="K4" s="96">
        <f>IF(RES_hh_emih_in!K4=0,0,RES_hh_emih_in!K4/RES_summary!K$21)</f>
        <v>14.592299434347094</v>
      </c>
      <c r="L4" s="96">
        <f>IF(RES_hh_emih_in!L4=0,0,RES_hh_emih_in!L4/RES_summary!L$21)</f>
        <v>11.432640182593081</v>
      </c>
      <c r="M4" s="96">
        <f>IF(RES_hh_emih_in!M4=0,0,RES_hh_emih_in!M4/RES_summary!M$21)</f>
        <v>19.391246328986142</v>
      </c>
      <c r="N4" s="96">
        <f>IF(RES_hh_emih_in!N4=0,0,RES_hh_emih_in!N4/RES_summary!N$21)</f>
        <v>0.10318183564812271</v>
      </c>
      <c r="O4" s="96">
        <f>IF(RES_hh_emih_in!O4=0,0,RES_hh_emih_in!O4/RES_summary!O$21)</f>
        <v>0.3252506381952977</v>
      </c>
      <c r="P4" s="96">
        <f>IF(RES_hh_emih_in!P4=0,0,RES_hh_emih_in!P4/RES_summary!P$21)</f>
        <v>10.965565842082292</v>
      </c>
      <c r="Q4" s="96">
        <f>IF(RES_hh_emih_in!Q4=0,0,RES_hh_emih_in!Q4/RES_summary!Q$21)</f>
        <v>12.297635869068085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0</v>
      </c>
      <c r="D5" s="95">
        <f>IF(RES_hh_emih_in!D5=0,0,RES_hh_emih_in!D5/RES_summary!D$21)</f>
        <v>0</v>
      </c>
      <c r="E5" s="95">
        <f>IF(RES_hh_emih_in!E5=0,0,RES_hh_emih_in!E5/RES_summary!E$21)</f>
        <v>0</v>
      </c>
      <c r="F5" s="95">
        <f>IF(RES_hh_emih_in!F5=0,0,RES_hh_emih_in!F5/RES_summary!F$21)</f>
        <v>46.606567456151851</v>
      </c>
      <c r="G5" s="95">
        <f>IF(RES_hh_emih_in!G5=0,0,RES_hh_emih_in!G5/RES_summary!G$21)</f>
        <v>0</v>
      </c>
      <c r="H5" s="95">
        <f>IF(RES_hh_emih_in!H5=0,0,RES_hh_emih_in!H5/RES_summary!H$21)</f>
        <v>0</v>
      </c>
      <c r="I5" s="95">
        <f>IF(RES_hh_emih_in!I5=0,0,RES_hh_emih_in!I5/RES_summary!I$21)</f>
        <v>32.459034338992254</v>
      </c>
      <c r="J5" s="95">
        <f>IF(RES_hh_emih_in!J5=0,0,RES_hh_emih_in!J5/RES_summary!J$21)</f>
        <v>0</v>
      </c>
      <c r="K5" s="95">
        <f>IF(RES_hh_emih_in!K5=0,0,RES_hh_emih_in!K5/RES_summary!K$21)</f>
        <v>0</v>
      </c>
      <c r="L5" s="95">
        <f>IF(RES_hh_emih_in!L5=0,0,RES_hh_emih_in!L5/RES_summary!L$21)</f>
        <v>0</v>
      </c>
      <c r="M5" s="95">
        <f>IF(RES_hh_emih_in!M5=0,0,RES_hh_emih_in!M5/RES_summary!M$21)</f>
        <v>0</v>
      </c>
      <c r="N5" s="95">
        <f>IF(RES_hh_emih_in!N5=0,0,RES_hh_emih_in!N5/RES_summary!N$21)</f>
        <v>0</v>
      </c>
      <c r="O5" s="95">
        <f>IF(RES_hh_emih_in!O5=0,0,RES_hh_emih_in!O5/RES_summary!O$21)</f>
        <v>0</v>
      </c>
      <c r="P5" s="95">
        <f>IF(RES_hh_emih_in!P5=0,0,RES_hh_emih_in!P5/RES_summary!P$21)</f>
        <v>0</v>
      </c>
      <c r="Q5" s="95">
        <f>IF(RES_hh_emih_in!Q5=0,0,RES_hh_emih_in!Q5/RES_summary!Q$21)</f>
        <v>0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0</v>
      </c>
      <c r="D6" s="95">
        <f>IF(RES_hh_emih_in!D6=0,0,RES_hh_emih_in!D6/RES_summary!D$21)</f>
        <v>0</v>
      </c>
      <c r="E6" s="95">
        <f>IF(RES_hh_emih_in!E6=0,0,RES_hh_emih_in!E6/RES_summary!E$21)</f>
        <v>0</v>
      </c>
      <c r="F6" s="95">
        <f>IF(RES_hh_emih_in!F6=0,0,RES_hh_emih_in!F6/RES_summary!F$21)</f>
        <v>0</v>
      </c>
      <c r="G6" s="95">
        <f>IF(RES_hh_emih_in!G6=0,0,RES_hh_emih_in!G6/RES_summary!G$21)</f>
        <v>0</v>
      </c>
      <c r="H6" s="95">
        <f>IF(RES_hh_emih_in!H6=0,0,RES_hh_emih_in!H6/RES_summary!H$21)</f>
        <v>0</v>
      </c>
      <c r="I6" s="95">
        <f>IF(RES_hh_emih_in!I6=0,0,RES_hh_emih_in!I6/RES_summary!I$21)</f>
        <v>0</v>
      </c>
      <c r="J6" s="95">
        <f>IF(RES_hh_emih_in!J6=0,0,RES_hh_emih_in!J6/RES_summary!J$21)</f>
        <v>0</v>
      </c>
      <c r="K6" s="95">
        <f>IF(RES_hh_emih_in!K6=0,0,RES_hh_emih_in!K6/RES_summary!K$21)</f>
        <v>0</v>
      </c>
      <c r="L6" s="95">
        <f>IF(RES_hh_emih_in!L6=0,0,RES_hh_emih_in!L6/RES_summary!L$21)</f>
        <v>0</v>
      </c>
      <c r="M6" s="95">
        <f>IF(RES_hh_emih_in!M6=0,0,RES_hh_emih_in!M6/RES_summary!M$21)</f>
        <v>0</v>
      </c>
      <c r="N6" s="95">
        <f>IF(RES_hh_emih_in!N6=0,0,RES_hh_emih_in!N6/RES_summary!N$21)</f>
        <v>0</v>
      </c>
      <c r="O6" s="95">
        <f>IF(RES_hh_emih_in!O6=0,0,RES_hh_emih_in!O6/RES_summary!O$21)</f>
        <v>0</v>
      </c>
      <c r="P6" s="95">
        <f>IF(RES_hh_emih_in!P6=0,0,RES_hh_emih_in!P6/RES_summary!P$21)</f>
        <v>0</v>
      </c>
      <c r="Q6" s="95">
        <f>IF(RES_hh_emih_in!Q6=0,0,RES_hh_emih_in!Q6/RES_summary!Q$21)</f>
        <v>0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25.65201578662872</v>
      </c>
      <c r="D7" s="95">
        <f>IF(RES_hh_emih_in!D7=0,0,RES_hh_emih_in!D7/RES_summary!D$21)</f>
        <v>26.429721819266689</v>
      </c>
      <c r="E7" s="95">
        <f>IF(RES_hh_emih_in!E7=0,0,RES_hh_emih_in!E7/RES_summary!E$21)</f>
        <v>31.12695603683029</v>
      </c>
      <c r="F7" s="95">
        <f>IF(RES_hh_emih_in!F7=0,0,RES_hh_emih_in!F7/RES_summary!F$21)</f>
        <v>28.932912557092006</v>
      </c>
      <c r="G7" s="95">
        <f>IF(RES_hh_emih_in!G7=0,0,RES_hh_emih_in!G7/RES_summary!G$21)</f>
        <v>29.882295917904944</v>
      </c>
      <c r="H7" s="95">
        <f>IF(RES_hh_emih_in!H7=0,0,RES_hh_emih_in!H7/RES_summary!H$21)</f>
        <v>29.283788897288193</v>
      </c>
      <c r="I7" s="95">
        <f>IF(RES_hh_emih_in!I7=0,0,RES_hh_emih_in!I7/RES_summary!I$21)</f>
        <v>26.649034669311494</v>
      </c>
      <c r="J7" s="95">
        <f>IF(RES_hh_emih_in!J7=0,0,RES_hh_emih_in!J7/RES_summary!J$21)</f>
        <v>25.889900960579897</v>
      </c>
      <c r="K7" s="95">
        <f>IF(RES_hh_emih_in!K7=0,0,RES_hh_emih_in!K7/RES_summary!K$21)</f>
        <v>22.490069735920866</v>
      </c>
      <c r="L7" s="95">
        <f>IF(RES_hh_emih_in!L7=0,0,RES_hh_emih_in!L7/RES_summary!L$21)</f>
        <v>20.23922386700449</v>
      </c>
      <c r="M7" s="95">
        <f>IF(RES_hh_emih_in!M7=0,0,RES_hh_emih_in!M7/RES_summary!M$21)</f>
        <v>27.29302376703777</v>
      </c>
      <c r="N7" s="95">
        <f>IF(RES_hh_emih_in!N7=0,0,RES_hh_emih_in!N7/RES_summary!N$21)</f>
        <v>0</v>
      </c>
      <c r="O7" s="95">
        <f>IF(RES_hh_emih_in!O7=0,0,RES_hh_emih_in!O7/RES_summary!O$21)</f>
        <v>0</v>
      </c>
      <c r="P7" s="95">
        <f>IF(RES_hh_emih_in!P7=0,0,RES_hh_emih_in!P7/RES_summary!P$21)</f>
        <v>13.270511252235343</v>
      </c>
      <c r="Q7" s="95">
        <f>IF(RES_hh_emih_in!Q7=0,0,RES_hh_emih_in!Q7/RES_summary!Q$21)</f>
        <v>18.254124462259291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18.20885619846435</v>
      </c>
      <c r="D8" s="95">
        <f>IF(RES_hh_emih_in!D8=0,0,RES_hh_emih_in!D8/RES_summary!D$21)</f>
        <v>19.236279322411868</v>
      </c>
      <c r="E8" s="95">
        <f>IF(RES_hh_emih_in!E8=0,0,RES_hh_emih_in!E8/RES_summary!E$21)</f>
        <v>22.546225132779103</v>
      </c>
      <c r="F8" s="95">
        <f>IF(RES_hh_emih_in!F8=0,0,RES_hh_emih_in!F8/RES_summary!F$21)</f>
        <v>20.900257860323777</v>
      </c>
      <c r="G8" s="95">
        <f>IF(RES_hh_emih_in!G8=0,0,RES_hh_emih_in!G8/RES_summary!G$21)</f>
        <v>21.326269395196469</v>
      </c>
      <c r="H8" s="95">
        <f>IF(RES_hh_emih_in!H8=0,0,RES_hh_emih_in!H8/RES_summary!H$21)</f>
        <v>20.583031319655596</v>
      </c>
      <c r="I8" s="95">
        <f>IF(RES_hh_emih_in!I8=0,0,RES_hh_emih_in!I8/RES_summary!I$21)</f>
        <v>19.055164307544551</v>
      </c>
      <c r="J8" s="95">
        <f>IF(RES_hh_emih_in!J8=0,0,RES_hh_emih_in!J8/RES_summary!J$21)</f>
        <v>17.797710469090529</v>
      </c>
      <c r="K8" s="95">
        <f>IF(RES_hh_emih_in!K8=0,0,RES_hh_emih_in!K8/RES_summary!K$21)</f>
        <v>15.262950969024352</v>
      </c>
      <c r="L8" s="95">
        <f>IF(RES_hh_emih_in!L8=0,0,RES_hh_emih_in!L8/RES_summary!L$21)</f>
        <v>14.509135653882863</v>
      </c>
      <c r="M8" s="95">
        <f>IF(RES_hh_emih_in!M8=0,0,RES_hh_emih_in!M8/RES_summary!M$21)</f>
        <v>18.524143086399452</v>
      </c>
      <c r="N8" s="95">
        <f>IF(RES_hh_emih_in!N8=0,0,RES_hh_emih_in!N8/RES_summary!N$21)</f>
        <v>16.178984286758055</v>
      </c>
      <c r="O8" s="95">
        <f>IF(RES_hh_emih_in!O8=0,0,RES_hh_emih_in!O8/RES_summary!O$21)</f>
        <v>9.3607623974749128</v>
      </c>
      <c r="P8" s="95">
        <f>IF(RES_hh_emih_in!P8=0,0,RES_hh_emih_in!P8/RES_summary!P$21)</f>
        <v>8.4133332905207414</v>
      </c>
      <c r="Q8" s="95">
        <f>IF(RES_hh_emih_in!Q8=0,0,RES_hh_emih_in!Q8/RES_summary!Q$21)</f>
        <v>12.455461721000484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0.41601818006352181</v>
      </c>
      <c r="D17" s="96">
        <f>IF(RES_hh_emih_in!D17=0,0,RES_hh_emih_in!D17/RES_summary!D$21)</f>
        <v>0.45034846093159397</v>
      </c>
      <c r="E17" s="96">
        <f>IF(RES_hh_emih_in!E17=0,0,RES_hh_emih_in!E17/RES_summary!E$21)</f>
        <v>0.37589051882307106</v>
      </c>
      <c r="F17" s="96">
        <f>IF(RES_hh_emih_in!F17=0,0,RES_hh_emih_in!F17/RES_summary!F$21)</f>
        <v>0.47170656831966618</v>
      </c>
      <c r="G17" s="96">
        <f>IF(RES_hh_emih_in!G17=0,0,RES_hh_emih_in!G17/RES_summary!G$21)</f>
        <v>0.52403522355016907</v>
      </c>
      <c r="H17" s="96">
        <f>IF(RES_hh_emih_in!H17=0,0,RES_hh_emih_in!H17/RES_summary!H$21)</f>
        <v>0.38178899981665376</v>
      </c>
      <c r="I17" s="96">
        <f>IF(RES_hh_emih_in!I17=0,0,RES_hh_emih_in!I17/RES_summary!I$21)</f>
        <v>0.20174639768670768</v>
      </c>
      <c r="J17" s="96">
        <f>IF(RES_hh_emih_in!J17=0,0,RES_hh_emih_in!J17/RES_summary!J$21)</f>
        <v>0.41074298697677214</v>
      </c>
      <c r="K17" s="96">
        <f>IF(RES_hh_emih_in!K17=0,0,RES_hh_emih_in!K17/RES_summary!K$21)</f>
        <v>0.40402894112254506</v>
      </c>
      <c r="L17" s="96">
        <f>IF(RES_hh_emih_in!L17=0,0,RES_hh_emih_in!L17/RES_summary!L$21)</f>
        <v>0.34331496729981037</v>
      </c>
      <c r="M17" s="96">
        <f>IF(RES_hh_emih_in!M17=0,0,RES_hh_emih_in!M17/RES_summary!M$21)</f>
        <v>0.46494731397172706</v>
      </c>
      <c r="N17" s="96">
        <f>IF(RES_hh_emih_in!N17=0,0,RES_hh_emih_in!N17/RES_summary!N$21)</f>
        <v>9.24403289486821E-3</v>
      </c>
      <c r="O17" s="96">
        <f>IF(RES_hh_emih_in!O17=0,0,RES_hh_emih_in!O17/RES_summary!O$21)</f>
        <v>4.9679660945783494E-2</v>
      </c>
      <c r="P17" s="96">
        <f>IF(RES_hh_emih_in!P17=0,0,RES_hh_emih_in!P17/RES_summary!P$21)</f>
        <v>0.13945736300382658</v>
      </c>
      <c r="Q17" s="96">
        <f>IF(RES_hh_emih_in!Q17=0,0,RES_hh_emih_in!Q17/RES_summary!Q$21)</f>
        <v>0.78537864543643765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0</v>
      </c>
      <c r="D18" s="95">
        <f>IF(RES_hh_emih_in!D18=0,0,RES_hh_emih_in!D18/RES_summary!D$21)</f>
        <v>0</v>
      </c>
      <c r="E18" s="95">
        <f>IF(RES_hh_emih_in!E18=0,0,RES_hh_emih_in!E18/RES_summary!E$21)</f>
        <v>0</v>
      </c>
      <c r="F18" s="95">
        <f>IF(RES_hh_emih_in!F18=0,0,RES_hh_emih_in!F18/RES_summary!F$21)</f>
        <v>0</v>
      </c>
      <c r="G18" s="95">
        <f>IF(RES_hh_emih_in!G18=0,0,RES_hh_emih_in!G18/RES_summary!G$21)</f>
        <v>0</v>
      </c>
      <c r="H18" s="95">
        <f>IF(RES_hh_emih_in!H18=0,0,RES_hh_emih_in!H18/RES_summary!H$21)</f>
        <v>0</v>
      </c>
      <c r="I18" s="95">
        <f>IF(RES_hh_emih_in!I18=0,0,RES_hh_emih_in!I18/RES_summary!I$21)</f>
        <v>0</v>
      </c>
      <c r="J18" s="95">
        <f>IF(RES_hh_emih_in!J18=0,0,RES_hh_emih_in!J18/RES_summary!J$21)</f>
        <v>0</v>
      </c>
      <c r="K18" s="95">
        <f>IF(RES_hh_emih_in!K18=0,0,RES_hh_emih_in!K18/RES_summary!K$21)</f>
        <v>0</v>
      </c>
      <c r="L18" s="95">
        <f>IF(RES_hh_emih_in!L18=0,0,RES_hh_emih_in!L18/RES_summary!L$21)</f>
        <v>0</v>
      </c>
      <c r="M18" s="95">
        <f>IF(RES_hh_emih_in!M18=0,0,RES_hh_emih_in!M18/RES_summary!M$21)</f>
        <v>0</v>
      </c>
      <c r="N18" s="95">
        <f>IF(RES_hh_emih_in!N18=0,0,RES_hh_emih_in!N18/RES_summary!N$21)</f>
        <v>0</v>
      </c>
      <c r="O18" s="95">
        <f>IF(RES_hh_emih_in!O18=0,0,RES_hh_emih_in!O18/RES_summary!O$21)</f>
        <v>0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0</v>
      </c>
      <c r="D19" s="95">
        <f>IF(RES_hh_emih_in!D19=0,0,RES_hh_emih_in!D19/RES_summary!D$21)</f>
        <v>0</v>
      </c>
      <c r="E19" s="95">
        <f>IF(RES_hh_emih_in!E19=0,0,RES_hh_emih_in!E19/RES_summary!E$21)</f>
        <v>0</v>
      </c>
      <c r="F19" s="95">
        <f>IF(RES_hh_emih_in!F19=0,0,RES_hh_emih_in!F19/RES_summary!F$21)</f>
        <v>0</v>
      </c>
      <c r="G19" s="95">
        <f>IF(RES_hh_emih_in!G19=0,0,RES_hh_emih_in!G19/RES_summary!G$21)</f>
        <v>0</v>
      </c>
      <c r="H19" s="95">
        <f>IF(RES_hh_emih_in!H19=0,0,RES_hh_emih_in!H19/RES_summary!H$21)</f>
        <v>0</v>
      </c>
      <c r="I19" s="95">
        <f>IF(RES_hh_emih_in!I19=0,0,RES_hh_emih_in!I19/RES_summary!I$21)</f>
        <v>0</v>
      </c>
      <c r="J19" s="95">
        <f>IF(RES_hh_emih_in!J19=0,0,RES_hh_emih_in!J19/RES_summary!J$21)</f>
        <v>0</v>
      </c>
      <c r="K19" s="95">
        <f>IF(RES_hh_emih_in!K19=0,0,RES_hh_emih_in!K19/RES_summary!K$21)</f>
        <v>0</v>
      </c>
      <c r="L19" s="95">
        <f>IF(RES_hh_emih_in!L19=0,0,RES_hh_emih_in!L19/RES_summary!L$21)</f>
        <v>0</v>
      </c>
      <c r="M19" s="95">
        <f>IF(RES_hh_emih_in!M19=0,0,RES_hh_emih_in!M19/RES_summary!M$21)</f>
        <v>0</v>
      </c>
      <c r="N19" s="95">
        <f>IF(RES_hh_emih_in!N19=0,0,RES_hh_emih_in!N19/RES_summary!N$21)</f>
        <v>0</v>
      </c>
      <c r="O19" s="95">
        <f>IF(RES_hh_emih_in!O19=0,0,RES_hh_emih_in!O19/RES_summary!O$21)</f>
        <v>0</v>
      </c>
      <c r="P19" s="95">
        <f>IF(RES_hh_emih_in!P19=0,0,RES_hh_emih_in!P19/RES_summary!P$21)</f>
        <v>0</v>
      </c>
      <c r="Q19" s="95">
        <f>IF(RES_hh_emih_in!Q19=0,0,RES_hh_emih_in!Q19/RES_summary!Q$21)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3.3470939493775052</v>
      </c>
      <c r="D20" s="95">
        <f>IF(RES_hh_emih_in!D20=0,0,RES_hh_emih_in!D20/RES_summary!D$21)</f>
        <v>3.7102523209591922</v>
      </c>
      <c r="E20" s="95">
        <f>IF(RES_hh_emih_in!E20=0,0,RES_hh_emih_in!E20/RES_summary!E$21)</f>
        <v>2.6254445620098701</v>
      </c>
      <c r="F20" s="95">
        <f>IF(RES_hh_emih_in!F20=0,0,RES_hh_emih_in!F20/RES_summary!F$21)</f>
        <v>4.6786618670059168</v>
      </c>
      <c r="G20" s="95">
        <f>IF(RES_hh_emih_in!G20=0,0,RES_hh_emih_in!G20/RES_summary!G$21)</f>
        <v>4.7719308206931856</v>
      </c>
      <c r="H20" s="95">
        <f>IF(RES_hh_emih_in!H20=0,0,RES_hh_emih_in!H20/RES_summary!H$21)</f>
        <v>4.2619137524014672</v>
      </c>
      <c r="I20" s="95">
        <f>IF(RES_hh_emih_in!I20=0,0,RES_hh_emih_in!I20/RES_summary!I$21)</f>
        <v>2.0291102914693</v>
      </c>
      <c r="J20" s="95">
        <f>IF(RES_hh_emih_in!J20=0,0,RES_hh_emih_in!J20/RES_summary!J$21)</f>
        <v>2.0432755598427947</v>
      </c>
      <c r="K20" s="95">
        <f>IF(RES_hh_emih_in!K20=0,0,RES_hh_emih_in!K20/RES_summary!K$21)</f>
        <v>2.280555050114252</v>
      </c>
      <c r="L20" s="95">
        <f>IF(RES_hh_emih_in!L20=0,0,RES_hh_emih_in!L20/RES_summary!L$21)</f>
        <v>3.3068986352384302</v>
      </c>
      <c r="M20" s="95">
        <f>IF(RES_hh_emih_in!M20=0,0,RES_hh_emih_in!M20/RES_summary!M$21)</f>
        <v>3.3225938379713797</v>
      </c>
      <c r="N20" s="95">
        <f>IF(RES_hh_emih_in!N20=0,0,RES_hh_emih_in!N20/RES_summary!N$21)</f>
        <v>0</v>
      </c>
      <c r="O20" s="95">
        <f>IF(RES_hh_emih_in!O20=0,0,RES_hh_emih_in!O20/RES_summary!O$21)</f>
        <v>0</v>
      </c>
      <c r="P20" s="95">
        <f>IF(RES_hh_emih_in!P20=0,0,RES_hh_emih_in!P20/RES_summary!P$21)</f>
        <v>3.9993319259814895</v>
      </c>
      <c r="Q20" s="95">
        <f>IF(RES_hh_emih_in!Q20=0,0,RES_hh_emih_in!Q20/RES_summary!Q$21)</f>
        <v>2.0214600677143122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1.7678955998874841</v>
      </c>
      <c r="D21" s="95">
        <f>IF(RES_hh_emih_in!D21=0,0,RES_hh_emih_in!D21/RES_summary!D$21)</f>
        <v>1.4691548517451127</v>
      </c>
      <c r="E21" s="95">
        <f>IF(RES_hh_emih_in!E21=0,0,RES_hh_emih_in!E21/RES_summary!E$21)</f>
        <v>1.6313118398194943</v>
      </c>
      <c r="F21" s="95">
        <f>IF(RES_hh_emih_in!F21=0,0,RES_hh_emih_in!F21/RES_summary!F$21)</f>
        <v>1.4211084695156426</v>
      </c>
      <c r="G21" s="95">
        <f>IF(RES_hh_emih_in!G21=0,0,RES_hh_emih_in!G21/RES_summary!G$21)</f>
        <v>1.6763711606759395</v>
      </c>
      <c r="H21" s="95">
        <f>IF(RES_hh_emih_in!H21=0,0,RES_hh_emih_in!H21/RES_summary!H$21)</f>
        <v>1.512780303570006</v>
      </c>
      <c r="I21" s="95">
        <f>IF(RES_hh_emih_in!I21=0,0,RES_hh_emih_in!I21/RES_summary!I$21)</f>
        <v>1.4421819441295425</v>
      </c>
      <c r="J21" s="95">
        <f>IF(RES_hh_emih_in!J21=0,0,RES_hh_emih_in!J21/RES_summary!J$21)</f>
        <v>1.4509179191309578</v>
      </c>
      <c r="K21" s="95">
        <f>IF(RES_hh_emih_in!K21=0,0,RES_hh_emih_in!K21/RES_summary!K$21)</f>
        <v>1.3970980809453757</v>
      </c>
      <c r="L21" s="95">
        <f>IF(RES_hh_emih_in!L21=0,0,RES_hh_emih_in!L21/RES_summary!L$21)</f>
        <v>1.4391003138044069</v>
      </c>
      <c r="M21" s="95">
        <f>IF(RES_hh_emih_in!M21=0,0,RES_hh_emih_in!M21/RES_summary!M$21)</f>
        <v>1.4704660246921313</v>
      </c>
      <c r="N21" s="95">
        <f>IF(RES_hh_emih_in!N21=0,0,RES_hh_emih_in!N21/RES_summary!N$21)</f>
        <v>1.4494708493303339</v>
      </c>
      <c r="O21" s="95">
        <f>IF(RES_hh_emih_in!O21=0,0,RES_hh_emih_in!O21/RES_summary!O$21)</f>
        <v>1.4297881310269984</v>
      </c>
      <c r="P21" s="95">
        <f>IF(RES_hh_emih_in!P21=0,0,RES_hh_emih_in!P21/RES_summary!P$21)</f>
        <v>1.4213946307653433</v>
      </c>
      <c r="Q21" s="95">
        <f>IF(RES_hh_emih_in!Q21=0,0,RES_hh_emih_in!Q21/RES_summary!Q$21)</f>
        <v>1.417761972348073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4.3769308285169627E-3</v>
      </c>
      <c r="D27" s="96">
        <f>IF(RES_hh_emih_in!D27=0,0,RES_hh_emih_in!D27/RES_summary!D$21)</f>
        <v>1.6788957673571515E-2</v>
      </c>
      <c r="E27" s="96">
        <f>IF(RES_hh_emih_in!E27=0,0,RES_hh_emih_in!E27/RES_summary!E$21)</f>
        <v>4.6318563353623866E-2</v>
      </c>
      <c r="F27" s="96">
        <f>IF(RES_hh_emih_in!F27=0,0,RES_hh_emih_in!F27/RES_summary!F$21)</f>
        <v>7.9020251917057874E-2</v>
      </c>
      <c r="G27" s="96">
        <f>IF(RES_hh_emih_in!G27=0,0,RES_hh_emih_in!G27/RES_summary!G$21)</f>
        <v>0.20165550333969903</v>
      </c>
      <c r="H27" s="96">
        <f>IF(RES_hh_emih_in!H27=0,0,RES_hh_emih_in!H27/RES_summary!H$21)</f>
        <v>0.36308421022066634</v>
      </c>
      <c r="I27" s="96">
        <f>IF(RES_hh_emih_in!I27=0,0,RES_hh_emih_in!I27/RES_summary!I$21)</f>
        <v>0.27762662055537352</v>
      </c>
      <c r="J27" s="96">
        <f>IF(RES_hh_emih_in!J27=0,0,RES_hh_emih_in!J27/RES_summary!J$21)</f>
        <v>0.24018419850153871</v>
      </c>
      <c r="K27" s="96">
        <f>IF(RES_hh_emih_in!K27=0,0,RES_hh_emih_in!K27/RES_summary!K$21)</f>
        <v>0.46249160730038352</v>
      </c>
      <c r="L27" s="96">
        <f>IF(RES_hh_emih_in!L27=0,0,RES_hh_emih_in!L27/RES_summary!L$21)</f>
        <v>0.168819781434631</v>
      </c>
      <c r="M27" s="96">
        <f>IF(RES_hh_emih_in!M27=0,0,RES_hh_emih_in!M27/RES_summary!M$21)</f>
        <v>0.31502147107994188</v>
      </c>
      <c r="N27" s="96">
        <f>IF(RES_hh_emih_in!N27=0,0,RES_hh_emih_in!N27/RES_summary!N$21)</f>
        <v>2.5213690509826588E-2</v>
      </c>
      <c r="O27" s="96">
        <f>IF(RES_hh_emih_in!O27=0,0,RES_hh_emih_in!O27/RES_summary!O$21)</f>
        <v>0.1364844757095269</v>
      </c>
      <c r="P27" s="96">
        <f>IF(RES_hh_emih_in!P27=0,0,RES_hh_emih_in!P27/RES_summary!P$21)</f>
        <v>9.0863391456668122E-2</v>
      </c>
      <c r="Q27" s="96">
        <f>IF(RES_hh_emih_in!Q27=0,0,RES_hh_emih_in!Q27/RES_summary!Q$21)</f>
        <v>1.0743947250719501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0</v>
      </c>
      <c r="D29" s="95">
        <f>IF(RES_hh_emih_in!D29=0,0,RES_hh_emih_in!D29/RES_summary!D$21)</f>
        <v>0</v>
      </c>
      <c r="E29" s="95">
        <f>IF(RES_hh_emih_in!E29=0,0,RES_hh_emih_in!E29/RES_summary!E$21)</f>
        <v>0</v>
      </c>
      <c r="F29" s="95">
        <f>IF(RES_hh_emih_in!F29=0,0,RES_hh_emih_in!F29/RES_summary!F$21)</f>
        <v>0</v>
      </c>
      <c r="G29" s="95">
        <f>IF(RES_hh_emih_in!G29=0,0,RES_hh_emih_in!G29/RES_summary!G$21)</f>
        <v>0</v>
      </c>
      <c r="H29" s="95">
        <f>IF(RES_hh_emih_in!H29=0,0,RES_hh_emih_in!H29/RES_summary!H$21)</f>
        <v>0</v>
      </c>
      <c r="I29" s="95">
        <f>IF(RES_hh_emih_in!I29=0,0,RES_hh_emih_in!I29/RES_summary!I$21)</f>
        <v>0</v>
      </c>
      <c r="J29" s="95">
        <f>IF(RES_hh_emih_in!J29=0,0,RES_hh_emih_in!J29/RES_summary!J$21)</f>
        <v>0</v>
      </c>
      <c r="K29" s="95">
        <f>IF(RES_hh_emih_in!K29=0,0,RES_hh_emih_in!K29/RES_summary!K$21)</f>
        <v>0</v>
      </c>
      <c r="L29" s="95">
        <f>IF(RES_hh_emih_in!L29=0,0,RES_hh_emih_in!L29/RES_summary!L$21)</f>
        <v>0</v>
      </c>
      <c r="M29" s="95">
        <f>IF(RES_hh_emih_in!M29=0,0,RES_hh_emih_in!M29/RES_summary!M$21)</f>
        <v>0</v>
      </c>
      <c r="N29" s="95">
        <f>IF(RES_hh_emih_in!N29=0,0,RES_hh_emih_in!N29/RES_summary!N$21)</f>
        <v>0</v>
      </c>
      <c r="O29" s="95">
        <f>IF(RES_hh_emih_in!O29=0,0,RES_hh_emih_in!O29/RES_summary!O$21)</f>
        <v>0</v>
      </c>
      <c r="P29" s="95">
        <f>IF(RES_hh_emih_in!P29=0,0,RES_hh_emih_in!P29/RES_summary!P$21)</f>
        <v>0</v>
      </c>
      <c r="Q29" s="95">
        <f>IF(RES_hh_emih_in!Q29=0,0,RES_hh_emih_in!Q29/RES_summary!Q$21)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4.268858337930757</v>
      </c>
      <c r="D30" s="95">
        <f>IF(RES_hh_emih_in!D30=0,0,RES_hh_emih_in!D30/RES_summary!D$21)</f>
        <v>4.4745259413893193</v>
      </c>
      <c r="E30" s="95">
        <f>IF(RES_hh_emih_in!E30=0,0,RES_hh_emih_in!E30/RES_summary!E$21)</f>
        <v>4.57714594337655</v>
      </c>
      <c r="F30" s="95">
        <f>IF(RES_hh_emih_in!F30=0,0,RES_hh_emih_in!F30/RES_summary!F$21)</f>
        <v>4.5580082662144603</v>
      </c>
      <c r="G30" s="95">
        <f>IF(RES_hh_emih_in!G30=0,0,RES_hh_emih_in!G30/RES_summary!G$21)</f>
        <v>4.4878308313331328</v>
      </c>
      <c r="H30" s="95">
        <f>IF(RES_hh_emih_in!H30=0,0,RES_hh_emih_in!H30/RES_summary!H$21)</f>
        <v>4.3789251293261326</v>
      </c>
      <c r="I30" s="95">
        <f>IF(RES_hh_emih_in!I30=0,0,RES_hh_emih_in!I30/RES_summary!I$21)</f>
        <v>4.3620262235424079</v>
      </c>
      <c r="J30" s="95">
        <f>IF(RES_hh_emih_in!J30=0,0,RES_hh_emih_in!J30/RES_summary!J$21)</f>
        <v>4.2329089211323767</v>
      </c>
      <c r="K30" s="95">
        <f>IF(RES_hh_emih_in!K30=0,0,RES_hh_emih_in!K30/RES_summary!K$21)</f>
        <v>4.1751768938105807</v>
      </c>
      <c r="L30" s="95">
        <f>IF(RES_hh_emih_in!L30=0,0,RES_hh_emih_in!L30/RES_summary!L$21)</f>
        <v>4.1247911936295063</v>
      </c>
      <c r="M30" s="95">
        <f>IF(RES_hh_emih_in!M30=0,0,RES_hh_emih_in!M30/RES_summary!M$21)</f>
        <v>3.9734202222502826</v>
      </c>
      <c r="N30" s="95">
        <f>IF(RES_hh_emih_in!N30=0,0,RES_hh_emih_in!N30/RES_summary!N$21)</f>
        <v>3.9535243776900852</v>
      </c>
      <c r="O30" s="95">
        <f>IF(RES_hh_emih_in!O30=0,0,RES_hh_emih_in!O30/RES_summary!O$21)</f>
        <v>3.9280437854012131</v>
      </c>
      <c r="P30" s="95">
        <f>IF(RES_hh_emih_in!P30=0,0,RES_hh_emih_in!P30/RES_summary!P$21)</f>
        <v>3.8643609376858432</v>
      </c>
      <c r="Q30" s="95">
        <f>IF(RES_hh_emih_in!Q30=0,0,RES_hh_emih_in!Q30/RES_summary!Q$21)</f>
        <v>3.8361723359720532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406.04054903078384</v>
      </c>
      <c r="C3" s="110">
        <f t="shared" ref="C3:Q3" si="0">SUM(C4,C9,C12)</f>
        <v>418.6435446895922</v>
      </c>
      <c r="D3" s="110">
        <f t="shared" si="0"/>
        <v>428.75101576889921</v>
      </c>
      <c r="E3" s="110">
        <f t="shared" si="0"/>
        <v>438.54929861285063</v>
      </c>
      <c r="F3" s="110">
        <f t="shared" si="0"/>
        <v>454.99109438166079</v>
      </c>
      <c r="G3" s="110">
        <f t="shared" si="0"/>
        <v>468.27865674477619</v>
      </c>
      <c r="H3" s="110">
        <f t="shared" si="0"/>
        <v>486.51797423790032</v>
      </c>
      <c r="I3" s="110">
        <f t="shared" si="0"/>
        <v>509.43505254106333</v>
      </c>
      <c r="J3" s="110">
        <f t="shared" si="0"/>
        <v>526.22526588011578</v>
      </c>
      <c r="K3" s="110">
        <f t="shared" si="0"/>
        <v>541.72729800137131</v>
      </c>
      <c r="L3" s="110">
        <f t="shared" si="0"/>
        <v>548.32927508259286</v>
      </c>
      <c r="M3" s="110">
        <f t="shared" si="0"/>
        <v>551.19219714520455</v>
      </c>
      <c r="N3" s="110">
        <f t="shared" si="0"/>
        <v>548.32867919970749</v>
      </c>
      <c r="O3" s="110">
        <f t="shared" si="0"/>
        <v>547.24464661639126</v>
      </c>
      <c r="P3" s="110">
        <f t="shared" si="0"/>
        <v>538.26892226857171</v>
      </c>
      <c r="Q3" s="110">
        <f t="shared" si="0"/>
        <v>512.73384963909427</v>
      </c>
    </row>
    <row r="4" spans="1:17" ht="12.95" customHeight="1" x14ac:dyDescent="0.25">
      <c r="A4" s="40" t="s">
        <v>130</v>
      </c>
      <c r="B4" s="55">
        <f>SUM(B5:B8)</f>
        <v>194.41024404922129</v>
      </c>
      <c r="C4" s="55">
        <f t="shared" ref="C4:Q4" si="1">SUM(C5:C8)</f>
        <v>195.36139675862361</v>
      </c>
      <c r="D4" s="55">
        <f t="shared" si="1"/>
        <v>196.08051679805132</v>
      </c>
      <c r="E4" s="55">
        <f t="shared" si="1"/>
        <v>196.13275764329191</v>
      </c>
      <c r="F4" s="55">
        <f t="shared" si="1"/>
        <v>199.9219357534848</v>
      </c>
      <c r="G4" s="55">
        <f t="shared" si="1"/>
        <v>201.6616373777411</v>
      </c>
      <c r="H4" s="55">
        <f t="shared" si="1"/>
        <v>205.81100421759459</v>
      </c>
      <c r="I4" s="55">
        <f t="shared" si="1"/>
        <v>213.46110967464062</v>
      </c>
      <c r="J4" s="55">
        <f t="shared" si="1"/>
        <v>218.86844966843927</v>
      </c>
      <c r="K4" s="55">
        <f t="shared" si="1"/>
        <v>223.57997153889619</v>
      </c>
      <c r="L4" s="55">
        <f t="shared" si="1"/>
        <v>226.70967066631692</v>
      </c>
      <c r="M4" s="55">
        <f t="shared" si="1"/>
        <v>229.46949418471741</v>
      </c>
      <c r="N4" s="55">
        <f t="shared" si="1"/>
        <v>233.2512485586179</v>
      </c>
      <c r="O4" s="55">
        <f t="shared" si="1"/>
        <v>238.40749254903966</v>
      </c>
      <c r="P4" s="55">
        <f t="shared" si="1"/>
        <v>241.84879093369636</v>
      </c>
      <c r="Q4" s="55">
        <f t="shared" si="1"/>
        <v>239.41155472519137</v>
      </c>
    </row>
    <row r="5" spans="1:17" ht="12" customHeight="1" x14ac:dyDescent="0.25">
      <c r="A5" s="87" t="s">
        <v>33</v>
      </c>
      <c r="B5" s="109">
        <v>116.93408851954867</v>
      </c>
      <c r="C5" s="109">
        <v>117.98927913791198</v>
      </c>
      <c r="D5" s="109">
        <v>118.69803768117724</v>
      </c>
      <c r="E5" s="109">
        <v>118.40288896979021</v>
      </c>
      <c r="F5" s="109">
        <v>119.88565489823461</v>
      </c>
      <c r="G5" s="109">
        <v>120.82311911297577</v>
      </c>
      <c r="H5" s="109">
        <v>121.9665665563855</v>
      </c>
      <c r="I5" s="109">
        <v>127.07127196519669</v>
      </c>
      <c r="J5" s="109">
        <v>131.00496223978129</v>
      </c>
      <c r="K5" s="109">
        <v>134.43899948438465</v>
      </c>
      <c r="L5" s="109">
        <v>135.76506466139779</v>
      </c>
      <c r="M5" s="109">
        <v>138.23145158983817</v>
      </c>
      <c r="N5" s="109">
        <v>141.56949477132321</v>
      </c>
      <c r="O5" s="109">
        <v>146.20850901437817</v>
      </c>
      <c r="P5" s="109">
        <v>149.16723308189009</v>
      </c>
      <c r="Q5" s="109">
        <v>147.59436271978771</v>
      </c>
    </row>
    <row r="6" spans="1:17" ht="12" customHeight="1" x14ac:dyDescent="0.25">
      <c r="A6" s="87" t="s">
        <v>53</v>
      </c>
      <c r="B6" s="109">
        <v>56.655082991170545</v>
      </c>
      <c r="C6" s="109">
        <v>55.732760082731303</v>
      </c>
      <c r="D6" s="109">
        <v>54.902990251076112</v>
      </c>
      <c r="E6" s="109">
        <v>54.612754930454528</v>
      </c>
      <c r="F6" s="109">
        <v>55.683305686432263</v>
      </c>
      <c r="G6" s="109">
        <v>54.99041035325471</v>
      </c>
      <c r="H6" s="109">
        <v>56.601193773918034</v>
      </c>
      <c r="I6" s="109">
        <v>57.451387179336955</v>
      </c>
      <c r="J6" s="109">
        <v>57.334186182057536</v>
      </c>
      <c r="K6" s="109">
        <v>57.058440866392125</v>
      </c>
      <c r="L6" s="109">
        <v>57.157419092650812</v>
      </c>
      <c r="M6" s="109">
        <v>57.063589448235668</v>
      </c>
      <c r="N6" s="109">
        <v>56.818830704505302</v>
      </c>
      <c r="O6" s="109">
        <v>56.605964775631385</v>
      </c>
      <c r="P6" s="109">
        <v>56.489530657203183</v>
      </c>
      <c r="Q6" s="109">
        <v>55.886681705779111</v>
      </c>
    </row>
    <row r="7" spans="1:17" ht="12" customHeight="1" x14ac:dyDescent="0.25">
      <c r="A7" s="87" t="s">
        <v>52</v>
      </c>
      <c r="B7" s="109">
        <v>4.8613131281520792</v>
      </c>
      <c r="C7" s="109">
        <v>5.2049867673844421</v>
      </c>
      <c r="D7" s="109">
        <v>5.5487616659119103</v>
      </c>
      <c r="E7" s="109">
        <v>5.8618608452174383</v>
      </c>
      <c r="F7" s="109">
        <v>6.3101708819351412</v>
      </c>
      <c r="G7" s="109">
        <v>7.0915678441548309</v>
      </c>
      <c r="H7" s="109">
        <v>7.6760642323014832</v>
      </c>
      <c r="I7" s="109">
        <v>8.374602947097781</v>
      </c>
      <c r="J7" s="109">
        <v>9.0998591433171701</v>
      </c>
      <c r="K7" s="109">
        <v>9.7959539388871857</v>
      </c>
      <c r="L7" s="109">
        <v>10.534785527680546</v>
      </c>
      <c r="M7" s="109">
        <v>10.653052246226977</v>
      </c>
      <c r="N7" s="109">
        <v>10.904330750399515</v>
      </c>
      <c r="O7" s="109">
        <v>11.153116623214844</v>
      </c>
      <c r="P7" s="109">
        <v>11.133931485534621</v>
      </c>
      <c r="Q7" s="109">
        <v>10.990971274949484</v>
      </c>
    </row>
    <row r="8" spans="1:17" ht="12" customHeight="1" x14ac:dyDescent="0.25">
      <c r="A8" s="87" t="s">
        <v>51</v>
      </c>
      <c r="B8" s="109">
        <v>15.959759410350001</v>
      </c>
      <c r="C8" s="109">
        <v>16.434370770595873</v>
      </c>
      <c r="D8" s="109">
        <v>16.930727199886057</v>
      </c>
      <c r="E8" s="109">
        <v>17.255252897829717</v>
      </c>
      <c r="F8" s="109">
        <v>18.04280428688282</v>
      </c>
      <c r="G8" s="109">
        <v>18.756540067355793</v>
      </c>
      <c r="H8" s="109">
        <v>19.567179654989548</v>
      </c>
      <c r="I8" s="109">
        <v>20.563847583009224</v>
      </c>
      <c r="J8" s="109">
        <v>21.42944210328325</v>
      </c>
      <c r="K8" s="109">
        <v>22.286577249232245</v>
      </c>
      <c r="L8" s="109">
        <v>23.252401384587792</v>
      </c>
      <c r="M8" s="109">
        <v>23.521400900416623</v>
      </c>
      <c r="N8" s="109">
        <v>23.958592332389877</v>
      </c>
      <c r="O8" s="109">
        <v>24.439902135815259</v>
      </c>
      <c r="P8" s="109">
        <v>25.058095709068478</v>
      </c>
      <c r="Q8" s="109">
        <v>24.939539024675057</v>
      </c>
    </row>
    <row r="9" spans="1:17" ht="12.95" customHeight="1" x14ac:dyDescent="0.25">
      <c r="A9" s="40" t="s">
        <v>129</v>
      </c>
      <c r="B9" s="55">
        <f>SUM(B10:B11)</f>
        <v>65.187248015960876</v>
      </c>
      <c r="C9" s="55">
        <f t="shared" ref="C9:Q9" si="2">SUM(C10:C11)</f>
        <v>70.293972369763324</v>
      </c>
      <c r="D9" s="55">
        <f t="shared" si="2"/>
        <v>75.221990315230784</v>
      </c>
      <c r="E9" s="55">
        <f t="shared" si="2"/>
        <v>81.247767762720684</v>
      </c>
      <c r="F9" s="55">
        <f t="shared" si="2"/>
        <v>89.163768935008932</v>
      </c>
      <c r="G9" s="55">
        <f t="shared" si="2"/>
        <v>99.298605802480878</v>
      </c>
      <c r="H9" s="55">
        <f t="shared" si="2"/>
        <v>112.38201386203519</v>
      </c>
      <c r="I9" s="55">
        <f t="shared" si="2"/>
        <v>127.19963156200976</v>
      </c>
      <c r="J9" s="55">
        <f t="shared" si="2"/>
        <v>139.48757279971619</v>
      </c>
      <c r="K9" s="55">
        <f t="shared" si="2"/>
        <v>152.36168728278977</v>
      </c>
      <c r="L9" s="55">
        <f t="shared" si="2"/>
        <v>158.50871740725779</v>
      </c>
      <c r="M9" s="55">
        <f t="shared" si="2"/>
        <v>163.05799972141</v>
      </c>
      <c r="N9" s="55">
        <f t="shared" si="2"/>
        <v>164.44049978095052</v>
      </c>
      <c r="O9" s="55">
        <f t="shared" si="2"/>
        <v>166.74305838624016</v>
      </c>
      <c r="P9" s="55">
        <f t="shared" si="2"/>
        <v>165.96175486716095</v>
      </c>
      <c r="Q9" s="55">
        <f t="shared" si="2"/>
        <v>161.45451857748989</v>
      </c>
    </row>
    <row r="10" spans="1:17" ht="12" customHeight="1" x14ac:dyDescent="0.25">
      <c r="A10" s="87" t="s">
        <v>29</v>
      </c>
      <c r="B10" s="109">
        <v>52.836610530521902</v>
      </c>
      <c r="C10" s="109">
        <v>57.226512638197512</v>
      </c>
      <c r="D10" s="109">
        <v>61.158676257128974</v>
      </c>
      <c r="E10" s="109">
        <v>66.19328855082891</v>
      </c>
      <c r="F10" s="109">
        <v>72.354218714611548</v>
      </c>
      <c r="G10" s="109">
        <v>80.156856724423761</v>
      </c>
      <c r="H10" s="109">
        <v>90.520162224666237</v>
      </c>
      <c r="I10" s="109">
        <v>103.00214071138589</v>
      </c>
      <c r="J10" s="109">
        <v>111.58394749542055</v>
      </c>
      <c r="K10" s="109">
        <v>120.73156211569902</v>
      </c>
      <c r="L10" s="109">
        <v>125.10687572241437</v>
      </c>
      <c r="M10" s="109">
        <v>128.9662822456134</v>
      </c>
      <c r="N10" s="109">
        <v>129.74362784732799</v>
      </c>
      <c r="O10" s="109">
        <v>131.43864710145479</v>
      </c>
      <c r="P10" s="109">
        <v>130.20998082417955</v>
      </c>
      <c r="Q10" s="109">
        <v>126.24211973446305</v>
      </c>
    </row>
    <row r="11" spans="1:17" ht="12" customHeight="1" x14ac:dyDescent="0.25">
      <c r="A11" s="87" t="s">
        <v>28</v>
      </c>
      <c r="B11" s="109">
        <v>12.35063748543898</v>
      </c>
      <c r="C11" s="109">
        <v>13.067459731565814</v>
      </c>
      <c r="D11" s="109">
        <v>14.063314058101817</v>
      </c>
      <c r="E11" s="109">
        <v>15.054479211891774</v>
      </c>
      <c r="F11" s="109">
        <v>16.809550220397391</v>
      </c>
      <c r="G11" s="109">
        <v>19.141749078057114</v>
      </c>
      <c r="H11" s="109">
        <v>21.86185163736895</v>
      </c>
      <c r="I11" s="109">
        <v>24.197490850623865</v>
      </c>
      <c r="J11" s="109">
        <v>27.903625304295652</v>
      </c>
      <c r="K11" s="109">
        <v>31.63012516709076</v>
      </c>
      <c r="L11" s="109">
        <v>33.401841684843433</v>
      </c>
      <c r="M11" s="109">
        <v>34.0917174757966</v>
      </c>
      <c r="N11" s="109">
        <v>34.696871933622546</v>
      </c>
      <c r="O11" s="109">
        <v>35.304411284785374</v>
      </c>
      <c r="P11" s="109">
        <v>35.751774042981395</v>
      </c>
      <c r="Q11" s="109">
        <v>35.21239884302684</v>
      </c>
    </row>
    <row r="12" spans="1:17" ht="12.95" customHeight="1" x14ac:dyDescent="0.25">
      <c r="A12" s="40" t="s">
        <v>128</v>
      </c>
      <c r="B12" s="55">
        <f>SUM(B13:B14)</f>
        <v>146.44305696560167</v>
      </c>
      <c r="C12" s="55">
        <f t="shared" ref="C12:Q12" si="3">SUM(C13:C14)</f>
        <v>152.98817556120522</v>
      </c>
      <c r="D12" s="55">
        <f t="shared" si="3"/>
        <v>157.4485086556171</v>
      </c>
      <c r="E12" s="55">
        <f t="shared" si="3"/>
        <v>161.1687732068381</v>
      </c>
      <c r="F12" s="55">
        <f t="shared" si="3"/>
        <v>165.90538969316711</v>
      </c>
      <c r="G12" s="55">
        <f t="shared" si="3"/>
        <v>167.31841356455416</v>
      </c>
      <c r="H12" s="55">
        <f t="shared" si="3"/>
        <v>168.32495615827054</v>
      </c>
      <c r="I12" s="55">
        <f t="shared" si="3"/>
        <v>168.77431130441292</v>
      </c>
      <c r="J12" s="55">
        <f t="shared" si="3"/>
        <v>167.86924341196038</v>
      </c>
      <c r="K12" s="55">
        <f t="shared" si="3"/>
        <v>165.7856391796854</v>
      </c>
      <c r="L12" s="55">
        <f t="shared" si="3"/>
        <v>163.11088700901814</v>
      </c>
      <c r="M12" s="55">
        <f t="shared" si="3"/>
        <v>158.6647032390772</v>
      </c>
      <c r="N12" s="55">
        <f t="shared" si="3"/>
        <v>150.63693086013907</v>
      </c>
      <c r="O12" s="55">
        <f t="shared" si="3"/>
        <v>142.09409568111147</v>
      </c>
      <c r="P12" s="55">
        <f t="shared" si="3"/>
        <v>130.45837646771437</v>
      </c>
      <c r="Q12" s="55">
        <f t="shared" si="3"/>
        <v>111.86777633641307</v>
      </c>
    </row>
    <row r="13" spans="1:17" ht="12" customHeight="1" x14ac:dyDescent="0.25">
      <c r="A13" s="54" t="s">
        <v>50</v>
      </c>
      <c r="B13" s="53">
        <v>113.67422938816455</v>
      </c>
      <c r="C13" s="53">
        <v>115.27642889034358</v>
      </c>
      <c r="D13" s="53">
        <v>116.53135131673238</v>
      </c>
      <c r="E13" s="53">
        <v>117.34801608234851</v>
      </c>
      <c r="F13" s="53">
        <v>119.68113263802148</v>
      </c>
      <c r="G13" s="53">
        <v>119.50414917760364</v>
      </c>
      <c r="H13" s="53">
        <v>119.05380650057792</v>
      </c>
      <c r="I13" s="53">
        <v>117.73015673937364</v>
      </c>
      <c r="J13" s="53">
        <v>115.32051400807988</v>
      </c>
      <c r="K13" s="53">
        <v>111.67317074245797</v>
      </c>
      <c r="L13" s="53">
        <v>106.92566145776786</v>
      </c>
      <c r="M13" s="53">
        <v>100.61857989629371</v>
      </c>
      <c r="N13" s="53">
        <v>91.451891259262112</v>
      </c>
      <c r="O13" s="53">
        <v>81.479722343684486</v>
      </c>
      <c r="P13" s="53">
        <v>68.416348691762366</v>
      </c>
      <c r="Q13" s="53">
        <v>49.945481648392111</v>
      </c>
    </row>
    <row r="14" spans="1:17" ht="12" customHeight="1" x14ac:dyDescent="0.25">
      <c r="A14" s="49" t="s">
        <v>26</v>
      </c>
      <c r="B14" s="48">
        <v>32.768827577437115</v>
      </c>
      <c r="C14" s="48">
        <v>37.711746670861636</v>
      </c>
      <c r="D14" s="48">
        <v>40.917157338884714</v>
      </c>
      <c r="E14" s="48">
        <v>43.820757124489582</v>
      </c>
      <c r="F14" s="48">
        <v>46.224257055145635</v>
      </c>
      <c r="G14" s="48">
        <v>47.814264386950519</v>
      </c>
      <c r="H14" s="48">
        <v>49.271149657692625</v>
      </c>
      <c r="I14" s="48">
        <v>51.044154565039278</v>
      </c>
      <c r="J14" s="48">
        <v>52.548729403880493</v>
      </c>
      <c r="K14" s="48">
        <v>54.112468437227434</v>
      </c>
      <c r="L14" s="48">
        <v>56.185225551250269</v>
      </c>
      <c r="M14" s="48">
        <v>58.046123342783496</v>
      </c>
      <c r="N14" s="48">
        <v>59.185039600876955</v>
      </c>
      <c r="O14" s="48">
        <v>60.61437333742699</v>
      </c>
      <c r="P14" s="48">
        <v>62.042027775952008</v>
      </c>
      <c r="Q14" s="48">
        <v>61.922294688020962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20087.919152300441</v>
      </c>
      <c r="C16" s="110">
        <f t="shared" ref="C16:Q16" si="4">SUM(C17,C22,C25)</f>
        <v>22050.497347109314</v>
      </c>
      <c r="D16" s="110">
        <f t="shared" si="4"/>
        <v>23222.021514094457</v>
      </c>
      <c r="E16" s="110">
        <f t="shared" si="4"/>
        <v>24245.41763991418</v>
      </c>
      <c r="F16" s="110">
        <f t="shared" si="4"/>
        <v>25167.567374318372</v>
      </c>
      <c r="G16" s="110">
        <f t="shared" si="4"/>
        <v>25642.633269844071</v>
      </c>
      <c r="H16" s="110">
        <f t="shared" si="4"/>
        <v>26094.038526361412</v>
      </c>
      <c r="I16" s="110">
        <f t="shared" si="4"/>
        <v>26683.083599784826</v>
      </c>
      <c r="J16" s="110">
        <f t="shared" si="4"/>
        <v>27184.587894862951</v>
      </c>
      <c r="K16" s="110">
        <f t="shared" si="4"/>
        <v>27728.244107461869</v>
      </c>
      <c r="L16" s="110">
        <f t="shared" si="4"/>
        <v>28292.699691620142</v>
      </c>
      <c r="M16" s="110">
        <f t="shared" si="4"/>
        <v>28671.957424066688</v>
      </c>
      <c r="N16" s="110">
        <f t="shared" si="4"/>
        <v>28694.66211090967</v>
      </c>
      <c r="O16" s="110">
        <f t="shared" si="4"/>
        <v>28856.303620552215</v>
      </c>
      <c r="P16" s="110">
        <f t="shared" si="4"/>
        <v>28885.864162718051</v>
      </c>
      <c r="Q16" s="110">
        <f t="shared" si="4"/>
        <v>28034.646287476295</v>
      </c>
    </row>
    <row r="17" spans="1:17" ht="12.95" customHeight="1" x14ac:dyDescent="0.25">
      <c r="A17" s="40" t="s">
        <v>130</v>
      </c>
      <c r="B17" s="55">
        <f>SUM(B18:B21)</f>
        <v>1845.0376348908078</v>
      </c>
      <c r="C17" s="55">
        <f t="shared" ref="C17:Q17" si="5">SUM(C18:C21)</f>
        <v>1859.4266466762676</v>
      </c>
      <c r="D17" s="55">
        <f t="shared" si="5"/>
        <v>1877.6005954625782</v>
      </c>
      <c r="E17" s="55">
        <f t="shared" si="5"/>
        <v>1893.1649828326304</v>
      </c>
      <c r="F17" s="55">
        <f t="shared" si="5"/>
        <v>1942.8148083059832</v>
      </c>
      <c r="G17" s="55">
        <f t="shared" si="5"/>
        <v>1979.969214764167</v>
      </c>
      <c r="H17" s="55">
        <f t="shared" si="5"/>
        <v>2033.7314645311722</v>
      </c>
      <c r="I17" s="55">
        <f t="shared" si="5"/>
        <v>2094.4877785325302</v>
      </c>
      <c r="J17" s="55">
        <f t="shared" si="5"/>
        <v>2146.3003351838697</v>
      </c>
      <c r="K17" s="55">
        <f t="shared" si="5"/>
        <v>2195.6557306123605</v>
      </c>
      <c r="L17" s="55">
        <f t="shared" si="5"/>
        <v>2238.794089819005</v>
      </c>
      <c r="M17" s="55">
        <f t="shared" si="5"/>
        <v>2255.0724992165451</v>
      </c>
      <c r="N17" s="55">
        <f t="shared" si="5"/>
        <v>2252.6632318993616</v>
      </c>
      <c r="O17" s="55">
        <f t="shared" si="5"/>
        <v>2258.3483924266266</v>
      </c>
      <c r="P17" s="55">
        <f t="shared" si="5"/>
        <v>2266.0042801897102</v>
      </c>
      <c r="Q17" s="55">
        <f t="shared" si="5"/>
        <v>2223.1438612456377</v>
      </c>
    </row>
    <row r="18" spans="1:17" ht="12" customHeight="1" x14ac:dyDescent="0.25">
      <c r="A18" s="87" t="s">
        <v>33</v>
      </c>
      <c r="B18" s="109">
        <v>155.21674699950717</v>
      </c>
      <c r="C18" s="109">
        <v>156.61739293022205</v>
      </c>
      <c r="D18" s="109">
        <v>157.55818955237515</v>
      </c>
      <c r="E18" s="109">
        <v>157.16641309571824</v>
      </c>
      <c r="F18" s="109">
        <v>159.13461678113347</v>
      </c>
      <c r="G18" s="109">
        <v>160.37899425636598</v>
      </c>
      <c r="H18" s="109">
        <v>161.89679111764042</v>
      </c>
      <c r="I18" s="109">
        <v>168.67270888445995</v>
      </c>
      <c r="J18" s="109">
        <v>173.89423680548651</v>
      </c>
      <c r="K18" s="109">
        <v>178.45253196929065</v>
      </c>
      <c r="L18" s="109">
        <v>180.21273317059283</v>
      </c>
      <c r="M18" s="109">
        <v>183.48658223138776</v>
      </c>
      <c r="N18" s="109">
        <v>187.91745615817572</v>
      </c>
      <c r="O18" s="109">
        <v>194.07522169265457</v>
      </c>
      <c r="P18" s="109">
        <v>198.00259249481007</v>
      </c>
      <c r="Q18" s="109">
        <v>195.91478538784617</v>
      </c>
    </row>
    <row r="19" spans="1:17" ht="12" customHeight="1" x14ac:dyDescent="0.25">
      <c r="A19" s="87" t="s">
        <v>53</v>
      </c>
      <c r="B19" s="109">
        <v>1018.4692770201333</v>
      </c>
      <c r="C19" s="109">
        <v>1005.7851902468855</v>
      </c>
      <c r="D19" s="109">
        <v>996.46396919678102</v>
      </c>
      <c r="E19" s="109">
        <v>990.25153704965226</v>
      </c>
      <c r="F19" s="109">
        <v>994.41364708678066</v>
      </c>
      <c r="G19" s="109">
        <v>987.93655734448305</v>
      </c>
      <c r="H19" s="109">
        <v>988.09232641175106</v>
      </c>
      <c r="I19" s="109">
        <v>986.29683547996274</v>
      </c>
      <c r="J19" s="109">
        <v>976.72699389775028</v>
      </c>
      <c r="K19" s="109">
        <v>965.41498542531497</v>
      </c>
      <c r="L19" s="109">
        <v>948.92904742731685</v>
      </c>
      <c r="M19" s="109">
        <v>932.57625721906231</v>
      </c>
      <c r="N19" s="109">
        <v>915.78844888783715</v>
      </c>
      <c r="O19" s="109">
        <v>900.54592055506282</v>
      </c>
      <c r="P19" s="109">
        <v>894.96562983418028</v>
      </c>
      <c r="Q19" s="109">
        <v>871.77100899947936</v>
      </c>
    </row>
    <row r="20" spans="1:17" ht="12" customHeight="1" x14ac:dyDescent="0.25">
      <c r="A20" s="87" t="s">
        <v>52</v>
      </c>
      <c r="B20" s="109">
        <v>273.55557017341209</v>
      </c>
      <c r="C20" s="109">
        <v>289.79603025521618</v>
      </c>
      <c r="D20" s="109">
        <v>306.09591965544388</v>
      </c>
      <c r="E20" s="109">
        <v>322.15735173794053</v>
      </c>
      <c r="F20" s="109">
        <v>347.70475880074105</v>
      </c>
      <c r="G20" s="109">
        <v>375.01205124299361</v>
      </c>
      <c r="H20" s="109">
        <v>409.90919586194167</v>
      </c>
      <c r="I20" s="109">
        <v>443.82310377621002</v>
      </c>
      <c r="J20" s="109">
        <v>480.03224294902077</v>
      </c>
      <c r="K20" s="109">
        <v>515.43530926254766</v>
      </c>
      <c r="L20" s="109">
        <v>551.48176196097404</v>
      </c>
      <c r="M20" s="109">
        <v>566.85276285837244</v>
      </c>
      <c r="N20" s="109">
        <v>569.63465595649404</v>
      </c>
      <c r="O20" s="109">
        <v>575.4665400396143</v>
      </c>
      <c r="P20" s="109">
        <v>579.4848760859154</v>
      </c>
      <c r="Q20" s="109">
        <v>569.99997360708733</v>
      </c>
    </row>
    <row r="21" spans="1:17" ht="12" customHeight="1" x14ac:dyDescent="0.25">
      <c r="A21" s="87" t="s">
        <v>51</v>
      </c>
      <c r="B21" s="109">
        <v>397.79604069775525</v>
      </c>
      <c r="C21" s="109">
        <v>407.22803324394386</v>
      </c>
      <c r="D21" s="109">
        <v>417.48251705797816</v>
      </c>
      <c r="E21" s="109">
        <v>423.58968094931924</v>
      </c>
      <c r="F21" s="109">
        <v>441.561785637328</v>
      </c>
      <c r="G21" s="109">
        <v>456.64161192032435</v>
      </c>
      <c r="H21" s="109">
        <v>473.83315113983895</v>
      </c>
      <c r="I21" s="109">
        <v>495.69513039189741</v>
      </c>
      <c r="J21" s="109">
        <v>515.64686153161199</v>
      </c>
      <c r="K21" s="109">
        <v>536.35290395520701</v>
      </c>
      <c r="L21" s="109">
        <v>558.17054726012111</v>
      </c>
      <c r="M21" s="109">
        <v>572.15689690772251</v>
      </c>
      <c r="N21" s="109">
        <v>579.32267089685445</v>
      </c>
      <c r="O21" s="109">
        <v>588.26071013929504</v>
      </c>
      <c r="P21" s="109">
        <v>593.55118177480438</v>
      </c>
      <c r="Q21" s="109">
        <v>585.45809325122491</v>
      </c>
    </row>
    <row r="22" spans="1:17" ht="12.95" customHeight="1" x14ac:dyDescent="0.25">
      <c r="A22" s="40" t="s">
        <v>129</v>
      </c>
      <c r="B22" s="55">
        <f>SUM(B23:B24)</f>
        <v>741.37787426220598</v>
      </c>
      <c r="C22" s="55">
        <f t="shared" ref="C22:Q22" si="6">SUM(C23:C24)</f>
        <v>780.95200291443996</v>
      </c>
      <c r="D22" s="55">
        <f t="shared" si="6"/>
        <v>821.63921856264631</v>
      </c>
      <c r="E22" s="55">
        <f t="shared" si="6"/>
        <v>871.63370767654965</v>
      </c>
      <c r="F22" s="55">
        <f t="shared" si="6"/>
        <v>945.86232147134592</v>
      </c>
      <c r="G22" s="55">
        <f t="shared" si="6"/>
        <v>1041.1177801843485</v>
      </c>
      <c r="H22" s="55">
        <f t="shared" si="6"/>
        <v>1162.5659173635065</v>
      </c>
      <c r="I22" s="55">
        <f t="shared" si="6"/>
        <v>1292.9308588910185</v>
      </c>
      <c r="J22" s="55">
        <f t="shared" si="6"/>
        <v>1415.7657573249851</v>
      </c>
      <c r="K22" s="55">
        <f t="shared" si="6"/>
        <v>1544.6262734186814</v>
      </c>
      <c r="L22" s="55">
        <f t="shared" si="6"/>
        <v>1595.0174232270454</v>
      </c>
      <c r="M22" s="55">
        <f t="shared" si="6"/>
        <v>1622.6933637410682</v>
      </c>
      <c r="N22" s="55">
        <f t="shared" si="6"/>
        <v>1626.2156324303535</v>
      </c>
      <c r="O22" s="55">
        <f t="shared" si="6"/>
        <v>1639.1813782641045</v>
      </c>
      <c r="P22" s="55">
        <f t="shared" si="6"/>
        <v>1627.7081445253721</v>
      </c>
      <c r="Q22" s="55">
        <f t="shared" si="6"/>
        <v>1576.6817182619625</v>
      </c>
    </row>
    <row r="23" spans="1:17" ht="12" customHeight="1" x14ac:dyDescent="0.25">
      <c r="A23" s="87" t="s">
        <v>29</v>
      </c>
      <c r="B23" s="109">
        <v>497.27934573169455</v>
      </c>
      <c r="C23" s="109">
        <v>527.84245704601551</v>
      </c>
      <c r="D23" s="109">
        <v>554.083128686755</v>
      </c>
      <c r="E23" s="109">
        <v>589.899262737301</v>
      </c>
      <c r="F23" s="109">
        <v>635.71645234355253</v>
      </c>
      <c r="G23" s="109">
        <v>693.39563019049478</v>
      </c>
      <c r="H23" s="109">
        <v>771.35782849844588</v>
      </c>
      <c r="I23" s="109">
        <v>865.80590672046947</v>
      </c>
      <c r="J23" s="109">
        <v>928.29009209223227</v>
      </c>
      <c r="K23" s="109">
        <v>996.42908670044858</v>
      </c>
      <c r="L23" s="109">
        <v>1022.014694570453</v>
      </c>
      <c r="M23" s="109">
        <v>1043.7723133533859</v>
      </c>
      <c r="N23" s="109">
        <v>1041.9657702066434</v>
      </c>
      <c r="O23" s="109">
        <v>1048.8221730953155</v>
      </c>
      <c r="P23" s="109">
        <v>1034.6533404640384</v>
      </c>
      <c r="Q23" s="109">
        <v>999.05886218842818</v>
      </c>
    </row>
    <row r="24" spans="1:17" ht="12" customHeight="1" x14ac:dyDescent="0.25">
      <c r="A24" s="87" t="s">
        <v>28</v>
      </c>
      <c r="B24" s="109">
        <v>244.09852853051149</v>
      </c>
      <c r="C24" s="109">
        <v>253.10954586842448</v>
      </c>
      <c r="D24" s="109">
        <v>267.5560898758913</v>
      </c>
      <c r="E24" s="109">
        <v>281.7344449392487</v>
      </c>
      <c r="F24" s="109">
        <v>310.14586912779339</v>
      </c>
      <c r="G24" s="109">
        <v>347.72214999385369</v>
      </c>
      <c r="H24" s="109">
        <v>391.20808886506069</v>
      </c>
      <c r="I24" s="109">
        <v>427.12495217054908</v>
      </c>
      <c r="J24" s="109">
        <v>487.47566523275282</v>
      </c>
      <c r="K24" s="109">
        <v>548.19718671823284</v>
      </c>
      <c r="L24" s="109">
        <v>573.00272865659235</v>
      </c>
      <c r="M24" s="109">
        <v>578.92105038768227</v>
      </c>
      <c r="N24" s="109">
        <v>584.24986222371012</v>
      </c>
      <c r="O24" s="109">
        <v>590.359205168789</v>
      </c>
      <c r="P24" s="109">
        <v>593.05480406133358</v>
      </c>
      <c r="Q24" s="109">
        <v>577.62285607353442</v>
      </c>
    </row>
    <row r="25" spans="1:17" ht="12.95" customHeight="1" x14ac:dyDescent="0.25">
      <c r="A25" s="40" t="s">
        <v>128</v>
      </c>
      <c r="B25" s="55">
        <f>SUM(B26:B27)</f>
        <v>17501.503643147425</v>
      </c>
      <c r="C25" s="55">
        <f t="shared" ref="C25:Q25" si="7">SUM(C26:C27)</f>
        <v>19410.118697518606</v>
      </c>
      <c r="D25" s="55">
        <f t="shared" si="7"/>
        <v>20522.78170006923</v>
      </c>
      <c r="E25" s="55">
        <f t="shared" si="7"/>
        <v>21480.618949404998</v>
      </c>
      <c r="F25" s="55">
        <f t="shared" si="7"/>
        <v>22278.890244541042</v>
      </c>
      <c r="G25" s="55">
        <f t="shared" si="7"/>
        <v>22621.546274895554</v>
      </c>
      <c r="H25" s="55">
        <f t="shared" si="7"/>
        <v>22897.741144466734</v>
      </c>
      <c r="I25" s="55">
        <f t="shared" si="7"/>
        <v>23295.664962361279</v>
      </c>
      <c r="J25" s="55">
        <f t="shared" si="7"/>
        <v>23622.521802354095</v>
      </c>
      <c r="K25" s="55">
        <f t="shared" si="7"/>
        <v>23987.962103430826</v>
      </c>
      <c r="L25" s="55">
        <f t="shared" si="7"/>
        <v>24458.888178574092</v>
      </c>
      <c r="M25" s="55">
        <f t="shared" si="7"/>
        <v>24794.191561109074</v>
      </c>
      <c r="N25" s="55">
        <f t="shared" si="7"/>
        <v>24815.783246579955</v>
      </c>
      <c r="O25" s="55">
        <f t="shared" si="7"/>
        <v>24958.773849861482</v>
      </c>
      <c r="P25" s="55">
        <f t="shared" si="7"/>
        <v>24992.151738002969</v>
      </c>
      <c r="Q25" s="55">
        <f t="shared" si="7"/>
        <v>24234.820707968694</v>
      </c>
    </row>
    <row r="26" spans="1:17" ht="12" customHeight="1" x14ac:dyDescent="0.25">
      <c r="A26" s="54" t="s">
        <v>50</v>
      </c>
      <c r="B26" s="53">
        <v>2818.2138356385681</v>
      </c>
      <c r="C26" s="53">
        <v>2849.3427147691314</v>
      </c>
      <c r="D26" s="53">
        <v>2873.8143497825367</v>
      </c>
      <c r="E26" s="53">
        <v>2887.9914493349092</v>
      </c>
      <c r="F26" s="53">
        <v>2942.89510216604</v>
      </c>
      <c r="G26" s="53">
        <v>2929.3164147277093</v>
      </c>
      <c r="H26" s="53">
        <v>2908.318077756383</v>
      </c>
      <c r="I26" s="53">
        <v>2868.0668774340825</v>
      </c>
      <c r="J26" s="53">
        <v>2809.2090998258027</v>
      </c>
      <c r="K26" s="53">
        <v>2725.1883546427439</v>
      </c>
      <c r="L26" s="53">
        <v>2606.6922374706878</v>
      </c>
      <c r="M26" s="53">
        <v>2446.618716176496</v>
      </c>
      <c r="N26" s="53">
        <v>2221.0655971004667</v>
      </c>
      <c r="O26" s="53">
        <v>1978.7928317540379</v>
      </c>
      <c r="P26" s="53">
        <v>1659.1885539704451</v>
      </c>
      <c r="Q26" s="53">
        <v>1205.4283187511551</v>
      </c>
    </row>
    <row r="27" spans="1:17" ht="12" customHeight="1" x14ac:dyDescent="0.25">
      <c r="A27" s="49" t="s">
        <v>26</v>
      </c>
      <c r="B27" s="48">
        <v>14683.289807508858</v>
      </c>
      <c r="C27" s="48">
        <v>16560.775982749474</v>
      </c>
      <c r="D27" s="48">
        <v>17648.967350286694</v>
      </c>
      <c r="E27" s="48">
        <v>18592.627500070088</v>
      </c>
      <c r="F27" s="48">
        <v>19335.995142375003</v>
      </c>
      <c r="G27" s="48">
        <v>19692.229860167845</v>
      </c>
      <c r="H27" s="48">
        <v>19989.423066710351</v>
      </c>
      <c r="I27" s="48">
        <v>20427.598084927198</v>
      </c>
      <c r="J27" s="48">
        <v>20813.312702528292</v>
      </c>
      <c r="K27" s="48">
        <v>21262.77374878808</v>
      </c>
      <c r="L27" s="48">
        <v>21852.195941103404</v>
      </c>
      <c r="M27" s="48">
        <v>22347.572844932576</v>
      </c>
      <c r="N27" s="48">
        <v>22594.717649479488</v>
      </c>
      <c r="O27" s="48">
        <v>22979.981018107443</v>
      </c>
      <c r="P27" s="48">
        <v>23332.963184032524</v>
      </c>
      <c r="Q27" s="48">
        <v>23029.392389217541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3095160.1458153352</v>
      </c>
      <c r="C31" s="129">
        <v>3184073.3502302086</v>
      </c>
      <c r="D31" s="129">
        <v>3269890.2606456201</v>
      </c>
      <c r="E31" s="129">
        <v>3325579.1666850126</v>
      </c>
      <c r="F31" s="129">
        <v>3450722.0738056409</v>
      </c>
      <c r="G31" s="129">
        <v>3564231.8696049266</v>
      </c>
      <c r="H31" s="129">
        <v>3691342.3291294919</v>
      </c>
      <c r="I31" s="129">
        <v>3973371.4575742036</v>
      </c>
      <c r="J31" s="129">
        <v>4224943.1138461493</v>
      </c>
      <c r="K31" s="129">
        <v>4467103.5723285219</v>
      </c>
      <c r="L31" s="129">
        <v>4638296.0756232589</v>
      </c>
      <c r="M31" s="129">
        <v>4867636.1754339887</v>
      </c>
      <c r="N31" s="129">
        <v>5156886.5276225768</v>
      </c>
      <c r="O31" s="129">
        <v>5532967.9736048076</v>
      </c>
      <c r="P31" s="129">
        <v>5767102.2537694154</v>
      </c>
      <c r="Q31" s="129">
        <v>5804850.2945477525</v>
      </c>
    </row>
    <row r="32" spans="1:17" ht="12" customHeight="1" x14ac:dyDescent="0.25">
      <c r="A32" s="87" t="s">
        <v>53</v>
      </c>
      <c r="B32" s="129">
        <v>2696378.7017992912</v>
      </c>
      <c r="C32" s="129">
        <v>2721835.8238540376</v>
      </c>
      <c r="D32" s="129">
        <v>2780836.7549964795</v>
      </c>
      <c r="E32" s="129">
        <v>2860495.8737941631</v>
      </c>
      <c r="F32" s="129">
        <v>2987890.3407548196</v>
      </c>
      <c r="G32" s="129">
        <v>3074852.6480069729</v>
      </c>
      <c r="H32" s="129">
        <v>3195376.5358368587</v>
      </c>
      <c r="I32" s="129">
        <v>3314796.5656737592</v>
      </c>
      <c r="J32" s="129">
        <v>3404699.374455234</v>
      </c>
      <c r="K32" s="129">
        <v>3489159.4678586368</v>
      </c>
      <c r="L32" s="129">
        <v>3558075.0943460488</v>
      </c>
      <c r="M32" s="129">
        <v>3643479.0266403346</v>
      </c>
      <c r="N32" s="129">
        <v>3755723.2078358112</v>
      </c>
      <c r="O32" s="129">
        <v>3911248.4264792935</v>
      </c>
      <c r="P32" s="129">
        <v>4054426.0999622801</v>
      </c>
      <c r="Q32" s="129">
        <v>4132519.7299545547</v>
      </c>
    </row>
    <row r="33" spans="1:17" ht="12" customHeight="1" x14ac:dyDescent="0.25">
      <c r="A33" s="87" t="s">
        <v>52</v>
      </c>
      <c r="B33" s="129">
        <v>133919.02520707721</v>
      </c>
      <c r="C33" s="129">
        <v>143388.00504356771</v>
      </c>
      <c r="D33" s="129">
        <v>153518.96910441332</v>
      </c>
      <c r="E33" s="129">
        <v>164007.15081116909</v>
      </c>
      <c r="F33" s="129">
        <v>180399.8009038099</v>
      </c>
      <c r="G33" s="129">
        <v>198412.17229571828</v>
      </c>
      <c r="H33" s="129">
        <v>221710.95923560933</v>
      </c>
      <c r="I33" s="129">
        <v>245268.41855278891</v>
      </c>
      <c r="J33" s="129">
        <v>271187.97844520258</v>
      </c>
      <c r="K33" s="129">
        <v>297590.88673732209</v>
      </c>
      <c r="L33" s="129">
        <v>325267.87047914468</v>
      </c>
      <c r="M33" s="129">
        <v>340493.78236482997</v>
      </c>
      <c r="N33" s="129">
        <v>348735.86132165533</v>
      </c>
      <c r="O33" s="129">
        <v>361443.83402142493</v>
      </c>
      <c r="P33" s="129">
        <v>374251.59558509971</v>
      </c>
      <c r="Q33" s="129">
        <v>379443.82314932131</v>
      </c>
    </row>
    <row r="34" spans="1:17" ht="12" customHeight="1" x14ac:dyDescent="0.25">
      <c r="A34" s="87" t="s">
        <v>51</v>
      </c>
      <c r="B34" s="129">
        <v>684508.64454622625</v>
      </c>
      <c r="C34" s="129">
        <v>709267.78960107605</v>
      </c>
      <c r="D34" s="129">
        <v>738783.13039535552</v>
      </c>
      <c r="E34" s="129">
        <v>761179.90675426065</v>
      </c>
      <c r="F34" s="129">
        <v>809878.24599091162</v>
      </c>
      <c r="G34" s="129">
        <v>854021.22369233822</v>
      </c>
      <c r="H34" s="129">
        <v>904524.65830536792</v>
      </c>
      <c r="I34" s="129">
        <v>967620.79613727494</v>
      </c>
      <c r="J34" s="129">
        <v>1028713.5082448466</v>
      </c>
      <c r="K34" s="129">
        <v>1093999.4359904358</v>
      </c>
      <c r="L34" s="129">
        <v>1164589.0967677115</v>
      </c>
      <c r="M34" s="129">
        <v>1222325.7817356514</v>
      </c>
      <c r="N34" s="129">
        <v>1269060.3312346202</v>
      </c>
      <c r="O34" s="129">
        <v>1329976.656755778</v>
      </c>
      <c r="P34" s="129">
        <v>1380740.4775410045</v>
      </c>
      <c r="Q34" s="129">
        <v>1402522.4231996639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1304584.5234454155</v>
      </c>
      <c r="C36" s="129">
        <v>1416639.6744190836</v>
      </c>
      <c r="D36" s="129">
        <v>1528749.1367547954</v>
      </c>
      <c r="E36" s="129">
        <v>1679159.7330809338</v>
      </c>
      <c r="F36" s="129">
        <v>1873320.8124658787</v>
      </c>
      <c r="G36" s="129">
        <v>2122500.1097067511</v>
      </c>
      <c r="H36" s="129">
        <v>2462981.9159441488</v>
      </c>
      <c r="I36" s="129">
        <v>2857236.837760909</v>
      </c>
      <c r="J36" s="129">
        <v>3155346.226355454</v>
      </c>
      <c r="K36" s="129">
        <v>3515355.2093858458</v>
      </c>
      <c r="L36" s="129">
        <v>3750338.1906592804</v>
      </c>
      <c r="M36" s="129">
        <v>4026270.5055073542</v>
      </c>
      <c r="N36" s="129">
        <v>4271933.0002236022</v>
      </c>
      <c r="O36" s="129">
        <v>4685398.8640566198</v>
      </c>
      <c r="P36" s="129">
        <v>5040647.3517937865</v>
      </c>
      <c r="Q36" s="129">
        <v>5523614.2698654355</v>
      </c>
    </row>
    <row r="37" spans="1:17" ht="12" customHeight="1" x14ac:dyDescent="0.25">
      <c r="A37" s="87" t="s">
        <v>28</v>
      </c>
      <c r="B37" s="129">
        <v>619151.53826039762</v>
      </c>
      <c r="C37" s="129">
        <v>652732.14879797935</v>
      </c>
      <c r="D37" s="129">
        <v>708359.33121440012</v>
      </c>
      <c r="E37" s="129">
        <v>770169.62888891774</v>
      </c>
      <c r="F37" s="129">
        <v>883813.59088701557</v>
      </c>
      <c r="G37" s="129">
        <v>1040735.7055749705</v>
      </c>
      <c r="H37" s="129">
        <v>1217812.5020300737</v>
      </c>
      <c r="I37" s="129">
        <v>1382431.3623971236</v>
      </c>
      <c r="J37" s="129">
        <v>1649646.1149713569</v>
      </c>
      <c r="K37" s="129">
        <v>1957049.7922027195</v>
      </c>
      <c r="L37" s="129">
        <v>2148077.0501007927</v>
      </c>
      <c r="M37" s="129">
        <v>2287196.672105981</v>
      </c>
      <c r="N37" s="129">
        <v>2452818.6582261594</v>
      </c>
      <c r="O37" s="129">
        <v>2705112.7709723497</v>
      </c>
      <c r="P37" s="129">
        <v>3054446.9663833235</v>
      </c>
      <c r="Q37" s="129">
        <v>3348190.9143730928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41413214.809132583</v>
      </c>
      <c r="C39" s="127">
        <v>42296271.414968371</v>
      </c>
      <c r="D39" s="127">
        <v>43408430.795719899</v>
      </c>
      <c r="E39" s="127">
        <v>44386282.405734152</v>
      </c>
      <c r="F39" s="127">
        <v>46030241.754275516</v>
      </c>
      <c r="G39" s="127">
        <v>46760455.005491711</v>
      </c>
      <c r="H39" s="127">
        <v>47610543.930339426</v>
      </c>
      <c r="I39" s="127">
        <v>48556663.295177735</v>
      </c>
      <c r="J39" s="127">
        <v>49810066.638002001</v>
      </c>
      <c r="K39" s="127">
        <v>51043894.813999362</v>
      </c>
      <c r="L39" s="127">
        <v>51881533.313861318</v>
      </c>
      <c r="M39" s="127">
        <v>52652852.971817464</v>
      </c>
      <c r="N39" s="127">
        <v>53489559.711041652</v>
      </c>
      <c r="O39" s="127">
        <v>55062076.557047985</v>
      </c>
      <c r="P39" s="127">
        <v>56571177.654545248</v>
      </c>
      <c r="Q39" s="127">
        <v>56365650.832289957</v>
      </c>
    </row>
    <row r="40" spans="1:17" ht="12" customHeight="1" x14ac:dyDescent="0.25">
      <c r="A40" s="49" t="s">
        <v>26</v>
      </c>
      <c r="B40" s="126">
        <v>1340547.9757247898</v>
      </c>
      <c r="C40" s="126">
        <v>1535151.3319483581</v>
      </c>
      <c r="D40" s="126">
        <v>1657822.6538236167</v>
      </c>
      <c r="E40" s="126">
        <v>1769613.5409332765</v>
      </c>
      <c r="F40" s="126">
        <v>1864452.4123043853</v>
      </c>
      <c r="G40" s="126">
        <v>1921677.0180003899</v>
      </c>
      <c r="H40" s="126">
        <v>1976411.9355344803</v>
      </c>
      <c r="I40" s="126">
        <v>2051507.0330046508</v>
      </c>
      <c r="J40" s="126">
        <v>2128957.3135428238</v>
      </c>
      <c r="K40" s="126">
        <v>2222291.261469997</v>
      </c>
      <c r="L40" s="126">
        <v>2342670.5559372017</v>
      </c>
      <c r="M40" s="126">
        <v>2457247.4998383191</v>
      </c>
      <c r="N40" s="126">
        <v>2537147.0297758561</v>
      </c>
      <c r="O40" s="126">
        <v>2650558.2038460323</v>
      </c>
      <c r="P40" s="126">
        <v>2779344.931696387</v>
      </c>
      <c r="Q40" s="126">
        <v>2819340.6057925927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293343.17996696173</v>
      </c>
      <c r="D44" s="125">
        <v>295357.6353563029</v>
      </c>
      <c r="E44" s="125">
        <v>270468.14910380618</v>
      </c>
      <c r="F44" s="125">
        <v>345291.63126165251</v>
      </c>
      <c r="G44" s="125">
        <v>339162.23804383562</v>
      </c>
      <c r="H44" s="125">
        <v>358404.21282522869</v>
      </c>
      <c r="I44" s="125">
        <v>519105.22557789093</v>
      </c>
      <c r="J44" s="125">
        <v>494574.65583345614</v>
      </c>
      <c r="K44" s="125">
        <v>491238.53303291887</v>
      </c>
      <c r="L44" s="125">
        <v>426497.52970904927</v>
      </c>
      <c r="M44" s="125">
        <v>491027.75188539759</v>
      </c>
      <c r="N44" s="125">
        <v>557480.19556512311</v>
      </c>
      <c r="O44" s="125">
        <v>651017.0354431778</v>
      </c>
      <c r="P44" s="125">
        <v>527477.46013157209</v>
      </c>
      <c r="Q44" s="125">
        <v>333105.67613463808</v>
      </c>
    </row>
    <row r="45" spans="1:17" ht="12" customHeight="1" x14ac:dyDescent="0.25">
      <c r="A45" s="87" t="s">
        <v>53</v>
      </c>
      <c r="B45" s="125"/>
      <c r="C45" s="125">
        <v>223100.07852146754</v>
      </c>
      <c r="D45" s="125">
        <v>258225.0312608963</v>
      </c>
      <c r="E45" s="125">
        <v>280477.01171708538</v>
      </c>
      <c r="F45" s="125">
        <v>329818.90302341437</v>
      </c>
      <c r="G45" s="125">
        <v>291006.13880341296</v>
      </c>
      <c r="H45" s="125">
        <v>326200.07003355463</v>
      </c>
      <c r="I45" s="125">
        <v>326741.62149819901</v>
      </c>
      <c r="J45" s="125">
        <v>298882.97317606508</v>
      </c>
      <c r="K45" s="125">
        <v>295112.09911314858</v>
      </c>
      <c r="L45" s="125">
        <v>281252.84824283625</v>
      </c>
      <c r="M45" s="125">
        <v>299439.85182375379</v>
      </c>
      <c r="N45" s="125">
        <v>327992.38808118016</v>
      </c>
      <c r="O45" s="125">
        <v>372999.41118427087</v>
      </c>
      <c r="P45" s="125">
        <v>366277.75200445519</v>
      </c>
      <c r="Q45" s="125">
        <v>336318.66125317162</v>
      </c>
    </row>
    <row r="46" spans="1:17" ht="12" customHeight="1" x14ac:dyDescent="0.25">
      <c r="A46" s="87" t="s">
        <v>52</v>
      </c>
      <c r="B46" s="125"/>
      <c r="C46" s="125">
        <v>16118.173019602682</v>
      </c>
      <c r="D46" s="125">
        <v>17245.600766775726</v>
      </c>
      <c r="E46" s="125">
        <v>18100.842982100858</v>
      </c>
      <c r="F46" s="125">
        <v>24538.197657260207</v>
      </c>
      <c r="G46" s="125">
        <v>26728.107286051098</v>
      </c>
      <c r="H46" s="125">
        <v>32624.624346623677</v>
      </c>
      <c r="I46" s="125">
        <v>33536.105342383453</v>
      </c>
      <c r="J46" s="125">
        <v>36596.711139381936</v>
      </c>
      <c r="K46" s="125">
        <v>37827.460126375547</v>
      </c>
      <c r="L46" s="125">
        <v>39901.254204476594</v>
      </c>
      <c r="M46" s="125">
        <v>28305.881280724861</v>
      </c>
      <c r="N46" s="125">
        <v>22237.646209517872</v>
      </c>
      <c r="O46" s="125">
        <v>27683.229660150526</v>
      </c>
      <c r="P46" s="125">
        <v>28925.934583277496</v>
      </c>
      <c r="Q46" s="125">
        <v>22437.828330997334</v>
      </c>
    </row>
    <row r="47" spans="1:17" ht="12" customHeight="1" x14ac:dyDescent="0.25">
      <c r="A47" s="87" t="s">
        <v>51</v>
      </c>
      <c r="B47" s="125"/>
      <c r="C47" s="125">
        <v>68587.921398624501</v>
      </c>
      <c r="D47" s="125">
        <v>74658.980428367126</v>
      </c>
      <c r="E47" s="125">
        <v>68894.725182015813</v>
      </c>
      <c r="F47" s="125">
        <v>96591.22652445492</v>
      </c>
      <c r="G47" s="125">
        <v>93472.651607864304</v>
      </c>
      <c r="H47" s="125">
        <v>101312.99873666064</v>
      </c>
      <c r="I47" s="125">
        <v>115429.98887924732</v>
      </c>
      <c r="J47" s="125">
        <v>114996.57868633195</v>
      </c>
      <c r="K47" s="125">
        <v>120806.91032171232</v>
      </c>
      <c r="L47" s="125">
        <v>127776.27283068205</v>
      </c>
      <c r="M47" s="125">
        <v>116638.89538294924</v>
      </c>
      <c r="N47" s="125">
        <v>107403.82622642796</v>
      </c>
      <c r="O47" s="125">
        <v>123405.68055044068</v>
      </c>
      <c r="P47" s="125">
        <v>119351.74218385127</v>
      </c>
      <c r="Q47" s="125">
        <v>96440.926087026601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289890.09415551863</v>
      </c>
      <c r="D49" s="125">
        <v>304171.20097211038</v>
      </c>
      <c r="E49" s="125">
        <v>357837.27405344875</v>
      </c>
      <c r="F49" s="125">
        <v>418181.89133043971</v>
      </c>
      <c r="G49" s="125">
        <v>491121.77414200816</v>
      </c>
      <c r="H49" s="125">
        <v>601779.68129062257</v>
      </c>
      <c r="I49" s="125">
        <v>684145.01597227901</v>
      </c>
      <c r="J49" s="125">
        <v>602280.58956665557</v>
      </c>
      <c r="K49" s="125">
        <v>717846.2570838409</v>
      </c>
      <c r="L49" s="125">
        <v>653164.87260387442</v>
      </c>
      <c r="M49" s="125">
        <v>767054.08899008052</v>
      </c>
      <c r="N49" s="125">
        <v>847442.17600687058</v>
      </c>
      <c r="O49" s="125">
        <v>1097610.8798052974</v>
      </c>
      <c r="P49" s="125">
        <v>957529.07730382273</v>
      </c>
      <c r="Q49" s="125">
        <v>1200813.1751554874</v>
      </c>
    </row>
    <row r="50" spans="1:17" ht="12" customHeight="1" x14ac:dyDescent="0.25">
      <c r="A50" s="87" t="s">
        <v>28</v>
      </c>
      <c r="B50" s="125"/>
      <c r="C50" s="125">
        <v>147892.77186137054</v>
      </c>
      <c r="D50" s="125">
        <v>174511.83019316127</v>
      </c>
      <c r="E50" s="125">
        <v>185450.3313623275</v>
      </c>
      <c r="F50" s="125">
        <v>242229.59703342049</v>
      </c>
      <c r="G50" s="125">
        <v>290651.17512469023</v>
      </c>
      <c r="H50" s="125">
        <v>324969.56831647339</v>
      </c>
      <c r="I50" s="125">
        <v>339130.69056021125</v>
      </c>
      <c r="J50" s="125">
        <v>452665.08393656113</v>
      </c>
      <c r="K50" s="125">
        <v>549633.27426478383</v>
      </c>
      <c r="L50" s="125">
        <v>481678.43302276317</v>
      </c>
      <c r="M50" s="125">
        <v>464089.19032166118</v>
      </c>
      <c r="N50" s="125">
        <v>504752.67668038979</v>
      </c>
      <c r="O50" s="125">
        <v>704959.19668275141</v>
      </c>
      <c r="P50" s="125">
        <v>898967.46967575676</v>
      </c>
      <c r="Q50" s="125">
        <v>775422.38101253251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24547750.782482978</v>
      </c>
      <c r="D52" s="123">
        <v>24776853.557398718</v>
      </c>
      <c r="E52" s="123">
        <v>24642545.786661442</v>
      </c>
      <c r="F52" s="123">
        <v>25308653.525188554</v>
      </c>
      <c r="G52" s="123">
        <v>24394907.427863386</v>
      </c>
      <c r="H52" s="123">
        <v>24514783.101494905</v>
      </c>
      <c r="I52" s="123">
        <v>24610813.5414855</v>
      </c>
      <c r="J52" s="123">
        <v>24918097.519471455</v>
      </c>
      <c r="K52" s="123">
        <v>24898522.352644552</v>
      </c>
      <c r="L52" s="123">
        <v>24502332.676509146</v>
      </c>
      <c r="M52" s="123">
        <v>24436013.834603336</v>
      </c>
      <c r="N52" s="123">
        <v>24501400.915871378</v>
      </c>
      <c r="O52" s="123">
        <v>25237211.022653524</v>
      </c>
      <c r="P52" s="123">
        <v>25173795.274144452</v>
      </c>
      <c r="Q52" s="123">
        <v>23459167.354391899</v>
      </c>
    </row>
    <row r="53" spans="1:17" ht="12" customHeight="1" x14ac:dyDescent="0.25">
      <c r="A53" s="49" t="s">
        <v>26</v>
      </c>
      <c r="B53" s="122"/>
      <c r="C53" s="122">
        <v>278716.56831937196</v>
      </c>
      <c r="D53" s="122">
        <v>215195.85518064236</v>
      </c>
      <c r="E53" s="122">
        <v>213567.87374558218</v>
      </c>
      <c r="F53" s="122">
        <v>206793.55667062337</v>
      </c>
      <c r="G53" s="122">
        <v>180374.75952547009</v>
      </c>
      <c r="H53" s="122">
        <v>190200.08674650363</v>
      </c>
      <c r="I53" s="122">
        <v>224106.78360382441</v>
      </c>
      <c r="J53" s="122">
        <v>241363.13528519176</v>
      </c>
      <c r="K53" s="122">
        <v>273638.08814889489</v>
      </c>
      <c r="L53" s="122">
        <v>318713.84871109721</v>
      </c>
      <c r="M53" s="122">
        <v>393293.51222048985</v>
      </c>
      <c r="N53" s="122">
        <v>295095.38511817897</v>
      </c>
      <c r="O53" s="122">
        <v>326979.04781575839</v>
      </c>
      <c r="P53" s="122">
        <v>335580.2845209777</v>
      </c>
      <c r="Q53" s="122">
        <v>220370.43362167606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204429.97555208858</v>
      </c>
      <c r="D57" s="125">
        <f t="shared" si="8"/>
        <v>209540.72494089138</v>
      </c>
      <c r="E57" s="125">
        <f t="shared" si="8"/>
        <v>214779.24306441378</v>
      </c>
      <c r="F57" s="125">
        <f t="shared" si="8"/>
        <v>220148.72414102405</v>
      </c>
      <c r="G57" s="125">
        <f t="shared" si="8"/>
        <v>225652.44224455021</v>
      </c>
      <c r="H57" s="125">
        <f t="shared" si="8"/>
        <v>231293.75330066308</v>
      </c>
      <c r="I57" s="125">
        <f t="shared" si="8"/>
        <v>237076.0971331792</v>
      </c>
      <c r="J57" s="125">
        <f t="shared" si="8"/>
        <v>243002.99956151005</v>
      </c>
      <c r="K57" s="125">
        <f t="shared" si="8"/>
        <v>249078.07455054671</v>
      </c>
      <c r="L57" s="125">
        <f t="shared" si="8"/>
        <v>255305.02641431242</v>
      </c>
      <c r="M57" s="125">
        <f t="shared" si="8"/>
        <v>261687.65207466763</v>
      </c>
      <c r="N57" s="125">
        <f t="shared" si="8"/>
        <v>268229.84337653499</v>
      </c>
      <c r="O57" s="125">
        <f t="shared" si="8"/>
        <v>274935.58946094662</v>
      </c>
      <c r="P57" s="125">
        <f t="shared" si="8"/>
        <v>293343.17996696476</v>
      </c>
      <c r="Q57" s="125">
        <f t="shared" ref="Q57" si="9">P31+Q44-Q31</f>
        <v>295357.63535630144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197642.95646672137</v>
      </c>
      <c r="D58" s="125">
        <f t="shared" si="10"/>
        <v>199224.10011845455</v>
      </c>
      <c r="E58" s="125">
        <f t="shared" si="10"/>
        <v>200817.89291940164</v>
      </c>
      <c r="F58" s="125">
        <f t="shared" si="10"/>
        <v>202424.43606275786</v>
      </c>
      <c r="G58" s="125">
        <f t="shared" si="10"/>
        <v>204043.83155125985</v>
      </c>
      <c r="H58" s="125">
        <f t="shared" si="10"/>
        <v>205676.18220366864</v>
      </c>
      <c r="I58" s="125">
        <f t="shared" si="10"/>
        <v>207321.59166129865</v>
      </c>
      <c r="J58" s="125">
        <f t="shared" si="10"/>
        <v>208980.16439459007</v>
      </c>
      <c r="K58" s="125">
        <f t="shared" si="10"/>
        <v>210652.00570974592</v>
      </c>
      <c r="L58" s="125">
        <f t="shared" si="10"/>
        <v>212337.22175542405</v>
      </c>
      <c r="M58" s="125">
        <f t="shared" si="10"/>
        <v>214035.91952946782</v>
      </c>
      <c r="N58" s="125">
        <f t="shared" si="10"/>
        <v>215748.20688570384</v>
      </c>
      <c r="O58" s="125">
        <f t="shared" si="10"/>
        <v>217474.19254078856</v>
      </c>
      <c r="P58" s="125">
        <f t="shared" si="10"/>
        <v>223100.07852146868</v>
      </c>
      <c r="Q58" s="125">
        <f t="shared" ref="Q58" si="11">P32+Q45-Q32</f>
        <v>258225.03126089741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6649.193183112191</v>
      </c>
      <c r="D59" s="125">
        <f t="shared" si="12"/>
        <v>7114.6367059301119</v>
      </c>
      <c r="E59" s="125">
        <f t="shared" si="12"/>
        <v>7612.6612753450754</v>
      </c>
      <c r="F59" s="125">
        <f t="shared" si="12"/>
        <v>8145.5475646193954</v>
      </c>
      <c r="G59" s="125">
        <f t="shared" si="12"/>
        <v>8715.7358941427083</v>
      </c>
      <c r="H59" s="125">
        <f t="shared" si="12"/>
        <v>9325.8374067326076</v>
      </c>
      <c r="I59" s="125">
        <f t="shared" si="12"/>
        <v>9978.6460252038669</v>
      </c>
      <c r="J59" s="125">
        <f t="shared" si="12"/>
        <v>10677.151246968249</v>
      </c>
      <c r="K59" s="125">
        <f t="shared" si="12"/>
        <v>11424.551834256039</v>
      </c>
      <c r="L59" s="125">
        <f t="shared" si="12"/>
        <v>12224.270462654007</v>
      </c>
      <c r="M59" s="125">
        <f t="shared" si="12"/>
        <v>13079.969395039545</v>
      </c>
      <c r="N59" s="125">
        <f t="shared" si="12"/>
        <v>13995.567252692534</v>
      </c>
      <c r="O59" s="125">
        <f t="shared" si="12"/>
        <v>14975.256960380939</v>
      </c>
      <c r="P59" s="125">
        <f t="shared" si="12"/>
        <v>16118.17301960272</v>
      </c>
      <c r="Q59" s="125">
        <f t="shared" ref="Q59" si="13">P33+Q46-Q33</f>
        <v>17245.600766775722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43828.776343774749</v>
      </c>
      <c r="D60" s="125">
        <f t="shared" si="14"/>
        <v>45143.639634087682</v>
      </c>
      <c r="E60" s="125">
        <f t="shared" si="14"/>
        <v>46497.948823110666</v>
      </c>
      <c r="F60" s="125">
        <f t="shared" si="14"/>
        <v>47892.887287803926</v>
      </c>
      <c r="G60" s="125">
        <f t="shared" si="14"/>
        <v>49329.673906437703</v>
      </c>
      <c r="H60" s="125">
        <f t="shared" si="14"/>
        <v>50809.564123630989</v>
      </c>
      <c r="I60" s="125">
        <f t="shared" si="14"/>
        <v>52333.851047340315</v>
      </c>
      <c r="J60" s="125">
        <f t="shared" si="14"/>
        <v>53903.866578760208</v>
      </c>
      <c r="K60" s="125">
        <f t="shared" si="14"/>
        <v>55520.982576123206</v>
      </c>
      <c r="L60" s="125">
        <f t="shared" si="14"/>
        <v>57186.612053406425</v>
      </c>
      <c r="M60" s="125">
        <f t="shared" si="14"/>
        <v>58902.210415009176</v>
      </c>
      <c r="N60" s="125">
        <f t="shared" si="14"/>
        <v>60669.276727459161</v>
      </c>
      <c r="O60" s="125">
        <f t="shared" si="14"/>
        <v>62489.355029282859</v>
      </c>
      <c r="P60" s="125">
        <f t="shared" si="14"/>
        <v>68587.921398624778</v>
      </c>
      <c r="Q60" s="125">
        <f t="shared" ref="Q60" si="15">P34+Q47-Q34</f>
        <v>74658.980428367388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177834.94318185048</v>
      </c>
      <c r="D62" s="125">
        <f t="shared" si="16"/>
        <v>192061.73863639869</v>
      </c>
      <c r="E62" s="125">
        <f t="shared" si="16"/>
        <v>207426.67772731045</v>
      </c>
      <c r="F62" s="125">
        <f t="shared" si="16"/>
        <v>224020.81194549473</v>
      </c>
      <c r="G62" s="125">
        <f t="shared" si="16"/>
        <v>241942.47690113587</v>
      </c>
      <c r="H62" s="125">
        <f t="shared" si="16"/>
        <v>261297.87505322509</v>
      </c>
      <c r="I62" s="125">
        <f t="shared" si="16"/>
        <v>289890.0941555188</v>
      </c>
      <c r="J62" s="125">
        <f t="shared" si="16"/>
        <v>304171.2009721105</v>
      </c>
      <c r="K62" s="125">
        <f t="shared" si="16"/>
        <v>357837.27405344881</v>
      </c>
      <c r="L62" s="125">
        <f t="shared" si="16"/>
        <v>418181.89133044006</v>
      </c>
      <c r="M62" s="125">
        <f t="shared" si="16"/>
        <v>491121.77414200688</v>
      </c>
      <c r="N62" s="125">
        <f t="shared" si="16"/>
        <v>601779.6812906228</v>
      </c>
      <c r="O62" s="125">
        <f t="shared" si="16"/>
        <v>684145.01597227994</v>
      </c>
      <c r="P62" s="125">
        <f t="shared" si="16"/>
        <v>602280.58956665639</v>
      </c>
      <c r="Q62" s="125">
        <f t="shared" ref="Q62" si="17">P36+Q49-Q36</f>
        <v>717846.25708383787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114312.16132378881</v>
      </c>
      <c r="D63" s="125">
        <f t="shared" si="18"/>
        <v>118884.64777674049</v>
      </c>
      <c r="E63" s="125">
        <f t="shared" si="18"/>
        <v>123640.03368780983</v>
      </c>
      <c r="F63" s="125">
        <f t="shared" si="18"/>
        <v>128585.63503532263</v>
      </c>
      <c r="G63" s="125">
        <f t="shared" si="18"/>
        <v>133729.0604367354</v>
      </c>
      <c r="H63" s="125">
        <f t="shared" si="18"/>
        <v>147892.77186137019</v>
      </c>
      <c r="I63" s="125">
        <f t="shared" si="18"/>
        <v>174511.83019316127</v>
      </c>
      <c r="J63" s="125">
        <f t="shared" si="18"/>
        <v>185450.33136232779</v>
      </c>
      <c r="K63" s="125">
        <f t="shared" si="18"/>
        <v>242229.59703342151</v>
      </c>
      <c r="L63" s="125">
        <f t="shared" si="18"/>
        <v>290651.17512468994</v>
      </c>
      <c r="M63" s="125">
        <f t="shared" si="18"/>
        <v>324969.56831647269</v>
      </c>
      <c r="N63" s="125">
        <f t="shared" si="18"/>
        <v>339130.69056021143</v>
      </c>
      <c r="O63" s="125">
        <f t="shared" si="18"/>
        <v>452665.0839365609</v>
      </c>
      <c r="P63" s="125">
        <f t="shared" si="18"/>
        <v>549633.27426478313</v>
      </c>
      <c r="Q63" s="125">
        <f t="shared" ref="Q63" si="19">P37+Q50-Q37</f>
        <v>481678.43302276311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23664694.176647186</v>
      </c>
      <c r="D65" s="123">
        <f t="shared" si="20"/>
        <v>23664694.176647194</v>
      </c>
      <c r="E65" s="123">
        <f t="shared" si="20"/>
        <v>23664694.176647186</v>
      </c>
      <c r="F65" s="123">
        <f t="shared" si="20"/>
        <v>23664694.176647186</v>
      </c>
      <c r="G65" s="123">
        <f t="shared" si="20"/>
        <v>23664694.176647194</v>
      </c>
      <c r="H65" s="123">
        <f t="shared" si="20"/>
        <v>23664694.176647186</v>
      </c>
      <c r="I65" s="123">
        <f t="shared" si="20"/>
        <v>23664694.176647194</v>
      </c>
      <c r="J65" s="123">
        <f t="shared" si="20"/>
        <v>23664694.176647194</v>
      </c>
      <c r="K65" s="123">
        <f t="shared" si="20"/>
        <v>23664694.176647194</v>
      </c>
      <c r="L65" s="123">
        <f t="shared" si="20"/>
        <v>23664694.176647194</v>
      </c>
      <c r="M65" s="123">
        <f t="shared" si="20"/>
        <v>23664694.176647186</v>
      </c>
      <c r="N65" s="123">
        <f t="shared" si="20"/>
        <v>23664694.176647194</v>
      </c>
      <c r="O65" s="123">
        <f t="shared" si="20"/>
        <v>23664694.176647194</v>
      </c>
      <c r="P65" s="123">
        <f t="shared" si="20"/>
        <v>23664694.176647186</v>
      </c>
      <c r="Q65" s="123">
        <f t="shared" ref="Q65" si="21">P39+Q52-Q39</f>
        <v>23664694.176647194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84113.212095803581</v>
      </c>
      <c r="D66" s="122">
        <f t="shared" si="22"/>
        <v>92524.533305383753</v>
      </c>
      <c r="E66" s="122">
        <f t="shared" si="22"/>
        <v>101776.98663592245</v>
      </c>
      <c r="F66" s="122">
        <f t="shared" si="22"/>
        <v>111954.68529951456</v>
      </c>
      <c r="G66" s="122">
        <f t="shared" si="22"/>
        <v>123150.15382946562</v>
      </c>
      <c r="H66" s="122">
        <f t="shared" si="22"/>
        <v>135465.16921241325</v>
      </c>
      <c r="I66" s="122">
        <f t="shared" si="22"/>
        <v>149011.68613365386</v>
      </c>
      <c r="J66" s="122">
        <f t="shared" si="22"/>
        <v>163912.85474701878</v>
      </c>
      <c r="K66" s="122">
        <f t="shared" si="22"/>
        <v>180304.14022172149</v>
      </c>
      <c r="L66" s="122">
        <f t="shared" si="22"/>
        <v>198334.55424389243</v>
      </c>
      <c r="M66" s="122">
        <f t="shared" si="22"/>
        <v>278716.56831937237</v>
      </c>
      <c r="N66" s="122">
        <f t="shared" si="22"/>
        <v>215195.8551806421</v>
      </c>
      <c r="O66" s="122">
        <f t="shared" si="22"/>
        <v>213567.87374558207</v>
      </c>
      <c r="P66" s="122">
        <f t="shared" si="22"/>
        <v>206793.5566706229</v>
      </c>
      <c r="Q66" s="122">
        <f t="shared" ref="Q66" si="23">P40+Q53-Q40</f>
        <v>180374.75952547044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8759.9999999999964</v>
      </c>
      <c r="C70" s="120">
        <v>8759.9999999999927</v>
      </c>
      <c r="D70" s="120">
        <v>8759.9999999999945</v>
      </c>
      <c r="E70" s="120">
        <v>8759.9999999999945</v>
      </c>
      <c r="F70" s="120">
        <v>8759.9999999999945</v>
      </c>
      <c r="G70" s="120">
        <v>8759.9999999999945</v>
      </c>
      <c r="H70" s="120">
        <v>8759.9999999999964</v>
      </c>
      <c r="I70" s="120">
        <v>8759.9999999999982</v>
      </c>
      <c r="J70" s="120">
        <v>8759.9999999999982</v>
      </c>
      <c r="K70" s="120">
        <v>8759.9999999999927</v>
      </c>
      <c r="L70" s="120">
        <v>8759.9999999999982</v>
      </c>
      <c r="M70" s="120">
        <v>8759.9999999999927</v>
      </c>
      <c r="N70" s="120">
        <v>8759.9999999999982</v>
      </c>
      <c r="O70" s="120">
        <v>8759.9999999999964</v>
      </c>
      <c r="P70" s="120">
        <v>8759.9999999999982</v>
      </c>
      <c r="Q70" s="120">
        <v>8759.9999999999964</v>
      </c>
    </row>
    <row r="71" spans="1:17" ht="12" customHeight="1" x14ac:dyDescent="0.25">
      <c r="A71" s="87" t="s">
        <v>53</v>
      </c>
      <c r="B71" s="120">
        <v>646.83348790699949</v>
      </c>
      <c r="C71" s="120">
        <v>644.32779094721616</v>
      </c>
      <c r="D71" s="120">
        <v>640.67230037349577</v>
      </c>
      <c r="E71" s="120">
        <v>641.28356313090126</v>
      </c>
      <c r="F71" s="120">
        <v>651.11767178205332</v>
      </c>
      <c r="G71" s="120">
        <v>647.23121282136754</v>
      </c>
      <c r="H71" s="120">
        <v>666.08493799953874</v>
      </c>
      <c r="I71" s="120">
        <v>677.32082449717586</v>
      </c>
      <c r="J71" s="120">
        <v>682.56184960327698</v>
      </c>
      <c r="K71" s="120">
        <v>687.23839245169154</v>
      </c>
      <c r="L71" s="120">
        <v>700.39077636205707</v>
      </c>
      <c r="M71" s="120">
        <v>711.50225488460217</v>
      </c>
      <c r="N71" s="120">
        <v>721.43744416269942</v>
      </c>
      <c r="O71" s="120">
        <v>730.89986608812194</v>
      </c>
      <c r="P71" s="120">
        <v>733.9443948965951</v>
      </c>
      <c r="Q71" s="120">
        <v>745.43100126663967</v>
      </c>
    </row>
    <row r="72" spans="1:17" ht="12" customHeight="1" x14ac:dyDescent="0.25">
      <c r="A72" s="87" t="s">
        <v>52</v>
      </c>
      <c r="B72" s="120">
        <v>206.63771095263823</v>
      </c>
      <c r="C72" s="120">
        <v>208.84724298338227</v>
      </c>
      <c r="D72" s="120">
        <v>210.78518315427115</v>
      </c>
      <c r="E72" s="120">
        <v>211.5772688442425</v>
      </c>
      <c r="F72" s="120">
        <v>211.02408915993607</v>
      </c>
      <c r="G72" s="120">
        <v>219.88651014756769</v>
      </c>
      <c r="H72" s="120">
        <v>217.7471541057516</v>
      </c>
      <c r="I72" s="120">
        <v>219.40972249412775</v>
      </c>
      <c r="J72" s="120">
        <v>220.42751747241348</v>
      </c>
      <c r="K72" s="120">
        <v>220.99076082471177</v>
      </c>
      <c r="L72" s="120">
        <v>222.12431051253679</v>
      </c>
      <c r="M72" s="120">
        <v>218.52711789370335</v>
      </c>
      <c r="N72" s="120">
        <v>222.58923730051399</v>
      </c>
      <c r="O72" s="120">
        <v>225.360457250206</v>
      </c>
      <c r="P72" s="120">
        <v>223.41276699695129</v>
      </c>
      <c r="Q72" s="120">
        <v>224.21403067866913</v>
      </c>
    </row>
    <row r="73" spans="1:17" ht="12" customHeight="1" x14ac:dyDescent="0.25">
      <c r="A73" s="87" t="s">
        <v>51</v>
      </c>
      <c r="B73" s="120">
        <v>466.51695544594367</v>
      </c>
      <c r="C73" s="120">
        <v>469.26370225435465</v>
      </c>
      <c r="D73" s="120">
        <v>471.56207238629679</v>
      </c>
      <c r="E73" s="120">
        <v>473.67177384135937</v>
      </c>
      <c r="F73" s="120">
        <v>475.13180866559793</v>
      </c>
      <c r="G73" s="120">
        <v>477.61591895143073</v>
      </c>
      <c r="H73" s="120">
        <v>480.18030034017602</v>
      </c>
      <c r="I73" s="120">
        <v>482.38219848989178</v>
      </c>
      <c r="J73" s="120">
        <v>483.23683887141601</v>
      </c>
      <c r="K73" s="120">
        <v>483.16368788736577</v>
      </c>
      <c r="L73" s="120">
        <v>484.39811382577739</v>
      </c>
      <c r="M73" s="120">
        <v>478.02388315326442</v>
      </c>
      <c r="N73" s="120">
        <v>480.88620889543489</v>
      </c>
      <c r="O73" s="120">
        <v>483.09347141116882</v>
      </c>
      <c r="P73" s="120">
        <v>490.89819861558135</v>
      </c>
      <c r="Q73" s="120">
        <v>495.32945767540002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1235.4810178399352</v>
      </c>
      <c r="C75" s="120">
        <v>1260.649947115616</v>
      </c>
      <c r="D75" s="120">
        <v>1283.4669772823001</v>
      </c>
      <c r="E75" s="120">
        <v>1304.7810878458233</v>
      </c>
      <c r="F75" s="120">
        <v>1323.4329888537127</v>
      </c>
      <c r="G75" s="120">
        <v>1344.1914441885795</v>
      </c>
      <c r="H75" s="120">
        <v>1364.554798020479</v>
      </c>
      <c r="I75" s="120">
        <v>1383.3346496031643</v>
      </c>
      <c r="J75" s="120">
        <v>1397.7179899122989</v>
      </c>
      <c r="K75" s="120">
        <v>1408.8863845665667</v>
      </c>
      <c r="L75" s="120">
        <v>1423.3954959549239</v>
      </c>
      <c r="M75" s="120">
        <v>1436.7194012558673</v>
      </c>
      <c r="N75" s="120">
        <v>1447.8852171265191</v>
      </c>
      <c r="O75" s="120">
        <v>1457.2121002498375</v>
      </c>
      <c r="P75" s="120">
        <v>1463.3592578825962</v>
      </c>
      <c r="Q75" s="120">
        <v>1469.3144522073992</v>
      </c>
    </row>
    <row r="76" spans="1:17" ht="12" customHeight="1" x14ac:dyDescent="0.25">
      <c r="A76" s="87" t="s">
        <v>28</v>
      </c>
      <c r="B76" s="120">
        <v>588.33645843228908</v>
      </c>
      <c r="C76" s="120">
        <v>600.32191065597158</v>
      </c>
      <c r="D76" s="120">
        <v>611.18738776680584</v>
      </c>
      <c r="E76" s="120">
        <v>621.33717407878089</v>
      </c>
      <c r="F76" s="120">
        <v>630.21921534332205</v>
      </c>
      <c r="G76" s="120">
        <v>640.10439845652979</v>
      </c>
      <c r="H76" s="120">
        <v>649.80143410683036</v>
      </c>
      <c r="I76" s="120">
        <v>658.74440547628001</v>
      </c>
      <c r="J76" s="120">
        <v>665.59375676190166</v>
      </c>
      <c r="K76" s="120">
        <v>670.91214989169146</v>
      </c>
      <c r="L76" s="120">
        <v>677.82139340572826</v>
      </c>
      <c r="M76" s="120">
        <v>684.74849760695724</v>
      </c>
      <c r="N76" s="120">
        <v>690.54701646414219</v>
      </c>
      <c r="O76" s="120">
        <v>695.36717085800615</v>
      </c>
      <c r="P76" s="120">
        <v>700.97788598702869</v>
      </c>
      <c r="Q76" s="120">
        <v>708.84746659437246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469.01812355880287</v>
      </c>
      <c r="C78" s="118">
        <v>470.43256144664554</v>
      </c>
      <c r="D78" s="118">
        <v>471.50426160541491</v>
      </c>
      <c r="E78" s="118">
        <v>472.47778909638737</v>
      </c>
      <c r="F78" s="118">
        <v>472.88164507189401</v>
      </c>
      <c r="G78" s="118">
        <v>474.37112733391842</v>
      </c>
      <c r="H78" s="118">
        <v>475.995592711776</v>
      </c>
      <c r="I78" s="118">
        <v>477.30941063260218</v>
      </c>
      <c r="J78" s="118">
        <v>477.33584854165127</v>
      </c>
      <c r="K78" s="118">
        <v>476.49008883336467</v>
      </c>
      <c r="L78" s="118">
        <v>476.97293412135963</v>
      </c>
      <c r="M78" s="118">
        <v>478.20425774990474</v>
      </c>
      <c r="N78" s="118">
        <v>478.77653221870315</v>
      </c>
      <c r="O78" s="118">
        <v>478.79627250492979</v>
      </c>
      <c r="P78" s="118">
        <v>479.47470248187199</v>
      </c>
      <c r="Q78" s="118">
        <v>481.78842779956125</v>
      </c>
    </row>
    <row r="79" spans="1:17" ht="12" customHeight="1" x14ac:dyDescent="0.25">
      <c r="A79" s="49" t="s">
        <v>26</v>
      </c>
      <c r="B79" s="117">
        <v>25.950102722385331</v>
      </c>
      <c r="C79" s="117">
        <v>26.478752123456886</v>
      </c>
      <c r="D79" s="117">
        <v>26.958002122522398</v>
      </c>
      <c r="E79" s="117">
        <v>27.405684725956249</v>
      </c>
      <c r="F79" s="117">
        <v>27.79745015183768</v>
      </c>
      <c r="G79" s="117">
        <v>28.233461746123158</v>
      </c>
      <c r="H79" s="117">
        <v>28.661174609436898</v>
      </c>
      <c r="I79" s="117">
        <v>29.05562751534546</v>
      </c>
      <c r="J79" s="117">
        <v>29.357735887002725</v>
      </c>
      <c r="K79" s="117">
        <v>29.592317385493978</v>
      </c>
      <c r="L79" s="117">
        <v>29.897067458948491</v>
      </c>
      <c r="M79" s="117">
        <v>30.202605324253604</v>
      </c>
      <c r="N79" s="117">
        <v>30.458364011013529</v>
      </c>
      <c r="O79" s="117">
        <v>30.670969400099651</v>
      </c>
      <c r="P79" s="117">
        <v>30.918444517198683</v>
      </c>
      <c r="Q79" s="117">
        <v>31.265552744499157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50.148211946112262</v>
      </c>
      <c r="C83" s="109">
        <f t="shared" si="24"/>
        <v>49.187746544500499</v>
      </c>
      <c r="D83" s="109">
        <f t="shared" si="24"/>
        <v>48.184549631113995</v>
      </c>
      <c r="E83" s="109">
        <f t="shared" si="24"/>
        <v>47.259862182858235</v>
      </c>
      <c r="F83" s="109">
        <f t="shared" si="24"/>
        <v>46.116323881636546</v>
      </c>
      <c r="G83" s="109">
        <f t="shared" si="24"/>
        <v>44.996790367104545</v>
      </c>
      <c r="H83" s="109">
        <f t="shared" si="24"/>
        <v>43.858514513829874</v>
      </c>
      <c r="I83" s="109">
        <f t="shared" si="24"/>
        <v>42.450777805565878</v>
      </c>
      <c r="J83" s="109">
        <f t="shared" si="24"/>
        <v>41.158953415394748</v>
      </c>
      <c r="K83" s="109">
        <f t="shared" si="24"/>
        <v>39.948151879601596</v>
      </c>
      <c r="L83" s="109">
        <f t="shared" si="24"/>
        <v>38.853218990850472</v>
      </c>
      <c r="M83" s="109">
        <f t="shared" si="24"/>
        <v>37.695212957247868</v>
      </c>
      <c r="N83" s="109">
        <f t="shared" si="24"/>
        <v>36.440099108562173</v>
      </c>
      <c r="O83" s="109">
        <f t="shared" si="24"/>
        <v>35.076151284174486</v>
      </c>
      <c r="P83" s="109">
        <f t="shared" si="24"/>
        <v>34.333116317712992</v>
      </c>
      <c r="Q83" s="109">
        <f t="shared" ref="Q83" si="25">IF(Q18=0,0,1000000*Q18/Q31)</f>
        <v>33.750187420313068</v>
      </c>
    </row>
    <row r="84" spans="1:17" ht="12" customHeight="1" x14ac:dyDescent="0.25">
      <c r="A84" s="87" t="s">
        <v>53</v>
      </c>
      <c r="B84" s="109">
        <f t="shared" ref="B84:P84" si="26">IF(B19=0,0,1000000*B19/B32)</f>
        <v>377.71744612153685</v>
      </c>
      <c r="C84" s="109">
        <f t="shared" si="26"/>
        <v>369.52456185352275</v>
      </c>
      <c r="D84" s="109">
        <f t="shared" si="26"/>
        <v>358.33242185337934</v>
      </c>
      <c r="E84" s="109">
        <f t="shared" si="26"/>
        <v>346.18177432858243</v>
      </c>
      <c r="F84" s="109">
        <f t="shared" si="26"/>
        <v>332.81463965493651</v>
      </c>
      <c r="G84" s="109">
        <f t="shared" si="26"/>
        <v>321.29557752461204</v>
      </c>
      <c r="H84" s="109">
        <f t="shared" si="26"/>
        <v>309.22563126131638</v>
      </c>
      <c r="I84" s="109">
        <f t="shared" si="26"/>
        <v>297.54370017560638</v>
      </c>
      <c r="J84" s="109">
        <f t="shared" si="26"/>
        <v>286.87613397703598</v>
      </c>
      <c r="K84" s="109">
        <f t="shared" si="26"/>
        <v>276.68984301763902</v>
      </c>
      <c r="L84" s="109">
        <f t="shared" si="26"/>
        <v>266.69730746695325</v>
      </c>
      <c r="M84" s="109">
        <f t="shared" si="26"/>
        <v>255.95763016618605</v>
      </c>
      <c r="N84" s="109">
        <f t="shared" si="26"/>
        <v>243.83811005485381</v>
      </c>
      <c r="O84" s="109">
        <f t="shared" si="26"/>
        <v>230.24513463740485</v>
      </c>
      <c r="P84" s="109">
        <f t="shared" si="26"/>
        <v>220.7379312802141</v>
      </c>
      <c r="Q84" s="109">
        <f t="shared" ref="Q84" si="27">IF(Q19=0,0,1000000*Q19/Q32)</f>
        <v>210.95386494599174</v>
      </c>
    </row>
    <row r="85" spans="1:17" ht="12" customHeight="1" x14ac:dyDescent="0.25">
      <c r="A85" s="87" t="s">
        <v>52</v>
      </c>
      <c r="B85" s="109">
        <f t="shared" ref="B85:P85" si="28">IF(B20=0,0,1000000*B20/B33)</f>
        <v>2042.6938573545972</v>
      </c>
      <c r="C85" s="109">
        <f t="shared" si="28"/>
        <v>2021.0618745073073</v>
      </c>
      <c r="D85" s="109">
        <f t="shared" si="28"/>
        <v>1993.8638296043921</v>
      </c>
      <c r="E85" s="109">
        <f t="shared" si="28"/>
        <v>1964.2884480619928</v>
      </c>
      <c r="F85" s="109">
        <f t="shared" si="28"/>
        <v>1927.4120983433847</v>
      </c>
      <c r="G85" s="109">
        <f t="shared" si="28"/>
        <v>1890.0657500189384</v>
      </c>
      <c r="H85" s="109">
        <f t="shared" si="28"/>
        <v>1848.8449884262895</v>
      </c>
      <c r="I85" s="109">
        <f t="shared" si="28"/>
        <v>1809.5403655921007</v>
      </c>
      <c r="J85" s="109">
        <f t="shared" si="28"/>
        <v>1770.1088584426989</v>
      </c>
      <c r="K85" s="109">
        <f t="shared" si="28"/>
        <v>1732.0265244463376</v>
      </c>
      <c r="L85" s="109">
        <f t="shared" si="28"/>
        <v>1695.4695253133943</v>
      </c>
      <c r="M85" s="109">
        <f t="shared" si="28"/>
        <v>1664.7962230658441</v>
      </c>
      <c r="N85" s="109">
        <f t="shared" si="28"/>
        <v>1633.4272414590982</v>
      </c>
      <c r="O85" s="109">
        <f t="shared" si="28"/>
        <v>1592.1326797499137</v>
      </c>
      <c r="P85" s="109">
        <f t="shared" si="28"/>
        <v>1548.3831810521926</v>
      </c>
      <c r="Q85" s="109">
        <f t="shared" ref="Q85" si="29">IF(Q20=0,0,1000000*Q20/Q33)</f>
        <v>1502.1985833796987</v>
      </c>
    </row>
    <row r="86" spans="1:17" ht="12" customHeight="1" x14ac:dyDescent="0.25">
      <c r="A86" s="87" t="s">
        <v>51</v>
      </c>
      <c r="B86" s="109">
        <f t="shared" ref="B86:P86" si="30">IF(B21=0,0,1000000*B21/B34)</f>
        <v>581.14100364862702</v>
      </c>
      <c r="C86" s="109">
        <f t="shared" si="30"/>
        <v>574.15272371664753</v>
      </c>
      <c r="D86" s="109">
        <f t="shared" si="30"/>
        <v>565.09481589619509</v>
      </c>
      <c r="E86" s="109">
        <f t="shared" si="30"/>
        <v>556.49088630773713</v>
      </c>
      <c r="F86" s="109">
        <f t="shared" si="30"/>
        <v>545.21996093013126</v>
      </c>
      <c r="G86" s="109">
        <f t="shared" si="30"/>
        <v>534.69585913339063</v>
      </c>
      <c r="H86" s="109">
        <f t="shared" si="30"/>
        <v>523.84768816315966</v>
      </c>
      <c r="I86" s="109">
        <f t="shared" si="30"/>
        <v>512.28242754879136</v>
      </c>
      <c r="J86" s="109">
        <f t="shared" si="30"/>
        <v>501.25409785994725</v>
      </c>
      <c r="K86" s="109">
        <f t="shared" si="30"/>
        <v>490.26798946164723</v>
      </c>
      <c r="L86" s="109">
        <f t="shared" si="30"/>
        <v>479.28539672001892</v>
      </c>
      <c r="M86" s="109">
        <f t="shared" si="30"/>
        <v>468.08870880174322</v>
      </c>
      <c r="N86" s="109">
        <f t="shared" si="30"/>
        <v>456.49734424623733</v>
      </c>
      <c r="O86" s="109">
        <f t="shared" si="30"/>
        <v>442.30904892289152</v>
      </c>
      <c r="P86" s="109">
        <f t="shared" si="30"/>
        <v>429.87888848733877</v>
      </c>
      <c r="Q86" s="109">
        <f t="shared" ref="Q86" si="31">IF(Q21=0,0,1000000*Q21/Q34)</f>
        <v>417.43225175365251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381.17832673530177</v>
      </c>
      <c r="C88" s="109">
        <f t="shared" si="32"/>
        <v>372.60177487438079</v>
      </c>
      <c r="D88" s="109">
        <f t="shared" si="32"/>
        <v>362.44215310757522</v>
      </c>
      <c r="E88" s="109">
        <f t="shared" si="32"/>
        <v>351.30622246101018</v>
      </c>
      <c r="F88" s="109">
        <f t="shared" si="32"/>
        <v>339.35268754461231</v>
      </c>
      <c r="G88" s="109">
        <f t="shared" si="32"/>
        <v>326.68814810393377</v>
      </c>
      <c r="H88" s="109">
        <f t="shared" si="32"/>
        <v>313.18046775132609</v>
      </c>
      <c r="I88" s="109">
        <f t="shared" si="32"/>
        <v>303.02209998068048</v>
      </c>
      <c r="J88" s="109">
        <f t="shared" si="32"/>
        <v>294.19595362897559</v>
      </c>
      <c r="K88" s="109">
        <f t="shared" si="32"/>
        <v>283.45047010897395</v>
      </c>
      <c r="L88" s="109">
        <f t="shared" si="32"/>
        <v>272.512675554412</v>
      </c>
      <c r="M88" s="109">
        <f t="shared" si="32"/>
        <v>259.24048369965624</v>
      </c>
      <c r="N88" s="109">
        <f t="shared" si="32"/>
        <v>243.90967043539882</v>
      </c>
      <c r="O88" s="109">
        <f t="shared" si="32"/>
        <v>223.84906888956834</v>
      </c>
      <c r="P88" s="109">
        <f t="shared" si="32"/>
        <v>205.26199677425205</v>
      </c>
      <c r="Q88" s="109">
        <f t="shared" ref="Q88" si="33">IF(Q23=0,0,1000000*Q23/Q36)</f>
        <v>180.87049771720697</v>
      </c>
    </row>
    <row r="89" spans="1:17" ht="12" customHeight="1" x14ac:dyDescent="0.25">
      <c r="A89" s="87" t="s">
        <v>28</v>
      </c>
      <c r="B89" s="109">
        <f t="shared" ref="B89:P89" si="34">IF(B24=0,0,1000000*B24/B37)</f>
        <v>394.24682560967904</v>
      </c>
      <c r="C89" s="109">
        <f t="shared" si="34"/>
        <v>387.76938800169609</v>
      </c>
      <c r="D89" s="109">
        <f t="shared" si="34"/>
        <v>377.71238139433746</v>
      </c>
      <c r="E89" s="109">
        <f t="shared" si="34"/>
        <v>365.80830296527245</v>
      </c>
      <c r="F89" s="109">
        <f t="shared" si="34"/>
        <v>350.91774139445386</v>
      </c>
      <c r="G89" s="109">
        <f t="shared" si="34"/>
        <v>334.11186733691358</v>
      </c>
      <c r="H89" s="109">
        <f t="shared" si="34"/>
        <v>321.23835829647271</v>
      </c>
      <c r="I89" s="109">
        <f t="shared" si="34"/>
        <v>308.96648020912824</v>
      </c>
      <c r="J89" s="109">
        <f t="shared" si="34"/>
        <v>295.5031753832954</v>
      </c>
      <c r="K89" s="109">
        <f t="shared" si="34"/>
        <v>280.11407216227246</v>
      </c>
      <c r="L89" s="109">
        <f t="shared" si="34"/>
        <v>266.75147831857606</v>
      </c>
      <c r="M89" s="109">
        <f t="shared" si="34"/>
        <v>253.11380409391268</v>
      </c>
      <c r="N89" s="109">
        <f t="shared" si="34"/>
        <v>238.19529432568433</v>
      </c>
      <c r="O89" s="109">
        <f t="shared" si="34"/>
        <v>218.23829731009147</v>
      </c>
      <c r="P89" s="109">
        <f t="shared" si="34"/>
        <v>194.16110693306666</v>
      </c>
      <c r="Q89" s="109">
        <f t="shared" ref="Q89" si="35">IF(Q24=0,0,1000000*Q24/Q37)</f>
        <v>172.51789723038749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68.051076175257123</v>
      </c>
      <c r="C91" s="53">
        <f t="shared" si="36"/>
        <v>67.366285950226043</v>
      </c>
      <c r="D91" s="53">
        <f t="shared" si="36"/>
        <v>66.204059835903962</v>
      </c>
      <c r="E91" s="53">
        <f t="shared" si="36"/>
        <v>65.064954594210775</v>
      </c>
      <c r="F91" s="53">
        <f t="shared" si="36"/>
        <v>63.933948421913065</v>
      </c>
      <c r="G91" s="53">
        <f t="shared" si="36"/>
        <v>62.645164902344945</v>
      </c>
      <c r="H91" s="53">
        <f t="shared" si="36"/>
        <v>61.085588142232531</v>
      </c>
      <c r="I91" s="53">
        <f t="shared" si="36"/>
        <v>59.066391362169988</v>
      </c>
      <c r="J91" s="53">
        <f t="shared" si="36"/>
        <v>56.398420830108869</v>
      </c>
      <c r="K91" s="53">
        <f t="shared" si="36"/>
        <v>53.389114693797438</v>
      </c>
      <c r="L91" s="53">
        <f t="shared" si="36"/>
        <v>50.243161120572573</v>
      </c>
      <c r="M91" s="53">
        <f t="shared" si="36"/>
        <v>46.466973356335565</v>
      </c>
      <c r="N91" s="53">
        <f t="shared" si="36"/>
        <v>41.523347903758875</v>
      </c>
      <c r="O91" s="53">
        <f t="shared" si="36"/>
        <v>35.937490110891048</v>
      </c>
      <c r="P91" s="53">
        <f t="shared" si="36"/>
        <v>29.329220687297052</v>
      </c>
      <c r="Q91" s="53">
        <f t="shared" ref="Q91" si="37">IF(Q26=0,0,1000000*Q26/Q39)</f>
        <v>21.385867118571554</v>
      </c>
    </row>
    <row r="92" spans="1:17" ht="12" customHeight="1" x14ac:dyDescent="0.25">
      <c r="A92" s="49" t="s">
        <v>26</v>
      </c>
      <c r="B92" s="48">
        <f t="shared" ref="B92:P92" si="38">IF(B27=0,0,1000000*B27/B40)</f>
        <v>10953.199790981065</v>
      </c>
      <c r="C92" s="48">
        <f t="shared" si="38"/>
        <v>10787.715606989143</v>
      </c>
      <c r="D92" s="48">
        <f t="shared" si="38"/>
        <v>10645.871746040482</v>
      </c>
      <c r="E92" s="48">
        <f t="shared" si="38"/>
        <v>10506.603317617315</v>
      </c>
      <c r="F92" s="48">
        <f t="shared" si="38"/>
        <v>10370.870833048788</v>
      </c>
      <c r="G92" s="48">
        <f t="shared" si="38"/>
        <v>10247.419142608413</v>
      </c>
      <c r="H92" s="48">
        <f t="shared" si="38"/>
        <v>10113.996332097953</v>
      </c>
      <c r="I92" s="48">
        <f t="shared" si="38"/>
        <v>9957.3619569847633</v>
      </c>
      <c r="J92" s="48">
        <f t="shared" si="38"/>
        <v>9776.294043158905</v>
      </c>
      <c r="K92" s="48">
        <f t="shared" si="38"/>
        <v>9567.9509330938126</v>
      </c>
      <c r="L92" s="48">
        <f t="shared" si="38"/>
        <v>9327.899685135746</v>
      </c>
      <c r="M92" s="48">
        <f t="shared" si="38"/>
        <v>9094.5551257669358</v>
      </c>
      <c r="N92" s="48">
        <f t="shared" si="38"/>
        <v>8905.5610038790765</v>
      </c>
      <c r="O92" s="48">
        <f t="shared" si="38"/>
        <v>8669.8647042584689</v>
      </c>
      <c r="P92" s="48">
        <f t="shared" si="38"/>
        <v>8395.1304200990744</v>
      </c>
      <c r="Q92" s="48">
        <f t="shared" ref="Q92" si="39">IF(Q27=0,0,1000000*Q27/Q40)</f>
        <v>8168.3611912308679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39.722906372501853</v>
      </c>
      <c r="D96" s="109">
        <v>38.762801219002384</v>
      </c>
      <c r="E96" s="109">
        <v>38.374272832322774</v>
      </c>
      <c r="F96" s="109">
        <v>37.673280744670635</v>
      </c>
      <c r="G96" s="109">
        <v>37.033733612309348</v>
      </c>
      <c r="H96" s="109">
        <v>36.597686506559548</v>
      </c>
      <c r="I96" s="109">
        <v>35.955831714914325</v>
      </c>
      <c r="J96" s="109">
        <v>35.197302654425009</v>
      </c>
      <c r="K96" s="109">
        <v>34.706388222912175</v>
      </c>
      <c r="L96" s="109">
        <v>34.146251179390845</v>
      </c>
      <c r="M96" s="109">
        <v>33.393259011850731</v>
      </c>
      <c r="N96" s="109">
        <v>32.076692777543052</v>
      </c>
      <c r="O96" s="109">
        <v>30.637130305995754</v>
      </c>
      <c r="P96" s="109">
        <v>29.536455398699029</v>
      </c>
      <c r="Q96" s="109">
        <v>28.102439770745033</v>
      </c>
    </row>
    <row r="97" spans="1:17" ht="12" customHeight="1" x14ac:dyDescent="0.25">
      <c r="A97" s="87" t="s">
        <v>53</v>
      </c>
      <c r="B97" s="109"/>
      <c r="C97" s="109">
        <v>277.76371213293464</v>
      </c>
      <c r="D97" s="109">
        <v>255.31683326969272</v>
      </c>
      <c r="E97" s="109">
        <v>248.29125594129522</v>
      </c>
      <c r="F97" s="109">
        <v>244.44126858799856</v>
      </c>
      <c r="G97" s="109">
        <v>242.58534716268122</v>
      </c>
      <c r="H97" s="109">
        <v>238.63652552023891</v>
      </c>
      <c r="I97" s="109">
        <v>234.17124162368469</v>
      </c>
      <c r="J97" s="109">
        <v>232.08285057479492</v>
      </c>
      <c r="K97" s="109">
        <v>231.28475365715036</v>
      </c>
      <c r="L97" s="109">
        <v>226.54894170169942</v>
      </c>
      <c r="M97" s="109">
        <v>215.37651151607449</v>
      </c>
      <c r="N97" s="109">
        <v>197.27303355262288</v>
      </c>
      <c r="O97" s="109">
        <v>179.36025169226161</v>
      </c>
      <c r="P97" s="109">
        <v>153.95097015257286</v>
      </c>
      <c r="Q97" s="109">
        <v>127.06573063345216</v>
      </c>
    </row>
    <row r="98" spans="1:17" ht="12" customHeight="1" x14ac:dyDescent="0.25">
      <c r="A98" s="87" t="s">
        <v>52</v>
      </c>
      <c r="B98" s="109"/>
      <c r="C98" s="109">
        <v>1850.2547476715497</v>
      </c>
      <c r="D98" s="109">
        <v>1787.8712672127633</v>
      </c>
      <c r="E98" s="109">
        <v>1746.4252100868898</v>
      </c>
      <c r="F98" s="109">
        <v>1719.2080537894142</v>
      </c>
      <c r="G98" s="109">
        <v>1687.7690639578248</v>
      </c>
      <c r="H98" s="109">
        <v>1653.5661784547565</v>
      </c>
      <c r="I98" s="109">
        <v>1619.0677569838929</v>
      </c>
      <c r="J98" s="109">
        <v>1585.36897531767</v>
      </c>
      <c r="K98" s="109">
        <v>1552.8382812948573</v>
      </c>
      <c r="L98" s="109">
        <v>1529.197417465783</v>
      </c>
      <c r="M98" s="109">
        <v>1486.9480168311391</v>
      </c>
      <c r="N98" s="109">
        <v>1410.6957211129104</v>
      </c>
      <c r="O98" s="109">
        <v>1315.6611398136831</v>
      </c>
      <c r="P98" s="109">
        <v>1169.9211343434438</v>
      </c>
      <c r="Q98" s="109">
        <v>951.42949232840829</v>
      </c>
    </row>
    <row r="99" spans="1:17" ht="12" customHeight="1" x14ac:dyDescent="0.25">
      <c r="A99" s="87" t="s">
        <v>51</v>
      </c>
      <c r="B99" s="109"/>
      <c r="C99" s="109">
        <v>508.87519125198389</v>
      </c>
      <c r="D99" s="109">
        <v>488.74634571724692</v>
      </c>
      <c r="E99" s="109">
        <v>480.86451394473761</v>
      </c>
      <c r="F99" s="109">
        <v>474.21103263945827</v>
      </c>
      <c r="G99" s="109">
        <v>468.02269684368667</v>
      </c>
      <c r="H99" s="109">
        <v>461.13589462203021</v>
      </c>
      <c r="I99" s="109">
        <v>452.87473803011096</v>
      </c>
      <c r="J99" s="109">
        <v>445.90438123992362</v>
      </c>
      <c r="K99" s="109">
        <v>438.48122446287755</v>
      </c>
      <c r="L99" s="109">
        <v>430.83999250661992</v>
      </c>
      <c r="M99" s="109">
        <v>413.3855963484325</v>
      </c>
      <c r="N99" s="109">
        <v>394.98758887534706</v>
      </c>
      <c r="O99" s="109">
        <v>366.70245275311299</v>
      </c>
      <c r="P99" s="109">
        <v>336.76226688753252</v>
      </c>
      <c r="Q99" s="109">
        <v>294.44154559586894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339.26629220619043</v>
      </c>
      <c r="D101" s="109">
        <v>326.95548916596158</v>
      </c>
      <c r="E101" s="109">
        <v>321.04729249012155</v>
      </c>
      <c r="F101" s="109">
        <v>313.76075955866793</v>
      </c>
      <c r="G101" s="109">
        <v>305.22451711735175</v>
      </c>
      <c r="H101" s="109">
        <v>295.06360985703856</v>
      </c>
      <c r="I101" s="109">
        <v>281.80869715095878</v>
      </c>
      <c r="J101" s="109">
        <v>268.86908192128504</v>
      </c>
      <c r="K101" s="109">
        <v>254.95944401608261</v>
      </c>
      <c r="L101" s="109">
        <v>240.05374799543873</v>
      </c>
      <c r="M101" s="109">
        <v>223.79129139022709</v>
      </c>
      <c r="N101" s="109">
        <v>207.39673682710537</v>
      </c>
      <c r="O101" s="109">
        <v>181.89908844340061</v>
      </c>
      <c r="P101" s="109">
        <v>154.31990531357397</v>
      </c>
      <c r="Q101" s="109">
        <v>122.77280710250518</v>
      </c>
    </row>
    <row r="102" spans="1:17" ht="12" customHeight="1" x14ac:dyDescent="0.25">
      <c r="A102" s="87" t="s">
        <v>28</v>
      </c>
      <c r="B102" s="109"/>
      <c r="C102" s="109">
        <v>365.65833061192069</v>
      </c>
      <c r="D102" s="109">
        <v>351.35978425819292</v>
      </c>
      <c r="E102" s="109">
        <v>339.29864347404674</v>
      </c>
      <c r="F102" s="109">
        <v>326.5740586164253</v>
      </c>
      <c r="G102" s="109">
        <v>310.67666730151609</v>
      </c>
      <c r="H102" s="109">
        <v>300.22553633265659</v>
      </c>
      <c r="I102" s="109">
        <v>286.71336749864793</v>
      </c>
      <c r="J102" s="109">
        <v>272.32884377388848</v>
      </c>
      <c r="K102" s="109">
        <v>254.40130838647929</v>
      </c>
      <c r="L102" s="109">
        <v>238.96457155250701</v>
      </c>
      <c r="M102" s="109">
        <v>222.9797349922566</v>
      </c>
      <c r="N102" s="109">
        <v>203.19280884889804</v>
      </c>
      <c r="O102" s="109">
        <v>183.53275264604869</v>
      </c>
      <c r="P102" s="109">
        <v>158.54080131470795</v>
      </c>
      <c r="Q102" s="109">
        <v>128.5391482451389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66.871168758203638</v>
      </c>
      <c r="D104" s="53">
        <v>65.702410529085995</v>
      </c>
      <c r="E104" s="53">
        <v>64.554221563889982</v>
      </c>
      <c r="F104" s="53">
        <v>63.426096646044556</v>
      </c>
      <c r="G104" s="53">
        <v>61.929197189811454</v>
      </c>
      <c r="H104" s="53">
        <v>60.290810855594238</v>
      </c>
      <c r="I104" s="53">
        <v>57.875054668825513</v>
      </c>
      <c r="J104" s="53">
        <v>54.896077916162469</v>
      </c>
      <c r="K104" s="53">
        <v>51.659849894646811</v>
      </c>
      <c r="L104" s="53">
        <v>48.332492149520561</v>
      </c>
      <c r="M104" s="53">
        <v>43.807024971298326</v>
      </c>
      <c r="N104" s="53">
        <v>37.9806861442</v>
      </c>
      <c r="O104" s="53">
        <v>32.293887992063773</v>
      </c>
      <c r="P104" s="53">
        <v>24.240022070348886</v>
      </c>
      <c r="Q104" s="53">
        <v>14.72756444261422</v>
      </c>
    </row>
    <row r="105" spans="1:17" ht="12" customHeight="1" x14ac:dyDescent="0.25">
      <c r="A105" s="49" t="s">
        <v>26</v>
      </c>
      <c r="B105" s="48"/>
      <c r="C105" s="48">
        <v>10041.724499061958</v>
      </c>
      <c r="D105" s="48">
        <v>9766.1317158464644</v>
      </c>
      <c r="E105" s="48">
        <v>9638.3589087131477</v>
      </c>
      <c r="F105" s="48">
        <v>9524.6182213699285</v>
      </c>
      <c r="G105" s="48">
        <v>9453.223729655263</v>
      </c>
      <c r="H105" s="48">
        <v>9363.6669683478012</v>
      </c>
      <c r="I105" s="48">
        <v>9238.1397579184413</v>
      </c>
      <c r="J105" s="48">
        <v>9036.5285542802794</v>
      </c>
      <c r="K105" s="48">
        <v>8859.7619346404499</v>
      </c>
      <c r="L105" s="48">
        <v>8665.516737264059</v>
      </c>
      <c r="M105" s="48">
        <v>8375.8612686432953</v>
      </c>
      <c r="N105" s="48">
        <v>7959.3785243528991</v>
      </c>
      <c r="O105" s="48">
        <v>7473.5895265545478</v>
      </c>
      <c r="P105" s="48">
        <v>6921.1808648633041</v>
      </c>
      <c r="Q105" s="48">
        <v>6359.9827759480195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0.78876915713235585</v>
      </c>
      <c r="C109" s="115">
        <f>C31/RES_summary!C$6</f>
        <v>0.80347417617537154</v>
      </c>
      <c r="D109" s="115">
        <f>D31/RES_summary!D$6</f>
        <v>0.8176577646450971</v>
      </c>
      <c r="E109" s="115">
        <f>E31/RES_summary!E$6</f>
        <v>0.82592838465739815</v>
      </c>
      <c r="F109" s="115">
        <f>F31/RES_summary!F$6</f>
        <v>0.83773385152044577</v>
      </c>
      <c r="G109" s="115">
        <f>G31/RES_summary!G$6</f>
        <v>0.86555966171663667</v>
      </c>
      <c r="H109" s="115">
        <f>H31/RES_summary!H$6</f>
        <v>0.89795351487360409</v>
      </c>
      <c r="I109" s="115">
        <f>I31/RES_summary!I$6</f>
        <v>0.96381915600675205</v>
      </c>
      <c r="J109" s="115">
        <f>J31/RES_summary!J$6</f>
        <v>1.0175674521059233</v>
      </c>
      <c r="K109" s="115">
        <f>K31/RES_summary!K$6</f>
        <v>1.0669758617125584</v>
      </c>
      <c r="L109" s="115">
        <f>L31/RES_summary!L$6</f>
        <v>1.1050028982731464</v>
      </c>
      <c r="M109" s="115">
        <f>M31/RES_summary!M$6</f>
        <v>1.1557109698022985</v>
      </c>
      <c r="N109" s="115">
        <f>N31/RES_summary!N$6</f>
        <v>1.2219597726878699</v>
      </c>
      <c r="O109" s="115">
        <f>O31/RES_summary!O$6</f>
        <v>1.2912721060984214</v>
      </c>
      <c r="P109" s="115">
        <f>P31/RES_summary!P$6</f>
        <v>1.3316239621955301</v>
      </c>
      <c r="Q109" s="115">
        <f>Q31/RES_summary!Q$6</f>
        <v>1.3573853475645592</v>
      </c>
    </row>
    <row r="110" spans="1:17" ht="12" customHeight="1" x14ac:dyDescent="0.25">
      <c r="A110" s="87" t="s">
        <v>53</v>
      </c>
      <c r="B110" s="115">
        <f>B32/RES_summary!B$6</f>
        <v>0.68714388132818571</v>
      </c>
      <c r="C110" s="115">
        <f>C32/RES_summary!C$6</f>
        <v>0.68683241738059264</v>
      </c>
      <c r="D110" s="115">
        <f>D32/RES_summary!D$6</f>
        <v>0.69536668930424728</v>
      </c>
      <c r="E110" s="115">
        <f>E32/RES_summary!E$6</f>
        <v>0.71042204017563837</v>
      </c>
      <c r="F110" s="115">
        <f>F32/RES_summary!F$6</f>
        <v>0.72537191623803166</v>
      </c>
      <c r="G110" s="115">
        <f>G32/RES_summary!G$6</f>
        <v>0.74671584655698275</v>
      </c>
      <c r="H110" s="115">
        <f>H32/RES_summary!H$6</f>
        <v>0.77730520116133439</v>
      </c>
      <c r="I110" s="115">
        <f>I32/RES_summary!I$6</f>
        <v>0.80406890278823073</v>
      </c>
      <c r="J110" s="115">
        <f>J32/RES_summary!J$6</f>
        <v>0.82001370771052773</v>
      </c>
      <c r="K110" s="115">
        <f>K32/RES_summary!K$6</f>
        <v>0.8333921230150545</v>
      </c>
      <c r="L110" s="115">
        <f>L32/RES_summary!L$6</f>
        <v>0.84765681781053026</v>
      </c>
      <c r="M110" s="115">
        <f>M32/RES_summary!M$6</f>
        <v>0.86506232749768086</v>
      </c>
      <c r="N110" s="115">
        <f>N32/RES_summary!N$6</f>
        <v>0.88994447574966906</v>
      </c>
      <c r="O110" s="115">
        <f>O32/RES_summary!O$6</f>
        <v>0.91279870355793702</v>
      </c>
      <c r="P110" s="115">
        <f>P32/RES_summary!P$6</f>
        <v>0.93616702289818765</v>
      </c>
      <c r="Q110" s="115">
        <f>Q32/RES_summary!Q$6</f>
        <v>0.96633357370653505</v>
      </c>
    </row>
    <row r="111" spans="1:17" ht="12" customHeight="1" x14ac:dyDescent="0.25">
      <c r="A111" s="87" t="s">
        <v>52</v>
      </c>
      <c r="B111" s="115">
        <f>B33/RES_summary!B$6</f>
        <v>3.412786145472526E-2</v>
      </c>
      <c r="C111" s="115">
        <f>C33/RES_summary!C$6</f>
        <v>3.618275917465312E-2</v>
      </c>
      <c r="D111" s="115">
        <f>D33/RES_summary!D$6</f>
        <v>3.8388437257142076E-2</v>
      </c>
      <c r="E111" s="115">
        <f>E33/RES_summary!E$6</f>
        <v>4.0732201626328415E-2</v>
      </c>
      <c r="F111" s="115">
        <f>F33/RES_summary!F$6</f>
        <v>4.3795767028551008E-2</v>
      </c>
      <c r="G111" s="115">
        <f>G33/RES_summary!G$6</f>
        <v>4.8183614034005319E-2</v>
      </c>
      <c r="H111" s="115">
        <f>H33/RES_summary!H$6</f>
        <v>5.3933262585960998E-2</v>
      </c>
      <c r="I111" s="115">
        <f>I33/RES_summary!I$6</f>
        <v>5.949466408785796E-2</v>
      </c>
      <c r="J111" s="115">
        <f>J33/RES_summary!J$6</f>
        <v>6.5314976517406795E-2</v>
      </c>
      <c r="K111" s="115">
        <f>K33/RES_summary!K$6</f>
        <v>7.108012779942037E-2</v>
      </c>
      <c r="L111" s="115">
        <f>L33/RES_summary!L$6</f>
        <v>7.7490081213992548E-2</v>
      </c>
      <c r="M111" s="115">
        <f>M33/RES_summary!M$6</f>
        <v>8.0842607221651194E-2</v>
      </c>
      <c r="N111" s="115">
        <f>N33/RES_summary!N$6</f>
        <v>8.2635363711440382E-2</v>
      </c>
      <c r="O111" s="115">
        <f>O33/RES_summary!O$6</f>
        <v>8.4352980718422149E-2</v>
      </c>
      <c r="P111" s="115">
        <f>P33/RES_summary!P$6</f>
        <v>8.6414696782131234E-2</v>
      </c>
      <c r="Q111" s="115">
        <f>Q33/RES_summary!Q$6</f>
        <v>8.8727781016253338E-2</v>
      </c>
    </row>
    <row r="112" spans="1:17" ht="12" customHeight="1" x14ac:dyDescent="0.25">
      <c r="A112" s="87" t="s">
        <v>51</v>
      </c>
      <c r="B112" s="115">
        <f>B34/RES_summary!B$6</f>
        <v>0.1744398613230112</v>
      </c>
      <c r="C112" s="115">
        <f>C34/RES_summary!C$6</f>
        <v>0.17897777163212936</v>
      </c>
      <c r="D112" s="115">
        <f>D34/RES_summary!D$6</f>
        <v>0.18473762567105337</v>
      </c>
      <c r="E112" s="115">
        <f>E34/RES_summary!E$6</f>
        <v>0.1890437903620539</v>
      </c>
      <c r="F112" s="115">
        <f>F34/RES_summary!F$6</f>
        <v>0.19661462377013306</v>
      </c>
      <c r="G112" s="115">
        <f>G34/RES_summary!G$6</f>
        <v>0.20739568819351387</v>
      </c>
      <c r="H112" s="115">
        <f>H34/RES_summary!H$6</f>
        <v>0.22003407535672595</v>
      </c>
      <c r="I112" s="115">
        <f>I34/RES_summary!I$6</f>
        <v>0.23471539699361046</v>
      </c>
      <c r="J112" s="115">
        <f>J34/RES_summary!J$6</f>
        <v>0.24776319001813019</v>
      </c>
      <c r="K112" s="115">
        <f>K34/RES_summary!K$6</f>
        <v>0.26130376697769214</v>
      </c>
      <c r="L112" s="115">
        <f>L34/RES_summary!L$6</f>
        <v>0.27744548994809615</v>
      </c>
      <c r="M112" s="115">
        <f>M34/RES_summary!M$6</f>
        <v>0.29021382529644646</v>
      </c>
      <c r="N112" s="115">
        <f>N34/RES_summary!N$6</f>
        <v>0.30071258414863172</v>
      </c>
      <c r="O112" s="115">
        <f>O34/RES_summary!O$6</f>
        <v>0.31038707739200688</v>
      </c>
      <c r="P112" s="115">
        <f>P34/RES_summary!P$6</f>
        <v>0.31881298866604318</v>
      </c>
      <c r="Q112" s="115">
        <f>Q34/RES_summary!Q$6</f>
        <v>0.32796080696001534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0.33245970692572691</v>
      </c>
      <c r="C114" s="115">
        <f>C36/RES_summary!C$6</f>
        <v>0.35747712761043193</v>
      </c>
      <c r="D114" s="115">
        <f>D36/RES_summary!D$6</f>
        <v>0.38227386922007722</v>
      </c>
      <c r="E114" s="115">
        <f>E36/RES_summary!E$6</f>
        <v>0.41702982139731531</v>
      </c>
      <c r="F114" s="115">
        <f>F36/RES_summary!F$6</f>
        <v>0.45478720853044374</v>
      </c>
      <c r="G114" s="115">
        <f>G36/RES_summary!G$6</f>
        <v>0.51544078616718525</v>
      </c>
      <c r="H114" s="115">
        <f>H36/RES_summary!H$6</f>
        <v>0.59914336609732188</v>
      </c>
      <c r="I114" s="115">
        <f>I36/RES_summary!I$6</f>
        <v>0.6930788190549364</v>
      </c>
      <c r="J114" s="115">
        <f>J36/RES_summary!J$6</f>
        <v>0.75995759790044803</v>
      </c>
      <c r="K114" s="115">
        <f>K36/RES_summary!K$6</f>
        <v>0.83964902380919126</v>
      </c>
      <c r="L114" s="115">
        <f>L36/RES_summary!L$6</f>
        <v>0.89346055159407112</v>
      </c>
      <c r="M114" s="115">
        <f>M36/RES_summary!M$6</f>
        <v>0.95594757350397586</v>
      </c>
      <c r="N114" s="115">
        <f>N36/RES_summary!N$6</f>
        <v>1.0122639406412579</v>
      </c>
      <c r="O114" s="115">
        <f>O36/RES_summary!O$6</f>
        <v>1.0934682593436014</v>
      </c>
      <c r="P114" s="115">
        <f>P36/RES_summary!P$6</f>
        <v>1.163885518804332</v>
      </c>
      <c r="Q114" s="115">
        <f>Q36/RES_summary!Q$6</f>
        <v>1.2916221254760174</v>
      </c>
    </row>
    <row r="115" spans="1:17" ht="12" customHeight="1" x14ac:dyDescent="0.25">
      <c r="A115" s="87" t="s">
        <v>28</v>
      </c>
      <c r="B115" s="115">
        <f>B37/RES_summary!B$6</f>
        <v>0.15778428706867711</v>
      </c>
      <c r="C115" s="115">
        <f>C37/RES_summary!C$6</f>
        <v>0.16471147735359754</v>
      </c>
      <c r="D115" s="115">
        <f>D37/RES_summary!D$6</f>
        <v>0.17712995273789517</v>
      </c>
      <c r="E115" s="115">
        <f>E37/RES_summary!E$6</f>
        <v>0.19127644407710512</v>
      </c>
      <c r="F115" s="115">
        <f>F37/RES_summary!F$6</f>
        <v>0.21456395145243956</v>
      </c>
      <c r="G115" s="115">
        <f>G37/RES_summary!G$6</f>
        <v>0.25273856421516899</v>
      </c>
      <c r="H115" s="115">
        <f>H37/RES_summary!H$6</f>
        <v>0.29624427082405164</v>
      </c>
      <c r="I115" s="115">
        <f>I37/RES_summary!I$6</f>
        <v>0.33533583335204115</v>
      </c>
      <c r="J115" s="115">
        <f>J37/RES_summary!J$6</f>
        <v>0.397313324429524</v>
      </c>
      <c r="K115" s="115">
        <f>K37/RES_summary!K$6</f>
        <v>0.46744492368271295</v>
      </c>
      <c r="L115" s="115">
        <f>L37/RES_summary!L$6</f>
        <v>0.51174641018500655</v>
      </c>
      <c r="M115" s="115">
        <f>M37/RES_summary!M$6</f>
        <v>0.54304352025909541</v>
      </c>
      <c r="N115" s="115">
        <f>N37/RES_summary!N$6</f>
        <v>0.58121227100810213</v>
      </c>
      <c r="O115" s="115">
        <f>O37/RES_summary!O$6</f>
        <v>0.63131337135346532</v>
      </c>
      <c r="P115" s="115">
        <f>P37/RES_summary!P$6</f>
        <v>0.70527183197298371</v>
      </c>
      <c r="Q115" s="115">
        <f>Q37/RES_summary!Q$6</f>
        <v>0.78292894000858948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10.553724201736218</v>
      </c>
      <c r="C117" s="113">
        <f>C39/RES_summary!C$6</f>
        <v>10.673108968414494</v>
      </c>
      <c r="D117" s="113">
        <f>D39/RES_summary!D$6</f>
        <v>10.854566258187454</v>
      </c>
      <c r="E117" s="113">
        <f>E39/RES_summary!E$6</f>
        <v>11.023610833134438</v>
      </c>
      <c r="F117" s="113">
        <f>F39/RES_summary!F$6</f>
        <v>11.174789185122414</v>
      </c>
      <c r="G117" s="113">
        <f>G39/RES_summary!G$6</f>
        <v>11.35559219966116</v>
      </c>
      <c r="H117" s="113">
        <f>H39/RES_summary!H$6</f>
        <v>11.581709702165282</v>
      </c>
      <c r="I117" s="113">
        <f>I39/RES_summary!I$6</f>
        <v>11.778370770356862</v>
      </c>
      <c r="J117" s="113">
        <f>J39/RES_summary!J$6</f>
        <v>11.996635512547076</v>
      </c>
      <c r="K117" s="113">
        <f>K39/RES_summary!K$6</f>
        <v>12.191927671366482</v>
      </c>
      <c r="L117" s="113">
        <f>L39/RES_summary!L$6</f>
        <v>12.359979558003545</v>
      </c>
      <c r="M117" s="113">
        <f>M39/RES_summary!M$6</f>
        <v>12.501238296736835</v>
      </c>
      <c r="N117" s="113">
        <f>N39/RES_summary!N$6</f>
        <v>12.674719498978751</v>
      </c>
      <c r="O117" s="113">
        <f>O39/RES_summary!O$6</f>
        <v>12.850268409496888</v>
      </c>
      <c r="P117" s="113">
        <f>P39/RES_summary!P$6</f>
        <v>13.0622854285574</v>
      </c>
      <c r="Q117" s="113">
        <f>Q39/RES_summary!Q$6</f>
        <v>13.180341380647315</v>
      </c>
    </row>
    <row r="118" spans="1:17" ht="12" customHeight="1" x14ac:dyDescent="0.25">
      <c r="A118" s="49" t="s">
        <v>26</v>
      </c>
      <c r="B118" s="112">
        <f>B40/RES_summary!B$6</f>
        <v>0.34162461620524309</v>
      </c>
      <c r="C118" s="112">
        <f>C40/RES_summary!C$6</f>
        <v>0.38738254935381827</v>
      </c>
      <c r="D118" s="112">
        <f>D40/RES_summary!D$6</f>
        <v>0.41454955893100204</v>
      </c>
      <c r="E118" s="112">
        <f>E40/RES_summary!E$6</f>
        <v>0.43949459028750132</v>
      </c>
      <c r="F118" s="112">
        <f>F40/RES_summary!F$6</f>
        <v>0.45263422174529855</v>
      </c>
      <c r="G118" s="112">
        <f>G40/RES_summary!G$6</f>
        <v>0.46667168985653623</v>
      </c>
      <c r="H118" s="112">
        <f>H40/RES_summary!H$6</f>
        <v>0.48078067166689825</v>
      </c>
      <c r="I118" s="112">
        <f>I40/RES_summary!I$6</f>
        <v>0.49763325634286798</v>
      </c>
      <c r="J118" s="112">
        <f>J40/RES_summary!J$6</f>
        <v>0.51275428113679677</v>
      </c>
      <c r="K118" s="112">
        <f>K40/RES_summary!K$6</f>
        <v>0.53079833392966602</v>
      </c>
      <c r="L118" s="112">
        <f>L40/RES_summary!L$6</f>
        <v>0.55810532829384474</v>
      </c>
      <c r="M118" s="112">
        <f>M40/RES_summary!M$6</f>
        <v>0.58341827300377891</v>
      </c>
      <c r="N118" s="112">
        <f>N40/RES_summary!N$6</f>
        <v>0.60119445932619797</v>
      </c>
      <c r="O118" s="112">
        <f>O40/RES_summary!O$6</f>
        <v>0.61858154439792423</v>
      </c>
      <c r="P118" s="112">
        <f>P40/RES_summary!P$6</f>
        <v>0.64175076969280065</v>
      </c>
      <c r="Q118" s="112">
        <f>Q40/RES_summary!Q$6</f>
        <v>0.65926448296024565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39.555362868429711</v>
      </c>
      <c r="C122" s="109">
        <f t="shared" si="40"/>
        <v>39.521084132765516</v>
      </c>
      <c r="D122" s="109">
        <f t="shared" si="40"/>
        <v>39.398471141807406</v>
      </c>
      <c r="E122" s="109">
        <f t="shared" si="40"/>
        <v>39.033261631819357</v>
      </c>
      <c r="F122" s="109">
        <f t="shared" si="40"/>
        <v>38.633205623327697</v>
      </c>
      <c r="G122" s="109">
        <f t="shared" si="40"/>
        <v>38.947406648485426</v>
      </c>
      <c r="H122" s="109">
        <f t="shared" si="40"/>
        <v>39.382907264828518</v>
      </c>
      <c r="I122" s="109">
        <f t="shared" si="40"/>
        <v>40.914872836390664</v>
      </c>
      <c r="J122" s="109">
        <f t="shared" si="40"/>
        <v>41.882011358249621</v>
      </c>
      <c r="K122" s="109">
        <f t="shared" si="40"/>
        <v>42.623713775562074</v>
      </c>
      <c r="L122" s="109">
        <f t="shared" si="40"/>
        <v>42.932919592131022</v>
      </c>
      <c r="M122" s="109">
        <f t="shared" si="40"/>
        <v>43.564771123725102</v>
      </c>
      <c r="N122" s="109">
        <f t="shared" si="40"/>
        <v>44.528335223422083</v>
      </c>
      <c r="O122" s="109">
        <f t="shared" si="40"/>
        <v>45.292855742542834</v>
      </c>
      <c r="P122" s="109">
        <f t="shared" si="40"/>
        <v>45.718800385512985</v>
      </c>
      <c r="Q122" s="109">
        <f t="shared" si="40"/>
        <v>45.812009881890667</v>
      </c>
    </row>
    <row r="123" spans="1:17" ht="12" customHeight="1" x14ac:dyDescent="0.25">
      <c r="A123" s="87" t="s">
        <v>53</v>
      </c>
      <c r="B123" s="109">
        <f t="shared" ref="B123:Q123" si="41">B84*B110</f>
        <v>259.54623197332268</v>
      </c>
      <c r="C123" s="109">
        <f t="shared" si="41"/>
        <v>253.80144809935936</v>
      </c>
      <c r="D123" s="109">
        <f t="shared" si="41"/>
        <v>249.17242985455729</v>
      </c>
      <c r="E123" s="109">
        <f t="shared" si="41"/>
        <v>245.93516239013397</v>
      </c>
      <c r="F123" s="109">
        <f t="shared" si="41"/>
        <v>241.41439291857131</v>
      </c>
      <c r="G123" s="109">
        <f t="shared" si="41"/>
        <v>239.91649916630536</v>
      </c>
      <c r="H123" s="109">
        <f t="shared" si="41"/>
        <v>240.36269151181813</v>
      </c>
      <c r="I123" s="109">
        <f t="shared" si="41"/>
        <v>239.24563653175011</v>
      </c>
      <c r="J123" s="109">
        <f t="shared" si="41"/>
        <v>235.24236227617138</v>
      </c>
      <c r="K123" s="109">
        <f t="shared" si="41"/>
        <v>230.59113568917235</v>
      </c>
      <c r="L123" s="109">
        <f t="shared" si="41"/>
        <v>226.06779096607417</v>
      </c>
      <c r="M123" s="109">
        <f t="shared" si="41"/>
        <v>221.41930329235151</v>
      </c>
      <c r="N123" s="109">
        <f t="shared" si="41"/>
        <v>217.00237902055699</v>
      </c>
      <c r="O123" s="109">
        <f t="shared" si="41"/>
        <v>210.1674603975458</v>
      </c>
      <c r="P123" s="109">
        <f t="shared" si="41"/>
        <v>206.64757196730275</v>
      </c>
      <c r="Q123" s="109">
        <f t="shared" si="41"/>
        <v>203.85180220046595</v>
      </c>
    </row>
    <row r="124" spans="1:17" ht="12" customHeight="1" x14ac:dyDescent="0.25">
      <c r="A124" s="87" t="s">
        <v>52</v>
      </c>
      <c r="B124" s="109">
        <f t="shared" ref="B124:Q124" si="42">B85*B111</f>
        <v>69.712772958216021</v>
      </c>
      <c r="C124" s="109">
        <f t="shared" si="42"/>
        <v>73.127595082370902</v>
      </c>
      <c r="D124" s="109">
        <f t="shared" si="42"/>
        <v>76.541316522053222</v>
      </c>
      <c r="E124" s="109">
        <f t="shared" si="42"/>
        <v>80.009793118728822</v>
      </c>
      <c r="F124" s="109">
        <f t="shared" si="42"/>
        <v>84.412491227057529</v>
      </c>
      <c r="G124" s="109">
        <f t="shared" si="42"/>
        <v>91.070198597805302</v>
      </c>
      <c r="H124" s="109">
        <f t="shared" si="42"/>
        <v>99.7142422415331</v>
      </c>
      <c r="I124" s="109">
        <f t="shared" si="42"/>
        <v>107.65799620432172</v>
      </c>
      <c r="J124" s="109">
        <f t="shared" si="42"/>
        <v>115.61461852243862</v>
      </c>
      <c r="K124" s="109">
        <f t="shared" si="42"/>
        <v>123.11266670963157</v>
      </c>
      <c r="L124" s="109">
        <f t="shared" si="42"/>
        <v>131.38207121238432</v>
      </c>
      <c r="M124" s="109">
        <f t="shared" si="42"/>
        <v>134.58646716540045</v>
      </c>
      <c r="N124" s="109">
        <f t="shared" si="42"/>
        <v>134.97885419414735</v>
      </c>
      <c r="O124" s="109">
        <f t="shared" si="42"/>
        <v>134.30113723611424</v>
      </c>
      <c r="P124" s="109">
        <f t="shared" si="42"/>
        <v>133.80306309317703</v>
      </c>
      <c r="Q124" s="109">
        <f t="shared" si="42"/>
        <v>133.28674694903989</v>
      </c>
    </row>
    <row r="125" spans="1:17" ht="12" customHeight="1" x14ac:dyDescent="0.25">
      <c r="A125" s="87" t="s">
        <v>51</v>
      </c>
      <c r="B125" s="109">
        <f t="shared" ref="B125:Q125" si="43">B86*B112</f>
        <v>101.37415608558204</v>
      </c>
      <c r="C125" s="109">
        <f t="shared" si="43"/>
        <v>102.7605750673232</v>
      </c>
      <c r="D125" s="109">
        <f t="shared" si="43"/>
        <v>104.39427456768411</v>
      </c>
      <c r="E125" s="109">
        <f t="shared" si="43"/>
        <v>105.20114644955343</v>
      </c>
      <c r="F125" s="109">
        <f t="shared" si="43"/>
        <v>107.1982174902444</v>
      </c>
      <c r="G125" s="109">
        <f t="shared" si="43"/>
        <v>110.8936156791917</v>
      </c>
      <c r="H125" s="109">
        <f t="shared" si="43"/>
        <v>115.26434169273935</v>
      </c>
      <c r="I125" s="109">
        <f t="shared" si="43"/>
        <v>120.24057335496505</v>
      </c>
      <c r="J125" s="109">
        <f t="shared" si="43"/>
        <v>124.19231429544054</v>
      </c>
      <c r="K125" s="109">
        <f t="shared" si="43"/>
        <v>128.10887247490788</v>
      </c>
      <c r="L125" s="109">
        <f t="shared" si="43"/>
        <v>132.97557171795327</v>
      </c>
      <c r="M125" s="109">
        <f t="shared" si="43"/>
        <v>135.84581475942832</v>
      </c>
      <c r="N125" s="109">
        <f t="shared" si="43"/>
        <v>137.27449604527354</v>
      </c>
      <c r="O125" s="109">
        <f t="shared" si="43"/>
        <v>137.28701299921448</v>
      </c>
      <c r="P125" s="109">
        <f t="shared" si="43"/>
        <v>137.05097320308516</v>
      </c>
      <c r="Q125" s="109">
        <f t="shared" si="43"/>
        <v>136.90141813626414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126.7264347928574</v>
      </c>
      <c r="C127" s="109">
        <f t="shared" si="44"/>
        <v>133.19661222464245</v>
      </c>
      <c r="D127" s="109">
        <f t="shared" si="44"/>
        <v>138.55216423688842</v>
      </c>
      <c r="E127" s="109">
        <f t="shared" si="44"/>
        <v>146.50517120868059</v>
      </c>
      <c r="F127" s="109">
        <f t="shared" si="44"/>
        <v>154.3332614757181</v>
      </c>
      <c r="G127" s="109">
        <f t="shared" si="44"/>
        <v>168.38839589019346</v>
      </c>
      <c r="H127" s="109">
        <f t="shared" si="44"/>
        <v>187.63999964446327</v>
      </c>
      <c r="I127" s="109">
        <f t="shared" si="44"/>
        <v>210.01819920215689</v>
      </c>
      <c r="J127" s="109">
        <f t="shared" si="44"/>
        <v>223.5764502319079</v>
      </c>
      <c r="K127" s="109">
        <f t="shared" si="44"/>
        <v>237.99891052525632</v>
      </c>
      <c r="L127" s="109">
        <f t="shared" si="44"/>
        <v>243.47932541722108</v>
      </c>
      <c r="M127" s="109">
        <f t="shared" si="44"/>
        <v>247.82031134668338</v>
      </c>
      <c r="N127" s="109">
        <f t="shared" si="44"/>
        <v>246.90096415544733</v>
      </c>
      <c r="O127" s="109">
        <f t="shared" si="44"/>
        <v>244.77185171436221</v>
      </c>
      <c r="P127" s="109">
        <f t="shared" si="44"/>
        <v>238.90146560641347</v>
      </c>
      <c r="Q127" s="109">
        <f t="shared" si="44"/>
        <v>233.61633669740402</v>
      </c>
    </row>
    <row r="128" spans="1:17" ht="12" customHeight="1" x14ac:dyDescent="0.25">
      <c r="A128" s="87" t="s">
        <v>28</v>
      </c>
      <c r="B128" s="109">
        <f t="shared" ref="B128:Q128" si="45">B89*B115</f>
        <v>62.205954307912279</v>
      </c>
      <c r="C128" s="109">
        <f t="shared" si="45"/>
        <v>63.870068770259742</v>
      </c>
      <c r="D128" s="109">
        <f t="shared" si="45"/>
        <v>66.904176264896833</v>
      </c>
      <c r="E128" s="109">
        <f t="shared" si="45"/>
        <v>69.970511405077659</v>
      </c>
      <c r="F128" s="109">
        <f t="shared" si="45"/>
        <v>75.294297228359341</v>
      </c>
      <c r="G128" s="109">
        <f t="shared" si="45"/>
        <v>84.442953637980551</v>
      </c>
      <c r="H128" s="109">
        <f t="shared" si="45"/>
        <v>95.165023214253992</v>
      </c>
      <c r="I128" s="109">
        <f t="shared" si="45"/>
        <v>103.60753211877494</v>
      </c>
      <c r="J128" s="109">
        <f t="shared" si="45"/>
        <v>117.40734899101777</v>
      </c>
      <c r="K128" s="109">
        <f t="shared" si="45"/>
        <v>130.9379010843474</v>
      </c>
      <c r="L128" s="109">
        <f t="shared" si="45"/>
        <v>136.50911144107491</v>
      </c>
      <c r="M128" s="109">
        <f t="shared" si="45"/>
        <v>137.45181120132938</v>
      </c>
      <c r="N128" s="109">
        <f t="shared" si="45"/>
        <v>138.44202795847428</v>
      </c>
      <c r="O128" s="109">
        <f t="shared" si="45"/>
        <v>137.77675523327375</v>
      </c>
      <c r="P128" s="109">
        <f t="shared" si="45"/>
        <v>136.93635958458631</v>
      </c>
      <c r="Q128" s="109">
        <f t="shared" si="45"/>
        <v>135.06925441109806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718.19228958500605</v>
      </c>
      <c r="C130" s="53">
        <f t="shared" si="46"/>
        <v>719.00771074413296</v>
      </c>
      <c r="D130" s="53">
        <f t="shared" si="46"/>
        <v>718.61635404982633</v>
      </c>
      <c r="E130" s="53">
        <f t="shared" si="46"/>
        <v>717.25073832214218</v>
      </c>
      <c r="F130" s="53">
        <f t="shared" si="46"/>
        <v>714.44839538736835</v>
      </c>
      <c r="G130" s="53">
        <f t="shared" si="46"/>
        <v>711.37294591155535</v>
      </c>
      <c r="H130" s="53">
        <f t="shared" si="46"/>
        <v>707.47554884936699</v>
      </c>
      <c r="I130" s="53">
        <f t="shared" si="46"/>
        <v>695.70585753064199</v>
      </c>
      <c r="J130" s="53">
        <f t="shared" si="46"/>
        <v>676.59129818205884</v>
      </c>
      <c r="K130" s="53">
        <f t="shared" si="46"/>
        <v>650.91622478506781</v>
      </c>
      <c r="L130" s="53">
        <f t="shared" si="46"/>
        <v>621.00444437975545</v>
      </c>
      <c r="M130" s="53">
        <f t="shared" si="46"/>
        <v>580.89470685567233</v>
      </c>
      <c r="N130" s="53">
        <f t="shared" si="46"/>
        <v>526.29678733865103</v>
      </c>
      <c r="O130" s="53">
        <f t="shared" si="46"/>
        <v>461.80639388859004</v>
      </c>
      <c r="P130" s="53">
        <f t="shared" si="46"/>
        <v>383.10665201462456</v>
      </c>
      <c r="Q130" s="53">
        <f t="shared" si="46"/>
        <v>281.87302934393341</v>
      </c>
    </row>
    <row r="131" spans="1:17" ht="12" customHeight="1" x14ac:dyDescent="0.25">
      <c r="A131" s="49" t="s">
        <v>26</v>
      </c>
      <c r="B131" s="48">
        <f t="shared" ref="B131:Q131" si="47">B92*B118</f>
        <v>3741.8826748132551</v>
      </c>
      <c r="C131" s="48">
        <f t="shared" si="47"/>
        <v>4178.9727735394272</v>
      </c>
      <c r="D131" s="48">
        <f t="shared" si="47"/>
        <v>4413.2414367570982</v>
      </c>
      <c r="E131" s="48">
        <f t="shared" si="47"/>
        <v>4617.5953203895242</v>
      </c>
      <c r="F131" s="48">
        <f t="shared" si="47"/>
        <v>4694.2110483380538</v>
      </c>
      <c r="G131" s="48">
        <f t="shared" si="47"/>
        <v>4782.1804079492858</v>
      </c>
      <c r="H131" s="48">
        <f t="shared" si="47"/>
        <v>4862.6139497825989</v>
      </c>
      <c r="I131" s="48">
        <f t="shared" si="47"/>
        <v>4955.1144552389205</v>
      </c>
      <c r="J131" s="48">
        <f t="shared" si="47"/>
        <v>5012.8366242818929</v>
      </c>
      <c r="K131" s="48">
        <f t="shared" si="47"/>
        <v>5078.652414406989</v>
      </c>
      <c r="L131" s="48">
        <f t="shared" si="47"/>
        <v>5205.9505160647368</v>
      </c>
      <c r="M131" s="48">
        <f t="shared" si="47"/>
        <v>5305.9296452126109</v>
      </c>
      <c r="N131" s="48">
        <f t="shared" si="47"/>
        <v>5353.9739327235538</v>
      </c>
      <c r="O131" s="48">
        <f t="shared" si="47"/>
        <v>5363.0182984812564</v>
      </c>
      <c r="P131" s="48">
        <f t="shared" si="47"/>
        <v>5387.5814087700255</v>
      </c>
      <c r="Q131" s="48">
        <f t="shared" si="47"/>
        <v>5385.1104173693548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1203.1997990121631</v>
      </c>
      <c r="C133" s="110">
        <f t="shared" ref="C133:Q133" si="49">SUM(C134,C139,C142)</f>
        <v>1228.3858550582695</v>
      </c>
      <c r="D133" s="110">
        <f t="shared" si="49"/>
        <v>1246.6515984733892</v>
      </c>
      <c r="E133" s="110">
        <f t="shared" si="49"/>
        <v>1266.4704773920398</v>
      </c>
      <c r="F133" s="110">
        <f t="shared" si="49"/>
        <v>1284.4006833305182</v>
      </c>
      <c r="G133" s="110">
        <f t="shared" si="49"/>
        <v>1322.321234294958</v>
      </c>
      <c r="H133" s="110">
        <f t="shared" si="49"/>
        <v>1376.1632958508785</v>
      </c>
      <c r="I133" s="110">
        <f t="shared" si="49"/>
        <v>1436.9007079249122</v>
      </c>
      <c r="J133" s="110">
        <f t="shared" si="49"/>
        <v>1473.7220663054588</v>
      </c>
      <c r="K133" s="110">
        <f t="shared" si="49"/>
        <v>1504.5646084461168</v>
      </c>
      <c r="L133" s="110">
        <f t="shared" si="49"/>
        <v>1518.9655763506273</v>
      </c>
      <c r="M133" s="110">
        <f t="shared" si="49"/>
        <v>1521.7234568957826</v>
      </c>
      <c r="N133" s="110">
        <f t="shared" si="49"/>
        <v>1510.8169336061505</v>
      </c>
      <c r="O133" s="110">
        <f t="shared" si="49"/>
        <v>1485.0554971045146</v>
      </c>
      <c r="P133" s="110">
        <f t="shared" si="49"/>
        <v>1445.1895230994214</v>
      </c>
      <c r="Q133" s="110">
        <f t="shared" si="49"/>
        <v>1394.1376995808553</v>
      </c>
    </row>
    <row r="134" spans="1:17" ht="12.95" customHeight="1" x14ac:dyDescent="0.25">
      <c r="A134" s="40" t="s">
        <v>130</v>
      </c>
      <c r="B134" s="55">
        <f t="shared" ref="B134" si="50">SUM(B135:B138)</f>
        <v>576.08622371406193</v>
      </c>
      <c r="C134" s="55">
        <f t="shared" ref="C134:Q134" si="51">SUM(C135:C138)</f>
        <v>573.23032791692719</v>
      </c>
      <c r="D134" s="55">
        <f t="shared" si="51"/>
        <v>570.13063690917659</v>
      </c>
      <c r="E134" s="55">
        <f t="shared" si="51"/>
        <v>566.40461628921742</v>
      </c>
      <c r="F134" s="55">
        <f t="shared" si="51"/>
        <v>564.36241074894713</v>
      </c>
      <c r="G134" s="55">
        <f t="shared" si="51"/>
        <v>569.45039327857774</v>
      </c>
      <c r="H134" s="55">
        <f t="shared" si="51"/>
        <v>582.15639479738672</v>
      </c>
      <c r="I134" s="55">
        <f t="shared" si="51"/>
        <v>602.08346103393603</v>
      </c>
      <c r="J134" s="55">
        <f t="shared" si="51"/>
        <v>612.95282611520963</v>
      </c>
      <c r="K134" s="55">
        <f t="shared" si="51"/>
        <v>620.95913123794946</v>
      </c>
      <c r="L134" s="55">
        <f t="shared" si="51"/>
        <v>628.02443935909253</v>
      </c>
      <c r="M134" s="55">
        <f t="shared" si="51"/>
        <v>633.51606526988894</v>
      </c>
      <c r="N134" s="55">
        <f t="shared" si="51"/>
        <v>642.68011044300874</v>
      </c>
      <c r="O134" s="55">
        <f t="shared" si="51"/>
        <v>646.96541035153609</v>
      </c>
      <c r="P134" s="55">
        <f t="shared" si="51"/>
        <v>649.33590696370732</v>
      </c>
      <c r="Q134" s="55">
        <f t="shared" si="51"/>
        <v>650.96672355958538</v>
      </c>
    </row>
    <row r="135" spans="1:17" ht="12" customHeight="1" x14ac:dyDescent="0.25">
      <c r="A135" s="87" t="s">
        <v>33</v>
      </c>
      <c r="B135" s="109">
        <f>B5*1000000/0.086/RES_summary!B$6</f>
        <v>346.5049787274441</v>
      </c>
      <c r="C135" s="109">
        <f>C5*1000000/0.086/RES_summary!C$6</f>
        <v>346.20469700302556</v>
      </c>
      <c r="D135" s="109">
        <f>D5*1000000/0.086/RES_summary!D$6</f>
        <v>345.13060720223262</v>
      </c>
      <c r="E135" s="109">
        <f>E5*1000000/0.086/RES_summary!E$6</f>
        <v>341.93137189473737</v>
      </c>
      <c r="F135" s="109">
        <f>F5*1000000/0.086/RES_summary!F$6</f>
        <v>338.42688126035034</v>
      </c>
      <c r="G135" s="109">
        <f>G5*1000000/0.086/RES_summary!G$6</f>
        <v>341.17928224073211</v>
      </c>
      <c r="H135" s="109">
        <f>H5*1000000/0.086/RES_summary!H$6</f>
        <v>344.9942676398976</v>
      </c>
      <c r="I135" s="109">
        <f>I5*1000000/0.086/RES_summary!I$6</f>
        <v>358.41428604678208</v>
      </c>
      <c r="J135" s="109">
        <f>J5*1000000/0.086/RES_summary!J$6</f>
        <v>366.88641949826666</v>
      </c>
      <c r="K135" s="109">
        <f>K5*1000000/0.086/RES_summary!K$6</f>
        <v>373.38373267392342</v>
      </c>
      <c r="L135" s="109">
        <f>L5*1000000/0.086/RES_summary!L$6</f>
        <v>376.09237562706772</v>
      </c>
      <c r="M135" s="109">
        <f>M5*1000000/0.086/RES_summary!M$6</f>
        <v>381.62739504383171</v>
      </c>
      <c r="N135" s="109">
        <f>N5*1000000/0.086/RES_summary!N$6</f>
        <v>390.06821655717732</v>
      </c>
      <c r="O135" s="109">
        <f>O5*1000000/0.086/RES_summary!O$6</f>
        <v>396.76541630467506</v>
      </c>
      <c r="P135" s="109">
        <f>P5*1000000/0.086/RES_summary!P$6</f>
        <v>400.49669137709361</v>
      </c>
      <c r="Q135" s="109">
        <f>Q5*1000000/0.086/RES_summary!Q$6</f>
        <v>401.31320656536212</v>
      </c>
    </row>
    <row r="136" spans="1:17" ht="12" customHeight="1" x14ac:dyDescent="0.25">
      <c r="A136" s="87" t="s">
        <v>53</v>
      </c>
      <c r="B136" s="109">
        <f>B6*1000000/0.086/RES_summary!B$6</f>
        <v>167.88319450042354</v>
      </c>
      <c r="C136" s="109">
        <f>C6*1000000/0.086/RES_summary!C$6</f>
        <v>163.53132639306475</v>
      </c>
      <c r="D136" s="109">
        <f>D6*1000000/0.086/RES_summary!D$6</f>
        <v>159.63787382457278</v>
      </c>
      <c r="E136" s="109">
        <f>E6*1000000/0.086/RES_summary!E$6</f>
        <v>157.71417723672195</v>
      </c>
      <c r="F136" s="109">
        <f>F6*1000000/0.086/RES_summary!F$6</f>
        <v>157.18917745181793</v>
      </c>
      <c r="G136" s="109">
        <f>G6*1000000/0.086/RES_summary!G$6</f>
        <v>155.28144673126442</v>
      </c>
      <c r="H136" s="109">
        <f>H6*1000000/0.086/RES_summary!H$6</f>
        <v>160.10196847305164</v>
      </c>
      <c r="I136" s="109">
        <f>I6*1000000/0.086/RES_summary!I$6</f>
        <v>162.04605179303664</v>
      </c>
      <c r="J136" s="109">
        <f>J6*1000000/0.086/RES_summary!J$6</f>
        <v>160.56746190026766</v>
      </c>
      <c r="K136" s="109">
        <f>K6*1000000/0.086/RES_summary!K$6</f>
        <v>158.47108140463666</v>
      </c>
      <c r="L136" s="109">
        <f>L6*1000000/0.086/RES_summary!L$6</f>
        <v>158.33579562518392</v>
      </c>
      <c r="M136" s="109">
        <f>M6*1000000/0.086/RES_summary!M$6</f>
        <v>157.5403335674857</v>
      </c>
      <c r="N136" s="109">
        <f>N6*1000000/0.086/RES_summary!N$6</f>
        <v>156.553641697816</v>
      </c>
      <c r="O136" s="109">
        <f>O6*1000000/0.086/RES_summary!O$6</f>
        <v>153.61136866064689</v>
      </c>
      <c r="P136" s="109">
        <f>P6*1000000/0.086/RES_summary!P$6</f>
        <v>151.66782716439263</v>
      </c>
      <c r="Q136" s="109">
        <f>Q6*1000000/0.086/RES_summary!Q$6</f>
        <v>151.95745302430231</v>
      </c>
    </row>
    <row r="137" spans="1:17" ht="12" customHeight="1" x14ac:dyDescent="0.25">
      <c r="A137" s="87" t="s">
        <v>52</v>
      </c>
      <c r="B137" s="109">
        <f>B7*1000000/0.086/RES_summary!B$6</f>
        <v>14.405287828246736</v>
      </c>
      <c r="C137" s="109">
        <f>C7*1000000/0.086/RES_summary!C$6</f>
        <v>15.272496618958307</v>
      </c>
      <c r="D137" s="109">
        <f>D7*1000000/0.086/RES_summary!D$6</f>
        <v>16.133775421970025</v>
      </c>
      <c r="E137" s="109">
        <f>E7*1000000/0.086/RES_summary!E$6</f>
        <v>16.928253508853512</v>
      </c>
      <c r="F137" s="109">
        <f>F7*1000000/0.086/RES_summary!F$6</f>
        <v>17.81306907491091</v>
      </c>
      <c r="G137" s="109">
        <f>G7*1000000/0.086/RES_summary!G$6</f>
        <v>20.025108148117322</v>
      </c>
      <c r="H137" s="109">
        <f>H7*1000000/0.086/RES_summary!H$6</f>
        <v>21.712492471905353</v>
      </c>
      <c r="I137" s="109">
        <f>I7*1000000/0.086/RES_summary!I$6</f>
        <v>23.621211071464089</v>
      </c>
      <c r="J137" s="109">
        <f>J7*1000000/0.086/RES_summary!J$6</f>
        <v>25.484643344421258</v>
      </c>
      <c r="K137" s="109">
        <f>K7*1000000/0.086/RES_summary!K$6</f>
        <v>27.206761883320645</v>
      </c>
      <c r="L137" s="109">
        <f>L7*1000000/0.086/RES_summary!L$6</f>
        <v>29.183151981759877</v>
      </c>
      <c r="M137" s="109">
        <f>M7*1000000/0.086/RES_summary!M$6</f>
        <v>29.410792777150494</v>
      </c>
      <c r="N137" s="109">
        <f>N7*1000000/0.086/RES_summary!N$6</f>
        <v>30.044840206772534</v>
      </c>
      <c r="O137" s="109">
        <f>O7*1000000/0.086/RES_summary!O$6</f>
        <v>30.266165696753379</v>
      </c>
      <c r="P137" s="109">
        <f>P7*1000000/0.086/RES_summary!P$6</f>
        <v>29.893312558314328</v>
      </c>
      <c r="Q137" s="109">
        <f>Q7*1000000/0.086/RES_summary!Q$6</f>
        <v>29.884758769492031</v>
      </c>
    </row>
    <row r="138" spans="1:17" ht="12" customHeight="1" x14ac:dyDescent="0.25">
      <c r="A138" s="87" t="s">
        <v>51</v>
      </c>
      <c r="B138" s="109">
        <f>B8*1000000/0.086/RES_summary!B$6</f>
        <v>47.29276265794762</v>
      </c>
      <c r="C138" s="109">
        <f>C8*1000000/0.086/RES_summary!C$6</f>
        <v>48.221807901878606</v>
      </c>
      <c r="D138" s="109">
        <f>D8*1000000/0.086/RES_summary!D$6</f>
        <v>49.228380460401198</v>
      </c>
      <c r="E138" s="109">
        <f>E8*1000000/0.086/RES_summary!E$6</f>
        <v>49.830813648904602</v>
      </c>
      <c r="F138" s="109">
        <f>F8*1000000/0.086/RES_summary!F$6</f>
        <v>50.933282961867945</v>
      </c>
      <c r="G138" s="109">
        <f>G8*1000000/0.086/RES_summary!G$6</f>
        <v>52.964556158463928</v>
      </c>
      <c r="H138" s="109">
        <f>H8*1000000/0.086/RES_summary!H$6</f>
        <v>55.347666212532253</v>
      </c>
      <c r="I138" s="109">
        <f>I8*1000000/0.086/RES_summary!I$6</f>
        <v>58.001912122653145</v>
      </c>
      <c r="J138" s="109">
        <f>J8*1000000/0.086/RES_summary!J$6</f>
        <v>60.014301372254046</v>
      </c>
      <c r="K138" s="109">
        <f>K8*1000000/0.086/RES_summary!K$6</f>
        <v>61.897555276068736</v>
      </c>
      <c r="L138" s="109">
        <f>L8*1000000/0.086/RES_summary!L$6</f>
        <v>64.413116125080961</v>
      </c>
      <c r="M138" s="109">
        <f>M8*1000000/0.086/RES_summary!M$6</f>
        <v>64.93754388142095</v>
      </c>
      <c r="N138" s="109">
        <f>N8*1000000/0.086/RES_summary!N$6</f>
        <v>66.013411981242982</v>
      </c>
      <c r="O138" s="109">
        <f>O8*1000000/0.086/RES_summary!O$6</f>
        <v>66.322459689460771</v>
      </c>
      <c r="P138" s="109">
        <f>P8*1000000/0.086/RES_summary!P$6</f>
        <v>67.278075863906821</v>
      </c>
      <c r="Q138" s="109">
        <f>Q8*1000000/0.086/RES_summary!Q$6</f>
        <v>67.811305200428905</v>
      </c>
    </row>
    <row r="139" spans="1:17" ht="12.95" customHeight="1" x14ac:dyDescent="0.25">
      <c r="A139" s="40" t="s">
        <v>129</v>
      </c>
      <c r="B139" s="55">
        <f t="shared" ref="B139" si="52">SUM(B140:B141)</f>
        <v>193.16613549602351</v>
      </c>
      <c r="C139" s="55">
        <f t="shared" ref="C139:Q139" si="53">SUM(C140:C141)</f>
        <v>206.25690387486534</v>
      </c>
      <c r="D139" s="55">
        <f t="shared" si="53"/>
        <v>218.71811615107217</v>
      </c>
      <c r="E139" s="55">
        <f t="shared" si="53"/>
        <v>234.63245648997889</v>
      </c>
      <c r="F139" s="55">
        <f t="shared" si="53"/>
        <v>251.70164243343464</v>
      </c>
      <c r="G139" s="55">
        <f t="shared" si="53"/>
        <v>280.39854709856957</v>
      </c>
      <c r="H139" s="55">
        <f t="shared" si="53"/>
        <v>317.88343037684541</v>
      </c>
      <c r="I139" s="55">
        <f t="shared" si="53"/>
        <v>358.7763341520502</v>
      </c>
      <c r="J139" s="55">
        <f t="shared" si="53"/>
        <v>390.6424250962566</v>
      </c>
      <c r="K139" s="55">
        <f t="shared" si="53"/>
        <v>423.16125329951524</v>
      </c>
      <c r="L139" s="55">
        <f t="shared" si="53"/>
        <v>439.09617128658289</v>
      </c>
      <c r="M139" s="55">
        <f t="shared" si="53"/>
        <v>450.16817055051496</v>
      </c>
      <c r="N139" s="55">
        <f t="shared" si="53"/>
        <v>453.0849854549266</v>
      </c>
      <c r="O139" s="55">
        <f t="shared" si="53"/>
        <v>452.4899366152851</v>
      </c>
      <c r="P139" s="55">
        <f t="shared" si="53"/>
        <v>445.58803127322869</v>
      </c>
      <c r="Q139" s="55">
        <f t="shared" si="53"/>
        <v>438.9993585853432</v>
      </c>
    </row>
    <row r="140" spans="1:17" ht="12" customHeight="1" x14ac:dyDescent="0.25">
      <c r="A140" s="87" t="s">
        <v>29</v>
      </c>
      <c r="B140" s="109">
        <f>B10*1000000/0.086/RES_summary!B$6</f>
        <v>156.56810464510562</v>
      </c>
      <c r="C140" s="109">
        <f>C10*1000000/0.086/RES_summary!C$6</f>
        <v>167.91430215697471</v>
      </c>
      <c r="D140" s="109">
        <f>D10*1000000/0.086/RES_summary!D$6</f>
        <v>177.82712742903996</v>
      </c>
      <c r="E140" s="109">
        <f>E10*1000000/0.086/RES_summary!E$6</f>
        <v>191.15717666470081</v>
      </c>
      <c r="F140" s="109">
        <f>F10*1000000/0.086/RES_summary!F$6</f>
        <v>204.24972951435115</v>
      </c>
      <c r="G140" s="109">
        <f>G10*1000000/0.086/RES_summary!G$6</f>
        <v>226.34624105623737</v>
      </c>
      <c r="H140" s="109">
        <f>H10*1000000/0.086/RES_summary!H$6</f>
        <v>256.04506181541336</v>
      </c>
      <c r="I140" s="109">
        <f>I10*1000000/0.086/RES_summary!I$6</f>
        <v>290.52545200360322</v>
      </c>
      <c r="J140" s="109">
        <f>J10*1000000/0.086/RES_summary!J$6</f>
        <v>312.4968266098694</v>
      </c>
      <c r="K140" s="109">
        <f>K10*1000000/0.086/RES_summary!K$6</f>
        <v>335.31342458071015</v>
      </c>
      <c r="L140" s="109">
        <f>L10*1000000/0.086/RES_summary!L$6</f>
        <v>346.5673751570157</v>
      </c>
      <c r="M140" s="109">
        <f>M10*1000000/0.086/RES_summary!M$6</f>
        <v>356.04824933704953</v>
      </c>
      <c r="N140" s="109">
        <f>N10*1000000/0.086/RES_summary!N$6</f>
        <v>357.48425609495678</v>
      </c>
      <c r="O140" s="109">
        <f>O10*1000000/0.086/RES_summary!O$6</f>
        <v>356.68450411872755</v>
      </c>
      <c r="P140" s="109">
        <f>P10*1000000/0.086/RES_summary!P$6</f>
        <v>349.59867141686578</v>
      </c>
      <c r="Q140" s="109">
        <f>Q10*1000000/0.086/RES_summary!Q$6</f>
        <v>343.25585978124553</v>
      </c>
    </row>
    <row r="141" spans="1:17" ht="12" customHeight="1" x14ac:dyDescent="0.25">
      <c r="A141" s="87" t="s">
        <v>28</v>
      </c>
      <c r="B141" s="109">
        <f>B11*1000000/0.086/RES_summary!B$6</f>
        <v>36.598030850917908</v>
      </c>
      <c r="C141" s="109">
        <f>C11*1000000/0.086/RES_summary!C$6</f>
        <v>38.342601717890631</v>
      </c>
      <c r="D141" s="109">
        <f>D11*1000000/0.086/RES_summary!D$6</f>
        <v>40.890988722032212</v>
      </c>
      <c r="E141" s="109">
        <f>E11*1000000/0.086/RES_summary!E$6</f>
        <v>43.475279825278065</v>
      </c>
      <c r="F141" s="109">
        <f>F11*1000000/0.086/RES_summary!F$6</f>
        <v>47.45191291908349</v>
      </c>
      <c r="G141" s="109">
        <f>G11*1000000/0.086/RES_summary!G$6</f>
        <v>54.052306042332177</v>
      </c>
      <c r="H141" s="109">
        <f>H11*1000000/0.086/RES_summary!H$6</f>
        <v>61.838368561432048</v>
      </c>
      <c r="I141" s="109">
        <f>I11*1000000/0.086/RES_summary!I$6</f>
        <v>68.250882148446991</v>
      </c>
      <c r="J141" s="109">
        <f>J11*1000000/0.086/RES_summary!J$6</f>
        <v>78.145598486387186</v>
      </c>
      <c r="K141" s="109">
        <f>K11*1000000/0.086/RES_summary!K$6</f>
        <v>87.847828718805118</v>
      </c>
      <c r="L141" s="109">
        <f>L11*1000000/0.086/RES_summary!L$6</f>
        <v>92.528796129567198</v>
      </c>
      <c r="M141" s="109">
        <f>M11*1000000/0.086/RES_summary!M$6</f>
        <v>94.119921213465432</v>
      </c>
      <c r="N141" s="109">
        <f>N11*1000000/0.086/RES_summary!N$6</f>
        <v>95.60072935996979</v>
      </c>
      <c r="O141" s="109">
        <f>O11*1000000/0.086/RES_summary!O$6</f>
        <v>95.805432496557572</v>
      </c>
      <c r="P141" s="109">
        <f>P11*1000000/0.086/RES_summary!P$6</f>
        <v>95.989359856362896</v>
      </c>
      <c r="Q141" s="109">
        <f>Q11*1000000/0.086/RES_summary!Q$6</f>
        <v>95.743498804097641</v>
      </c>
    </row>
    <row r="142" spans="1:17" ht="12.95" customHeight="1" x14ac:dyDescent="0.25">
      <c r="A142" s="40" t="s">
        <v>128</v>
      </c>
      <c r="B142" s="55">
        <f t="shared" ref="B142" si="54">SUM(B143:B144)</f>
        <v>433.94743980207784</v>
      </c>
      <c r="C142" s="55">
        <f t="shared" ref="C142:Q142" si="55">SUM(C143:C144)</f>
        <v>448.89862326647699</v>
      </c>
      <c r="D142" s="55">
        <f t="shared" si="55"/>
        <v>457.8028454131404</v>
      </c>
      <c r="E142" s="55">
        <f t="shared" si="55"/>
        <v>465.4334046128435</v>
      </c>
      <c r="F142" s="55">
        <f t="shared" si="55"/>
        <v>468.33663014813646</v>
      </c>
      <c r="G142" s="55">
        <f t="shared" si="55"/>
        <v>472.47229391781076</v>
      </c>
      <c r="H142" s="55">
        <f t="shared" si="55"/>
        <v>476.12347067664621</v>
      </c>
      <c r="I142" s="55">
        <f t="shared" si="55"/>
        <v>476.04091273892584</v>
      </c>
      <c r="J142" s="55">
        <f t="shared" si="55"/>
        <v>470.12681509399255</v>
      </c>
      <c r="K142" s="55">
        <f t="shared" si="55"/>
        <v>460.44422390865213</v>
      </c>
      <c r="L142" s="55">
        <f t="shared" si="55"/>
        <v>451.84496570495179</v>
      </c>
      <c r="M142" s="55">
        <f t="shared" si="55"/>
        <v>438.03922107537875</v>
      </c>
      <c r="N142" s="55">
        <f t="shared" si="55"/>
        <v>415.05183770821532</v>
      </c>
      <c r="O142" s="55">
        <f t="shared" si="55"/>
        <v>385.60015013769339</v>
      </c>
      <c r="P142" s="55">
        <f t="shared" si="55"/>
        <v>350.2655848624853</v>
      </c>
      <c r="Q142" s="55">
        <f t="shared" si="55"/>
        <v>304.17161743592669</v>
      </c>
    </row>
    <row r="143" spans="1:17" ht="12" customHeight="1" x14ac:dyDescent="0.25">
      <c r="A143" s="54" t="s">
        <v>50</v>
      </c>
      <c r="B143" s="53">
        <f>B13*1000000/0.086/RES_summary!B$6</f>
        <v>336.8452000155599</v>
      </c>
      <c r="C143" s="53">
        <f>C13*1000000/0.086/RES_summary!C$6</f>
        <v>338.24463906525136</v>
      </c>
      <c r="D143" s="53">
        <f>D13*1000000/0.086/RES_summary!D$6</f>
        <v>338.83067339383877</v>
      </c>
      <c r="E143" s="53">
        <f>E13*1000000/0.086/RES_summary!E$6</f>
        <v>338.88504307019724</v>
      </c>
      <c r="F143" s="53">
        <f>F13*1000000/0.086/RES_summary!F$6</f>
        <v>337.84953252975373</v>
      </c>
      <c r="G143" s="53">
        <f>G13*1000000/0.086/RES_summary!G$6</f>
        <v>337.45478630691497</v>
      </c>
      <c r="H143" s="53">
        <f>H13*1000000/0.086/RES_summary!H$6</f>
        <v>336.75524320364349</v>
      </c>
      <c r="I143" s="53">
        <f>I13*1000000/0.086/RES_summary!I$6</f>
        <v>332.06695283159979</v>
      </c>
      <c r="J143" s="53">
        <f>J13*1000000/0.086/RES_summary!J$6</f>
        <v>322.96128143363046</v>
      </c>
      <c r="K143" s="53">
        <f>K13*1000000/0.086/RES_summary!K$6</f>
        <v>310.15512977091527</v>
      </c>
      <c r="L143" s="53">
        <f>L13*1000000/0.086/RES_summary!L$6</f>
        <v>296.20231193821667</v>
      </c>
      <c r="M143" s="53">
        <f>M13*1000000/0.086/RES_summary!M$6</f>
        <v>277.78632212276528</v>
      </c>
      <c r="N143" s="53">
        <f>N13*1000000/0.086/RES_summary!N$6</f>
        <v>251.97855075984364</v>
      </c>
      <c r="O143" s="53">
        <f>O13*1000000/0.086/RES_summary!O$6</f>
        <v>221.1111800128003</v>
      </c>
      <c r="P143" s="53">
        <f>P13*1000000/0.086/RES_summary!P$6</f>
        <v>183.6899479935382</v>
      </c>
      <c r="Q143" s="53">
        <f>Q13*1000000/0.086/RES_summary!Q$6</f>
        <v>135.80316364671327</v>
      </c>
    </row>
    <row r="144" spans="1:17" ht="12" customHeight="1" x14ac:dyDescent="0.25">
      <c r="A144" s="49" t="s">
        <v>26</v>
      </c>
      <c r="B144" s="48">
        <f>B14*1000000/0.086/RES_summary!B$6</f>
        <v>97.102239786517956</v>
      </c>
      <c r="C144" s="48">
        <f>C14*1000000/0.086/RES_summary!C$6</f>
        <v>110.65398420122563</v>
      </c>
      <c r="D144" s="48">
        <f>D14*1000000/0.086/RES_summary!D$6</f>
        <v>118.97217201930165</v>
      </c>
      <c r="E144" s="48">
        <f>E14*1000000/0.086/RES_summary!E$6</f>
        <v>126.54836154264625</v>
      </c>
      <c r="F144" s="48">
        <f>F14*1000000/0.086/RES_summary!F$6</f>
        <v>130.48709761838276</v>
      </c>
      <c r="G144" s="48">
        <f>G14*1000000/0.086/RES_summary!G$6</f>
        <v>135.01750761089579</v>
      </c>
      <c r="H144" s="48">
        <f>H14*1000000/0.086/RES_summary!H$6</f>
        <v>139.36822747300272</v>
      </c>
      <c r="I144" s="48">
        <f>I14*1000000/0.086/RES_summary!I$6</f>
        <v>143.97395990732602</v>
      </c>
      <c r="J144" s="48">
        <f>J14*1000000/0.086/RES_summary!J$6</f>
        <v>147.16553366036209</v>
      </c>
      <c r="K144" s="48">
        <f>K14*1000000/0.086/RES_summary!K$6</f>
        <v>150.2890941377369</v>
      </c>
      <c r="L144" s="48">
        <f>L14*1000000/0.086/RES_summary!L$6</f>
        <v>155.64265376673512</v>
      </c>
      <c r="M144" s="48">
        <f>M14*1000000/0.086/RES_summary!M$6</f>
        <v>160.25289895261346</v>
      </c>
      <c r="N144" s="48">
        <f>N14*1000000/0.086/RES_summary!N$6</f>
        <v>163.07328694837165</v>
      </c>
      <c r="O144" s="48">
        <f>O14*1000000/0.086/RES_summary!O$6</f>
        <v>164.48897012489311</v>
      </c>
      <c r="P144" s="48">
        <f>P14*1000000/0.086/RES_summary!P$6</f>
        <v>166.57563686894713</v>
      </c>
      <c r="Q144" s="48">
        <f>Q14*1000000/0.086/RES_summary!Q$6</f>
        <v>168.36845378921342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116.93408851954867</v>
      </c>
      <c r="C3" s="144">
        <v>117.98927913791198</v>
      </c>
      <c r="D3" s="144">
        <v>118.69803768117724</v>
      </c>
      <c r="E3" s="144">
        <v>118.40288896979021</v>
      </c>
      <c r="F3" s="144">
        <v>119.88565489823461</v>
      </c>
      <c r="G3" s="144">
        <v>120.82311911297577</v>
      </c>
      <c r="H3" s="144">
        <v>121.9665665563855</v>
      </c>
      <c r="I3" s="144">
        <v>127.07127196519669</v>
      </c>
      <c r="J3" s="144">
        <v>131.00496223978129</v>
      </c>
      <c r="K3" s="144">
        <v>134.43899948438465</v>
      </c>
      <c r="L3" s="144">
        <v>135.76506466139779</v>
      </c>
      <c r="M3" s="144">
        <v>138.23145158983817</v>
      </c>
      <c r="N3" s="144">
        <v>141.56949477132321</v>
      </c>
      <c r="O3" s="144">
        <v>146.20850901437817</v>
      </c>
      <c r="P3" s="144">
        <v>149.16723308189009</v>
      </c>
      <c r="Q3" s="144">
        <v>147.59436271978771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155.21674699950717</v>
      </c>
      <c r="C5" s="144">
        <v>156.61739293022205</v>
      </c>
      <c r="D5" s="144">
        <v>157.55818955237515</v>
      </c>
      <c r="E5" s="144">
        <v>157.16641309571824</v>
      </c>
      <c r="F5" s="144">
        <v>159.13461678113347</v>
      </c>
      <c r="G5" s="144">
        <v>160.37899425636598</v>
      </c>
      <c r="H5" s="144">
        <v>161.89679111764042</v>
      </c>
      <c r="I5" s="144">
        <v>168.67270888445995</v>
      </c>
      <c r="J5" s="144">
        <v>173.89423680548651</v>
      </c>
      <c r="K5" s="144">
        <v>178.45253196929065</v>
      </c>
      <c r="L5" s="144">
        <v>180.21273317059283</v>
      </c>
      <c r="M5" s="144">
        <v>183.48658223138776</v>
      </c>
      <c r="N5" s="144">
        <v>187.91745615817572</v>
      </c>
      <c r="O5" s="144">
        <v>194.07522169265457</v>
      </c>
      <c r="P5" s="144">
        <v>198.00259249481007</v>
      </c>
      <c r="Q5" s="144">
        <v>195.91478538784617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3095160.1458153352</v>
      </c>
      <c r="C7" s="62">
        <v>3184073.3502302086</v>
      </c>
      <c r="D7" s="62">
        <v>3269890.2606456201</v>
      </c>
      <c r="E7" s="62">
        <v>3325579.1666850126</v>
      </c>
      <c r="F7" s="62">
        <v>3450722.0738056409</v>
      </c>
      <c r="G7" s="62">
        <v>3564231.8696049266</v>
      </c>
      <c r="H7" s="62">
        <v>3691342.3291294919</v>
      </c>
      <c r="I7" s="62">
        <v>3973371.4575742036</v>
      </c>
      <c r="J7" s="62">
        <v>4224943.1138461493</v>
      </c>
      <c r="K7" s="62">
        <v>4467103.5723285219</v>
      </c>
      <c r="L7" s="62">
        <v>4638296.0756232589</v>
      </c>
      <c r="M7" s="62">
        <v>4867636.1754339887</v>
      </c>
      <c r="N7" s="62">
        <v>5156886.5276225768</v>
      </c>
      <c r="O7" s="62">
        <v>5532967.9736048076</v>
      </c>
      <c r="P7" s="62">
        <v>5767102.2537694154</v>
      </c>
      <c r="Q7" s="62">
        <v>5804850.2945477525</v>
      </c>
    </row>
    <row r="8" spans="1:17" ht="12.95" customHeight="1" x14ac:dyDescent="0.25">
      <c r="A8" s="133" t="s">
        <v>136</v>
      </c>
      <c r="B8" s="143"/>
      <c r="C8" s="143">
        <v>293343.17996696173</v>
      </c>
      <c r="D8" s="143">
        <v>295357.6353563029</v>
      </c>
      <c r="E8" s="143">
        <v>270468.14910380618</v>
      </c>
      <c r="F8" s="143">
        <v>345291.63126165251</v>
      </c>
      <c r="G8" s="143">
        <v>339162.23804383562</v>
      </c>
      <c r="H8" s="143">
        <v>358404.21282522869</v>
      </c>
      <c r="I8" s="143">
        <v>519105.22557789093</v>
      </c>
      <c r="J8" s="143">
        <v>494574.65583345614</v>
      </c>
      <c r="K8" s="143">
        <v>491238.53303291887</v>
      </c>
      <c r="L8" s="143">
        <v>426497.52970904927</v>
      </c>
      <c r="M8" s="143">
        <v>491027.75188539759</v>
      </c>
      <c r="N8" s="143">
        <v>557480.19556512311</v>
      </c>
      <c r="O8" s="143">
        <v>651017.0354431778</v>
      </c>
      <c r="P8" s="143">
        <v>527477.46013157209</v>
      </c>
      <c r="Q8" s="143">
        <v>333105.67613463808</v>
      </c>
    </row>
    <row r="9" spans="1:17" ht="12.95" customHeight="1" x14ac:dyDescent="0.25">
      <c r="A9" s="131" t="s">
        <v>135</v>
      </c>
      <c r="B9" s="142"/>
      <c r="C9" s="142">
        <f>B7+C8-C7</f>
        <v>204429.97555208858</v>
      </c>
      <c r="D9" s="142">
        <f t="shared" ref="D9:Q9" si="0">C7+D8-D7</f>
        <v>209540.72494089138</v>
      </c>
      <c r="E9" s="142">
        <f t="shared" si="0"/>
        <v>214779.24306441378</v>
      </c>
      <c r="F9" s="142">
        <f t="shared" si="0"/>
        <v>220148.72414102405</v>
      </c>
      <c r="G9" s="142">
        <f t="shared" si="0"/>
        <v>225652.44224455021</v>
      </c>
      <c r="H9" s="142">
        <f t="shared" si="0"/>
        <v>231293.75330066308</v>
      </c>
      <c r="I9" s="142">
        <f t="shared" si="0"/>
        <v>237076.0971331792</v>
      </c>
      <c r="J9" s="142">
        <f t="shared" si="0"/>
        <v>243002.99956151005</v>
      </c>
      <c r="K9" s="142">
        <f t="shared" si="0"/>
        <v>249078.07455054671</v>
      </c>
      <c r="L9" s="142">
        <f t="shared" si="0"/>
        <v>255305.02641431242</v>
      </c>
      <c r="M9" s="142">
        <f t="shared" si="0"/>
        <v>261687.65207466763</v>
      </c>
      <c r="N9" s="142">
        <f t="shared" si="0"/>
        <v>268229.84337653499</v>
      </c>
      <c r="O9" s="142">
        <f t="shared" si="0"/>
        <v>274935.58946094662</v>
      </c>
      <c r="P9" s="142">
        <f t="shared" si="0"/>
        <v>293343.17996696476</v>
      </c>
      <c r="Q9" s="142">
        <f t="shared" si="0"/>
        <v>295357.63535630144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8759.9999999999964</v>
      </c>
      <c r="C11" s="140">
        <v>8759.9999999999927</v>
      </c>
      <c r="D11" s="140">
        <v>8759.9999999999945</v>
      </c>
      <c r="E11" s="140">
        <v>8759.9999999999945</v>
      </c>
      <c r="F11" s="140">
        <v>8759.9999999999945</v>
      </c>
      <c r="G11" s="140">
        <v>8759.9999999999945</v>
      </c>
      <c r="H11" s="140">
        <v>8759.9999999999964</v>
      </c>
      <c r="I11" s="140">
        <v>8759.9999999999982</v>
      </c>
      <c r="J11" s="140">
        <v>8759.9999999999982</v>
      </c>
      <c r="K11" s="140">
        <v>8759.9999999999927</v>
      </c>
      <c r="L11" s="140">
        <v>8759.9999999999982</v>
      </c>
      <c r="M11" s="140">
        <v>8759.9999999999927</v>
      </c>
      <c r="N11" s="140">
        <v>8759.9999999999982</v>
      </c>
      <c r="O11" s="140">
        <v>8759.9999999999964</v>
      </c>
      <c r="P11" s="140">
        <v>8759.9999999999982</v>
      </c>
      <c r="Q11" s="140">
        <v>8759.9999999999964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50.148211946112262</v>
      </c>
      <c r="C13" s="137">
        <f t="shared" ref="C13:Q13" si="1">IF(C5=0,0,1000000*C5/C7)</f>
        <v>49.187746544500499</v>
      </c>
      <c r="D13" s="137">
        <f t="shared" si="1"/>
        <v>48.184549631113995</v>
      </c>
      <c r="E13" s="137">
        <f t="shared" si="1"/>
        <v>47.259862182858235</v>
      </c>
      <c r="F13" s="137">
        <f t="shared" si="1"/>
        <v>46.116323881636546</v>
      </c>
      <c r="G13" s="137">
        <f t="shared" si="1"/>
        <v>44.996790367104545</v>
      </c>
      <c r="H13" s="137">
        <f t="shared" si="1"/>
        <v>43.858514513829874</v>
      </c>
      <c r="I13" s="137">
        <f t="shared" si="1"/>
        <v>42.450777805565878</v>
      </c>
      <c r="J13" s="137">
        <f t="shared" si="1"/>
        <v>41.158953415394748</v>
      </c>
      <c r="K13" s="137">
        <f t="shared" si="1"/>
        <v>39.948151879601596</v>
      </c>
      <c r="L13" s="137">
        <f t="shared" si="1"/>
        <v>38.853218990850472</v>
      </c>
      <c r="M13" s="137">
        <f t="shared" si="1"/>
        <v>37.695212957247868</v>
      </c>
      <c r="N13" s="137">
        <f t="shared" si="1"/>
        <v>36.440099108562173</v>
      </c>
      <c r="O13" s="137">
        <f t="shared" si="1"/>
        <v>35.076151284174486</v>
      </c>
      <c r="P13" s="137">
        <f t="shared" si="1"/>
        <v>34.333116317712992</v>
      </c>
      <c r="Q13" s="137">
        <f t="shared" si="1"/>
        <v>33.750187420313068</v>
      </c>
    </row>
    <row r="14" spans="1:17" ht="12.95" customHeight="1" x14ac:dyDescent="0.25">
      <c r="A14" s="131" t="s">
        <v>132</v>
      </c>
      <c r="B14" s="130"/>
      <c r="C14" s="130">
        <v>39.722906372501853</v>
      </c>
      <c r="D14" s="130">
        <v>38.762801219002384</v>
      </c>
      <c r="E14" s="130">
        <v>38.374272832322774</v>
      </c>
      <c r="F14" s="130">
        <v>37.673280744670635</v>
      </c>
      <c r="G14" s="130">
        <v>37.033733612309348</v>
      </c>
      <c r="H14" s="130">
        <v>36.597686506559548</v>
      </c>
      <c r="I14" s="130">
        <v>35.955831714914325</v>
      </c>
      <c r="J14" s="130">
        <v>35.197302654425009</v>
      </c>
      <c r="K14" s="130">
        <v>34.706388222912175</v>
      </c>
      <c r="L14" s="130">
        <v>34.146251179390845</v>
      </c>
      <c r="M14" s="130">
        <v>33.393259011850731</v>
      </c>
      <c r="N14" s="130">
        <v>32.076692777543052</v>
      </c>
      <c r="O14" s="130">
        <v>30.637130305995754</v>
      </c>
      <c r="P14" s="130">
        <v>29.536455398699029</v>
      </c>
      <c r="Q14" s="130">
        <v>28.102439770745033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0.78876915713235585</v>
      </c>
      <c r="C16" s="134">
        <f>C7/RES_summary!C$6</f>
        <v>0.80347417617537154</v>
      </c>
      <c r="D16" s="134">
        <f>D7/RES_summary!D$6</f>
        <v>0.8176577646450971</v>
      </c>
      <c r="E16" s="134">
        <f>E7/RES_summary!E$6</f>
        <v>0.82592838465739815</v>
      </c>
      <c r="F16" s="134">
        <f>F7/RES_summary!F$6</f>
        <v>0.83773385152044577</v>
      </c>
      <c r="G16" s="134">
        <f>G7/RES_summary!G$6</f>
        <v>0.86555966171663667</v>
      </c>
      <c r="H16" s="134">
        <f>H7/RES_summary!H$6</f>
        <v>0.89795351487360409</v>
      </c>
      <c r="I16" s="134">
        <f>I7/RES_summary!I$6</f>
        <v>0.96381915600675205</v>
      </c>
      <c r="J16" s="134">
        <f>J7/RES_summary!J$6</f>
        <v>1.0175674521059233</v>
      </c>
      <c r="K16" s="134">
        <f>K7/RES_summary!K$6</f>
        <v>1.0669758617125584</v>
      </c>
      <c r="L16" s="134">
        <f>L7/RES_summary!L$6</f>
        <v>1.1050028982731464</v>
      </c>
      <c r="M16" s="134">
        <f>M7/RES_summary!M$6</f>
        <v>1.1557109698022985</v>
      </c>
      <c r="N16" s="134">
        <f>N7/RES_summary!N$6</f>
        <v>1.2219597726878699</v>
      </c>
      <c r="O16" s="134">
        <f>O7/RES_summary!O$6</f>
        <v>1.2912721060984214</v>
      </c>
      <c r="P16" s="134">
        <f>P7/RES_summary!P$6</f>
        <v>1.3316239621955301</v>
      </c>
      <c r="Q16" s="134">
        <f>Q7/RES_summary!Q$6</f>
        <v>1.3573853475645592</v>
      </c>
    </row>
    <row r="17" spans="1:17" ht="12.95" customHeight="1" x14ac:dyDescent="0.25">
      <c r="A17" s="133" t="s">
        <v>49</v>
      </c>
      <c r="B17" s="132">
        <f>1000000*B5/RES_summary!B$6</f>
        <v>39.555362868429704</v>
      </c>
      <c r="C17" s="132">
        <f>1000000*C5/RES_summary!C$6</f>
        <v>39.521084132765516</v>
      </c>
      <c r="D17" s="132">
        <f>1000000*D5/RES_summary!D$6</f>
        <v>39.398471141807413</v>
      </c>
      <c r="E17" s="132">
        <f>1000000*E5/RES_summary!E$6</f>
        <v>39.033261631819364</v>
      </c>
      <c r="F17" s="132">
        <f>1000000*F5/RES_summary!F$6</f>
        <v>38.633205623327697</v>
      </c>
      <c r="G17" s="132">
        <f>1000000*G5/RES_summary!G$6</f>
        <v>38.947406648485426</v>
      </c>
      <c r="H17" s="132">
        <f>1000000*H5/RES_summary!H$6</f>
        <v>39.382907264828518</v>
      </c>
      <c r="I17" s="132">
        <f>1000000*I5/RES_summary!I$6</f>
        <v>40.914872836390664</v>
      </c>
      <c r="J17" s="132">
        <f>1000000*J5/RES_summary!J$6</f>
        <v>41.882011358249621</v>
      </c>
      <c r="K17" s="132">
        <f>1000000*K5/RES_summary!K$6</f>
        <v>42.623713775562074</v>
      </c>
      <c r="L17" s="132">
        <f>1000000*L5/RES_summary!L$6</f>
        <v>42.932919592131014</v>
      </c>
      <c r="M17" s="132">
        <f>1000000*M5/RES_summary!M$6</f>
        <v>43.564771123725109</v>
      </c>
      <c r="N17" s="132">
        <f>1000000*N5/RES_summary!N$6</f>
        <v>44.528335223422083</v>
      </c>
      <c r="O17" s="132">
        <f>1000000*O5/RES_summary!O$6</f>
        <v>45.292855742542841</v>
      </c>
      <c r="P17" s="132">
        <f>1000000*P5/RES_summary!P$6</f>
        <v>45.718800385512978</v>
      </c>
      <c r="Q17" s="132">
        <f>1000000*Q5/RES_summary!Q$6</f>
        <v>45.812009881890674</v>
      </c>
    </row>
    <row r="18" spans="1:17" ht="12.95" customHeight="1" x14ac:dyDescent="0.25">
      <c r="A18" s="131" t="s">
        <v>48</v>
      </c>
      <c r="B18" s="130">
        <f>B3*1000000/0.086/RES_summary!B$6</f>
        <v>346.5049787274441</v>
      </c>
      <c r="C18" s="130">
        <f>C3*1000000/0.086/RES_summary!C$6</f>
        <v>346.20469700302556</v>
      </c>
      <c r="D18" s="130">
        <f>D3*1000000/0.086/RES_summary!D$6</f>
        <v>345.13060720223262</v>
      </c>
      <c r="E18" s="130">
        <f>E3*1000000/0.086/RES_summary!E$6</f>
        <v>341.93137189473737</v>
      </c>
      <c r="F18" s="130">
        <f>F3*1000000/0.086/RES_summary!F$6</f>
        <v>338.42688126035034</v>
      </c>
      <c r="G18" s="130">
        <f>G3*1000000/0.086/RES_summary!G$6</f>
        <v>341.17928224073211</v>
      </c>
      <c r="H18" s="130">
        <f>H3*1000000/0.086/RES_summary!H$6</f>
        <v>344.9942676398976</v>
      </c>
      <c r="I18" s="130">
        <f>I3*1000000/0.086/RES_summary!I$6</f>
        <v>358.41428604678208</v>
      </c>
      <c r="J18" s="130">
        <f>J3*1000000/0.086/RES_summary!J$6</f>
        <v>366.88641949826666</v>
      </c>
      <c r="K18" s="130">
        <f>K3*1000000/0.086/RES_summary!K$6</f>
        <v>373.38373267392342</v>
      </c>
      <c r="L18" s="130">
        <f>L3*1000000/0.086/RES_summary!L$6</f>
        <v>376.09237562706772</v>
      </c>
      <c r="M18" s="130">
        <f>M3*1000000/0.086/RES_summary!M$6</f>
        <v>381.62739504383171</v>
      </c>
      <c r="N18" s="130">
        <f>N3*1000000/0.086/RES_summary!N$6</f>
        <v>390.06821655717732</v>
      </c>
      <c r="O18" s="130">
        <f>O3*1000000/0.086/RES_summary!O$6</f>
        <v>396.76541630467506</v>
      </c>
      <c r="P18" s="130">
        <f>P3*1000000/0.086/RES_summary!P$6</f>
        <v>400.49669137709361</v>
      </c>
      <c r="Q18" s="130">
        <f>Q3*1000000/0.086/RES_summary!Q$6</f>
        <v>401.31320656536212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56.655082991170545</v>
      </c>
      <c r="C3" s="144">
        <v>55.732760082731303</v>
      </c>
      <c r="D3" s="144">
        <v>54.902990251076112</v>
      </c>
      <c r="E3" s="144">
        <v>54.612754930454528</v>
      </c>
      <c r="F3" s="144">
        <v>55.683305686432263</v>
      </c>
      <c r="G3" s="144">
        <v>54.99041035325471</v>
      </c>
      <c r="H3" s="144">
        <v>56.601193773918034</v>
      </c>
      <c r="I3" s="144">
        <v>57.451387179336955</v>
      </c>
      <c r="J3" s="144">
        <v>57.334186182057536</v>
      </c>
      <c r="K3" s="144">
        <v>57.058440866392125</v>
      </c>
      <c r="L3" s="144">
        <v>57.157419092650812</v>
      </c>
      <c r="M3" s="144">
        <v>57.063589448235668</v>
      </c>
      <c r="N3" s="144">
        <v>56.818830704505302</v>
      </c>
      <c r="O3" s="144">
        <v>56.605964775631385</v>
      </c>
      <c r="P3" s="144">
        <v>56.489530657203183</v>
      </c>
      <c r="Q3" s="144">
        <v>55.886681705779111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1018.4692770201333</v>
      </c>
      <c r="C5" s="144">
        <v>1005.7851902468855</v>
      </c>
      <c r="D5" s="144">
        <v>996.46396919678102</v>
      </c>
      <c r="E5" s="144">
        <v>990.25153704965226</v>
      </c>
      <c r="F5" s="144">
        <v>994.41364708678066</v>
      </c>
      <c r="G5" s="144">
        <v>987.93655734448305</v>
      </c>
      <c r="H5" s="144">
        <v>988.09232641175106</v>
      </c>
      <c r="I5" s="144">
        <v>986.29683547996274</v>
      </c>
      <c r="J5" s="144">
        <v>976.72699389775028</v>
      </c>
      <c r="K5" s="144">
        <v>965.41498542531497</v>
      </c>
      <c r="L5" s="144">
        <v>948.92904742731685</v>
      </c>
      <c r="M5" s="144">
        <v>932.57625721906231</v>
      </c>
      <c r="N5" s="144">
        <v>915.78844888783715</v>
      </c>
      <c r="O5" s="144">
        <v>900.54592055506282</v>
      </c>
      <c r="P5" s="144">
        <v>894.96562983418028</v>
      </c>
      <c r="Q5" s="144">
        <v>871.77100899947936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2696378.7017992912</v>
      </c>
      <c r="C7" s="62">
        <v>2721835.8238540376</v>
      </c>
      <c r="D7" s="62">
        <v>2780836.7549964795</v>
      </c>
      <c r="E7" s="62">
        <v>2860495.8737941631</v>
      </c>
      <c r="F7" s="62">
        <v>2987890.3407548196</v>
      </c>
      <c r="G7" s="62">
        <v>3074852.6480069729</v>
      </c>
      <c r="H7" s="62">
        <v>3195376.5358368587</v>
      </c>
      <c r="I7" s="62">
        <v>3314796.5656737592</v>
      </c>
      <c r="J7" s="62">
        <v>3404699.374455234</v>
      </c>
      <c r="K7" s="62">
        <v>3489159.4678586368</v>
      </c>
      <c r="L7" s="62">
        <v>3558075.0943460488</v>
      </c>
      <c r="M7" s="62">
        <v>3643479.0266403346</v>
      </c>
      <c r="N7" s="62">
        <v>3755723.2078358112</v>
      </c>
      <c r="O7" s="62">
        <v>3911248.4264792935</v>
      </c>
      <c r="P7" s="62">
        <v>4054426.0999622801</v>
      </c>
      <c r="Q7" s="62">
        <v>4132519.7299545547</v>
      </c>
    </row>
    <row r="8" spans="1:17" ht="12.95" customHeight="1" x14ac:dyDescent="0.25">
      <c r="A8" s="133" t="s">
        <v>136</v>
      </c>
      <c r="B8" s="143"/>
      <c r="C8" s="143">
        <v>223100.07852146754</v>
      </c>
      <c r="D8" s="143">
        <v>258225.0312608963</v>
      </c>
      <c r="E8" s="143">
        <v>280477.01171708538</v>
      </c>
      <c r="F8" s="143">
        <v>329818.90302341437</v>
      </c>
      <c r="G8" s="143">
        <v>291006.13880341296</v>
      </c>
      <c r="H8" s="143">
        <v>326200.07003355463</v>
      </c>
      <c r="I8" s="143">
        <v>326741.62149819901</v>
      </c>
      <c r="J8" s="143">
        <v>298882.97317606508</v>
      </c>
      <c r="K8" s="143">
        <v>295112.09911314858</v>
      </c>
      <c r="L8" s="143">
        <v>281252.84824283625</v>
      </c>
      <c r="M8" s="143">
        <v>299439.85182375379</v>
      </c>
      <c r="N8" s="143">
        <v>327992.38808118016</v>
      </c>
      <c r="O8" s="143">
        <v>372999.41118427087</v>
      </c>
      <c r="P8" s="143">
        <v>366277.75200445519</v>
      </c>
      <c r="Q8" s="143">
        <v>336318.66125317162</v>
      </c>
    </row>
    <row r="9" spans="1:17" ht="12.95" customHeight="1" x14ac:dyDescent="0.25">
      <c r="A9" s="131" t="s">
        <v>135</v>
      </c>
      <c r="B9" s="142"/>
      <c r="C9" s="142">
        <f>B7+C8-C7</f>
        <v>197642.95646672137</v>
      </c>
      <c r="D9" s="142">
        <f t="shared" ref="D9:Q9" si="0">C7+D8-D7</f>
        <v>199224.10011845455</v>
      </c>
      <c r="E9" s="142">
        <f t="shared" si="0"/>
        <v>200817.89291940164</v>
      </c>
      <c r="F9" s="142">
        <f t="shared" si="0"/>
        <v>202424.43606275786</v>
      </c>
      <c r="G9" s="142">
        <f t="shared" si="0"/>
        <v>204043.83155125985</v>
      </c>
      <c r="H9" s="142">
        <f t="shared" si="0"/>
        <v>205676.18220366864</v>
      </c>
      <c r="I9" s="142">
        <f t="shared" si="0"/>
        <v>207321.59166129865</v>
      </c>
      <c r="J9" s="142">
        <f t="shared" si="0"/>
        <v>208980.16439459007</v>
      </c>
      <c r="K9" s="142">
        <f t="shared" si="0"/>
        <v>210652.00570974592</v>
      </c>
      <c r="L9" s="142">
        <f t="shared" si="0"/>
        <v>212337.22175542405</v>
      </c>
      <c r="M9" s="142">
        <f t="shared" si="0"/>
        <v>214035.91952946782</v>
      </c>
      <c r="N9" s="142">
        <f t="shared" si="0"/>
        <v>215748.20688570384</v>
      </c>
      <c r="O9" s="142">
        <f t="shared" si="0"/>
        <v>217474.19254078856</v>
      </c>
      <c r="P9" s="142">
        <f t="shared" si="0"/>
        <v>223100.07852146868</v>
      </c>
      <c r="Q9" s="142">
        <f t="shared" si="0"/>
        <v>258225.03126089741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646.83348790699949</v>
      </c>
      <c r="C11" s="140">
        <v>644.32779094721616</v>
      </c>
      <c r="D11" s="140">
        <v>640.67230037349577</v>
      </c>
      <c r="E11" s="140">
        <v>641.28356313090126</v>
      </c>
      <c r="F11" s="140">
        <v>651.11767178205332</v>
      </c>
      <c r="G11" s="140">
        <v>647.23121282136754</v>
      </c>
      <c r="H11" s="140">
        <v>666.08493799953874</v>
      </c>
      <c r="I11" s="140">
        <v>677.32082449717586</v>
      </c>
      <c r="J11" s="140">
        <v>682.56184960327698</v>
      </c>
      <c r="K11" s="140">
        <v>687.23839245169154</v>
      </c>
      <c r="L11" s="140">
        <v>700.39077636205707</v>
      </c>
      <c r="M11" s="140">
        <v>711.50225488460217</v>
      </c>
      <c r="N11" s="140">
        <v>721.43744416269942</v>
      </c>
      <c r="O11" s="140">
        <v>730.89986608812194</v>
      </c>
      <c r="P11" s="140">
        <v>733.9443948965951</v>
      </c>
      <c r="Q11" s="140">
        <v>745.43100126663967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377.71744612153685</v>
      </c>
      <c r="C13" s="137">
        <f t="shared" ref="C13:Q13" si="1">IF(C5=0,0,1000000*C5/C7)</f>
        <v>369.52456185352275</v>
      </c>
      <c r="D13" s="137">
        <f t="shared" si="1"/>
        <v>358.33242185337934</v>
      </c>
      <c r="E13" s="137">
        <f t="shared" si="1"/>
        <v>346.18177432858243</v>
      </c>
      <c r="F13" s="137">
        <f t="shared" si="1"/>
        <v>332.81463965493651</v>
      </c>
      <c r="G13" s="137">
        <f t="shared" si="1"/>
        <v>321.29557752461204</v>
      </c>
      <c r="H13" s="137">
        <f t="shared" si="1"/>
        <v>309.22563126131638</v>
      </c>
      <c r="I13" s="137">
        <f t="shared" si="1"/>
        <v>297.54370017560638</v>
      </c>
      <c r="J13" s="137">
        <f t="shared" si="1"/>
        <v>286.87613397703598</v>
      </c>
      <c r="K13" s="137">
        <f t="shared" si="1"/>
        <v>276.68984301763902</v>
      </c>
      <c r="L13" s="137">
        <f t="shared" si="1"/>
        <v>266.69730746695325</v>
      </c>
      <c r="M13" s="137">
        <f t="shared" si="1"/>
        <v>255.95763016618605</v>
      </c>
      <c r="N13" s="137">
        <f t="shared" si="1"/>
        <v>243.83811005485381</v>
      </c>
      <c r="O13" s="137">
        <f t="shared" si="1"/>
        <v>230.24513463740485</v>
      </c>
      <c r="P13" s="137">
        <f t="shared" si="1"/>
        <v>220.7379312802141</v>
      </c>
      <c r="Q13" s="137">
        <f t="shared" si="1"/>
        <v>210.95386494599174</v>
      </c>
    </row>
    <row r="14" spans="1:17" ht="12.95" customHeight="1" x14ac:dyDescent="0.25">
      <c r="A14" s="131" t="s">
        <v>132</v>
      </c>
      <c r="B14" s="130"/>
      <c r="C14" s="130">
        <v>277.76371213293464</v>
      </c>
      <c r="D14" s="130">
        <v>255.31683326969272</v>
      </c>
      <c r="E14" s="130">
        <v>248.29125594129522</v>
      </c>
      <c r="F14" s="130">
        <v>244.44126858799856</v>
      </c>
      <c r="G14" s="130">
        <v>242.58534716268122</v>
      </c>
      <c r="H14" s="130">
        <v>238.63652552023891</v>
      </c>
      <c r="I14" s="130">
        <v>234.17124162368469</v>
      </c>
      <c r="J14" s="130">
        <v>232.08285057479492</v>
      </c>
      <c r="K14" s="130">
        <v>231.28475365715036</v>
      </c>
      <c r="L14" s="130">
        <v>226.54894170169942</v>
      </c>
      <c r="M14" s="130">
        <v>215.37651151607449</v>
      </c>
      <c r="N14" s="130">
        <v>197.27303355262288</v>
      </c>
      <c r="O14" s="130">
        <v>179.36025169226161</v>
      </c>
      <c r="P14" s="130">
        <v>153.95097015257286</v>
      </c>
      <c r="Q14" s="130">
        <v>127.06573063345216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0.68714388132818571</v>
      </c>
      <c r="C16" s="134">
        <f>C7/RES_summary!C$6</f>
        <v>0.68683241738059264</v>
      </c>
      <c r="D16" s="134">
        <f>D7/RES_summary!D$6</f>
        <v>0.69536668930424728</v>
      </c>
      <c r="E16" s="134">
        <f>E7/RES_summary!E$6</f>
        <v>0.71042204017563837</v>
      </c>
      <c r="F16" s="134">
        <f>F7/RES_summary!F$6</f>
        <v>0.72537191623803166</v>
      </c>
      <c r="G16" s="134">
        <f>G7/RES_summary!G$6</f>
        <v>0.74671584655698275</v>
      </c>
      <c r="H16" s="134">
        <f>H7/RES_summary!H$6</f>
        <v>0.77730520116133439</v>
      </c>
      <c r="I16" s="134">
        <f>I7/RES_summary!I$6</f>
        <v>0.80406890278823073</v>
      </c>
      <c r="J16" s="134">
        <f>J7/RES_summary!J$6</f>
        <v>0.82001370771052773</v>
      </c>
      <c r="K16" s="134">
        <f>K7/RES_summary!K$6</f>
        <v>0.8333921230150545</v>
      </c>
      <c r="L16" s="134">
        <f>L7/RES_summary!L$6</f>
        <v>0.84765681781053026</v>
      </c>
      <c r="M16" s="134">
        <f>M7/RES_summary!M$6</f>
        <v>0.86506232749768086</v>
      </c>
      <c r="N16" s="134">
        <f>N7/RES_summary!N$6</f>
        <v>0.88994447574966906</v>
      </c>
      <c r="O16" s="134">
        <f>O7/RES_summary!O$6</f>
        <v>0.91279870355793702</v>
      </c>
      <c r="P16" s="134">
        <f>P7/RES_summary!P$6</f>
        <v>0.93616702289818765</v>
      </c>
      <c r="Q16" s="134">
        <f>Q7/RES_summary!Q$6</f>
        <v>0.96633357370653505</v>
      </c>
    </row>
    <row r="17" spans="1:17" ht="12.95" customHeight="1" x14ac:dyDescent="0.25">
      <c r="A17" s="133" t="s">
        <v>49</v>
      </c>
      <c r="B17" s="132">
        <f>1000000*B5/RES_summary!B$6</f>
        <v>259.54623197332268</v>
      </c>
      <c r="C17" s="132">
        <f>1000000*C5/RES_summary!C$6</f>
        <v>253.80144809935936</v>
      </c>
      <c r="D17" s="132">
        <f>1000000*D5/RES_summary!D$6</f>
        <v>249.17242985455732</v>
      </c>
      <c r="E17" s="132">
        <f>1000000*E5/RES_summary!E$6</f>
        <v>245.93516239013394</v>
      </c>
      <c r="F17" s="132">
        <f>1000000*F5/RES_summary!F$6</f>
        <v>241.41439291857125</v>
      </c>
      <c r="G17" s="132">
        <f>1000000*G5/RES_summary!G$6</f>
        <v>239.91649916630536</v>
      </c>
      <c r="H17" s="132">
        <f>1000000*H5/RES_summary!H$6</f>
        <v>240.36269151181816</v>
      </c>
      <c r="I17" s="132">
        <f>1000000*I5/RES_summary!I$6</f>
        <v>239.24563653175011</v>
      </c>
      <c r="J17" s="132">
        <f>1000000*J5/RES_summary!J$6</f>
        <v>235.24236227617135</v>
      </c>
      <c r="K17" s="132">
        <f>1000000*K5/RES_summary!K$6</f>
        <v>230.59113568917232</v>
      </c>
      <c r="L17" s="132">
        <f>1000000*L5/RES_summary!L$6</f>
        <v>226.06779096607417</v>
      </c>
      <c r="M17" s="132">
        <f>1000000*M5/RES_summary!M$6</f>
        <v>221.41930329235151</v>
      </c>
      <c r="N17" s="132">
        <f>1000000*N5/RES_summary!N$6</f>
        <v>217.00237902055699</v>
      </c>
      <c r="O17" s="132">
        <f>1000000*O5/RES_summary!O$6</f>
        <v>210.1674603975458</v>
      </c>
      <c r="P17" s="132">
        <f>1000000*P5/RES_summary!P$6</f>
        <v>206.64757196730275</v>
      </c>
      <c r="Q17" s="132">
        <f>1000000*Q5/RES_summary!Q$6</f>
        <v>203.85180220046595</v>
      </c>
    </row>
    <row r="18" spans="1:17" ht="12.95" customHeight="1" x14ac:dyDescent="0.25">
      <c r="A18" s="131" t="s">
        <v>48</v>
      </c>
      <c r="B18" s="130">
        <f>B3*1000000/0.086/RES_summary!B$6</f>
        <v>167.88319450042354</v>
      </c>
      <c r="C18" s="130">
        <f>C3*1000000/0.086/RES_summary!C$6</f>
        <v>163.53132639306475</v>
      </c>
      <c r="D18" s="130">
        <f>D3*1000000/0.086/RES_summary!D$6</f>
        <v>159.63787382457278</v>
      </c>
      <c r="E18" s="130">
        <f>E3*1000000/0.086/RES_summary!E$6</f>
        <v>157.71417723672195</v>
      </c>
      <c r="F18" s="130">
        <f>F3*1000000/0.086/RES_summary!F$6</f>
        <v>157.18917745181793</v>
      </c>
      <c r="G18" s="130">
        <f>G3*1000000/0.086/RES_summary!G$6</f>
        <v>155.28144673126442</v>
      </c>
      <c r="H18" s="130">
        <f>H3*1000000/0.086/RES_summary!H$6</f>
        <v>160.10196847305164</v>
      </c>
      <c r="I18" s="130">
        <f>I3*1000000/0.086/RES_summary!I$6</f>
        <v>162.04605179303664</v>
      </c>
      <c r="J18" s="130">
        <f>J3*1000000/0.086/RES_summary!J$6</f>
        <v>160.56746190026766</v>
      </c>
      <c r="K18" s="130">
        <f>K3*1000000/0.086/RES_summary!K$6</f>
        <v>158.47108140463666</v>
      </c>
      <c r="L18" s="130">
        <f>L3*1000000/0.086/RES_summary!L$6</f>
        <v>158.33579562518392</v>
      </c>
      <c r="M18" s="130">
        <f>M3*1000000/0.086/RES_summary!M$6</f>
        <v>157.5403335674857</v>
      </c>
      <c r="N18" s="130">
        <f>N3*1000000/0.086/RES_summary!N$6</f>
        <v>156.553641697816</v>
      </c>
      <c r="O18" s="130">
        <f>O3*1000000/0.086/RES_summary!O$6</f>
        <v>153.61136866064689</v>
      </c>
      <c r="P18" s="130">
        <f>P3*1000000/0.086/RES_summary!P$6</f>
        <v>151.66782716439263</v>
      </c>
      <c r="Q18" s="130">
        <f>Q3*1000000/0.086/RES_summary!Q$6</f>
        <v>151.95745302430231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4.8613131281520792</v>
      </c>
      <c r="C3" s="144">
        <v>5.2049867673844421</v>
      </c>
      <c r="D3" s="144">
        <v>5.5487616659119103</v>
      </c>
      <c r="E3" s="144">
        <v>5.8618608452174383</v>
      </c>
      <c r="F3" s="144">
        <v>6.3101708819351412</v>
      </c>
      <c r="G3" s="144">
        <v>7.0915678441548309</v>
      </c>
      <c r="H3" s="144">
        <v>7.6760642323014832</v>
      </c>
      <c r="I3" s="144">
        <v>8.374602947097781</v>
      </c>
      <c r="J3" s="144">
        <v>9.0998591433171701</v>
      </c>
      <c r="K3" s="144">
        <v>9.7959539388871857</v>
      </c>
      <c r="L3" s="144">
        <v>10.534785527680546</v>
      </c>
      <c r="M3" s="144">
        <v>10.653052246226977</v>
      </c>
      <c r="N3" s="144">
        <v>10.904330750399515</v>
      </c>
      <c r="O3" s="144">
        <v>11.153116623214844</v>
      </c>
      <c r="P3" s="144">
        <v>11.133931485534621</v>
      </c>
      <c r="Q3" s="144">
        <v>10.990971274949484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273.55557017341209</v>
      </c>
      <c r="C5" s="144">
        <v>289.79603025521618</v>
      </c>
      <c r="D5" s="144">
        <v>306.09591965544388</v>
      </c>
      <c r="E5" s="144">
        <v>322.15735173794053</v>
      </c>
      <c r="F5" s="144">
        <v>347.70475880074105</v>
      </c>
      <c r="G5" s="144">
        <v>375.01205124299361</v>
      </c>
      <c r="H5" s="144">
        <v>409.90919586194167</v>
      </c>
      <c r="I5" s="144">
        <v>443.82310377621002</v>
      </c>
      <c r="J5" s="144">
        <v>480.03224294902077</v>
      </c>
      <c r="K5" s="144">
        <v>515.43530926254766</v>
      </c>
      <c r="L5" s="144">
        <v>551.48176196097404</v>
      </c>
      <c r="M5" s="144">
        <v>566.85276285837244</v>
      </c>
      <c r="N5" s="144">
        <v>569.63465595649404</v>
      </c>
      <c r="O5" s="144">
        <v>575.4665400396143</v>
      </c>
      <c r="P5" s="144">
        <v>579.4848760859154</v>
      </c>
      <c r="Q5" s="144">
        <v>569.99997360708733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133919.02520707721</v>
      </c>
      <c r="C7" s="62">
        <v>143388.00504356771</v>
      </c>
      <c r="D7" s="62">
        <v>153518.96910441332</v>
      </c>
      <c r="E7" s="62">
        <v>164007.15081116909</v>
      </c>
      <c r="F7" s="62">
        <v>180399.8009038099</v>
      </c>
      <c r="G7" s="62">
        <v>198412.17229571828</v>
      </c>
      <c r="H7" s="62">
        <v>221710.95923560933</v>
      </c>
      <c r="I7" s="62">
        <v>245268.41855278891</v>
      </c>
      <c r="J7" s="62">
        <v>271187.97844520258</v>
      </c>
      <c r="K7" s="62">
        <v>297590.88673732209</v>
      </c>
      <c r="L7" s="62">
        <v>325267.87047914468</v>
      </c>
      <c r="M7" s="62">
        <v>340493.78236482997</v>
      </c>
      <c r="N7" s="62">
        <v>348735.86132165533</v>
      </c>
      <c r="O7" s="62">
        <v>361443.83402142493</v>
      </c>
      <c r="P7" s="62">
        <v>374251.59558509971</v>
      </c>
      <c r="Q7" s="62">
        <v>379443.82314932131</v>
      </c>
    </row>
    <row r="8" spans="1:17" ht="12.95" customHeight="1" x14ac:dyDescent="0.25">
      <c r="A8" s="133" t="s">
        <v>136</v>
      </c>
      <c r="B8" s="143"/>
      <c r="C8" s="143">
        <v>16118.173019602682</v>
      </c>
      <c r="D8" s="143">
        <v>17245.600766775726</v>
      </c>
      <c r="E8" s="143">
        <v>18100.842982100858</v>
      </c>
      <c r="F8" s="143">
        <v>24538.197657260207</v>
      </c>
      <c r="G8" s="143">
        <v>26728.107286051098</v>
      </c>
      <c r="H8" s="143">
        <v>32624.624346623677</v>
      </c>
      <c r="I8" s="143">
        <v>33536.105342383453</v>
      </c>
      <c r="J8" s="143">
        <v>36596.711139381936</v>
      </c>
      <c r="K8" s="143">
        <v>37827.460126375547</v>
      </c>
      <c r="L8" s="143">
        <v>39901.254204476594</v>
      </c>
      <c r="M8" s="143">
        <v>28305.881280724861</v>
      </c>
      <c r="N8" s="143">
        <v>22237.646209517872</v>
      </c>
      <c r="O8" s="143">
        <v>27683.229660150526</v>
      </c>
      <c r="P8" s="143">
        <v>28925.934583277496</v>
      </c>
      <c r="Q8" s="143">
        <v>22437.828330997334</v>
      </c>
    </row>
    <row r="9" spans="1:17" ht="12.95" customHeight="1" x14ac:dyDescent="0.25">
      <c r="A9" s="131" t="s">
        <v>135</v>
      </c>
      <c r="B9" s="142"/>
      <c r="C9" s="142">
        <f>B7+C8-C7</f>
        <v>6649.193183112191</v>
      </c>
      <c r="D9" s="142">
        <f t="shared" ref="D9:Q9" si="0">C7+D8-D7</f>
        <v>7114.6367059301119</v>
      </c>
      <c r="E9" s="142">
        <f t="shared" si="0"/>
        <v>7612.6612753450754</v>
      </c>
      <c r="F9" s="142">
        <f t="shared" si="0"/>
        <v>8145.5475646193954</v>
      </c>
      <c r="G9" s="142">
        <f t="shared" si="0"/>
        <v>8715.7358941427083</v>
      </c>
      <c r="H9" s="142">
        <f t="shared" si="0"/>
        <v>9325.8374067326076</v>
      </c>
      <c r="I9" s="142">
        <f t="shared" si="0"/>
        <v>9978.6460252038669</v>
      </c>
      <c r="J9" s="142">
        <f t="shared" si="0"/>
        <v>10677.151246968249</v>
      </c>
      <c r="K9" s="142">
        <f t="shared" si="0"/>
        <v>11424.551834256039</v>
      </c>
      <c r="L9" s="142">
        <f t="shared" si="0"/>
        <v>12224.270462654007</v>
      </c>
      <c r="M9" s="142">
        <f t="shared" si="0"/>
        <v>13079.969395039545</v>
      </c>
      <c r="N9" s="142">
        <f t="shared" si="0"/>
        <v>13995.567252692534</v>
      </c>
      <c r="O9" s="142">
        <f t="shared" si="0"/>
        <v>14975.256960380939</v>
      </c>
      <c r="P9" s="142">
        <f t="shared" si="0"/>
        <v>16118.17301960272</v>
      </c>
      <c r="Q9" s="142">
        <f t="shared" si="0"/>
        <v>17245.600766775722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206.63771095263823</v>
      </c>
      <c r="C11" s="140">
        <v>208.84724298338227</v>
      </c>
      <c r="D11" s="140">
        <v>210.78518315427115</v>
      </c>
      <c r="E11" s="140">
        <v>211.5772688442425</v>
      </c>
      <c r="F11" s="140">
        <v>211.02408915993607</v>
      </c>
      <c r="G11" s="140">
        <v>219.88651014756769</v>
      </c>
      <c r="H11" s="140">
        <v>217.7471541057516</v>
      </c>
      <c r="I11" s="140">
        <v>219.40972249412775</v>
      </c>
      <c r="J11" s="140">
        <v>220.42751747241348</v>
      </c>
      <c r="K11" s="140">
        <v>220.99076082471177</v>
      </c>
      <c r="L11" s="140">
        <v>222.12431051253679</v>
      </c>
      <c r="M11" s="140">
        <v>218.52711789370335</v>
      </c>
      <c r="N11" s="140">
        <v>222.58923730051399</v>
      </c>
      <c r="O11" s="140">
        <v>225.360457250206</v>
      </c>
      <c r="P11" s="140">
        <v>223.41276699695129</v>
      </c>
      <c r="Q11" s="140">
        <v>224.21403067866913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2042.6938573545972</v>
      </c>
      <c r="C13" s="137">
        <f t="shared" ref="C13:Q13" si="1">IF(C5=0,0,1000000*C5/C7)</f>
        <v>2021.0618745073073</v>
      </c>
      <c r="D13" s="137">
        <f t="shared" si="1"/>
        <v>1993.8638296043921</v>
      </c>
      <c r="E13" s="137">
        <f t="shared" si="1"/>
        <v>1964.2884480619928</v>
      </c>
      <c r="F13" s="137">
        <f t="shared" si="1"/>
        <v>1927.4120983433847</v>
      </c>
      <c r="G13" s="137">
        <f t="shared" si="1"/>
        <v>1890.0657500189384</v>
      </c>
      <c r="H13" s="137">
        <f t="shared" si="1"/>
        <v>1848.8449884262895</v>
      </c>
      <c r="I13" s="137">
        <f t="shared" si="1"/>
        <v>1809.5403655921007</v>
      </c>
      <c r="J13" s="137">
        <f t="shared" si="1"/>
        <v>1770.1088584426989</v>
      </c>
      <c r="K13" s="137">
        <f t="shared" si="1"/>
        <v>1732.0265244463376</v>
      </c>
      <c r="L13" s="137">
        <f t="shared" si="1"/>
        <v>1695.4695253133943</v>
      </c>
      <c r="M13" s="137">
        <f t="shared" si="1"/>
        <v>1664.7962230658441</v>
      </c>
      <c r="N13" s="137">
        <f t="shared" si="1"/>
        <v>1633.4272414590982</v>
      </c>
      <c r="O13" s="137">
        <f t="shared" si="1"/>
        <v>1592.1326797499137</v>
      </c>
      <c r="P13" s="137">
        <f t="shared" si="1"/>
        <v>1548.3831810521926</v>
      </c>
      <c r="Q13" s="137">
        <f t="shared" si="1"/>
        <v>1502.1985833796987</v>
      </c>
    </row>
    <row r="14" spans="1:17" ht="12.95" customHeight="1" x14ac:dyDescent="0.25">
      <c r="A14" s="131" t="s">
        <v>132</v>
      </c>
      <c r="B14" s="130"/>
      <c r="C14" s="130">
        <v>1850.2547476715497</v>
      </c>
      <c r="D14" s="130">
        <v>1787.8712672127633</v>
      </c>
      <c r="E14" s="130">
        <v>1746.4252100868898</v>
      </c>
      <c r="F14" s="130">
        <v>1719.2080537894142</v>
      </c>
      <c r="G14" s="130">
        <v>1687.7690639578248</v>
      </c>
      <c r="H14" s="130">
        <v>1653.5661784547565</v>
      </c>
      <c r="I14" s="130">
        <v>1619.0677569838929</v>
      </c>
      <c r="J14" s="130">
        <v>1585.36897531767</v>
      </c>
      <c r="K14" s="130">
        <v>1552.8382812948573</v>
      </c>
      <c r="L14" s="130">
        <v>1529.197417465783</v>
      </c>
      <c r="M14" s="130">
        <v>1486.9480168311391</v>
      </c>
      <c r="N14" s="130">
        <v>1410.6957211129104</v>
      </c>
      <c r="O14" s="130">
        <v>1315.6611398136831</v>
      </c>
      <c r="P14" s="130">
        <v>1169.9211343434438</v>
      </c>
      <c r="Q14" s="130">
        <v>951.42949232840829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3.412786145472526E-2</v>
      </c>
      <c r="C16" s="134">
        <f>C7/RES_summary!C$6</f>
        <v>3.618275917465312E-2</v>
      </c>
      <c r="D16" s="134">
        <f>D7/RES_summary!D$6</f>
        <v>3.8388437257142076E-2</v>
      </c>
      <c r="E16" s="134">
        <f>E7/RES_summary!E$6</f>
        <v>4.0732201626328415E-2</v>
      </c>
      <c r="F16" s="134">
        <f>F7/RES_summary!F$6</f>
        <v>4.3795767028551008E-2</v>
      </c>
      <c r="G16" s="134">
        <f>G7/RES_summary!G$6</f>
        <v>4.8183614034005319E-2</v>
      </c>
      <c r="H16" s="134">
        <f>H7/RES_summary!H$6</f>
        <v>5.3933262585960998E-2</v>
      </c>
      <c r="I16" s="134">
        <f>I7/RES_summary!I$6</f>
        <v>5.949466408785796E-2</v>
      </c>
      <c r="J16" s="134">
        <f>J7/RES_summary!J$6</f>
        <v>6.5314976517406795E-2</v>
      </c>
      <c r="K16" s="134">
        <f>K7/RES_summary!K$6</f>
        <v>7.108012779942037E-2</v>
      </c>
      <c r="L16" s="134">
        <f>L7/RES_summary!L$6</f>
        <v>7.7490081213992548E-2</v>
      </c>
      <c r="M16" s="134">
        <f>M7/RES_summary!M$6</f>
        <v>8.0842607221651194E-2</v>
      </c>
      <c r="N16" s="134">
        <f>N7/RES_summary!N$6</f>
        <v>8.2635363711440382E-2</v>
      </c>
      <c r="O16" s="134">
        <f>O7/RES_summary!O$6</f>
        <v>8.4352980718422149E-2</v>
      </c>
      <c r="P16" s="134">
        <f>P7/RES_summary!P$6</f>
        <v>8.6414696782131234E-2</v>
      </c>
      <c r="Q16" s="134">
        <f>Q7/RES_summary!Q$6</f>
        <v>8.8727781016253338E-2</v>
      </c>
    </row>
    <row r="17" spans="1:17" ht="12.95" customHeight="1" x14ac:dyDescent="0.25">
      <c r="A17" s="133" t="s">
        <v>49</v>
      </c>
      <c r="B17" s="132">
        <f>1000000*B5/RES_summary!B$6</f>
        <v>69.712772958216021</v>
      </c>
      <c r="C17" s="132">
        <f>1000000*C5/RES_summary!C$6</f>
        <v>73.127595082370902</v>
      </c>
      <c r="D17" s="132">
        <f>1000000*D5/RES_summary!D$6</f>
        <v>76.541316522053222</v>
      </c>
      <c r="E17" s="132">
        <f>1000000*E5/RES_summary!E$6</f>
        <v>80.009793118728837</v>
      </c>
      <c r="F17" s="132">
        <f>1000000*F5/RES_summary!F$6</f>
        <v>84.412491227057529</v>
      </c>
      <c r="G17" s="132">
        <f>1000000*G5/RES_summary!G$6</f>
        <v>91.070198597805302</v>
      </c>
      <c r="H17" s="132">
        <f>1000000*H5/RES_summary!H$6</f>
        <v>99.7142422415331</v>
      </c>
      <c r="I17" s="132">
        <f>1000000*I5/RES_summary!I$6</f>
        <v>107.65799620432172</v>
      </c>
      <c r="J17" s="132">
        <f>1000000*J5/RES_summary!J$6</f>
        <v>115.61461852243863</v>
      </c>
      <c r="K17" s="132">
        <f>1000000*K5/RES_summary!K$6</f>
        <v>123.11266670963157</v>
      </c>
      <c r="L17" s="132">
        <f>1000000*L5/RES_summary!L$6</f>
        <v>131.38207121238432</v>
      </c>
      <c r="M17" s="132">
        <f>1000000*M5/RES_summary!M$6</f>
        <v>134.58646716540045</v>
      </c>
      <c r="N17" s="132">
        <f>1000000*N5/RES_summary!N$6</f>
        <v>134.97885419414732</v>
      </c>
      <c r="O17" s="132">
        <f>1000000*O5/RES_summary!O$6</f>
        <v>134.30113723611427</v>
      </c>
      <c r="P17" s="132">
        <f>1000000*P5/RES_summary!P$6</f>
        <v>133.80306309317703</v>
      </c>
      <c r="Q17" s="132">
        <f>1000000*Q5/RES_summary!Q$6</f>
        <v>133.28674694903989</v>
      </c>
    </row>
    <row r="18" spans="1:17" ht="12.95" customHeight="1" x14ac:dyDescent="0.25">
      <c r="A18" s="131" t="s">
        <v>48</v>
      </c>
      <c r="B18" s="130">
        <f>B3*1000000/0.086/RES_summary!B$6</f>
        <v>14.405287828246736</v>
      </c>
      <c r="C18" s="130">
        <f>C3*1000000/0.086/RES_summary!C$6</f>
        <v>15.272496618958307</v>
      </c>
      <c r="D18" s="130">
        <f>D3*1000000/0.086/RES_summary!D$6</f>
        <v>16.133775421970025</v>
      </c>
      <c r="E18" s="130">
        <f>E3*1000000/0.086/RES_summary!E$6</f>
        <v>16.928253508853512</v>
      </c>
      <c r="F18" s="130">
        <f>F3*1000000/0.086/RES_summary!F$6</f>
        <v>17.81306907491091</v>
      </c>
      <c r="G18" s="130">
        <f>G3*1000000/0.086/RES_summary!G$6</f>
        <v>20.025108148117322</v>
      </c>
      <c r="H18" s="130">
        <f>H3*1000000/0.086/RES_summary!H$6</f>
        <v>21.712492471905353</v>
      </c>
      <c r="I18" s="130">
        <f>I3*1000000/0.086/RES_summary!I$6</f>
        <v>23.621211071464089</v>
      </c>
      <c r="J18" s="130">
        <f>J3*1000000/0.086/RES_summary!J$6</f>
        <v>25.484643344421258</v>
      </c>
      <c r="K18" s="130">
        <f>K3*1000000/0.086/RES_summary!K$6</f>
        <v>27.206761883320645</v>
      </c>
      <c r="L18" s="130">
        <f>L3*1000000/0.086/RES_summary!L$6</f>
        <v>29.183151981759877</v>
      </c>
      <c r="M18" s="130">
        <f>M3*1000000/0.086/RES_summary!M$6</f>
        <v>29.410792777150494</v>
      </c>
      <c r="N18" s="130">
        <f>N3*1000000/0.086/RES_summary!N$6</f>
        <v>30.044840206772534</v>
      </c>
      <c r="O18" s="130">
        <f>O3*1000000/0.086/RES_summary!O$6</f>
        <v>30.266165696753379</v>
      </c>
      <c r="P18" s="130">
        <f>P3*1000000/0.086/RES_summary!P$6</f>
        <v>29.893312558314328</v>
      </c>
      <c r="Q18" s="130">
        <f>Q3*1000000/0.086/RES_summary!Q$6</f>
        <v>29.884758769492031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15.959759410350001</v>
      </c>
      <c r="C3" s="144">
        <v>16.434370770595873</v>
      </c>
      <c r="D3" s="144">
        <v>16.930727199886057</v>
      </c>
      <c r="E3" s="144">
        <v>17.255252897829717</v>
      </c>
      <c r="F3" s="144">
        <v>18.04280428688282</v>
      </c>
      <c r="G3" s="144">
        <v>18.756540067355793</v>
      </c>
      <c r="H3" s="144">
        <v>19.567179654989548</v>
      </c>
      <c r="I3" s="144">
        <v>20.563847583009224</v>
      </c>
      <c r="J3" s="144">
        <v>21.42944210328325</v>
      </c>
      <c r="K3" s="144">
        <v>22.286577249232245</v>
      </c>
      <c r="L3" s="144">
        <v>23.252401384587792</v>
      </c>
      <c r="M3" s="144">
        <v>23.521400900416623</v>
      </c>
      <c r="N3" s="144">
        <v>23.958592332389877</v>
      </c>
      <c r="O3" s="144">
        <v>24.439902135815259</v>
      </c>
      <c r="P3" s="144">
        <v>25.058095709068478</v>
      </c>
      <c r="Q3" s="144">
        <v>24.939539024675057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397.79604069775525</v>
      </c>
      <c r="C5" s="144">
        <v>407.22803324394386</v>
      </c>
      <c r="D5" s="144">
        <v>417.48251705797816</v>
      </c>
      <c r="E5" s="144">
        <v>423.58968094931924</v>
      </c>
      <c r="F5" s="144">
        <v>441.561785637328</v>
      </c>
      <c r="G5" s="144">
        <v>456.64161192032435</v>
      </c>
      <c r="H5" s="144">
        <v>473.83315113983895</v>
      </c>
      <c r="I5" s="144">
        <v>495.69513039189741</v>
      </c>
      <c r="J5" s="144">
        <v>515.64686153161199</v>
      </c>
      <c r="K5" s="144">
        <v>536.35290395520701</v>
      </c>
      <c r="L5" s="144">
        <v>558.17054726012111</v>
      </c>
      <c r="M5" s="144">
        <v>572.15689690772251</v>
      </c>
      <c r="N5" s="144">
        <v>579.32267089685445</v>
      </c>
      <c r="O5" s="144">
        <v>588.26071013929504</v>
      </c>
      <c r="P5" s="144">
        <v>593.55118177480438</v>
      </c>
      <c r="Q5" s="144">
        <v>585.45809325122491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684508.64454622625</v>
      </c>
      <c r="C7" s="62">
        <v>709267.78960107605</v>
      </c>
      <c r="D7" s="62">
        <v>738783.13039535552</v>
      </c>
      <c r="E7" s="62">
        <v>761179.90675426065</v>
      </c>
      <c r="F7" s="62">
        <v>809878.24599091162</v>
      </c>
      <c r="G7" s="62">
        <v>854021.22369233822</v>
      </c>
      <c r="H7" s="62">
        <v>904524.65830536792</v>
      </c>
      <c r="I7" s="62">
        <v>967620.79613727494</v>
      </c>
      <c r="J7" s="62">
        <v>1028713.5082448466</v>
      </c>
      <c r="K7" s="62">
        <v>1093999.4359904358</v>
      </c>
      <c r="L7" s="62">
        <v>1164589.0967677115</v>
      </c>
      <c r="M7" s="62">
        <v>1222325.7817356514</v>
      </c>
      <c r="N7" s="62">
        <v>1269060.3312346202</v>
      </c>
      <c r="O7" s="62">
        <v>1329976.656755778</v>
      </c>
      <c r="P7" s="62">
        <v>1380740.4775410045</v>
      </c>
      <c r="Q7" s="62">
        <v>1402522.4231996639</v>
      </c>
    </row>
    <row r="8" spans="1:17" ht="12.95" customHeight="1" x14ac:dyDescent="0.25">
      <c r="A8" s="133" t="s">
        <v>136</v>
      </c>
      <c r="B8" s="143"/>
      <c r="C8" s="143">
        <v>68587.921398624501</v>
      </c>
      <c r="D8" s="143">
        <v>74658.980428367126</v>
      </c>
      <c r="E8" s="143">
        <v>68894.725182015813</v>
      </c>
      <c r="F8" s="143">
        <v>96591.22652445492</v>
      </c>
      <c r="G8" s="143">
        <v>93472.651607864304</v>
      </c>
      <c r="H8" s="143">
        <v>101312.99873666064</v>
      </c>
      <c r="I8" s="143">
        <v>115429.98887924732</v>
      </c>
      <c r="J8" s="143">
        <v>114996.57868633195</v>
      </c>
      <c r="K8" s="143">
        <v>120806.91032171232</v>
      </c>
      <c r="L8" s="143">
        <v>127776.27283068205</v>
      </c>
      <c r="M8" s="143">
        <v>116638.89538294924</v>
      </c>
      <c r="N8" s="143">
        <v>107403.82622642796</v>
      </c>
      <c r="O8" s="143">
        <v>123405.68055044068</v>
      </c>
      <c r="P8" s="143">
        <v>119351.74218385127</v>
      </c>
      <c r="Q8" s="143">
        <v>96440.926087026601</v>
      </c>
    </row>
    <row r="9" spans="1:17" ht="12.95" customHeight="1" x14ac:dyDescent="0.25">
      <c r="A9" s="131" t="s">
        <v>135</v>
      </c>
      <c r="B9" s="142"/>
      <c r="C9" s="142">
        <f>B7+C8-C7</f>
        <v>43828.776343774749</v>
      </c>
      <c r="D9" s="142">
        <f t="shared" ref="D9:Q9" si="0">C7+D8-D7</f>
        <v>45143.639634087682</v>
      </c>
      <c r="E9" s="142">
        <f t="shared" si="0"/>
        <v>46497.948823110666</v>
      </c>
      <c r="F9" s="142">
        <f t="shared" si="0"/>
        <v>47892.887287803926</v>
      </c>
      <c r="G9" s="142">
        <f t="shared" si="0"/>
        <v>49329.673906437703</v>
      </c>
      <c r="H9" s="142">
        <f t="shared" si="0"/>
        <v>50809.564123630989</v>
      </c>
      <c r="I9" s="142">
        <f t="shared" si="0"/>
        <v>52333.851047340315</v>
      </c>
      <c r="J9" s="142">
        <f t="shared" si="0"/>
        <v>53903.866578760208</v>
      </c>
      <c r="K9" s="142">
        <f t="shared" si="0"/>
        <v>55520.982576123206</v>
      </c>
      <c r="L9" s="142">
        <f t="shared" si="0"/>
        <v>57186.612053406425</v>
      </c>
      <c r="M9" s="142">
        <f t="shared" si="0"/>
        <v>58902.210415009176</v>
      </c>
      <c r="N9" s="142">
        <f t="shared" si="0"/>
        <v>60669.276727459161</v>
      </c>
      <c r="O9" s="142">
        <f t="shared" si="0"/>
        <v>62489.355029282859</v>
      </c>
      <c r="P9" s="142">
        <f t="shared" si="0"/>
        <v>68587.921398624778</v>
      </c>
      <c r="Q9" s="142">
        <f t="shared" si="0"/>
        <v>74658.980428367388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466.51695544594367</v>
      </c>
      <c r="C11" s="140">
        <v>469.26370225435465</v>
      </c>
      <c r="D11" s="140">
        <v>471.56207238629679</v>
      </c>
      <c r="E11" s="140">
        <v>473.67177384135937</v>
      </c>
      <c r="F11" s="140">
        <v>475.13180866559793</v>
      </c>
      <c r="G11" s="140">
        <v>477.61591895143073</v>
      </c>
      <c r="H11" s="140">
        <v>480.18030034017602</v>
      </c>
      <c r="I11" s="140">
        <v>482.38219848989178</v>
      </c>
      <c r="J11" s="140">
        <v>483.23683887141601</v>
      </c>
      <c r="K11" s="140">
        <v>483.16368788736577</v>
      </c>
      <c r="L11" s="140">
        <v>484.39811382577739</v>
      </c>
      <c r="M11" s="140">
        <v>478.02388315326442</v>
      </c>
      <c r="N11" s="140">
        <v>480.88620889543489</v>
      </c>
      <c r="O11" s="140">
        <v>483.09347141116882</v>
      </c>
      <c r="P11" s="140">
        <v>490.89819861558135</v>
      </c>
      <c r="Q11" s="140">
        <v>495.32945767540002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581.14100364862702</v>
      </c>
      <c r="C13" s="137">
        <f t="shared" ref="C13:Q13" si="1">IF(C5=0,0,1000000*C5/C7)</f>
        <v>574.15272371664753</v>
      </c>
      <c r="D13" s="137">
        <f t="shared" si="1"/>
        <v>565.09481589619509</v>
      </c>
      <c r="E13" s="137">
        <f t="shared" si="1"/>
        <v>556.49088630773713</v>
      </c>
      <c r="F13" s="137">
        <f t="shared" si="1"/>
        <v>545.21996093013126</v>
      </c>
      <c r="G13" s="137">
        <f t="shared" si="1"/>
        <v>534.69585913339063</v>
      </c>
      <c r="H13" s="137">
        <f t="shared" si="1"/>
        <v>523.84768816315966</v>
      </c>
      <c r="I13" s="137">
        <f t="shared" si="1"/>
        <v>512.28242754879136</v>
      </c>
      <c r="J13" s="137">
        <f t="shared" si="1"/>
        <v>501.25409785994725</v>
      </c>
      <c r="K13" s="137">
        <f t="shared" si="1"/>
        <v>490.26798946164723</v>
      </c>
      <c r="L13" s="137">
        <f t="shared" si="1"/>
        <v>479.28539672001892</v>
      </c>
      <c r="M13" s="137">
        <f t="shared" si="1"/>
        <v>468.08870880174322</v>
      </c>
      <c r="N13" s="137">
        <f t="shared" si="1"/>
        <v>456.49734424623733</v>
      </c>
      <c r="O13" s="137">
        <f t="shared" si="1"/>
        <v>442.30904892289152</v>
      </c>
      <c r="P13" s="137">
        <f t="shared" si="1"/>
        <v>429.87888848733877</v>
      </c>
      <c r="Q13" s="137">
        <f t="shared" si="1"/>
        <v>417.43225175365251</v>
      </c>
    </row>
    <row r="14" spans="1:17" ht="12.95" customHeight="1" x14ac:dyDescent="0.25">
      <c r="A14" s="131" t="s">
        <v>132</v>
      </c>
      <c r="B14" s="130"/>
      <c r="C14" s="130">
        <v>508.87519125198389</v>
      </c>
      <c r="D14" s="130">
        <v>488.74634571724692</v>
      </c>
      <c r="E14" s="130">
        <v>480.86451394473761</v>
      </c>
      <c r="F14" s="130">
        <v>474.21103263945827</v>
      </c>
      <c r="G14" s="130">
        <v>468.02269684368667</v>
      </c>
      <c r="H14" s="130">
        <v>461.13589462203021</v>
      </c>
      <c r="I14" s="130">
        <v>452.87473803011096</v>
      </c>
      <c r="J14" s="130">
        <v>445.90438123992362</v>
      </c>
      <c r="K14" s="130">
        <v>438.48122446287755</v>
      </c>
      <c r="L14" s="130">
        <v>430.83999250661992</v>
      </c>
      <c r="M14" s="130">
        <v>413.3855963484325</v>
      </c>
      <c r="N14" s="130">
        <v>394.98758887534706</v>
      </c>
      <c r="O14" s="130">
        <v>366.70245275311299</v>
      </c>
      <c r="P14" s="130">
        <v>336.76226688753252</v>
      </c>
      <c r="Q14" s="130">
        <v>294.44154559586894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0.1744398613230112</v>
      </c>
      <c r="C16" s="134">
        <f>C7/RES_summary!C$6</f>
        <v>0.17897777163212936</v>
      </c>
      <c r="D16" s="134">
        <f>D7/RES_summary!D$6</f>
        <v>0.18473762567105337</v>
      </c>
      <c r="E16" s="134">
        <f>E7/RES_summary!E$6</f>
        <v>0.1890437903620539</v>
      </c>
      <c r="F16" s="134">
        <f>F7/RES_summary!F$6</f>
        <v>0.19661462377013306</v>
      </c>
      <c r="G16" s="134">
        <f>G7/RES_summary!G$6</f>
        <v>0.20739568819351387</v>
      </c>
      <c r="H16" s="134">
        <f>H7/RES_summary!H$6</f>
        <v>0.22003407535672595</v>
      </c>
      <c r="I16" s="134">
        <f>I7/RES_summary!I$6</f>
        <v>0.23471539699361046</v>
      </c>
      <c r="J16" s="134">
        <f>J7/RES_summary!J$6</f>
        <v>0.24776319001813019</v>
      </c>
      <c r="K16" s="134">
        <f>K7/RES_summary!K$6</f>
        <v>0.26130376697769214</v>
      </c>
      <c r="L16" s="134">
        <f>L7/RES_summary!L$6</f>
        <v>0.27744548994809615</v>
      </c>
      <c r="M16" s="134">
        <f>M7/RES_summary!M$6</f>
        <v>0.29021382529644646</v>
      </c>
      <c r="N16" s="134">
        <f>N7/RES_summary!N$6</f>
        <v>0.30071258414863172</v>
      </c>
      <c r="O16" s="134">
        <f>O7/RES_summary!O$6</f>
        <v>0.31038707739200688</v>
      </c>
      <c r="P16" s="134">
        <f>P7/RES_summary!P$6</f>
        <v>0.31881298866604318</v>
      </c>
      <c r="Q16" s="134">
        <f>Q7/RES_summary!Q$6</f>
        <v>0.32796080696001534</v>
      </c>
    </row>
    <row r="17" spans="1:17" ht="12.95" customHeight="1" x14ac:dyDescent="0.25">
      <c r="A17" s="133" t="s">
        <v>49</v>
      </c>
      <c r="B17" s="132">
        <f>1000000*B5/RES_summary!B$6</f>
        <v>101.37415608558204</v>
      </c>
      <c r="C17" s="132">
        <f>1000000*C5/RES_summary!C$6</f>
        <v>102.76057506732319</v>
      </c>
      <c r="D17" s="132">
        <f>1000000*D5/RES_summary!D$6</f>
        <v>104.39427456768412</v>
      </c>
      <c r="E17" s="132">
        <f>1000000*E5/RES_summary!E$6</f>
        <v>105.20114644955345</v>
      </c>
      <c r="F17" s="132">
        <f>1000000*F5/RES_summary!F$6</f>
        <v>107.19821749024439</v>
      </c>
      <c r="G17" s="132">
        <f>1000000*G5/RES_summary!G$6</f>
        <v>110.8936156791917</v>
      </c>
      <c r="H17" s="132">
        <f>1000000*H5/RES_summary!H$6</f>
        <v>115.26434169273935</v>
      </c>
      <c r="I17" s="132">
        <f>1000000*I5/RES_summary!I$6</f>
        <v>120.24057335496505</v>
      </c>
      <c r="J17" s="132">
        <f>1000000*J5/RES_summary!J$6</f>
        <v>124.19231429544054</v>
      </c>
      <c r="K17" s="132">
        <f>1000000*K5/RES_summary!K$6</f>
        <v>128.10887247490788</v>
      </c>
      <c r="L17" s="132">
        <f>1000000*L5/RES_summary!L$6</f>
        <v>132.9755717179533</v>
      </c>
      <c r="M17" s="132">
        <f>1000000*M5/RES_summary!M$6</f>
        <v>135.84581475942829</v>
      </c>
      <c r="N17" s="132">
        <f>1000000*N5/RES_summary!N$6</f>
        <v>137.27449604527357</v>
      </c>
      <c r="O17" s="132">
        <f>1000000*O5/RES_summary!O$6</f>
        <v>137.28701299921448</v>
      </c>
      <c r="P17" s="132">
        <f>1000000*P5/RES_summary!P$6</f>
        <v>137.05097320308519</v>
      </c>
      <c r="Q17" s="132">
        <f>1000000*Q5/RES_summary!Q$6</f>
        <v>136.90141813626417</v>
      </c>
    </row>
    <row r="18" spans="1:17" ht="12.95" customHeight="1" x14ac:dyDescent="0.25">
      <c r="A18" s="131" t="s">
        <v>48</v>
      </c>
      <c r="B18" s="130">
        <f>B3*1000000/0.086/RES_summary!B$6</f>
        <v>47.29276265794762</v>
      </c>
      <c r="C18" s="130">
        <f>C3*1000000/0.086/RES_summary!C$6</f>
        <v>48.221807901878606</v>
      </c>
      <c r="D18" s="130">
        <f>D3*1000000/0.086/RES_summary!D$6</f>
        <v>49.228380460401198</v>
      </c>
      <c r="E18" s="130">
        <f>E3*1000000/0.086/RES_summary!E$6</f>
        <v>49.830813648904602</v>
      </c>
      <c r="F18" s="130">
        <f>F3*1000000/0.086/RES_summary!F$6</f>
        <v>50.933282961867945</v>
      </c>
      <c r="G18" s="130">
        <f>G3*1000000/0.086/RES_summary!G$6</f>
        <v>52.964556158463928</v>
      </c>
      <c r="H18" s="130">
        <f>H3*1000000/0.086/RES_summary!H$6</f>
        <v>55.347666212532253</v>
      </c>
      <c r="I18" s="130">
        <f>I3*1000000/0.086/RES_summary!I$6</f>
        <v>58.001912122653145</v>
      </c>
      <c r="J18" s="130">
        <f>J3*1000000/0.086/RES_summary!J$6</f>
        <v>60.014301372254046</v>
      </c>
      <c r="K18" s="130">
        <f>K3*1000000/0.086/RES_summary!K$6</f>
        <v>61.897555276068736</v>
      </c>
      <c r="L18" s="130">
        <f>L3*1000000/0.086/RES_summary!L$6</f>
        <v>64.413116125080961</v>
      </c>
      <c r="M18" s="130">
        <f>M3*1000000/0.086/RES_summary!M$6</f>
        <v>64.93754388142095</v>
      </c>
      <c r="N18" s="130">
        <f>N3*1000000/0.086/RES_summary!N$6</f>
        <v>66.013411981242982</v>
      </c>
      <c r="O18" s="130">
        <f>O3*1000000/0.086/RES_summary!O$6</f>
        <v>66.322459689460771</v>
      </c>
      <c r="P18" s="130">
        <f>P3*1000000/0.086/RES_summary!P$6</f>
        <v>67.278075863906821</v>
      </c>
      <c r="Q18" s="130">
        <f>Q3*1000000/0.086/RES_summary!Q$6</f>
        <v>67.811305200428905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52.836610530521902</v>
      </c>
      <c r="C3" s="144">
        <v>57.226512638197512</v>
      </c>
      <c r="D3" s="144">
        <v>61.158676257128974</v>
      </c>
      <c r="E3" s="144">
        <v>66.19328855082891</v>
      </c>
      <c r="F3" s="144">
        <v>72.354218714611548</v>
      </c>
      <c r="G3" s="144">
        <v>80.156856724423761</v>
      </c>
      <c r="H3" s="144">
        <v>90.520162224666237</v>
      </c>
      <c r="I3" s="144">
        <v>103.00214071138589</v>
      </c>
      <c r="J3" s="144">
        <v>111.58394749542055</v>
      </c>
      <c r="K3" s="144">
        <v>120.73156211569902</v>
      </c>
      <c r="L3" s="144">
        <v>125.10687572241437</v>
      </c>
      <c r="M3" s="144">
        <v>128.9662822456134</v>
      </c>
      <c r="N3" s="144">
        <v>129.74362784732799</v>
      </c>
      <c r="O3" s="144">
        <v>131.43864710145479</v>
      </c>
      <c r="P3" s="144">
        <v>130.20998082417955</v>
      </c>
      <c r="Q3" s="144">
        <v>126.24211973446305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497.27934573169455</v>
      </c>
      <c r="C5" s="144">
        <v>527.84245704601551</v>
      </c>
      <c r="D5" s="144">
        <v>554.083128686755</v>
      </c>
      <c r="E5" s="144">
        <v>589.899262737301</v>
      </c>
      <c r="F5" s="144">
        <v>635.71645234355253</v>
      </c>
      <c r="G5" s="144">
        <v>693.39563019049478</v>
      </c>
      <c r="H5" s="144">
        <v>771.35782849844588</v>
      </c>
      <c r="I5" s="144">
        <v>865.80590672046947</v>
      </c>
      <c r="J5" s="144">
        <v>928.29009209223227</v>
      </c>
      <c r="K5" s="144">
        <v>996.42908670044858</v>
      </c>
      <c r="L5" s="144">
        <v>1022.014694570453</v>
      </c>
      <c r="M5" s="144">
        <v>1043.7723133533859</v>
      </c>
      <c r="N5" s="144">
        <v>1041.9657702066434</v>
      </c>
      <c r="O5" s="144">
        <v>1048.8221730953155</v>
      </c>
      <c r="P5" s="144">
        <v>1034.6533404640384</v>
      </c>
      <c r="Q5" s="144">
        <v>999.05886218842818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1304584.5234454155</v>
      </c>
      <c r="C7" s="62">
        <v>1416639.6744190836</v>
      </c>
      <c r="D7" s="62">
        <v>1528749.1367547954</v>
      </c>
      <c r="E7" s="62">
        <v>1679159.7330809338</v>
      </c>
      <c r="F7" s="62">
        <v>1873320.8124658787</v>
      </c>
      <c r="G7" s="62">
        <v>2122500.1097067511</v>
      </c>
      <c r="H7" s="62">
        <v>2462981.9159441488</v>
      </c>
      <c r="I7" s="62">
        <v>2857236.837760909</v>
      </c>
      <c r="J7" s="62">
        <v>3155346.226355454</v>
      </c>
      <c r="K7" s="62">
        <v>3515355.2093858458</v>
      </c>
      <c r="L7" s="62">
        <v>3750338.1906592804</v>
      </c>
      <c r="M7" s="62">
        <v>4026270.5055073542</v>
      </c>
      <c r="N7" s="62">
        <v>4271933.0002236022</v>
      </c>
      <c r="O7" s="62">
        <v>4685398.8640566198</v>
      </c>
      <c r="P7" s="62">
        <v>5040647.3517937865</v>
      </c>
      <c r="Q7" s="62">
        <v>5523614.2698654355</v>
      </c>
    </row>
    <row r="8" spans="1:17" ht="12.95" customHeight="1" x14ac:dyDescent="0.25">
      <c r="A8" s="133" t="s">
        <v>136</v>
      </c>
      <c r="B8" s="143"/>
      <c r="C8" s="143">
        <v>289890.09415551863</v>
      </c>
      <c r="D8" s="143">
        <v>304171.20097211038</v>
      </c>
      <c r="E8" s="143">
        <v>357837.27405344875</v>
      </c>
      <c r="F8" s="143">
        <v>418181.89133043971</v>
      </c>
      <c r="G8" s="143">
        <v>491121.77414200816</v>
      </c>
      <c r="H8" s="143">
        <v>601779.68129062257</v>
      </c>
      <c r="I8" s="143">
        <v>684145.01597227901</v>
      </c>
      <c r="J8" s="143">
        <v>602280.58956665557</v>
      </c>
      <c r="K8" s="143">
        <v>717846.2570838409</v>
      </c>
      <c r="L8" s="143">
        <v>653164.87260387442</v>
      </c>
      <c r="M8" s="143">
        <v>767054.08899008052</v>
      </c>
      <c r="N8" s="143">
        <v>847442.17600687058</v>
      </c>
      <c r="O8" s="143">
        <v>1097610.8798052974</v>
      </c>
      <c r="P8" s="143">
        <v>957529.07730382273</v>
      </c>
      <c r="Q8" s="143">
        <v>1200813.1751554874</v>
      </c>
    </row>
    <row r="9" spans="1:17" ht="12.95" customHeight="1" x14ac:dyDescent="0.25">
      <c r="A9" s="131" t="s">
        <v>135</v>
      </c>
      <c r="B9" s="142"/>
      <c r="C9" s="142">
        <f>B7+C8-C7</f>
        <v>177834.94318185048</v>
      </c>
      <c r="D9" s="142">
        <f t="shared" ref="D9:Q9" si="0">C7+D8-D7</f>
        <v>192061.73863639869</v>
      </c>
      <c r="E9" s="142">
        <f t="shared" si="0"/>
        <v>207426.67772731045</v>
      </c>
      <c r="F9" s="142">
        <f t="shared" si="0"/>
        <v>224020.81194549473</v>
      </c>
      <c r="G9" s="142">
        <f t="shared" si="0"/>
        <v>241942.47690113587</v>
      </c>
      <c r="H9" s="142">
        <f t="shared" si="0"/>
        <v>261297.87505322509</v>
      </c>
      <c r="I9" s="142">
        <f t="shared" si="0"/>
        <v>289890.0941555188</v>
      </c>
      <c r="J9" s="142">
        <f t="shared" si="0"/>
        <v>304171.2009721105</v>
      </c>
      <c r="K9" s="142">
        <f t="shared" si="0"/>
        <v>357837.27405344881</v>
      </c>
      <c r="L9" s="142">
        <f t="shared" si="0"/>
        <v>418181.89133044006</v>
      </c>
      <c r="M9" s="142">
        <f t="shared" si="0"/>
        <v>491121.77414200688</v>
      </c>
      <c r="N9" s="142">
        <f t="shared" si="0"/>
        <v>601779.6812906228</v>
      </c>
      <c r="O9" s="142">
        <f t="shared" si="0"/>
        <v>684145.01597227994</v>
      </c>
      <c r="P9" s="142">
        <f t="shared" si="0"/>
        <v>602280.58956665639</v>
      </c>
      <c r="Q9" s="142">
        <f t="shared" si="0"/>
        <v>717846.25708383787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1235.4810178399352</v>
      </c>
      <c r="C11" s="140">
        <v>1260.649947115616</v>
      </c>
      <c r="D11" s="140">
        <v>1283.4669772823001</v>
      </c>
      <c r="E11" s="140">
        <v>1304.7810878458233</v>
      </c>
      <c r="F11" s="140">
        <v>1323.4329888537127</v>
      </c>
      <c r="G11" s="140">
        <v>1344.1914441885795</v>
      </c>
      <c r="H11" s="140">
        <v>1364.554798020479</v>
      </c>
      <c r="I11" s="140">
        <v>1383.3346496031643</v>
      </c>
      <c r="J11" s="140">
        <v>1397.7179899122989</v>
      </c>
      <c r="K11" s="140">
        <v>1408.8863845665667</v>
      </c>
      <c r="L11" s="140">
        <v>1423.3954959549239</v>
      </c>
      <c r="M11" s="140">
        <v>1436.7194012558673</v>
      </c>
      <c r="N11" s="140">
        <v>1447.8852171265191</v>
      </c>
      <c r="O11" s="140">
        <v>1457.2121002498375</v>
      </c>
      <c r="P11" s="140">
        <v>1463.3592578825962</v>
      </c>
      <c r="Q11" s="140">
        <v>1469.3144522073992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381.17832673530177</v>
      </c>
      <c r="C13" s="137">
        <f t="shared" ref="C13:Q13" si="1">IF(C5=0,0,1000000*C5/C7)</f>
        <v>372.60177487438079</v>
      </c>
      <c r="D13" s="137">
        <f t="shared" si="1"/>
        <v>362.44215310757522</v>
      </c>
      <c r="E13" s="137">
        <f t="shared" si="1"/>
        <v>351.30622246101018</v>
      </c>
      <c r="F13" s="137">
        <f t="shared" si="1"/>
        <v>339.35268754461231</v>
      </c>
      <c r="G13" s="137">
        <f t="shared" si="1"/>
        <v>326.68814810393377</v>
      </c>
      <c r="H13" s="137">
        <f t="shared" si="1"/>
        <v>313.18046775132609</v>
      </c>
      <c r="I13" s="137">
        <f t="shared" si="1"/>
        <v>303.02209998068048</v>
      </c>
      <c r="J13" s="137">
        <f t="shared" si="1"/>
        <v>294.19595362897559</v>
      </c>
      <c r="K13" s="137">
        <f t="shared" si="1"/>
        <v>283.45047010897395</v>
      </c>
      <c r="L13" s="137">
        <f t="shared" si="1"/>
        <v>272.512675554412</v>
      </c>
      <c r="M13" s="137">
        <f t="shared" si="1"/>
        <v>259.24048369965624</v>
      </c>
      <c r="N13" s="137">
        <f t="shared" si="1"/>
        <v>243.90967043539882</v>
      </c>
      <c r="O13" s="137">
        <f t="shared" si="1"/>
        <v>223.84906888956834</v>
      </c>
      <c r="P13" s="137">
        <f t="shared" si="1"/>
        <v>205.26199677425205</v>
      </c>
      <c r="Q13" s="137">
        <f t="shared" si="1"/>
        <v>180.87049771720697</v>
      </c>
    </row>
    <row r="14" spans="1:17" ht="12.95" customHeight="1" x14ac:dyDescent="0.25">
      <c r="A14" s="131" t="s">
        <v>132</v>
      </c>
      <c r="B14" s="130"/>
      <c r="C14" s="130">
        <v>339.26629220619043</v>
      </c>
      <c r="D14" s="130">
        <v>326.95548916596158</v>
      </c>
      <c r="E14" s="130">
        <v>321.04729249012155</v>
      </c>
      <c r="F14" s="130">
        <v>313.76075955866793</v>
      </c>
      <c r="G14" s="130">
        <v>305.22451711735175</v>
      </c>
      <c r="H14" s="130">
        <v>295.06360985703856</v>
      </c>
      <c r="I14" s="130">
        <v>281.80869715095878</v>
      </c>
      <c r="J14" s="130">
        <v>268.86908192128504</v>
      </c>
      <c r="K14" s="130">
        <v>254.95944401608261</v>
      </c>
      <c r="L14" s="130">
        <v>240.05374799543873</v>
      </c>
      <c r="M14" s="130">
        <v>223.79129139022709</v>
      </c>
      <c r="N14" s="130">
        <v>207.39673682710537</v>
      </c>
      <c r="O14" s="130">
        <v>181.89908844340061</v>
      </c>
      <c r="P14" s="130">
        <v>154.31990531357397</v>
      </c>
      <c r="Q14" s="130">
        <v>122.77280710250518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0.33245970692572691</v>
      </c>
      <c r="C16" s="134">
        <f>C7/RES_summary!C$6</f>
        <v>0.35747712761043193</v>
      </c>
      <c r="D16" s="134">
        <f>D7/RES_summary!D$6</f>
        <v>0.38227386922007722</v>
      </c>
      <c r="E16" s="134">
        <f>E7/RES_summary!E$6</f>
        <v>0.41702982139731531</v>
      </c>
      <c r="F16" s="134">
        <f>F7/RES_summary!F$6</f>
        <v>0.45478720853044374</v>
      </c>
      <c r="G16" s="134">
        <f>G7/RES_summary!G$6</f>
        <v>0.51544078616718525</v>
      </c>
      <c r="H16" s="134">
        <f>H7/RES_summary!H$6</f>
        <v>0.59914336609732188</v>
      </c>
      <c r="I16" s="134">
        <f>I7/RES_summary!I$6</f>
        <v>0.6930788190549364</v>
      </c>
      <c r="J16" s="134">
        <f>J7/RES_summary!J$6</f>
        <v>0.75995759790044803</v>
      </c>
      <c r="K16" s="134">
        <f>K7/RES_summary!K$6</f>
        <v>0.83964902380919126</v>
      </c>
      <c r="L16" s="134">
        <f>L7/RES_summary!L$6</f>
        <v>0.89346055159407112</v>
      </c>
      <c r="M16" s="134">
        <f>M7/RES_summary!M$6</f>
        <v>0.95594757350397586</v>
      </c>
      <c r="N16" s="134">
        <f>N7/RES_summary!N$6</f>
        <v>1.0122639406412579</v>
      </c>
      <c r="O16" s="134">
        <f>O7/RES_summary!O$6</f>
        <v>1.0934682593436014</v>
      </c>
      <c r="P16" s="134">
        <f>P7/RES_summary!P$6</f>
        <v>1.163885518804332</v>
      </c>
      <c r="Q16" s="134">
        <f>Q7/RES_summary!Q$6</f>
        <v>1.2916221254760174</v>
      </c>
    </row>
    <row r="17" spans="1:17" ht="12.95" customHeight="1" x14ac:dyDescent="0.25">
      <c r="A17" s="133" t="s">
        <v>49</v>
      </c>
      <c r="B17" s="132">
        <f>1000000*B5/RES_summary!B$6</f>
        <v>126.72643479285739</v>
      </c>
      <c r="C17" s="132">
        <f>1000000*C5/RES_summary!C$6</f>
        <v>133.19661222464245</v>
      </c>
      <c r="D17" s="132">
        <f>1000000*D5/RES_summary!D$6</f>
        <v>138.55216423688842</v>
      </c>
      <c r="E17" s="132">
        <f>1000000*E5/RES_summary!E$6</f>
        <v>146.50517120868059</v>
      </c>
      <c r="F17" s="132">
        <f>1000000*F5/RES_summary!F$6</f>
        <v>154.3332614757181</v>
      </c>
      <c r="G17" s="132">
        <f>1000000*G5/RES_summary!G$6</f>
        <v>168.38839589019346</v>
      </c>
      <c r="H17" s="132">
        <f>1000000*H5/RES_summary!H$6</f>
        <v>187.6399996444633</v>
      </c>
      <c r="I17" s="132">
        <f>1000000*I5/RES_summary!I$6</f>
        <v>210.01819920215689</v>
      </c>
      <c r="J17" s="132">
        <f>1000000*J5/RES_summary!J$6</f>
        <v>223.57645023190787</v>
      </c>
      <c r="K17" s="132">
        <f>1000000*K5/RES_summary!K$6</f>
        <v>237.99891052525635</v>
      </c>
      <c r="L17" s="132">
        <f>1000000*L5/RES_summary!L$6</f>
        <v>243.47932541722108</v>
      </c>
      <c r="M17" s="132">
        <f>1000000*M5/RES_summary!M$6</f>
        <v>247.82031134668338</v>
      </c>
      <c r="N17" s="132">
        <f>1000000*N5/RES_summary!N$6</f>
        <v>246.90096415544735</v>
      </c>
      <c r="O17" s="132">
        <f>1000000*O5/RES_summary!O$6</f>
        <v>244.77185171436224</v>
      </c>
      <c r="P17" s="132">
        <f>1000000*P5/RES_summary!P$6</f>
        <v>238.90146560641347</v>
      </c>
      <c r="Q17" s="132">
        <f>1000000*Q5/RES_summary!Q$6</f>
        <v>233.61633669740402</v>
      </c>
    </row>
    <row r="18" spans="1:17" ht="12.95" customHeight="1" x14ac:dyDescent="0.25">
      <c r="A18" s="131" t="s">
        <v>48</v>
      </c>
      <c r="B18" s="130">
        <f>B3*1000000/0.086/RES_summary!B$6</f>
        <v>156.56810464510562</v>
      </c>
      <c r="C18" s="130">
        <f>C3*1000000/0.086/RES_summary!C$6</f>
        <v>167.91430215697471</v>
      </c>
      <c r="D18" s="130">
        <f>D3*1000000/0.086/RES_summary!D$6</f>
        <v>177.82712742903996</v>
      </c>
      <c r="E18" s="130">
        <f>E3*1000000/0.086/RES_summary!E$6</f>
        <v>191.15717666470081</v>
      </c>
      <c r="F18" s="130">
        <f>F3*1000000/0.086/RES_summary!F$6</f>
        <v>204.24972951435115</v>
      </c>
      <c r="G18" s="130">
        <f>G3*1000000/0.086/RES_summary!G$6</f>
        <v>226.34624105623737</v>
      </c>
      <c r="H18" s="130">
        <f>H3*1000000/0.086/RES_summary!H$6</f>
        <v>256.04506181541336</v>
      </c>
      <c r="I18" s="130">
        <f>I3*1000000/0.086/RES_summary!I$6</f>
        <v>290.52545200360322</v>
      </c>
      <c r="J18" s="130">
        <f>J3*1000000/0.086/RES_summary!J$6</f>
        <v>312.4968266098694</v>
      </c>
      <c r="K18" s="130">
        <f>K3*1000000/0.086/RES_summary!K$6</f>
        <v>335.31342458071015</v>
      </c>
      <c r="L18" s="130">
        <f>L3*1000000/0.086/RES_summary!L$6</f>
        <v>346.5673751570157</v>
      </c>
      <c r="M18" s="130">
        <f>M3*1000000/0.086/RES_summary!M$6</f>
        <v>356.04824933704953</v>
      </c>
      <c r="N18" s="130">
        <f>N3*1000000/0.086/RES_summary!N$6</f>
        <v>357.48425609495678</v>
      </c>
      <c r="O18" s="130">
        <f>O3*1000000/0.086/RES_summary!O$6</f>
        <v>356.68450411872755</v>
      </c>
      <c r="P18" s="130">
        <f>P3*1000000/0.086/RES_summary!P$6</f>
        <v>349.59867141686578</v>
      </c>
      <c r="Q18" s="130">
        <f>Q3*1000000/0.086/RES_summary!Q$6</f>
        <v>343.25585978124553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12.35063748543898</v>
      </c>
      <c r="C3" s="144">
        <v>13.067459731565814</v>
      </c>
      <c r="D3" s="144">
        <v>14.063314058101817</v>
      </c>
      <c r="E3" s="144">
        <v>15.054479211891774</v>
      </c>
      <c r="F3" s="144">
        <v>16.809550220397391</v>
      </c>
      <c r="G3" s="144">
        <v>19.141749078057114</v>
      </c>
      <c r="H3" s="144">
        <v>21.86185163736895</v>
      </c>
      <c r="I3" s="144">
        <v>24.197490850623865</v>
      </c>
      <c r="J3" s="144">
        <v>27.903625304295652</v>
      </c>
      <c r="K3" s="144">
        <v>31.63012516709076</v>
      </c>
      <c r="L3" s="144">
        <v>33.401841684843433</v>
      </c>
      <c r="M3" s="144">
        <v>34.0917174757966</v>
      </c>
      <c r="N3" s="144">
        <v>34.696871933622546</v>
      </c>
      <c r="O3" s="144">
        <v>35.304411284785374</v>
      </c>
      <c r="P3" s="144">
        <v>35.751774042981395</v>
      </c>
      <c r="Q3" s="144">
        <v>35.21239884302684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244.09852853051149</v>
      </c>
      <c r="C5" s="144">
        <v>253.10954586842448</v>
      </c>
      <c r="D5" s="144">
        <v>267.5560898758913</v>
      </c>
      <c r="E5" s="144">
        <v>281.7344449392487</v>
      </c>
      <c r="F5" s="144">
        <v>310.14586912779339</v>
      </c>
      <c r="G5" s="144">
        <v>347.72214999385369</v>
      </c>
      <c r="H5" s="144">
        <v>391.20808886506069</v>
      </c>
      <c r="I5" s="144">
        <v>427.12495217054908</v>
      </c>
      <c r="J5" s="144">
        <v>487.47566523275282</v>
      </c>
      <c r="K5" s="144">
        <v>548.19718671823284</v>
      </c>
      <c r="L5" s="144">
        <v>573.00272865659235</v>
      </c>
      <c r="M5" s="144">
        <v>578.92105038768227</v>
      </c>
      <c r="N5" s="144">
        <v>584.24986222371012</v>
      </c>
      <c r="O5" s="144">
        <v>590.359205168789</v>
      </c>
      <c r="P5" s="144">
        <v>593.05480406133358</v>
      </c>
      <c r="Q5" s="144">
        <v>577.62285607353442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619151.53826039762</v>
      </c>
      <c r="C7" s="62">
        <v>652732.14879797935</v>
      </c>
      <c r="D7" s="62">
        <v>708359.33121440012</v>
      </c>
      <c r="E7" s="62">
        <v>770169.62888891774</v>
      </c>
      <c r="F7" s="62">
        <v>883813.59088701557</v>
      </c>
      <c r="G7" s="62">
        <v>1040735.7055749705</v>
      </c>
      <c r="H7" s="62">
        <v>1217812.5020300737</v>
      </c>
      <c r="I7" s="62">
        <v>1382431.3623971236</v>
      </c>
      <c r="J7" s="62">
        <v>1649646.1149713569</v>
      </c>
      <c r="K7" s="62">
        <v>1957049.7922027195</v>
      </c>
      <c r="L7" s="62">
        <v>2148077.0501007927</v>
      </c>
      <c r="M7" s="62">
        <v>2287196.672105981</v>
      </c>
      <c r="N7" s="62">
        <v>2452818.6582261594</v>
      </c>
      <c r="O7" s="62">
        <v>2705112.7709723497</v>
      </c>
      <c r="P7" s="62">
        <v>3054446.9663833235</v>
      </c>
      <c r="Q7" s="62">
        <v>3348190.9143730928</v>
      </c>
    </row>
    <row r="8" spans="1:17" ht="12.95" customHeight="1" x14ac:dyDescent="0.25">
      <c r="A8" s="133" t="s">
        <v>136</v>
      </c>
      <c r="B8" s="143"/>
      <c r="C8" s="143">
        <v>147892.77186137054</v>
      </c>
      <c r="D8" s="143">
        <v>174511.83019316127</v>
      </c>
      <c r="E8" s="143">
        <v>185450.3313623275</v>
      </c>
      <c r="F8" s="143">
        <v>242229.59703342049</v>
      </c>
      <c r="G8" s="143">
        <v>290651.17512469023</v>
      </c>
      <c r="H8" s="143">
        <v>324969.56831647339</v>
      </c>
      <c r="I8" s="143">
        <v>339130.69056021125</v>
      </c>
      <c r="J8" s="143">
        <v>452665.08393656113</v>
      </c>
      <c r="K8" s="143">
        <v>549633.27426478383</v>
      </c>
      <c r="L8" s="143">
        <v>481678.43302276317</v>
      </c>
      <c r="M8" s="143">
        <v>464089.19032166118</v>
      </c>
      <c r="N8" s="143">
        <v>504752.67668038979</v>
      </c>
      <c r="O8" s="143">
        <v>704959.19668275141</v>
      </c>
      <c r="P8" s="143">
        <v>898967.46967575676</v>
      </c>
      <c r="Q8" s="143">
        <v>775422.38101253251</v>
      </c>
    </row>
    <row r="9" spans="1:17" ht="12.95" customHeight="1" x14ac:dyDescent="0.25">
      <c r="A9" s="131" t="s">
        <v>135</v>
      </c>
      <c r="B9" s="142"/>
      <c r="C9" s="142">
        <f>B7+C8-C7</f>
        <v>114312.16132378881</v>
      </c>
      <c r="D9" s="142">
        <f t="shared" ref="D9:Q9" si="0">C7+D8-D7</f>
        <v>118884.64777674049</v>
      </c>
      <c r="E9" s="142">
        <f t="shared" si="0"/>
        <v>123640.03368780983</v>
      </c>
      <c r="F9" s="142">
        <f t="shared" si="0"/>
        <v>128585.63503532263</v>
      </c>
      <c r="G9" s="142">
        <f t="shared" si="0"/>
        <v>133729.0604367354</v>
      </c>
      <c r="H9" s="142">
        <f t="shared" si="0"/>
        <v>147892.77186137019</v>
      </c>
      <c r="I9" s="142">
        <f t="shared" si="0"/>
        <v>174511.83019316127</v>
      </c>
      <c r="J9" s="142">
        <f t="shared" si="0"/>
        <v>185450.33136232779</v>
      </c>
      <c r="K9" s="142">
        <f t="shared" si="0"/>
        <v>242229.59703342151</v>
      </c>
      <c r="L9" s="142">
        <f t="shared" si="0"/>
        <v>290651.17512468994</v>
      </c>
      <c r="M9" s="142">
        <f t="shared" si="0"/>
        <v>324969.56831647269</v>
      </c>
      <c r="N9" s="142">
        <f t="shared" si="0"/>
        <v>339130.69056021143</v>
      </c>
      <c r="O9" s="142">
        <f t="shared" si="0"/>
        <v>452665.0839365609</v>
      </c>
      <c r="P9" s="142">
        <f t="shared" si="0"/>
        <v>549633.27426478313</v>
      </c>
      <c r="Q9" s="142">
        <f t="shared" si="0"/>
        <v>481678.43302276311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588.33645843228908</v>
      </c>
      <c r="C11" s="140">
        <v>600.32191065597158</v>
      </c>
      <c r="D11" s="140">
        <v>611.18738776680584</v>
      </c>
      <c r="E11" s="140">
        <v>621.33717407878089</v>
      </c>
      <c r="F11" s="140">
        <v>630.21921534332205</v>
      </c>
      <c r="G11" s="140">
        <v>640.10439845652979</v>
      </c>
      <c r="H11" s="140">
        <v>649.80143410683036</v>
      </c>
      <c r="I11" s="140">
        <v>658.74440547628001</v>
      </c>
      <c r="J11" s="140">
        <v>665.59375676190166</v>
      </c>
      <c r="K11" s="140">
        <v>670.91214989169146</v>
      </c>
      <c r="L11" s="140">
        <v>677.82139340572826</v>
      </c>
      <c r="M11" s="140">
        <v>684.74849760695724</v>
      </c>
      <c r="N11" s="140">
        <v>690.54701646414219</v>
      </c>
      <c r="O11" s="140">
        <v>695.36717085800615</v>
      </c>
      <c r="P11" s="140">
        <v>700.97788598702869</v>
      </c>
      <c r="Q11" s="140">
        <v>708.84746659437246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394.24682560967904</v>
      </c>
      <c r="C13" s="137">
        <f t="shared" ref="C13:Q13" si="1">IF(C5=0,0,1000000*C5/C7)</f>
        <v>387.76938800169609</v>
      </c>
      <c r="D13" s="137">
        <f t="shared" si="1"/>
        <v>377.71238139433746</v>
      </c>
      <c r="E13" s="137">
        <f t="shared" si="1"/>
        <v>365.80830296527245</v>
      </c>
      <c r="F13" s="137">
        <f t="shared" si="1"/>
        <v>350.91774139445386</v>
      </c>
      <c r="G13" s="137">
        <f t="shared" si="1"/>
        <v>334.11186733691358</v>
      </c>
      <c r="H13" s="137">
        <f t="shared" si="1"/>
        <v>321.23835829647271</v>
      </c>
      <c r="I13" s="137">
        <f t="shared" si="1"/>
        <v>308.96648020912824</v>
      </c>
      <c r="J13" s="137">
        <f t="shared" si="1"/>
        <v>295.5031753832954</v>
      </c>
      <c r="K13" s="137">
        <f t="shared" si="1"/>
        <v>280.11407216227246</v>
      </c>
      <c r="L13" s="137">
        <f t="shared" si="1"/>
        <v>266.75147831857606</v>
      </c>
      <c r="M13" s="137">
        <f t="shared" si="1"/>
        <v>253.11380409391268</v>
      </c>
      <c r="N13" s="137">
        <f t="shared" si="1"/>
        <v>238.19529432568433</v>
      </c>
      <c r="O13" s="137">
        <f t="shared" si="1"/>
        <v>218.23829731009147</v>
      </c>
      <c r="P13" s="137">
        <f t="shared" si="1"/>
        <v>194.16110693306666</v>
      </c>
      <c r="Q13" s="137">
        <f t="shared" si="1"/>
        <v>172.51789723038749</v>
      </c>
    </row>
    <row r="14" spans="1:17" ht="12.95" customHeight="1" x14ac:dyDescent="0.25">
      <c r="A14" s="131" t="s">
        <v>132</v>
      </c>
      <c r="B14" s="130"/>
      <c r="C14" s="130">
        <v>365.65833061192069</v>
      </c>
      <c r="D14" s="130">
        <v>351.35978425819292</v>
      </c>
      <c r="E14" s="130">
        <v>339.29864347404674</v>
      </c>
      <c r="F14" s="130">
        <v>326.5740586164253</v>
      </c>
      <c r="G14" s="130">
        <v>310.67666730151609</v>
      </c>
      <c r="H14" s="130">
        <v>300.22553633265659</v>
      </c>
      <c r="I14" s="130">
        <v>286.71336749864793</v>
      </c>
      <c r="J14" s="130">
        <v>272.32884377388848</v>
      </c>
      <c r="K14" s="130">
        <v>254.40130838647929</v>
      </c>
      <c r="L14" s="130">
        <v>238.96457155250701</v>
      </c>
      <c r="M14" s="130">
        <v>222.9797349922566</v>
      </c>
      <c r="N14" s="130">
        <v>203.19280884889804</v>
      </c>
      <c r="O14" s="130">
        <v>183.53275264604869</v>
      </c>
      <c r="P14" s="130">
        <v>158.54080131470795</v>
      </c>
      <c r="Q14" s="130">
        <v>128.5391482451389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0.15778428706867711</v>
      </c>
      <c r="C16" s="134">
        <f>C7/RES_summary!C$6</f>
        <v>0.16471147735359754</v>
      </c>
      <c r="D16" s="134">
        <f>D7/RES_summary!D$6</f>
        <v>0.17712995273789517</v>
      </c>
      <c r="E16" s="134">
        <f>E7/RES_summary!E$6</f>
        <v>0.19127644407710512</v>
      </c>
      <c r="F16" s="134">
        <f>F7/RES_summary!F$6</f>
        <v>0.21456395145243956</v>
      </c>
      <c r="G16" s="134">
        <f>G7/RES_summary!G$6</f>
        <v>0.25273856421516899</v>
      </c>
      <c r="H16" s="134">
        <f>H7/RES_summary!H$6</f>
        <v>0.29624427082405164</v>
      </c>
      <c r="I16" s="134">
        <f>I7/RES_summary!I$6</f>
        <v>0.33533583335204115</v>
      </c>
      <c r="J16" s="134">
        <f>J7/RES_summary!J$6</f>
        <v>0.397313324429524</v>
      </c>
      <c r="K16" s="134">
        <f>K7/RES_summary!K$6</f>
        <v>0.46744492368271295</v>
      </c>
      <c r="L16" s="134">
        <f>L7/RES_summary!L$6</f>
        <v>0.51174641018500655</v>
      </c>
      <c r="M16" s="134">
        <f>M7/RES_summary!M$6</f>
        <v>0.54304352025909541</v>
      </c>
      <c r="N16" s="134">
        <f>N7/RES_summary!N$6</f>
        <v>0.58121227100810213</v>
      </c>
      <c r="O16" s="134">
        <f>O7/RES_summary!O$6</f>
        <v>0.63131337135346532</v>
      </c>
      <c r="P16" s="134">
        <f>P7/RES_summary!P$6</f>
        <v>0.70527183197298371</v>
      </c>
      <c r="Q16" s="134">
        <f>Q7/RES_summary!Q$6</f>
        <v>0.78292894000858948</v>
      </c>
    </row>
    <row r="17" spans="1:17" ht="12.95" customHeight="1" x14ac:dyDescent="0.25">
      <c r="A17" s="133" t="s">
        <v>49</v>
      </c>
      <c r="B17" s="132">
        <f>1000000*B5/RES_summary!B$6</f>
        <v>62.205954307912286</v>
      </c>
      <c r="C17" s="132">
        <f>1000000*C5/RES_summary!C$6</f>
        <v>63.870068770259742</v>
      </c>
      <c r="D17" s="132">
        <f>1000000*D5/RES_summary!D$6</f>
        <v>66.904176264896819</v>
      </c>
      <c r="E17" s="132">
        <f>1000000*E5/RES_summary!E$6</f>
        <v>69.970511405077659</v>
      </c>
      <c r="F17" s="132">
        <f>1000000*F5/RES_summary!F$6</f>
        <v>75.294297228359341</v>
      </c>
      <c r="G17" s="132">
        <f>1000000*G5/RES_summary!G$6</f>
        <v>84.442953637980565</v>
      </c>
      <c r="H17" s="132">
        <f>1000000*H5/RES_summary!H$6</f>
        <v>95.165023214253992</v>
      </c>
      <c r="I17" s="132">
        <f>1000000*I5/RES_summary!I$6</f>
        <v>103.60753211877496</v>
      </c>
      <c r="J17" s="132">
        <f>1000000*J5/RES_summary!J$6</f>
        <v>117.40734899101778</v>
      </c>
      <c r="K17" s="132">
        <f>1000000*K5/RES_summary!K$6</f>
        <v>130.93790108434737</v>
      </c>
      <c r="L17" s="132">
        <f>1000000*L5/RES_summary!L$6</f>
        <v>136.50911144107488</v>
      </c>
      <c r="M17" s="132">
        <f>1000000*M5/RES_summary!M$6</f>
        <v>137.45181120132938</v>
      </c>
      <c r="N17" s="132">
        <f>1000000*N5/RES_summary!N$6</f>
        <v>138.44202795847428</v>
      </c>
      <c r="O17" s="132">
        <f>1000000*O5/RES_summary!O$6</f>
        <v>137.77675523327375</v>
      </c>
      <c r="P17" s="132">
        <f>1000000*P5/RES_summary!P$6</f>
        <v>136.93635958458631</v>
      </c>
      <c r="Q17" s="132">
        <f>1000000*Q5/RES_summary!Q$6</f>
        <v>135.06925441109806</v>
      </c>
    </row>
    <row r="18" spans="1:17" ht="12.95" customHeight="1" x14ac:dyDescent="0.25">
      <c r="A18" s="131" t="s">
        <v>48</v>
      </c>
      <c r="B18" s="130">
        <f>B3*1000000/0.086/RES_summary!B$6</f>
        <v>36.598030850917908</v>
      </c>
      <c r="C18" s="130">
        <f>C3*1000000/0.086/RES_summary!C$6</f>
        <v>38.342601717890631</v>
      </c>
      <c r="D18" s="130">
        <f>D3*1000000/0.086/RES_summary!D$6</f>
        <v>40.890988722032212</v>
      </c>
      <c r="E18" s="130">
        <f>E3*1000000/0.086/RES_summary!E$6</f>
        <v>43.475279825278065</v>
      </c>
      <c r="F18" s="130">
        <f>F3*1000000/0.086/RES_summary!F$6</f>
        <v>47.45191291908349</v>
      </c>
      <c r="G18" s="130">
        <f>G3*1000000/0.086/RES_summary!G$6</f>
        <v>54.052306042332177</v>
      </c>
      <c r="H18" s="130">
        <f>H3*1000000/0.086/RES_summary!H$6</f>
        <v>61.838368561432048</v>
      </c>
      <c r="I18" s="130">
        <f>I3*1000000/0.086/RES_summary!I$6</f>
        <v>68.250882148446991</v>
      </c>
      <c r="J18" s="130">
        <f>J3*1000000/0.086/RES_summary!J$6</f>
        <v>78.145598486387186</v>
      </c>
      <c r="K18" s="130">
        <f>K3*1000000/0.086/RES_summary!K$6</f>
        <v>87.847828718805118</v>
      </c>
      <c r="L18" s="130">
        <f>L3*1000000/0.086/RES_summary!L$6</f>
        <v>92.528796129567198</v>
      </c>
      <c r="M18" s="130">
        <f>M3*1000000/0.086/RES_summary!M$6</f>
        <v>94.119921213465432</v>
      </c>
      <c r="N18" s="130">
        <f>N3*1000000/0.086/RES_summary!N$6</f>
        <v>95.60072935996979</v>
      </c>
      <c r="O18" s="130">
        <f>O3*1000000/0.086/RES_summary!O$6</f>
        <v>95.805432496557572</v>
      </c>
      <c r="P18" s="130">
        <f>P3*1000000/0.086/RES_summary!P$6</f>
        <v>95.989359856362896</v>
      </c>
      <c r="Q18" s="130">
        <f>Q3*1000000/0.086/RES_summary!Q$6</f>
        <v>95.743498804097641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113.67422938816455</v>
      </c>
      <c r="C3" s="144">
        <v>115.27642889034358</v>
      </c>
      <c r="D3" s="144">
        <v>116.53135131673238</v>
      </c>
      <c r="E3" s="144">
        <v>117.34801608234851</v>
      </c>
      <c r="F3" s="144">
        <v>119.68113263802148</v>
      </c>
      <c r="G3" s="144">
        <v>119.50414917760364</v>
      </c>
      <c r="H3" s="144">
        <v>119.05380650057792</v>
      </c>
      <c r="I3" s="144">
        <v>117.73015673937364</v>
      </c>
      <c r="J3" s="144">
        <v>115.32051400807988</v>
      </c>
      <c r="K3" s="144">
        <v>111.67317074245797</v>
      </c>
      <c r="L3" s="144">
        <v>106.92566145776786</v>
      </c>
      <c r="M3" s="144">
        <v>100.61857989629371</v>
      </c>
      <c r="N3" s="144">
        <v>91.451891259262112</v>
      </c>
      <c r="O3" s="144">
        <v>81.479722343684486</v>
      </c>
      <c r="P3" s="144">
        <v>68.416348691762366</v>
      </c>
      <c r="Q3" s="144">
        <v>49.945481648392111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2818.2138356385681</v>
      </c>
      <c r="C5" s="144">
        <v>2849.3427147691314</v>
      </c>
      <c r="D5" s="144">
        <v>2873.8143497825367</v>
      </c>
      <c r="E5" s="144">
        <v>2887.9914493349092</v>
      </c>
      <c r="F5" s="144">
        <v>2942.89510216604</v>
      </c>
      <c r="G5" s="144">
        <v>2929.3164147277093</v>
      </c>
      <c r="H5" s="144">
        <v>2908.318077756383</v>
      </c>
      <c r="I5" s="144">
        <v>2868.0668774340825</v>
      </c>
      <c r="J5" s="144">
        <v>2809.2090998258027</v>
      </c>
      <c r="K5" s="144">
        <v>2725.1883546427439</v>
      </c>
      <c r="L5" s="144">
        <v>2606.6922374706878</v>
      </c>
      <c r="M5" s="144">
        <v>2446.618716176496</v>
      </c>
      <c r="N5" s="144">
        <v>2221.0655971004667</v>
      </c>
      <c r="O5" s="144">
        <v>1978.7928317540379</v>
      </c>
      <c r="P5" s="144">
        <v>1659.1885539704451</v>
      </c>
      <c r="Q5" s="144">
        <v>1205.4283187511551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41413214.809132583</v>
      </c>
      <c r="C7" s="62">
        <v>42296271.414968371</v>
      </c>
      <c r="D7" s="62">
        <v>43408430.795719899</v>
      </c>
      <c r="E7" s="62">
        <v>44386282.405734152</v>
      </c>
      <c r="F7" s="62">
        <v>46030241.754275516</v>
      </c>
      <c r="G7" s="62">
        <v>46760455.005491711</v>
      </c>
      <c r="H7" s="62">
        <v>47610543.930339426</v>
      </c>
      <c r="I7" s="62">
        <v>48556663.295177735</v>
      </c>
      <c r="J7" s="62">
        <v>49810066.638002001</v>
      </c>
      <c r="K7" s="62">
        <v>51043894.813999362</v>
      </c>
      <c r="L7" s="62">
        <v>51881533.313861318</v>
      </c>
      <c r="M7" s="62">
        <v>52652852.971817464</v>
      </c>
      <c r="N7" s="62">
        <v>53489559.711041652</v>
      </c>
      <c r="O7" s="62">
        <v>55062076.557047985</v>
      </c>
      <c r="P7" s="62">
        <v>56571177.654545248</v>
      </c>
      <c r="Q7" s="62">
        <v>56365650.832289957</v>
      </c>
    </row>
    <row r="8" spans="1:17" ht="12.95" customHeight="1" x14ac:dyDescent="0.25">
      <c r="A8" s="133" t="s">
        <v>136</v>
      </c>
      <c r="B8" s="143"/>
      <c r="C8" s="143">
        <v>24547750.782482978</v>
      </c>
      <c r="D8" s="143">
        <v>24776853.557398718</v>
      </c>
      <c r="E8" s="143">
        <v>24642545.786661442</v>
      </c>
      <c r="F8" s="143">
        <v>25308653.525188554</v>
      </c>
      <c r="G8" s="143">
        <v>24394907.427863386</v>
      </c>
      <c r="H8" s="143">
        <v>24514783.101494905</v>
      </c>
      <c r="I8" s="143">
        <v>24610813.5414855</v>
      </c>
      <c r="J8" s="143">
        <v>24918097.519471455</v>
      </c>
      <c r="K8" s="143">
        <v>24898522.352644552</v>
      </c>
      <c r="L8" s="143">
        <v>24502332.676509146</v>
      </c>
      <c r="M8" s="143">
        <v>24436013.834603336</v>
      </c>
      <c r="N8" s="143">
        <v>24501400.915871378</v>
      </c>
      <c r="O8" s="143">
        <v>25237211.022653524</v>
      </c>
      <c r="P8" s="143">
        <v>25173795.274144452</v>
      </c>
      <c r="Q8" s="143">
        <v>23459167.354391899</v>
      </c>
    </row>
    <row r="9" spans="1:17" ht="12.95" customHeight="1" x14ac:dyDescent="0.25">
      <c r="A9" s="131" t="s">
        <v>135</v>
      </c>
      <c r="B9" s="142"/>
      <c r="C9" s="142">
        <f>B7+C8-C7</f>
        <v>23664694.176647186</v>
      </c>
      <c r="D9" s="142">
        <f t="shared" ref="D9:Q9" si="0">C7+D8-D7</f>
        <v>23664694.176647194</v>
      </c>
      <c r="E9" s="142">
        <f t="shared" si="0"/>
        <v>23664694.176647186</v>
      </c>
      <c r="F9" s="142">
        <f t="shared" si="0"/>
        <v>23664694.176647186</v>
      </c>
      <c r="G9" s="142">
        <f t="shared" si="0"/>
        <v>23664694.176647194</v>
      </c>
      <c r="H9" s="142">
        <f t="shared" si="0"/>
        <v>23664694.176647186</v>
      </c>
      <c r="I9" s="142">
        <f t="shared" si="0"/>
        <v>23664694.176647194</v>
      </c>
      <c r="J9" s="142">
        <f t="shared" si="0"/>
        <v>23664694.176647194</v>
      </c>
      <c r="K9" s="142">
        <f t="shared" si="0"/>
        <v>23664694.176647194</v>
      </c>
      <c r="L9" s="142">
        <f t="shared" si="0"/>
        <v>23664694.176647194</v>
      </c>
      <c r="M9" s="142">
        <f t="shared" si="0"/>
        <v>23664694.176647186</v>
      </c>
      <c r="N9" s="142">
        <f t="shared" si="0"/>
        <v>23664694.176647194</v>
      </c>
      <c r="O9" s="142">
        <f t="shared" si="0"/>
        <v>23664694.176647194</v>
      </c>
      <c r="P9" s="142">
        <f t="shared" si="0"/>
        <v>23664694.176647186</v>
      </c>
      <c r="Q9" s="142">
        <f t="shared" si="0"/>
        <v>23664694.176647194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469.01812355880287</v>
      </c>
      <c r="C11" s="140">
        <v>470.43256144664554</v>
      </c>
      <c r="D11" s="140">
        <v>471.50426160541491</v>
      </c>
      <c r="E11" s="140">
        <v>472.47778909638737</v>
      </c>
      <c r="F11" s="140">
        <v>472.88164507189401</v>
      </c>
      <c r="G11" s="140">
        <v>474.37112733391842</v>
      </c>
      <c r="H11" s="140">
        <v>475.995592711776</v>
      </c>
      <c r="I11" s="140">
        <v>477.30941063260218</v>
      </c>
      <c r="J11" s="140">
        <v>477.33584854165127</v>
      </c>
      <c r="K11" s="140">
        <v>476.49008883336467</v>
      </c>
      <c r="L11" s="140">
        <v>476.97293412135963</v>
      </c>
      <c r="M11" s="140">
        <v>478.20425774990474</v>
      </c>
      <c r="N11" s="140">
        <v>478.77653221870315</v>
      </c>
      <c r="O11" s="140">
        <v>478.79627250492979</v>
      </c>
      <c r="P11" s="140">
        <v>479.47470248187199</v>
      </c>
      <c r="Q11" s="140">
        <v>481.78842779956125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68.051076175257123</v>
      </c>
      <c r="C13" s="137">
        <f t="shared" ref="C13:Q13" si="1">IF(C5=0,0,1000000*C5/C7)</f>
        <v>67.366285950226043</v>
      </c>
      <c r="D13" s="137">
        <f t="shared" si="1"/>
        <v>66.204059835903962</v>
      </c>
      <c r="E13" s="137">
        <f t="shared" si="1"/>
        <v>65.064954594210775</v>
      </c>
      <c r="F13" s="137">
        <f t="shared" si="1"/>
        <v>63.933948421913065</v>
      </c>
      <c r="G13" s="137">
        <f t="shared" si="1"/>
        <v>62.645164902344945</v>
      </c>
      <c r="H13" s="137">
        <f t="shared" si="1"/>
        <v>61.085588142232531</v>
      </c>
      <c r="I13" s="137">
        <f t="shared" si="1"/>
        <v>59.066391362169988</v>
      </c>
      <c r="J13" s="137">
        <f t="shared" si="1"/>
        <v>56.398420830108869</v>
      </c>
      <c r="K13" s="137">
        <f t="shared" si="1"/>
        <v>53.389114693797438</v>
      </c>
      <c r="L13" s="137">
        <f t="shared" si="1"/>
        <v>50.243161120572573</v>
      </c>
      <c r="M13" s="137">
        <f t="shared" si="1"/>
        <v>46.466973356335565</v>
      </c>
      <c r="N13" s="137">
        <f t="shared" si="1"/>
        <v>41.523347903758875</v>
      </c>
      <c r="O13" s="137">
        <f t="shared" si="1"/>
        <v>35.937490110891048</v>
      </c>
      <c r="P13" s="137">
        <f t="shared" si="1"/>
        <v>29.329220687297052</v>
      </c>
      <c r="Q13" s="137">
        <f t="shared" si="1"/>
        <v>21.385867118571554</v>
      </c>
    </row>
    <row r="14" spans="1:17" ht="12.95" customHeight="1" x14ac:dyDescent="0.25">
      <c r="A14" s="131" t="s">
        <v>132</v>
      </c>
      <c r="B14" s="130"/>
      <c r="C14" s="130">
        <v>66.871168758203638</v>
      </c>
      <c r="D14" s="130">
        <v>65.702410529085995</v>
      </c>
      <c r="E14" s="130">
        <v>64.554221563889982</v>
      </c>
      <c r="F14" s="130">
        <v>63.426096646044556</v>
      </c>
      <c r="G14" s="130">
        <v>61.929197189811454</v>
      </c>
      <c r="H14" s="130">
        <v>60.290810855594238</v>
      </c>
      <c r="I14" s="130">
        <v>57.875054668825513</v>
      </c>
      <c r="J14" s="130">
        <v>54.896077916162469</v>
      </c>
      <c r="K14" s="130">
        <v>51.659849894646811</v>
      </c>
      <c r="L14" s="130">
        <v>48.332492149520561</v>
      </c>
      <c r="M14" s="130">
        <v>43.807024971298326</v>
      </c>
      <c r="N14" s="130">
        <v>37.9806861442</v>
      </c>
      <c r="O14" s="130">
        <v>32.293887992063773</v>
      </c>
      <c r="P14" s="130">
        <v>24.240022070348886</v>
      </c>
      <c r="Q14" s="130">
        <v>14.72756444261422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10.553724201736218</v>
      </c>
      <c r="C16" s="134">
        <f>C7/RES_summary!C$6</f>
        <v>10.673108968414494</v>
      </c>
      <c r="D16" s="134">
        <f>D7/RES_summary!D$6</f>
        <v>10.854566258187454</v>
      </c>
      <c r="E16" s="134">
        <f>E7/RES_summary!E$6</f>
        <v>11.023610833134438</v>
      </c>
      <c r="F16" s="134">
        <f>F7/RES_summary!F$6</f>
        <v>11.174789185122414</v>
      </c>
      <c r="G16" s="134">
        <f>G7/RES_summary!G$6</f>
        <v>11.35559219966116</v>
      </c>
      <c r="H16" s="134">
        <f>H7/RES_summary!H$6</f>
        <v>11.581709702165282</v>
      </c>
      <c r="I16" s="134">
        <f>I7/RES_summary!I$6</f>
        <v>11.778370770356862</v>
      </c>
      <c r="J16" s="134">
        <f>J7/RES_summary!J$6</f>
        <v>11.996635512547076</v>
      </c>
      <c r="K16" s="134">
        <f>K7/RES_summary!K$6</f>
        <v>12.191927671366482</v>
      </c>
      <c r="L16" s="134">
        <f>L7/RES_summary!L$6</f>
        <v>12.359979558003545</v>
      </c>
      <c r="M16" s="134">
        <f>M7/RES_summary!M$6</f>
        <v>12.501238296736835</v>
      </c>
      <c r="N16" s="134">
        <f>N7/RES_summary!N$6</f>
        <v>12.674719498978751</v>
      </c>
      <c r="O16" s="134">
        <f>O7/RES_summary!O$6</f>
        <v>12.850268409496888</v>
      </c>
      <c r="P16" s="134">
        <f>P7/RES_summary!P$6</f>
        <v>13.0622854285574</v>
      </c>
      <c r="Q16" s="134">
        <f>Q7/RES_summary!Q$6</f>
        <v>13.180341380647315</v>
      </c>
    </row>
    <row r="17" spans="1:17" ht="12.95" customHeight="1" x14ac:dyDescent="0.25">
      <c r="A17" s="133" t="s">
        <v>49</v>
      </c>
      <c r="B17" s="132">
        <f>1000000*B5/RES_summary!B$6</f>
        <v>718.19228958500605</v>
      </c>
      <c r="C17" s="132">
        <f>1000000*C5/RES_summary!C$6</f>
        <v>719.00771074413296</v>
      </c>
      <c r="D17" s="132">
        <f>1000000*D5/RES_summary!D$6</f>
        <v>718.61635404982644</v>
      </c>
      <c r="E17" s="132">
        <f>1000000*E5/RES_summary!E$6</f>
        <v>717.2507383221423</v>
      </c>
      <c r="F17" s="132">
        <f>1000000*F5/RES_summary!F$6</f>
        <v>714.44839538736835</v>
      </c>
      <c r="G17" s="132">
        <f>1000000*G5/RES_summary!G$6</f>
        <v>711.37294591155535</v>
      </c>
      <c r="H17" s="132">
        <f>1000000*H5/RES_summary!H$6</f>
        <v>707.47554884936699</v>
      </c>
      <c r="I17" s="132">
        <f>1000000*I5/RES_summary!I$6</f>
        <v>695.70585753064199</v>
      </c>
      <c r="J17" s="132">
        <f>1000000*J5/RES_summary!J$6</f>
        <v>676.59129818205884</v>
      </c>
      <c r="K17" s="132">
        <f>1000000*K5/RES_summary!K$6</f>
        <v>650.91622478506781</v>
      </c>
      <c r="L17" s="132">
        <f>1000000*L5/RES_summary!L$6</f>
        <v>621.00444437975557</v>
      </c>
      <c r="M17" s="132">
        <f>1000000*M5/RES_summary!M$6</f>
        <v>580.89470685567233</v>
      </c>
      <c r="N17" s="132">
        <f>1000000*N5/RES_summary!N$6</f>
        <v>526.29678733865114</v>
      </c>
      <c r="O17" s="132">
        <f>1000000*O5/RES_summary!O$6</f>
        <v>461.80639388859004</v>
      </c>
      <c r="P17" s="132">
        <f>1000000*P5/RES_summary!P$6</f>
        <v>383.10665201462456</v>
      </c>
      <c r="Q17" s="132">
        <f>1000000*Q5/RES_summary!Q$6</f>
        <v>281.87302934393341</v>
      </c>
    </row>
    <row r="18" spans="1:17" ht="12.95" customHeight="1" x14ac:dyDescent="0.25">
      <c r="A18" s="133" t="s">
        <v>48</v>
      </c>
      <c r="B18" s="132">
        <f>B3*1000000/0.086/RES_summary!B$6</f>
        <v>336.8452000155599</v>
      </c>
      <c r="C18" s="132">
        <f>C3*1000000/0.086/RES_summary!C$6</f>
        <v>338.24463906525136</v>
      </c>
      <c r="D18" s="132">
        <f>D3*1000000/0.086/RES_summary!D$6</f>
        <v>338.83067339383877</v>
      </c>
      <c r="E18" s="132">
        <f>E3*1000000/0.086/RES_summary!E$6</f>
        <v>338.88504307019724</v>
      </c>
      <c r="F18" s="132">
        <f>F3*1000000/0.086/RES_summary!F$6</f>
        <v>337.84953252975373</v>
      </c>
      <c r="G18" s="132">
        <f>G3*1000000/0.086/RES_summary!G$6</f>
        <v>337.45478630691497</v>
      </c>
      <c r="H18" s="132">
        <f>H3*1000000/0.086/RES_summary!H$6</f>
        <v>336.75524320364349</v>
      </c>
      <c r="I18" s="132">
        <f>I3*1000000/0.086/RES_summary!I$6</f>
        <v>332.06695283159979</v>
      </c>
      <c r="J18" s="132">
        <f>J3*1000000/0.086/RES_summary!J$6</f>
        <v>322.96128143363046</v>
      </c>
      <c r="K18" s="132">
        <f>K3*1000000/0.086/RES_summary!K$6</f>
        <v>310.15512977091527</v>
      </c>
      <c r="L18" s="132">
        <f>L3*1000000/0.086/RES_summary!L$6</f>
        <v>296.20231193821667</v>
      </c>
      <c r="M18" s="132">
        <f>M3*1000000/0.086/RES_summary!M$6</f>
        <v>277.78632212276528</v>
      </c>
      <c r="N18" s="132">
        <f>N3*1000000/0.086/RES_summary!N$6</f>
        <v>251.97855075984364</v>
      </c>
      <c r="O18" s="132">
        <f>O3*1000000/0.086/RES_summary!O$6</f>
        <v>221.1111800128003</v>
      </c>
      <c r="P18" s="132">
        <f>P3*1000000/0.086/RES_summary!P$6</f>
        <v>183.6899479935382</v>
      </c>
      <c r="Q18" s="132">
        <f>Q3*1000000/0.086/RES_summary!Q$6</f>
        <v>135.80316364671327</v>
      </c>
    </row>
    <row r="19" spans="1:17" ht="12.95" customHeight="1" x14ac:dyDescent="0.25">
      <c r="A19" s="131" t="s">
        <v>139</v>
      </c>
      <c r="B19" s="142">
        <v>125.36470139760075</v>
      </c>
      <c r="C19" s="142">
        <v>126.48497302303717</v>
      </c>
      <c r="D19" s="142">
        <v>128.25352350216494</v>
      </c>
      <c r="E19" s="142">
        <v>129.8774623444472</v>
      </c>
      <c r="F19" s="142">
        <v>130.99172549004066</v>
      </c>
      <c r="G19" s="142">
        <v>132.73885761113726</v>
      </c>
      <c r="H19" s="142">
        <v>134.89503309134358</v>
      </c>
      <c r="I19" s="142">
        <v>136.5816356112492</v>
      </c>
      <c r="J19" s="142">
        <v>138.32295405928585</v>
      </c>
      <c r="K19" s="142">
        <v>139.75102913419619</v>
      </c>
      <c r="L19" s="142">
        <v>140.96913201206723</v>
      </c>
      <c r="M19" s="142">
        <v>141.81889789758785</v>
      </c>
      <c r="N19" s="142">
        <v>143.05552481917326</v>
      </c>
      <c r="O19" s="142">
        <v>143.91474005399488</v>
      </c>
      <c r="P19" s="142">
        <v>145.31990640546414</v>
      </c>
      <c r="Q19" s="142">
        <v>145.98120526900263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32.768827577437115</v>
      </c>
      <c r="C3" s="144">
        <v>37.711746670861636</v>
      </c>
      <c r="D3" s="144">
        <v>40.917157338884714</v>
      </c>
      <c r="E3" s="144">
        <v>43.820757124489582</v>
      </c>
      <c r="F3" s="144">
        <v>46.224257055145635</v>
      </c>
      <c r="G3" s="144">
        <v>47.814264386950519</v>
      </c>
      <c r="H3" s="144">
        <v>49.271149657692625</v>
      </c>
      <c r="I3" s="144">
        <v>51.044154565039278</v>
      </c>
      <c r="J3" s="144">
        <v>52.548729403880493</v>
      </c>
      <c r="K3" s="144">
        <v>54.112468437227434</v>
      </c>
      <c r="L3" s="144">
        <v>56.185225551250269</v>
      </c>
      <c r="M3" s="144">
        <v>58.046123342783496</v>
      </c>
      <c r="N3" s="144">
        <v>59.185039600876955</v>
      </c>
      <c r="O3" s="144">
        <v>60.61437333742699</v>
      </c>
      <c r="P3" s="144">
        <v>62.042027775952008</v>
      </c>
      <c r="Q3" s="144">
        <v>61.922294688020962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14683.289807508858</v>
      </c>
      <c r="C5" s="144">
        <v>16560.775982749474</v>
      </c>
      <c r="D5" s="144">
        <v>17648.967350286694</v>
      </c>
      <c r="E5" s="144">
        <v>18592.627500070088</v>
      </c>
      <c r="F5" s="144">
        <v>19335.995142375003</v>
      </c>
      <c r="G5" s="144">
        <v>19692.229860167845</v>
      </c>
      <c r="H5" s="144">
        <v>19989.423066710351</v>
      </c>
      <c r="I5" s="144">
        <v>20427.598084927198</v>
      </c>
      <c r="J5" s="144">
        <v>20813.312702528292</v>
      </c>
      <c r="K5" s="144">
        <v>21262.77374878808</v>
      </c>
      <c r="L5" s="144">
        <v>21852.195941103404</v>
      </c>
      <c r="M5" s="144">
        <v>22347.572844932576</v>
      </c>
      <c r="N5" s="144">
        <v>22594.717649479488</v>
      </c>
      <c r="O5" s="144">
        <v>22979.981018107443</v>
      </c>
      <c r="P5" s="144">
        <v>23332.963184032524</v>
      </c>
      <c r="Q5" s="144">
        <v>23029.392389217541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1340547.9757247898</v>
      </c>
      <c r="C7" s="62">
        <v>1535151.3319483581</v>
      </c>
      <c r="D7" s="62">
        <v>1657822.6538236167</v>
      </c>
      <c r="E7" s="62">
        <v>1769613.5409332765</v>
      </c>
      <c r="F7" s="62">
        <v>1864452.4123043853</v>
      </c>
      <c r="G7" s="62">
        <v>1921677.0180003899</v>
      </c>
      <c r="H7" s="62">
        <v>1976411.9355344803</v>
      </c>
      <c r="I7" s="62">
        <v>2051507.0330046508</v>
      </c>
      <c r="J7" s="62">
        <v>2128957.3135428238</v>
      </c>
      <c r="K7" s="62">
        <v>2222291.261469997</v>
      </c>
      <c r="L7" s="62">
        <v>2342670.5559372017</v>
      </c>
      <c r="M7" s="62">
        <v>2457247.4998383191</v>
      </c>
      <c r="N7" s="62">
        <v>2537147.0297758561</v>
      </c>
      <c r="O7" s="62">
        <v>2650558.2038460323</v>
      </c>
      <c r="P7" s="62">
        <v>2779344.931696387</v>
      </c>
      <c r="Q7" s="62">
        <v>2819340.6057925927</v>
      </c>
    </row>
    <row r="8" spans="1:17" ht="12.95" customHeight="1" x14ac:dyDescent="0.25">
      <c r="A8" s="133" t="s">
        <v>136</v>
      </c>
      <c r="B8" s="143"/>
      <c r="C8" s="143">
        <v>278716.56831937196</v>
      </c>
      <c r="D8" s="143">
        <v>215195.85518064236</v>
      </c>
      <c r="E8" s="143">
        <v>213567.87374558218</v>
      </c>
      <c r="F8" s="143">
        <v>206793.55667062337</v>
      </c>
      <c r="G8" s="143">
        <v>180374.75952547009</v>
      </c>
      <c r="H8" s="143">
        <v>190200.08674650363</v>
      </c>
      <c r="I8" s="143">
        <v>224106.78360382441</v>
      </c>
      <c r="J8" s="143">
        <v>241363.13528519176</v>
      </c>
      <c r="K8" s="143">
        <v>273638.08814889489</v>
      </c>
      <c r="L8" s="143">
        <v>318713.84871109721</v>
      </c>
      <c r="M8" s="143">
        <v>393293.51222048985</v>
      </c>
      <c r="N8" s="143">
        <v>295095.38511817897</v>
      </c>
      <c r="O8" s="143">
        <v>326979.04781575839</v>
      </c>
      <c r="P8" s="143">
        <v>335580.2845209777</v>
      </c>
      <c r="Q8" s="143">
        <v>220370.43362167606</v>
      </c>
    </row>
    <row r="9" spans="1:17" ht="12.95" customHeight="1" x14ac:dyDescent="0.25">
      <c r="A9" s="131" t="s">
        <v>135</v>
      </c>
      <c r="B9" s="142"/>
      <c r="C9" s="142">
        <f>B7+C8-C7</f>
        <v>84113.212095803581</v>
      </c>
      <c r="D9" s="142">
        <f t="shared" ref="D9:Q9" si="0">C7+D8-D7</f>
        <v>92524.533305383753</v>
      </c>
      <c r="E9" s="142">
        <f t="shared" si="0"/>
        <v>101776.98663592245</v>
      </c>
      <c r="F9" s="142">
        <f t="shared" si="0"/>
        <v>111954.68529951456</v>
      </c>
      <c r="G9" s="142">
        <f t="shared" si="0"/>
        <v>123150.15382946562</v>
      </c>
      <c r="H9" s="142">
        <f t="shared" si="0"/>
        <v>135465.16921241325</v>
      </c>
      <c r="I9" s="142">
        <f t="shared" si="0"/>
        <v>149011.68613365386</v>
      </c>
      <c r="J9" s="142">
        <f t="shared" si="0"/>
        <v>163912.85474701878</v>
      </c>
      <c r="K9" s="142">
        <f t="shared" si="0"/>
        <v>180304.14022172149</v>
      </c>
      <c r="L9" s="142">
        <f t="shared" si="0"/>
        <v>198334.55424389243</v>
      </c>
      <c r="M9" s="142">
        <f t="shared" si="0"/>
        <v>278716.56831937237</v>
      </c>
      <c r="N9" s="142">
        <f t="shared" si="0"/>
        <v>215195.8551806421</v>
      </c>
      <c r="O9" s="142">
        <f t="shared" si="0"/>
        <v>213567.87374558207</v>
      </c>
      <c r="P9" s="142">
        <f t="shared" si="0"/>
        <v>206793.5566706229</v>
      </c>
      <c r="Q9" s="142">
        <f t="shared" si="0"/>
        <v>180374.75952547044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25.950102722385331</v>
      </c>
      <c r="C11" s="140">
        <v>26.478752123456886</v>
      </c>
      <c r="D11" s="140">
        <v>26.958002122522398</v>
      </c>
      <c r="E11" s="140">
        <v>27.405684725956249</v>
      </c>
      <c r="F11" s="140">
        <v>27.79745015183768</v>
      </c>
      <c r="G11" s="140">
        <v>28.233461746123158</v>
      </c>
      <c r="H11" s="140">
        <v>28.661174609436898</v>
      </c>
      <c r="I11" s="140">
        <v>29.05562751534546</v>
      </c>
      <c r="J11" s="140">
        <v>29.357735887002725</v>
      </c>
      <c r="K11" s="140">
        <v>29.592317385493978</v>
      </c>
      <c r="L11" s="140">
        <v>29.897067458948491</v>
      </c>
      <c r="M11" s="140">
        <v>30.202605324253604</v>
      </c>
      <c r="N11" s="140">
        <v>30.458364011013529</v>
      </c>
      <c r="O11" s="140">
        <v>30.670969400099651</v>
      </c>
      <c r="P11" s="140">
        <v>30.918444517198683</v>
      </c>
      <c r="Q11" s="140">
        <v>31.265552744499157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10953.199790981065</v>
      </c>
      <c r="C13" s="137">
        <f t="shared" ref="C13:Q13" si="1">IF(C5=0,0,1000000*C5/C7)</f>
        <v>10787.715606989143</v>
      </c>
      <c r="D13" s="137">
        <f t="shared" si="1"/>
        <v>10645.871746040482</v>
      </c>
      <c r="E13" s="137">
        <f t="shared" si="1"/>
        <v>10506.603317617315</v>
      </c>
      <c r="F13" s="137">
        <f t="shared" si="1"/>
        <v>10370.870833048788</v>
      </c>
      <c r="G13" s="137">
        <f t="shared" si="1"/>
        <v>10247.419142608413</v>
      </c>
      <c r="H13" s="137">
        <f t="shared" si="1"/>
        <v>10113.996332097953</v>
      </c>
      <c r="I13" s="137">
        <f t="shared" si="1"/>
        <v>9957.3619569847633</v>
      </c>
      <c r="J13" s="137">
        <f t="shared" si="1"/>
        <v>9776.294043158905</v>
      </c>
      <c r="K13" s="137">
        <f t="shared" si="1"/>
        <v>9567.9509330938126</v>
      </c>
      <c r="L13" s="137">
        <f t="shared" si="1"/>
        <v>9327.899685135746</v>
      </c>
      <c r="M13" s="137">
        <f t="shared" si="1"/>
        <v>9094.5551257669358</v>
      </c>
      <c r="N13" s="137">
        <f t="shared" si="1"/>
        <v>8905.5610038790765</v>
      </c>
      <c r="O13" s="137">
        <f t="shared" si="1"/>
        <v>8669.8647042584689</v>
      </c>
      <c r="P13" s="137">
        <f t="shared" si="1"/>
        <v>8395.1304200990744</v>
      </c>
      <c r="Q13" s="137">
        <f t="shared" si="1"/>
        <v>8168.3611912308679</v>
      </c>
    </row>
    <row r="14" spans="1:17" ht="12.95" customHeight="1" x14ac:dyDescent="0.25">
      <c r="A14" s="131" t="s">
        <v>132</v>
      </c>
      <c r="B14" s="130"/>
      <c r="C14" s="130">
        <v>10041.724499061958</v>
      </c>
      <c r="D14" s="130">
        <v>9766.1317158464644</v>
      </c>
      <c r="E14" s="130">
        <v>9638.3589087131477</v>
      </c>
      <c r="F14" s="130">
        <v>9524.6182213699285</v>
      </c>
      <c r="G14" s="130">
        <v>9453.223729655263</v>
      </c>
      <c r="H14" s="130">
        <v>9363.6669683478012</v>
      </c>
      <c r="I14" s="130">
        <v>9238.1397579184413</v>
      </c>
      <c r="J14" s="130">
        <v>9036.5285542802794</v>
      </c>
      <c r="K14" s="130">
        <v>8859.7619346404499</v>
      </c>
      <c r="L14" s="130">
        <v>8665.516737264059</v>
      </c>
      <c r="M14" s="130">
        <v>8375.8612686432953</v>
      </c>
      <c r="N14" s="130">
        <v>7959.3785243528991</v>
      </c>
      <c r="O14" s="130">
        <v>7473.5895265545478</v>
      </c>
      <c r="P14" s="130">
        <v>6921.1808648633041</v>
      </c>
      <c r="Q14" s="130">
        <v>6359.9827759480195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0.34162461620524309</v>
      </c>
      <c r="C16" s="134">
        <f>C7/RES_summary!C$6</f>
        <v>0.38738254935381827</v>
      </c>
      <c r="D16" s="134">
        <f>D7/RES_summary!D$6</f>
        <v>0.41454955893100204</v>
      </c>
      <c r="E16" s="134">
        <f>E7/RES_summary!E$6</f>
        <v>0.43949459028750132</v>
      </c>
      <c r="F16" s="134">
        <f>F7/RES_summary!F$6</f>
        <v>0.45263422174529855</v>
      </c>
      <c r="G16" s="134">
        <f>G7/RES_summary!G$6</f>
        <v>0.46667168985653623</v>
      </c>
      <c r="H16" s="134">
        <f>H7/RES_summary!H$6</f>
        <v>0.48078067166689825</v>
      </c>
      <c r="I16" s="134">
        <f>I7/RES_summary!I$6</f>
        <v>0.49763325634286798</v>
      </c>
      <c r="J16" s="134">
        <f>J7/RES_summary!J$6</f>
        <v>0.51275428113679677</v>
      </c>
      <c r="K16" s="134">
        <f>K7/RES_summary!K$6</f>
        <v>0.53079833392966602</v>
      </c>
      <c r="L16" s="134">
        <f>L7/RES_summary!L$6</f>
        <v>0.55810532829384474</v>
      </c>
      <c r="M16" s="134">
        <f>M7/RES_summary!M$6</f>
        <v>0.58341827300377891</v>
      </c>
      <c r="N16" s="134">
        <f>N7/RES_summary!N$6</f>
        <v>0.60119445932619797</v>
      </c>
      <c r="O16" s="134">
        <f>O7/RES_summary!O$6</f>
        <v>0.61858154439792423</v>
      </c>
      <c r="P16" s="134">
        <f>P7/RES_summary!P$6</f>
        <v>0.64175076969280065</v>
      </c>
      <c r="Q16" s="134">
        <f>Q7/RES_summary!Q$6</f>
        <v>0.65926448296024565</v>
      </c>
    </row>
    <row r="17" spans="1:17" ht="12.95" customHeight="1" x14ac:dyDescent="0.25">
      <c r="A17" s="133" t="s">
        <v>49</v>
      </c>
      <c r="B17" s="132">
        <f>1000000*B5/RES_summary!B$6</f>
        <v>3741.8826748132556</v>
      </c>
      <c r="C17" s="132">
        <f>1000000*C5/RES_summary!C$6</f>
        <v>4178.9727735394272</v>
      </c>
      <c r="D17" s="132">
        <f>1000000*D5/RES_summary!D$6</f>
        <v>4413.2414367570991</v>
      </c>
      <c r="E17" s="132">
        <f>1000000*E5/RES_summary!E$6</f>
        <v>4617.5953203895242</v>
      </c>
      <c r="F17" s="132">
        <f>1000000*F5/RES_summary!F$6</f>
        <v>4694.2110483380538</v>
      </c>
      <c r="G17" s="132">
        <f>1000000*G5/RES_summary!G$6</f>
        <v>4782.1804079492858</v>
      </c>
      <c r="H17" s="132">
        <f>1000000*H5/RES_summary!H$6</f>
        <v>4862.6139497825989</v>
      </c>
      <c r="I17" s="132">
        <f>1000000*I5/RES_summary!I$6</f>
        <v>4955.1144552389205</v>
      </c>
      <c r="J17" s="132">
        <f>1000000*J5/RES_summary!J$6</f>
        <v>5012.8366242818929</v>
      </c>
      <c r="K17" s="132">
        <f>1000000*K5/RES_summary!K$6</f>
        <v>5078.652414406989</v>
      </c>
      <c r="L17" s="132">
        <f>1000000*L5/RES_summary!L$6</f>
        <v>5205.9505160647359</v>
      </c>
      <c r="M17" s="132">
        <f>1000000*M5/RES_summary!M$6</f>
        <v>5305.9296452126118</v>
      </c>
      <c r="N17" s="132">
        <f>1000000*N5/RES_summary!N$6</f>
        <v>5353.9739327235538</v>
      </c>
      <c r="O17" s="132">
        <f>1000000*O5/RES_summary!O$6</f>
        <v>5363.0182984812564</v>
      </c>
      <c r="P17" s="132">
        <f>1000000*P5/RES_summary!P$6</f>
        <v>5387.5814087700264</v>
      </c>
      <c r="Q17" s="132">
        <f>1000000*Q5/RES_summary!Q$6</f>
        <v>5385.1104173693548</v>
      </c>
    </row>
    <row r="18" spans="1:17" ht="12.95" customHeight="1" x14ac:dyDescent="0.25">
      <c r="A18" s="131" t="s">
        <v>48</v>
      </c>
      <c r="B18" s="130">
        <f>B3*1000000/0.086/RES_summary!B$6</f>
        <v>97.102239786517956</v>
      </c>
      <c r="C18" s="130">
        <f>C3*1000000/0.086/RES_summary!C$6</f>
        <v>110.65398420122563</v>
      </c>
      <c r="D18" s="130">
        <f>D3*1000000/0.086/RES_summary!D$6</f>
        <v>118.97217201930165</v>
      </c>
      <c r="E18" s="130">
        <f>E3*1000000/0.086/RES_summary!E$6</f>
        <v>126.54836154264625</v>
      </c>
      <c r="F18" s="130">
        <f>F3*1000000/0.086/RES_summary!F$6</f>
        <v>130.48709761838276</v>
      </c>
      <c r="G18" s="130">
        <f>G3*1000000/0.086/RES_summary!G$6</f>
        <v>135.01750761089579</v>
      </c>
      <c r="H18" s="130">
        <f>H3*1000000/0.086/RES_summary!H$6</f>
        <v>139.36822747300272</v>
      </c>
      <c r="I18" s="130">
        <f>I3*1000000/0.086/RES_summary!I$6</f>
        <v>143.97395990732602</v>
      </c>
      <c r="J18" s="130">
        <f>J3*1000000/0.086/RES_summary!J$6</f>
        <v>147.16553366036209</v>
      </c>
      <c r="K18" s="130">
        <f>K3*1000000/0.086/RES_summary!K$6</f>
        <v>150.2890941377369</v>
      </c>
      <c r="L18" s="130">
        <f>L3*1000000/0.086/RES_summary!L$6</f>
        <v>155.64265376673512</v>
      </c>
      <c r="M18" s="130">
        <f>M3*1000000/0.086/RES_summary!M$6</f>
        <v>160.25289895261346</v>
      </c>
      <c r="N18" s="130">
        <f>N3*1000000/0.086/RES_summary!N$6</f>
        <v>163.07328694837165</v>
      </c>
      <c r="O18" s="130">
        <f>O3*1000000/0.086/RES_summary!O$6</f>
        <v>164.48897012489311</v>
      </c>
      <c r="P18" s="130">
        <f>P3*1000000/0.086/RES_summary!P$6</f>
        <v>166.57563686894713</v>
      </c>
      <c r="Q18" s="130">
        <f>Q3*1000000/0.086/RES_summary!Q$6</f>
        <v>168.36845378921342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25647</v>
      </c>
      <c r="C3" s="151">
        <v>22912</v>
      </c>
      <c r="D3" s="151">
        <v>8075</v>
      </c>
      <c r="E3" s="151">
        <v>6193.9999999999991</v>
      </c>
      <c r="F3" s="151">
        <v>6187.9999999999991</v>
      </c>
      <c r="G3" s="151">
        <v>3585.9999999999995</v>
      </c>
      <c r="H3" s="151">
        <v>1666.9999999999998</v>
      </c>
      <c r="I3" s="151">
        <v>1601.9999999999995</v>
      </c>
      <c r="J3" s="151">
        <v>1577</v>
      </c>
      <c r="K3" s="151">
        <v>1535.9999999999998</v>
      </c>
      <c r="L3" s="151">
        <v>0</v>
      </c>
      <c r="M3" s="151">
        <v>0</v>
      </c>
      <c r="N3" s="151">
        <v>0</v>
      </c>
      <c r="O3" s="151">
        <v>0</v>
      </c>
      <c r="P3" s="151">
        <v>0</v>
      </c>
      <c r="Q3" s="151">
        <v>0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25647</v>
      </c>
      <c r="C5" s="67">
        <f t="shared" ref="C5:Q5" si="0">C3</f>
        <v>22912</v>
      </c>
      <c r="D5" s="67">
        <f t="shared" si="0"/>
        <v>8075</v>
      </c>
      <c r="E5" s="67">
        <f t="shared" si="0"/>
        <v>6193.9999999999991</v>
      </c>
      <c r="F5" s="67">
        <f t="shared" si="0"/>
        <v>6187.9999999999991</v>
      </c>
      <c r="G5" s="67">
        <f t="shared" si="0"/>
        <v>3585.9999999999995</v>
      </c>
      <c r="H5" s="67">
        <f t="shared" si="0"/>
        <v>1666.9999999999998</v>
      </c>
      <c r="I5" s="67">
        <f t="shared" si="0"/>
        <v>1601.9999999999995</v>
      </c>
      <c r="J5" s="67">
        <f t="shared" si="0"/>
        <v>1577</v>
      </c>
      <c r="K5" s="67">
        <f t="shared" si="0"/>
        <v>1535.9999999999998</v>
      </c>
      <c r="L5" s="67">
        <f t="shared" si="0"/>
        <v>0</v>
      </c>
      <c r="M5" s="67">
        <f t="shared" si="0"/>
        <v>0</v>
      </c>
      <c r="N5" s="67">
        <f t="shared" si="0"/>
        <v>0</v>
      </c>
      <c r="O5" s="67">
        <f t="shared" si="0"/>
        <v>0</v>
      </c>
      <c r="P5" s="67">
        <f t="shared" si="0"/>
        <v>0</v>
      </c>
      <c r="Q5" s="67">
        <f t="shared" si="0"/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2134</v>
      </c>
      <c r="C8" s="67">
        <v>2553</v>
      </c>
      <c r="D8" s="67">
        <v>1072</v>
      </c>
      <c r="E8" s="67">
        <v>949.99999999999989</v>
      </c>
      <c r="F8" s="67">
        <v>1081.9999999999998</v>
      </c>
      <c r="G8" s="67">
        <v>707.99999999999989</v>
      </c>
      <c r="H8" s="67">
        <v>364.99999999999994</v>
      </c>
      <c r="I8" s="67">
        <v>387.99999999999994</v>
      </c>
      <c r="J8" s="67">
        <v>423</v>
      </c>
      <c r="K8" s="67">
        <v>435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4539</v>
      </c>
      <c r="C11" s="67">
        <v>4011</v>
      </c>
      <c r="D11" s="67">
        <v>1398</v>
      </c>
      <c r="E11" s="67">
        <v>1046.9999999999998</v>
      </c>
      <c r="F11" s="67">
        <v>1044.9999999999998</v>
      </c>
      <c r="G11" s="67">
        <v>596.99999999999989</v>
      </c>
      <c r="H11" s="67">
        <v>268.99999999999994</v>
      </c>
      <c r="I11" s="67">
        <v>202.99999999999997</v>
      </c>
      <c r="J11" s="67">
        <v>189</v>
      </c>
      <c r="K11" s="67">
        <v>178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2578</v>
      </c>
      <c r="C12" s="67">
        <v>2266</v>
      </c>
      <c r="D12" s="67">
        <v>786</v>
      </c>
      <c r="E12" s="67">
        <v>605.99999999999989</v>
      </c>
      <c r="F12" s="67">
        <v>584.99999999999989</v>
      </c>
      <c r="G12" s="67">
        <v>334.99999999999994</v>
      </c>
      <c r="H12" s="67">
        <v>157.99999999999997</v>
      </c>
      <c r="I12" s="67">
        <v>201.99999999999991</v>
      </c>
      <c r="J12" s="67">
        <v>204</v>
      </c>
      <c r="K12" s="67">
        <v>200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11818</v>
      </c>
      <c r="C15" s="67">
        <v>10629</v>
      </c>
      <c r="D15" s="67">
        <v>3770</v>
      </c>
      <c r="E15" s="67">
        <v>2874.9999999999995</v>
      </c>
      <c r="F15" s="67">
        <v>2920.9999999999995</v>
      </c>
      <c r="G15" s="67">
        <v>1699.9999999999998</v>
      </c>
      <c r="H15" s="67">
        <v>780.99999999999989</v>
      </c>
      <c r="I15" s="67">
        <v>600.99999999999989</v>
      </c>
      <c r="J15" s="67">
        <v>570</v>
      </c>
      <c r="K15" s="67">
        <v>547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6712</v>
      </c>
      <c r="C16" s="67">
        <v>6006</v>
      </c>
      <c r="D16" s="67">
        <v>2121</v>
      </c>
      <c r="E16" s="67">
        <v>1665.9999999999998</v>
      </c>
      <c r="F16" s="67">
        <v>1636.9999999999998</v>
      </c>
      <c r="G16" s="67">
        <v>953.99999999999989</v>
      </c>
      <c r="H16" s="67">
        <v>458.99999999999994</v>
      </c>
      <c r="I16" s="67">
        <v>595.99999999999966</v>
      </c>
      <c r="J16" s="67">
        <v>614</v>
      </c>
      <c r="K16" s="67">
        <v>610.99999999999977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1185</v>
      </c>
      <c r="C21" s="67">
        <v>1062</v>
      </c>
      <c r="D21" s="67">
        <v>191</v>
      </c>
      <c r="E21" s="67">
        <v>146.99999999999997</v>
      </c>
      <c r="F21" s="67">
        <v>164.99999999999994</v>
      </c>
      <c r="G21" s="67">
        <v>88.999999999999929</v>
      </c>
      <c r="H21" s="67">
        <v>39.999999999999993</v>
      </c>
      <c r="I21" s="67">
        <v>41.999999999999993</v>
      </c>
      <c r="J21" s="67">
        <v>44</v>
      </c>
      <c r="K21" s="67">
        <v>31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24462</v>
      </c>
      <c r="C22" s="83">
        <v>21850</v>
      </c>
      <c r="D22" s="83">
        <v>7884</v>
      </c>
      <c r="E22" s="83">
        <v>6046.9999999999991</v>
      </c>
      <c r="F22" s="83">
        <v>6023</v>
      </c>
      <c r="G22" s="83">
        <v>3496.9999999999995</v>
      </c>
      <c r="H22" s="83">
        <v>1626.9999999999998</v>
      </c>
      <c r="I22" s="83">
        <v>1559.9999999999998</v>
      </c>
      <c r="J22" s="83">
        <v>1533</v>
      </c>
      <c r="K22" s="83">
        <v>1504.9999999999998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0</v>
      </c>
      <c r="C24" s="151">
        <v>0</v>
      </c>
      <c r="D24" s="151">
        <v>0</v>
      </c>
      <c r="E24" s="151">
        <v>0</v>
      </c>
      <c r="F24" s="151">
        <v>0</v>
      </c>
      <c r="G24" s="151">
        <v>0</v>
      </c>
      <c r="H24" s="151">
        <v>0</v>
      </c>
      <c r="I24" s="151">
        <v>0</v>
      </c>
      <c r="J24" s="151">
        <v>0</v>
      </c>
      <c r="K24" s="151">
        <v>0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1">
        <v>0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0</v>
      </c>
      <c r="C26" s="67">
        <f t="shared" ref="C26:Q26" si="1">C24</f>
        <v>0</v>
      </c>
      <c r="D26" s="67">
        <f t="shared" si="1"/>
        <v>0</v>
      </c>
      <c r="E26" s="67">
        <f t="shared" si="1"/>
        <v>0</v>
      </c>
      <c r="F26" s="67">
        <f t="shared" si="1"/>
        <v>0</v>
      </c>
      <c r="G26" s="67">
        <f t="shared" si="1"/>
        <v>0</v>
      </c>
      <c r="H26" s="67">
        <f t="shared" si="1"/>
        <v>0</v>
      </c>
      <c r="I26" s="67">
        <f t="shared" si="1"/>
        <v>0</v>
      </c>
      <c r="J26" s="67">
        <f t="shared" si="1"/>
        <v>0</v>
      </c>
      <c r="K26" s="67">
        <f t="shared" si="1"/>
        <v>0</v>
      </c>
      <c r="L26" s="67">
        <f t="shared" si="1"/>
        <v>0</v>
      </c>
      <c r="M26" s="67">
        <f t="shared" si="1"/>
        <v>0</v>
      </c>
      <c r="N26" s="67">
        <f t="shared" si="1"/>
        <v>0</v>
      </c>
      <c r="O26" s="67">
        <f t="shared" si="1"/>
        <v>0</v>
      </c>
      <c r="P26" s="67">
        <f t="shared" si="1"/>
        <v>0</v>
      </c>
      <c r="Q26" s="67">
        <f t="shared" si="1"/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3046988</v>
      </c>
      <c r="C43" s="151">
        <v>3122128</v>
      </c>
      <c r="D43" s="151">
        <v>3175998</v>
      </c>
      <c r="E43" s="151">
        <v>3235055.9999999991</v>
      </c>
      <c r="F43" s="151">
        <v>3304402.9999999995</v>
      </c>
      <c r="G43" s="151">
        <v>3265986.9999999995</v>
      </c>
      <c r="H43" s="151">
        <v>3167465.9999999991</v>
      </c>
      <c r="I43" s="151">
        <v>3081232.9999999991</v>
      </c>
      <c r="J43" s="151">
        <v>3061961</v>
      </c>
      <c r="K43" s="151">
        <v>2999642</v>
      </c>
      <c r="L43" s="151">
        <v>2946319</v>
      </c>
      <c r="M43" s="151">
        <v>2919082</v>
      </c>
      <c r="N43" s="151">
        <v>2559200</v>
      </c>
      <c r="O43" s="151">
        <v>2099605</v>
      </c>
      <c r="P43" s="151">
        <v>2158623</v>
      </c>
      <c r="Q43" s="151">
        <v>2308688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3046988</v>
      </c>
      <c r="C45" s="67">
        <f t="shared" ref="C45:Q45" si="2">C43</f>
        <v>3122128</v>
      </c>
      <c r="D45" s="67">
        <f t="shared" si="2"/>
        <v>3175998</v>
      </c>
      <c r="E45" s="67">
        <f t="shared" si="2"/>
        <v>3235055.9999999991</v>
      </c>
      <c r="F45" s="67">
        <f t="shared" si="2"/>
        <v>3304402.9999999995</v>
      </c>
      <c r="G45" s="67">
        <f t="shared" si="2"/>
        <v>3265986.9999999995</v>
      </c>
      <c r="H45" s="67">
        <f t="shared" si="2"/>
        <v>3167465.9999999991</v>
      </c>
      <c r="I45" s="67">
        <f t="shared" si="2"/>
        <v>3081232.9999999991</v>
      </c>
      <c r="J45" s="67">
        <f t="shared" si="2"/>
        <v>3061961</v>
      </c>
      <c r="K45" s="67">
        <f t="shared" si="2"/>
        <v>2999642</v>
      </c>
      <c r="L45" s="67">
        <f t="shared" si="2"/>
        <v>2946319</v>
      </c>
      <c r="M45" s="67">
        <f t="shared" si="2"/>
        <v>2919082</v>
      </c>
      <c r="N45" s="67">
        <f t="shared" si="2"/>
        <v>2559200</v>
      </c>
      <c r="O45" s="67">
        <f t="shared" si="2"/>
        <v>2099605</v>
      </c>
      <c r="P45" s="67">
        <f t="shared" si="2"/>
        <v>2158623</v>
      </c>
      <c r="Q45" s="67">
        <f t="shared" si="2"/>
        <v>2308688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253507</v>
      </c>
      <c r="C48" s="67">
        <v>347860</v>
      </c>
      <c r="D48" s="67">
        <v>421470</v>
      </c>
      <c r="E48" s="67">
        <v>496054.99999999994</v>
      </c>
      <c r="F48" s="67">
        <v>577782.99999999988</v>
      </c>
      <c r="G48" s="67">
        <v>644452.99999999988</v>
      </c>
      <c r="H48" s="67">
        <v>693650.99999999988</v>
      </c>
      <c r="I48" s="67">
        <v>746205.99999999988</v>
      </c>
      <c r="J48" s="67">
        <v>822232</v>
      </c>
      <c r="K48" s="67">
        <v>850292</v>
      </c>
      <c r="L48" s="67">
        <v>872091.99999999988</v>
      </c>
      <c r="M48" s="67">
        <v>889793.99999999988</v>
      </c>
      <c r="N48" s="67">
        <v>789185</v>
      </c>
      <c r="O48" s="67">
        <v>658833</v>
      </c>
      <c r="P48" s="67">
        <v>687310.99999999988</v>
      </c>
      <c r="Q48" s="67">
        <v>736492.99999999988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412858</v>
      </c>
      <c r="C50" s="67">
        <v>425848</v>
      </c>
      <c r="D50" s="67">
        <v>437051</v>
      </c>
      <c r="E50" s="67">
        <v>447210.99999999994</v>
      </c>
      <c r="F50" s="67">
        <v>458814.99999999994</v>
      </c>
      <c r="G50" s="67">
        <v>457199.99999999994</v>
      </c>
      <c r="H50" s="67">
        <v>436842.99999999988</v>
      </c>
      <c r="I50" s="67">
        <v>336879.99999999988</v>
      </c>
      <c r="J50" s="67">
        <v>337871.99999999988</v>
      </c>
      <c r="K50" s="67">
        <v>334621.99999999994</v>
      </c>
      <c r="L50" s="67">
        <v>333797</v>
      </c>
      <c r="M50" s="67">
        <v>339724.00000000012</v>
      </c>
      <c r="N50" s="67">
        <v>323729.99999999994</v>
      </c>
      <c r="O50" s="67">
        <v>302666</v>
      </c>
      <c r="P50" s="67">
        <v>287633.99999999994</v>
      </c>
      <c r="Q50" s="67">
        <v>299698.00000000006</v>
      </c>
    </row>
    <row r="51" spans="1:17" ht="12" customHeight="1" x14ac:dyDescent="0.25">
      <c r="A51" s="23" t="s">
        <v>164</v>
      </c>
      <c r="B51" s="67">
        <v>234494</v>
      </c>
      <c r="C51" s="67">
        <v>240619</v>
      </c>
      <c r="D51" s="67">
        <v>245872.00000000003</v>
      </c>
      <c r="E51" s="67">
        <v>259135</v>
      </c>
      <c r="F51" s="67">
        <v>257028.99999999997</v>
      </c>
      <c r="G51" s="67">
        <v>256490.99999999994</v>
      </c>
      <c r="H51" s="67">
        <v>257009.99999999994</v>
      </c>
      <c r="I51" s="67">
        <v>334620.99999999994</v>
      </c>
      <c r="J51" s="67">
        <v>363989.00000000017</v>
      </c>
      <c r="K51" s="67">
        <v>374047.00000000012</v>
      </c>
      <c r="L51" s="67">
        <v>377034.00000000017</v>
      </c>
      <c r="M51" s="67">
        <v>382671.00000000012</v>
      </c>
      <c r="N51" s="67">
        <v>369194</v>
      </c>
      <c r="O51" s="67">
        <v>344912</v>
      </c>
      <c r="P51" s="67">
        <v>333069.00000000006</v>
      </c>
      <c r="Q51" s="67">
        <v>371626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1530403</v>
      </c>
      <c r="C54" s="67">
        <v>1569077.0000000002</v>
      </c>
      <c r="D54" s="67">
        <v>1595495.9999999998</v>
      </c>
      <c r="E54" s="67">
        <v>1601010.9999999995</v>
      </c>
      <c r="F54" s="67">
        <v>1659118.9999999998</v>
      </c>
      <c r="G54" s="67">
        <v>1635036.9999999998</v>
      </c>
      <c r="H54" s="67">
        <v>1557363.9999999998</v>
      </c>
      <c r="I54" s="67">
        <v>1208920</v>
      </c>
      <c r="J54" s="67">
        <v>1136137.9999999998</v>
      </c>
      <c r="K54" s="67">
        <v>1081760.9999999998</v>
      </c>
      <c r="L54" s="67">
        <v>1049755.9999999998</v>
      </c>
      <c r="M54" s="67">
        <v>1033045.9999999999</v>
      </c>
      <c r="N54" s="67">
        <v>871914</v>
      </c>
      <c r="O54" s="67">
        <v>678651.00000000012</v>
      </c>
      <c r="P54" s="67">
        <v>712672.99999999988</v>
      </c>
      <c r="Q54" s="67">
        <v>730965.99999999988</v>
      </c>
    </row>
    <row r="55" spans="1:17" ht="12" customHeight="1" x14ac:dyDescent="0.25">
      <c r="A55" s="23" t="s">
        <v>141</v>
      </c>
      <c r="B55" s="67">
        <v>869233</v>
      </c>
      <c r="C55" s="67">
        <v>886584</v>
      </c>
      <c r="D55" s="67">
        <v>897579</v>
      </c>
      <c r="E55" s="67">
        <v>927698.99999999977</v>
      </c>
      <c r="F55" s="67">
        <v>929439.99999999988</v>
      </c>
      <c r="G55" s="67">
        <v>917258.99999999988</v>
      </c>
      <c r="H55" s="67">
        <v>916248.99999999977</v>
      </c>
      <c r="I55" s="67">
        <v>1200811.9999999995</v>
      </c>
      <c r="J55" s="67">
        <v>1223962</v>
      </c>
      <c r="K55" s="67">
        <v>1209212</v>
      </c>
      <c r="L55" s="67">
        <v>1185731.9999999998</v>
      </c>
      <c r="M55" s="67">
        <v>1163640.9999999998</v>
      </c>
      <c r="N55" s="67">
        <v>994362</v>
      </c>
      <c r="O55" s="67">
        <v>773376</v>
      </c>
      <c r="P55" s="67">
        <v>825246.99999999977</v>
      </c>
      <c r="Q55" s="67">
        <v>906398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140731</v>
      </c>
      <c r="C59" s="67">
        <v>144688.00000000003</v>
      </c>
      <c r="D59" s="67">
        <v>75048</v>
      </c>
      <c r="E59" s="67">
        <v>76951.000000000044</v>
      </c>
      <c r="F59" s="67">
        <v>88197.000000000102</v>
      </c>
      <c r="G59" s="67">
        <v>81332</v>
      </c>
      <c r="H59" s="67">
        <v>76319.999999999985</v>
      </c>
      <c r="I59" s="67">
        <v>81335.999999999942</v>
      </c>
      <c r="J59" s="67">
        <v>84806</v>
      </c>
      <c r="K59" s="67">
        <v>59957</v>
      </c>
      <c r="L59" s="67">
        <v>101700.00000000001</v>
      </c>
      <c r="M59" s="67">
        <v>97155.000000000029</v>
      </c>
      <c r="N59" s="67">
        <v>19831.000000000004</v>
      </c>
      <c r="O59" s="67">
        <v>85880.000000000044</v>
      </c>
      <c r="P59" s="67">
        <v>161357.99999999997</v>
      </c>
      <c r="Q59" s="67">
        <v>158118.99999999997</v>
      </c>
    </row>
    <row r="60" spans="1:17" ht="12" customHeight="1" x14ac:dyDescent="0.25">
      <c r="A60" s="29" t="s">
        <v>140</v>
      </c>
      <c r="B60" s="83">
        <v>2906257</v>
      </c>
      <c r="C60" s="83">
        <v>2977439.9999999995</v>
      </c>
      <c r="D60" s="83">
        <v>3100949.9999999995</v>
      </c>
      <c r="E60" s="83">
        <v>3158104.9999999991</v>
      </c>
      <c r="F60" s="83">
        <v>3216205.9999999995</v>
      </c>
      <c r="G60" s="83">
        <v>3184654.9999999991</v>
      </c>
      <c r="H60" s="83">
        <v>3091145.9999999995</v>
      </c>
      <c r="I60" s="83">
        <v>2999897</v>
      </c>
      <c r="J60" s="83">
        <v>2977155</v>
      </c>
      <c r="K60" s="83">
        <v>2939684.9999999995</v>
      </c>
      <c r="L60" s="83">
        <v>2844619</v>
      </c>
      <c r="M60" s="83">
        <v>2821926.9999999995</v>
      </c>
      <c r="N60" s="83">
        <v>2539368.9999999995</v>
      </c>
      <c r="O60" s="83">
        <v>2013724.9999999998</v>
      </c>
      <c r="P60" s="83">
        <v>1997264.9999999998</v>
      </c>
      <c r="Q60" s="83">
        <v>2150569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5406</v>
      </c>
      <c r="C62" s="151">
        <v>5516</v>
      </c>
      <c r="D62" s="151">
        <v>8784</v>
      </c>
      <c r="E62" s="151">
        <v>16942.999999999996</v>
      </c>
      <c r="F62" s="151">
        <v>32888.999999999993</v>
      </c>
      <c r="G62" s="151">
        <v>67337</v>
      </c>
      <c r="H62" s="151">
        <v>129466.99999999997</v>
      </c>
      <c r="I62" s="151">
        <v>174017.99999999997</v>
      </c>
      <c r="J62" s="151">
        <v>214072</v>
      </c>
      <c r="K62" s="151">
        <v>291103</v>
      </c>
      <c r="L62" s="151">
        <v>301244</v>
      </c>
      <c r="M62" s="151">
        <v>330443</v>
      </c>
      <c r="N62" s="151">
        <v>332793</v>
      </c>
      <c r="O62" s="151">
        <v>352522</v>
      </c>
      <c r="P62" s="151">
        <v>357739.99999999988</v>
      </c>
      <c r="Q62" s="151">
        <v>444491.99999999988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5406</v>
      </c>
      <c r="C64" s="67">
        <f t="shared" ref="C64:Q64" si="3">C62</f>
        <v>5516</v>
      </c>
      <c r="D64" s="67">
        <f t="shared" si="3"/>
        <v>8784</v>
      </c>
      <c r="E64" s="67">
        <f t="shared" si="3"/>
        <v>16942.999999999996</v>
      </c>
      <c r="F64" s="67">
        <f t="shared" si="3"/>
        <v>32888.999999999993</v>
      </c>
      <c r="G64" s="67">
        <f t="shared" si="3"/>
        <v>67337</v>
      </c>
      <c r="H64" s="67">
        <f t="shared" si="3"/>
        <v>129466.99999999997</v>
      </c>
      <c r="I64" s="67">
        <f t="shared" si="3"/>
        <v>174017.99999999997</v>
      </c>
      <c r="J64" s="67">
        <f t="shared" si="3"/>
        <v>214072</v>
      </c>
      <c r="K64" s="67">
        <f t="shared" si="3"/>
        <v>291103</v>
      </c>
      <c r="L64" s="67">
        <f t="shared" si="3"/>
        <v>301244</v>
      </c>
      <c r="M64" s="67">
        <f t="shared" si="3"/>
        <v>330443</v>
      </c>
      <c r="N64" s="67">
        <f t="shared" si="3"/>
        <v>332793</v>
      </c>
      <c r="O64" s="67">
        <f t="shared" si="3"/>
        <v>352522</v>
      </c>
      <c r="P64" s="67">
        <f t="shared" si="3"/>
        <v>357739.99999999988</v>
      </c>
      <c r="Q64" s="67">
        <f t="shared" si="3"/>
        <v>444491.99999999988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450</v>
      </c>
      <c r="C67" s="67">
        <v>615</v>
      </c>
      <c r="D67" s="67">
        <v>1166</v>
      </c>
      <c r="E67" s="67">
        <v>2597.9999999999995</v>
      </c>
      <c r="F67" s="67">
        <v>5750.9999999999991</v>
      </c>
      <c r="G67" s="67">
        <v>13286.999999999998</v>
      </c>
      <c r="H67" s="67">
        <v>28351.999999999996</v>
      </c>
      <c r="I67" s="67">
        <v>42142.999999999993</v>
      </c>
      <c r="J67" s="67">
        <v>57485</v>
      </c>
      <c r="K67" s="67">
        <v>82517</v>
      </c>
      <c r="L67" s="67">
        <v>89166</v>
      </c>
      <c r="M67" s="67">
        <v>100726</v>
      </c>
      <c r="N67" s="67">
        <v>102624</v>
      </c>
      <c r="O67" s="67">
        <v>110618</v>
      </c>
      <c r="P67" s="67">
        <v>113904.99999999997</v>
      </c>
      <c r="Q67" s="67">
        <v>141796.99999999997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2424</v>
      </c>
      <c r="C69" s="67">
        <v>2604</v>
      </c>
      <c r="D69" s="67">
        <v>4376.9999999999991</v>
      </c>
      <c r="E69" s="67">
        <v>8389.9999999999964</v>
      </c>
      <c r="F69" s="67">
        <v>16769.999999999996</v>
      </c>
      <c r="G69" s="67">
        <v>35109</v>
      </c>
      <c r="H69" s="67">
        <v>66974.999999999985</v>
      </c>
      <c r="I69" s="67">
        <v>72341.999999999985</v>
      </c>
      <c r="J69" s="67">
        <v>85610</v>
      </c>
      <c r="K69" s="67">
        <v>115709</v>
      </c>
      <c r="L69" s="67">
        <v>125346.00000000001</v>
      </c>
      <c r="M69" s="67">
        <v>139489.00000000003</v>
      </c>
      <c r="N69" s="67">
        <v>140878</v>
      </c>
      <c r="O69" s="67">
        <v>151823</v>
      </c>
      <c r="P69" s="67">
        <v>151300.99999999994</v>
      </c>
      <c r="Q69" s="67">
        <v>184299.99999999994</v>
      </c>
    </row>
    <row r="70" spans="1:17" ht="12" customHeight="1" x14ac:dyDescent="0.25">
      <c r="A70" s="23" t="s">
        <v>159</v>
      </c>
      <c r="B70" s="67">
        <v>1377</v>
      </c>
      <c r="C70" s="67">
        <v>1472</v>
      </c>
      <c r="D70" s="67">
        <v>2463</v>
      </c>
      <c r="E70" s="67">
        <v>4861.9999999999991</v>
      </c>
      <c r="F70" s="67">
        <v>9394.9999999999982</v>
      </c>
      <c r="G70" s="67">
        <v>19696.999999999996</v>
      </c>
      <c r="H70" s="67">
        <v>39403.999999999993</v>
      </c>
      <c r="I70" s="67">
        <v>71856.999999999985</v>
      </c>
      <c r="J70" s="67">
        <v>92227</v>
      </c>
      <c r="K70" s="67">
        <v>129341</v>
      </c>
      <c r="L70" s="67">
        <v>141581.99999999997</v>
      </c>
      <c r="M70" s="67">
        <v>157122.99999999997</v>
      </c>
      <c r="N70" s="67">
        <v>160662.99999999997</v>
      </c>
      <c r="O70" s="67">
        <v>173015</v>
      </c>
      <c r="P70" s="67">
        <v>175199.99999999994</v>
      </c>
      <c r="Q70" s="67">
        <v>228532.99999999991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1024</v>
      </c>
      <c r="C73" s="67">
        <v>920</v>
      </c>
      <c r="D73" s="67">
        <v>1244</v>
      </c>
      <c r="E73" s="67">
        <v>2336.9999999999995</v>
      </c>
      <c r="F73" s="67">
        <v>4309.9999999999991</v>
      </c>
      <c r="G73" s="67">
        <v>8027.9999999999991</v>
      </c>
      <c r="H73" s="67">
        <v>14535.999999999998</v>
      </c>
      <c r="I73" s="67">
        <v>14959.999999999998</v>
      </c>
      <c r="J73" s="67">
        <v>17443</v>
      </c>
      <c r="K73" s="67">
        <v>21746</v>
      </c>
      <c r="L73" s="67">
        <v>16114</v>
      </c>
      <c r="M73" s="67">
        <v>15910</v>
      </c>
      <c r="N73" s="67">
        <v>14601</v>
      </c>
      <c r="O73" s="67">
        <v>12939</v>
      </c>
      <c r="P73" s="67">
        <v>14476</v>
      </c>
      <c r="Q73" s="67">
        <v>14132.999999999998</v>
      </c>
    </row>
    <row r="74" spans="1:17" ht="12" customHeight="1" x14ac:dyDescent="0.25">
      <c r="A74" s="23" t="s">
        <v>141</v>
      </c>
      <c r="B74" s="67">
        <v>581</v>
      </c>
      <c r="C74" s="67">
        <v>520</v>
      </c>
      <c r="D74" s="67">
        <v>700</v>
      </c>
      <c r="E74" s="67">
        <v>1353.9999999999998</v>
      </c>
      <c r="F74" s="67">
        <v>2413.9999999999995</v>
      </c>
      <c r="G74" s="67">
        <v>4502.9999999999991</v>
      </c>
      <c r="H74" s="67">
        <v>8551.9999999999982</v>
      </c>
      <c r="I74" s="67">
        <v>14858.999999999998</v>
      </c>
      <c r="J74" s="67">
        <v>18792</v>
      </c>
      <c r="K74" s="67">
        <v>24307</v>
      </c>
      <c r="L74" s="67">
        <v>18202</v>
      </c>
      <c r="M74" s="67">
        <v>17921</v>
      </c>
      <c r="N74" s="67">
        <v>16651</v>
      </c>
      <c r="O74" s="67">
        <v>14745</v>
      </c>
      <c r="P74" s="67">
        <v>16762.999999999996</v>
      </c>
      <c r="Q74" s="67">
        <v>17525.999999999996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3014</v>
      </c>
      <c r="C78" s="67">
        <v>3180</v>
      </c>
      <c r="D78" s="67">
        <v>5029</v>
      </c>
      <c r="E78" s="67">
        <v>9892.9999999999982</v>
      </c>
      <c r="F78" s="67">
        <v>19625.999999999996</v>
      </c>
      <c r="G78" s="67">
        <v>41231.999999999993</v>
      </c>
      <c r="H78" s="67">
        <v>80946.000000000015</v>
      </c>
      <c r="I78" s="67">
        <v>112532.00000000001</v>
      </c>
      <c r="J78" s="67">
        <v>141660.00000000003</v>
      </c>
      <c r="K78" s="67">
        <v>204122</v>
      </c>
      <c r="L78" s="67">
        <v>231590.00000000003</v>
      </c>
      <c r="M78" s="67">
        <v>275344</v>
      </c>
      <c r="N78" s="67">
        <v>275972</v>
      </c>
      <c r="O78" s="67">
        <v>291537</v>
      </c>
      <c r="P78" s="67">
        <v>294324.99999999994</v>
      </c>
      <c r="Q78" s="67">
        <v>376163.99999999977</v>
      </c>
    </row>
    <row r="79" spans="1:17" ht="12" customHeight="1" x14ac:dyDescent="0.25">
      <c r="A79" s="29" t="s">
        <v>140</v>
      </c>
      <c r="B79" s="83">
        <v>2392</v>
      </c>
      <c r="C79" s="83">
        <v>2336</v>
      </c>
      <c r="D79" s="83">
        <v>3755</v>
      </c>
      <c r="E79" s="83">
        <v>7049.9999999999991</v>
      </c>
      <c r="F79" s="83">
        <v>13262.999999999998</v>
      </c>
      <c r="G79" s="83">
        <v>26104.999999999993</v>
      </c>
      <c r="H79" s="83">
        <v>48520.999999999993</v>
      </c>
      <c r="I79" s="83">
        <v>61486</v>
      </c>
      <c r="J79" s="83">
        <v>72412</v>
      </c>
      <c r="K79" s="83">
        <v>86981</v>
      </c>
      <c r="L79" s="83">
        <v>69654</v>
      </c>
      <c r="M79" s="83">
        <v>55099</v>
      </c>
      <c r="N79" s="83">
        <v>56820.999999999985</v>
      </c>
      <c r="O79" s="83">
        <v>60985</v>
      </c>
      <c r="P79" s="83">
        <v>63414.999999999985</v>
      </c>
      <c r="Q79" s="83">
        <v>68328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765691</v>
      </c>
      <c r="C81" s="151">
        <v>726272.00000000012</v>
      </c>
      <c r="D81" s="151">
        <v>706983</v>
      </c>
      <c r="E81" s="151">
        <v>638543.99999999988</v>
      </c>
      <c r="F81" s="151">
        <v>637147.99999999988</v>
      </c>
      <c r="G81" s="151">
        <v>628260.99999999988</v>
      </c>
      <c r="H81" s="151">
        <v>638649.99999999988</v>
      </c>
      <c r="I81" s="151">
        <v>677927</v>
      </c>
      <c r="J81" s="151">
        <v>680812</v>
      </c>
      <c r="K81" s="151">
        <v>682599</v>
      </c>
      <c r="L81" s="151">
        <v>722441</v>
      </c>
      <c r="M81" s="151">
        <v>724328.99999999988</v>
      </c>
      <c r="N81" s="151">
        <v>1047878.9999999999</v>
      </c>
      <c r="O81" s="151">
        <v>1524187</v>
      </c>
      <c r="P81" s="151">
        <v>1471963.9999999995</v>
      </c>
      <c r="Q81" s="151">
        <v>1138249.9999999998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765691</v>
      </c>
      <c r="C83" s="67">
        <f t="shared" ref="C83:Q83" si="4">C81</f>
        <v>726272.00000000012</v>
      </c>
      <c r="D83" s="67">
        <f t="shared" si="4"/>
        <v>706983</v>
      </c>
      <c r="E83" s="67">
        <f t="shared" si="4"/>
        <v>638543.99999999988</v>
      </c>
      <c r="F83" s="67">
        <f t="shared" si="4"/>
        <v>637147.99999999988</v>
      </c>
      <c r="G83" s="67">
        <f t="shared" si="4"/>
        <v>628260.99999999988</v>
      </c>
      <c r="H83" s="67">
        <f t="shared" si="4"/>
        <v>638649.99999999988</v>
      </c>
      <c r="I83" s="67">
        <f t="shared" si="4"/>
        <v>677927</v>
      </c>
      <c r="J83" s="67">
        <f t="shared" si="4"/>
        <v>680812</v>
      </c>
      <c r="K83" s="67">
        <f t="shared" si="4"/>
        <v>682599</v>
      </c>
      <c r="L83" s="67">
        <f t="shared" si="4"/>
        <v>722441</v>
      </c>
      <c r="M83" s="67">
        <f t="shared" si="4"/>
        <v>724328.99999999988</v>
      </c>
      <c r="N83" s="67">
        <f t="shared" si="4"/>
        <v>1047878.9999999999</v>
      </c>
      <c r="O83" s="67">
        <f t="shared" si="4"/>
        <v>1524187</v>
      </c>
      <c r="P83" s="67">
        <f t="shared" si="4"/>
        <v>1471963.9999999995</v>
      </c>
      <c r="Q83" s="67">
        <f t="shared" si="4"/>
        <v>1138249.9999999998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63705</v>
      </c>
      <c r="C86" s="67">
        <v>80920</v>
      </c>
      <c r="D86" s="67">
        <v>93820</v>
      </c>
      <c r="E86" s="67">
        <v>97912.999999999985</v>
      </c>
      <c r="F86" s="67">
        <v>111406.99999999999</v>
      </c>
      <c r="G86" s="67">
        <v>123969.99999999999</v>
      </c>
      <c r="H86" s="67">
        <v>139859.99999999997</v>
      </c>
      <c r="I86" s="67">
        <v>164178.99999999997</v>
      </c>
      <c r="J86" s="67">
        <v>182819</v>
      </c>
      <c r="K86" s="67">
        <v>193493</v>
      </c>
      <c r="L86" s="67">
        <v>213838</v>
      </c>
      <c r="M86" s="67">
        <v>220790</v>
      </c>
      <c r="N86" s="67">
        <v>323136</v>
      </c>
      <c r="O86" s="67">
        <v>478273.00000000006</v>
      </c>
      <c r="P86" s="67">
        <v>468676.99999999994</v>
      </c>
      <c r="Q86" s="67">
        <v>363112.99999999994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48823</v>
      </c>
      <c r="C88" s="67">
        <v>48459.000000000007</v>
      </c>
      <c r="D88" s="67">
        <v>48105.000000000007</v>
      </c>
      <c r="E88" s="67">
        <v>41278</v>
      </c>
      <c r="F88" s="67">
        <v>44621.000000000007</v>
      </c>
      <c r="G88" s="67">
        <v>44823.999999999993</v>
      </c>
      <c r="H88" s="67">
        <v>46388.999999999993</v>
      </c>
      <c r="I88" s="67">
        <v>42788</v>
      </c>
      <c r="J88" s="67">
        <v>41073.000000000007</v>
      </c>
      <c r="K88" s="67">
        <v>40496.000000000015</v>
      </c>
      <c r="L88" s="67">
        <v>45637.000000000007</v>
      </c>
      <c r="M88" s="67">
        <v>52602.999999999993</v>
      </c>
      <c r="N88" s="67">
        <v>76599</v>
      </c>
      <c r="O88" s="67">
        <v>120829.99999999999</v>
      </c>
      <c r="P88" s="67">
        <v>117943.99999999996</v>
      </c>
      <c r="Q88" s="67">
        <v>94038.999999999985</v>
      </c>
    </row>
    <row r="89" spans="1:17" ht="12" customHeight="1" x14ac:dyDescent="0.25">
      <c r="A89" s="23" t="s">
        <v>155</v>
      </c>
      <c r="B89" s="67">
        <v>27730</v>
      </c>
      <c r="C89" s="67">
        <v>27381.000000000004</v>
      </c>
      <c r="D89" s="67">
        <v>27062.000000000004</v>
      </c>
      <c r="E89" s="67">
        <v>23918</v>
      </c>
      <c r="F89" s="67">
        <v>24997</v>
      </c>
      <c r="G89" s="67">
        <v>25146.999999999996</v>
      </c>
      <c r="H89" s="67">
        <v>27291.999999999996</v>
      </c>
      <c r="I89" s="67">
        <v>42500.999999999993</v>
      </c>
      <c r="J89" s="67">
        <v>44246.999999999993</v>
      </c>
      <c r="K89" s="67">
        <v>45266.999999999993</v>
      </c>
      <c r="L89" s="67">
        <v>51548.999999999993</v>
      </c>
      <c r="M89" s="67">
        <v>59253</v>
      </c>
      <c r="N89" s="67">
        <v>87356</v>
      </c>
      <c r="O89" s="67">
        <v>137696</v>
      </c>
      <c r="P89" s="67">
        <v>136574.99999999994</v>
      </c>
      <c r="Q89" s="67">
        <v>116608.99999999997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121964</v>
      </c>
      <c r="C92" s="67">
        <v>126170.00000000007</v>
      </c>
      <c r="D92" s="67">
        <v>133657.99999999997</v>
      </c>
      <c r="E92" s="67">
        <v>134438.99999999994</v>
      </c>
      <c r="F92" s="67">
        <v>137405</v>
      </c>
      <c r="G92" s="67">
        <v>128387</v>
      </c>
      <c r="H92" s="67">
        <v>122459</v>
      </c>
      <c r="I92" s="67">
        <v>93442.999999999985</v>
      </c>
      <c r="J92" s="67">
        <v>86977</v>
      </c>
      <c r="K92" s="67">
        <v>81757</v>
      </c>
      <c r="L92" s="67">
        <v>70349.000000000015</v>
      </c>
      <c r="M92" s="67">
        <v>59737</v>
      </c>
      <c r="N92" s="67">
        <v>38818.999999999993</v>
      </c>
      <c r="O92" s="67">
        <v>102241.99999999996</v>
      </c>
      <c r="P92" s="67">
        <v>110480.99999999996</v>
      </c>
      <c r="Q92" s="67">
        <v>107036.99999999994</v>
      </c>
    </row>
    <row r="93" spans="1:17" ht="12" customHeight="1" x14ac:dyDescent="0.25">
      <c r="A93" s="23" t="s">
        <v>143</v>
      </c>
      <c r="B93" s="67">
        <v>69273</v>
      </c>
      <c r="C93" s="67">
        <v>71291.000000000044</v>
      </c>
      <c r="D93" s="67">
        <v>75192</v>
      </c>
      <c r="E93" s="67">
        <v>77899.999999999985</v>
      </c>
      <c r="F93" s="67">
        <v>76975</v>
      </c>
      <c r="G93" s="67">
        <v>72025.999999999985</v>
      </c>
      <c r="H93" s="67">
        <v>72046.999999999985</v>
      </c>
      <c r="I93" s="67">
        <v>92816</v>
      </c>
      <c r="J93" s="67">
        <v>93701.000000000015</v>
      </c>
      <c r="K93" s="67">
        <v>91390</v>
      </c>
      <c r="L93" s="67">
        <v>79460.999999999985</v>
      </c>
      <c r="M93" s="67">
        <v>67288.999999999985</v>
      </c>
      <c r="N93" s="67">
        <v>44271</v>
      </c>
      <c r="O93" s="67">
        <v>116511.99999999999</v>
      </c>
      <c r="P93" s="67">
        <v>127932.99999999994</v>
      </c>
      <c r="Q93" s="67">
        <v>132724.99999999994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317544</v>
      </c>
      <c r="C96" s="67">
        <v>289432</v>
      </c>
      <c r="D96" s="67">
        <v>270686</v>
      </c>
      <c r="E96" s="67">
        <v>228566.99999999997</v>
      </c>
      <c r="F96" s="67">
        <v>226348.99999999994</v>
      </c>
      <c r="G96" s="67">
        <v>229260.99999999991</v>
      </c>
      <c r="H96" s="67">
        <v>233239.99999999994</v>
      </c>
      <c r="I96" s="67">
        <v>203873</v>
      </c>
      <c r="J96" s="67">
        <v>199689</v>
      </c>
      <c r="K96" s="67">
        <v>200059</v>
      </c>
      <c r="L96" s="67">
        <v>223262.99999999997</v>
      </c>
      <c r="M96" s="67">
        <v>228292.99999999994</v>
      </c>
      <c r="N96" s="67">
        <v>374144.99999999988</v>
      </c>
      <c r="O96" s="67">
        <v>489304.99999999994</v>
      </c>
      <c r="P96" s="67">
        <v>453682.99999999983</v>
      </c>
      <c r="Q96" s="67">
        <v>307070.99999999988</v>
      </c>
    </row>
    <row r="97" spans="1:17" ht="12" customHeight="1" x14ac:dyDescent="0.25">
      <c r="A97" s="23" t="s">
        <v>141</v>
      </c>
      <c r="B97" s="67">
        <v>180357</v>
      </c>
      <c r="C97" s="67">
        <v>163539.00000000003</v>
      </c>
      <c r="D97" s="67">
        <v>152280.00000000003</v>
      </c>
      <c r="E97" s="67">
        <v>132441.99999999997</v>
      </c>
      <c r="F97" s="67">
        <v>126800.99999999999</v>
      </c>
      <c r="G97" s="67">
        <v>128615.99999999997</v>
      </c>
      <c r="H97" s="67">
        <v>137222.99999999997</v>
      </c>
      <c r="I97" s="67">
        <v>202505.99999999997</v>
      </c>
      <c r="J97" s="67">
        <v>215124.99999999997</v>
      </c>
      <c r="K97" s="67">
        <v>223629.99999999997</v>
      </c>
      <c r="L97" s="67">
        <v>252182</v>
      </c>
      <c r="M97" s="67">
        <v>257153.99999999997</v>
      </c>
      <c r="N97" s="67">
        <v>426689</v>
      </c>
      <c r="O97" s="67">
        <v>557602</v>
      </c>
      <c r="P97" s="67">
        <v>525347.99999999988</v>
      </c>
      <c r="Q97" s="67">
        <v>380768.99999999994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178385.99999999997</v>
      </c>
      <c r="J101" s="67">
        <v>190746.00000000003</v>
      </c>
      <c r="K101" s="67">
        <v>192474</v>
      </c>
      <c r="L101" s="67">
        <v>186300.99999999997</v>
      </c>
      <c r="M101" s="67">
        <v>183756.99999999997</v>
      </c>
      <c r="N101" s="67">
        <v>182958.99999999997</v>
      </c>
      <c r="O101" s="67">
        <v>180530.99999999997</v>
      </c>
      <c r="P101" s="67">
        <v>180521.99999999994</v>
      </c>
      <c r="Q101" s="67">
        <v>180442.99999999997</v>
      </c>
    </row>
    <row r="102" spans="1:17" ht="12" customHeight="1" x14ac:dyDescent="0.25">
      <c r="A102" s="23" t="s">
        <v>57</v>
      </c>
      <c r="B102" s="67">
        <v>35365</v>
      </c>
      <c r="C102" s="67">
        <v>33657.000000000007</v>
      </c>
      <c r="D102" s="67">
        <v>16706</v>
      </c>
      <c r="E102" s="67">
        <v>15189</v>
      </c>
      <c r="F102" s="67">
        <v>17006</v>
      </c>
      <c r="G102" s="67">
        <v>15645</v>
      </c>
      <c r="H102" s="67">
        <v>15387.999999999995</v>
      </c>
      <c r="I102" s="67">
        <v>13186.999999999998</v>
      </c>
      <c r="J102" s="67">
        <v>13573.000000000004</v>
      </c>
      <c r="K102" s="67">
        <v>9797</v>
      </c>
      <c r="L102" s="67">
        <v>18506</v>
      </c>
      <c r="M102" s="67">
        <v>17992.000000000004</v>
      </c>
      <c r="N102" s="67">
        <v>11066.172411749274</v>
      </c>
      <c r="O102" s="67">
        <v>54959.000000000015</v>
      </c>
      <c r="P102" s="67">
        <v>96535.999999999956</v>
      </c>
      <c r="Q102" s="67">
        <v>65598.999999999971</v>
      </c>
    </row>
    <row r="103" spans="1:17" ht="12" customHeight="1" x14ac:dyDescent="0.25">
      <c r="A103" s="29" t="s">
        <v>140</v>
      </c>
      <c r="B103" s="83">
        <v>730326</v>
      </c>
      <c r="C103" s="83">
        <v>692615</v>
      </c>
      <c r="D103" s="83">
        <v>690277</v>
      </c>
      <c r="E103" s="83">
        <v>623354.99999999988</v>
      </c>
      <c r="F103" s="83">
        <v>620141.99999999988</v>
      </c>
      <c r="G103" s="83">
        <v>612615.99999999988</v>
      </c>
      <c r="H103" s="83">
        <v>623261.99999999988</v>
      </c>
      <c r="I103" s="83">
        <v>486354</v>
      </c>
      <c r="J103" s="83">
        <v>476492.99999999994</v>
      </c>
      <c r="K103" s="83">
        <v>480328.00000000012</v>
      </c>
      <c r="L103" s="83">
        <v>517634.00000000017</v>
      </c>
      <c r="M103" s="83">
        <v>522580.00000000012</v>
      </c>
      <c r="N103" s="83">
        <v>853853.82758825074</v>
      </c>
      <c r="O103" s="83">
        <v>1288697</v>
      </c>
      <c r="P103" s="83">
        <v>1194905.9999999998</v>
      </c>
      <c r="Q103" s="83">
        <v>892207.99999999988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275.99999999999994</v>
      </c>
      <c r="G105" s="151">
        <v>278.99999999999994</v>
      </c>
      <c r="H105" s="151">
        <v>284.99999999999994</v>
      </c>
      <c r="I105" s="151">
        <v>305.99999999999989</v>
      </c>
      <c r="J105" s="151">
        <v>326</v>
      </c>
      <c r="K105" s="151">
        <v>353</v>
      </c>
      <c r="L105" s="151">
        <v>361</v>
      </c>
      <c r="M105" s="151">
        <v>362</v>
      </c>
      <c r="N105" s="151">
        <v>365</v>
      </c>
      <c r="O105" s="151">
        <v>390.00000000000006</v>
      </c>
      <c r="P105" s="151">
        <v>370.99999999999994</v>
      </c>
      <c r="Q105" s="151">
        <v>267.99999999999994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275.99999999999994</v>
      </c>
      <c r="G107" s="67">
        <f t="shared" si="5"/>
        <v>278.99999999999994</v>
      </c>
      <c r="H107" s="67">
        <f t="shared" si="5"/>
        <v>284.99999999999994</v>
      </c>
      <c r="I107" s="67">
        <f t="shared" si="5"/>
        <v>305.99999999999989</v>
      </c>
      <c r="J107" s="67">
        <f t="shared" si="5"/>
        <v>326</v>
      </c>
      <c r="K107" s="67">
        <f t="shared" si="5"/>
        <v>353</v>
      </c>
      <c r="L107" s="67">
        <f t="shared" si="5"/>
        <v>361</v>
      </c>
      <c r="M107" s="67">
        <f t="shared" si="5"/>
        <v>362</v>
      </c>
      <c r="N107" s="67">
        <f t="shared" si="5"/>
        <v>365</v>
      </c>
      <c r="O107" s="67">
        <f t="shared" si="5"/>
        <v>390.00000000000006</v>
      </c>
      <c r="P107" s="67">
        <f t="shared" si="5"/>
        <v>370.99999999999994</v>
      </c>
      <c r="Q107" s="67">
        <f t="shared" si="5"/>
        <v>267.99999999999994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47.999999999999993</v>
      </c>
      <c r="G110" s="67">
        <v>55</v>
      </c>
      <c r="H110" s="67">
        <v>61.999999999999993</v>
      </c>
      <c r="I110" s="67">
        <v>73.999999999999986</v>
      </c>
      <c r="J110" s="67">
        <v>88</v>
      </c>
      <c r="K110" s="67">
        <v>100</v>
      </c>
      <c r="L110" s="67">
        <v>107</v>
      </c>
      <c r="M110" s="67">
        <v>110</v>
      </c>
      <c r="N110" s="67">
        <v>113</v>
      </c>
      <c r="O110" s="67">
        <v>122</v>
      </c>
      <c r="P110" s="67">
        <v>117.99999999999997</v>
      </c>
      <c r="Q110" s="67">
        <v>84.999999999999986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176.99999999999997</v>
      </c>
      <c r="G116" s="67">
        <v>178.99999999999994</v>
      </c>
      <c r="H116" s="67">
        <v>178.99999999999997</v>
      </c>
      <c r="I116" s="67">
        <v>153.99999999999997</v>
      </c>
      <c r="J116" s="67">
        <v>157</v>
      </c>
      <c r="K116" s="67">
        <v>167</v>
      </c>
      <c r="L116" s="67">
        <v>170</v>
      </c>
      <c r="M116" s="67">
        <v>170.00000000000003</v>
      </c>
      <c r="N116" s="67">
        <v>171.00000000000003</v>
      </c>
      <c r="O116" s="67">
        <v>182.00000000000003</v>
      </c>
      <c r="P116" s="67">
        <v>171.99999999999997</v>
      </c>
      <c r="Q116" s="67">
        <v>119.99999999999997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98.999999999999986</v>
      </c>
      <c r="G117" s="67">
        <v>99.999999999999986</v>
      </c>
      <c r="H117" s="67">
        <v>105.99999999999997</v>
      </c>
      <c r="I117" s="67">
        <v>151.99999999999994</v>
      </c>
      <c r="J117" s="67">
        <v>169</v>
      </c>
      <c r="K117" s="67">
        <v>186</v>
      </c>
      <c r="L117" s="67">
        <v>191</v>
      </c>
      <c r="M117" s="67">
        <v>191.99999999999997</v>
      </c>
      <c r="N117" s="67">
        <v>194</v>
      </c>
      <c r="O117" s="67">
        <v>208.00000000000003</v>
      </c>
      <c r="P117" s="67">
        <v>198.99999999999997</v>
      </c>
      <c r="Q117" s="67">
        <v>147.99999999999997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6.9999999999999991</v>
      </c>
      <c r="G121" s="67">
        <v>6.9999999999999991</v>
      </c>
      <c r="H121" s="67">
        <v>6.9999999999999991</v>
      </c>
      <c r="I121" s="67">
        <v>7.9999999999999991</v>
      </c>
      <c r="J121" s="67">
        <v>9</v>
      </c>
      <c r="K121" s="67">
        <v>7</v>
      </c>
      <c r="L121" s="67">
        <v>11.999999999999984</v>
      </c>
      <c r="M121" s="67">
        <v>12</v>
      </c>
      <c r="N121" s="67">
        <v>3</v>
      </c>
      <c r="O121" s="67">
        <v>15.999999999999993</v>
      </c>
      <c r="P121" s="67">
        <v>27.999999999999986</v>
      </c>
      <c r="Q121" s="67">
        <v>17.999999999999996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268.99999999999994</v>
      </c>
      <c r="G122" s="83">
        <v>271.99999999999994</v>
      </c>
      <c r="H122" s="83">
        <v>278</v>
      </c>
      <c r="I122" s="83">
        <v>298</v>
      </c>
      <c r="J122" s="83">
        <v>317.00000000000006</v>
      </c>
      <c r="K122" s="83">
        <v>346</v>
      </c>
      <c r="L122" s="83">
        <v>349</v>
      </c>
      <c r="M122" s="83">
        <v>349.99999999999994</v>
      </c>
      <c r="N122" s="83">
        <v>362</v>
      </c>
      <c r="O122" s="83">
        <v>374</v>
      </c>
      <c r="P122" s="83">
        <v>342.99999999999994</v>
      </c>
      <c r="Q122" s="83">
        <v>249.99999999999997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41950</v>
      </c>
      <c r="C124" s="151">
        <v>42163</v>
      </c>
      <c r="D124" s="151">
        <v>42218.999999999993</v>
      </c>
      <c r="E124" s="151">
        <v>57828.999999999985</v>
      </c>
      <c r="F124" s="151">
        <v>58037</v>
      </c>
      <c r="G124" s="151">
        <v>63562.999999999985</v>
      </c>
      <c r="H124" s="151">
        <v>65838.999999999985</v>
      </c>
      <c r="I124" s="151">
        <v>65895.999999999985</v>
      </c>
      <c r="J124" s="151">
        <v>65905</v>
      </c>
      <c r="K124" s="151">
        <v>79219</v>
      </c>
      <c r="L124" s="151">
        <v>79367.999999999985</v>
      </c>
      <c r="M124" s="151">
        <v>79511.999999999985</v>
      </c>
      <c r="N124" s="151">
        <v>79785.999999999985</v>
      </c>
      <c r="O124" s="151">
        <v>105647</v>
      </c>
      <c r="P124" s="151">
        <v>124225.99999999999</v>
      </c>
      <c r="Q124" s="151">
        <v>95434.999999999971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41950</v>
      </c>
      <c r="C126" s="67">
        <f t="shared" ref="C126:Q126" si="6">C124</f>
        <v>42163</v>
      </c>
      <c r="D126" s="67">
        <f t="shared" si="6"/>
        <v>42218.999999999993</v>
      </c>
      <c r="E126" s="67">
        <f t="shared" si="6"/>
        <v>57828.999999999985</v>
      </c>
      <c r="F126" s="67">
        <f t="shared" si="6"/>
        <v>58037</v>
      </c>
      <c r="G126" s="67">
        <f t="shared" si="6"/>
        <v>63562.999999999985</v>
      </c>
      <c r="H126" s="67">
        <f t="shared" si="6"/>
        <v>65838.999999999985</v>
      </c>
      <c r="I126" s="67">
        <f t="shared" si="6"/>
        <v>65895.999999999985</v>
      </c>
      <c r="J126" s="67">
        <f t="shared" si="6"/>
        <v>65905</v>
      </c>
      <c r="K126" s="67">
        <f t="shared" si="6"/>
        <v>79219</v>
      </c>
      <c r="L126" s="67">
        <f t="shared" si="6"/>
        <v>79367.999999999985</v>
      </c>
      <c r="M126" s="67">
        <f t="shared" si="6"/>
        <v>79511.999999999985</v>
      </c>
      <c r="N126" s="67">
        <f t="shared" si="6"/>
        <v>79785.999999999985</v>
      </c>
      <c r="O126" s="67">
        <f t="shared" si="6"/>
        <v>105647</v>
      </c>
      <c r="P126" s="67">
        <f t="shared" si="6"/>
        <v>124225.99999999999</v>
      </c>
      <c r="Q126" s="67">
        <f t="shared" si="6"/>
        <v>95434.999999999971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3490</v>
      </c>
      <c r="C129" s="67">
        <v>4698</v>
      </c>
      <c r="D129" s="67">
        <v>5603</v>
      </c>
      <c r="E129" s="67">
        <v>8866.9999999999982</v>
      </c>
      <c r="F129" s="67">
        <v>10147.999999999998</v>
      </c>
      <c r="G129" s="67">
        <v>12541.999999999998</v>
      </c>
      <c r="H129" s="67">
        <v>14417.999999999998</v>
      </c>
      <c r="I129" s="67">
        <v>15958.999999999998</v>
      </c>
      <c r="J129" s="67">
        <v>17698</v>
      </c>
      <c r="K129" s="67">
        <v>22456</v>
      </c>
      <c r="L129" s="67">
        <v>23492</v>
      </c>
      <c r="M129" s="67">
        <v>24236.999999999996</v>
      </c>
      <c r="N129" s="67">
        <v>24603.999999999996</v>
      </c>
      <c r="O129" s="67">
        <v>33151</v>
      </c>
      <c r="P129" s="67">
        <v>39553.999999999993</v>
      </c>
      <c r="Q129" s="67">
        <v>30444.999999999996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25896</v>
      </c>
      <c r="C131" s="67">
        <v>24222</v>
      </c>
      <c r="D131" s="67">
        <v>23171.000000000004</v>
      </c>
      <c r="E131" s="67">
        <v>33836.999999999993</v>
      </c>
      <c r="F131" s="67">
        <v>34264</v>
      </c>
      <c r="G131" s="67">
        <v>37549.999999999993</v>
      </c>
      <c r="H131" s="67">
        <v>37940</v>
      </c>
      <c r="I131" s="67">
        <v>30280.999999999993</v>
      </c>
      <c r="J131" s="67">
        <v>29198</v>
      </c>
      <c r="K131" s="67">
        <v>35912</v>
      </c>
      <c r="L131" s="67">
        <v>35784.999999999985</v>
      </c>
      <c r="M131" s="67">
        <v>35838.999999999985</v>
      </c>
      <c r="N131" s="67">
        <v>35678.999999999993</v>
      </c>
      <c r="O131" s="67">
        <v>46996.999999999993</v>
      </c>
      <c r="P131" s="67">
        <v>54857.999999999985</v>
      </c>
      <c r="Q131" s="67">
        <v>41407.999999999993</v>
      </c>
    </row>
    <row r="132" spans="1:17" ht="12" customHeight="1" x14ac:dyDescent="0.25">
      <c r="A132" s="23" t="s">
        <v>147</v>
      </c>
      <c r="B132" s="67">
        <v>14708</v>
      </c>
      <c r="C132" s="67">
        <v>13686</v>
      </c>
      <c r="D132" s="67">
        <v>13036</v>
      </c>
      <c r="E132" s="67">
        <v>19605.999999999996</v>
      </c>
      <c r="F132" s="67">
        <v>19194.999999999996</v>
      </c>
      <c r="G132" s="67">
        <v>21064.999999999996</v>
      </c>
      <c r="H132" s="67">
        <v>22320.999999999993</v>
      </c>
      <c r="I132" s="67">
        <v>30078</v>
      </c>
      <c r="J132" s="67">
        <v>31455.000000000007</v>
      </c>
      <c r="K132" s="67">
        <v>40143</v>
      </c>
      <c r="L132" s="67">
        <v>40420</v>
      </c>
      <c r="M132" s="67">
        <v>40370</v>
      </c>
      <c r="N132" s="67">
        <v>40689.999999999993</v>
      </c>
      <c r="O132" s="67">
        <v>53556</v>
      </c>
      <c r="P132" s="67">
        <v>63524</v>
      </c>
      <c r="Q132" s="67">
        <v>51346.999999999985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858</v>
      </c>
      <c r="C135" s="67">
        <v>2718.9999999999986</v>
      </c>
      <c r="D135" s="67">
        <v>3847.9999999999945</v>
      </c>
      <c r="E135" s="67">
        <v>2776.9999999999995</v>
      </c>
      <c r="F135" s="67">
        <v>2933.9999999999995</v>
      </c>
      <c r="G135" s="67">
        <v>3169.9999999999995</v>
      </c>
      <c r="H135" s="67">
        <v>3511.9999999999995</v>
      </c>
      <c r="I135" s="67">
        <v>2777.9999999999995</v>
      </c>
      <c r="J135" s="67">
        <v>2528.0000000000005</v>
      </c>
      <c r="K135" s="67">
        <v>1494</v>
      </c>
      <c r="L135" s="67">
        <v>1485</v>
      </c>
      <c r="M135" s="67">
        <v>1553</v>
      </c>
      <c r="N135" s="67">
        <v>1596</v>
      </c>
      <c r="O135" s="67">
        <v>2381.0000000000005</v>
      </c>
      <c r="P135" s="67">
        <v>2707.9999999999995</v>
      </c>
      <c r="Q135" s="67">
        <v>1195.9999999999998</v>
      </c>
    </row>
    <row r="136" spans="1:17" ht="12" customHeight="1" x14ac:dyDescent="0.25">
      <c r="A136" s="23" t="s">
        <v>141</v>
      </c>
      <c r="B136" s="67">
        <v>488</v>
      </c>
      <c r="C136" s="67">
        <v>1536</v>
      </c>
      <c r="D136" s="67">
        <v>2164</v>
      </c>
      <c r="E136" s="67">
        <v>1608.9999999999998</v>
      </c>
      <c r="F136" s="67">
        <v>1644</v>
      </c>
      <c r="G136" s="67">
        <v>1777.9999999999998</v>
      </c>
      <c r="H136" s="67">
        <v>2065.9999999999995</v>
      </c>
      <c r="I136" s="67">
        <v>2758.9999999999995</v>
      </c>
      <c r="J136" s="67">
        <v>2724</v>
      </c>
      <c r="K136" s="67">
        <v>1670</v>
      </c>
      <c r="L136" s="67">
        <v>1678</v>
      </c>
      <c r="M136" s="67">
        <v>1750</v>
      </c>
      <c r="N136" s="67">
        <v>1821.0000000000005</v>
      </c>
      <c r="O136" s="67">
        <v>2713</v>
      </c>
      <c r="P136" s="67">
        <v>3135.9999999999991</v>
      </c>
      <c r="Q136" s="67">
        <v>1483.9999999999998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1938</v>
      </c>
      <c r="C140" s="67">
        <v>1953.9999999999998</v>
      </c>
      <c r="D140" s="67">
        <v>998</v>
      </c>
      <c r="E140" s="67">
        <v>1375.9999999999989</v>
      </c>
      <c r="F140" s="67">
        <v>1548.9999999999993</v>
      </c>
      <c r="G140" s="67">
        <v>1583</v>
      </c>
      <c r="H140" s="67">
        <v>1585.9999999999998</v>
      </c>
      <c r="I140" s="67">
        <v>1739.0000000000002</v>
      </c>
      <c r="J140" s="67">
        <v>1825.0000000000005</v>
      </c>
      <c r="K140" s="67">
        <v>1583</v>
      </c>
      <c r="L140" s="67">
        <v>2739.9999999999941</v>
      </c>
      <c r="M140" s="67">
        <v>2646</v>
      </c>
      <c r="N140" s="67">
        <v>617.99999999999989</v>
      </c>
      <c r="O140" s="67">
        <v>4321</v>
      </c>
      <c r="P140" s="67">
        <v>9285.9999999999964</v>
      </c>
      <c r="Q140" s="67">
        <v>6535.9999999999973</v>
      </c>
    </row>
    <row r="141" spans="1:17" ht="12" customHeight="1" x14ac:dyDescent="0.25">
      <c r="A141" s="29" t="s">
        <v>140</v>
      </c>
      <c r="B141" s="83">
        <v>40012</v>
      </c>
      <c r="C141" s="83">
        <v>40209</v>
      </c>
      <c r="D141" s="83">
        <v>41221</v>
      </c>
      <c r="E141" s="83">
        <v>56452.999999999985</v>
      </c>
      <c r="F141" s="83">
        <v>56487.999999999993</v>
      </c>
      <c r="G141" s="83">
        <v>61979.999999999985</v>
      </c>
      <c r="H141" s="83">
        <v>64252.999999999993</v>
      </c>
      <c r="I141" s="83">
        <v>64156.999999999985</v>
      </c>
      <c r="J141" s="83">
        <v>64079.999999999993</v>
      </c>
      <c r="K141" s="83">
        <v>77636</v>
      </c>
      <c r="L141" s="83">
        <v>76628</v>
      </c>
      <c r="M141" s="83">
        <v>76866</v>
      </c>
      <c r="N141" s="83">
        <v>79167.999999999985</v>
      </c>
      <c r="O141" s="83">
        <v>101326.00000000001</v>
      </c>
      <c r="P141" s="83">
        <v>114939.99999999999</v>
      </c>
      <c r="Q141" s="83">
        <v>88898.999999999985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8200</v>
      </c>
      <c r="C143" s="151">
        <v>11228</v>
      </c>
      <c r="D143" s="151">
        <v>17783</v>
      </c>
      <c r="E143" s="151">
        <v>29524.999999999993</v>
      </c>
      <c r="F143" s="151">
        <v>36475</v>
      </c>
      <c r="G143" s="151">
        <v>43099</v>
      </c>
      <c r="H143" s="151">
        <v>59037.999999999985</v>
      </c>
      <c r="I143" s="151">
        <v>72840.999999999971</v>
      </c>
      <c r="J143" s="151">
        <v>73567</v>
      </c>
      <c r="K143" s="151">
        <v>74922</v>
      </c>
      <c r="L143" s="151">
        <v>81641</v>
      </c>
      <c r="M143" s="151">
        <v>84599</v>
      </c>
      <c r="N143" s="151">
        <v>123079.99999999999</v>
      </c>
      <c r="O143" s="151">
        <v>123951.99999999999</v>
      </c>
      <c r="P143" s="151">
        <v>137229.99999999994</v>
      </c>
      <c r="Q143" s="151">
        <v>207240.99999999994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8200</v>
      </c>
      <c r="C145" s="67">
        <f t="shared" ref="C145:Q145" si="7">C143</f>
        <v>11228</v>
      </c>
      <c r="D145" s="67">
        <f t="shared" si="7"/>
        <v>17783</v>
      </c>
      <c r="E145" s="67">
        <f t="shared" si="7"/>
        <v>29524.999999999993</v>
      </c>
      <c r="F145" s="67">
        <f t="shared" si="7"/>
        <v>36475</v>
      </c>
      <c r="G145" s="67">
        <f t="shared" si="7"/>
        <v>43099</v>
      </c>
      <c r="H145" s="67">
        <f t="shared" si="7"/>
        <v>59037.999999999985</v>
      </c>
      <c r="I145" s="67">
        <f t="shared" si="7"/>
        <v>72840.999999999971</v>
      </c>
      <c r="J145" s="67">
        <f t="shared" si="7"/>
        <v>73567</v>
      </c>
      <c r="K145" s="67">
        <f t="shared" si="7"/>
        <v>74922</v>
      </c>
      <c r="L145" s="67">
        <f t="shared" si="7"/>
        <v>81641</v>
      </c>
      <c r="M145" s="67">
        <f t="shared" si="7"/>
        <v>84599</v>
      </c>
      <c r="N145" s="67">
        <f t="shared" si="7"/>
        <v>123079.99999999999</v>
      </c>
      <c r="O145" s="67">
        <f t="shared" si="7"/>
        <v>123951.99999999999</v>
      </c>
      <c r="P145" s="67">
        <f t="shared" si="7"/>
        <v>137229.99999999994</v>
      </c>
      <c r="Q145" s="67">
        <f t="shared" si="7"/>
        <v>207240.99999999994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4920</v>
      </c>
      <c r="C147" s="67">
        <v>6736.8</v>
      </c>
      <c r="D147" s="67">
        <v>10669.8</v>
      </c>
      <c r="E147" s="67">
        <v>17714.999999999996</v>
      </c>
      <c r="F147" s="67">
        <v>21884.999999999996</v>
      </c>
      <c r="G147" s="67">
        <v>25859.399999999994</v>
      </c>
      <c r="H147" s="67">
        <v>35422.799999999988</v>
      </c>
      <c r="I147" s="67">
        <v>43704.599999999991</v>
      </c>
      <c r="J147" s="67">
        <v>44140.2</v>
      </c>
      <c r="K147" s="67">
        <v>44953.2</v>
      </c>
      <c r="L147" s="67">
        <v>48984.6</v>
      </c>
      <c r="M147" s="67">
        <v>50759.4</v>
      </c>
      <c r="N147" s="67">
        <v>73848</v>
      </c>
      <c r="O147" s="67">
        <v>74371.199999999997</v>
      </c>
      <c r="P147" s="67">
        <v>82337.999999999985</v>
      </c>
      <c r="Q147" s="67">
        <v>124344.59999999996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1452</v>
      </c>
      <c r="C149" s="67">
        <v>1502</v>
      </c>
      <c r="D149" s="67">
        <v>1591</v>
      </c>
      <c r="E149" s="67">
        <v>1600.9999999999998</v>
      </c>
      <c r="F149" s="67">
        <v>1635.9999999999998</v>
      </c>
      <c r="G149" s="67">
        <v>1529</v>
      </c>
      <c r="H149" s="67">
        <v>1457.9999999999998</v>
      </c>
      <c r="I149" s="67">
        <v>1112.9999999999998</v>
      </c>
      <c r="J149" s="67">
        <v>1036</v>
      </c>
      <c r="K149" s="67">
        <v>974</v>
      </c>
      <c r="L149" s="67">
        <v>838</v>
      </c>
      <c r="M149" s="67">
        <v>712</v>
      </c>
      <c r="N149" s="67">
        <v>463</v>
      </c>
      <c r="O149" s="67">
        <v>1218.0000000000011</v>
      </c>
      <c r="P149" s="67">
        <v>1315.9999999999998</v>
      </c>
      <c r="Q149" s="67">
        <v>1274.9999999999998</v>
      </c>
    </row>
    <row r="150" spans="1:17" ht="12" customHeight="1" x14ac:dyDescent="0.25">
      <c r="A150" s="23" t="s">
        <v>143</v>
      </c>
      <c r="B150" s="67">
        <v>824</v>
      </c>
      <c r="C150" s="67">
        <v>848</v>
      </c>
      <c r="D150" s="67">
        <v>895</v>
      </c>
      <c r="E150" s="67">
        <v>926.99999999999989</v>
      </c>
      <c r="F150" s="67">
        <v>915.99999999999989</v>
      </c>
      <c r="G150" s="67">
        <v>856.99999999999989</v>
      </c>
      <c r="H150" s="67">
        <v>857.99999999999966</v>
      </c>
      <c r="I150" s="67">
        <v>1104.9999999999998</v>
      </c>
      <c r="J150" s="67">
        <v>1116.0000000000002</v>
      </c>
      <c r="K150" s="67">
        <v>1088</v>
      </c>
      <c r="L150" s="67">
        <v>946</v>
      </c>
      <c r="M150" s="67">
        <v>801.00000000000011</v>
      </c>
      <c r="N150" s="67">
        <v>527</v>
      </c>
      <c r="O150" s="67">
        <v>1388.0000000000014</v>
      </c>
      <c r="P150" s="67">
        <v>1523.9999999999998</v>
      </c>
      <c r="Q150" s="67">
        <v>1580.9999999999995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3778</v>
      </c>
      <c r="C153" s="67">
        <v>5673.0000000000009</v>
      </c>
      <c r="D153" s="67">
        <v>9790</v>
      </c>
      <c r="E153" s="67">
        <v>17092.999999999996</v>
      </c>
      <c r="F153" s="67">
        <v>21743</v>
      </c>
      <c r="G153" s="67">
        <v>26081</v>
      </c>
      <c r="H153" s="67">
        <v>35711.999999999993</v>
      </c>
      <c r="I153" s="67">
        <v>35429.999999999985</v>
      </c>
      <c r="J153" s="67">
        <v>34378.999999999993</v>
      </c>
      <c r="K153" s="67">
        <v>34402.999999999993</v>
      </c>
      <c r="L153" s="67">
        <v>37499.999999999993</v>
      </c>
      <c r="M153" s="67">
        <v>39072.999999999993</v>
      </c>
      <c r="N153" s="67">
        <v>57039.999999999985</v>
      </c>
      <c r="O153" s="67">
        <v>56714.999999999985</v>
      </c>
      <c r="P153" s="67">
        <v>62275.999999999971</v>
      </c>
      <c r="Q153" s="67">
        <v>91242.999999999985</v>
      </c>
    </row>
    <row r="154" spans="1:17" ht="12" customHeight="1" x14ac:dyDescent="0.25">
      <c r="A154" s="23" t="s">
        <v>141</v>
      </c>
      <c r="B154" s="67">
        <v>2146</v>
      </c>
      <c r="C154" s="67">
        <v>3205</v>
      </c>
      <c r="D154" s="67">
        <v>5507</v>
      </c>
      <c r="E154" s="67">
        <v>9903.9999999999982</v>
      </c>
      <c r="F154" s="67">
        <v>12179.999999999998</v>
      </c>
      <c r="G154" s="67">
        <v>14631.999999999998</v>
      </c>
      <c r="H154" s="67">
        <v>21009.999999999996</v>
      </c>
      <c r="I154" s="67">
        <v>35192.999999999993</v>
      </c>
      <c r="J154" s="67">
        <v>37036</v>
      </c>
      <c r="K154" s="67">
        <v>38457</v>
      </c>
      <c r="L154" s="67">
        <v>42357.000000000007</v>
      </c>
      <c r="M154" s="67">
        <v>44013.000000000007</v>
      </c>
      <c r="N154" s="67">
        <v>65050</v>
      </c>
      <c r="O154" s="67">
        <v>64631</v>
      </c>
      <c r="P154" s="67">
        <v>72113.999999999971</v>
      </c>
      <c r="Q154" s="67">
        <v>113141.99999999994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379</v>
      </c>
      <c r="C158" s="67">
        <v>519.99999999999977</v>
      </c>
      <c r="D158" s="67">
        <v>420.00000000000006</v>
      </c>
      <c r="E158" s="67">
        <v>701.99999999999989</v>
      </c>
      <c r="F158" s="67">
        <v>974.00000000000125</v>
      </c>
      <c r="G158" s="67">
        <v>1072.9999999999998</v>
      </c>
      <c r="H158" s="67">
        <v>1422.9999999999998</v>
      </c>
      <c r="I158" s="67">
        <v>1923.000000000002</v>
      </c>
      <c r="J158" s="67">
        <v>2037.9999999999984</v>
      </c>
      <c r="K158" s="67">
        <v>1498</v>
      </c>
      <c r="L158" s="67">
        <v>2818</v>
      </c>
      <c r="M158" s="67">
        <v>2816</v>
      </c>
      <c r="N158" s="67">
        <v>954</v>
      </c>
      <c r="O158" s="67">
        <v>5069.9999999999973</v>
      </c>
      <c r="P158" s="67">
        <v>10257.999999999996</v>
      </c>
      <c r="Q158" s="67">
        <v>14193.999999999995</v>
      </c>
    </row>
    <row r="159" spans="1:17" ht="12" customHeight="1" x14ac:dyDescent="0.25">
      <c r="A159" s="29" t="s">
        <v>140</v>
      </c>
      <c r="B159" s="83">
        <v>7821</v>
      </c>
      <c r="C159" s="83">
        <v>10708</v>
      </c>
      <c r="D159" s="83">
        <v>17363</v>
      </c>
      <c r="E159" s="83">
        <v>28822.999999999996</v>
      </c>
      <c r="F159" s="83">
        <v>35500.999999999993</v>
      </c>
      <c r="G159" s="83">
        <v>42025.999999999993</v>
      </c>
      <c r="H159" s="83">
        <v>57614.999999999993</v>
      </c>
      <c r="I159" s="83">
        <v>70917.999999999985</v>
      </c>
      <c r="J159" s="83">
        <v>71529</v>
      </c>
      <c r="K159" s="83">
        <v>73424</v>
      </c>
      <c r="L159" s="83">
        <v>78822.999999999985</v>
      </c>
      <c r="M159" s="83">
        <v>81783</v>
      </c>
      <c r="N159" s="83">
        <v>122125.99999999996</v>
      </c>
      <c r="O159" s="83">
        <v>118881.99999999997</v>
      </c>
      <c r="P159" s="83">
        <v>126971.99999999993</v>
      </c>
      <c r="Q159" s="83">
        <v>193046.99999999997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30156</v>
      </c>
      <c r="C161" s="151">
        <v>32663.000000000004</v>
      </c>
      <c r="D161" s="151">
        <v>39252.000000000007</v>
      </c>
      <c r="E161" s="151">
        <v>42382.999999999993</v>
      </c>
      <c r="F161" s="151">
        <v>43699</v>
      </c>
      <c r="G161" s="151">
        <v>45723</v>
      </c>
      <c r="H161" s="151">
        <v>48427</v>
      </c>
      <c r="I161" s="151">
        <v>48705</v>
      </c>
      <c r="J161" s="151">
        <v>53783.000000000007</v>
      </c>
      <c r="K161" s="151">
        <v>57322</v>
      </c>
      <c r="L161" s="151">
        <v>66168</v>
      </c>
      <c r="M161" s="151">
        <v>73484</v>
      </c>
      <c r="N161" s="151">
        <v>77074</v>
      </c>
      <c r="O161" s="151">
        <v>78594</v>
      </c>
      <c r="P161" s="151">
        <v>80724.999999999971</v>
      </c>
      <c r="Q161" s="151">
        <v>82119.999999999971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30156</v>
      </c>
      <c r="C163" s="67">
        <f t="shared" ref="C163:Q163" si="8">C161</f>
        <v>32663.000000000004</v>
      </c>
      <c r="D163" s="67">
        <f t="shared" si="8"/>
        <v>39252.000000000007</v>
      </c>
      <c r="E163" s="67">
        <f t="shared" si="8"/>
        <v>42382.999999999993</v>
      </c>
      <c r="F163" s="67">
        <f t="shared" si="8"/>
        <v>43699</v>
      </c>
      <c r="G163" s="67">
        <f t="shared" si="8"/>
        <v>45723</v>
      </c>
      <c r="H163" s="67">
        <f t="shared" si="8"/>
        <v>48427</v>
      </c>
      <c r="I163" s="67">
        <f t="shared" si="8"/>
        <v>48705</v>
      </c>
      <c r="J163" s="67">
        <f t="shared" si="8"/>
        <v>53783.000000000007</v>
      </c>
      <c r="K163" s="67">
        <f t="shared" si="8"/>
        <v>57322</v>
      </c>
      <c r="L163" s="67">
        <f t="shared" si="8"/>
        <v>66168</v>
      </c>
      <c r="M163" s="67">
        <f t="shared" si="8"/>
        <v>73484</v>
      </c>
      <c r="N163" s="67">
        <f t="shared" si="8"/>
        <v>77074</v>
      </c>
      <c r="O163" s="67">
        <f t="shared" si="8"/>
        <v>78594</v>
      </c>
      <c r="P163" s="67">
        <f t="shared" si="8"/>
        <v>80724.999999999971</v>
      </c>
      <c r="Q163" s="67">
        <f t="shared" si="8"/>
        <v>82119.999999999971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2509</v>
      </c>
      <c r="C165" s="67">
        <v>3639</v>
      </c>
      <c r="D165" s="67">
        <v>5209</v>
      </c>
      <c r="E165" s="67">
        <v>6498.9999999999991</v>
      </c>
      <c r="F165" s="67">
        <v>7640.9999999999991</v>
      </c>
      <c r="G165" s="67">
        <v>9021.9999999999982</v>
      </c>
      <c r="H165" s="67">
        <v>10604.999999999998</v>
      </c>
      <c r="I165" s="67">
        <v>11794.999999999998</v>
      </c>
      <c r="J165" s="67">
        <v>14442</v>
      </c>
      <c r="K165" s="67">
        <v>16249</v>
      </c>
      <c r="L165" s="67">
        <v>19585</v>
      </c>
      <c r="M165" s="67">
        <v>22399</v>
      </c>
      <c r="N165" s="67">
        <v>23767</v>
      </c>
      <c r="O165" s="67">
        <v>24662</v>
      </c>
      <c r="P165" s="67">
        <v>25702.999999999996</v>
      </c>
      <c r="Q165" s="67">
        <v>26196.999999999996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5337</v>
      </c>
      <c r="C167" s="67">
        <v>5521</v>
      </c>
      <c r="D167" s="67">
        <v>5848</v>
      </c>
      <c r="E167" s="67">
        <v>5881.9999999999991</v>
      </c>
      <c r="F167" s="67">
        <v>6012</v>
      </c>
      <c r="G167" s="67">
        <v>5617.9999999999991</v>
      </c>
      <c r="H167" s="67">
        <v>5357.9999999999991</v>
      </c>
      <c r="I167" s="67">
        <v>4088.9999999999995</v>
      </c>
      <c r="J167" s="67">
        <v>3806</v>
      </c>
      <c r="K167" s="67">
        <v>3577</v>
      </c>
      <c r="L167" s="67">
        <v>3077.9999999999995</v>
      </c>
      <c r="M167" s="67">
        <v>2614</v>
      </c>
      <c r="N167" s="67">
        <v>1699</v>
      </c>
      <c r="O167" s="67">
        <v>4474.0000000000064</v>
      </c>
      <c r="P167" s="67">
        <v>4835</v>
      </c>
      <c r="Q167" s="67">
        <v>4684</v>
      </c>
    </row>
    <row r="168" spans="1:17" ht="12" customHeight="1" x14ac:dyDescent="0.25">
      <c r="A168" s="23" t="s">
        <v>143</v>
      </c>
      <c r="B168" s="67">
        <v>3031</v>
      </c>
      <c r="C168" s="67">
        <v>3119</v>
      </c>
      <c r="D168" s="67">
        <v>3290</v>
      </c>
      <c r="E168" s="67">
        <v>3408.9999999999995</v>
      </c>
      <c r="F168" s="67">
        <v>3367.9999999999995</v>
      </c>
      <c r="G168" s="67">
        <v>3150.9999999999995</v>
      </c>
      <c r="H168" s="67">
        <v>3152.9999999999995</v>
      </c>
      <c r="I168" s="67">
        <v>4060.9999999999995</v>
      </c>
      <c r="J168" s="67">
        <v>4100</v>
      </c>
      <c r="K168" s="67">
        <v>3999</v>
      </c>
      <c r="L168" s="67">
        <v>3477</v>
      </c>
      <c r="M168" s="67">
        <v>2943.9999999999995</v>
      </c>
      <c r="N168" s="67">
        <v>1937.0000000000002</v>
      </c>
      <c r="O168" s="67">
        <v>5099.0000000000055</v>
      </c>
      <c r="P168" s="67">
        <v>5597.9999999999973</v>
      </c>
      <c r="Q168" s="67">
        <v>5807.9999999999982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13896</v>
      </c>
      <c r="C171" s="67">
        <v>15350.000000000004</v>
      </c>
      <c r="D171" s="67">
        <v>19272.000000000004</v>
      </c>
      <c r="E171" s="67">
        <v>20951.999999999996</v>
      </c>
      <c r="F171" s="67">
        <v>21997</v>
      </c>
      <c r="G171" s="67">
        <v>23673</v>
      </c>
      <c r="H171" s="67">
        <v>25131</v>
      </c>
      <c r="I171" s="67">
        <v>20346</v>
      </c>
      <c r="J171" s="67">
        <v>22085.000000000004</v>
      </c>
      <c r="K171" s="67">
        <v>23489.000000000007</v>
      </c>
      <c r="L171" s="67">
        <v>27993</v>
      </c>
      <c r="M171" s="67">
        <v>31944.000000000004</v>
      </c>
      <c r="N171" s="67">
        <v>34310.000000000007</v>
      </c>
      <c r="O171" s="67">
        <v>32258.999999999993</v>
      </c>
      <c r="P171" s="67">
        <v>32572.999999999993</v>
      </c>
      <c r="Q171" s="67">
        <v>31976.999999999989</v>
      </c>
    </row>
    <row r="172" spans="1:17" ht="12" customHeight="1" x14ac:dyDescent="0.25">
      <c r="A172" s="23" t="s">
        <v>141</v>
      </c>
      <c r="B172" s="67">
        <v>7892</v>
      </c>
      <c r="C172" s="67">
        <v>8673</v>
      </c>
      <c r="D172" s="67">
        <v>10842.000000000002</v>
      </c>
      <c r="E172" s="67">
        <v>12140</v>
      </c>
      <c r="F172" s="67">
        <v>12321.999999999998</v>
      </c>
      <c r="G172" s="67">
        <v>13280.999999999998</v>
      </c>
      <c r="H172" s="67">
        <v>14784.999999999996</v>
      </c>
      <c r="I172" s="67">
        <v>20208.999999999996</v>
      </c>
      <c r="J172" s="67">
        <v>23792.000000000004</v>
      </c>
      <c r="K172" s="67">
        <v>26256.999999999996</v>
      </c>
      <c r="L172" s="67">
        <v>31620</v>
      </c>
      <c r="M172" s="67">
        <v>35982.000000000007</v>
      </c>
      <c r="N172" s="67">
        <v>39128</v>
      </c>
      <c r="O172" s="67">
        <v>36762</v>
      </c>
      <c r="P172" s="67">
        <v>37718.999999999993</v>
      </c>
      <c r="Q172" s="67">
        <v>39650.999999999993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1392</v>
      </c>
      <c r="C176" s="67">
        <v>1514</v>
      </c>
      <c r="D176" s="67">
        <v>927</v>
      </c>
      <c r="E176" s="67">
        <v>1008</v>
      </c>
      <c r="F176" s="67">
        <v>1167</v>
      </c>
      <c r="G176" s="67">
        <v>1139.9999999999998</v>
      </c>
      <c r="H176" s="67">
        <v>1166.9999999999995</v>
      </c>
      <c r="I176" s="67">
        <v>1286</v>
      </c>
      <c r="J176" s="67">
        <v>1490</v>
      </c>
      <c r="K176" s="67">
        <v>1145</v>
      </c>
      <c r="L176" s="67">
        <v>2284</v>
      </c>
      <c r="M176" s="67">
        <v>2445.9999999999995</v>
      </c>
      <c r="N176" s="67">
        <v>596.99999999999989</v>
      </c>
      <c r="O176" s="67">
        <v>3215.000000000005</v>
      </c>
      <c r="P176" s="67">
        <v>6033.9999999999982</v>
      </c>
      <c r="Q176" s="67">
        <v>5623.9999999999982</v>
      </c>
    </row>
    <row r="177" spans="1:17" ht="12" customHeight="1" x14ac:dyDescent="0.25">
      <c r="A177" s="29" t="s">
        <v>140</v>
      </c>
      <c r="B177" s="83">
        <v>28764</v>
      </c>
      <c r="C177" s="83">
        <v>31149</v>
      </c>
      <c r="D177" s="83">
        <v>38324.999999999993</v>
      </c>
      <c r="E177" s="83">
        <v>41374.999999999993</v>
      </c>
      <c r="F177" s="83">
        <v>42531.999999999993</v>
      </c>
      <c r="G177" s="83">
        <v>44582.999999999993</v>
      </c>
      <c r="H177" s="83">
        <v>47259.999999999993</v>
      </c>
      <c r="I177" s="83">
        <v>47418.999999999993</v>
      </c>
      <c r="J177" s="83">
        <v>52293</v>
      </c>
      <c r="K177" s="83">
        <v>56177</v>
      </c>
      <c r="L177" s="83">
        <v>63884</v>
      </c>
      <c r="M177" s="83">
        <v>71038</v>
      </c>
      <c r="N177" s="83">
        <v>76477</v>
      </c>
      <c r="O177" s="83">
        <v>75379</v>
      </c>
      <c r="P177" s="83">
        <v>74690.999999999985</v>
      </c>
      <c r="Q177" s="83">
        <v>76495.999999999971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2735</v>
      </c>
      <c r="D5" s="67">
        <f>RES_hhdet_num!C5+RES_hhdet_in!D5-RES_hhdet_num!D5</f>
        <v>14837</v>
      </c>
      <c r="E5" s="67">
        <f>RES_hhdet_num!D5+RES_hhdet_in!E5-RES_hhdet_num!E5</f>
        <v>1881.0000000000009</v>
      </c>
      <c r="F5" s="67">
        <f>RES_hhdet_num!E5+RES_hhdet_in!F5-RES_hhdet_num!F5</f>
        <v>1602.9375</v>
      </c>
      <c r="G5" s="67">
        <f>RES_hhdet_num!F5+RES_hhdet_in!G5-RES_hhdet_num!G5</f>
        <v>2601.9999999999995</v>
      </c>
      <c r="H5" s="67">
        <f>RES_hhdet_num!G5+RES_hhdet_in!H5-RES_hhdet_num!H5</f>
        <v>1918.9999999999998</v>
      </c>
      <c r="I5" s="67">
        <f>RES_hhdet_num!H5+RES_hhdet_in!I5-RES_hhdet_num!I5</f>
        <v>135.06250000000023</v>
      </c>
      <c r="J5" s="67">
        <f>RES_hhdet_num!I5+RES_hhdet_in!J5-RES_hhdet_num!J5</f>
        <v>24.999999999999545</v>
      </c>
      <c r="K5" s="67">
        <f>RES_hhdet_num!J5+RES_hhdet_in!K5-RES_hhdet_num!K5</f>
        <v>41.000000000000227</v>
      </c>
      <c r="L5" s="67">
        <f>RES_hhdet_num!K5+RES_hhdet_in!L5-RES_hhdet_num!L5</f>
        <v>1535.9999999999998</v>
      </c>
      <c r="M5" s="67">
        <f>RES_hhdet_num!L5+RES_hhdet_in!M5-RES_hhdet_num!M5</f>
        <v>0</v>
      </c>
      <c r="N5" s="67">
        <f>RES_hhdet_num!M5+RES_hhdet_in!N5-RES_hhdet_num!N5</f>
        <v>0</v>
      </c>
      <c r="O5" s="67">
        <f>RES_hhdet_num!N5+RES_hhdet_in!O5-RES_hhdet_num!O5</f>
        <v>0</v>
      </c>
      <c r="P5" s="67">
        <f>RES_hhdet_num!O5+RES_hhdet_in!P5-RES_hhdet_num!P5</f>
        <v>0</v>
      </c>
      <c r="Q5" s="67">
        <f>RES_hhdet_num!P5+RES_hhdet_in!Q5-RES_hhdet_num!Q5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266</v>
      </c>
      <c r="D8" s="67">
        <f>RES_hhdet_num!C8+RES_hhdet_in!D8-RES_hhdet_num!D8</f>
        <v>1706</v>
      </c>
      <c r="E8" s="67">
        <f>RES_hhdet_num!D8+RES_hhdet_in!E8-RES_hhdet_num!E8</f>
        <v>203.00000000000011</v>
      </c>
      <c r="F8" s="67">
        <f>RES_hhdet_num!E8+RES_hhdet_in!F8-RES_hhdet_num!F8</f>
        <v>278.50000000000023</v>
      </c>
      <c r="G8" s="67">
        <f>RES_hhdet_num!F8+RES_hhdet_in!G8-RES_hhdet_num!G8</f>
        <v>434.99999999999989</v>
      </c>
      <c r="H8" s="67">
        <f>RES_hhdet_num!G8+RES_hhdet_in!H8-RES_hhdet_num!H8</f>
        <v>478.99999999999994</v>
      </c>
      <c r="I8" s="67">
        <f>RES_hhdet_num!H8+RES_hhdet_in!I8-RES_hhdet_num!I8</f>
        <v>69</v>
      </c>
      <c r="J8" s="67">
        <f>RES_hhdet_num!I8+RES_hhdet_in!J8-RES_hhdet_num!J8</f>
        <v>52.999999999999943</v>
      </c>
      <c r="K8" s="67">
        <f>RES_hhdet_num!J8+RES_hhdet_in!K8-RES_hhdet_num!K8</f>
        <v>423</v>
      </c>
      <c r="L8" s="67">
        <f>RES_hhdet_num!K8+RES_hhdet_in!L8-RES_hhdet_num!L8</f>
        <v>435</v>
      </c>
      <c r="M8" s="67">
        <f>RES_hhdet_num!L8+RES_hhdet_in!M8-RES_hhdet_num!M8</f>
        <v>0</v>
      </c>
      <c r="N8" s="67">
        <f>RES_hhdet_num!M8+RES_hhdet_in!N8-RES_hhdet_num!N8</f>
        <v>0</v>
      </c>
      <c r="O8" s="67">
        <f>RES_hhdet_num!N8+RES_hhdet_in!O8-RES_hhdet_num!O8</f>
        <v>0</v>
      </c>
      <c r="P8" s="67">
        <f>RES_hhdet_num!O8+RES_hhdet_in!P8-RES_hhdet_num!P8</f>
        <v>0</v>
      </c>
      <c r="Q8" s="67">
        <f>RES_hhdet_num!P8+RES_hhdet_in!Q8-RES_hhdet_num!Q8</f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0</v>
      </c>
      <c r="D10" s="67">
        <f>RES_hhdet_num!C10+RES_hhdet_in!D10-RES_hhdet_num!D10</f>
        <v>0</v>
      </c>
      <c r="E10" s="67">
        <f>RES_hhdet_num!D10+RES_hhdet_in!E10-RES_hhdet_num!E10</f>
        <v>0</v>
      </c>
      <c r="F10" s="67">
        <f>RES_hhdet_num!E10+RES_hhdet_in!F10-RES_hhdet_num!F10</f>
        <v>0</v>
      </c>
      <c r="G10" s="67">
        <f>RES_hhdet_num!F10+RES_hhdet_in!G10-RES_hhdet_num!G10</f>
        <v>0</v>
      </c>
      <c r="H10" s="67">
        <f>RES_hhdet_num!G10+RES_hhdet_in!H10-RES_hhdet_num!H10</f>
        <v>0</v>
      </c>
      <c r="I10" s="67">
        <f>RES_hhdet_num!H10+RES_hhdet_in!I10-RES_hhdet_num!I10</f>
        <v>0</v>
      </c>
      <c r="J10" s="67">
        <f>RES_hhdet_num!I10+RES_hhdet_in!J10-RES_hhdet_num!J10</f>
        <v>0</v>
      </c>
      <c r="K10" s="67">
        <f>RES_hhdet_num!J10+RES_hhdet_in!K10-RES_hhdet_num!K10</f>
        <v>0</v>
      </c>
      <c r="L10" s="67">
        <f>RES_hhdet_num!K10+RES_hhdet_in!L10-RES_hhdet_num!L10</f>
        <v>0</v>
      </c>
      <c r="M10" s="67">
        <f>RES_hhdet_num!L10+RES_hhdet_in!M10-RES_hhdet_num!M10</f>
        <v>0</v>
      </c>
      <c r="N10" s="67">
        <f>RES_hhdet_num!M10+RES_hhdet_in!N10-RES_hhdet_num!N10</f>
        <v>0</v>
      </c>
      <c r="O10" s="67">
        <f>RES_hhdet_num!N10+RES_hhdet_in!O10-RES_hhdet_num!O10</f>
        <v>0</v>
      </c>
      <c r="P10" s="67">
        <f>RES_hhdet_num!O10+RES_hhdet_in!P10-RES_hhdet_num!P10</f>
        <v>0</v>
      </c>
      <c r="Q10" s="67">
        <f>RES_hhdet_num!P10+RES_hhdet_in!Q10-RES_hhdet_num!Q10</f>
        <v>0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559.71035128245967</v>
      </c>
      <c r="D11" s="67">
        <f>RES_hhdet_num!C11+RES_hhdet_in!D11-RES_hhdet_num!D11</f>
        <v>2613</v>
      </c>
      <c r="E11" s="67">
        <f>RES_hhdet_num!D11+RES_hhdet_in!E11-RES_hhdet_num!E11</f>
        <v>425.25000000000023</v>
      </c>
      <c r="F11" s="67">
        <f>RES_hhdet_num!E11+RES_hhdet_in!F11-RES_hhdet_num!F11</f>
        <v>425.25</v>
      </c>
      <c r="G11" s="67">
        <f>RES_hhdet_num!F11+RES_hhdet_in!G11-RES_hhdet_num!G11</f>
        <v>447.99999999999989</v>
      </c>
      <c r="H11" s="67">
        <f>RES_hhdet_num!G11+RES_hhdet_in!H11-RES_hhdet_num!H11</f>
        <v>425.24999999999994</v>
      </c>
      <c r="I11" s="67">
        <f>RES_hhdet_num!H11+RES_hhdet_in!I11-RES_hhdet_num!I11</f>
        <v>74.427039660787528</v>
      </c>
      <c r="J11" s="67">
        <f>RES_hhdet_num!I11+RES_hhdet_in!J11-RES_hhdet_num!J11</f>
        <v>26.431679389313132</v>
      </c>
      <c r="K11" s="67">
        <f>RES_hhdet_num!J11+RES_hhdet_in!K11-RES_hhdet_num!K11</f>
        <v>27.304894179894177</v>
      </c>
      <c r="L11" s="67">
        <f>RES_hhdet_num!K11+RES_hhdet_in!L11-RES_hhdet_num!L11</f>
        <v>178</v>
      </c>
      <c r="M11" s="67">
        <f>RES_hhdet_num!L11+RES_hhdet_in!M11-RES_hhdet_num!M11</f>
        <v>0</v>
      </c>
      <c r="N11" s="67">
        <f>RES_hhdet_num!M11+RES_hhdet_in!N11-RES_hhdet_num!N11</f>
        <v>0</v>
      </c>
      <c r="O11" s="67">
        <f>RES_hhdet_num!N11+RES_hhdet_in!O11-RES_hhdet_num!O11</f>
        <v>0</v>
      </c>
      <c r="P11" s="67">
        <f>RES_hhdet_num!O11+RES_hhdet_in!P11-RES_hhdet_num!P11</f>
        <v>0</v>
      </c>
      <c r="Q11" s="67">
        <f>RES_hhdet_num!P11+RES_hhdet_in!Q11-RES_hhdet_num!Q11</f>
        <v>0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329.91464871754033</v>
      </c>
      <c r="D12" s="67">
        <f>RES_hhdet_num!C12+RES_hhdet_in!D12-RES_hhdet_num!D12</f>
        <v>1480</v>
      </c>
      <c r="E12" s="67">
        <f>RES_hhdet_num!D12+RES_hhdet_in!E12-RES_hhdet_num!E12</f>
        <v>241.50000000000011</v>
      </c>
      <c r="F12" s="67">
        <f>RES_hhdet_num!E12+RES_hhdet_in!F12-RES_hhdet_num!F12</f>
        <v>241.5</v>
      </c>
      <c r="G12" s="67">
        <f>RES_hhdet_num!F12+RES_hhdet_in!G12-RES_hhdet_num!G12</f>
        <v>249.99999999999994</v>
      </c>
      <c r="H12" s="67">
        <f>RES_hhdet_num!G12+RES_hhdet_in!H12-RES_hhdet_num!H12</f>
        <v>241.49999999999991</v>
      </c>
      <c r="I12" s="67">
        <f>RES_hhdet_num!H12+RES_hhdet_in!I12-RES_hhdet_num!I12</f>
        <v>24.743538830417236</v>
      </c>
      <c r="J12" s="67">
        <f>RES_hhdet_num!I12+RES_hhdet_in!J12-RES_hhdet_num!J12</f>
        <v>13.418320610687118</v>
      </c>
      <c r="K12" s="67">
        <f>RES_hhdet_num!J12+RES_hhdet_in!K12-RES_hhdet_num!K12</f>
        <v>22.320105820105823</v>
      </c>
      <c r="L12" s="67">
        <f>RES_hhdet_num!K12+RES_hhdet_in!L12-RES_hhdet_num!L12</f>
        <v>200</v>
      </c>
      <c r="M12" s="67">
        <f>RES_hhdet_num!L12+RES_hhdet_in!M12-RES_hhdet_num!M12</f>
        <v>0</v>
      </c>
      <c r="N12" s="67">
        <f>RES_hhdet_num!M12+RES_hhdet_in!N12-RES_hhdet_num!N12</f>
        <v>0</v>
      </c>
      <c r="O12" s="67">
        <f>RES_hhdet_num!N12+RES_hhdet_in!O12-RES_hhdet_num!O12</f>
        <v>0</v>
      </c>
      <c r="P12" s="67">
        <f>RES_hhdet_num!O12+RES_hhdet_in!P12-RES_hhdet_num!P12</f>
        <v>0</v>
      </c>
      <c r="Q12" s="67">
        <f>RES_hhdet_num!P12+RES_hhdet_in!Q12-RES_hhdet_num!Q12</f>
        <v>0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1458.159377817854</v>
      </c>
      <c r="D15" s="67">
        <f>RES_hhdet_num!C15+RES_hhdet_in!D15-RES_hhdet_num!D15</f>
        <v>6859</v>
      </c>
      <c r="E15" s="67">
        <f>RES_hhdet_num!D15+RES_hhdet_in!E15-RES_hhdet_num!E15</f>
        <v>1107.7500000000005</v>
      </c>
      <c r="F15" s="67">
        <f>RES_hhdet_num!E15+RES_hhdet_in!F15-RES_hhdet_num!F15</f>
        <v>1107.75</v>
      </c>
      <c r="G15" s="67">
        <f>RES_hhdet_num!F15+RES_hhdet_in!G15-RES_hhdet_num!G15</f>
        <v>1220.9999999999998</v>
      </c>
      <c r="H15" s="67">
        <f>RES_hhdet_num!G15+RES_hhdet_in!H15-RES_hhdet_num!H15</f>
        <v>918.99999999999989</v>
      </c>
      <c r="I15" s="67">
        <f>RES_hhdet_num!H15+RES_hhdet_in!I15-RES_hhdet_num!I15</f>
        <v>180</v>
      </c>
      <c r="J15" s="67">
        <f>RES_hhdet_num!I15+RES_hhdet_in!J15-RES_hhdet_num!J15</f>
        <v>30.999999999999886</v>
      </c>
      <c r="K15" s="67">
        <f>RES_hhdet_num!J15+RES_hhdet_in!K15-RES_hhdet_num!K15</f>
        <v>154.67669475850494</v>
      </c>
      <c r="L15" s="67">
        <f>RES_hhdet_num!K15+RES_hhdet_in!L15-RES_hhdet_num!L15</f>
        <v>547</v>
      </c>
      <c r="M15" s="67">
        <f>RES_hhdet_num!L15+RES_hhdet_in!M15-RES_hhdet_num!M15</f>
        <v>0</v>
      </c>
      <c r="N15" s="67">
        <f>RES_hhdet_num!M15+RES_hhdet_in!N15-RES_hhdet_num!N15</f>
        <v>0</v>
      </c>
      <c r="O15" s="67">
        <f>RES_hhdet_num!N15+RES_hhdet_in!O15-RES_hhdet_num!O15</f>
        <v>0</v>
      </c>
      <c r="P15" s="67">
        <f>RES_hhdet_num!O15+RES_hhdet_in!P15-RES_hhdet_num!P15</f>
        <v>0</v>
      </c>
      <c r="Q15" s="67">
        <f>RES_hhdet_num!P15+RES_hhdet_in!Q15-RES_hhdet_num!Q15</f>
        <v>0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858.09062218214603</v>
      </c>
      <c r="D16" s="67">
        <f>RES_hhdet_num!C16+RES_hhdet_in!D16-RES_hhdet_num!D16</f>
        <v>3885</v>
      </c>
      <c r="E16" s="67">
        <f>RES_hhdet_num!D16+RES_hhdet_in!E16-RES_hhdet_num!E16</f>
        <v>629.25000000000023</v>
      </c>
      <c r="F16" s="67">
        <f>RES_hhdet_num!E16+RES_hhdet_in!F16-RES_hhdet_num!F16</f>
        <v>629.25000000000023</v>
      </c>
      <c r="G16" s="67">
        <f>RES_hhdet_num!F16+RES_hhdet_in!G16-RES_hhdet_num!G16</f>
        <v>682.99999999999989</v>
      </c>
      <c r="H16" s="67">
        <f>RES_hhdet_num!G16+RES_hhdet_in!H16-RES_hhdet_num!H16</f>
        <v>494.99999999999994</v>
      </c>
      <c r="I16" s="67">
        <f>RES_hhdet_num!H16+RES_hhdet_in!I16-RES_hhdet_num!I16</f>
        <v>0</v>
      </c>
      <c r="J16" s="67">
        <f>RES_hhdet_num!I16+RES_hhdet_in!J16-RES_hhdet_num!J16</f>
        <v>0</v>
      </c>
      <c r="K16" s="67">
        <f>RES_hhdet_num!J16+RES_hhdet_in!K16-RES_hhdet_num!K16</f>
        <v>150.08310877046915</v>
      </c>
      <c r="L16" s="67">
        <f>RES_hhdet_num!K16+RES_hhdet_in!L16-RES_hhdet_num!L16</f>
        <v>610.99999999999977</v>
      </c>
      <c r="M16" s="67">
        <f>RES_hhdet_num!L16+RES_hhdet_in!M16-RES_hhdet_num!M16</f>
        <v>0</v>
      </c>
      <c r="N16" s="67">
        <f>RES_hhdet_num!M16+RES_hhdet_in!N16-RES_hhdet_num!N16</f>
        <v>0</v>
      </c>
      <c r="O16" s="67">
        <f>RES_hhdet_num!N16+RES_hhdet_in!O16-RES_hhdet_num!O16</f>
        <v>0</v>
      </c>
      <c r="P16" s="67">
        <f>RES_hhdet_num!O16+RES_hhdet_in!P16-RES_hhdet_num!P16</f>
        <v>0</v>
      </c>
      <c r="Q16" s="67">
        <f>RES_hhdet_num!P16+RES_hhdet_in!Q16-RES_hhdet_num!Q16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0</v>
      </c>
      <c r="D20" s="67">
        <f>RES_hhdet_num!C20+RES_hhdet_in!D20-RES_hhdet_num!D20</f>
        <v>0</v>
      </c>
      <c r="E20" s="67">
        <f>RES_hhdet_num!D20+RES_hhdet_in!E20-RES_hhdet_num!E20</f>
        <v>0</v>
      </c>
      <c r="F20" s="67">
        <f>RES_hhdet_num!E20+RES_hhdet_in!F20-RES_hhdet_num!F20</f>
        <v>0</v>
      </c>
      <c r="G20" s="67">
        <f>RES_hhdet_num!F20+RES_hhdet_in!G20-RES_hhdet_num!G20</f>
        <v>0</v>
      </c>
      <c r="H20" s="67">
        <f>RES_hhdet_num!G20+RES_hhdet_in!H20-RES_hhdet_num!H20</f>
        <v>0</v>
      </c>
      <c r="I20" s="67">
        <f>RES_hhdet_num!H20+RES_hhdet_in!I20-RES_hhdet_num!I20</f>
        <v>0</v>
      </c>
      <c r="J20" s="67">
        <f>RES_hhdet_num!I20+RES_hhdet_in!J20-RES_hhdet_num!J20</f>
        <v>0</v>
      </c>
      <c r="K20" s="67">
        <f>RES_hhdet_num!J20+RES_hhdet_in!K20-RES_hhdet_num!K20</f>
        <v>0</v>
      </c>
      <c r="L20" s="67">
        <f>RES_hhdet_num!K20+RES_hhdet_in!L20-RES_hhdet_num!L20</f>
        <v>0</v>
      </c>
      <c r="M20" s="67">
        <f>RES_hhdet_num!L20+RES_hhdet_in!M20-RES_hhdet_num!M20</f>
        <v>0</v>
      </c>
      <c r="N20" s="67">
        <f>RES_hhdet_num!M20+RES_hhdet_in!N20-RES_hhdet_num!N20</f>
        <v>0</v>
      </c>
      <c r="O20" s="67">
        <f>RES_hhdet_num!N20+RES_hhdet_in!O20-RES_hhdet_num!O20</f>
        <v>0</v>
      </c>
      <c r="P20" s="67">
        <f>RES_hhdet_num!O20+RES_hhdet_in!P20-RES_hhdet_num!P20</f>
        <v>0</v>
      </c>
      <c r="Q20" s="67">
        <f>RES_hhdet_num!P20+RES_hhdet_in!Q20-RES_hhdet_num!Q20</f>
        <v>0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148.125</v>
      </c>
      <c r="D21" s="67">
        <f>RES_hhdet_num!C21+RES_hhdet_in!D21-RES_hhdet_num!D21</f>
        <v>871</v>
      </c>
      <c r="E21" s="67">
        <f>RES_hhdet_num!D21+RES_hhdet_in!E21-RES_hhdet_num!E21</f>
        <v>111.00000000000003</v>
      </c>
      <c r="F21" s="67">
        <f>RES_hhdet_num!E21+RES_hhdet_in!F21-RES_hhdet_num!F21</f>
        <v>111</v>
      </c>
      <c r="G21" s="67">
        <f>RES_hhdet_num!F21+RES_hhdet_in!G21-RES_hhdet_num!G21</f>
        <v>134.04758860366724</v>
      </c>
      <c r="H21" s="67">
        <f>RES_hhdet_num!G21+RES_hhdet_in!H21-RES_hhdet_num!H21</f>
        <v>88.999999999999943</v>
      </c>
      <c r="I21" s="67">
        <f>RES_hhdet_num!H21+RES_hhdet_in!I21-RES_hhdet_num!I21</f>
        <v>40.000000000000007</v>
      </c>
      <c r="J21" s="67">
        <f>RES_hhdet_num!I21+RES_hhdet_in!J21-RES_hhdet_num!J21</f>
        <v>42</v>
      </c>
      <c r="K21" s="67">
        <f>RES_hhdet_num!J21+RES_hhdet_in!K21-RES_hhdet_num!K21</f>
        <v>44</v>
      </c>
      <c r="L21" s="67">
        <f>RES_hhdet_num!K21+RES_hhdet_in!L21-RES_hhdet_num!L21</f>
        <v>31</v>
      </c>
      <c r="M21" s="67">
        <f>RES_hhdet_num!L21+RES_hhdet_in!M21-RES_hhdet_num!M21</f>
        <v>0</v>
      </c>
      <c r="N21" s="67">
        <f>RES_hhdet_num!M21+RES_hhdet_in!N21-RES_hhdet_num!N21</f>
        <v>0</v>
      </c>
      <c r="O21" s="67">
        <f>RES_hhdet_num!N21+RES_hhdet_in!O21-RES_hhdet_num!O21</f>
        <v>0</v>
      </c>
      <c r="P21" s="67">
        <f>RES_hhdet_num!O21+RES_hhdet_in!P21-RES_hhdet_num!P21</f>
        <v>0</v>
      </c>
      <c r="Q21" s="67">
        <f>RES_hhdet_num!P21+RES_hhdet_in!Q21-RES_hhdet_num!Q21</f>
        <v>0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3057.75</v>
      </c>
      <c r="D22" s="83">
        <f>RES_hhdet_num!C22+RES_hhdet_in!D22-RES_hhdet_num!D22</f>
        <v>13966</v>
      </c>
      <c r="E22" s="83">
        <f>RES_hhdet_num!D22+RES_hhdet_in!E22-RES_hhdet_num!E22</f>
        <v>2293.5000000000009</v>
      </c>
      <c r="F22" s="83">
        <f>RES_hhdet_num!E22+RES_hhdet_in!F22-RES_hhdet_num!F22</f>
        <v>2293.5</v>
      </c>
      <c r="G22" s="83">
        <f>RES_hhdet_num!F22+RES_hhdet_in!G22-RES_hhdet_num!G22</f>
        <v>2526.0000000000005</v>
      </c>
      <c r="H22" s="83">
        <f>RES_hhdet_num!G22+RES_hhdet_in!H22-RES_hhdet_num!H22</f>
        <v>1923.1100886036668</v>
      </c>
      <c r="I22" s="83">
        <f>RES_hhdet_num!H22+RES_hhdet_in!I22-RES_hhdet_num!I22</f>
        <v>104.96372078039121</v>
      </c>
      <c r="J22" s="83">
        <f>RES_hhdet_num!I22+RES_hhdet_in!J22-RES_hhdet_num!J22</f>
        <v>26.999999999999773</v>
      </c>
      <c r="K22" s="83">
        <f>RES_hhdet_num!J22+RES_hhdet_in!K22-RES_hhdet_num!K22</f>
        <v>409.03608639724575</v>
      </c>
      <c r="L22" s="83">
        <f>RES_hhdet_num!K22+RES_hhdet_in!L22-RES_hhdet_num!L22</f>
        <v>1504.9999999999998</v>
      </c>
      <c r="M22" s="83">
        <f>RES_hhdet_num!L22+RES_hhdet_in!M22-RES_hhdet_num!M22</f>
        <v>0</v>
      </c>
      <c r="N22" s="83">
        <f>RES_hhdet_num!M22+RES_hhdet_in!N22-RES_hhdet_num!N22</f>
        <v>0</v>
      </c>
      <c r="O22" s="83">
        <f>RES_hhdet_num!N22+RES_hhdet_in!O22-RES_hhdet_num!O22</f>
        <v>0</v>
      </c>
      <c r="P22" s="83">
        <f>RES_hhdet_num!O22+RES_hhdet_in!P22-RES_hhdet_num!P22</f>
        <v>0</v>
      </c>
      <c r="Q22" s="83">
        <f>RES_hhdet_num!P22+RES_hhdet_in!Q22-RES_hhdet_num!Q22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0</v>
      </c>
      <c r="D26" s="67">
        <f>RES_hhdet_num!C26+RES_hhdet_in!D26-RES_hhdet_num!D26</f>
        <v>0</v>
      </c>
      <c r="E26" s="67">
        <f>RES_hhdet_num!D26+RES_hhdet_in!E26-RES_hhdet_num!E26</f>
        <v>0</v>
      </c>
      <c r="F26" s="67">
        <f>RES_hhdet_num!E26+RES_hhdet_in!F26-RES_hhdet_num!F26</f>
        <v>0</v>
      </c>
      <c r="G26" s="67">
        <f>RES_hhdet_num!F26+RES_hhdet_in!G26-RES_hhdet_num!G26</f>
        <v>0</v>
      </c>
      <c r="H26" s="67">
        <f>RES_hhdet_num!G26+RES_hhdet_in!H26-RES_hhdet_num!H26</f>
        <v>0</v>
      </c>
      <c r="I26" s="67">
        <f>RES_hhdet_num!H26+RES_hhdet_in!I26-RES_hhdet_num!I26</f>
        <v>0</v>
      </c>
      <c r="J26" s="67">
        <f>RES_hhdet_num!I26+RES_hhdet_in!J26-RES_hhdet_num!J26</f>
        <v>0</v>
      </c>
      <c r="K26" s="67">
        <f>RES_hhdet_num!J26+RES_hhdet_in!K26-RES_hhdet_num!K26</f>
        <v>0</v>
      </c>
      <c r="L26" s="67">
        <f>RES_hhdet_num!K26+RES_hhdet_in!L26-RES_hhdet_num!L26</f>
        <v>0</v>
      </c>
      <c r="M26" s="67">
        <f>RES_hhdet_num!L26+RES_hhdet_in!M26-RES_hhdet_num!M26</f>
        <v>0</v>
      </c>
      <c r="N26" s="67">
        <f>RES_hhdet_num!M26+RES_hhdet_in!N26-RES_hhdet_num!N26</f>
        <v>0</v>
      </c>
      <c r="O26" s="67">
        <f>RES_hhdet_num!N26+RES_hhdet_in!O26-RES_hhdet_num!O26</f>
        <v>0</v>
      </c>
      <c r="P26" s="67">
        <f>RES_hhdet_num!O26+RES_hhdet_in!P26-RES_hhdet_num!P26</f>
        <v>0</v>
      </c>
      <c r="Q26" s="67">
        <f>RES_hhdet_num!P26+RES_hhdet_in!Q26-RES_hhdet_num!Q26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0</v>
      </c>
      <c r="D29" s="67">
        <f>RES_hhdet_num!C29+RES_hhdet_in!D29-RES_hhdet_num!D29</f>
        <v>0</v>
      </c>
      <c r="E29" s="67">
        <f>RES_hhdet_num!D29+RES_hhdet_in!E29-RES_hhdet_num!E29</f>
        <v>0</v>
      </c>
      <c r="F29" s="67">
        <f>RES_hhdet_num!E29+RES_hhdet_in!F29-RES_hhdet_num!F29</f>
        <v>0</v>
      </c>
      <c r="G29" s="67">
        <f>RES_hhdet_num!F29+RES_hhdet_in!G29-RES_hhdet_num!G29</f>
        <v>0</v>
      </c>
      <c r="H29" s="67">
        <f>RES_hhdet_num!G29+RES_hhdet_in!H29-RES_hhdet_num!H29</f>
        <v>0</v>
      </c>
      <c r="I29" s="67">
        <f>RES_hhdet_num!H29+RES_hhdet_in!I29-RES_hhdet_num!I29</f>
        <v>0</v>
      </c>
      <c r="J29" s="67">
        <f>RES_hhdet_num!I29+RES_hhdet_in!J29-RES_hhdet_num!J29</f>
        <v>0</v>
      </c>
      <c r="K29" s="67">
        <f>RES_hhdet_num!J29+RES_hhdet_in!K29-RES_hhdet_num!K29</f>
        <v>0</v>
      </c>
      <c r="L29" s="67">
        <f>RES_hhdet_num!K29+RES_hhdet_in!L29-RES_hhdet_num!L29</f>
        <v>0</v>
      </c>
      <c r="M29" s="67">
        <f>RES_hhdet_num!L29+RES_hhdet_in!M29-RES_hhdet_num!M29</f>
        <v>0</v>
      </c>
      <c r="N29" s="67">
        <f>RES_hhdet_num!M29+RES_hhdet_in!N29-RES_hhdet_num!N29</f>
        <v>0</v>
      </c>
      <c r="O29" s="67">
        <f>RES_hhdet_num!N29+RES_hhdet_in!O29-RES_hhdet_num!O29</f>
        <v>0</v>
      </c>
      <c r="P29" s="67">
        <f>RES_hhdet_num!O29+RES_hhdet_in!P29-RES_hhdet_num!P29</f>
        <v>0</v>
      </c>
      <c r="Q29" s="67">
        <f>RES_hhdet_num!P29+RES_hhdet_in!Q29-RES_hhdet_num!Q29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0</v>
      </c>
      <c r="D31" s="67">
        <f>RES_hhdet_num!C31+RES_hhdet_in!D31-RES_hhdet_num!D31</f>
        <v>0</v>
      </c>
      <c r="E31" s="67">
        <f>RES_hhdet_num!D31+RES_hhdet_in!E31-RES_hhdet_num!E31</f>
        <v>0</v>
      </c>
      <c r="F31" s="67">
        <f>RES_hhdet_num!E31+RES_hhdet_in!F31-RES_hhdet_num!F31</f>
        <v>0</v>
      </c>
      <c r="G31" s="67">
        <f>RES_hhdet_num!F31+RES_hhdet_in!G31-RES_hhdet_num!G31</f>
        <v>0</v>
      </c>
      <c r="H31" s="67">
        <f>RES_hhdet_num!G31+RES_hhdet_in!H31-RES_hhdet_num!H31</f>
        <v>0</v>
      </c>
      <c r="I31" s="67">
        <f>RES_hhdet_num!H31+RES_hhdet_in!I31-RES_hhdet_num!I31</f>
        <v>0</v>
      </c>
      <c r="J31" s="67">
        <f>RES_hhdet_num!I31+RES_hhdet_in!J31-RES_hhdet_num!J31</f>
        <v>0</v>
      </c>
      <c r="K31" s="67">
        <f>RES_hhdet_num!J31+RES_hhdet_in!K31-RES_hhdet_num!K31</f>
        <v>0</v>
      </c>
      <c r="L31" s="67">
        <f>RES_hhdet_num!K31+RES_hhdet_in!L31-RES_hhdet_num!L31</f>
        <v>0</v>
      </c>
      <c r="M31" s="67">
        <f>RES_hhdet_num!L31+RES_hhdet_in!M31-RES_hhdet_num!M31</f>
        <v>0</v>
      </c>
      <c r="N31" s="67">
        <f>RES_hhdet_num!M31+RES_hhdet_in!N31-RES_hhdet_num!N31</f>
        <v>0</v>
      </c>
      <c r="O31" s="67">
        <f>RES_hhdet_num!N31+RES_hhdet_in!O31-RES_hhdet_num!O31</f>
        <v>0</v>
      </c>
      <c r="P31" s="67">
        <f>RES_hhdet_num!O31+RES_hhdet_in!P31-RES_hhdet_num!P31</f>
        <v>0</v>
      </c>
      <c r="Q31" s="67">
        <f>RES_hhdet_num!P31+RES_hhdet_in!Q31-RES_hhdet_num!Q31</f>
        <v>0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0</v>
      </c>
      <c r="D32" s="67">
        <f>RES_hhdet_num!C32+RES_hhdet_in!D32-RES_hhdet_num!D32</f>
        <v>0</v>
      </c>
      <c r="E32" s="67">
        <f>RES_hhdet_num!D32+RES_hhdet_in!E32-RES_hhdet_num!E32</f>
        <v>0</v>
      </c>
      <c r="F32" s="67">
        <f>RES_hhdet_num!E32+RES_hhdet_in!F32-RES_hhdet_num!F32</f>
        <v>0</v>
      </c>
      <c r="G32" s="67">
        <f>RES_hhdet_num!F32+RES_hhdet_in!G32-RES_hhdet_num!G32</f>
        <v>0</v>
      </c>
      <c r="H32" s="67">
        <f>RES_hhdet_num!G32+RES_hhdet_in!H32-RES_hhdet_num!H32</f>
        <v>0</v>
      </c>
      <c r="I32" s="67">
        <f>RES_hhdet_num!H32+RES_hhdet_in!I32-RES_hhdet_num!I32</f>
        <v>0</v>
      </c>
      <c r="J32" s="67">
        <f>RES_hhdet_num!I32+RES_hhdet_in!J32-RES_hhdet_num!J32</f>
        <v>0</v>
      </c>
      <c r="K32" s="67">
        <f>RES_hhdet_num!J32+RES_hhdet_in!K32-RES_hhdet_num!K32</f>
        <v>0</v>
      </c>
      <c r="L32" s="67">
        <f>RES_hhdet_num!K32+RES_hhdet_in!L32-RES_hhdet_num!L32</f>
        <v>0</v>
      </c>
      <c r="M32" s="67">
        <f>RES_hhdet_num!L32+RES_hhdet_in!M32-RES_hhdet_num!M32</f>
        <v>0</v>
      </c>
      <c r="N32" s="67">
        <f>RES_hhdet_num!M32+RES_hhdet_in!N32-RES_hhdet_num!N32</f>
        <v>0</v>
      </c>
      <c r="O32" s="67">
        <f>RES_hhdet_num!N32+RES_hhdet_in!O32-RES_hhdet_num!O32</f>
        <v>0</v>
      </c>
      <c r="P32" s="67">
        <f>RES_hhdet_num!O32+RES_hhdet_in!P32-RES_hhdet_num!P32</f>
        <v>0</v>
      </c>
      <c r="Q32" s="67">
        <f>RES_hhdet_num!P32+RES_hhdet_in!Q32-RES_hhdet_num!Q32</f>
        <v>0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0</v>
      </c>
      <c r="D35" s="67">
        <f>RES_hhdet_num!C35+RES_hhdet_in!D35-RES_hhdet_num!D35</f>
        <v>0</v>
      </c>
      <c r="E35" s="67">
        <f>RES_hhdet_num!D35+RES_hhdet_in!E35-RES_hhdet_num!E35</f>
        <v>0</v>
      </c>
      <c r="F35" s="67">
        <f>RES_hhdet_num!E35+RES_hhdet_in!F35-RES_hhdet_num!F35</f>
        <v>0</v>
      </c>
      <c r="G35" s="67">
        <f>RES_hhdet_num!F35+RES_hhdet_in!G35-RES_hhdet_num!G35</f>
        <v>0</v>
      </c>
      <c r="H35" s="67">
        <f>RES_hhdet_num!G35+RES_hhdet_in!H35-RES_hhdet_num!H35</f>
        <v>0</v>
      </c>
      <c r="I35" s="67">
        <f>RES_hhdet_num!H35+RES_hhdet_in!I35-RES_hhdet_num!I35</f>
        <v>0</v>
      </c>
      <c r="J35" s="67">
        <f>RES_hhdet_num!I35+RES_hhdet_in!J35-RES_hhdet_num!J35</f>
        <v>0</v>
      </c>
      <c r="K35" s="67">
        <f>RES_hhdet_num!J35+RES_hhdet_in!K35-RES_hhdet_num!K35</f>
        <v>0</v>
      </c>
      <c r="L35" s="67">
        <f>RES_hhdet_num!K35+RES_hhdet_in!L35-RES_hhdet_num!L35</f>
        <v>0</v>
      </c>
      <c r="M35" s="67">
        <f>RES_hhdet_num!L35+RES_hhdet_in!M35-RES_hhdet_num!M35</f>
        <v>0</v>
      </c>
      <c r="N35" s="67">
        <f>RES_hhdet_num!M35+RES_hhdet_in!N35-RES_hhdet_num!N35</f>
        <v>0</v>
      </c>
      <c r="O35" s="67">
        <f>RES_hhdet_num!N35+RES_hhdet_in!O35-RES_hhdet_num!O35</f>
        <v>0</v>
      </c>
      <c r="P35" s="67">
        <f>RES_hhdet_num!O35+RES_hhdet_in!P35-RES_hhdet_num!P35</f>
        <v>0</v>
      </c>
      <c r="Q35" s="67">
        <f>RES_hhdet_num!P35+RES_hhdet_in!Q35-RES_hhdet_num!Q35</f>
        <v>0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0</v>
      </c>
      <c r="D36" s="67">
        <f>RES_hhdet_num!C36+RES_hhdet_in!D36-RES_hhdet_num!D36</f>
        <v>0</v>
      </c>
      <c r="E36" s="67">
        <f>RES_hhdet_num!D36+RES_hhdet_in!E36-RES_hhdet_num!E36</f>
        <v>0</v>
      </c>
      <c r="F36" s="67">
        <f>RES_hhdet_num!E36+RES_hhdet_in!F36-RES_hhdet_num!F36</f>
        <v>0</v>
      </c>
      <c r="G36" s="67">
        <f>RES_hhdet_num!F36+RES_hhdet_in!G36-RES_hhdet_num!G36</f>
        <v>0</v>
      </c>
      <c r="H36" s="67">
        <f>RES_hhdet_num!G36+RES_hhdet_in!H36-RES_hhdet_num!H36</f>
        <v>0</v>
      </c>
      <c r="I36" s="67">
        <f>RES_hhdet_num!H36+RES_hhdet_in!I36-RES_hhdet_num!I36</f>
        <v>0</v>
      </c>
      <c r="J36" s="67">
        <f>RES_hhdet_num!I36+RES_hhdet_in!J36-RES_hhdet_num!J36</f>
        <v>0</v>
      </c>
      <c r="K36" s="67">
        <f>RES_hhdet_num!J36+RES_hhdet_in!K36-RES_hhdet_num!K36</f>
        <v>0</v>
      </c>
      <c r="L36" s="67">
        <f>RES_hhdet_num!K36+RES_hhdet_in!L36-RES_hhdet_num!L36</f>
        <v>0</v>
      </c>
      <c r="M36" s="67">
        <f>RES_hhdet_num!L36+RES_hhdet_in!M36-RES_hhdet_num!M36</f>
        <v>0</v>
      </c>
      <c r="N36" s="67">
        <f>RES_hhdet_num!M36+RES_hhdet_in!N36-RES_hhdet_num!N36</f>
        <v>0</v>
      </c>
      <c r="O36" s="67">
        <f>RES_hhdet_num!N36+RES_hhdet_in!O36-RES_hhdet_num!O36</f>
        <v>0</v>
      </c>
      <c r="P36" s="67">
        <f>RES_hhdet_num!O36+RES_hhdet_in!P36-RES_hhdet_num!P36</f>
        <v>0</v>
      </c>
      <c r="Q36" s="67">
        <f>RES_hhdet_num!P36+RES_hhdet_in!Q36-RES_hhdet_num!Q36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0</v>
      </c>
      <c r="D40" s="67">
        <f>RES_hhdet_num!C40+RES_hhdet_in!D40-RES_hhdet_num!D40</f>
        <v>0</v>
      </c>
      <c r="E40" s="67">
        <f>RES_hhdet_num!D40+RES_hhdet_in!E40-RES_hhdet_num!E40</f>
        <v>0</v>
      </c>
      <c r="F40" s="67">
        <f>RES_hhdet_num!E40+RES_hhdet_in!F40-RES_hhdet_num!F40</f>
        <v>0</v>
      </c>
      <c r="G40" s="67">
        <f>RES_hhdet_num!F40+RES_hhdet_in!G40-RES_hhdet_num!G40</f>
        <v>0</v>
      </c>
      <c r="H40" s="67">
        <f>RES_hhdet_num!G40+RES_hhdet_in!H40-RES_hhdet_num!H40</f>
        <v>0</v>
      </c>
      <c r="I40" s="67">
        <f>RES_hhdet_num!H40+RES_hhdet_in!I40-RES_hhdet_num!I40</f>
        <v>0</v>
      </c>
      <c r="J40" s="67">
        <f>RES_hhdet_num!I40+RES_hhdet_in!J40-RES_hhdet_num!J40</f>
        <v>0</v>
      </c>
      <c r="K40" s="67">
        <f>RES_hhdet_num!J40+RES_hhdet_in!K40-RES_hhdet_num!K40</f>
        <v>0</v>
      </c>
      <c r="L40" s="67">
        <f>RES_hhdet_num!K40+RES_hhdet_in!L40-RES_hhdet_num!L40</f>
        <v>0</v>
      </c>
      <c r="M40" s="67">
        <f>RES_hhdet_num!L40+RES_hhdet_in!M40-RES_hhdet_num!M40</f>
        <v>0</v>
      </c>
      <c r="N40" s="67">
        <f>RES_hhdet_num!M40+RES_hhdet_in!N40-RES_hhdet_num!N40</f>
        <v>0</v>
      </c>
      <c r="O40" s="67">
        <f>RES_hhdet_num!N40+RES_hhdet_in!O40-RES_hhdet_num!O40</f>
        <v>0</v>
      </c>
      <c r="P40" s="67">
        <f>RES_hhdet_num!O40+RES_hhdet_in!P40-RES_hhdet_num!P40</f>
        <v>0</v>
      </c>
      <c r="Q40" s="67">
        <f>RES_hhdet_num!P40+RES_hhdet_in!Q40-RES_hhdet_num!Q40</f>
        <v>0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0</v>
      </c>
      <c r="D41" s="83">
        <f>RES_hhdet_num!C41+RES_hhdet_in!D41-RES_hhdet_num!D41</f>
        <v>0</v>
      </c>
      <c r="E41" s="83">
        <f>RES_hhdet_num!D41+RES_hhdet_in!E41-RES_hhdet_num!E41</f>
        <v>0</v>
      </c>
      <c r="F41" s="83">
        <f>RES_hhdet_num!E41+RES_hhdet_in!F41-RES_hhdet_num!F41</f>
        <v>0</v>
      </c>
      <c r="G41" s="83">
        <f>RES_hhdet_num!F41+RES_hhdet_in!G41-RES_hhdet_num!G41</f>
        <v>0</v>
      </c>
      <c r="H41" s="83">
        <f>RES_hhdet_num!G41+RES_hhdet_in!H41-RES_hhdet_num!H41</f>
        <v>0</v>
      </c>
      <c r="I41" s="83">
        <f>RES_hhdet_num!H41+RES_hhdet_in!I41-RES_hhdet_num!I41</f>
        <v>0</v>
      </c>
      <c r="J41" s="83">
        <f>RES_hhdet_num!I41+RES_hhdet_in!J41-RES_hhdet_num!J41</f>
        <v>0</v>
      </c>
      <c r="K41" s="83">
        <f>RES_hhdet_num!J41+RES_hhdet_in!K41-RES_hhdet_num!K41</f>
        <v>0</v>
      </c>
      <c r="L41" s="83">
        <f>RES_hhdet_num!K41+RES_hhdet_in!L41-RES_hhdet_num!L41</f>
        <v>0</v>
      </c>
      <c r="M41" s="83">
        <f>RES_hhdet_num!L41+RES_hhdet_in!M41-RES_hhdet_num!M41</f>
        <v>0</v>
      </c>
      <c r="N41" s="83">
        <f>RES_hhdet_num!M41+RES_hhdet_in!N41-RES_hhdet_num!N41</f>
        <v>0</v>
      </c>
      <c r="O41" s="83">
        <f>RES_hhdet_num!N41+RES_hhdet_in!O41-RES_hhdet_num!O41</f>
        <v>0</v>
      </c>
      <c r="P41" s="83">
        <f>RES_hhdet_num!O41+RES_hhdet_in!P41-RES_hhdet_num!P41</f>
        <v>0</v>
      </c>
      <c r="Q41" s="83">
        <f>RES_hhdet_num!P41+RES_hhdet_in!Q41-RES_hhdet_num!Q41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190436.75</v>
      </c>
      <c r="D45" s="67">
        <f>RES_hhdet_num!C45+RES_hhdet_in!D45-RES_hhdet_num!D45</f>
        <v>190436.75</v>
      </c>
      <c r="E45" s="67">
        <f>RES_hhdet_num!D45+RES_hhdet_in!E45-RES_hhdet_num!E45</f>
        <v>190436.75000000093</v>
      </c>
      <c r="F45" s="67">
        <f>RES_hhdet_num!E45+RES_hhdet_in!F45-RES_hhdet_num!F45</f>
        <v>190436.74999999953</v>
      </c>
      <c r="G45" s="67">
        <f>RES_hhdet_num!F45+RES_hhdet_in!G45-RES_hhdet_num!G45</f>
        <v>190436.75</v>
      </c>
      <c r="H45" s="67">
        <f>RES_hhdet_num!G45+RES_hhdet_in!H45-RES_hhdet_num!H45</f>
        <v>190436.75000000047</v>
      </c>
      <c r="I45" s="67">
        <f>RES_hhdet_num!H45+RES_hhdet_in!I45-RES_hhdet_num!I45</f>
        <v>190436.75</v>
      </c>
      <c r="J45" s="67">
        <f>RES_hhdet_num!I45+RES_hhdet_in!J45-RES_hhdet_num!J45</f>
        <v>190436.74999999907</v>
      </c>
      <c r="K45" s="67">
        <f>RES_hhdet_num!J45+RES_hhdet_in!K45-RES_hhdet_num!K45</f>
        <v>190436.75</v>
      </c>
      <c r="L45" s="67">
        <f>RES_hhdet_num!K45+RES_hhdet_in!L45-RES_hhdet_num!L45</f>
        <v>190436.75</v>
      </c>
      <c r="M45" s="67">
        <f>RES_hhdet_num!L45+RES_hhdet_in!M45-RES_hhdet_num!M45</f>
        <v>190436.75</v>
      </c>
      <c r="N45" s="67">
        <f>RES_hhdet_num!M45+RES_hhdet_in!N45-RES_hhdet_num!N45</f>
        <v>359882</v>
      </c>
      <c r="O45" s="67">
        <f>RES_hhdet_num!N45+RES_hhdet_in!O45-RES_hhdet_num!O45</f>
        <v>459595</v>
      </c>
      <c r="P45" s="67">
        <f>RES_hhdet_num!O45+RES_hhdet_in!P45-RES_hhdet_num!P45</f>
        <v>132706.75</v>
      </c>
      <c r="Q45" s="67">
        <f>RES_hhdet_num!P45+RES_hhdet_in!Q45-RES_hhdet_num!Q45</f>
        <v>0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31652</v>
      </c>
      <c r="D48" s="67">
        <f>RES_hhdet_num!C48+RES_hhdet_in!D48-RES_hhdet_num!D48</f>
        <v>30690</v>
      </c>
      <c r="E48" s="67">
        <f>RES_hhdet_num!D48+RES_hhdet_in!E48-RES_hhdet_num!E48</f>
        <v>31658.000000000058</v>
      </c>
      <c r="F48" s="67">
        <f>RES_hhdet_num!E48+RES_hhdet_in!F48-RES_hhdet_num!F48</f>
        <v>32607.000000000116</v>
      </c>
      <c r="G48" s="67">
        <f>RES_hhdet_num!F48+RES_hhdet_in!G48-RES_hhdet_num!G48</f>
        <v>32331</v>
      </c>
      <c r="H48" s="67">
        <f>RES_hhdet_num!G48+RES_hhdet_in!H48-RES_hhdet_num!H48</f>
        <v>31295</v>
      </c>
      <c r="I48" s="67">
        <f>RES_hhdet_num!H48+RES_hhdet_in!I48-RES_hhdet_num!I48</f>
        <v>30958</v>
      </c>
      <c r="J48" s="67">
        <f>RES_hhdet_num!I48+RES_hhdet_in!J48-RES_hhdet_num!J48</f>
        <v>32315.999999999884</v>
      </c>
      <c r="K48" s="67">
        <f>RES_hhdet_num!J48+RES_hhdet_in!K48-RES_hhdet_num!K48</f>
        <v>100057.75</v>
      </c>
      <c r="L48" s="67">
        <f>RES_hhdet_num!K48+RES_hhdet_in!L48-RES_hhdet_num!L48</f>
        <v>107005.00000000012</v>
      </c>
      <c r="M48" s="67">
        <f>RES_hhdet_num!L48+RES_hhdet_in!M48-RES_hhdet_num!M48</f>
        <v>111915</v>
      </c>
      <c r="N48" s="67">
        <f>RES_hhdet_num!M48+RES_hhdet_in!N48-RES_hhdet_num!N48</f>
        <v>115053.99999999988</v>
      </c>
      <c r="O48" s="67">
        <f>RES_hhdet_num!N48+RES_hhdet_in!O48-RES_hhdet_num!O48</f>
        <v>130352</v>
      </c>
      <c r="P48" s="67">
        <f>RES_hhdet_num!O48+RES_hhdet_in!P48-RES_hhdet_num!P48</f>
        <v>85453.000000000116</v>
      </c>
      <c r="Q48" s="67">
        <f>RES_hhdet_num!P48+RES_hhdet_in!Q48-RES_hhdet_num!Q48</f>
        <v>83513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19353</v>
      </c>
      <c r="D50" s="67">
        <f>RES_hhdet_num!C50+RES_hhdet_in!D50-RES_hhdet_num!D50</f>
        <v>19353</v>
      </c>
      <c r="E50" s="67">
        <f>RES_hhdet_num!D50+RES_hhdet_in!E50-RES_hhdet_num!E50</f>
        <v>19353.000000000058</v>
      </c>
      <c r="F50" s="67">
        <f>RES_hhdet_num!E50+RES_hhdet_in!F50-RES_hhdet_num!F50</f>
        <v>19353</v>
      </c>
      <c r="G50" s="67">
        <f>RES_hhdet_num!F50+RES_hhdet_in!G50-RES_hhdet_num!G50</f>
        <v>21795.302919962502</v>
      </c>
      <c r="H50" s="67">
        <f>RES_hhdet_num!G50+RES_hhdet_in!H50-RES_hhdet_num!H50</f>
        <v>31698.008582290378</v>
      </c>
      <c r="I50" s="67">
        <f>RES_hhdet_num!H50+RES_hhdet_in!I50-RES_hhdet_num!I50</f>
        <v>106997.61167946231</v>
      </c>
      <c r="J50" s="67">
        <f>RES_hhdet_num!I50+RES_hhdet_in!J50-RES_hhdet_num!J50</f>
        <v>19353</v>
      </c>
      <c r="K50" s="67">
        <f>RES_hhdet_num!J50+RES_hhdet_in!K50-RES_hhdet_num!K50</f>
        <v>19353</v>
      </c>
      <c r="L50" s="67">
        <f>RES_hhdet_num!K50+RES_hhdet_in!L50-RES_hhdet_num!L50</f>
        <v>19352.999999999942</v>
      </c>
      <c r="M50" s="67">
        <f>RES_hhdet_num!L50+RES_hhdet_in!M50-RES_hhdet_num!M50</f>
        <v>19352.999999999942</v>
      </c>
      <c r="N50" s="67">
        <f>RES_hhdet_num!M50+RES_hhdet_in!N50-RES_hhdet_num!N50</f>
        <v>33894.721882191137</v>
      </c>
      <c r="O50" s="67">
        <f>RES_hhdet_num!N50+RES_hhdet_in!O50-RES_hhdet_num!O50</f>
        <v>67578.129560197762</v>
      </c>
      <c r="P50" s="67">
        <f>RES_hhdet_num!O50+RES_hhdet_in!P50-RES_hhdet_num!P50</f>
        <v>31845.214661593083</v>
      </c>
      <c r="Q50" s="67">
        <f>RES_hhdet_num!P50+RES_hhdet_in!Q50-RES_hhdet_num!Q50</f>
        <v>3760.7434312582482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14865.945967456209</v>
      </c>
      <c r="D51" s="67">
        <f>RES_hhdet_num!C51+RES_hhdet_in!D51-RES_hhdet_num!D51</f>
        <v>14346.941225121962</v>
      </c>
      <c r="E51" s="67">
        <f>RES_hhdet_num!D51+RES_hhdet_in!E51-RES_hhdet_num!E51</f>
        <v>12627.005087449041</v>
      </c>
      <c r="F51" s="67">
        <f>RES_hhdet_num!E51+RES_hhdet_in!F51-RES_hhdet_num!F51</f>
        <v>17442.622240299213</v>
      </c>
      <c r="G51" s="67">
        <f>RES_hhdet_num!F51+RES_hhdet_in!G51-RES_hhdet_num!G51</f>
        <v>10992</v>
      </c>
      <c r="H51" s="67">
        <f>RES_hhdet_num!G51+RES_hhdet_in!H51-RES_hhdet_num!H51</f>
        <v>10992</v>
      </c>
      <c r="I51" s="67">
        <f>RES_hhdet_num!H51+RES_hhdet_in!I51-RES_hhdet_num!I51</f>
        <v>10992</v>
      </c>
      <c r="J51" s="67">
        <f>RES_hhdet_num!I51+RES_hhdet_in!J51-RES_hhdet_num!J51</f>
        <v>10991.999999999825</v>
      </c>
      <c r="K51" s="67">
        <f>RES_hhdet_num!J51+RES_hhdet_in!K51-RES_hhdet_num!K51</f>
        <v>11997.672603229817</v>
      </c>
      <c r="L51" s="67">
        <f>RES_hhdet_num!K51+RES_hhdet_in!L51-RES_hhdet_num!L51</f>
        <v>14847.787381255534</v>
      </c>
      <c r="M51" s="67">
        <f>RES_hhdet_num!L51+RES_hhdet_in!M51-RES_hhdet_num!M51</f>
        <v>18015.870327622397</v>
      </c>
      <c r="N51" s="67">
        <f>RES_hhdet_num!M51+RES_hhdet_in!N51-RES_hhdet_num!N51</f>
        <v>35089.213762275933</v>
      </c>
      <c r="O51" s="67">
        <f>RES_hhdet_num!N51+RES_hhdet_in!O51-RES_hhdet_num!O51</f>
        <v>97835.677550842578</v>
      </c>
      <c r="P51" s="67">
        <f>RES_hhdet_num!O51+RES_hhdet_in!P51-RES_hhdet_num!P51</f>
        <v>43239.691267538525</v>
      </c>
      <c r="Q51" s="67">
        <f>RES_hhdet_num!P51+RES_hhdet_in!Q51-RES_hhdet_num!Q51</f>
        <v>0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143474.99999999977</v>
      </c>
      <c r="D54" s="67">
        <f>RES_hhdet_num!C54+RES_hhdet_in!D54-RES_hhdet_num!D54</f>
        <v>143475.00000000023</v>
      </c>
      <c r="E54" s="67">
        <f>RES_hhdet_num!D54+RES_hhdet_in!E54-RES_hhdet_num!E54</f>
        <v>143475</v>
      </c>
      <c r="F54" s="67">
        <f>RES_hhdet_num!E54+RES_hhdet_in!F54-RES_hhdet_num!F54</f>
        <v>143474.99999999977</v>
      </c>
      <c r="G54" s="67">
        <f>RES_hhdet_num!F54+RES_hhdet_in!G54-RES_hhdet_num!G54</f>
        <v>143475.00000000023</v>
      </c>
      <c r="H54" s="67">
        <f>RES_hhdet_num!G54+RES_hhdet_in!H54-RES_hhdet_num!H54</f>
        <v>169780.0628309194</v>
      </c>
      <c r="I54" s="67">
        <f>RES_hhdet_num!H54+RES_hhdet_in!I54-RES_hhdet_num!I54</f>
        <v>369191.76872337097</v>
      </c>
      <c r="J54" s="67">
        <f>RES_hhdet_num!I54+RES_hhdet_in!J54-RES_hhdet_num!J54</f>
        <v>143475</v>
      </c>
      <c r="K54" s="67">
        <f>RES_hhdet_num!J54+RES_hhdet_in!K54-RES_hhdet_num!K54</f>
        <v>272066.22967902059</v>
      </c>
      <c r="L54" s="67">
        <f>RES_hhdet_num!K54+RES_hhdet_in!L54-RES_hhdet_num!L54</f>
        <v>264183.86562631605</v>
      </c>
      <c r="M54" s="67">
        <f>RES_hhdet_num!L54+RES_hhdet_in!M54-RES_hhdet_num!M54</f>
        <v>252646.39618429902</v>
      </c>
      <c r="N54" s="67">
        <f>RES_hhdet_num!M54+RES_hhdet_in!N54-RES_hhdet_num!N54</f>
        <v>283504.01674283645</v>
      </c>
      <c r="O54" s="67">
        <f>RES_hhdet_num!N54+RES_hhdet_in!O54-RES_hhdet_num!O54</f>
        <v>193262.99999999988</v>
      </c>
      <c r="P54" s="67">
        <f>RES_hhdet_num!O54+RES_hhdet_in!P54-RES_hhdet_num!P54</f>
        <v>47203.438984037377</v>
      </c>
      <c r="Q54" s="67">
        <f>RES_hhdet_num!P54+RES_hhdet_in!Q54-RES_hhdet_num!Q54</f>
        <v>54482.836214499432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81490.5</v>
      </c>
      <c r="D55" s="67">
        <f>RES_hhdet_num!C55+RES_hhdet_in!D55-RES_hhdet_num!D55</f>
        <v>81490.5</v>
      </c>
      <c r="E55" s="67">
        <f>RES_hhdet_num!D55+RES_hhdet_in!E55-RES_hhdet_num!E55</f>
        <v>81490.500000000116</v>
      </c>
      <c r="F55" s="67">
        <f>RES_hhdet_num!E55+RES_hhdet_in!F55-RES_hhdet_num!F55</f>
        <v>81490.5</v>
      </c>
      <c r="G55" s="67">
        <f>RES_hhdet_num!F55+RES_hhdet_in!G55-RES_hhdet_num!G55</f>
        <v>81490.5</v>
      </c>
      <c r="H55" s="67">
        <f>RES_hhdet_num!G55+RES_hhdet_in!H55-RES_hhdet_num!H55</f>
        <v>81490.5</v>
      </c>
      <c r="I55" s="67">
        <f>RES_hhdet_num!H55+RES_hhdet_in!I55-RES_hhdet_num!I55</f>
        <v>81490.5</v>
      </c>
      <c r="J55" s="67">
        <f>RES_hhdet_num!I55+RES_hhdet_in!J55-RES_hhdet_num!J55</f>
        <v>81490.499999999767</v>
      </c>
      <c r="K55" s="67">
        <f>RES_hhdet_num!J55+RES_hhdet_in!K55-RES_hhdet_num!K55</f>
        <v>170634.53616504627</v>
      </c>
      <c r="L55" s="67">
        <f>RES_hhdet_num!K55+RES_hhdet_in!L55-RES_hhdet_num!L55</f>
        <v>158978.93879451347</v>
      </c>
      <c r="M55" s="67">
        <f>RES_hhdet_num!L55+RES_hhdet_in!M55-RES_hhdet_num!M55</f>
        <v>171838.34541082103</v>
      </c>
      <c r="N55" s="67">
        <f>RES_hhdet_num!M55+RES_hhdet_in!N55-RES_hhdet_num!N55</f>
        <v>222386.81011551595</v>
      </c>
      <c r="O55" s="67">
        <f>RES_hhdet_num!N55+RES_hhdet_in!O55-RES_hhdet_num!O55</f>
        <v>326661.46746336063</v>
      </c>
      <c r="P55" s="67">
        <f>RES_hhdet_num!O55+RES_hhdet_in!P55-RES_hhdet_num!P55</f>
        <v>88827.852890028036</v>
      </c>
      <c r="Q55" s="67">
        <f>RES_hhdet_num!P55+RES_hhdet_in!Q55-RES_hhdet_num!Q55</f>
        <v>119722.13061254774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13193.25</v>
      </c>
      <c r="D59" s="67">
        <f>RES_hhdet_num!C59+RES_hhdet_in!D59-RES_hhdet_num!D59</f>
        <v>73089.926960029872</v>
      </c>
      <c r="E59" s="67">
        <f>RES_hhdet_num!D59+RES_hhdet_in!E59-RES_hhdet_num!E59</f>
        <v>13193.250000000015</v>
      </c>
      <c r="F59" s="67">
        <f>RES_hhdet_num!E59+RES_hhdet_in!F59-RES_hhdet_num!F59</f>
        <v>13193.250000000015</v>
      </c>
      <c r="G59" s="67">
        <f>RES_hhdet_num!F59+RES_hhdet_in!G59-RES_hhdet_num!G59</f>
        <v>13193.25</v>
      </c>
      <c r="H59" s="67">
        <f>RES_hhdet_num!G59+RES_hhdet_in!H59-RES_hhdet_num!H59</f>
        <v>13193.25</v>
      </c>
      <c r="I59" s="67">
        <f>RES_hhdet_num!H59+RES_hhdet_in!I59-RES_hhdet_num!I59</f>
        <v>13193.25</v>
      </c>
      <c r="J59" s="67">
        <f>RES_hhdet_num!I59+RES_hhdet_in!J59-RES_hhdet_num!J59</f>
        <v>13193.25</v>
      </c>
      <c r="K59" s="67">
        <f>RES_hhdet_num!J59+RES_hhdet_in!K59-RES_hhdet_num!K59</f>
        <v>26442.381195790775</v>
      </c>
      <c r="L59" s="67">
        <f>RES_hhdet_num!K59+RES_hhdet_in!L59-RES_hhdet_num!L59</f>
        <v>16643.176960029828</v>
      </c>
      <c r="M59" s="67">
        <f>RES_hhdet_num!L59+RES_hhdet_in!M59-RES_hhdet_num!M59</f>
        <v>17034.958852940239</v>
      </c>
      <c r="N59" s="67">
        <f>RES_hhdet_num!M59+RES_hhdet_in!N59-RES_hhdet_num!N59</f>
        <v>77324.000000000029</v>
      </c>
      <c r="O59" s="67">
        <f>RES_hhdet_num!N59+RES_hhdet_in!O59-RES_hhdet_num!O59</f>
        <v>1090.7077420989372</v>
      </c>
      <c r="P59" s="67">
        <f>RES_hhdet_num!O59+RES_hhdet_in!P59-RES_hhdet_num!P59</f>
        <v>1619.3488889230357</v>
      </c>
      <c r="Q59" s="67">
        <f>RES_hhdet_num!P59+RES_hhdet_in!Q59-RES_hhdet_num!Q59</f>
        <v>16440.156401538348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272461.50000000047</v>
      </c>
      <c r="D60" s="83">
        <f>RES_hhdet_num!C60+RES_hhdet_in!D60-RES_hhdet_num!D60</f>
        <v>272461.50000000047</v>
      </c>
      <c r="E60" s="83">
        <f>RES_hhdet_num!D60+RES_hhdet_in!E60-RES_hhdet_num!E60</f>
        <v>272461.50000000047</v>
      </c>
      <c r="F60" s="83">
        <f>RES_hhdet_num!E60+RES_hhdet_in!F60-RES_hhdet_num!F60</f>
        <v>272461.49999999953</v>
      </c>
      <c r="G60" s="83">
        <f>RES_hhdet_num!F60+RES_hhdet_in!G60-RES_hhdet_num!G60</f>
        <v>272461.50000000047</v>
      </c>
      <c r="H60" s="83">
        <f>RES_hhdet_num!G60+RES_hhdet_in!H60-RES_hhdet_num!H60</f>
        <v>272985.72388892248</v>
      </c>
      <c r="I60" s="83">
        <f>RES_hhdet_num!H60+RES_hhdet_in!I60-RES_hhdet_num!I60</f>
        <v>272461.49999999953</v>
      </c>
      <c r="J60" s="83">
        <f>RES_hhdet_num!I60+RES_hhdet_in!J60-RES_hhdet_num!J60</f>
        <v>272461.5</v>
      </c>
      <c r="K60" s="83">
        <f>RES_hhdet_num!J60+RES_hhdet_in!K60-RES_hhdet_num!K60</f>
        <v>530820.47266104491</v>
      </c>
      <c r="L60" s="83">
        <f>RES_hhdet_num!K60+RES_hhdet_in!L60-RES_hhdet_num!L60</f>
        <v>513318.32303996943</v>
      </c>
      <c r="M60" s="83">
        <f>RES_hhdet_num!L60+RES_hhdet_in!M60-RES_hhdet_num!M60</f>
        <v>518114.54114706023</v>
      </c>
      <c r="N60" s="83">
        <f>RES_hhdet_num!M60+RES_hhdet_in!N60-RES_hhdet_num!N60</f>
        <v>587959.55478121061</v>
      </c>
      <c r="O60" s="83">
        <f>RES_hhdet_num!N60+RES_hhdet_in!O60-RES_hhdet_num!O60</f>
        <v>608837.88181893085</v>
      </c>
      <c r="P60" s="83">
        <f>RES_hhdet_num!O60+RES_hhdet_in!P60-RES_hhdet_num!P60</f>
        <v>223003.15111107728</v>
      </c>
      <c r="Q60" s="83">
        <f>RES_hhdet_num!P60+RES_hhdet_in!Q60-RES_hhdet_num!Q60</f>
        <v>102122.47814369015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337.875</v>
      </c>
      <c r="D64" s="67">
        <f>RES_hhdet_num!C64+RES_hhdet_in!D64-RES_hhdet_num!D64</f>
        <v>337.875</v>
      </c>
      <c r="E64" s="67">
        <f>RES_hhdet_num!D64+RES_hhdet_in!E64-RES_hhdet_num!E64</f>
        <v>337.87500000000364</v>
      </c>
      <c r="F64" s="67">
        <f>RES_hhdet_num!E64+RES_hhdet_in!F64-RES_hhdet_num!F64</f>
        <v>337.87500000000728</v>
      </c>
      <c r="G64" s="67">
        <f>RES_hhdet_num!F64+RES_hhdet_in!G64-RES_hhdet_num!G64</f>
        <v>337.875</v>
      </c>
      <c r="H64" s="67">
        <f>RES_hhdet_num!G64+RES_hhdet_in!H64-RES_hhdet_num!H64</f>
        <v>337.8750000000291</v>
      </c>
      <c r="I64" s="67">
        <f>RES_hhdet_num!H64+RES_hhdet_in!I64-RES_hhdet_num!I64</f>
        <v>337.875</v>
      </c>
      <c r="J64" s="67">
        <f>RES_hhdet_num!I64+RES_hhdet_in!J64-RES_hhdet_num!J64</f>
        <v>337.8749999999709</v>
      </c>
      <c r="K64" s="67">
        <f>RES_hhdet_num!J64+RES_hhdet_in!K64-RES_hhdet_num!K64</f>
        <v>337.875</v>
      </c>
      <c r="L64" s="67">
        <f>RES_hhdet_num!K64+RES_hhdet_in!L64-RES_hhdet_num!L64</f>
        <v>337.875</v>
      </c>
      <c r="M64" s="67">
        <f>RES_hhdet_num!L64+RES_hhdet_in!M64-RES_hhdet_num!M64</f>
        <v>337.875</v>
      </c>
      <c r="N64" s="67">
        <f>RES_hhdet_num!M64+RES_hhdet_in!N64-RES_hhdet_num!N64</f>
        <v>337.875</v>
      </c>
      <c r="O64" s="67">
        <f>RES_hhdet_num!N64+RES_hhdet_in!O64-RES_hhdet_num!O64</f>
        <v>337.875</v>
      </c>
      <c r="P64" s="67">
        <f>RES_hhdet_num!O64+RES_hhdet_in!P64-RES_hhdet_num!P64</f>
        <v>337.87500000011642</v>
      </c>
      <c r="Q64" s="67">
        <f>RES_hhdet_num!P64+RES_hhdet_in!Q64-RES_hhdet_num!Q64</f>
        <v>337.875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56</v>
      </c>
      <c r="D67" s="67">
        <f>RES_hhdet_num!C67+RES_hhdet_in!D67-RES_hhdet_num!D67</f>
        <v>54</v>
      </c>
      <c r="E67" s="67">
        <f>RES_hhdet_num!D67+RES_hhdet_in!E67-RES_hhdet_num!E67</f>
        <v>88.000000000000455</v>
      </c>
      <c r="F67" s="67">
        <f>RES_hhdet_num!E67+RES_hhdet_in!F67-RES_hhdet_num!F67</f>
        <v>171.00000000000091</v>
      </c>
      <c r="G67" s="67">
        <f>RES_hhdet_num!F67+RES_hhdet_in!G67-RES_hhdet_num!G67</f>
        <v>322.00000000000182</v>
      </c>
      <c r="H67" s="67">
        <f>RES_hhdet_num!G67+RES_hhdet_in!H67-RES_hhdet_num!H67</f>
        <v>645.00000000000364</v>
      </c>
      <c r="I67" s="67">
        <f>RES_hhdet_num!H67+RES_hhdet_in!I67-RES_hhdet_num!I67</f>
        <v>1265.0000000000073</v>
      </c>
      <c r="J67" s="67">
        <f>RES_hhdet_num!I67+RES_hhdet_in!J67-RES_hhdet_num!J67</f>
        <v>0</v>
      </c>
      <c r="K67" s="67">
        <f>RES_hhdet_num!J67+RES_hhdet_in!K67-RES_hhdet_num!K67</f>
        <v>325</v>
      </c>
      <c r="L67" s="67">
        <f>RES_hhdet_num!K67+RES_hhdet_in!L67-RES_hhdet_num!L67</f>
        <v>868</v>
      </c>
      <c r="M67" s="67">
        <f>RES_hhdet_num!L67+RES_hhdet_in!M67-RES_hhdet_num!M67</f>
        <v>2100</v>
      </c>
      <c r="N67" s="67">
        <f>RES_hhdet_num!M67+RES_hhdet_in!N67-RES_hhdet_num!N67</f>
        <v>789.875</v>
      </c>
      <c r="O67" s="67">
        <f>RES_hhdet_num!N67+RES_hhdet_in!O67-RES_hhdet_num!O67</f>
        <v>7858</v>
      </c>
      <c r="P67" s="67">
        <f>RES_hhdet_num!O67+RES_hhdet_in!P67-RES_hhdet_num!P67</f>
        <v>10987.125000000029</v>
      </c>
      <c r="Q67" s="67">
        <f>RES_hhdet_num!P67+RES_hhdet_in!Q67-RES_hhdet_num!Q67</f>
        <v>15056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114</v>
      </c>
      <c r="D69" s="67">
        <f>RES_hhdet_num!C69+RES_hhdet_in!D69-RES_hhdet_num!D69</f>
        <v>114.00000000000091</v>
      </c>
      <c r="E69" s="67">
        <f>RES_hhdet_num!D69+RES_hhdet_in!E69-RES_hhdet_num!E69</f>
        <v>114.00000000000364</v>
      </c>
      <c r="F69" s="67">
        <f>RES_hhdet_num!E69+RES_hhdet_in!F69-RES_hhdet_num!F69</f>
        <v>114</v>
      </c>
      <c r="G69" s="67">
        <f>RES_hhdet_num!F69+RES_hhdet_in!G69-RES_hhdet_num!G69</f>
        <v>170.58413819387351</v>
      </c>
      <c r="H69" s="67">
        <f>RES_hhdet_num!G69+RES_hhdet_in!H69-RES_hhdet_num!H69</f>
        <v>202.20510446342814</v>
      </c>
      <c r="I69" s="67">
        <f>RES_hhdet_num!H69+RES_hhdet_in!I69-RES_hhdet_num!I69</f>
        <v>2865.9155972994631</v>
      </c>
      <c r="J69" s="67">
        <f>RES_hhdet_num!I69+RES_hhdet_in!J69-RES_hhdet_num!J69</f>
        <v>113.99999999998545</v>
      </c>
      <c r="K69" s="67">
        <f>RES_hhdet_num!J69+RES_hhdet_in!K69-RES_hhdet_num!K69</f>
        <v>159.00525185395963</v>
      </c>
      <c r="L69" s="67">
        <f>RES_hhdet_num!K69+RES_hhdet_in!L69-RES_hhdet_num!L69</f>
        <v>154.59160479185812</v>
      </c>
      <c r="M69" s="67">
        <f>RES_hhdet_num!L69+RES_hhdet_in!M69-RES_hhdet_num!M69</f>
        <v>148.68320801315713</v>
      </c>
      <c r="N69" s="67">
        <f>RES_hhdet_num!M69+RES_hhdet_in!N69-RES_hhdet_num!N69</f>
        <v>140.75548575315042</v>
      </c>
      <c r="O69" s="67">
        <f>RES_hhdet_num!N69+RES_hhdet_in!O69-RES_hhdet_num!O69</f>
        <v>129.33784228074364</v>
      </c>
      <c r="P69" s="67">
        <f>RES_hhdet_num!O69+RES_hhdet_in!P69-RES_hhdet_num!P69</f>
        <v>1463.028805063339</v>
      </c>
      <c r="Q69" s="67">
        <f>RES_hhdet_num!P69+RES_hhdet_in!Q69-RES_hhdet_num!Q69</f>
        <v>0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78.237098473717197</v>
      </c>
      <c r="D70" s="67">
        <f>RES_hhdet_num!C70+RES_hhdet_in!D70-RES_hhdet_num!D70</f>
        <v>245.68730764951351</v>
      </c>
      <c r="E70" s="67">
        <f>RES_hhdet_num!D70+RES_hhdet_in!E70-RES_hhdet_num!E70</f>
        <v>183.79734395307696</v>
      </c>
      <c r="F70" s="67">
        <f>RES_hhdet_num!E70+RES_hhdet_in!F70-RES_hhdet_num!F70</f>
        <v>464.56174108314917</v>
      </c>
      <c r="G70" s="67">
        <f>RES_hhdet_num!F70+RES_hhdet_in!G70-RES_hhdet_num!G70</f>
        <v>70.204026785129827</v>
      </c>
      <c r="H70" s="67">
        <f>RES_hhdet_num!G70+RES_hhdet_in!H70-RES_hhdet_num!H70</f>
        <v>71.932487884965667</v>
      </c>
      <c r="I70" s="67">
        <f>RES_hhdet_num!H70+RES_hhdet_in!I70-RES_hhdet_num!I70</f>
        <v>64.5</v>
      </c>
      <c r="J70" s="67">
        <f>RES_hhdet_num!I70+RES_hhdet_in!J70-RES_hhdet_num!J70</f>
        <v>918.26454122418363</v>
      </c>
      <c r="K70" s="67">
        <f>RES_hhdet_num!J70+RES_hhdet_in!K70-RES_hhdet_num!K70</f>
        <v>178.14786799022113</v>
      </c>
      <c r="L70" s="67">
        <f>RES_hhdet_num!K70+RES_hhdet_in!L70-RES_hhdet_num!L70</f>
        <v>183.28339520815643</v>
      </c>
      <c r="M70" s="67">
        <f>RES_hhdet_num!L70+RES_hhdet_in!M70-RES_hhdet_num!M70</f>
        <v>189.19179198684287</v>
      </c>
      <c r="N70" s="67">
        <f>RES_hhdet_num!M70+RES_hhdet_in!N70-RES_hhdet_num!N70</f>
        <v>197.11951424687868</v>
      </c>
      <c r="O70" s="67">
        <f>RES_hhdet_num!N70+RES_hhdet_in!O70-RES_hhdet_num!O70</f>
        <v>208.53715771922725</v>
      </c>
      <c r="P70" s="67">
        <f>RES_hhdet_num!O70+RES_hhdet_in!P70-RES_hhdet_num!P70</f>
        <v>240.32632309448672</v>
      </c>
      <c r="Q70" s="67">
        <f>RES_hhdet_num!P70+RES_hhdet_in!Q70-RES_hhdet_num!Q70</f>
        <v>337.8750000000291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185.93515133294227</v>
      </c>
      <c r="D73" s="67">
        <f>RES_hhdet_num!C73+RES_hhdet_in!D73-RES_hhdet_num!D73</f>
        <v>277.71927614669721</v>
      </c>
      <c r="E73" s="67">
        <f>RES_hhdet_num!D73+RES_hhdet_in!E73-RES_hhdet_num!E73</f>
        <v>97.945266242972139</v>
      </c>
      <c r="F73" s="67">
        <f>RES_hhdet_num!E73+RES_hhdet_in!F73-RES_hhdet_num!F73</f>
        <v>301.57606360475893</v>
      </c>
      <c r="G73" s="67">
        <f>RES_hhdet_num!F73+RES_hhdet_in!G73-RES_hhdet_num!G73</f>
        <v>97.086835020999388</v>
      </c>
      <c r="H73" s="67">
        <f>RES_hhdet_num!G73+RES_hhdet_in!H73-RES_hhdet_num!H73</f>
        <v>63.737407651631656</v>
      </c>
      <c r="I73" s="67">
        <f>RES_hhdet_num!H73+RES_hhdet_in!I73-RES_hhdet_num!I73</f>
        <v>1071.710968539528</v>
      </c>
      <c r="J73" s="67">
        <f>RES_hhdet_num!I73+RES_hhdet_in!J73-RES_hhdet_num!J73</f>
        <v>0</v>
      </c>
      <c r="K73" s="67">
        <f>RES_hhdet_num!J73+RES_hhdet_in!K73-RES_hhdet_num!K73</f>
        <v>1532.1095329271739</v>
      </c>
      <c r="L73" s="67">
        <f>RES_hhdet_num!K73+RES_hhdet_in!L73-RES_hhdet_num!L73</f>
        <v>5632</v>
      </c>
      <c r="M73" s="67">
        <f>RES_hhdet_num!L73+RES_hhdet_in!M73-RES_hhdet_num!M73</f>
        <v>2703.349559047856</v>
      </c>
      <c r="N73" s="67">
        <f>RES_hhdet_num!M73+RES_hhdet_in!N73-RES_hhdet_num!N73</f>
        <v>1309</v>
      </c>
      <c r="O73" s="67">
        <f>RES_hhdet_num!N73+RES_hhdet_in!O73-RES_hhdet_num!O73</f>
        <v>1662</v>
      </c>
      <c r="P73" s="67">
        <f>RES_hhdet_num!O73+RES_hhdet_in!P73-RES_hhdet_num!P73</f>
        <v>626.55181964127405</v>
      </c>
      <c r="Q73" s="67">
        <f>RES_hhdet_num!P73+RES_hhdet_in!Q73-RES_hhdet_num!Q73</f>
        <v>2460.9604561856668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107.31117249253259</v>
      </c>
      <c r="D74" s="67">
        <f>RES_hhdet_num!C74+RES_hhdet_in!D74-RES_hhdet_num!D74</f>
        <v>283.02416013206221</v>
      </c>
      <c r="E74" s="67">
        <f>RES_hhdet_num!D74+RES_hhdet_in!E74-RES_hhdet_num!E74</f>
        <v>387.16341886626992</v>
      </c>
      <c r="F74" s="67">
        <f>RES_hhdet_num!E74+RES_hhdet_in!F74-RES_hhdet_num!F74</f>
        <v>1147.140420717747</v>
      </c>
      <c r="G74" s="67">
        <f>RES_hhdet_num!F74+RES_hhdet_in!G74-RES_hhdet_num!G74</f>
        <v>1712.4337583841616</v>
      </c>
      <c r="H74" s="67">
        <f>RES_hhdet_num!G74+RES_hhdet_in!H74-RES_hhdet_num!H74</f>
        <v>3237.5229561774486</v>
      </c>
      <c r="I74" s="67">
        <f>RES_hhdet_num!H74+RES_hhdet_in!I74-RES_hhdet_num!I74</f>
        <v>1485.6129198882936</v>
      </c>
      <c r="J74" s="67">
        <f>RES_hhdet_num!I74+RES_hhdet_in!J74-RES_hhdet_num!J74</f>
        <v>2660.4653598484911</v>
      </c>
      <c r="K74" s="67">
        <f>RES_hhdet_num!J74+RES_hhdet_in!K74-RES_hhdet_num!K74</f>
        <v>6522.3032933349023</v>
      </c>
      <c r="L74" s="67">
        <f>RES_hhdet_num!K74+RES_hhdet_in!L74-RES_hhdet_num!L74</f>
        <v>6105</v>
      </c>
      <c r="M74" s="67">
        <f>RES_hhdet_num!L74+RES_hhdet_in!M74-RES_hhdet_num!M74</f>
        <v>3096.2635730796137</v>
      </c>
      <c r="N74" s="67">
        <f>RES_hhdet_num!M74+RES_hhdet_in!N74-RES_hhdet_num!N74</f>
        <v>1270</v>
      </c>
      <c r="O74" s="67">
        <f>RES_hhdet_num!N74+RES_hhdet_in!O74-RES_hhdet_num!O74</f>
        <v>1906</v>
      </c>
      <c r="P74" s="67">
        <f>RES_hhdet_num!O74+RES_hhdet_in!P74-RES_hhdet_num!P74</f>
        <v>325.6229694186186</v>
      </c>
      <c r="Q74" s="67">
        <f>RES_hhdet_num!P74+RES_hhdet_in!Q74-RES_hhdet_num!Q74</f>
        <v>2626.4328136354634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282.75</v>
      </c>
      <c r="D78" s="67">
        <f>RES_hhdet_num!C78+RES_hhdet_in!D78-RES_hhdet_num!D78</f>
        <v>282.75</v>
      </c>
      <c r="E78" s="67">
        <f>RES_hhdet_num!D78+RES_hhdet_in!E78-RES_hhdet_num!E78</f>
        <v>282.75000000000182</v>
      </c>
      <c r="F78" s="67">
        <f>RES_hhdet_num!E78+RES_hhdet_in!F78-RES_hhdet_num!F78</f>
        <v>282.75000000000364</v>
      </c>
      <c r="G78" s="67">
        <f>RES_hhdet_num!F78+RES_hhdet_in!G78-RES_hhdet_num!G78</f>
        <v>345.53056801037019</v>
      </c>
      <c r="H78" s="67">
        <f>RES_hhdet_num!G78+RES_hhdet_in!H78-RES_hhdet_num!H78</f>
        <v>282.74999999998545</v>
      </c>
      <c r="I78" s="67">
        <f>RES_hhdet_num!H78+RES_hhdet_in!I78-RES_hhdet_num!I78</f>
        <v>282.74999999998545</v>
      </c>
      <c r="J78" s="67">
        <f>RES_hhdet_num!I78+RES_hhdet_in!J78-RES_hhdet_num!J78</f>
        <v>282.75</v>
      </c>
      <c r="K78" s="67">
        <f>RES_hhdet_num!J78+RES_hhdet_in!K78-RES_hhdet_num!K78</f>
        <v>578.99874107644428</v>
      </c>
      <c r="L78" s="67">
        <f>RES_hhdet_num!K78+RES_hhdet_in!L78-RES_hhdet_num!L78</f>
        <v>2122.0549120012147</v>
      </c>
      <c r="M78" s="67">
        <f>RES_hhdet_num!L78+RES_hhdet_in!M78-RES_hhdet_num!M78</f>
        <v>5111.6427238955512</v>
      </c>
      <c r="N78" s="67">
        <f>RES_hhdet_num!M78+RES_hhdet_in!N78-RES_hhdet_num!N78</f>
        <v>9768.9615913798334</v>
      </c>
      <c r="O78" s="67">
        <f>RES_hhdet_num!N78+RES_hhdet_in!O78-RES_hhdet_num!O78</f>
        <v>22289.405568010348</v>
      </c>
      <c r="P78" s="67">
        <f>RES_hhdet_num!O78+RES_hhdet_in!P78-RES_hhdet_num!P78</f>
        <v>40257.578401842446</v>
      </c>
      <c r="Q78" s="67">
        <f>RES_hhdet_num!P78+RES_hhdet_in!Q78-RES_hhdet_num!Q78</f>
        <v>31918.647210842813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231.47493554074208</v>
      </c>
      <c r="D79" s="83">
        <f>RES_hhdet_num!C79+RES_hhdet_in!D79-RES_hhdet_num!D79</f>
        <v>402.69508799875621</v>
      </c>
      <c r="E79" s="83">
        <f>RES_hhdet_num!D79+RES_hhdet_in!E79-RES_hhdet_num!E79</f>
        <v>428.10727610448066</v>
      </c>
      <c r="F79" s="83">
        <f>RES_hhdet_num!E79+RES_hhdet_in!F79-RES_hhdet_num!F79</f>
        <v>639.78840862020479</v>
      </c>
      <c r="G79" s="83">
        <f>RES_hhdet_num!F79+RES_hhdet_in!G79-RES_hhdet_num!G79</f>
        <v>224.25</v>
      </c>
      <c r="H79" s="83">
        <f>RES_hhdet_num!G79+RES_hhdet_in!H79-RES_hhdet_num!H79</f>
        <v>224.25</v>
      </c>
      <c r="I79" s="83">
        <f>RES_hhdet_num!H79+RES_hhdet_in!I79-RES_hhdet_num!I79</f>
        <v>343.1027891573176</v>
      </c>
      <c r="J79" s="83">
        <f>RES_hhdet_num!I79+RES_hhdet_in!J79-RES_hhdet_num!J79</f>
        <v>222.31547243124805</v>
      </c>
      <c r="K79" s="83">
        <f>RES_hhdet_num!J79+RES_hhdet_in!K79-RES_hhdet_num!K79</f>
        <v>6317.0797329272609</v>
      </c>
      <c r="L79" s="83">
        <f>RES_hhdet_num!K79+RES_hhdet_in!L79-RES_hhdet_num!L79</f>
        <v>17327</v>
      </c>
      <c r="M79" s="83">
        <f>RES_hhdet_num!L79+RES_hhdet_in!M79-RES_hhdet_num!M79</f>
        <v>18273.312994973967</v>
      </c>
      <c r="N79" s="83">
        <f>RES_hhdet_num!M79+RES_hhdet_in!N79-RES_hhdet_num!N79</f>
        <v>0</v>
      </c>
      <c r="O79" s="83">
        <f>RES_hhdet_num!N79+RES_hhdet_in!O79-RES_hhdet_num!O79</f>
        <v>0</v>
      </c>
      <c r="P79" s="83">
        <f>RES_hhdet_num!O79+RES_hhdet_in!P79-RES_hhdet_num!P79</f>
        <v>6069.465333893022</v>
      </c>
      <c r="Q79" s="83">
        <f>RES_hhdet_num!P79+RES_hhdet_in!Q79-RES_hhdet_num!Q79</f>
        <v>13308.102789157318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47855.687499999884</v>
      </c>
      <c r="D83" s="67">
        <f>RES_hhdet_num!C83+RES_hhdet_in!D83-RES_hhdet_num!D83</f>
        <v>47855.687500000116</v>
      </c>
      <c r="E83" s="67">
        <f>RES_hhdet_num!D83+RES_hhdet_in!E83-RES_hhdet_num!E83</f>
        <v>68439.000000000116</v>
      </c>
      <c r="F83" s="67">
        <f>RES_hhdet_num!E83+RES_hhdet_in!F83-RES_hhdet_num!F83</f>
        <v>47855.6875</v>
      </c>
      <c r="G83" s="67">
        <f>RES_hhdet_num!F83+RES_hhdet_in!G83-RES_hhdet_num!G83</f>
        <v>47855.6875</v>
      </c>
      <c r="H83" s="67">
        <f>RES_hhdet_num!G83+RES_hhdet_in!H83-RES_hhdet_num!H83</f>
        <v>47855.6875</v>
      </c>
      <c r="I83" s="67">
        <f>RES_hhdet_num!H83+RES_hhdet_in!I83-RES_hhdet_num!I83</f>
        <v>47855.687499999884</v>
      </c>
      <c r="J83" s="67">
        <f>RES_hhdet_num!I83+RES_hhdet_in!J83-RES_hhdet_num!J83</f>
        <v>47855.6875</v>
      </c>
      <c r="K83" s="67">
        <f>RES_hhdet_num!J83+RES_hhdet_in!K83-RES_hhdet_num!K83</f>
        <v>47855.6875</v>
      </c>
      <c r="L83" s="67">
        <f>RES_hhdet_num!K83+RES_hhdet_in!L83-RES_hhdet_num!L83</f>
        <v>47855.6875</v>
      </c>
      <c r="M83" s="67">
        <f>RES_hhdet_num!L83+RES_hhdet_in!M83-RES_hhdet_num!M83</f>
        <v>47855.687500000116</v>
      </c>
      <c r="N83" s="67">
        <f>RES_hhdet_num!M83+RES_hhdet_in!N83-RES_hhdet_num!N83</f>
        <v>47855.687500000116</v>
      </c>
      <c r="O83" s="67">
        <f>RES_hhdet_num!N83+RES_hhdet_in!O83-RES_hhdet_num!O83</f>
        <v>47855.6875</v>
      </c>
      <c r="P83" s="67">
        <f>RES_hhdet_num!O83+RES_hhdet_in!P83-RES_hhdet_num!P83</f>
        <v>52223.000000000466</v>
      </c>
      <c r="Q83" s="67">
        <f>RES_hhdet_num!P83+RES_hhdet_in!Q83-RES_hhdet_num!Q83</f>
        <v>333713.99999999977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5972.25</v>
      </c>
      <c r="D86" s="67">
        <f>RES_hhdet_num!C86+RES_hhdet_in!D86-RES_hhdet_num!D86</f>
        <v>20722.8125</v>
      </c>
      <c r="E86" s="67">
        <f>RES_hhdet_num!D86+RES_hhdet_in!E86-RES_hhdet_num!E86</f>
        <v>19556.062500000015</v>
      </c>
      <c r="F86" s="67">
        <f>RES_hhdet_num!E86+RES_hhdet_in!F86-RES_hhdet_num!F86</f>
        <v>29621.312500000015</v>
      </c>
      <c r="G86" s="67">
        <f>RES_hhdet_num!F86+RES_hhdet_in!G86-RES_hhdet_num!G86</f>
        <v>29157.562500000015</v>
      </c>
      <c r="H86" s="67">
        <f>RES_hhdet_num!G86+RES_hhdet_in!H86-RES_hhdet_num!H86</f>
        <v>28895.812500000029</v>
      </c>
      <c r="I86" s="67">
        <f>RES_hhdet_num!H86+RES_hhdet_in!I86-RES_hhdet_num!I86</f>
        <v>28848.0625</v>
      </c>
      <c r="J86" s="67">
        <f>RES_hhdet_num!I86+RES_hhdet_in!J86-RES_hhdet_num!J86</f>
        <v>28578.312499999971</v>
      </c>
      <c r="K86" s="67">
        <f>RES_hhdet_num!J86+RES_hhdet_in!K86-RES_hhdet_num!K86</f>
        <v>25500</v>
      </c>
      <c r="L86" s="67">
        <f>RES_hhdet_num!K86+RES_hhdet_in!L86-RES_hhdet_num!L86</f>
        <v>20655</v>
      </c>
      <c r="M86" s="67">
        <f>RES_hhdet_num!L86+RES_hhdet_in!M86-RES_hhdet_num!M86</f>
        <v>12531</v>
      </c>
      <c r="N86" s="67">
        <f>RES_hhdet_num!M86+RES_hhdet_in!N86-RES_hhdet_num!N86</f>
        <v>20108</v>
      </c>
      <c r="O86" s="67">
        <f>RES_hhdet_num!N86+RES_hhdet_in!O86-RES_hhdet_num!O86</f>
        <v>18796.999999999942</v>
      </c>
      <c r="P86" s="67">
        <f>RES_hhdet_num!O86+RES_hhdet_in!P86-RES_hhdet_num!P86</f>
        <v>25511.000000000116</v>
      </c>
      <c r="Q86" s="67">
        <f>RES_hhdet_num!P86+RES_hhdet_in!Q86-RES_hhdet_num!Q86</f>
        <v>105564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2288.25</v>
      </c>
      <c r="D88" s="67">
        <f>RES_hhdet_num!C88+RES_hhdet_in!D88-RES_hhdet_num!D88</f>
        <v>2288.2499999999927</v>
      </c>
      <c r="E88" s="67">
        <f>RES_hhdet_num!D88+RES_hhdet_in!E88-RES_hhdet_num!E88</f>
        <v>6827.0000000000073</v>
      </c>
      <c r="F88" s="67">
        <f>RES_hhdet_num!E88+RES_hhdet_in!F88-RES_hhdet_num!F88</f>
        <v>2288.25</v>
      </c>
      <c r="G88" s="67">
        <f>RES_hhdet_num!F88+RES_hhdet_in!G88-RES_hhdet_num!G88</f>
        <v>2288.2500000000073</v>
      </c>
      <c r="H88" s="67">
        <f>RES_hhdet_num!G88+RES_hhdet_in!H88-RES_hhdet_num!H88</f>
        <v>2288.25</v>
      </c>
      <c r="I88" s="67">
        <f>RES_hhdet_num!H88+RES_hhdet_in!I88-RES_hhdet_num!I88</f>
        <v>7240.0894800589958</v>
      </c>
      <c r="J88" s="67">
        <f>RES_hhdet_num!I88+RES_hhdet_in!J88-RES_hhdet_num!J88</f>
        <v>3664.1330714777505</v>
      </c>
      <c r="K88" s="67">
        <f>RES_hhdet_num!J88+RES_hhdet_in!K88-RES_hhdet_num!K88</f>
        <v>2630.4387748832669</v>
      </c>
      <c r="L88" s="67">
        <f>RES_hhdet_num!K88+RES_hhdet_in!L88-RES_hhdet_num!L88</f>
        <v>2288.25</v>
      </c>
      <c r="M88" s="67">
        <f>RES_hhdet_num!L88+RES_hhdet_in!M88-RES_hhdet_num!M88</f>
        <v>2288.2500000000146</v>
      </c>
      <c r="N88" s="67">
        <f>RES_hhdet_num!M88+RES_hhdet_in!N88-RES_hhdet_num!N88</f>
        <v>6469.3719667344267</v>
      </c>
      <c r="O88" s="67">
        <f>RES_hhdet_num!N88+RES_hhdet_in!O88-RES_hhdet_num!O88</f>
        <v>2288.2500000000146</v>
      </c>
      <c r="P88" s="67">
        <f>RES_hhdet_num!O88+RES_hhdet_in!P88-RES_hhdet_num!P88</f>
        <v>3061.4457578654692</v>
      </c>
      <c r="Q88" s="67">
        <f>RES_hhdet_num!P88+RES_hhdet_in!Q88-RES_hhdet_num!Q88</f>
        <v>31796.1770570027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1299.7499999999964</v>
      </c>
      <c r="D89" s="67">
        <f>RES_hhdet_num!C89+RES_hhdet_in!D89-RES_hhdet_num!D89</f>
        <v>1332.9772476916878</v>
      </c>
      <c r="E89" s="67">
        <f>RES_hhdet_num!D89+RES_hhdet_in!E89-RES_hhdet_num!E89</f>
        <v>3144.0000000000036</v>
      </c>
      <c r="F89" s="67">
        <f>RES_hhdet_num!E89+RES_hhdet_in!F89-RES_hhdet_num!F89</f>
        <v>1540.5088566728591</v>
      </c>
      <c r="G89" s="67">
        <f>RES_hhdet_num!F89+RES_hhdet_in!G89-RES_hhdet_num!G89</f>
        <v>1299.7500000000036</v>
      </c>
      <c r="H89" s="67">
        <f>RES_hhdet_num!G89+RES_hhdet_in!H89-RES_hhdet_num!H89</f>
        <v>1299.75</v>
      </c>
      <c r="I89" s="67">
        <f>RES_hhdet_num!H89+RES_hhdet_in!I89-RES_hhdet_num!I89</f>
        <v>1299.7500000000073</v>
      </c>
      <c r="J89" s="67">
        <f>RES_hhdet_num!I89+RES_hhdet_in!J89-RES_hhdet_num!J89</f>
        <v>1456.0416982641618</v>
      </c>
      <c r="K89" s="67">
        <f>RES_hhdet_num!J89+RES_hhdet_in!K89-RES_hhdet_num!K89</f>
        <v>2152.5312175474464</v>
      </c>
      <c r="L89" s="67">
        <f>RES_hhdet_num!K89+RES_hhdet_in!L89-RES_hhdet_num!L89</f>
        <v>1299.75</v>
      </c>
      <c r="M89" s="67">
        <f>RES_hhdet_num!L89+RES_hhdet_in!M89-RES_hhdet_num!M89</f>
        <v>1299.75</v>
      </c>
      <c r="N89" s="67">
        <f>RES_hhdet_num!M89+RES_hhdet_in!N89-RES_hhdet_num!N89</f>
        <v>7361.9606420736673</v>
      </c>
      <c r="O89" s="67">
        <f>RES_hhdet_num!N89+RES_hhdet_in!O89-RES_hhdet_num!O89</f>
        <v>4226.5121083428967</v>
      </c>
      <c r="P89" s="67">
        <f>RES_hhdet_num!O89+RES_hhdet_in!P89-RES_hhdet_num!P89</f>
        <v>1324.1600113653985</v>
      </c>
      <c r="Q89" s="67">
        <f>RES_hhdet_num!P89+RES_hhdet_in!Q89-RES_hhdet_num!Q89</f>
        <v>22983.966895584279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12923.699123591432</v>
      </c>
      <c r="D92" s="67">
        <f>RES_hhdet_num!C92+RES_hhdet_in!D92-RES_hhdet_num!D92</f>
        <v>11434.5</v>
      </c>
      <c r="E92" s="67">
        <f>RES_hhdet_num!D92+RES_hhdet_in!E92-RES_hhdet_num!E92</f>
        <v>14848.30379899597</v>
      </c>
      <c r="F92" s="67">
        <f>RES_hhdet_num!E92+RES_hhdet_in!F92-RES_hhdet_num!F92</f>
        <v>11434.5</v>
      </c>
      <c r="G92" s="67">
        <f>RES_hhdet_num!F92+RES_hhdet_in!G92-RES_hhdet_num!G92</f>
        <v>14577.379819881142</v>
      </c>
      <c r="H92" s="67">
        <f>RES_hhdet_num!G92+RES_hhdet_in!H92-RES_hhdet_num!H92</f>
        <v>13863.8884916323</v>
      </c>
      <c r="I92" s="67">
        <f>RES_hhdet_num!H92+RES_hhdet_in!I92-RES_hhdet_num!I92</f>
        <v>37079.968813872838</v>
      </c>
      <c r="J92" s="67">
        <f>RES_hhdet_num!I92+RES_hhdet_in!J92-RES_hhdet_num!J92</f>
        <v>11434.499999999985</v>
      </c>
      <c r="K92" s="67">
        <f>RES_hhdet_num!J92+RES_hhdet_in!K92-RES_hhdet_num!K92</f>
        <v>12266.411302011547</v>
      </c>
      <c r="L92" s="67">
        <f>RES_hhdet_num!K92+RES_hhdet_in!L92-RES_hhdet_num!L92</f>
        <v>16692.321031578933</v>
      </c>
      <c r="M92" s="67">
        <f>RES_hhdet_num!L92+RES_hhdet_in!M92-RES_hhdet_num!M92</f>
        <v>12672.726838101386</v>
      </c>
      <c r="N92" s="67">
        <f>RES_hhdet_num!M92+RES_hhdet_in!N92-RES_hhdet_num!N92</f>
        <v>20918.000000000007</v>
      </c>
      <c r="O92" s="67">
        <f>RES_hhdet_num!N92+RES_hhdet_in!O92-RES_hhdet_num!O92</f>
        <v>6805.3678459907969</v>
      </c>
      <c r="P92" s="67">
        <f>RES_hhdet_num!O92+RES_hhdet_in!P92-RES_hhdet_num!P92</f>
        <v>18520.390232183112</v>
      </c>
      <c r="Q92" s="67">
        <f>RES_hhdet_num!P92+RES_hhdet_in!Q92-RES_hhdet_num!Q92</f>
        <v>50000.432818588743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9678.9520505663531</v>
      </c>
      <c r="D93" s="67">
        <f>RES_hhdet_num!C93+RES_hhdet_in!D93-RES_hhdet_num!D93</f>
        <v>9484.4279644265189</v>
      </c>
      <c r="E93" s="67">
        <f>RES_hhdet_num!D93+RES_hhdet_in!E93-RES_hhdet_num!E93</f>
        <v>9056.3212010040734</v>
      </c>
      <c r="F93" s="67">
        <f>RES_hhdet_num!E93+RES_hhdet_in!F93-RES_hhdet_num!F93</f>
        <v>7425.9792611653684</v>
      </c>
      <c r="G93" s="67">
        <f>RES_hhdet_num!F93+RES_hhdet_in!G93-RES_hhdet_num!G93</f>
        <v>8067.6695280752901</v>
      </c>
      <c r="H93" s="67">
        <f>RES_hhdet_num!G93+RES_hhdet_in!H93-RES_hhdet_num!H93</f>
        <v>6494.25</v>
      </c>
      <c r="I93" s="67">
        <f>RES_hhdet_num!H93+RES_hhdet_in!I93-RES_hhdet_num!I93</f>
        <v>6494.25</v>
      </c>
      <c r="J93" s="67">
        <f>RES_hhdet_num!I93+RES_hhdet_in!J93-RES_hhdet_num!J93</f>
        <v>6494.2499999999854</v>
      </c>
      <c r="K93" s="67">
        <f>RES_hhdet_num!J93+RES_hhdet_in!K93-RES_hhdet_num!K93</f>
        <v>9104.5234344717028</v>
      </c>
      <c r="L93" s="67">
        <f>RES_hhdet_num!K93+RES_hhdet_in!L93-RES_hhdet_num!L93</f>
        <v>19623.295077258299</v>
      </c>
      <c r="M93" s="67">
        <f>RES_hhdet_num!L93+RES_hhdet_in!M93-RES_hhdet_num!M93</f>
        <v>15337.100256569887</v>
      </c>
      <c r="N93" s="67">
        <f>RES_hhdet_num!M93+RES_hhdet_in!N93-RES_hhdet_num!N93</f>
        <v>25062.729438791808</v>
      </c>
      <c r="O93" s="67">
        <f>RES_hhdet_num!N93+RES_hhdet_in!O93-RES_hhdet_num!O93</f>
        <v>7193.8068272487581</v>
      </c>
      <c r="P93" s="67">
        <f>RES_hhdet_num!O93+RES_hhdet_in!P93-RES_hhdet_num!P93</f>
        <v>11192.41108448556</v>
      </c>
      <c r="Q93" s="67">
        <f>RES_hhdet_num!P93+RES_hhdet_in!Q93-RES_hhdet_num!Q93</f>
        <v>51246.553467422229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35598.02000522532</v>
      </c>
      <c r="D96" s="67">
        <f>RES_hhdet_num!C96+RES_hhdet_in!D96-RES_hhdet_num!D96</f>
        <v>31994.172481253627</v>
      </c>
      <c r="E96" s="67">
        <f>RES_hhdet_num!D96+RES_hhdet_in!E96-RES_hhdet_num!E96</f>
        <v>42296.673172621784</v>
      </c>
      <c r="F96" s="67">
        <f>RES_hhdet_num!E96+RES_hhdet_in!F96-RES_hhdet_num!F96</f>
        <v>29769.75</v>
      </c>
      <c r="G96" s="67">
        <f>RES_hhdet_num!F96+RES_hhdet_in!G96-RES_hhdet_num!G96</f>
        <v>29769.750000000029</v>
      </c>
      <c r="H96" s="67">
        <f>RES_hhdet_num!G96+RES_hhdet_in!H96-RES_hhdet_num!H96</f>
        <v>29769.749999999942</v>
      </c>
      <c r="I96" s="67">
        <f>RES_hhdet_num!H96+RES_hhdet_in!I96-RES_hhdet_num!I96</f>
        <v>44163.432372255658</v>
      </c>
      <c r="J96" s="67">
        <f>RES_hhdet_num!I96+RES_hhdet_in!J96-RES_hhdet_num!J96</f>
        <v>29769.749999999971</v>
      </c>
      <c r="K96" s="67">
        <f>RES_hhdet_num!J96+RES_hhdet_in!K96-RES_hhdet_num!K96</f>
        <v>33342.673103715497</v>
      </c>
      <c r="L96" s="67">
        <f>RES_hhdet_num!K96+RES_hhdet_in!L96-RES_hhdet_num!L96</f>
        <v>43017.922481253656</v>
      </c>
      <c r="M96" s="67">
        <f>RES_hhdet_num!L96+RES_hhdet_in!M96-RES_hhdet_num!M96</f>
        <v>29769.75</v>
      </c>
      <c r="N96" s="67">
        <f>RES_hhdet_num!M96+RES_hhdet_in!N96-RES_hhdet_num!N96</f>
        <v>51035.03641480318</v>
      </c>
      <c r="O96" s="67">
        <f>RES_hhdet_num!N96+RES_hhdet_in!O96-RES_hhdet_num!O96</f>
        <v>45633.230396195024</v>
      </c>
      <c r="P96" s="67">
        <f>RES_hhdet_num!O96+RES_hhdet_in!P96-RES_hhdet_num!P96</f>
        <v>75529.931731574063</v>
      </c>
      <c r="Q96" s="67">
        <f>RES_hhdet_num!P96+RES_hhdet_in!Q96-RES_hhdet_num!Q96</f>
        <v>154866.99999999994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21047.857878999319</v>
      </c>
      <c r="D97" s="67">
        <f>RES_hhdet_num!C97+RES_hhdet_in!D97-RES_hhdet_num!D97</f>
        <v>18711.818913657393</v>
      </c>
      <c r="E97" s="67">
        <f>RES_hhdet_num!D97+RES_hhdet_in!E97-RES_hhdet_num!E97</f>
        <v>19940.951827378332</v>
      </c>
      <c r="F97" s="67">
        <f>RES_hhdet_num!E97+RES_hhdet_in!F97-RES_hhdet_num!F97</f>
        <v>17552.014831593246</v>
      </c>
      <c r="G97" s="67">
        <f>RES_hhdet_num!F97+RES_hhdet_in!G97-RES_hhdet_num!G97</f>
        <v>16908.75</v>
      </c>
      <c r="H97" s="67">
        <f>RES_hhdet_num!G97+RES_hhdet_in!H97-RES_hhdet_num!H97</f>
        <v>16908.75</v>
      </c>
      <c r="I97" s="67">
        <f>RES_hhdet_num!H97+RES_hhdet_in!I97-RES_hhdet_num!I97</f>
        <v>16908.749999999971</v>
      </c>
      <c r="J97" s="67">
        <f>RES_hhdet_num!I97+RES_hhdet_in!J97-RES_hhdet_num!J97</f>
        <v>16908.749999999971</v>
      </c>
      <c r="K97" s="67">
        <f>RES_hhdet_num!J97+RES_hhdet_in!K97-RES_hhdet_num!K97</f>
        <v>18927.574012059893</v>
      </c>
      <c r="L97" s="67">
        <f>RES_hhdet_num!K97+RES_hhdet_in!L97-RES_hhdet_num!L97</f>
        <v>24361.568913657393</v>
      </c>
      <c r="M97" s="67">
        <f>RES_hhdet_num!L97+RES_hhdet_in!M97-RES_hhdet_num!M97</f>
        <v>16908.750000000029</v>
      </c>
      <c r="N97" s="67">
        <f>RES_hhdet_num!M97+RES_hhdet_in!N97-RES_hhdet_num!N97</f>
        <v>28819.76483159326</v>
      </c>
      <c r="O97" s="67">
        <f>RES_hhdet_num!N97+RES_hhdet_in!O97-RES_hhdet_num!O97</f>
        <v>42742.118419000646</v>
      </c>
      <c r="P97" s="67">
        <f>RES_hhdet_num!O97+RES_hhdet_in!P97-RES_hhdet_num!P97</f>
        <v>36573.478411549586</v>
      </c>
      <c r="Q97" s="67">
        <f>RES_hhdet_num!P97+RES_hhdet_in!Q97-RES_hhdet_num!Q97</f>
        <v>144578.99999999994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0</v>
      </c>
      <c r="D101" s="67">
        <f>RES_hhdet_num!C101+RES_hhdet_in!D101-RES_hhdet_num!D101</f>
        <v>0</v>
      </c>
      <c r="E101" s="67">
        <f>RES_hhdet_num!D101+RES_hhdet_in!E101-RES_hhdet_num!E101</f>
        <v>0</v>
      </c>
      <c r="F101" s="67">
        <f>RES_hhdet_num!E101+RES_hhdet_in!F101-RES_hhdet_num!F101</f>
        <v>0</v>
      </c>
      <c r="G101" s="67">
        <f>RES_hhdet_num!F101+RES_hhdet_in!G101-RES_hhdet_num!G101</f>
        <v>0</v>
      </c>
      <c r="H101" s="67">
        <f>RES_hhdet_num!G101+RES_hhdet_in!H101-RES_hhdet_num!H101</f>
        <v>0</v>
      </c>
      <c r="I101" s="67">
        <f>RES_hhdet_num!H101+RES_hhdet_in!I101-RES_hhdet_num!I101</f>
        <v>0</v>
      </c>
      <c r="J101" s="67">
        <f>RES_hhdet_num!I101+RES_hhdet_in!J101-RES_hhdet_num!J101</f>
        <v>508.15544727363158</v>
      </c>
      <c r="K101" s="67">
        <f>RES_hhdet_num!J101+RES_hhdet_in!K101-RES_hhdet_num!K101</f>
        <v>8931.3851168060501</v>
      </c>
      <c r="L101" s="67">
        <f>RES_hhdet_num!K101+RES_hhdet_in!L101-RES_hhdet_num!L101</f>
        <v>24221.121874119301</v>
      </c>
      <c r="M101" s="67">
        <f>RES_hhdet_num!L101+RES_hhdet_in!M101-RES_hhdet_num!M101</f>
        <v>12256.954064533726</v>
      </c>
      <c r="N101" s="67">
        <f>RES_hhdet_num!M101+RES_hhdet_in!N101-RES_hhdet_num!N101</f>
        <v>50740.802466537658</v>
      </c>
      <c r="O101" s="67">
        <f>RES_hhdet_num!N101+RES_hhdet_in!O101-RES_hhdet_num!O101</f>
        <v>22176.514957485022</v>
      </c>
      <c r="P101" s="67">
        <f>RES_hhdet_num!O101+RES_hhdet_in!P101-RES_hhdet_num!P101</f>
        <v>9.0000000000291038</v>
      </c>
      <c r="Q101" s="67">
        <f>RES_hhdet_num!P101+RES_hhdet_in!Q101-RES_hhdet_num!Q101</f>
        <v>166433.99999999997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4198.7050610937367</v>
      </c>
      <c r="D102" s="67">
        <f>RES_hhdet_num!C102+RES_hhdet_in!D102-RES_hhdet_num!D102</f>
        <v>17352.021084355933</v>
      </c>
      <c r="E102" s="67">
        <f>RES_hhdet_num!D102+RES_hhdet_in!E102-RES_hhdet_num!E102</f>
        <v>3716.7710843559253</v>
      </c>
      <c r="F102" s="67">
        <f>RES_hhdet_num!E102+RES_hhdet_in!F102-RES_hhdet_num!F102</f>
        <v>3551.2410892699627</v>
      </c>
      <c r="G102" s="67">
        <f>RES_hhdet_num!F102+RES_hhdet_in!G102-RES_hhdet_num!G102</f>
        <v>4002.3490354824717</v>
      </c>
      <c r="H102" s="67">
        <f>RES_hhdet_num!G102+RES_hhdet_in!H102-RES_hhdet_num!H102</f>
        <v>4068.8419314437469</v>
      </c>
      <c r="I102" s="67">
        <f>RES_hhdet_num!H102+RES_hhdet_in!I102-RES_hhdet_num!I102</f>
        <v>3576.6083249345484</v>
      </c>
      <c r="J102" s="67">
        <f>RES_hhdet_num!I102+RES_hhdet_in!J102-RES_hhdet_num!J102</f>
        <v>3315.75</v>
      </c>
      <c r="K102" s="67">
        <f>RES_hhdet_num!J102+RES_hhdet_in!K102-RES_hhdet_num!K102</f>
        <v>4292.3914136342792</v>
      </c>
      <c r="L102" s="67">
        <f>RES_hhdet_num!K102+RES_hhdet_in!L102-RES_hhdet_num!L102</f>
        <v>3315.75</v>
      </c>
      <c r="M102" s="67">
        <f>RES_hhdet_num!L102+RES_hhdet_in!M102-RES_hhdet_num!M102</f>
        <v>3315.75</v>
      </c>
      <c r="N102" s="67">
        <f>RES_hhdet_num!M102+RES_hhdet_in!N102-RES_hhdet_num!N102</f>
        <v>6925.8275882507296</v>
      </c>
      <c r="O102" s="67">
        <f>RES_hhdet_num!N102+RES_hhdet_in!O102-RES_hhdet_num!O102</f>
        <v>0</v>
      </c>
      <c r="P102" s="67">
        <f>RES_hhdet_num!O102+RES_hhdet_in!P102-RES_hhdet_num!P102</f>
        <v>4478.8704804023</v>
      </c>
      <c r="Q102" s="67">
        <f>RES_hhdet_num!P102+RES_hhdet_in!Q102-RES_hhdet_num!Q102</f>
        <v>61165.540306969793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83075.982438906212</v>
      </c>
      <c r="D103" s="83">
        <f>RES_hhdet_num!C103+RES_hhdet_in!D103-RES_hhdet_num!D103</f>
        <v>68468.25</v>
      </c>
      <c r="E103" s="83">
        <f>RES_hhdet_num!D103+RES_hhdet_in!E103-RES_hhdet_num!E103</f>
        <v>91290.750000000116</v>
      </c>
      <c r="F103" s="83">
        <f>RES_hhdet_num!E103+RES_hhdet_in!F103-RES_hhdet_num!F103</f>
        <v>68468.25</v>
      </c>
      <c r="G103" s="83">
        <f>RES_hhdet_num!F103+RES_hhdet_in!G103-RES_hhdet_num!G103</f>
        <v>68468.25</v>
      </c>
      <c r="H103" s="83">
        <f>RES_hhdet_num!G103+RES_hhdet_in!H103-RES_hhdet_num!H103</f>
        <v>68468.25</v>
      </c>
      <c r="I103" s="83">
        <f>RES_hhdet_num!H103+RES_hhdet_in!I103-RES_hhdet_num!I103</f>
        <v>171846.91278534965</v>
      </c>
      <c r="J103" s="83">
        <f>RES_hhdet_num!I103+RES_hhdet_in!J103-RES_hhdet_num!J103</f>
        <v>68468.250000000058</v>
      </c>
      <c r="K103" s="83">
        <f>RES_hhdet_num!J103+RES_hhdet_in!K103-RES_hhdet_num!K103</f>
        <v>76683.017561093555</v>
      </c>
      <c r="L103" s="83">
        <f>RES_hhdet_num!K103+RES_hhdet_in!L103-RES_hhdet_num!L103</f>
        <v>96855.836354550265</v>
      </c>
      <c r="M103" s="83">
        <f>RES_hhdet_num!L103+RES_hhdet_in!M103-RES_hhdet_num!M103</f>
        <v>68633.779995086021</v>
      </c>
      <c r="N103" s="83">
        <f>RES_hhdet_num!M103+RES_hhdet_in!N103-RES_hhdet_num!N103</f>
        <v>114476.8295537876</v>
      </c>
      <c r="O103" s="83">
        <f>RES_hhdet_num!N103+RES_hhdet_in!O103-RES_hhdet_num!O103</f>
        <v>107370.44460403873</v>
      </c>
      <c r="P103" s="83">
        <f>RES_hhdet_num!O103+RES_hhdet_in!P103-RES_hhdet_num!P103</f>
        <v>126302.90895104175</v>
      </c>
      <c r="Q103" s="83">
        <f>RES_hhdet_num!P103+RES_hhdet_in!Q103-RES_hhdet_num!Q103</f>
        <v>302697.99999999988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19.000000000000114</v>
      </c>
      <c r="Q107" s="67">
        <f>RES_hhdet_num!P107+RES_hhdet_in!Q107-RES_hhdet_num!Q107</f>
        <v>103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4.0000000000000071</v>
      </c>
      <c r="I110" s="67">
        <f>RES_hhdet_num!H110+RES_hhdet_in!I110-RES_hhdet_num!I110</f>
        <v>5.0000000000000142</v>
      </c>
      <c r="J110" s="67">
        <f>RES_hhdet_num!I110+RES_hhdet_in!J110-RES_hhdet_num!J110</f>
        <v>1.9999999999999858</v>
      </c>
      <c r="K110" s="67">
        <f>RES_hhdet_num!J110+RES_hhdet_in!K110-RES_hhdet_num!K110</f>
        <v>2</v>
      </c>
      <c r="L110" s="67">
        <f>RES_hhdet_num!K110+RES_hhdet_in!L110-RES_hhdet_num!L110</f>
        <v>2</v>
      </c>
      <c r="M110" s="67">
        <f>RES_hhdet_num!L110+RES_hhdet_in!M110-RES_hhdet_num!M110</f>
        <v>2</v>
      </c>
      <c r="N110" s="67">
        <f>RES_hhdet_num!M110+RES_hhdet_in!N110-RES_hhdet_num!N110</f>
        <v>45</v>
      </c>
      <c r="O110" s="67">
        <f>RES_hhdet_num!N110+RES_hhdet_in!O110-RES_hhdet_num!O110</f>
        <v>10</v>
      </c>
      <c r="P110" s="67">
        <f>RES_hhdet_num!O110+RES_hhdet_in!P110-RES_hhdet_num!P110</f>
        <v>11.000000000000028</v>
      </c>
      <c r="Q110" s="67">
        <f>RES_hhdet_num!P110+RES_hhdet_in!Q110-RES_hhdet_num!Q110</f>
        <v>32.999999999999986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3.4310029791726038E-2</v>
      </c>
      <c r="I116" s="67">
        <f>RES_hhdet_num!H116+RES_hhdet_in!I116-RES_hhdet_num!I116</f>
        <v>25</v>
      </c>
      <c r="J116" s="67">
        <f>RES_hhdet_num!I116+RES_hhdet_in!J116-RES_hhdet_num!J116</f>
        <v>0</v>
      </c>
      <c r="K116" s="67">
        <f>RES_hhdet_num!J116+RES_hhdet_in!K116-RES_hhdet_num!K116</f>
        <v>0.59535107001863707</v>
      </c>
      <c r="L116" s="67">
        <f>RES_hhdet_num!K116+RES_hhdet_in!L116-RES_hhdet_num!L116</f>
        <v>0</v>
      </c>
      <c r="M116" s="67">
        <f>RES_hhdet_num!L116+RES_hhdet_in!M116-RES_hhdet_num!M116</f>
        <v>0.21173588028770496</v>
      </c>
      <c r="N116" s="67">
        <f>RES_hhdet_num!M116+RES_hhdet_in!N116-RES_hhdet_num!N116</f>
        <v>151.1586030199019</v>
      </c>
      <c r="O116" s="67">
        <f>RES_hhdet_num!N116+RES_hhdet_in!O116-RES_hhdet_num!O116</f>
        <v>1.9999999999999716</v>
      </c>
      <c r="P116" s="67">
        <f>RES_hhdet_num!O116+RES_hhdet_in!P116-RES_hhdet_num!P116</f>
        <v>10.034310029791811</v>
      </c>
      <c r="Q116" s="67">
        <f>RES_hhdet_num!P116+RES_hhdet_in!Q116-RES_hhdet_num!Q116</f>
        <v>55.466111050595799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3.4626957330402774E-2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2.0672631099943146</v>
      </c>
      <c r="K117" s="67">
        <f>RES_hhdet_num!J117+RES_hhdet_in!K117-RES_hhdet_num!K117</f>
        <v>0</v>
      </c>
      <c r="L117" s="67">
        <f>RES_hhdet_num!K117+RES_hhdet_in!L117-RES_hhdet_num!L117</f>
        <v>0.32998176159344439</v>
      </c>
      <c r="M117" s="67">
        <f>RES_hhdet_num!L117+RES_hhdet_in!M117-RES_hhdet_num!M117</f>
        <v>0</v>
      </c>
      <c r="N117" s="67">
        <f>RES_hhdet_num!M117+RES_hhdet_in!N117-RES_hhdet_num!N117</f>
        <v>145.14271796639264</v>
      </c>
      <c r="O117" s="67">
        <f>RES_hhdet_num!N117+RES_hhdet_in!O117-RES_hhdet_num!O117</f>
        <v>1.0346269573303744</v>
      </c>
      <c r="P117" s="67">
        <f>RES_hhdet_num!O117+RES_hhdet_in!P117-RES_hhdet_num!P117</f>
        <v>13.455748282996126</v>
      </c>
      <c r="Q117" s="67">
        <f>RES_hhdet_num!P117+RES_hhdet_in!Q117-RES_hhdet_num!Q117</f>
        <v>76.841060040447132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0</v>
      </c>
      <c r="I121" s="67">
        <f>RES_hhdet_num!H121+RES_hhdet_in!I121-RES_hhdet_num!I121</f>
        <v>0</v>
      </c>
      <c r="J121" s="67">
        <f>RES_hhdet_num!I121+RES_hhdet_in!J121-RES_hhdet_num!J121</f>
        <v>0</v>
      </c>
      <c r="K121" s="67">
        <f>RES_hhdet_num!J121+RES_hhdet_in!K121-RES_hhdet_num!K121</f>
        <v>2</v>
      </c>
      <c r="L121" s="67">
        <f>RES_hhdet_num!K121+RES_hhdet_in!L121-RES_hhdet_num!L121</f>
        <v>0</v>
      </c>
      <c r="M121" s="67">
        <f>RES_hhdet_num!L121+RES_hhdet_in!M121-RES_hhdet_num!M121</f>
        <v>0.42120911966492436</v>
      </c>
      <c r="N121" s="67">
        <f>RES_hhdet_num!M121+RES_hhdet_in!N121-RES_hhdet_num!N121</f>
        <v>9</v>
      </c>
      <c r="O121" s="67">
        <f>RES_hhdet_num!N121+RES_hhdet_in!O121-RES_hhdet_num!O121</f>
        <v>0</v>
      </c>
      <c r="P121" s="67">
        <f>RES_hhdet_num!O121+RES_hhdet_in!P121-RES_hhdet_num!P121</f>
        <v>0</v>
      </c>
      <c r="Q121" s="67">
        <f>RES_hhdet_num!P121+RES_hhdet_in!Q121-RES_hhdet_num!Q121</f>
        <v>9.9999999999999964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0</v>
      </c>
      <c r="J122" s="83">
        <f>RES_hhdet_num!I122+RES_hhdet_in!J122-RES_hhdet_num!J122</f>
        <v>0</v>
      </c>
      <c r="K122" s="83">
        <f>RES_hhdet_num!J122+RES_hhdet_in!K122-RES_hhdet_num!K122</f>
        <v>0</v>
      </c>
      <c r="L122" s="83">
        <f>RES_hhdet_num!K122+RES_hhdet_in!L122-RES_hhdet_num!L122</f>
        <v>1.4668713285877288</v>
      </c>
      <c r="M122" s="83">
        <f>RES_hhdet_num!L122+RES_hhdet_in!M122-RES_hhdet_num!M122</f>
        <v>0</v>
      </c>
      <c r="N122" s="83">
        <f>RES_hhdet_num!M122+RES_hhdet_in!N122-RES_hhdet_num!N122</f>
        <v>267.53312867141221</v>
      </c>
      <c r="O122" s="83">
        <f>RES_hhdet_num!N122+RES_hhdet_in!O122-RES_hhdet_num!O122</f>
        <v>12.1961211460968</v>
      </c>
      <c r="P122" s="83">
        <f>RES_hhdet_num!O122+RES_hhdet_in!P122-RES_hhdet_num!P122</f>
        <v>31.000000000000057</v>
      </c>
      <c r="Q122" s="83">
        <f>RES_hhdet_num!P122+RES_hhdet_in!Q122-RES_hhdet_num!Q122</f>
        <v>112.99999999999997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2621.875</v>
      </c>
      <c r="D126" s="67">
        <f>RES_hhdet_num!C126+RES_hhdet_in!D126-RES_hhdet_num!D126</f>
        <v>2621.8750000000073</v>
      </c>
      <c r="E126" s="67">
        <f>RES_hhdet_num!D126+RES_hhdet_in!E126-RES_hhdet_num!E126</f>
        <v>2621.875</v>
      </c>
      <c r="F126" s="67">
        <f>RES_hhdet_num!E126+RES_hhdet_in!F126-RES_hhdet_num!F126</f>
        <v>2621.8749999999854</v>
      </c>
      <c r="G126" s="67">
        <f>RES_hhdet_num!F126+RES_hhdet_in!G126-RES_hhdet_num!G126</f>
        <v>2621.8750000000146</v>
      </c>
      <c r="H126" s="67">
        <f>RES_hhdet_num!G126+RES_hhdet_in!H126-RES_hhdet_num!H126</f>
        <v>2621.875</v>
      </c>
      <c r="I126" s="67">
        <f>RES_hhdet_num!H126+RES_hhdet_in!I126-RES_hhdet_num!I126</f>
        <v>2621.875</v>
      </c>
      <c r="J126" s="67">
        <f>RES_hhdet_num!I126+RES_hhdet_in!J126-RES_hhdet_num!J126</f>
        <v>2621.8749999999854</v>
      </c>
      <c r="K126" s="67">
        <f>RES_hhdet_num!J126+RES_hhdet_in!K126-RES_hhdet_num!K126</f>
        <v>2621.875</v>
      </c>
      <c r="L126" s="67">
        <f>RES_hhdet_num!K126+RES_hhdet_in!L126-RES_hhdet_num!L126</f>
        <v>2621.8750000000146</v>
      </c>
      <c r="M126" s="67">
        <f>RES_hhdet_num!L126+RES_hhdet_in!M126-RES_hhdet_num!M126</f>
        <v>2621.875</v>
      </c>
      <c r="N126" s="67">
        <f>RES_hhdet_num!M126+RES_hhdet_in!N126-RES_hhdet_num!N126</f>
        <v>2621.875</v>
      </c>
      <c r="O126" s="67">
        <f>RES_hhdet_num!N126+RES_hhdet_in!O126-RES_hhdet_num!O126</f>
        <v>2621.8749999999854</v>
      </c>
      <c r="P126" s="67">
        <f>RES_hhdet_num!O126+RES_hhdet_in!P126-RES_hhdet_num!P126</f>
        <v>2621.8750000000146</v>
      </c>
      <c r="Q126" s="67">
        <f>RES_hhdet_num!P126+RES_hhdet_in!Q126-RES_hhdet_num!Q126</f>
        <v>28791.000000000015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436</v>
      </c>
      <c r="D129" s="67">
        <f>RES_hhdet_num!C129+RES_hhdet_in!D129-RES_hhdet_num!D129</f>
        <v>414</v>
      </c>
      <c r="E129" s="67">
        <f>RES_hhdet_num!D129+RES_hhdet_in!E129-RES_hhdet_num!E129</f>
        <v>421.00000000000182</v>
      </c>
      <c r="F129" s="67">
        <f>RES_hhdet_num!E129+RES_hhdet_in!F129-RES_hhdet_num!F129</f>
        <v>583</v>
      </c>
      <c r="G129" s="67">
        <f>RES_hhdet_num!F129+RES_hhdet_in!G129-RES_hhdet_num!G129</f>
        <v>568</v>
      </c>
      <c r="H129" s="67">
        <f>RES_hhdet_num!G129+RES_hhdet_in!H129-RES_hhdet_num!H129</f>
        <v>609</v>
      </c>
      <c r="I129" s="67">
        <f>RES_hhdet_num!H129+RES_hhdet_in!I129-RES_hhdet_num!I129</f>
        <v>643.00000000000182</v>
      </c>
      <c r="J129" s="67">
        <f>RES_hhdet_num!I129+RES_hhdet_in!J129-RES_hhdet_num!J129</f>
        <v>0</v>
      </c>
      <c r="K129" s="67">
        <f>RES_hhdet_num!J129+RES_hhdet_in!K129-RES_hhdet_num!K129</f>
        <v>1676</v>
      </c>
      <c r="L129" s="67">
        <f>RES_hhdet_num!K129+RES_hhdet_in!L129-RES_hhdet_num!L129</f>
        <v>1390</v>
      </c>
      <c r="M129" s="67">
        <f>RES_hhdet_num!L129+RES_hhdet_in!M129-RES_hhdet_num!M129</f>
        <v>2020.8750000000036</v>
      </c>
      <c r="N129" s="67">
        <f>RES_hhdet_num!M129+RES_hhdet_in!N129-RES_hhdet_num!N129</f>
        <v>1884</v>
      </c>
      <c r="O129" s="67">
        <f>RES_hhdet_num!N129+RES_hhdet_in!O129-RES_hhdet_num!O129</f>
        <v>2962</v>
      </c>
      <c r="P129" s="67">
        <f>RES_hhdet_num!O129+RES_hhdet_in!P129-RES_hhdet_num!P129</f>
        <v>2735.0000000000073</v>
      </c>
      <c r="Q129" s="67">
        <f>RES_hhdet_num!P129+RES_hhdet_in!Q129-RES_hhdet_num!Q129</f>
        <v>9108.9999999999964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2621.4551942145044</v>
      </c>
      <c r="D131" s="67">
        <f>RES_hhdet_num!C131+RES_hhdet_in!D131-RES_hhdet_num!D131</f>
        <v>2091.6035719016072</v>
      </c>
      <c r="E131" s="67">
        <f>RES_hhdet_num!D131+RES_hhdet_in!E131-RES_hhdet_num!E131</f>
        <v>1214.2500000000073</v>
      </c>
      <c r="F131" s="67">
        <f>RES_hhdet_num!E131+RES_hhdet_in!F131-RES_hhdet_num!F131</f>
        <v>1257.4478971537246</v>
      </c>
      <c r="G131" s="67">
        <f>RES_hhdet_num!F131+RES_hhdet_in!G131-RES_hhdet_num!G131</f>
        <v>1214.25</v>
      </c>
      <c r="H131" s="67">
        <f>RES_hhdet_num!G131+RES_hhdet_in!H131-RES_hhdet_num!H131</f>
        <v>1895.8342128607401</v>
      </c>
      <c r="I131" s="67">
        <f>RES_hhdet_num!H131+RES_hhdet_in!I131-RES_hhdet_num!I131</f>
        <v>8347.3997149069473</v>
      </c>
      <c r="J131" s="67">
        <f>RES_hhdet_num!I131+RES_hhdet_in!J131-RES_hhdet_num!J131</f>
        <v>1699.928729378189</v>
      </c>
      <c r="K131" s="67">
        <f>RES_hhdet_num!J131+RES_hhdet_in!K131-RES_hhdet_num!K131</f>
        <v>1496.208808136078</v>
      </c>
      <c r="L131" s="67">
        <f>RES_hhdet_num!K131+RES_hhdet_in!L131-RES_hhdet_num!L131</f>
        <v>1362.0506223906996</v>
      </c>
      <c r="M131" s="67">
        <f>RES_hhdet_num!L131+RES_hhdet_in!M131-RES_hhdet_num!M131</f>
        <v>1226.5562542891421</v>
      </c>
      <c r="N131" s="67">
        <f>RES_hhdet_num!M131+RES_hhdet_in!N131-RES_hhdet_num!N131</f>
        <v>1214.25</v>
      </c>
      <c r="O131" s="67">
        <f>RES_hhdet_num!N131+RES_hhdet_in!O131-RES_hhdet_num!O131</f>
        <v>1214.25</v>
      </c>
      <c r="P131" s="67">
        <f>RES_hhdet_num!O131+RES_hhdet_in!P131-RES_hhdet_num!P131</f>
        <v>1346.5515319090046</v>
      </c>
      <c r="Q131" s="67">
        <f>RES_hhdet_num!P131+RES_hhdet_in!Q131-RES_hhdet_num!Q131</f>
        <v>15545.365559866252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1557.3344805556826</v>
      </c>
      <c r="D132" s="67">
        <f>RES_hhdet_num!C132+RES_hhdet_in!D132-RES_hhdet_num!D132</f>
        <v>1235.3494015212946</v>
      </c>
      <c r="E132" s="67">
        <f>RES_hhdet_num!D132+RES_hhdet_in!E132-RES_hhdet_num!E132</f>
        <v>1485.8473925032122</v>
      </c>
      <c r="F132" s="67">
        <f>RES_hhdet_num!E132+RES_hhdet_in!F132-RES_hhdet_num!F132</f>
        <v>1114.0307791811829</v>
      </c>
      <c r="G132" s="67">
        <f>RES_hhdet_num!F132+RES_hhdet_in!G132-RES_hhdet_num!G132</f>
        <v>1117.699637652473</v>
      </c>
      <c r="H132" s="67">
        <f>RES_hhdet_num!G132+RES_hhdet_in!H132-RES_hhdet_num!H132</f>
        <v>726.04078713925992</v>
      </c>
      <c r="I132" s="67">
        <f>RES_hhdet_num!H132+RES_hhdet_in!I132-RES_hhdet_num!I132</f>
        <v>689.24999999999272</v>
      </c>
      <c r="J132" s="67">
        <f>RES_hhdet_num!I132+RES_hhdet_in!J132-RES_hhdet_num!J132</f>
        <v>736.85295439175388</v>
      </c>
      <c r="K132" s="67">
        <f>RES_hhdet_num!J132+RES_hhdet_in!K132-RES_hhdet_num!K132</f>
        <v>1125.666191863922</v>
      </c>
      <c r="L132" s="67">
        <f>RES_hhdet_num!K132+RES_hhdet_in!L132-RES_hhdet_num!L132</f>
        <v>1259.824377609315</v>
      </c>
      <c r="M132" s="67">
        <f>RES_hhdet_num!L132+RES_hhdet_in!M132-RES_hhdet_num!M132</f>
        <v>1395.3187457108579</v>
      </c>
      <c r="N132" s="67">
        <f>RES_hhdet_num!M132+RES_hhdet_in!N132-RES_hhdet_num!N132</f>
        <v>1522.8753933541593</v>
      </c>
      <c r="O132" s="67">
        <f>RES_hhdet_num!N132+RES_hhdet_in!O132-RES_hhdet_num!O132</f>
        <v>3627.7141197639867</v>
      </c>
      <c r="P132" s="67">
        <f>RES_hhdet_num!O132+RES_hhdet_in!P132-RES_hhdet_num!P132</f>
        <v>812.70387185300933</v>
      </c>
      <c r="Q132" s="67">
        <f>RES_hhdet_num!P132+RES_hhdet_in!Q132-RES_hhdet_num!Q132</f>
        <v>13245.634440133756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80.249999999999545</v>
      </c>
      <c r="D135" s="67">
        <f>RES_hhdet_num!C135+RES_hhdet_in!D135-RES_hhdet_num!D135</f>
        <v>80.25</v>
      </c>
      <c r="E135" s="67">
        <f>RES_hhdet_num!D135+RES_hhdet_in!E135-RES_hhdet_num!E135</f>
        <v>2736.7671120531891</v>
      </c>
      <c r="F135" s="67">
        <f>RES_hhdet_num!E135+RES_hhdet_in!F135-RES_hhdet_num!F135</f>
        <v>250.39632366508931</v>
      </c>
      <c r="G135" s="67">
        <f>RES_hhdet_num!F135+RES_hhdet_in!G135-RES_hhdet_num!G135</f>
        <v>585.86798083309895</v>
      </c>
      <c r="H135" s="67">
        <f>RES_hhdet_num!G135+RES_hhdet_in!H135-RES_hhdet_num!H135</f>
        <v>92.309112270640526</v>
      </c>
      <c r="I135" s="67">
        <f>RES_hhdet_num!H135+RES_hhdet_in!I135-RES_hhdet_num!I135</f>
        <v>734</v>
      </c>
      <c r="J135" s="67">
        <f>RES_hhdet_num!I135+RES_hhdet_in!J135-RES_hhdet_num!J135</f>
        <v>458.18599633053009</v>
      </c>
      <c r="K135" s="67">
        <f>RES_hhdet_num!J135+RES_hhdet_in!K135-RES_hhdet_num!K135</f>
        <v>2294.7354481819393</v>
      </c>
      <c r="L135" s="67">
        <f>RES_hhdet_num!K135+RES_hhdet_in!L135-RES_hhdet_num!L135</f>
        <v>262.32386164114791</v>
      </c>
      <c r="M135" s="67">
        <f>RES_hhdet_num!L135+RES_hhdet_in!M135-RES_hhdet_num!M135</f>
        <v>159.81310096923153</v>
      </c>
      <c r="N135" s="67">
        <f>RES_hhdet_num!M135+RES_hhdet_in!N135-RES_hhdet_num!N135</f>
        <v>0</v>
      </c>
      <c r="O135" s="67">
        <f>RES_hhdet_num!N135+RES_hhdet_in!O135-RES_hhdet_num!O135</f>
        <v>1.6953050553288449</v>
      </c>
      <c r="P135" s="67">
        <f>RES_hhdet_num!O135+RES_hhdet_in!P135-RES_hhdet_num!P135</f>
        <v>2077.655546800494</v>
      </c>
      <c r="Q135" s="67">
        <f>RES_hhdet_num!P135+RES_hhdet_in!Q135-RES_hhdet_num!Q135</f>
        <v>1511.9999999999998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83.575799172150482</v>
      </c>
      <c r="D136" s="67">
        <f>RES_hhdet_num!C136+RES_hhdet_in!D136-RES_hhdet_num!D136</f>
        <v>109.75510502543057</v>
      </c>
      <c r="E136" s="67">
        <f>RES_hhdet_num!D136+RES_hhdet_in!E136-RES_hhdet_num!E136</f>
        <v>1414.5302887217852</v>
      </c>
      <c r="F136" s="67">
        <f>RES_hhdet_num!E136+RES_hhdet_in!F136-RES_hhdet_num!F136</f>
        <v>220.53959286617055</v>
      </c>
      <c r="G136" s="67">
        <f>RES_hhdet_num!F136+RES_hhdet_in!G136-RES_hhdet_num!G136</f>
        <v>460.9720094388806</v>
      </c>
      <c r="H136" s="67">
        <f>RES_hhdet_num!G136+RES_hhdet_in!H136-RES_hhdet_num!H136</f>
        <v>255.49049713870818</v>
      </c>
      <c r="I136" s="67">
        <f>RES_hhdet_num!H136+RES_hhdet_in!I136-RES_hhdet_num!I136</f>
        <v>0</v>
      </c>
      <c r="J136" s="67">
        <f>RES_hhdet_num!I136+RES_hhdet_in!J136-RES_hhdet_num!J136</f>
        <v>259.32699921058747</v>
      </c>
      <c r="K136" s="67">
        <f>RES_hhdet_num!J136+RES_hhdet_in!K136-RES_hhdet_num!K136</f>
        <v>2463.2558222649513</v>
      </c>
      <c r="L136" s="67">
        <f>RES_hhdet_num!K136+RES_hhdet_in!L136-RES_hhdet_num!L136</f>
        <v>286.24743423154632</v>
      </c>
      <c r="M136" s="67">
        <f>RES_hhdet_num!L136+RES_hhdet_in!M136-RES_hhdet_num!M136</f>
        <v>256.71147887711231</v>
      </c>
      <c r="N136" s="67">
        <f>RES_hhdet_num!M136+RES_hhdet_in!N136-RES_hhdet_num!N136</f>
        <v>45.813407577154521</v>
      </c>
      <c r="O136" s="67">
        <f>RES_hhdet_num!N136+RES_hhdet_in!O136-RES_hhdet_num!O136</f>
        <v>0</v>
      </c>
      <c r="P136" s="67">
        <f>RES_hhdet_num!O136+RES_hhdet_in!P136-RES_hhdet_num!P136</f>
        <v>2713.0000000000009</v>
      </c>
      <c r="Q136" s="67">
        <f>RES_hhdet_num!P136+RES_hhdet_in!Q136-RES_hhdet_num!Q136</f>
        <v>1871.8062718055305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181.49999999999977</v>
      </c>
      <c r="D140" s="67">
        <f>RES_hhdet_num!C140+RES_hhdet_in!D140-RES_hhdet_num!D140</f>
        <v>993.70805825473258</v>
      </c>
      <c r="E140" s="67">
        <f>RES_hhdet_num!D140+RES_hhdet_in!E140-RES_hhdet_num!E140</f>
        <v>181.50000000000023</v>
      </c>
      <c r="F140" s="67">
        <f>RES_hhdet_num!E140+RES_hhdet_in!F140-RES_hhdet_num!F140</f>
        <v>181.49999999999977</v>
      </c>
      <c r="G140" s="67">
        <f>RES_hhdet_num!F140+RES_hhdet_in!G140-RES_hhdet_num!G140</f>
        <v>181.5</v>
      </c>
      <c r="H140" s="67">
        <f>RES_hhdet_num!G140+RES_hhdet_in!H140-RES_hhdet_num!H140</f>
        <v>181.5</v>
      </c>
      <c r="I140" s="67">
        <f>RES_hhdet_num!H140+RES_hhdet_in!I140-RES_hhdet_num!I140</f>
        <v>181.5</v>
      </c>
      <c r="J140" s="67">
        <f>RES_hhdet_num!I140+RES_hhdet_in!J140-RES_hhdet_num!J140</f>
        <v>181.5</v>
      </c>
      <c r="K140" s="67">
        <f>RES_hhdet_num!J140+RES_hhdet_in!K140-RES_hhdet_num!K140</f>
        <v>472.76969480356911</v>
      </c>
      <c r="L140" s="67">
        <f>RES_hhdet_num!K140+RES_hhdet_in!L140-RES_hhdet_num!L140</f>
        <v>219.2080582547328</v>
      </c>
      <c r="M140" s="67">
        <f>RES_hhdet_num!L140+RES_hhdet_in!M140-RES_hhdet_num!M140</f>
        <v>492.1308053357161</v>
      </c>
      <c r="N140" s="67">
        <f>RES_hhdet_num!M140+RES_hhdet_in!N140-RES_hhdet_num!N140</f>
        <v>2028</v>
      </c>
      <c r="O140" s="67">
        <f>RES_hhdet_num!N140+RES_hhdet_in!O140-RES_hhdet_num!O140</f>
        <v>0</v>
      </c>
      <c r="P140" s="67">
        <f>RES_hhdet_num!O140+RES_hhdet_in!P140-RES_hhdet_num!P140</f>
        <v>168.7188808173596</v>
      </c>
      <c r="Q140" s="67">
        <f>RES_hhdet_num!P140+RES_hhdet_in!Q140-RES_hhdet_num!Q140</f>
        <v>2749.9999999999991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3751.5</v>
      </c>
      <c r="D141" s="83">
        <f>RES_hhdet_num!C141+RES_hhdet_in!D141-RES_hhdet_num!D141</f>
        <v>3751.4999999999927</v>
      </c>
      <c r="E141" s="83">
        <f>RES_hhdet_num!D141+RES_hhdet_in!E141-RES_hhdet_num!E141</f>
        <v>3751.5000000000146</v>
      </c>
      <c r="F141" s="83">
        <f>RES_hhdet_num!E141+RES_hhdet_in!F141-RES_hhdet_num!F141</f>
        <v>3751.4999999999927</v>
      </c>
      <c r="G141" s="83">
        <f>RES_hhdet_num!F141+RES_hhdet_in!G141-RES_hhdet_num!G141</f>
        <v>3751.5</v>
      </c>
      <c r="H141" s="83">
        <f>RES_hhdet_num!G141+RES_hhdet_in!H141-RES_hhdet_num!H141</f>
        <v>3751.4999999999927</v>
      </c>
      <c r="I141" s="83">
        <f>RES_hhdet_num!H141+RES_hhdet_in!I141-RES_hhdet_num!I141</f>
        <v>3751.5</v>
      </c>
      <c r="J141" s="83">
        <f>RES_hhdet_num!I141+RES_hhdet_in!J141-RES_hhdet_num!J141</f>
        <v>3751.4999999999927</v>
      </c>
      <c r="K141" s="83">
        <f>RES_hhdet_num!J141+RES_hhdet_in!K141-RES_hhdet_num!K141</f>
        <v>6509.9433490423835</v>
      </c>
      <c r="L141" s="83">
        <f>RES_hhdet_num!K141+RES_hhdet_in!L141-RES_hhdet_num!L141</f>
        <v>6391.6669417452795</v>
      </c>
      <c r="M141" s="83">
        <f>RES_hhdet_num!L141+RES_hhdet_in!M141-RES_hhdet_num!M141</f>
        <v>21672.744194664279</v>
      </c>
      <c r="N141" s="83">
        <f>RES_hhdet_num!M141+RES_hhdet_in!N141-RES_hhdet_num!N141</f>
        <v>6536.0773135211348</v>
      </c>
      <c r="O141" s="83">
        <f>RES_hhdet_num!N141+RES_hhdet_in!O141-RES_hhdet_num!O141</f>
        <v>11730.209808202781</v>
      </c>
      <c r="P141" s="83">
        <f>RES_hhdet_num!O141+RES_hhdet_in!P141-RES_hhdet_num!P141</f>
        <v>8550.4237688330031</v>
      </c>
      <c r="Q141" s="83">
        <f>RES_hhdet_num!P141+RES_hhdet_in!Q141-RES_hhdet_num!Q141</f>
        <v>30847.612829130565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512.5</v>
      </c>
      <c r="D145" s="67">
        <f>RES_hhdet_num!C145+RES_hhdet_in!D145-RES_hhdet_num!D145</f>
        <v>512.5</v>
      </c>
      <c r="E145" s="67">
        <f>RES_hhdet_num!D145+RES_hhdet_in!E145-RES_hhdet_num!E145</f>
        <v>512.50000000000728</v>
      </c>
      <c r="F145" s="67">
        <f>RES_hhdet_num!E145+RES_hhdet_in!F145-RES_hhdet_num!F145</f>
        <v>512.49999999999272</v>
      </c>
      <c r="G145" s="67">
        <f>RES_hhdet_num!F145+RES_hhdet_in!G145-RES_hhdet_num!G145</f>
        <v>512.5</v>
      </c>
      <c r="H145" s="67">
        <f>RES_hhdet_num!G145+RES_hhdet_in!H145-RES_hhdet_num!H145</f>
        <v>512.50000000001455</v>
      </c>
      <c r="I145" s="67">
        <f>RES_hhdet_num!H145+RES_hhdet_in!I145-RES_hhdet_num!I145</f>
        <v>512.50000000001455</v>
      </c>
      <c r="J145" s="67">
        <f>RES_hhdet_num!I145+RES_hhdet_in!J145-RES_hhdet_num!J145</f>
        <v>512.4999999999709</v>
      </c>
      <c r="K145" s="67">
        <f>RES_hhdet_num!J145+RES_hhdet_in!K145-RES_hhdet_num!K145</f>
        <v>512.5</v>
      </c>
      <c r="L145" s="67">
        <f>RES_hhdet_num!K145+RES_hhdet_in!L145-RES_hhdet_num!L145</f>
        <v>512.5</v>
      </c>
      <c r="M145" s="67">
        <f>RES_hhdet_num!L145+RES_hhdet_in!M145-RES_hhdet_num!M145</f>
        <v>512.5</v>
      </c>
      <c r="N145" s="67">
        <f>RES_hhdet_num!M145+RES_hhdet_in!N145-RES_hhdet_num!N145</f>
        <v>512.50000000001455</v>
      </c>
      <c r="O145" s="67">
        <f>RES_hhdet_num!N145+RES_hhdet_in!O145-RES_hhdet_num!O145</f>
        <v>512.5</v>
      </c>
      <c r="P145" s="67">
        <f>RES_hhdet_num!O145+RES_hhdet_in!P145-RES_hhdet_num!P145</f>
        <v>512.50000000005821</v>
      </c>
      <c r="Q145" s="67">
        <f>RES_hhdet_num!P145+RES_hhdet_in!Q145-RES_hhdet_num!Q145</f>
        <v>512.5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661.19999999999982</v>
      </c>
      <c r="D147" s="67">
        <f>RES_hhdet_num!C147+RES_hhdet_in!D147-RES_hhdet_num!D147</f>
        <v>1014</v>
      </c>
      <c r="E147" s="67">
        <f>RES_hhdet_num!D147+RES_hhdet_in!E147-RES_hhdet_num!E147</f>
        <v>1532.8000000000029</v>
      </c>
      <c r="F147" s="67">
        <f>RES_hhdet_num!E147+RES_hhdet_in!F147-RES_hhdet_num!F147</f>
        <v>1053</v>
      </c>
      <c r="G147" s="67">
        <f>RES_hhdet_num!F147+RES_hhdet_in!G147-RES_hhdet_num!G147</f>
        <v>1020.6000000000022</v>
      </c>
      <c r="H147" s="67">
        <f>RES_hhdet_num!G147+RES_hhdet_in!H147-RES_hhdet_num!H147</f>
        <v>1952.6000000000058</v>
      </c>
      <c r="I147" s="67">
        <f>RES_hhdet_num!H147+RES_hhdet_in!I147-RES_hhdet_num!I147</f>
        <v>1738.1999999999971</v>
      </c>
      <c r="J147" s="67">
        <f>RES_hhdet_num!I147+RES_hhdet_in!J147-RES_hhdet_num!J147</f>
        <v>430.39999999999418</v>
      </c>
      <c r="K147" s="67">
        <f>RES_hhdet_num!J147+RES_hhdet_in!K147-RES_hhdet_num!K147</f>
        <v>494</v>
      </c>
      <c r="L147" s="67">
        <f>RES_hhdet_num!K147+RES_hhdet_in!L147-RES_hhdet_num!L147</f>
        <v>1030.5999999999985</v>
      </c>
      <c r="M147" s="67">
        <f>RES_hhdet_num!L147+RES_hhdet_in!M147-RES_hhdet_num!M147</f>
        <v>654.19999999999709</v>
      </c>
      <c r="N147" s="67">
        <f>RES_hhdet_num!M147+RES_hhdet_in!N147-RES_hhdet_num!N147</f>
        <v>4206.3999999999942</v>
      </c>
      <c r="O147" s="67">
        <f>RES_hhdet_num!N147+RES_hhdet_in!O147-RES_hhdet_num!O147</f>
        <v>445.80000000000291</v>
      </c>
      <c r="P147" s="67">
        <f>RES_hhdet_num!O147+RES_hhdet_in!P147-RES_hhdet_num!P147</f>
        <v>1686.2000000000116</v>
      </c>
      <c r="Q147" s="67">
        <f>RES_hhdet_num!P147+RES_hhdet_in!Q147-RES_hhdet_num!Q147</f>
        <v>7359.4000000000378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260.02313797252464</v>
      </c>
      <c r="D149" s="67">
        <f>RES_hhdet_num!C149+RES_hhdet_in!D149-RES_hhdet_num!D149</f>
        <v>379.18912259447302</v>
      </c>
      <c r="E149" s="67">
        <f>RES_hhdet_num!D149+RES_hhdet_in!E149-RES_hhdet_num!E149</f>
        <v>425.21073299357818</v>
      </c>
      <c r="F149" s="67">
        <f>RES_hhdet_num!E149+RES_hhdet_in!F149-RES_hhdet_num!F149</f>
        <v>113.531164191789</v>
      </c>
      <c r="G149" s="67">
        <f>RES_hhdet_num!F149+RES_hhdet_in!G149-RES_hhdet_num!G149</f>
        <v>179.04445539703647</v>
      </c>
      <c r="H149" s="67">
        <f>RES_hhdet_num!G149+RES_hhdet_in!H149-RES_hhdet_num!H149</f>
        <v>188.92119626792032</v>
      </c>
      <c r="I149" s="67">
        <f>RES_hhdet_num!H149+RES_hhdet_in!I149-RES_hhdet_num!I149</f>
        <v>345</v>
      </c>
      <c r="J149" s="67">
        <f>RES_hhdet_num!I149+RES_hhdet_in!J149-RES_hhdet_num!J149</f>
        <v>176.89312267657965</v>
      </c>
      <c r="K149" s="67">
        <f>RES_hhdet_num!J149+RES_hhdet_in!K149-RES_hhdet_num!K149</f>
        <v>188.8278370514065</v>
      </c>
      <c r="L149" s="67">
        <f>RES_hhdet_num!K149+RES_hhdet_in!L149-RES_hhdet_num!L149</f>
        <v>202.93665919282512</v>
      </c>
      <c r="M149" s="67">
        <f>RES_hhdet_num!L149+RES_hhdet_in!M149-RES_hhdet_num!M149</f>
        <v>152.11764705882354</v>
      </c>
      <c r="N149" s="67">
        <f>RES_hhdet_num!M149+RES_hhdet_in!N149-RES_hhdet_num!N149</f>
        <v>249</v>
      </c>
      <c r="O149" s="67">
        <f>RES_hhdet_num!N149+RES_hhdet_in!O149-RES_hhdet_num!O149</f>
        <v>0</v>
      </c>
      <c r="P149" s="67">
        <f>RES_hhdet_num!O149+RES_hhdet_in!P149-RES_hhdet_num!P149</f>
        <v>238.39311552034565</v>
      </c>
      <c r="Q149" s="67">
        <f>RES_hhdet_num!P149+RES_hhdet_in!Q149-RES_hhdet_num!Q149</f>
        <v>105.95535714285711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151.03303661830955</v>
      </c>
      <c r="D150" s="67">
        <f>RES_hhdet_num!C150+RES_hhdet_in!D150-RES_hhdet_num!D150</f>
        <v>216.14347344975749</v>
      </c>
      <c r="E150" s="67">
        <f>RES_hhdet_num!D150+RES_hhdet_in!E150-RES_hhdet_num!E150</f>
        <v>226.56149668000546</v>
      </c>
      <c r="F150" s="67">
        <f>RES_hhdet_num!E150+RES_hhdet_in!F150-RES_hhdet_num!F150</f>
        <v>88.068176035246211</v>
      </c>
      <c r="G150" s="67">
        <f>RES_hhdet_num!F150+RES_hhdet_in!G150-RES_hhdet_num!G150</f>
        <v>94.880289943949492</v>
      </c>
      <c r="H150" s="67">
        <f>RES_hhdet_num!G150+RES_hhdet_in!H150-RES_hhdet_num!H150</f>
        <v>46.973147960221468</v>
      </c>
      <c r="I150" s="67">
        <f>RES_hhdet_num!H150+RES_hhdet_in!I150-RES_hhdet_num!I150</f>
        <v>16.192115647460469</v>
      </c>
      <c r="J150" s="67">
        <f>RES_hhdet_num!I150+RES_hhdet_in!J150-RES_hhdet_num!J150</f>
        <v>92.754241794684503</v>
      </c>
      <c r="K150" s="67">
        <f>RES_hhdet_num!J150+RES_hhdet_in!K150-RES_hhdet_num!K150</f>
        <v>154.99540623436155</v>
      </c>
      <c r="L150" s="67">
        <f>RES_hhdet_num!K150+RES_hhdet_in!L150-RES_hhdet_num!L150</f>
        <v>217.56334080717488</v>
      </c>
      <c r="M150" s="67">
        <f>RES_hhdet_num!L150+RES_hhdet_in!M150-RES_hhdet_num!M150</f>
        <v>174.38235294117635</v>
      </c>
      <c r="N150" s="67">
        <f>RES_hhdet_num!M150+RES_hhdet_in!N150-RES_hhdet_num!N150</f>
        <v>274.00000000000011</v>
      </c>
      <c r="O150" s="67">
        <f>RES_hhdet_num!N150+RES_hhdet_in!O150-RES_hhdet_num!O150</f>
        <v>311.92355925817947</v>
      </c>
      <c r="P150" s="67">
        <f>RES_hhdet_num!O150+RES_hhdet_in!P150-RES_hhdet_num!P150</f>
        <v>258.158704609197</v>
      </c>
      <c r="Q150" s="67">
        <f>RES_hhdet_num!P150+RES_hhdet_in!Q150-RES_hhdet_num!Q150</f>
        <v>97.454592871545628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354</v>
      </c>
      <c r="D153" s="67">
        <f>RES_hhdet_num!C153+RES_hhdet_in!D153-RES_hhdet_num!D153</f>
        <v>354</v>
      </c>
      <c r="E153" s="67">
        <f>RES_hhdet_num!D153+RES_hhdet_in!E153-RES_hhdet_num!E153</f>
        <v>354.00000000000364</v>
      </c>
      <c r="F153" s="67">
        <f>RES_hhdet_num!E153+RES_hhdet_in!F153-RES_hhdet_num!F153</f>
        <v>353.99999999999636</v>
      </c>
      <c r="G153" s="67">
        <f>RES_hhdet_num!F153+RES_hhdet_in!G153-RES_hhdet_num!G153</f>
        <v>354</v>
      </c>
      <c r="H153" s="67">
        <f>RES_hhdet_num!G153+RES_hhdet_in!H153-RES_hhdet_num!H153</f>
        <v>463.12592924119235</v>
      </c>
      <c r="I153" s="67">
        <f>RES_hhdet_num!H153+RES_hhdet_in!I153-RES_hhdet_num!I153</f>
        <v>3303.6620011308842</v>
      </c>
      <c r="J153" s="67">
        <f>RES_hhdet_num!I153+RES_hhdet_in!J153-RES_hhdet_num!J153</f>
        <v>1141.7757789655225</v>
      </c>
      <c r="K153" s="67">
        <f>RES_hhdet_num!J153+RES_hhdet_in!K153-RES_hhdet_num!K153</f>
        <v>1769.3928695899594</v>
      </c>
      <c r="L153" s="67">
        <f>RES_hhdet_num!K153+RES_hhdet_in!L153-RES_hhdet_num!L153</f>
        <v>3598.0162102168397</v>
      </c>
      <c r="M153" s="67">
        <f>RES_hhdet_num!L153+RES_hhdet_in!M153-RES_hhdet_num!M153</f>
        <v>12519.604121301018</v>
      </c>
      <c r="N153" s="67">
        <f>RES_hhdet_num!M153+RES_hhdet_in!N153-RES_hhdet_num!N153</f>
        <v>3677.6217101966031</v>
      </c>
      <c r="O153" s="67">
        <f>RES_hhdet_num!N153+RES_hhdet_in!O153-RES_hhdet_num!O153</f>
        <v>8107.2842211916723</v>
      </c>
      <c r="P153" s="67">
        <f>RES_hhdet_num!O153+RES_hhdet_in!P153-RES_hhdet_num!P153</f>
        <v>10264.322632385505</v>
      </c>
      <c r="Q153" s="67">
        <f>RES_hhdet_num!P153+RES_hhdet_in!Q153-RES_hhdet_num!Q153</f>
        <v>2196.0720605736424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581.05095581920932</v>
      </c>
      <c r="D154" s="67">
        <f>RES_hhdet_num!C154+RES_hhdet_in!D154-RES_hhdet_num!D154</f>
        <v>716.45688693030297</v>
      </c>
      <c r="E154" s="67">
        <f>RES_hhdet_num!D154+RES_hhdet_in!E154-RES_hhdet_num!E154</f>
        <v>513.8123917147077</v>
      </c>
      <c r="F154" s="67">
        <f>RES_hhdet_num!E154+RES_hhdet_in!F154-RES_hhdet_num!F154</f>
        <v>611.52706137534187</v>
      </c>
      <c r="G154" s="67">
        <f>RES_hhdet_num!F154+RES_hhdet_in!G154-RES_hhdet_num!G154</f>
        <v>56.299235363550906</v>
      </c>
      <c r="H154" s="67">
        <f>RES_hhdet_num!G154+RES_hhdet_in!H154-RES_hhdet_num!H154</f>
        <v>0</v>
      </c>
      <c r="I154" s="67">
        <f>RES_hhdet_num!H154+RES_hhdet_in!I154-RES_hhdet_num!I154</f>
        <v>68.70474389881565</v>
      </c>
      <c r="J154" s="67">
        <f>RES_hhdet_num!I154+RES_hhdet_in!J154-RES_hhdet_num!J154</f>
        <v>200.99999999999272</v>
      </c>
      <c r="K154" s="67">
        <f>RES_hhdet_num!J154+RES_hhdet_in!K154-RES_hhdet_num!K154</f>
        <v>1507.904424616092</v>
      </c>
      <c r="L154" s="67">
        <f>RES_hhdet_num!K154+RES_hhdet_in!L154-RES_hhdet_num!L154</f>
        <v>3219.4568869302966</v>
      </c>
      <c r="M154" s="67">
        <f>RES_hhdet_num!L154+RES_hhdet_in!M154-RES_hhdet_num!M154</f>
        <v>5417.3101387219576</v>
      </c>
      <c r="N154" s="67">
        <f>RES_hhdet_num!M154+RES_hhdet_in!N154-RES_hhdet_num!N154</f>
        <v>3400.0270613753528</v>
      </c>
      <c r="O154" s="67">
        <f>RES_hhdet_num!N154+RES_hhdet_in!O154-RES_hhdet_num!O154</f>
        <v>3438.0153415034874</v>
      </c>
      <c r="P154" s="67">
        <f>RES_hhdet_num!O154+RES_hhdet_in!P154-RES_hhdet_num!P154</f>
        <v>6821.7952561012207</v>
      </c>
      <c r="Q154" s="67">
        <f>RES_hhdet_num!P154+RES_hhdet_in!Q154-RES_hhdet_num!Q154</f>
        <v>11965.850981838739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35.25</v>
      </c>
      <c r="D158" s="67">
        <f>RES_hhdet_num!C158+RES_hhdet_in!D158-RES_hhdet_num!D158</f>
        <v>214.27837457731385</v>
      </c>
      <c r="E158" s="67">
        <f>RES_hhdet_num!D158+RES_hhdet_in!E158-RES_hhdet_num!E158</f>
        <v>35.250000000000114</v>
      </c>
      <c r="F158" s="67">
        <f>RES_hhdet_num!E158+RES_hhdet_in!F158-RES_hhdet_num!F158</f>
        <v>35.25</v>
      </c>
      <c r="G158" s="67">
        <f>RES_hhdet_num!F158+RES_hhdet_in!G158-RES_hhdet_num!G158</f>
        <v>86.790361406261582</v>
      </c>
      <c r="H158" s="67">
        <f>RES_hhdet_num!G158+RES_hhdet_in!H158-RES_hhdet_num!H158</f>
        <v>37.906804895747655</v>
      </c>
      <c r="I158" s="67">
        <f>RES_hhdet_num!H158+RES_hhdet_in!I158-RES_hhdet_num!I158</f>
        <v>35.25</v>
      </c>
      <c r="J158" s="67">
        <f>RES_hhdet_num!I158+RES_hhdet_in!J158-RES_hhdet_num!J158</f>
        <v>35.249999999999773</v>
      </c>
      <c r="K158" s="67">
        <f>RES_hhdet_num!J158+RES_hhdet_in!K158-RES_hhdet_num!K158</f>
        <v>539.99999999999841</v>
      </c>
      <c r="L158" s="67">
        <f>RES_hhdet_num!K158+RES_hhdet_in!L158-RES_hhdet_num!L158</f>
        <v>0</v>
      </c>
      <c r="M158" s="67">
        <f>RES_hhdet_num!L158+RES_hhdet_in!M158-RES_hhdet_num!M158</f>
        <v>264.68893128092259</v>
      </c>
      <c r="N158" s="67">
        <f>RES_hhdet_num!M158+RES_hhdet_in!N158-RES_hhdet_num!N158</f>
        <v>1862</v>
      </c>
      <c r="O158" s="67">
        <f>RES_hhdet_num!N158+RES_hhdet_in!O158-RES_hhdet_num!O158</f>
        <v>0</v>
      </c>
      <c r="P158" s="67">
        <f>RES_hhdet_num!O158+RES_hhdet_in!P158-RES_hhdet_num!P158</f>
        <v>35.250000000003638</v>
      </c>
      <c r="Q158" s="67">
        <f>RES_hhdet_num!P158+RES_hhdet_in!Q158-RES_hhdet_num!Q158</f>
        <v>277.6552511783284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733.5</v>
      </c>
      <c r="D159" s="83">
        <f>RES_hhdet_num!C159+RES_hhdet_in!D159-RES_hhdet_num!D159</f>
        <v>733.5</v>
      </c>
      <c r="E159" s="83">
        <f>RES_hhdet_num!D159+RES_hhdet_in!E159-RES_hhdet_num!E159</f>
        <v>733.50000000000364</v>
      </c>
      <c r="F159" s="83">
        <f>RES_hhdet_num!E159+RES_hhdet_in!F159-RES_hhdet_num!F159</f>
        <v>733.50000000000728</v>
      </c>
      <c r="G159" s="83">
        <f>RES_hhdet_num!F159+RES_hhdet_in!G159-RES_hhdet_num!G159</f>
        <v>733.5</v>
      </c>
      <c r="H159" s="83">
        <f>RES_hhdet_num!G159+RES_hhdet_in!H159-RES_hhdet_num!H159</f>
        <v>733.5</v>
      </c>
      <c r="I159" s="83">
        <f>RES_hhdet_num!H159+RES_hhdet_in!I159-RES_hhdet_num!I159</f>
        <v>733.5</v>
      </c>
      <c r="J159" s="83">
        <f>RES_hhdet_num!I159+RES_hhdet_in!J159-RES_hhdet_num!J159</f>
        <v>733.49999999998545</v>
      </c>
      <c r="K159" s="83">
        <f>RES_hhdet_num!J159+RES_hhdet_in!K159-RES_hhdet_num!K159</f>
        <v>4166.668420941598</v>
      </c>
      <c r="L159" s="83">
        <f>RES_hhdet_num!K159+RES_hhdet_in!L159-RES_hhdet_num!L159</f>
        <v>7686.7216254226951</v>
      </c>
      <c r="M159" s="83">
        <f>RES_hhdet_num!L159+RES_hhdet_in!M159-RES_hhdet_num!M159</f>
        <v>12733.899344167294</v>
      </c>
      <c r="N159" s="83">
        <f>RES_hhdet_num!M159+RES_hhdet_in!N159-RES_hhdet_num!N159</f>
        <v>8015.8234061183903</v>
      </c>
      <c r="O159" s="83">
        <f>RES_hhdet_num!N159+RES_hhdet_in!O159-RES_hhdet_num!O159</f>
        <v>7684.209638593733</v>
      </c>
      <c r="P159" s="83">
        <f>RES_hhdet_num!O159+RES_hhdet_in!P159-RES_hhdet_num!P159</f>
        <v>16797.093195104288</v>
      </c>
      <c r="Q159" s="83">
        <f>RES_hhdet_num!P159+RES_hhdet_in!Q159-RES_hhdet_num!Q159</f>
        <v>14596.691958059382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1884.7499999999964</v>
      </c>
      <c r="D163" s="67">
        <f>RES_hhdet_num!C163+RES_hhdet_in!D163-RES_hhdet_num!D163</f>
        <v>1884.7499999999927</v>
      </c>
      <c r="E163" s="67">
        <f>RES_hhdet_num!D163+RES_hhdet_in!E163-RES_hhdet_num!E163</f>
        <v>1884.7500000000146</v>
      </c>
      <c r="F163" s="67">
        <f>RES_hhdet_num!E163+RES_hhdet_in!F163-RES_hhdet_num!F163</f>
        <v>1884.7499999999927</v>
      </c>
      <c r="G163" s="67">
        <f>RES_hhdet_num!F163+RES_hhdet_in!G163-RES_hhdet_num!G163</f>
        <v>1884.75</v>
      </c>
      <c r="H163" s="67">
        <f>RES_hhdet_num!G163+RES_hhdet_in!H163-RES_hhdet_num!H163</f>
        <v>1884.75</v>
      </c>
      <c r="I163" s="67">
        <f>RES_hhdet_num!H163+RES_hhdet_in!I163-RES_hhdet_num!I163</f>
        <v>1884.75</v>
      </c>
      <c r="J163" s="67">
        <f>RES_hhdet_num!I163+RES_hhdet_in!J163-RES_hhdet_num!J163</f>
        <v>1884.7499999999927</v>
      </c>
      <c r="K163" s="67">
        <f>RES_hhdet_num!J163+RES_hhdet_in!K163-RES_hhdet_num!K163</f>
        <v>1884.7500000000073</v>
      </c>
      <c r="L163" s="67">
        <f>RES_hhdet_num!K163+RES_hhdet_in!L163-RES_hhdet_num!L163</f>
        <v>1884.75</v>
      </c>
      <c r="M163" s="67">
        <f>RES_hhdet_num!L163+RES_hhdet_in!M163-RES_hhdet_num!M163</f>
        <v>1884.75</v>
      </c>
      <c r="N163" s="67">
        <f>RES_hhdet_num!M163+RES_hhdet_in!N163-RES_hhdet_num!N163</f>
        <v>1884.75</v>
      </c>
      <c r="O163" s="67">
        <f>RES_hhdet_num!N163+RES_hhdet_in!O163-RES_hhdet_num!O163</f>
        <v>1884.75</v>
      </c>
      <c r="P163" s="67">
        <f>RES_hhdet_num!O163+RES_hhdet_in!P163-RES_hhdet_num!P163</f>
        <v>1884.7500000000291</v>
      </c>
      <c r="Q163" s="67">
        <f>RES_hhdet_num!P163+RES_hhdet_in!Q163-RES_hhdet_num!Q163</f>
        <v>1884.75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313</v>
      </c>
      <c r="D165" s="67">
        <f>RES_hhdet_num!C165+RES_hhdet_in!D165-RES_hhdet_num!D165</f>
        <v>321</v>
      </c>
      <c r="E165" s="67">
        <f>RES_hhdet_num!D165+RES_hhdet_in!E165-RES_hhdet_num!E165</f>
        <v>391.00000000000091</v>
      </c>
      <c r="F165" s="67">
        <f>RES_hhdet_num!E165+RES_hhdet_in!F165-RES_hhdet_num!F165</f>
        <v>427</v>
      </c>
      <c r="G165" s="67">
        <f>RES_hhdet_num!F165+RES_hhdet_in!G165-RES_hhdet_num!G165</f>
        <v>428.00000000000182</v>
      </c>
      <c r="H165" s="67">
        <f>RES_hhdet_num!G165+RES_hhdet_in!H165-RES_hhdet_num!H165</f>
        <v>438</v>
      </c>
      <c r="I165" s="67">
        <f>RES_hhdet_num!H165+RES_hhdet_in!I165-RES_hhdet_num!I165</f>
        <v>473</v>
      </c>
      <c r="J165" s="67">
        <f>RES_hhdet_num!I165+RES_hhdet_in!J165-RES_hhdet_num!J165</f>
        <v>0</v>
      </c>
      <c r="K165" s="67">
        <f>RES_hhdet_num!J165+RES_hhdet_in!K165-RES_hhdet_num!K165</f>
        <v>1469</v>
      </c>
      <c r="L165" s="67">
        <f>RES_hhdet_num!K165+RES_hhdet_in!L165-RES_hhdet_num!L165</f>
        <v>1943</v>
      </c>
      <c r="M165" s="67">
        <f>RES_hhdet_num!L165+RES_hhdet_in!M165-RES_hhdet_num!M165</f>
        <v>1808</v>
      </c>
      <c r="N165" s="67">
        <f>RES_hhdet_num!M165+RES_hhdet_in!N165-RES_hhdet_num!N165</f>
        <v>1587</v>
      </c>
      <c r="O165" s="67">
        <f>RES_hhdet_num!N165+RES_hhdet_in!O165-RES_hhdet_num!O165</f>
        <v>1809</v>
      </c>
      <c r="P165" s="67">
        <f>RES_hhdet_num!O165+RES_hhdet_in!P165-RES_hhdet_num!P165</f>
        <v>2207.0000000000036</v>
      </c>
      <c r="Q165" s="67">
        <f>RES_hhdet_num!P165+RES_hhdet_in!Q165-RES_hhdet_num!Q165</f>
        <v>1663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261.28365633541307</v>
      </c>
      <c r="D167" s="67">
        <f>RES_hhdet_num!C167+RES_hhdet_in!D167-RES_hhdet_num!D167</f>
        <v>527.20714631592909</v>
      </c>
      <c r="E167" s="67">
        <f>RES_hhdet_num!D167+RES_hhdet_in!E167-RES_hhdet_num!E167</f>
        <v>475.07597087382874</v>
      </c>
      <c r="F167" s="67">
        <f>RES_hhdet_num!E167+RES_hhdet_in!F167-RES_hhdet_num!F167</f>
        <v>337.00056987815969</v>
      </c>
      <c r="G167" s="67">
        <f>RES_hhdet_num!F167+RES_hhdet_in!G167-RES_hhdet_num!G167</f>
        <v>773.16681700782556</v>
      </c>
      <c r="H167" s="67">
        <f>RES_hhdet_num!G167+RES_hhdet_in!H167-RES_hhdet_num!H167</f>
        <v>644.17882650239699</v>
      </c>
      <c r="I167" s="67">
        <f>RES_hhdet_num!H167+RES_hhdet_in!I167-RES_hhdet_num!I167</f>
        <v>1358.9137503569596</v>
      </c>
      <c r="J167" s="67">
        <f>RES_hhdet_num!I167+RES_hhdet_in!J167-RES_hhdet_num!J167</f>
        <v>467.71464583113266</v>
      </c>
      <c r="K167" s="67">
        <f>RES_hhdet_num!J167+RES_hhdet_in!K167-RES_hhdet_num!K167</f>
        <v>608.27373249042375</v>
      </c>
      <c r="L167" s="67">
        <f>RES_hhdet_num!K167+RES_hhdet_in!L167-RES_hhdet_num!L167</f>
        <v>744.58260869565265</v>
      </c>
      <c r="M167" s="67">
        <f>RES_hhdet_num!L167+RES_hhdet_in!M167-RES_hhdet_num!M167</f>
        <v>559.00323857502644</v>
      </c>
      <c r="N167" s="67">
        <f>RES_hhdet_num!M167+RES_hhdet_in!N167-RES_hhdet_num!N167</f>
        <v>915</v>
      </c>
      <c r="O167" s="67">
        <f>RES_hhdet_num!N167+RES_hhdet_in!O167-RES_hhdet_num!O167</f>
        <v>0</v>
      </c>
      <c r="P167" s="67">
        <f>RES_hhdet_num!O167+RES_hhdet_in!P167-RES_hhdet_num!P167</f>
        <v>250.50000000000182</v>
      </c>
      <c r="Q167" s="67">
        <f>RES_hhdet_num!P167+RES_hhdet_in!Q167-RES_hhdet_num!Q167</f>
        <v>275.80097903213755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192.46847796813427</v>
      </c>
      <c r="D168" s="67">
        <f>RES_hhdet_num!C168+RES_hhdet_in!D168-RES_hhdet_num!D168</f>
        <v>309.39922155090426</v>
      </c>
      <c r="E168" s="67">
        <f>RES_hhdet_num!D168+RES_hhdet_in!E168-RES_hhdet_num!E168</f>
        <v>178.3958586316171</v>
      </c>
      <c r="F168" s="67">
        <f>RES_hhdet_num!E168+RES_hhdet_in!F168-RES_hhdet_num!F168</f>
        <v>303.62161977526785</v>
      </c>
      <c r="G168" s="67">
        <f>RES_hhdet_num!F168+RES_hhdet_in!G168-RES_hhdet_num!G168</f>
        <v>428.19162325754269</v>
      </c>
      <c r="H168" s="67">
        <f>RES_hhdet_num!G168+RES_hhdet_in!H168-RES_hhdet_num!H168</f>
        <v>231.36739293756546</v>
      </c>
      <c r="I168" s="67">
        <f>RES_hhdet_num!H168+RES_hhdet_in!I168-RES_hhdet_num!I168</f>
        <v>141.74999999999955</v>
      </c>
      <c r="J168" s="67">
        <f>RES_hhdet_num!I168+RES_hhdet_in!J168-RES_hhdet_num!J168</f>
        <v>437.57229761446706</v>
      </c>
      <c r="K168" s="67">
        <f>RES_hhdet_num!J168+RES_hhdet_in!K168-RES_hhdet_num!K168</f>
        <v>420.35910500126192</v>
      </c>
      <c r="L168" s="67">
        <f>RES_hhdet_num!K168+RES_hhdet_in!L168-RES_hhdet_num!L168</f>
        <v>787.75076080045437</v>
      </c>
      <c r="M168" s="67">
        <f>RES_hhdet_num!L168+RES_hhdet_in!M168-RES_hhdet_num!M168</f>
        <v>618.62581369543932</v>
      </c>
      <c r="N168" s="67">
        <f>RES_hhdet_num!M168+RES_hhdet_in!N168-RES_hhdet_num!N168</f>
        <v>1006.9999999999993</v>
      </c>
      <c r="O168" s="67">
        <f>RES_hhdet_num!N168+RES_hhdet_in!O168-RES_hhdet_num!O168</f>
        <v>713.77947596830654</v>
      </c>
      <c r="P168" s="67">
        <f>RES_hhdet_num!O168+RES_hhdet_in!P168-RES_hhdet_num!P168</f>
        <v>141.75000000000091</v>
      </c>
      <c r="Q168" s="67">
        <f>RES_hhdet_num!P168+RES_hhdet_in!Q168-RES_hhdet_num!Q168</f>
        <v>261.90621081400695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1302.75</v>
      </c>
      <c r="D171" s="67">
        <f>RES_hhdet_num!C171+RES_hhdet_in!D171-RES_hhdet_num!D171</f>
        <v>1302.7499999999964</v>
      </c>
      <c r="E171" s="67">
        <f>RES_hhdet_num!D171+RES_hhdet_in!E171-RES_hhdet_num!E171</f>
        <v>1302.7500000000073</v>
      </c>
      <c r="F171" s="67">
        <f>RES_hhdet_num!E171+RES_hhdet_in!F171-RES_hhdet_num!F171</f>
        <v>1302.75</v>
      </c>
      <c r="G171" s="67">
        <f>RES_hhdet_num!F171+RES_hhdet_in!G171-RES_hhdet_num!G171</f>
        <v>1302.75</v>
      </c>
      <c r="H171" s="67">
        <f>RES_hhdet_num!G171+RES_hhdet_in!H171-RES_hhdet_num!H171</f>
        <v>1302.75</v>
      </c>
      <c r="I171" s="67">
        <f>RES_hhdet_num!H171+RES_hhdet_in!I171-RES_hhdet_num!I171</f>
        <v>5305.7025193646296</v>
      </c>
      <c r="J171" s="67">
        <f>RES_hhdet_num!I171+RES_hhdet_in!J171-RES_hhdet_num!J171</f>
        <v>1302.7499999999964</v>
      </c>
      <c r="K171" s="67">
        <f>RES_hhdet_num!J171+RES_hhdet_in!K171-RES_hhdet_num!K171</f>
        <v>3204.9029132156174</v>
      </c>
      <c r="L171" s="67">
        <f>RES_hhdet_num!K171+RES_hhdet_in!L171-RES_hhdet_num!L171</f>
        <v>4776.0703843061783</v>
      </c>
      <c r="M171" s="67">
        <f>RES_hhdet_num!L171+RES_hhdet_in!M171-RES_hhdet_num!M171</f>
        <v>3402.1691045494845</v>
      </c>
      <c r="N171" s="67">
        <f>RES_hhdet_num!M171+RES_hhdet_in!N171-RES_hhdet_num!N171</f>
        <v>3119.329349362939</v>
      </c>
      <c r="O171" s="67">
        <f>RES_hhdet_num!N171+RES_hhdet_in!O171-RES_hhdet_num!O171</f>
        <v>4185.1429884914178</v>
      </c>
      <c r="P171" s="67">
        <f>RES_hhdet_num!O171+RES_hhdet_in!P171-RES_hhdet_num!P171</f>
        <v>5784.4320741316551</v>
      </c>
      <c r="Q171" s="67">
        <f>RES_hhdet_num!P171+RES_hhdet_in!Q171-RES_hhdet_num!Q171</f>
        <v>1672.4832006795732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1011.7576028615495</v>
      </c>
      <c r="D172" s="67">
        <f>RES_hhdet_num!C172+RES_hhdet_in!D172-RES_hhdet_num!D172</f>
        <v>1496.8232478269892</v>
      </c>
      <c r="E172" s="67">
        <f>RES_hhdet_num!D172+RES_hhdet_in!E172-RES_hhdet_num!E172</f>
        <v>811.85906594507105</v>
      </c>
      <c r="F172" s="67">
        <f>RES_hhdet_num!E172+RES_hhdet_in!F172-RES_hhdet_num!F172</f>
        <v>796.79284029049268</v>
      </c>
      <c r="G172" s="67">
        <f>RES_hhdet_num!F172+RES_hhdet_in!G172-RES_hhdet_num!G172</f>
        <v>740.25</v>
      </c>
      <c r="H172" s="67">
        <f>RES_hhdet_num!G172+RES_hhdet_in!H172-RES_hhdet_num!H172</f>
        <v>740.25000000000182</v>
      </c>
      <c r="I172" s="67">
        <f>RES_hhdet_num!H172+RES_hhdet_in!I172-RES_hhdet_num!I172</f>
        <v>740.25</v>
      </c>
      <c r="J172" s="67">
        <f>RES_hhdet_num!I172+RES_hhdet_in!J172-RES_hhdet_num!J172</f>
        <v>965.16222904964161</v>
      </c>
      <c r="K172" s="67">
        <f>RES_hhdet_num!J172+RES_hhdet_in!K172-RES_hhdet_num!K172</f>
        <v>2533.0076028615549</v>
      </c>
      <c r="L172" s="67">
        <f>RES_hhdet_num!K172+RES_hhdet_in!L172-RES_hhdet_num!L172</f>
        <v>4406.0732478269929</v>
      </c>
      <c r="M172" s="67">
        <f>RES_hhdet_num!L172+RES_hhdet_in!M172-RES_hhdet_num!M172</f>
        <v>2850.1090659450638</v>
      </c>
      <c r="N172" s="67">
        <f>RES_hhdet_num!M172+RES_hhdet_in!N172-RES_hhdet_num!N172</f>
        <v>1719.0428402904945</v>
      </c>
      <c r="O172" s="67">
        <f>RES_hhdet_num!N172+RES_hhdet_in!O172-RES_hhdet_num!O172</f>
        <v>3397.2677767395071</v>
      </c>
      <c r="P172" s="67">
        <f>RES_hhdet_num!O172+RES_hhdet_in!P172-RES_hhdet_num!P172</f>
        <v>2739.4988956415327</v>
      </c>
      <c r="Q172" s="67">
        <f>RES_hhdet_num!P172+RES_hhdet_in!Q172-RES_hhdet_num!Q172</f>
        <v>2117.6414320066251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130.5</v>
      </c>
      <c r="D176" s="67">
        <f>RES_hhdet_num!C176+RES_hhdet_in!D176-RES_hhdet_num!D176</f>
        <v>714.25900656611498</v>
      </c>
      <c r="E176" s="67">
        <f>RES_hhdet_num!D176+RES_hhdet_in!E176-RES_hhdet_num!E176</f>
        <v>130.5</v>
      </c>
      <c r="F176" s="67">
        <f>RES_hhdet_num!E176+RES_hhdet_in!F176-RES_hhdet_num!F176</f>
        <v>130.49999999999977</v>
      </c>
      <c r="G176" s="67">
        <f>RES_hhdet_num!F176+RES_hhdet_in!G176-RES_hhdet_num!G176</f>
        <v>130.50000000000023</v>
      </c>
      <c r="H176" s="67">
        <f>RES_hhdet_num!G176+RES_hhdet_in!H176-RES_hhdet_num!H176</f>
        <v>130.5</v>
      </c>
      <c r="I176" s="67">
        <f>RES_hhdet_num!H176+RES_hhdet_in!I176-RES_hhdet_num!I176</f>
        <v>130.5</v>
      </c>
      <c r="J176" s="67">
        <f>RES_hhdet_num!I176+RES_hhdet_in!J176-RES_hhdet_num!J176</f>
        <v>130.49999999999955</v>
      </c>
      <c r="K176" s="67">
        <f>RES_hhdet_num!J176+RES_hhdet_in!K176-RES_hhdet_num!K176</f>
        <v>410.15954002562739</v>
      </c>
      <c r="L176" s="67">
        <f>RES_hhdet_num!K176+RES_hhdet_in!L176-RES_hhdet_num!L176</f>
        <v>257.75900656611475</v>
      </c>
      <c r="M176" s="67">
        <f>RES_hhdet_num!L176+RES_hhdet_in!M176-RES_hhdet_num!M176</f>
        <v>214.77734708726393</v>
      </c>
      <c r="N176" s="67">
        <f>RES_hhdet_num!M176+RES_hhdet_in!N176-RES_hhdet_num!N176</f>
        <v>1848.9999999999995</v>
      </c>
      <c r="O176" s="67">
        <f>RES_hhdet_num!N176+RES_hhdet_in!O176-RES_hhdet_num!O176</f>
        <v>0</v>
      </c>
      <c r="P176" s="67">
        <f>RES_hhdet_num!O176+RES_hhdet_in!P176-RES_hhdet_num!P176</f>
        <v>130.50000000000182</v>
      </c>
      <c r="Q176" s="67">
        <f>RES_hhdet_num!P176+RES_hhdet_in!Q176-RES_hhdet_num!Q176</f>
        <v>910.82934614667647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2697</v>
      </c>
      <c r="D177" s="83">
        <f>RES_hhdet_num!C177+RES_hhdet_in!D177-RES_hhdet_num!D177</f>
        <v>2697.0000000000073</v>
      </c>
      <c r="E177" s="83">
        <f>RES_hhdet_num!D177+RES_hhdet_in!E177-RES_hhdet_num!E177</f>
        <v>2697</v>
      </c>
      <c r="F177" s="83">
        <f>RES_hhdet_num!E177+RES_hhdet_in!F177-RES_hhdet_num!F177</f>
        <v>2697</v>
      </c>
      <c r="G177" s="83">
        <f>RES_hhdet_num!F177+RES_hhdet_in!G177-RES_hhdet_num!G177</f>
        <v>2697</v>
      </c>
      <c r="H177" s="83">
        <f>RES_hhdet_num!G177+RES_hhdet_in!H177-RES_hhdet_num!H177</f>
        <v>2697</v>
      </c>
      <c r="I177" s="83">
        <f>RES_hhdet_num!H177+RES_hhdet_in!I177-RES_hhdet_num!I177</f>
        <v>2697</v>
      </c>
      <c r="J177" s="83">
        <f>RES_hhdet_num!I177+RES_hhdet_in!J177-RES_hhdet_num!J177</f>
        <v>2696.9999999999927</v>
      </c>
      <c r="K177" s="83">
        <f>RES_hhdet_num!J177+RES_hhdet_in!K177-RES_hhdet_num!K177</f>
        <v>6966.6417848774072</v>
      </c>
      <c r="L177" s="83">
        <f>RES_hhdet_num!K177+RES_hhdet_in!L177-RES_hhdet_num!L177</f>
        <v>11043.490993433894</v>
      </c>
      <c r="M177" s="83">
        <f>RES_hhdet_num!L177+RES_hhdet_in!M177-RES_hhdet_num!M177</f>
        <v>7628.4726529127365</v>
      </c>
      <c r="N177" s="83">
        <f>RES_hhdet_num!M177+RES_hhdet_in!N177-RES_hhdet_num!N177</f>
        <v>5846.111426302421</v>
      </c>
      <c r="O177" s="83">
        <f>RES_hhdet_num!N177+RES_hhdet_in!O177-RES_hhdet_num!O177</f>
        <v>6525.1171203052218</v>
      </c>
      <c r="P177" s="83">
        <f>RES_hhdet_num!O177+RES_hhdet_in!P177-RES_hhdet_num!P177</f>
        <v>7193.1864492776658</v>
      </c>
      <c r="Q177" s="83">
        <f>RES_hhdet_num!P177+RES_hhdet_in!Q177-RES_hhdet_num!Q177</f>
        <v>4807.6945524456969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0</v>
      </c>
      <c r="E5" s="67">
        <v>0</v>
      </c>
      <c r="F5" s="67">
        <v>1596.9375</v>
      </c>
      <c r="G5" s="67">
        <v>0</v>
      </c>
      <c r="H5" s="67">
        <v>0</v>
      </c>
      <c r="I5" s="67">
        <v>70.0625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685</v>
      </c>
      <c r="D8" s="67">
        <v>225</v>
      </c>
      <c r="E8" s="67">
        <v>81</v>
      </c>
      <c r="F8" s="67">
        <v>410.5</v>
      </c>
      <c r="G8" s="67">
        <v>61</v>
      </c>
      <c r="H8" s="67">
        <v>136</v>
      </c>
      <c r="I8" s="67">
        <v>92</v>
      </c>
      <c r="J8" s="67">
        <v>88</v>
      </c>
      <c r="K8" s="67">
        <v>435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31.710351282459772</v>
      </c>
      <c r="D11" s="67">
        <v>0</v>
      </c>
      <c r="E11" s="67">
        <v>74.25</v>
      </c>
      <c r="F11" s="67">
        <v>423.25</v>
      </c>
      <c r="G11" s="67">
        <v>0</v>
      </c>
      <c r="H11" s="67">
        <v>97.249999999999972</v>
      </c>
      <c r="I11" s="67">
        <v>8.4270396607875533</v>
      </c>
      <c r="J11" s="67">
        <v>12.431679389313151</v>
      </c>
      <c r="K11" s="67">
        <v>16.30489417989418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17.914648717540228</v>
      </c>
      <c r="D12" s="67">
        <v>0</v>
      </c>
      <c r="E12" s="67">
        <v>61.5</v>
      </c>
      <c r="F12" s="67">
        <v>220.5</v>
      </c>
      <c r="G12" s="67">
        <v>0</v>
      </c>
      <c r="H12" s="67">
        <v>64.499999999999972</v>
      </c>
      <c r="I12" s="67">
        <v>68.743538830417194</v>
      </c>
      <c r="J12" s="67">
        <v>15.418320610687214</v>
      </c>
      <c r="K12" s="67">
        <v>18.32010582010582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269.15937781785391</v>
      </c>
      <c r="D15" s="67">
        <v>0</v>
      </c>
      <c r="E15" s="67">
        <v>212.75</v>
      </c>
      <c r="F15" s="67">
        <v>1153.75</v>
      </c>
      <c r="G15" s="67">
        <v>0</v>
      </c>
      <c r="H15" s="67">
        <v>0</v>
      </c>
      <c r="I15" s="67">
        <v>0</v>
      </c>
      <c r="J15" s="67">
        <v>0</v>
      </c>
      <c r="K15" s="67">
        <v>131.67669475850491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152.09062218214609</v>
      </c>
      <c r="D16" s="67">
        <v>0</v>
      </c>
      <c r="E16" s="67">
        <v>174.25</v>
      </c>
      <c r="F16" s="67">
        <v>600.25</v>
      </c>
      <c r="G16" s="67">
        <v>0</v>
      </c>
      <c r="H16" s="67">
        <v>0</v>
      </c>
      <c r="I16" s="67">
        <v>136.99999999999991</v>
      </c>
      <c r="J16" s="67">
        <v>18.000000000000341</v>
      </c>
      <c r="K16" s="67">
        <v>147.08310877046895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25.125</v>
      </c>
      <c r="D21" s="67">
        <v>0</v>
      </c>
      <c r="E21" s="67">
        <v>67</v>
      </c>
      <c r="F21" s="67">
        <v>128.99999999999997</v>
      </c>
      <c r="G21" s="67">
        <v>58.047588603667236</v>
      </c>
      <c r="H21" s="67">
        <v>40</v>
      </c>
      <c r="I21" s="67">
        <v>42</v>
      </c>
      <c r="J21" s="67">
        <v>44</v>
      </c>
      <c r="K21" s="67">
        <v>31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445.75</v>
      </c>
      <c r="D22" s="83">
        <v>0</v>
      </c>
      <c r="E22" s="83">
        <v>456.5</v>
      </c>
      <c r="F22" s="83">
        <v>2269.5</v>
      </c>
      <c r="G22" s="83">
        <v>0</v>
      </c>
      <c r="H22" s="83">
        <v>53.110088603667236</v>
      </c>
      <c r="I22" s="83">
        <v>37.963720780391213</v>
      </c>
      <c r="J22" s="83">
        <v>0</v>
      </c>
      <c r="K22" s="83">
        <v>381.03608639724553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265576.75</v>
      </c>
      <c r="D45" s="67">
        <v>244306.75</v>
      </c>
      <c r="E45" s="67">
        <v>249494.75</v>
      </c>
      <c r="F45" s="67">
        <v>259783.74999999997</v>
      </c>
      <c r="G45" s="67">
        <v>152020.75</v>
      </c>
      <c r="H45" s="67">
        <v>91915.75</v>
      </c>
      <c r="I45" s="67">
        <v>104203.75</v>
      </c>
      <c r="J45" s="67">
        <v>171164.75</v>
      </c>
      <c r="K45" s="67">
        <v>128117.75000000003</v>
      </c>
      <c r="L45" s="67">
        <v>137113.75</v>
      </c>
      <c r="M45" s="67">
        <v>163199.75</v>
      </c>
      <c r="N45" s="67">
        <v>0</v>
      </c>
      <c r="O45" s="67">
        <v>0</v>
      </c>
      <c r="P45" s="67">
        <v>191724.75</v>
      </c>
      <c r="Q45" s="67">
        <v>150065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126005</v>
      </c>
      <c r="D48" s="67">
        <v>104300</v>
      </c>
      <c r="E48" s="67">
        <v>106243</v>
      </c>
      <c r="F48" s="67">
        <v>114335</v>
      </c>
      <c r="G48" s="67">
        <v>99001</v>
      </c>
      <c r="H48" s="67">
        <v>80493</v>
      </c>
      <c r="I48" s="67">
        <v>83513</v>
      </c>
      <c r="J48" s="67">
        <v>108342</v>
      </c>
      <c r="K48" s="67">
        <v>128117.75</v>
      </c>
      <c r="L48" s="67">
        <v>128805</v>
      </c>
      <c r="M48" s="67">
        <v>129617</v>
      </c>
      <c r="N48" s="67">
        <v>14445</v>
      </c>
      <c r="O48" s="67">
        <v>0</v>
      </c>
      <c r="P48" s="67">
        <v>113931</v>
      </c>
      <c r="Q48" s="67">
        <v>132695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32343.000000000015</v>
      </c>
      <c r="D50" s="67">
        <v>30555.999999999985</v>
      </c>
      <c r="E50" s="67">
        <v>29512.999999999971</v>
      </c>
      <c r="F50" s="67">
        <v>30956.999999999982</v>
      </c>
      <c r="G50" s="67">
        <v>20180.302919962523</v>
      </c>
      <c r="H50" s="67">
        <v>11341.008582290349</v>
      </c>
      <c r="I50" s="67">
        <v>7034.6116794623113</v>
      </c>
      <c r="J50" s="67">
        <v>20344.999999999989</v>
      </c>
      <c r="K50" s="67">
        <v>16103.000000000035</v>
      </c>
      <c r="L50" s="67">
        <v>18527.999999999985</v>
      </c>
      <c r="M50" s="67">
        <v>25280.000000000073</v>
      </c>
      <c r="N50" s="67">
        <v>17900.721882190977</v>
      </c>
      <c r="O50" s="67">
        <v>46514.129560197805</v>
      </c>
      <c r="P50" s="67">
        <v>16813.214661593029</v>
      </c>
      <c r="Q50" s="67">
        <v>15824.74343125839</v>
      </c>
    </row>
    <row r="51" spans="1:17" ht="12" customHeight="1" x14ac:dyDescent="0.25">
      <c r="A51" s="23" t="s">
        <v>164</v>
      </c>
      <c r="B51" s="67"/>
      <c r="C51" s="67">
        <v>20990.945967456202</v>
      </c>
      <c r="D51" s="67">
        <v>19599.941225121987</v>
      </c>
      <c r="E51" s="67">
        <v>25890.005087448986</v>
      </c>
      <c r="F51" s="67">
        <v>15336.622240299201</v>
      </c>
      <c r="G51" s="67">
        <v>10453.999999999965</v>
      </c>
      <c r="H51" s="67">
        <v>11510.999999999993</v>
      </c>
      <c r="I51" s="67">
        <v>88602.999999999985</v>
      </c>
      <c r="J51" s="67">
        <v>40360.000000000058</v>
      </c>
      <c r="K51" s="67">
        <v>22055.672603229759</v>
      </c>
      <c r="L51" s="67">
        <v>17834.787381255577</v>
      </c>
      <c r="M51" s="67">
        <v>23652.870327622339</v>
      </c>
      <c r="N51" s="67">
        <v>21612.213762275831</v>
      </c>
      <c r="O51" s="67">
        <v>73553.677550842593</v>
      </c>
      <c r="P51" s="67">
        <v>31396.691267538572</v>
      </c>
      <c r="Q51" s="67">
        <v>38556.999999999956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182149.00000000006</v>
      </c>
      <c r="D54" s="67">
        <v>169893.99999999977</v>
      </c>
      <c r="E54" s="67">
        <v>148989.99999999988</v>
      </c>
      <c r="F54" s="67">
        <v>201583.00000000009</v>
      </c>
      <c r="G54" s="67">
        <v>119393.00000000023</v>
      </c>
      <c r="H54" s="67">
        <v>92107.062830919371</v>
      </c>
      <c r="I54" s="67">
        <v>20747.768723371297</v>
      </c>
      <c r="J54" s="67">
        <v>70692.999999999796</v>
      </c>
      <c r="K54" s="67">
        <v>217689.22967902067</v>
      </c>
      <c r="L54" s="67">
        <v>232178.86562631611</v>
      </c>
      <c r="M54" s="67">
        <v>235936.39618429908</v>
      </c>
      <c r="N54" s="67">
        <v>122372.01674283652</v>
      </c>
      <c r="O54" s="67">
        <v>0</v>
      </c>
      <c r="P54" s="67">
        <v>81225.438984037173</v>
      </c>
      <c r="Q54" s="67">
        <v>72775.836214499388</v>
      </c>
    </row>
    <row r="55" spans="1:17" ht="12" customHeight="1" x14ac:dyDescent="0.25">
      <c r="A55" s="23" t="s">
        <v>141</v>
      </c>
      <c r="B55" s="67"/>
      <c r="C55" s="67">
        <v>98841.500000000029</v>
      </c>
      <c r="D55" s="67">
        <v>92485.5</v>
      </c>
      <c r="E55" s="67">
        <v>111610.49999999991</v>
      </c>
      <c r="F55" s="67">
        <v>83231.500000000073</v>
      </c>
      <c r="G55" s="67">
        <v>69309.499999999971</v>
      </c>
      <c r="H55" s="67">
        <v>80480.499999999942</v>
      </c>
      <c r="I55" s="67">
        <v>366053.49999999983</v>
      </c>
      <c r="J55" s="67">
        <v>104640.50000000015</v>
      </c>
      <c r="K55" s="67">
        <v>155884.53616504619</v>
      </c>
      <c r="L55" s="67">
        <v>135498.93879451323</v>
      </c>
      <c r="M55" s="67">
        <v>149747.34541082094</v>
      </c>
      <c r="N55" s="67">
        <v>53107.810115516215</v>
      </c>
      <c r="O55" s="67">
        <v>105675.46746336053</v>
      </c>
      <c r="P55" s="67">
        <v>140698.85289002777</v>
      </c>
      <c r="Q55" s="67">
        <v>200873.13061254798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17150.250000000022</v>
      </c>
      <c r="D59" s="67">
        <v>3449.926960029838</v>
      </c>
      <c r="E59" s="67">
        <v>15096.250000000051</v>
      </c>
      <c r="F59" s="67">
        <v>24439.250000000069</v>
      </c>
      <c r="G59" s="67">
        <v>6328.2499999998972</v>
      </c>
      <c r="H59" s="67">
        <v>8181.2499999999854</v>
      </c>
      <c r="I59" s="67">
        <v>18209.24999999996</v>
      </c>
      <c r="J59" s="67">
        <v>16663.250000000055</v>
      </c>
      <c r="K59" s="67">
        <v>1593.3811957907697</v>
      </c>
      <c r="L59" s="67">
        <v>58386.17696002985</v>
      </c>
      <c r="M59" s="67">
        <v>12489.958852940248</v>
      </c>
      <c r="N59" s="67">
        <v>0</v>
      </c>
      <c r="O59" s="67">
        <v>67139.707742098981</v>
      </c>
      <c r="P59" s="67">
        <v>77097.348888922948</v>
      </c>
      <c r="Q59" s="67">
        <v>13201.156401538336</v>
      </c>
    </row>
    <row r="60" spans="1:17" ht="12" customHeight="1" x14ac:dyDescent="0.25">
      <c r="A60" s="29" t="s">
        <v>140</v>
      </c>
      <c r="B60" s="83"/>
      <c r="C60" s="83">
        <v>343644.5</v>
      </c>
      <c r="D60" s="83">
        <v>395971.50000000023</v>
      </c>
      <c r="E60" s="83">
        <v>329616.49999999994</v>
      </c>
      <c r="F60" s="83">
        <v>330562.49999999994</v>
      </c>
      <c r="G60" s="83">
        <v>240910.49999999988</v>
      </c>
      <c r="H60" s="83">
        <v>179476.72388892304</v>
      </c>
      <c r="I60" s="83">
        <v>181212.50000000006</v>
      </c>
      <c r="J60" s="83">
        <v>249719.50000000017</v>
      </c>
      <c r="K60" s="83">
        <v>493350.47266104433</v>
      </c>
      <c r="L60" s="83">
        <v>418252.32303997007</v>
      </c>
      <c r="M60" s="83">
        <v>495422.54114705976</v>
      </c>
      <c r="N60" s="83">
        <v>305401.55478121055</v>
      </c>
      <c r="O60" s="83">
        <v>83193.88181893091</v>
      </c>
      <c r="P60" s="83">
        <v>206543.15111107708</v>
      </c>
      <c r="Q60" s="83">
        <v>255426.47814369042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447.875</v>
      </c>
      <c r="D64" s="67">
        <v>3605.8749999999995</v>
      </c>
      <c r="E64" s="67">
        <v>8496.875</v>
      </c>
      <c r="F64" s="67">
        <v>16283.875</v>
      </c>
      <c r="G64" s="67">
        <v>34785.875</v>
      </c>
      <c r="H64" s="67">
        <v>62467.874999999993</v>
      </c>
      <c r="I64" s="67">
        <v>44888.874999999993</v>
      </c>
      <c r="J64" s="67">
        <v>40391.875</v>
      </c>
      <c r="K64" s="67">
        <v>77368.875</v>
      </c>
      <c r="L64" s="67">
        <v>10478.875</v>
      </c>
      <c r="M64" s="67">
        <v>29536.875000000004</v>
      </c>
      <c r="N64" s="67">
        <v>2687.875</v>
      </c>
      <c r="O64" s="67">
        <v>20066.875</v>
      </c>
      <c r="P64" s="67">
        <v>5555.875</v>
      </c>
      <c r="Q64" s="67">
        <v>87089.875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221</v>
      </c>
      <c r="D67" s="67">
        <v>605</v>
      </c>
      <c r="E67" s="67">
        <v>1520</v>
      </c>
      <c r="F67" s="67">
        <v>3324</v>
      </c>
      <c r="G67" s="67">
        <v>7858</v>
      </c>
      <c r="H67" s="67">
        <v>15710</v>
      </c>
      <c r="I67" s="67">
        <v>15056</v>
      </c>
      <c r="J67" s="67">
        <v>15342.000000000007</v>
      </c>
      <c r="K67" s="67">
        <v>25357</v>
      </c>
      <c r="L67" s="67">
        <v>7517</v>
      </c>
      <c r="M67" s="67">
        <v>13660</v>
      </c>
      <c r="N67" s="67">
        <v>2687.875</v>
      </c>
      <c r="O67" s="67">
        <v>15852</v>
      </c>
      <c r="P67" s="67">
        <v>14274.125000000002</v>
      </c>
      <c r="Q67" s="67">
        <v>42948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293.99999999999989</v>
      </c>
      <c r="D69" s="67">
        <v>1886.9999999999995</v>
      </c>
      <c r="E69" s="67">
        <v>4127</v>
      </c>
      <c r="F69" s="67">
        <v>8494</v>
      </c>
      <c r="G69" s="67">
        <v>18509.584138193877</v>
      </c>
      <c r="H69" s="67">
        <v>32068.205104463406</v>
      </c>
      <c r="I69" s="67">
        <v>8232.9155972994668</v>
      </c>
      <c r="J69" s="67">
        <v>13382</v>
      </c>
      <c r="K69" s="67">
        <v>30258.00525185396</v>
      </c>
      <c r="L69" s="67">
        <v>9791.5916047918781</v>
      </c>
      <c r="M69" s="67">
        <v>14291.683208013175</v>
      </c>
      <c r="N69" s="67">
        <v>1529.7554857531143</v>
      </c>
      <c r="O69" s="67">
        <v>11074.337842280736</v>
      </c>
      <c r="P69" s="67">
        <v>941.02880506328142</v>
      </c>
      <c r="Q69" s="67">
        <v>32999.000000000007</v>
      </c>
    </row>
    <row r="70" spans="1:17" ht="12" customHeight="1" x14ac:dyDescent="0.25">
      <c r="A70" s="23" t="s">
        <v>159</v>
      </c>
      <c r="B70" s="67"/>
      <c r="C70" s="67">
        <v>173.23709847371731</v>
      </c>
      <c r="D70" s="67">
        <v>1236.6873076495135</v>
      </c>
      <c r="E70" s="67">
        <v>2582.7973439530761</v>
      </c>
      <c r="F70" s="67">
        <v>4997.5617410831474</v>
      </c>
      <c r="G70" s="67">
        <v>10372.204026785126</v>
      </c>
      <c r="H70" s="67">
        <v>19778.932487884958</v>
      </c>
      <c r="I70" s="67">
        <v>32517.499999999996</v>
      </c>
      <c r="J70" s="67">
        <v>21288.264541224198</v>
      </c>
      <c r="K70" s="67">
        <v>37292.147867990221</v>
      </c>
      <c r="L70" s="67">
        <v>12424.283395208133</v>
      </c>
      <c r="M70" s="67">
        <v>15730.191791986841</v>
      </c>
      <c r="N70" s="67">
        <v>3737.1195142468878</v>
      </c>
      <c r="O70" s="67">
        <v>12560.537157719267</v>
      </c>
      <c r="P70" s="67">
        <v>2425.3263230944222</v>
      </c>
      <c r="Q70" s="67">
        <v>53670.875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81.935151332942326</v>
      </c>
      <c r="D73" s="67">
        <v>601.71927614669721</v>
      </c>
      <c r="E73" s="67">
        <v>1190.9452662429717</v>
      </c>
      <c r="F73" s="67">
        <v>2274.5760636047585</v>
      </c>
      <c r="G73" s="67">
        <v>3815.0868350209994</v>
      </c>
      <c r="H73" s="67">
        <v>6571.7374076516307</v>
      </c>
      <c r="I73" s="67">
        <v>1495.7109685395289</v>
      </c>
      <c r="J73" s="67">
        <v>2483.0000000000018</v>
      </c>
      <c r="K73" s="67">
        <v>5835.1095329271739</v>
      </c>
      <c r="L73" s="67">
        <v>0</v>
      </c>
      <c r="M73" s="67">
        <v>2499.3495590478569</v>
      </c>
      <c r="N73" s="67">
        <v>0</v>
      </c>
      <c r="O73" s="67">
        <v>0</v>
      </c>
      <c r="P73" s="67">
        <v>2163.551819641275</v>
      </c>
      <c r="Q73" s="67">
        <v>2117.9604561856663</v>
      </c>
    </row>
    <row r="74" spans="1:17" ht="12" customHeight="1" x14ac:dyDescent="0.25">
      <c r="A74" s="23" t="s">
        <v>141</v>
      </c>
      <c r="B74" s="67"/>
      <c r="C74" s="67">
        <v>46.31117249253262</v>
      </c>
      <c r="D74" s="67">
        <v>463.02416013206226</v>
      </c>
      <c r="E74" s="67">
        <v>1041.1634188662697</v>
      </c>
      <c r="F74" s="67">
        <v>2207.1404207177466</v>
      </c>
      <c r="G74" s="67">
        <v>3801.4337583841607</v>
      </c>
      <c r="H74" s="67">
        <v>7286.5229561774477</v>
      </c>
      <c r="I74" s="67">
        <v>7792.6129198882927</v>
      </c>
      <c r="J74" s="67">
        <v>6593.4653598484929</v>
      </c>
      <c r="K74" s="67">
        <v>12037.303293334902</v>
      </c>
      <c r="L74" s="67">
        <v>0</v>
      </c>
      <c r="M74" s="67">
        <v>2815.2635730796128</v>
      </c>
      <c r="N74" s="67">
        <v>0</v>
      </c>
      <c r="O74" s="67">
        <v>0</v>
      </c>
      <c r="P74" s="67">
        <v>2343.622969418615</v>
      </c>
      <c r="Q74" s="67">
        <v>3389.432813635462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448.74999999999989</v>
      </c>
      <c r="D78" s="67">
        <v>2131.75</v>
      </c>
      <c r="E78" s="67">
        <v>5146.7500000000009</v>
      </c>
      <c r="F78" s="67">
        <v>10015.75</v>
      </c>
      <c r="G78" s="67">
        <v>21951.530568010363</v>
      </c>
      <c r="H78" s="67">
        <v>39996.75</v>
      </c>
      <c r="I78" s="67">
        <v>31868.749999999989</v>
      </c>
      <c r="J78" s="67">
        <v>29410.750000000007</v>
      </c>
      <c r="K78" s="67">
        <v>63040.998741076422</v>
      </c>
      <c r="L78" s="67">
        <v>29590.054912001258</v>
      </c>
      <c r="M78" s="67">
        <v>48865.642723895515</v>
      </c>
      <c r="N78" s="67">
        <v>10396.961591379806</v>
      </c>
      <c r="O78" s="67">
        <v>37854.405568010348</v>
      </c>
      <c r="P78" s="67">
        <v>43045.578401842395</v>
      </c>
      <c r="Q78" s="67">
        <v>113757.64721084267</v>
      </c>
    </row>
    <row r="79" spans="1:17" ht="12" customHeight="1" x14ac:dyDescent="0.25">
      <c r="A79" s="29" t="s">
        <v>140</v>
      </c>
      <c r="B79" s="83"/>
      <c r="C79" s="83">
        <v>175.47493554074219</v>
      </c>
      <c r="D79" s="83">
        <v>1821.6950879987562</v>
      </c>
      <c r="E79" s="83">
        <v>3723.1072761044793</v>
      </c>
      <c r="F79" s="83">
        <v>6852.788408620203</v>
      </c>
      <c r="G79" s="83">
        <v>13066.249999999996</v>
      </c>
      <c r="H79" s="83">
        <v>22640.25</v>
      </c>
      <c r="I79" s="83">
        <v>13308.102789157321</v>
      </c>
      <c r="J79" s="83">
        <v>11148.315472431255</v>
      </c>
      <c r="K79" s="83">
        <v>20886.079732927268</v>
      </c>
      <c r="L79" s="83">
        <v>0</v>
      </c>
      <c r="M79" s="83">
        <v>3718.3129949739705</v>
      </c>
      <c r="N79" s="83">
        <v>1721.9999999999923</v>
      </c>
      <c r="O79" s="83">
        <v>4164.0000000000146</v>
      </c>
      <c r="P79" s="83">
        <v>8499.4653338930129</v>
      </c>
      <c r="Q79" s="83">
        <v>18221.102789157332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8436.6875</v>
      </c>
      <c r="D83" s="67">
        <v>28566.6875</v>
      </c>
      <c r="E83" s="67">
        <v>0</v>
      </c>
      <c r="F83" s="67">
        <v>46459.687500000007</v>
      </c>
      <c r="G83" s="67">
        <v>38968.6875</v>
      </c>
      <c r="H83" s="67">
        <v>58244.6875</v>
      </c>
      <c r="I83" s="67">
        <v>87132.6875</v>
      </c>
      <c r="J83" s="67">
        <v>50740.6875</v>
      </c>
      <c r="K83" s="67">
        <v>49642.6875</v>
      </c>
      <c r="L83" s="67">
        <v>87697.6875</v>
      </c>
      <c r="M83" s="67">
        <v>49743.6875</v>
      </c>
      <c r="N83" s="67">
        <v>371405.6875</v>
      </c>
      <c r="O83" s="67">
        <v>524163.6875</v>
      </c>
      <c r="P83" s="67">
        <v>0</v>
      </c>
      <c r="Q83" s="67"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23187.25</v>
      </c>
      <c r="D86" s="67">
        <v>33622.8125</v>
      </c>
      <c r="E86" s="67">
        <v>23649.0625</v>
      </c>
      <c r="F86" s="67">
        <v>43115.3125</v>
      </c>
      <c r="G86" s="67">
        <v>41720.5625</v>
      </c>
      <c r="H86" s="67">
        <v>44785.8125</v>
      </c>
      <c r="I86" s="67">
        <v>53167.0625</v>
      </c>
      <c r="J86" s="67">
        <v>47218.3125</v>
      </c>
      <c r="K86" s="67">
        <v>36174</v>
      </c>
      <c r="L86" s="67">
        <v>41000</v>
      </c>
      <c r="M86" s="67">
        <v>19483</v>
      </c>
      <c r="N86" s="67">
        <v>122454</v>
      </c>
      <c r="O86" s="67">
        <v>173934</v>
      </c>
      <c r="P86" s="67">
        <v>15915</v>
      </c>
      <c r="Q86" s="67">
        <v>0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1924.2500000000059</v>
      </c>
      <c r="D88" s="67">
        <v>1934.249999999995</v>
      </c>
      <c r="E88" s="67">
        <v>0</v>
      </c>
      <c r="F88" s="67">
        <v>5631.2500000000091</v>
      </c>
      <c r="G88" s="67">
        <v>2491.24999999999</v>
      </c>
      <c r="H88" s="67">
        <v>3853.2499999999973</v>
      </c>
      <c r="I88" s="67">
        <v>3639.0894800590017</v>
      </c>
      <c r="J88" s="67">
        <v>1949.1330714777614</v>
      </c>
      <c r="K88" s="67">
        <v>2053.4387748832742</v>
      </c>
      <c r="L88" s="67">
        <v>7429.2499999999927</v>
      </c>
      <c r="M88" s="67">
        <v>9254.25</v>
      </c>
      <c r="N88" s="67">
        <v>30465.371966734434</v>
      </c>
      <c r="O88" s="67">
        <v>46519.25</v>
      </c>
      <c r="P88" s="67">
        <v>175.44575786544024</v>
      </c>
      <c r="Q88" s="67">
        <v>7891.1770570027256</v>
      </c>
    </row>
    <row r="89" spans="1:17" ht="12" customHeight="1" x14ac:dyDescent="0.25">
      <c r="A89" s="23" t="s">
        <v>155</v>
      </c>
      <c r="B89" s="67"/>
      <c r="C89" s="67">
        <v>950.75000000000136</v>
      </c>
      <c r="D89" s="67">
        <v>1013.9772476916892</v>
      </c>
      <c r="E89" s="67">
        <v>0</v>
      </c>
      <c r="F89" s="67">
        <v>2619.5088566728596</v>
      </c>
      <c r="G89" s="67">
        <v>1449.7499999999998</v>
      </c>
      <c r="H89" s="67">
        <v>3444.75</v>
      </c>
      <c r="I89" s="67">
        <v>16508.750000000007</v>
      </c>
      <c r="J89" s="67">
        <v>3202.0416982641646</v>
      </c>
      <c r="K89" s="67">
        <v>3172.5312175474432</v>
      </c>
      <c r="L89" s="67">
        <v>7581.7499999999973</v>
      </c>
      <c r="M89" s="67">
        <v>9003.7500000000036</v>
      </c>
      <c r="N89" s="67">
        <v>35464.960642073667</v>
      </c>
      <c r="O89" s="67">
        <v>54566.512108342882</v>
      </c>
      <c r="P89" s="67">
        <v>203.16001136533021</v>
      </c>
      <c r="Q89" s="67">
        <v>3017.966895584294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17129.699123591505</v>
      </c>
      <c r="D92" s="67">
        <v>18922.499999999909</v>
      </c>
      <c r="E92" s="67">
        <v>15629.303798995945</v>
      </c>
      <c r="F92" s="67">
        <v>14400.500000000044</v>
      </c>
      <c r="G92" s="67">
        <v>5559.3798198811292</v>
      </c>
      <c r="H92" s="67">
        <v>7935.8884916323123</v>
      </c>
      <c r="I92" s="67">
        <v>8063.9688138728279</v>
      </c>
      <c r="J92" s="67">
        <v>4968.5000000000009</v>
      </c>
      <c r="K92" s="67">
        <v>7046.4113020115428</v>
      </c>
      <c r="L92" s="67">
        <v>5284.3210315789493</v>
      </c>
      <c r="M92" s="67">
        <v>2060.7268381013641</v>
      </c>
      <c r="N92" s="67">
        <v>0</v>
      </c>
      <c r="O92" s="67">
        <v>70228.367845990753</v>
      </c>
      <c r="P92" s="67">
        <v>26759.390232183119</v>
      </c>
      <c r="Q92" s="67">
        <v>46556.432818588743</v>
      </c>
    </row>
    <row r="93" spans="1:17" ht="12" customHeight="1" x14ac:dyDescent="0.25">
      <c r="A93" s="23" t="s">
        <v>143</v>
      </c>
      <c r="B93" s="67"/>
      <c r="C93" s="67">
        <v>11696.952050566395</v>
      </c>
      <c r="D93" s="67">
        <v>13385.427964426475</v>
      </c>
      <c r="E93" s="67">
        <v>11764.321201004055</v>
      </c>
      <c r="F93" s="67">
        <v>6500.9792611653902</v>
      </c>
      <c r="G93" s="67">
        <v>3118.6695280752733</v>
      </c>
      <c r="H93" s="67">
        <v>6515.2499999999945</v>
      </c>
      <c r="I93" s="67">
        <v>27263.250000000011</v>
      </c>
      <c r="J93" s="67">
        <v>7379.25</v>
      </c>
      <c r="K93" s="67">
        <v>6793.5234344716928</v>
      </c>
      <c r="L93" s="67">
        <v>7694.2950772582817</v>
      </c>
      <c r="M93" s="67">
        <v>3165.1002565698823</v>
      </c>
      <c r="N93" s="67">
        <v>2044.729438791823</v>
      </c>
      <c r="O93" s="67">
        <v>79434.806827248744</v>
      </c>
      <c r="P93" s="67">
        <v>22613.411084485528</v>
      </c>
      <c r="Q93" s="67">
        <v>56038.553467422222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7486.0200052252949</v>
      </c>
      <c r="D96" s="67">
        <v>13248.172481253598</v>
      </c>
      <c r="E96" s="67">
        <v>177.6731726217352</v>
      </c>
      <c r="F96" s="67">
        <v>27551.749999999978</v>
      </c>
      <c r="G96" s="67">
        <v>32681.749999999989</v>
      </c>
      <c r="H96" s="67">
        <v>33748.749999999985</v>
      </c>
      <c r="I96" s="67">
        <v>14796.432372255711</v>
      </c>
      <c r="J96" s="67">
        <v>25585.749999999975</v>
      </c>
      <c r="K96" s="67">
        <v>33712.673103715497</v>
      </c>
      <c r="L96" s="67">
        <v>66221.922481253598</v>
      </c>
      <c r="M96" s="67">
        <v>34799.749999999964</v>
      </c>
      <c r="N96" s="67">
        <v>196887.03641480312</v>
      </c>
      <c r="O96" s="67">
        <v>160793.23039619508</v>
      </c>
      <c r="P96" s="67">
        <v>39907.931731573946</v>
      </c>
      <c r="Q96" s="67">
        <v>8255</v>
      </c>
    </row>
    <row r="97" spans="1:17" ht="12" customHeight="1" x14ac:dyDescent="0.25">
      <c r="A97" s="23" t="s">
        <v>141</v>
      </c>
      <c r="B97" s="67"/>
      <c r="C97" s="67">
        <v>4229.857878999348</v>
      </c>
      <c r="D97" s="67">
        <v>7452.8189136574019</v>
      </c>
      <c r="E97" s="67">
        <v>102.95182737826481</v>
      </c>
      <c r="F97" s="67">
        <v>11911.014831593273</v>
      </c>
      <c r="G97" s="67">
        <v>18723.749999999989</v>
      </c>
      <c r="H97" s="67">
        <v>25515.750000000007</v>
      </c>
      <c r="I97" s="67">
        <v>82191.749999999985</v>
      </c>
      <c r="J97" s="67">
        <v>29527.749999999985</v>
      </c>
      <c r="K97" s="67">
        <v>27432.574012059893</v>
      </c>
      <c r="L97" s="67">
        <v>52913.568913657407</v>
      </c>
      <c r="M97" s="67">
        <v>21880.749999999993</v>
      </c>
      <c r="N97" s="67">
        <v>198354.76483159329</v>
      </c>
      <c r="O97" s="67">
        <v>173655.11841900062</v>
      </c>
      <c r="P97" s="67">
        <v>4319.4784115494631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178386</v>
      </c>
      <c r="J101" s="67">
        <v>12868.155447273703</v>
      </c>
      <c r="K101" s="67">
        <v>10659.385116806017</v>
      </c>
      <c r="L101" s="67">
        <v>18048.121874119282</v>
      </c>
      <c r="M101" s="67">
        <v>9712.9540645337293</v>
      </c>
      <c r="N101" s="67">
        <v>49942.802466537658</v>
      </c>
      <c r="O101" s="67">
        <v>19748.514957485011</v>
      </c>
      <c r="P101" s="67">
        <v>0</v>
      </c>
      <c r="Q101" s="67">
        <v>166355</v>
      </c>
    </row>
    <row r="102" spans="1:17" ht="12" customHeight="1" x14ac:dyDescent="0.25">
      <c r="A102" s="23" t="s">
        <v>57</v>
      </c>
      <c r="B102" s="67"/>
      <c r="C102" s="67">
        <v>2490.7050610937472</v>
      </c>
      <c r="D102" s="67">
        <v>401.02108435592186</v>
      </c>
      <c r="E102" s="67">
        <v>2199.7710843559239</v>
      </c>
      <c r="F102" s="67">
        <v>5368.2410892699645</v>
      </c>
      <c r="G102" s="67">
        <v>2641.3490354824712</v>
      </c>
      <c r="H102" s="67">
        <v>3811.8419314437397</v>
      </c>
      <c r="I102" s="67">
        <v>1375.6083249345506</v>
      </c>
      <c r="J102" s="67">
        <v>3701.7500000000045</v>
      </c>
      <c r="K102" s="67">
        <v>516.39141363427461</v>
      </c>
      <c r="L102" s="67">
        <v>12024.749999999998</v>
      </c>
      <c r="M102" s="67">
        <v>2801.7500000000036</v>
      </c>
      <c r="N102" s="67">
        <v>0</v>
      </c>
      <c r="O102" s="67">
        <v>43892.827588250744</v>
      </c>
      <c r="P102" s="67">
        <v>46055.870480402242</v>
      </c>
      <c r="Q102" s="67">
        <v>30228.540306969804</v>
      </c>
    </row>
    <row r="103" spans="1:17" ht="12" customHeight="1" x14ac:dyDescent="0.25">
      <c r="A103" s="29" t="s">
        <v>140</v>
      </c>
      <c r="B103" s="83"/>
      <c r="C103" s="83">
        <v>45364.982438906256</v>
      </c>
      <c r="D103" s="83">
        <v>66130.25</v>
      </c>
      <c r="E103" s="83">
        <v>24368.75</v>
      </c>
      <c r="F103" s="83">
        <v>65255.25</v>
      </c>
      <c r="G103" s="83">
        <v>60942.249999999949</v>
      </c>
      <c r="H103" s="83">
        <v>79114.25</v>
      </c>
      <c r="I103" s="83">
        <v>34938.912785349756</v>
      </c>
      <c r="J103" s="83">
        <v>58607.249999999985</v>
      </c>
      <c r="K103" s="83">
        <v>80518.017561093773</v>
      </c>
      <c r="L103" s="83">
        <v>134161.83635455032</v>
      </c>
      <c r="M103" s="83">
        <v>73579.779995085963</v>
      </c>
      <c r="N103" s="83">
        <v>445750.65714203822</v>
      </c>
      <c r="O103" s="83">
        <v>542213.61701578798</v>
      </c>
      <c r="P103" s="83">
        <v>32511.9089510415</v>
      </c>
      <c r="Q103" s="83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276</v>
      </c>
      <c r="G107" s="67">
        <v>3</v>
      </c>
      <c r="H107" s="67">
        <v>6</v>
      </c>
      <c r="I107" s="67">
        <v>21</v>
      </c>
      <c r="J107" s="67">
        <v>20.000000000000114</v>
      </c>
      <c r="K107" s="67">
        <v>27</v>
      </c>
      <c r="L107" s="67">
        <v>8</v>
      </c>
      <c r="M107" s="67">
        <v>1</v>
      </c>
      <c r="N107" s="67">
        <v>3</v>
      </c>
      <c r="O107" s="67">
        <v>25.000000000000057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48</v>
      </c>
      <c r="G110" s="67">
        <v>7.0000000000000071</v>
      </c>
      <c r="H110" s="67">
        <v>11</v>
      </c>
      <c r="I110" s="67">
        <v>17</v>
      </c>
      <c r="J110" s="67">
        <v>16</v>
      </c>
      <c r="K110" s="67">
        <v>14</v>
      </c>
      <c r="L110" s="67">
        <v>9</v>
      </c>
      <c r="M110" s="67">
        <v>5</v>
      </c>
      <c r="N110" s="67">
        <v>48</v>
      </c>
      <c r="O110" s="67">
        <v>19</v>
      </c>
      <c r="P110" s="67">
        <v>7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177</v>
      </c>
      <c r="G116" s="67">
        <v>2.0000000000000004</v>
      </c>
      <c r="H116" s="67">
        <v>3.4310029791765007E-2</v>
      </c>
      <c r="I116" s="67">
        <v>0</v>
      </c>
      <c r="J116" s="67">
        <v>3.0000000000000284</v>
      </c>
      <c r="K116" s="67">
        <v>10.595351070018637</v>
      </c>
      <c r="L116" s="67">
        <v>3</v>
      </c>
      <c r="M116" s="67">
        <v>0.21173588028774171</v>
      </c>
      <c r="N116" s="67">
        <v>152.1586030199019</v>
      </c>
      <c r="O116" s="67">
        <v>12.999999999999973</v>
      </c>
      <c r="P116" s="67">
        <v>3.4310029791754369E-2</v>
      </c>
      <c r="Q116" s="67">
        <v>3.4661110505958077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99</v>
      </c>
      <c r="G117" s="67">
        <v>1.0346269573304023</v>
      </c>
      <c r="H117" s="67">
        <v>5.9999999999999893</v>
      </c>
      <c r="I117" s="67">
        <v>46</v>
      </c>
      <c r="J117" s="67">
        <v>19.067263109994386</v>
      </c>
      <c r="K117" s="67">
        <v>17</v>
      </c>
      <c r="L117" s="67">
        <v>5.3299817615934533</v>
      </c>
      <c r="M117" s="67">
        <v>0.99999999999999167</v>
      </c>
      <c r="N117" s="67">
        <v>147.14271796639264</v>
      </c>
      <c r="O117" s="67">
        <v>15.034626957330412</v>
      </c>
      <c r="P117" s="67">
        <v>4.4557482829960575</v>
      </c>
      <c r="Q117" s="67">
        <v>25.841060040447136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7</v>
      </c>
      <c r="G121" s="67">
        <v>0</v>
      </c>
      <c r="H121" s="67">
        <v>0</v>
      </c>
      <c r="I121" s="67">
        <v>1</v>
      </c>
      <c r="J121" s="67">
        <v>1.0000000000000009</v>
      </c>
      <c r="K121" s="67">
        <v>0</v>
      </c>
      <c r="L121" s="67">
        <v>4.999999999999984</v>
      </c>
      <c r="M121" s="67">
        <v>0.42120911966494073</v>
      </c>
      <c r="N121" s="67">
        <v>0</v>
      </c>
      <c r="O121" s="67">
        <v>12.999999999999993</v>
      </c>
      <c r="P121" s="67">
        <v>12</v>
      </c>
      <c r="Q121" s="67">
        <v>7.1054273576009995E-15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269</v>
      </c>
      <c r="G122" s="83">
        <v>3</v>
      </c>
      <c r="H122" s="83">
        <v>6.0000000000000568</v>
      </c>
      <c r="I122" s="83">
        <v>20</v>
      </c>
      <c r="J122" s="83">
        <v>19.000000000000057</v>
      </c>
      <c r="K122" s="83">
        <v>29</v>
      </c>
      <c r="L122" s="83">
        <v>4.4668713285877457</v>
      </c>
      <c r="M122" s="83">
        <v>0.9999999999999819</v>
      </c>
      <c r="N122" s="83">
        <v>279.53312867141221</v>
      </c>
      <c r="O122" s="83">
        <v>24.196121146096807</v>
      </c>
      <c r="P122" s="83">
        <v>0</v>
      </c>
      <c r="Q122" s="83">
        <v>19.999999999999993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2834.875</v>
      </c>
      <c r="D126" s="67">
        <v>2677.875</v>
      </c>
      <c r="E126" s="67">
        <v>18231.874999999996</v>
      </c>
      <c r="F126" s="67">
        <v>2829.875</v>
      </c>
      <c r="G126" s="67">
        <v>8147.875</v>
      </c>
      <c r="H126" s="67">
        <v>4897.875</v>
      </c>
      <c r="I126" s="67">
        <v>2678.875</v>
      </c>
      <c r="J126" s="67">
        <v>2630.8750000000005</v>
      </c>
      <c r="K126" s="67">
        <v>15935.874999999998</v>
      </c>
      <c r="L126" s="67">
        <v>2770.875</v>
      </c>
      <c r="M126" s="67">
        <v>2765.875</v>
      </c>
      <c r="N126" s="67">
        <v>2895.875</v>
      </c>
      <c r="O126" s="67">
        <v>28482.874999999996</v>
      </c>
      <c r="P126" s="67">
        <v>21200.875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1644</v>
      </c>
      <c r="D129" s="67">
        <v>1319</v>
      </c>
      <c r="E129" s="67">
        <v>3685</v>
      </c>
      <c r="F129" s="67">
        <v>1864</v>
      </c>
      <c r="G129" s="67">
        <v>2962</v>
      </c>
      <c r="H129" s="67">
        <v>2485</v>
      </c>
      <c r="I129" s="67">
        <v>2184</v>
      </c>
      <c r="J129" s="67">
        <v>1739.0000000000018</v>
      </c>
      <c r="K129" s="67">
        <v>6434</v>
      </c>
      <c r="L129" s="67">
        <v>2426</v>
      </c>
      <c r="M129" s="67">
        <v>2765.875</v>
      </c>
      <c r="N129" s="67">
        <v>2251</v>
      </c>
      <c r="O129" s="67">
        <v>11509</v>
      </c>
      <c r="P129" s="67">
        <v>9138</v>
      </c>
      <c r="Q129" s="67">
        <v>2.2737367544323206E-13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947.4551942145057</v>
      </c>
      <c r="D131" s="67">
        <v>1040.6035719016124</v>
      </c>
      <c r="E131" s="67">
        <v>11880.249999999996</v>
      </c>
      <c r="F131" s="67">
        <v>1684.4478971537289</v>
      </c>
      <c r="G131" s="67">
        <v>4500.2499999999927</v>
      </c>
      <c r="H131" s="67">
        <v>2285.8342128607442</v>
      </c>
      <c r="I131" s="67">
        <v>688.39971490694222</v>
      </c>
      <c r="J131" s="67">
        <v>616.92872937819561</v>
      </c>
      <c r="K131" s="67">
        <v>8210.2088081360798</v>
      </c>
      <c r="L131" s="67">
        <v>1235.0506223906873</v>
      </c>
      <c r="M131" s="67">
        <v>1280.5562542891412</v>
      </c>
      <c r="N131" s="67">
        <v>1054.250000000005</v>
      </c>
      <c r="O131" s="67">
        <v>12532.25</v>
      </c>
      <c r="P131" s="67">
        <v>9207.5515319089955</v>
      </c>
      <c r="Q131" s="67">
        <v>2095.3655598662594</v>
      </c>
    </row>
    <row r="132" spans="1:17" ht="12" customHeight="1" x14ac:dyDescent="0.25">
      <c r="A132" s="23" t="s">
        <v>147</v>
      </c>
      <c r="B132" s="67"/>
      <c r="C132" s="67">
        <v>535.33448055568181</v>
      </c>
      <c r="D132" s="67">
        <v>585.34940152129434</v>
      </c>
      <c r="E132" s="67">
        <v>8055.8473925032085</v>
      </c>
      <c r="F132" s="67">
        <v>703.03077918118197</v>
      </c>
      <c r="G132" s="67">
        <v>2987.699637652473</v>
      </c>
      <c r="H132" s="67">
        <v>1982.0407871392581</v>
      </c>
      <c r="I132" s="67">
        <v>8446.2499999999982</v>
      </c>
      <c r="J132" s="67">
        <v>2113.8529543917612</v>
      </c>
      <c r="K132" s="67">
        <v>9813.6661918639147</v>
      </c>
      <c r="L132" s="67">
        <v>1536.8243776093148</v>
      </c>
      <c r="M132" s="67">
        <v>1345.3187457108572</v>
      </c>
      <c r="N132" s="67">
        <v>1842.8753933541498</v>
      </c>
      <c r="O132" s="67">
        <v>16493.71411976399</v>
      </c>
      <c r="P132" s="67">
        <v>10780.703871853011</v>
      </c>
      <c r="Q132" s="67">
        <v>1068.6344401337415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1941.2499999999984</v>
      </c>
      <c r="D135" s="67">
        <v>1209.2499999999961</v>
      </c>
      <c r="E135" s="67">
        <v>1665.7671120531938</v>
      </c>
      <c r="F135" s="67">
        <v>407.39632366508937</v>
      </c>
      <c r="G135" s="67">
        <v>821.86798083309895</v>
      </c>
      <c r="H135" s="67">
        <v>434.3091122706403</v>
      </c>
      <c r="I135" s="67">
        <v>0</v>
      </c>
      <c r="J135" s="67">
        <v>208.18599633053086</v>
      </c>
      <c r="K135" s="67">
        <v>1260.7354481819389</v>
      </c>
      <c r="L135" s="67">
        <v>253.32386164114797</v>
      </c>
      <c r="M135" s="67">
        <v>227.81310096923153</v>
      </c>
      <c r="N135" s="67">
        <v>43.000000000000021</v>
      </c>
      <c r="O135" s="67">
        <v>786.69530505532953</v>
      </c>
      <c r="P135" s="67">
        <v>2404.6555468004926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1131.5757991721505</v>
      </c>
      <c r="D136" s="67">
        <v>737.75510502543057</v>
      </c>
      <c r="E136" s="67">
        <v>859.53028872178504</v>
      </c>
      <c r="F136" s="67">
        <v>255.53959286617069</v>
      </c>
      <c r="G136" s="67">
        <v>594.97200943888015</v>
      </c>
      <c r="H136" s="67">
        <v>543.49049713870806</v>
      </c>
      <c r="I136" s="67">
        <v>693</v>
      </c>
      <c r="J136" s="67">
        <v>224.32699921058784</v>
      </c>
      <c r="K136" s="67">
        <v>1409.2558222649518</v>
      </c>
      <c r="L136" s="67">
        <v>294.24743423154626</v>
      </c>
      <c r="M136" s="67">
        <v>328.7114788771122</v>
      </c>
      <c r="N136" s="67">
        <v>116.81340757715486</v>
      </c>
      <c r="O136" s="67">
        <v>891.99999999999977</v>
      </c>
      <c r="P136" s="67">
        <v>3136</v>
      </c>
      <c r="Q136" s="67">
        <v>219.80627180553108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197.49999999999972</v>
      </c>
      <c r="D140" s="67">
        <v>37.708058254732833</v>
      </c>
      <c r="E140" s="67">
        <v>559.4999999999992</v>
      </c>
      <c r="F140" s="67">
        <v>354.50000000000017</v>
      </c>
      <c r="G140" s="67">
        <v>215.5000000000006</v>
      </c>
      <c r="H140" s="67">
        <v>184.4999999999998</v>
      </c>
      <c r="I140" s="67">
        <v>334.50000000000045</v>
      </c>
      <c r="J140" s="67">
        <v>267.50000000000011</v>
      </c>
      <c r="K140" s="67">
        <v>230.76969480356843</v>
      </c>
      <c r="L140" s="67">
        <v>1376.2080582547269</v>
      </c>
      <c r="M140" s="67">
        <v>398.13080533572219</v>
      </c>
      <c r="N140" s="67">
        <v>0</v>
      </c>
      <c r="O140" s="67">
        <v>3703.0000000000005</v>
      </c>
      <c r="P140" s="67">
        <v>5133.7188808173551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3948.5</v>
      </c>
      <c r="D141" s="83">
        <v>4763.4999999999955</v>
      </c>
      <c r="E141" s="83">
        <v>18983.5</v>
      </c>
      <c r="F141" s="83">
        <v>3786.4999999999995</v>
      </c>
      <c r="G141" s="83">
        <v>9243.4999999999964</v>
      </c>
      <c r="H141" s="83">
        <v>6024.5000000000009</v>
      </c>
      <c r="I141" s="83">
        <v>3655.4999999999991</v>
      </c>
      <c r="J141" s="83">
        <v>3674.5</v>
      </c>
      <c r="K141" s="83">
        <v>20065.943349042391</v>
      </c>
      <c r="L141" s="83">
        <v>5383.666941745274</v>
      </c>
      <c r="M141" s="83">
        <v>21910.744194664283</v>
      </c>
      <c r="N141" s="83">
        <v>8838.0773135211275</v>
      </c>
      <c r="O141" s="83">
        <v>33888.20980820281</v>
      </c>
      <c r="P141" s="83">
        <v>22164.423768832974</v>
      </c>
      <c r="Q141" s="83">
        <v>4806.6128291305604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3540.5</v>
      </c>
      <c r="D145" s="67">
        <v>7067.5</v>
      </c>
      <c r="E145" s="67">
        <v>12254.5</v>
      </c>
      <c r="F145" s="67">
        <v>7462.5</v>
      </c>
      <c r="G145" s="67">
        <v>7136.5</v>
      </c>
      <c r="H145" s="67">
        <v>16451.5</v>
      </c>
      <c r="I145" s="67">
        <v>14315.5</v>
      </c>
      <c r="J145" s="67">
        <v>1238.5</v>
      </c>
      <c r="K145" s="67">
        <v>1867.5</v>
      </c>
      <c r="L145" s="67">
        <v>7231.5000000000009</v>
      </c>
      <c r="M145" s="67">
        <v>3470.5</v>
      </c>
      <c r="N145" s="67">
        <v>38993.5</v>
      </c>
      <c r="O145" s="67">
        <v>1384.5000000000002</v>
      </c>
      <c r="P145" s="67">
        <v>13790.5</v>
      </c>
      <c r="Q145" s="67">
        <v>70523.5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2478</v>
      </c>
      <c r="D147" s="67">
        <v>4947</v>
      </c>
      <c r="E147" s="67">
        <v>8578</v>
      </c>
      <c r="F147" s="67">
        <v>5223</v>
      </c>
      <c r="G147" s="67">
        <v>4995</v>
      </c>
      <c r="H147" s="67">
        <v>11516</v>
      </c>
      <c r="I147" s="67">
        <v>10020</v>
      </c>
      <c r="J147" s="67">
        <v>866</v>
      </c>
      <c r="K147" s="67">
        <v>1307</v>
      </c>
      <c r="L147" s="67">
        <v>5062</v>
      </c>
      <c r="M147" s="67">
        <v>2429</v>
      </c>
      <c r="N147" s="67">
        <v>27295</v>
      </c>
      <c r="O147" s="67">
        <v>969</v>
      </c>
      <c r="P147" s="67">
        <v>9653</v>
      </c>
      <c r="Q147" s="67">
        <v>49366.000000000007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310.02313797252469</v>
      </c>
      <c r="D149" s="67">
        <v>468.18912259447308</v>
      </c>
      <c r="E149" s="67">
        <v>435.21073299357806</v>
      </c>
      <c r="F149" s="67">
        <v>148.53116419178889</v>
      </c>
      <c r="G149" s="67">
        <v>72.044455397036728</v>
      </c>
      <c r="H149" s="67">
        <v>117.92119626792007</v>
      </c>
      <c r="I149" s="67">
        <v>0</v>
      </c>
      <c r="J149" s="67">
        <v>99.893122676579935</v>
      </c>
      <c r="K149" s="67">
        <v>126.82783705140641</v>
      </c>
      <c r="L149" s="67">
        <v>66.936659192825118</v>
      </c>
      <c r="M149" s="67">
        <v>26.117647058823533</v>
      </c>
      <c r="N149" s="67">
        <v>0</v>
      </c>
      <c r="O149" s="67">
        <v>755.00000000000136</v>
      </c>
      <c r="P149" s="67">
        <v>336.39311552034417</v>
      </c>
      <c r="Q149" s="67">
        <v>64.955357142857139</v>
      </c>
    </row>
    <row r="150" spans="1:17" ht="12" customHeight="1" x14ac:dyDescent="0.25">
      <c r="A150" s="23" t="s">
        <v>143</v>
      </c>
      <c r="B150" s="67"/>
      <c r="C150" s="67">
        <v>175.03303661830955</v>
      </c>
      <c r="D150" s="67">
        <v>263.14347344975761</v>
      </c>
      <c r="E150" s="67">
        <v>258.56149668000546</v>
      </c>
      <c r="F150" s="67">
        <v>77.068176035246267</v>
      </c>
      <c r="G150" s="67">
        <v>35.880289943949485</v>
      </c>
      <c r="H150" s="67">
        <v>47.973147960221198</v>
      </c>
      <c r="I150" s="67">
        <v>263.19211564746053</v>
      </c>
      <c r="J150" s="67">
        <v>103.75424179468487</v>
      </c>
      <c r="K150" s="67">
        <v>126.99540623436135</v>
      </c>
      <c r="L150" s="67">
        <v>75.563340807174896</v>
      </c>
      <c r="M150" s="67">
        <v>29.382352941176471</v>
      </c>
      <c r="N150" s="67">
        <v>0</v>
      </c>
      <c r="O150" s="67">
        <v>1172.9235592581808</v>
      </c>
      <c r="P150" s="67">
        <v>394.15870460919552</v>
      </c>
      <c r="Q150" s="67">
        <v>154.4545928715454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2249.0000000000009</v>
      </c>
      <c r="D153" s="67">
        <v>4470.9999999999982</v>
      </c>
      <c r="E153" s="67">
        <v>7657</v>
      </c>
      <c r="F153" s="67">
        <v>5004.0000000000009</v>
      </c>
      <c r="G153" s="67">
        <v>4691.9999999999991</v>
      </c>
      <c r="H153" s="67">
        <v>10094.125929241187</v>
      </c>
      <c r="I153" s="67">
        <v>3021.6620011308805</v>
      </c>
      <c r="J153" s="67">
        <v>90.775778965526882</v>
      </c>
      <c r="K153" s="67">
        <v>1793.3928695899597</v>
      </c>
      <c r="L153" s="67">
        <v>6695.0162102168424</v>
      </c>
      <c r="M153" s="67">
        <v>14092.604121301018</v>
      </c>
      <c r="N153" s="67">
        <v>21644.621710196596</v>
      </c>
      <c r="O153" s="67">
        <v>7782.2842211916704</v>
      </c>
      <c r="P153" s="67">
        <v>15825.322632385492</v>
      </c>
      <c r="Q153" s="67">
        <v>31163.072060573657</v>
      </c>
    </row>
    <row r="154" spans="1:17" ht="12" customHeight="1" x14ac:dyDescent="0.25">
      <c r="A154" s="23" t="s">
        <v>141</v>
      </c>
      <c r="B154" s="67"/>
      <c r="C154" s="67">
        <v>1640.0509558192093</v>
      </c>
      <c r="D154" s="67">
        <v>3018.456886930303</v>
      </c>
      <c r="E154" s="67">
        <v>4910.8123917147068</v>
      </c>
      <c r="F154" s="67">
        <v>2887.5270613753414</v>
      </c>
      <c r="G154" s="67">
        <v>2508.2992353635514</v>
      </c>
      <c r="H154" s="67">
        <v>6377.9999999999982</v>
      </c>
      <c r="I154" s="67">
        <v>14251.70474389881</v>
      </c>
      <c r="J154" s="67">
        <v>2044.0000000000027</v>
      </c>
      <c r="K154" s="67">
        <v>2928.9044246160952</v>
      </c>
      <c r="L154" s="67">
        <v>7119.4568869303057</v>
      </c>
      <c r="M154" s="67">
        <v>7073.3101387219576</v>
      </c>
      <c r="N154" s="67">
        <v>24437.027061375338</v>
      </c>
      <c r="O154" s="67">
        <v>3019.0153415034865</v>
      </c>
      <c r="P154" s="67">
        <v>14304.795256101186</v>
      </c>
      <c r="Q154" s="67">
        <v>52993.85098183871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176.24999999999974</v>
      </c>
      <c r="D158" s="67">
        <v>114.27837457731418</v>
      </c>
      <c r="E158" s="67">
        <v>317.25</v>
      </c>
      <c r="F158" s="67">
        <v>307.25000000000136</v>
      </c>
      <c r="G158" s="67">
        <v>185.79036140626008</v>
      </c>
      <c r="H158" s="67">
        <v>387.90680489574777</v>
      </c>
      <c r="I158" s="67">
        <v>535.25000000000227</v>
      </c>
      <c r="J158" s="67">
        <v>150.24999999999616</v>
      </c>
      <c r="K158" s="67">
        <v>0</v>
      </c>
      <c r="L158" s="67">
        <v>1320.0000000000002</v>
      </c>
      <c r="M158" s="67">
        <v>262.68893128092247</v>
      </c>
      <c r="N158" s="67">
        <v>0</v>
      </c>
      <c r="O158" s="67">
        <v>4115.9999999999973</v>
      </c>
      <c r="P158" s="67">
        <v>5223.2500000000036</v>
      </c>
      <c r="Q158" s="67">
        <v>4213.6552511783266</v>
      </c>
    </row>
    <row r="159" spans="1:17" ht="12" customHeight="1" x14ac:dyDescent="0.25">
      <c r="A159" s="29" t="s">
        <v>140</v>
      </c>
      <c r="B159" s="83"/>
      <c r="C159" s="83">
        <v>3620.5</v>
      </c>
      <c r="D159" s="83">
        <v>7388.5</v>
      </c>
      <c r="E159" s="83">
        <v>12193.5</v>
      </c>
      <c r="F159" s="83">
        <v>7411.5</v>
      </c>
      <c r="G159" s="83">
        <v>7258.5000000000018</v>
      </c>
      <c r="H159" s="83">
        <v>16322.5</v>
      </c>
      <c r="I159" s="83">
        <v>14036.499999999998</v>
      </c>
      <c r="J159" s="83">
        <v>1344.5000000000045</v>
      </c>
      <c r="K159" s="83">
        <v>6061.6684209416007</v>
      </c>
      <c r="L159" s="83">
        <v>13085.721625422686</v>
      </c>
      <c r="M159" s="83">
        <v>15693.899344167314</v>
      </c>
      <c r="N159" s="83">
        <v>48358.823406118347</v>
      </c>
      <c r="O159" s="83">
        <v>4440.2096385937439</v>
      </c>
      <c r="P159" s="83">
        <v>24887.093195104251</v>
      </c>
      <c r="Q159" s="83">
        <v>80671.691958059426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4391.75</v>
      </c>
      <c r="D163" s="67">
        <v>8473.75</v>
      </c>
      <c r="E163" s="67">
        <v>5015.75</v>
      </c>
      <c r="F163" s="67">
        <v>3200.75</v>
      </c>
      <c r="G163" s="67">
        <v>3908.75</v>
      </c>
      <c r="H163" s="67">
        <v>4588.75</v>
      </c>
      <c r="I163" s="67">
        <v>2162.75</v>
      </c>
      <c r="J163" s="67">
        <v>6962.75</v>
      </c>
      <c r="K163" s="67">
        <v>5423.75</v>
      </c>
      <c r="L163" s="67">
        <v>10730.75</v>
      </c>
      <c r="M163" s="67">
        <v>9200.75</v>
      </c>
      <c r="N163" s="67">
        <v>5474.75</v>
      </c>
      <c r="O163" s="67">
        <v>3404.75</v>
      </c>
      <c r="P163" s="67">
        <v>4015.75</v>
      </c>
      <c r="Q163" s="67">
        <v>3279.75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1443</v>
      </c>
      <c r="D165" s="67">
        <v>1891</v>
      </c>
      <c r="E165" s="67">
        <v>1681</v>
      </c>
      <c r="F165" s="67">
        <v>1569</v>
      </c>
      <c r="G165" s="67">
        <v>1809</v>
      </c>
      <c r="H165" s="67">
        <v>2021</v>
      </c>
      <c r="I165" s="67">
        <v>1663</v>
      </c>
      <c r="J165" s="67">
        <v>2647.0000000000018</v>
      </c>
      <c r="K165" s="67">
        <v>3276</v>
      </c>
      <c r="L165" s="67">
        <v>5279</v>
      </c>
      <c r="M165" s="67">
        <v>4622</v>
      </c>
      <c r="N165" s="67">
        <v>2955</v>
      </c>
      <c r="O165" s="67">
        <v>2704</v>
      </c>
      <c r="P165" s="67">
        <v>3248</v>
      </c>
      <c r="Q165" s="67">
        <v>2157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445.28365633541267</v>
      </c>
      <c r="D167" s="67">
        <v>854.20714631592944</v>
      </c>
      <c r="E167" s="67">
        <v>509.0759708738276</v>
      </c>
      <c r="F167" s="67">
        <v>467.00056987816066</v>
      </c>
      <c r="G167" s="67">
        <v>379.16681700782459</v>
      </c>
      <c r="H167" s="67">
        <v>384.17882650239682</v>
      </c>
      <c r="I167" s="67">
        <v>89.913750356960293</v>
      </c>
      <c r="J167" s="67">
        <v>184.71464583113357</v>
      </c>
      <c r="K167" s="67">
        <v>379.27373249042415</v>
      </c>
      <c r="L167" s="67">
        <v>245.5826086956522</v>
      </c>
      <c r="M167" s="67">
        <v>95.00323857502697</v>
      </c>
      <c r="N167" s="67">
        <v>0</v>
      </c>
      <c r="O167" s="67">
        <v>2775.0000000000064</v>
      </c>
      <c r="P167" s="67">
        <v>611.499999999995</v>
      </c>
      <c r="Q167" s="67">
        <v>124.80097903213799</v>
      </c>
    </row>
    <row r="168" spans="1:17" ht="12" customHeight="1" x14ac:dyDescent="0.25">
      <c r="A168" s="23" t="s">
        <v>143</v>
      </c>
      <c r="B168" s="67"/>
      <c r="C168" s="67">
        <v>280.46847796813444</v>
      </c>
      <c r="D168" s="67">
        <v>480.3992215509042</v>
      </c>
      <c r="E168" s="67">
        <v>297.39585863161682</v>
      </c>
      <c r="F168" s="67">
        <v>262.62161977526779</v>
      </c>
      <c r="G168" s="67">
        <v>211.19162325754257</v>
      </c>
      <c r="H168" s="67">
        <v>233.36739293756543</v>
      </c>
      <c r="I168" s="67">
        <v>1049.7499999999998</v>
      </c>
      <c r="J168" s="67">
        <v>476.57229761446791</v>
      </c>
      <c r="K168" s="67">
        <v>319.35910500126158</v>
      </c>
      <c r="L168" s="67">
        <v>265.7507608004542</v>
      </c>
      <c r="M168" s="67">
        <v>85.625813695439064</v>
      </c>
      <c r="N168" s="67">
        <v>0</v>
      </c>
      <c r="O168" s="67">
        <v>3875.7794759683115</v>
      </c>
      <c r="P168" s="67">
        <v>640.74999999999284</v>
      </c>
      <c r="Q168" s="67">
        <v>471.90621081400803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2756.7500000000027</v>
      </c>
      <c r="D171" s="67">
        <v>5224.7499999999982</v>
      </c>
      <c r="E171" s="67">
        <v>2982.7499999999986</v>
      </c>
      <c r="F171" s="67">
        <v>2347.7500000000036</v>
      </c>
      <c r="G171" s="67">
        <v>2978.7499999999982</v>
      </c>
      <c r="H171" s="67">
        <v>2760.75</v>
      </c>
      <c r="I171" s="67">
        <v>520.70251936462944</v>
      </c>
      <c r="J171" s="67">
        <v>3041.7499999999982</v>
      </c>
      <c r="K171" s="67">
        <v>4608.9029132156202</v>
      </c>
      <c r="L171" s="67">
        <v>9280.0703843061729</v>
      </c>
      <c r="M171" s="67">
        <v>7353.1691045494881</v>
      </c>
      <c r="N171" s="67">
        <v>5485.329349362939</v>
      </c>
      <c r="O171" s="67">
        <v>2134.1429884914023</v>
      </c>
      <c r="P171" s="67">
        <v>6098.4320741316569</v>
      </c>
      <c r="Q171" s="67">
        <v>1076.4832006795682</v>
      </c>
    </row>
    <row r="172" spans="1:17" ht="12" customHeight="1" x14ac:dyDescent="0.25">
      <c r="A172" s="23" t="s">
        <v>141</v>
      </c>
      <c r="B172" s="67"/>
      <c r="C172" s="67">
        <v>1792.7576028615499</v>
      </c>
      <c r="D172" s="67">
        <v>3665.8232478269911</v>
      </c>
      <c r="E172" s="67">
        <v>2109.8590659450688</v>
      </c>
      <c r="F172" s="67">
        <v>978.79284029049063</v>
      </c>
      <c r="G172" s="67">
        <v>1699.25</v>
      </c>
      <c r="H172" s="67">
        <v>2244.25</v>
      </c>
      <c r="I172" s="67">
        <v>6164.2500000000009</v>
      </c>
      <c r="J172" s="67">
        <v>4548.162229049648</v>
      </c>
      <c r="K172" s="67">
        <v>4998.0076028615458</v>
      </c>
      <c r="L172" s="67">
        <v>9769.0732478269965</v>
      </c>
      <c r="M172" s="67">
        <v>7212.1090659450683</v>
      </c>
      <c r="N172" s="67">
        <v>4865.0428402904909</v>
      </c>
      <c r="O172" s="67">
        <v>1031.2677767395064</v>
      </c>
      <c r="P172" s="67">
        <v>3696.4988956415286</v>
      </c>
      <c r="Q172" s="67">
        <v>4049.6414320066274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252.5</v>
      </c>
      <c r="D176" s="67">
        <v>127.25900656611502</v>
      </c>
      <c r="E176" s="67">
        <v>211.50000000000006</v>
      </c>
      <c r="F176" s="67">
        <v>289.49999999999983</v>
      </c>
      <c r="G176" s="67">
        <v>103.4999999999999</v>
      </c>
      <c r="H176" s="67">
        <v>157.49999999999977</v>
      </c>
      <c r="I176" s="67">
        <v>249.50000000000034</v>
      </c>
      <c r="J176" s="67">
        <v>334.49999999999955</v>
      </c>
      <c r="K176" s="67">
        <v>65.159540025627422</v>
      </c>
      <c r="L176" s="67">
        <v>1396.7590065661147</v>
      </c>
      <c r="M176" s="67">
        <v>376.77734708726325</v>
      </c>
      <c r="N176" s="67">
        <v>0</v>
      </c>
      <c r="O176" s="67">
        <v>2618.000000000005</v>
      </c>
      <c r="P176" s="67">
        <v>2949.499999999995</v>
      </c>
      <c r="Q176" s="67">
        <v>500.82934614667613</v>
      </c>
    </row>
    <row r="177" spans="1:17" ht="12" customHeight="1" x14ac:dyDescent="0.25">
      <c r="A177" s="29" t="s">
        <v>140</v>
      </c>
      <c r="B177" s="83"/>
      <c r="C177" s="83">
        <v>5082</v>
      </c>
      <c r="D177" s="83">
        <v>9872.9999999999982</v>
      </c>
      <c r="E177" s="83">
        <v>5747</v>
      </c>
      <c r="F177" s="83">
        <v>3854</v>
      </c>
      <c r="G177" s="83">
        <v>4748</v>
      </c>
      <c r="H177" s="83">
        <v>5374</v>
      </c>
      <c r="I177" s="83">
        <v>2855.9999999999982</v>
      </c>
      <c r="J177" s="83">
        <v>7571</v>
      </c>
      <c r="K177" s="83">
        <v>10850.641784877409</v>
      </c>
      <c r="L177" s="83">
        <v>18750.490993433887</v>
      </c>
      <c r="M177" s="83">
        <v>14782.47265291274</v>
      </c>
      <c r="N177" s="83">
        <v>11285.111426302426</v>
      </c>
      <c r="O177" s="83">
        <v>5427.1171203052254</v>
      </c>
      <c r="P177" s="83">
        <v>6505.1864492776585</v>
      </c>
      <c r="Q177" s="83">
        <v>6612.6945524456878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0</v>
      </c>
      <c r="E5" s="67">
        <v>0</v>
      </c>
      <c r="F5" s="67">
        <v>851.52628286827212</v>
      </c>
      <c r="G5" s="67">
        <v>0</v>
      </c>
      <c r="H5" s="67">
        <v>0</v>
      </c>
      <c r="I5" s="67">
        <v>27.713913602755184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0</v>
      </c>
      <c r="E8" s="67">
        <v>0</v>
      </c>
      <c r="F8" s="67">
        <v>102.99999999999999</v>
      </c>
      <c r="G8" s="67">
        <v>0</v>
      </c>
      <c r="H8" s="67">
        <v>0</v>
      </c>
      <c r="I8" s="67">
        <v>14.999999999999998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0</v>
      </c>
      <c r="D15" s="67">
        <v>0</v>
      </c>
      <c r="E15" s="67">
        <v>0</v>
      </c>
      <c r="F15" s="67">
        <v>545.70168325103612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0</v>
      </c>
      <c r="E16" s="67">
        <v>0</v>
      </c>
      <c r="F16" s="67">
        <v>305.824599617236</v>
      </c>
      <c r="G16" s="67">
        <v>0</v>
      </c>
      <c r="H16" s="67">
        <v>0</v>
      </c>
      <c r="I16" s="67">
        <v>27.713913602755184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0</v>
      </c>
      <c r="E22" s="83">
        <v>0</v>
      </c>
      <c r="F22" s="83">
        <v>851.52628286827223</v>
      </c>
      <c r="G22" s="83">
        <v>0</v>
      </c>
      <c r="H22" s="83">
        <v>0</v>
      </c>
      <c r="I22" s="83">
        <v>27.713913602755184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115595.53602719179</v>
      </c>
      <c r="D45" s="67">
        <v>101438.4982791316</v>
      </c>
      <c r="E45" s="67">
        <v>97179.064103950048</v>
      </c>
      <c r="F45" s="67">
        <v>138523.07368765559</v>
      </c>
      <c r="G45" s="67">
        <v>55569.118235268084</v>
      </c>
      <c r="H45" s="67">
        <v>34489.013827003153</v>
      </c>
      <c r="I45" s="67">
        <v>41218.822117153977</v>
      </c>
      <c r="J45" s="67">
        <v>74629.096276402212</v>
      </c>
      <c r="K45" s="67">
        <v>57506.355700470027</v>
      </c>
      <c r="L45" s="67">
        <v>54550.18223358674</v>
      </c>
      <c r="M45" s="67">
        <v>66768.485400418067</v>
      </c>
      <c r="N45" s="67">
        <v>0</v>
      </c>
      <c r="O45" s="67">
        <v>0</v>
      </c>
      <c r="P45" s="67">
        <v>112892.16395353526</v>
      </c>
      <c r="Q45" s="67">
        <v>45435.542943491877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54845</v>
      </c>
      <c r="D48" s="67">
        <v>43306</v>
      </c>
      <c r="E48" s="67">
        <v>41381.999999999993</v>
      </c>
      <c r="F48" s="67">
        <v>60965.999999999993</v>
      </c>
      <c r="G48" s="67">
        <v>36187.999999999993</v>
      </c>
      <c r="H48" s="67">
        <v>30202.999999999996</v>
      </c>
      <c r="I48" s="67">
        <v>33033.999999999993</v>
      </c>
      <c r="J48" s="67">
        <v>47238</v>
      </c>
      <c r="K48" s="67">
        <v>57506.35570047002</v>
      </c>
      <c r="L48" s="67">
        <v>51245</v>
      </c>
      <c r="M48" s="67">
        <v>53029</v>
      </c>
      <c r="N48" s="67">
        <v>0</v>
      </c>
      <c r="O48" s="67">
        <v>0</v>
      </c>
      <c r="P48" s="67">
        <v>67084.999999999985</v>
      </c>
      <c r="Q48" s="67">
        <v>40175.999999999993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5901.4571262829359</v>
      </c>
      <c r="D50" s="67">
        <v>5948.7758883149436</v>
      </c>
      <c r="E50" s="67">
        <v>1335.7416539815038</v>
      </c>
      <c r="F50" s="67">
        <v>10780.859187941047</v>
      </c>
      <c r="G50" s="67">
        <v>4980.5094146864822</v>
      </c>
      <c r="H50" s="67">
        <v>2342.0161725111084</v>
      </c>
      <c r="I50" s="67">
        <v>0</v>
      </c>
      <c r="J50" s="67">
        <v>0</v>
      </c>
      <c r="K50" s="67">
        <v>827.99445911787006</v>
      </c>
      <c r="L50" s="67">
        <v>2711.2719174341564</v>
      </c>
      <c r="M50" s="67">
        <v>2884.1765942791735</v>
      </c>
      <c r="N50" s="67">
        <v>0</v>
      </c>
      <c r="O50" s="67">
        <v>0</v>
      </c>
      <c r="P50" s="67">
        <v>2141.7170259349091</v>
      </c>
      <c r="Q50" s="67">
        <v>0</v>
      </c>
    </row>
    <row r="51" spans="1:17" ht="12" customHeight="1" x14ac:dyDescent="0.25">
      <c r="A51" s="23" t="s">
        <v>164</v>
      </c>
      <c r="B51" s="67"/>
      <c r="C51" s="67">
        <v>9459.5294853306204</v>
      </c>
      <c r="D51" s="67">
        <v>8599.6058313829999</v>
      </c>
      <c r="E51" s="67">
        <v>14036.991278176289</v>
      </c>
      <c r="F51" s="67">
        <v>6039.4569842252304</v>
      </c>
      <c r="G51" s="67">
        <v>2794.0853899438989</v>
      </c>
      <c r="H51" s="67">
        <v>1896.8899432910223</v>
      </c>
      <c r="I51" s="67">
        <v>4028.9692553084105</v>
      </c>
      <c r="J51" s="67">
        <v>17870.696600185518</v>
      </c>
      <c r="K51" s="67">
        <v>10983.548360387727</v>
      </c>
      <c r="L51" s="67">
        <v>6049.4651992614363</v>
      </c>
      <c r="M51" s="67">
        <v>8885.7864899430278</v>
      </c>
      <c r="N51" s="67">
        <v>0</v>
      </c>
      <c r="O51" s="67">
        <v>0</v>
      </c>
      <c r="P51" s="67">
        <v>2480.0251295434969</v>
      </c>
      <c r="Q51" s="67">
        <v>21948.037703784401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52959.537601626304</v>
      </c>
      <c r="D54" s="67">
        <v>48570.682747253959</v>
      </c>
      <c r="E54" s="67">
        <v>32724.347495633072</v>
      </c>
      <c r="F54" s="67">
        <v>76888.65935346311</v>
      </c>
      <c r="G54" s="67">
        <v>30617.849264528712</v>
      </c>
      <c r="H54" s="67">
        <v>19045.189666106569</v>
      </c>
      <c r="I54" s="67">
        <v>0</v>
      </c>
      <c r="J54" s="67">
        <v>16178.882247081681</v>
      </c>
      <c r="K54" s="67">
        <v>21576.363613593421</v>
      </c>
      <c r="L54" s="67">
        <v>21502.126045018886</v>
      </c>
      <c r="M54" s="67">
        <v>25864.405572872634</v>
      </c>
      <c r="N54" s="67">
        <v>0</v>
      </c>
      <c r="O54" s="67">
        <v>0</v>
      </c>
      <c r="P54" s="67">
        <v>26135.524039668242</v>
      </c>
      <c r="Q54" s="67">
        <v>0</v>
      </c>
    </row>
    <row r="55" spans="1:17" ht="12" customHeight="1" x14ac:dyDescent="0.25">
      <c r="A55" s="23" t="s">
        <v>141</v>
      </c>
      <c r="B55" s="67"/>
      <c r="C55" s="67">
        <v>47275.011813951933</v>
      </c>
      <c r="D55" s="67">
        <v>38319.433812179705</v>
      </c>
      <c r="E55" s="67">
        <v>49081.98367615918</v>
      </c>
      <c r="F55" s="67">
        <v>44814.098162026203</v>
      </c>
      <c r="G55" s="67">
        <v>17176.674166108991</v>
      </c>
      <c r="H55" s="67">
        <v>11204.918045094453</v>
      </c>
      <c r="I55" s="67">
        <v>37189.852861845568</v>
      </c>
      <c r="J55" s="67">
        <v>40579.517429135012</v>
      </c>
      <c r="K55" s="67">
        <v>24118.449267371005</v>
      </c>
      <c r="L55" s="67">
        <v>24287.319071872262</v>
      </c>
      <c r="M55" s="67">
        <v>29134.116743323229</v>
      </c>
      <c r="N55" s="67">
        <v>0</v>
      </c>
      <c r="O55" s="67">
        <v>0</v>
      </c>
      <c r="P55" s="67">
        <v>82134.897758388615</v>
      </c>
      <c r="Q55" s="67">
        <v>23487.505239707476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115595.53602719179</v>
      </c>
      <c r="D60" s="83">
        <v>101438.4982791316</v>
      </c>
      <c r="E60" s="83">
        <v>97179.064103950048</v>
      </c>
      <c r="F60" s="83">
        <v>138523.07368765559</v>
      </c>
      <c r="G60" s="83">
        <v>55569.118235268084</v>
      </c>
      <c r="H60" s="83">
        <v>34489.013827003153</v>
      </c>
      <c r="I60" s="83">
        <v>41218.822117153977</v>
      </c>
      <c r="J60" s="83">
        <v>74629.096276402212</v>
      </c>
      <c r="K60" s="83">
        <v>57506.35570047002</v>
      </c>
      <c r="L60" s="83">
        <v>54550.18223358674</v>
      </c>
      <c r="M60" s="83">
        <v>66768.485400418067</v>
      </c>
      <c r="N60" s="83">
        <v>0</v>
      </c>
      <c r="O60" s="83">
        <v>0</v>
      </c>
      <c r="P60" s="83">
        <v>112892.16395353526</v>
      </c>
      <c r="Q60" s="83">
        <v>45435.542943491877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194.94308405452855</v>
      </c>
      <c r="D64" s="67">
        <v>1497.1937737383994</v>
      </c>
      <c r="E64" s="67">
        <v>3309.562066168729</v>
      </c>
      <c r="F64" s="67">
        <v>8682.9619502589085</v>
      </c>
      <c r="G64" s="67">
        <v>12715.503645339573</v>
      </c>
      <c r="H64" s="67">
        <v>23439.458467330191</v>
      </c>
      <c r="I64" s="67">
        <v>17756.237694556676</v>
      </c>
      <c r="J64" s="67">
        <v>17611.156083010104</v>
      </c>
      <c r="K64" s="67">
        <v>34727.44444774594</v>
      </c>
      <c r="L64" s="67">
        <v>4168.980433056322</v>
      </c>
      <c r="M64" s="67">
        <v>12084.163163310444</v>
      </c>
      <c r="N64" s="67">
        <v>637.28737994175572</v>
      </c>
      <c r="O64" s="67">
        <v>5436.4891845788561</v>
      </c>
      <c r="P64" s="67">
        <v>3271.4334033834843</v>
      </c>
      <c r="Q64" s="67">
        <v>26368.41205814706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96</v>
      </c>
      <c r="D67" s="67">
        <v>251</v>
      </c>
      <c r="E67" s="67">
        <v>591.99999999999989</v>
      </c>
      <c r="F67" s="67">
        <v>1771.9999999999998</v>
      </c>
      <c r="G67" s="67">
        <v>2871.9999999999995</v>
      </c>
      <c r="H67" s="67">
        <v>5894.9999999999991</v>
      </c>
      <c r="I67" s="67">
        <v>5955.9999999999991</v>
      </c>
      <c r="J67" s="67">
        <v>6689</v>
      </c>
      <c r="K67" s="67">
        <v>11382</v>
      </c>
      <c r="L67" s="67">
        <v>2991</v>
      </c>
      <c r="M67" s="67">
        <v>5589</v>
      </c>
      <c r="N67" s="67">
        <v>637.28737994175572</v>
      </c>
      <c r="O67" s="67">
        <v>4295</v>
      </c>
      <c r="P67" s="67">
        <v>3271.4334033834843</v>
      </c>
      <c r="Q67" s="67">
        <v>13002.999999999996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23.741168151741348</v>
      </c>
      <c r="D69" s="67">
        <v>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</row>
    <row r="70" spans="1:17" ht="12" customHeight="1" x14ac:dyDescent="0.25">
      <c r="A70" s="23" t="s">
        <v>159</v>
      </c>
      <c r="B70" s="67"/>
      <c r="C70" s="67">
        <v>108.42050672786608</v>
      </c>
      <c r="D70" s="67">
        <v>767.24050575907893</v>
      </c>
      <c r="E70" s="67">
        <v>1600.1557301012247</v>
      </c>
      <c r="F70" s="67">
        <v>4427.6959233715324</v>
      </c>
      <c r="G70" s="67">
        <v>5861.1233596829197</v>
      </c>
      <c r="H70" s="67">
        <v>10650.055051494726</v>
      </c>
      <c r="I70" s="67">
        <v>8467.9138061288559</v>
      </c>
      <c r="J70" s="67">
        <v>8548.2091740004107</v>
      </c>
      <c r="K70" s="67">
        <v>16855.031621483864</v>
      </c>
      <c r="L70" s="67">
        <v>4168.980433056322</v>
      </c>
      <c r="M70" s="67">
        <v>6769.5500311829728</v>
      </c>
      <c r="N70" s="67">
        <v>637.28737994175572</v>
      </c>
      <c r="O70" s="67">
        <v>5436.4891845788561</v>
      </c>
      <c r="P70" s="67">
        <v>646.61267071820305</v>
      </c>
      <c r="Q70" s="67">
        <v>20861.018788325935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40.110344750644053</v>
      </c>
      <c r="D73" s="67">
        <v>351.92482786331004</v>
      </c>
      <c r="E73" s="67">
        <v>668.24291720123517</v>
      </c>
      <c r="F73" s="67">
        <v>2048.1256061696299</v>
      </c>
      <c r="G73" s="67">
        <v>3052.9465272724933</v>
      </c>
      <c r="H73" s="67">
        <v>5502.8804596580176</v>
      </c>
      <c r="I73" s="67">
        <v>1495.7109685395287</v>
      </c>
      <c r="J73" s="67">
        <v>2469.4815491612007</v>
      </c>
      <c r="K73" s="67">
        <v>5835.1095329271739</v>
      </c>
      <c r="L73" s="67">
        <v>0</v>
      </c>
      <c r="M73" s="67">
        <v>2499.3495590478569</v>
      </c>
      <c r="N73" s="67">
        <v>0</v>
      </c>
      <c r="O73" s="67">
        <v>0</v>
      </c>
      <c r="P73" s="67">
        <v>281.19776324666685</v>
      </c>
      <c r="Q73" s="67">
        <v>2117.9604561856659</v>
      </c>
    </row>
    <row r="74" spans="1:17" ht="12" customHeight="1" x14ac:dyDescent="0.25">
      <c r="A74" s="23" t="s">
        <v>141</v>
      </c>
      <c r="B74" s="67"/>
      <c r="C74" s="67">
        <v>22.67106442427707</v>
      </c>
      <c r="D74" s="67">
        <v>378.02844011601042</v>
      </c>
      <c r="E74" s="67">
        <v>1041.1634188662695</v>
      </c>
      <c r="F74" s="67">
        <v>2207.1404207177461</v>
      </c>
      <c r="G74" s="67">
        <v>3801.4337583841602</v>
      </c>
      <c r="H74" s="67">
        <v>7286.5229561774468</v>
      </c>
      <c r="I74" s="67">
        <v>7792.6129198882918</v>
      </c>
      <c r="J74" s="67">
        <v>6593.4653598484929</v>
      </c>
      <c r="K74" s="67">
        <v>12037.303293334902</v>
      </c>
      <c r="L74" s="67">
        <v>0</v>
      </c>
      <c r="M74" s="67">
        <v>2815.2635730796128</v>
      </c>
      <c r="N74" s="67">
        <v>0</v>
      </c>
      <c r="O74" s="67">
        <v>0</v>
      </c>
      <c r="P74" s="67">
        <v>2343.6229694186145</v>
      </c>
      <c r="Q74" s="67">
        <v>3389.4328136354611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127.29219468508114</v>
      </c>
      <c r="D78" s="67">
        <v>459.11542276667797</v>
      </c>
      <c r="E78" s="67">
        <v>1156.8324927799424</v>
      </c>
      <c r="F78" s="67">
        <v>3123.5834717210023</v>
      </c>
      <c r="G78" s="67">
        <v>4023.6452747211383</v>
      </c>
      <c r="H78" s="67">
        <v>7422.5127451495009</v>
      </c>
      <c r="I78" s="67">
        <v>6431.7761536800754</v>
      </c>
      <c r="J78" s="67">
        <v>6757.7118772622771</v>
      </c>
      <c r="K78" s="67">
        <v>13841.364714818672</v>
      </c>
      <c r="L78" s="67">
        <v>4168.980433056322</v>
      </c>
      <c r="M78" s="67">
        <v>8365.8501683364721</v>
      </c>
      <c r="N78" s="67">
        <v>637.28737994175572</v>
      </c>
      <c r="O78" s="67">
        <v>5436.4891845788561</v>
      </c>
      <c r="P78" s="67">
        <v>3271.4334033834843</v>
      </c>
      <c r="Q78" s="67">
        <v>26368.41205814706</v>
      </c>
    </row>
    <row r="79" spans="1:17" ht="12" customHeight="1" x14ac:dyDescent="0.25">
      <c r="A79" s="29" t="s">
        <v>140</v>
      </c>
      <c r="B79" s="83"/>
      <c r="C79" s="83">
        <v>67.650889369447412</v>
      </c>
      <c r="D79" s="83">
        <v>1038.0783509717214</v>
      </c>
      <c r="E79" s="83">
        <v>2152.7295733887868</v>
      </c>
      <c r="F79" s="83">
        <v>5559.3784785379066</v>
      </c>
      <c r="G79" s="83">
        <v>8691.8583706184345</v>
      </c>
      <c r="H79" s="83">
        <v>16016.94572218069</v>
      </c>
      <c r="I79" s="83">
        <v>11324.461540876602</v>
      </c>
      <c r="J79" s="83">
        <v>10853.444205747826</v>
      </c>
      <c r="K79" s="83">
        <v>20886.079732927268</v>
      </c>
      <c r="L79" s="83">
        <v>0</v>
      </c>
      <c r="M79" s="83">
        <v>3718.3129949739705</v>
      </c>
      <c r="N79" s="83">
        <v>0</v>
      </c>
      <c r="O79" s="83">
        <v>0</v>
      </c>
      <c r="P79" s="83">
        <v>0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3672.1716560520017</v>
      </c>
      <c r="D83" s="67">
        <v>11861.161759997382</v>
      </c>
      <c r="E83" s="67">
        <v>0</v>
      </c>
      <c r="F83" s="67">
        <v>24773.446049138762</v>
      </c>
      <c r="G83" s="67">
        <v>14244.473883734383</v>
      </c>
      <c r="H83" s="67">
        <v>21854.816313166979</v>
      </c>
      <c r="I83" s="67">
        <v>34466.194802510145</v>
      </c>
      <c r="J83" s="67">
        <v>22123.314833038567</v>
      </c>
      <c r="K83" s="67">
        <v>22282.392918251193</v>
      </c>
      <c r="L83" s="67">
        <v>34890.190331670907</v>
      </c>
      <c r="M83" s="67">
        <v>20351.199512295265</v>
      </c>
      <c r="N83" s="67">
        <v>88059.213126481511</v>
      </c>
      <c r="O83" s="67">
        <v>142005.67941160349</v>
      </c>
      <c r="P83" s="67">
        <v>0</v>
      </c>
      <c r="Q83" s="67"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3672.1716560520017</v>
      </c>
      <c r="D86" s="67">
        <v>8320</v>
      </c>
      <c r="E86" s="67">
        <v>0</v>
      </c>
      <c r="F86" s="67">
        <v>10626.999999999998</v>
      </c>
      <c r="G86" s="67">
        <v>6870.9999999999991</v>
      </c>
      <c r="H86" s="67">
        <v>8220.9999999999982</v>
      </c>
      <c r="I86" s="67">
        <v>12088.999999999998</v>
      </c>
      <c r="J86" s="67">
        <v>15379</v>
      </c>
      <c r="K86" s="67">
        <v>16237</v>
      </c>
      <c r="L86" s="67">
        <v>16312</v>
      </c>
      <c r="M86" s="67">
        <v>7971</v>
      </c>
      <c r="N86" s="67">
        <v>29033</v>
      </c>
      <c r="O86" s="67">
        <v>47122</v>
      </c>
      <c r="P86" s="67">
        <v>0</v>
      </c>
      <c r="Q86" s="67">
        <v>0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670.80444816830823</v>
      </c>
      <c r="D88" s="67">
        <v>672.59561255149777</v>
      </c>
      <c r="E88" s="67">
        <v>0</v>
      </c>
      <c r="F88" s="67">
        <v>1295.200287849226</v>
      </c>
      <c r="G88" s="67">
        <v>571.87565519065799</v>
      </c>
      <c r="H88" s="67">
        <v>0</v>
      </c>
      <c r="I88" s="67">
        <v>0</v>
      </c>
      <c r="J88" s="67">
        <v>0</v>
      </c>
      <c r="K88" s="67">
        <v>135.18698846353686</v>
      </c>
      <c r="L88" s="67">
        <v>0</v>
      </c>
      <c r="M88" s="67">
        <v>0</v>
      </c>
      <c r="N88" s="67">
        <v>0</v>
      </c>
      <c r="O88" s="67">
        <v>0</v>
      </c>
      <c r="P88" s="67">
        <v>0</v>
      </c>
      <c r="Q88" s="67">
        <v>0</v>
      </c>
    </row>
    <row r="89" spans="1:17" ht="12" customHeight="1" x14ac:dyDescent="0.25">
      <c r="A89" s="23" t="s">
        <v>155</v>
      </c>
      <c r="B89" s="67"/>
      <c r="C89" s="67">
        <v>379.02756134663213</v>
      </c>
      <c r="D89" s="67">
        <v>378.37610366632646</v>
      </c>
      <c r="E89" s="67">
        <v>0</v>
      </c>
      <c r="F89" s="67">
        <v>1804.5803678843392</v>
      </c>
      <c r="G89" s="67">
        <v>470.8316326316143</v>
      </c>
      <c r="H89" s="67">
        <v>1746.1219083147898</v>
      </c>
      <c r="I89" s="67">
        <v>3647.3908782671028</v>
      </c>
      <c r="J89" s="67">
        <v>1215.1661109825807</v>
      </c>
      <c r="K89" s="67">
        <v>1171.1139225300999</v>
      </c>
      <c r="L89" s="67">
        <v>3345.5975819494224</v>
      </c>
      <c r="M89" s="67">
        <v>4401.4624630156295</v>
      </c>
      <c r="N89" s="67">
        <v>11167.699755991089</v>
      </c>
      <c r="O89" s="67">
        <v>29523.008330184246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1675.5796918048061</v>
      </c>
      <c r="D96" s="67">
        <v>6918.2087973749985</v>
      </c>
      <c r="E96" s="67">
        <v>0</v>
      </c>
      <c r="F96" s="67">
        <v>13891.58286317959</v>
      </c>
      <c r="G96" s="67">
        <v>7294.5215717841775</v>
      </c>
      <c r="H96" s="67">
        <v>7241.3579844349506</v>
      </c>
      <c r="I96" s="67">
        <v>0</v>
      </c>
      <c r="J96" s="67">
        <v>3990.3470450819841</v>
      </c>
      <c r="K96" s="67">
        <v>5888.6451993795927</v>
      </c>
      <c r="L96" s="67">
        <v>1405.2839657185759</v>
      </c>
      <c r="M96" s="67">
        <v>5162.5419957095146</v>
      </c>
      <c r="N96" s="67">
        <v>0</v>
      </c>
      <c r="O96" s="67">
        <v>0</v>
      </c>
      <c r="P96" s="67">
        <v>0</v>
      </c>
      <c r="Q96" s="67">
        <v>0</v>
      </c>
    </row>
    <row r="97" spans="1:17" ht="12" customHeight="1" x14ac:dyDescent="0.25">
      <c r="A97" s="23" t="s">
        <v>141</v>
      </c>
      <c r="B97" s="67"/>
      <c r="C97" s="67">
        <v>946.75995473225544</v>
      </c>
      <c r="D97" s="67">
        <v>3891.9812464045594</v>
      </c>
      <c r="E97" s="67">
        <v>0</v>
      </c>
      <c r="F97" s="67">
        <v>7782.0825302256044</v>
      </c>
      <c r="G97" s="67">
        <v>5907.2450241279321</v>
      </c>
      <c r="H97" s="67">
        <v>12867.336420417238</v>
      </c>
      <c r="I97" s="67">
        <v>30818.803924243039</v>
      </c>
      <c r="J97" s="67">
        <v>16917.801676974002</v>
      </c>
      <c r="K97" s="67">
        <v>15087.446807877965</v>
      </c>
      <c r="L97" s="67">
        <v>30139.308784002907</v>
      </c>
      <c r="M97" s="67">
        <v>10787.195053570122</v>
      </c>
      <c r="N97" s="67">
        <v>76891.513370490429</v>
      </c>
      <c r="O97" s="67">
        <v>112482.67108141925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34466.194802510137</v>
      </c>
      <c r="J101" s="67">
        <v>2830.9109144446825</v>
      </c>
      <c r="K101" s="67">
        <v>379.62023858846618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3672.1716560520017</v>
      </c>
      <c r="D103" s="83">
        <v>11861.161759997382</v>
      </c>
      <c r="E103" s="83">
        <v>0</v>
      </c>
      <c r="F103" s="83">
        <v>24773.446049138758</v>
      </c>
      <c r="G103" s="83">
        <v>14244.473883734381</v>
      </c>
      <c r="H103" s="83">
        <v>21854.816313166979</v>
      </c>
      <c r="I103" s="83">
        <v>0</v>
      </c>
      <c r="J103" s="83">
        <v>19292.403918593885</v>
      </c>
      <c r="K103" s="83">
        <v>21902.772679662728</v>
      </c>
      <c r="L103" s="83">
        <v>34890.190331670907</v>
      </c>
      <c r="M103" s="83">
        <v>20351.199512295265</v>
      </c>
      <c r="N103" s="83">
        <v>88059.213126481511</v>
      </c>
      <c r="O103" s="83">
        <v>142005.67941160349</v>
      </c>
      <c r="P103" s="83">
        <v>0</v>
      </c>
      <c r="Q103" s="83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147.16997632759146</v>
      </c>
      <c r="G107" s="67">
        <v>1.0966092109518222</v>
      </c>
      <c r="H107" s="67">
        <v>2.2513452042987074</v>
      </c>
      <c r="I107" s="67">
        <v>8.3067573332076208</v>
      </c>
      <c r="J107" s="67">
        <v>8.7201478431046358</v>
      </c>
      <c r="K107" s="67">
        <v>12.11909828195305</v>
      </c>
      <c r="L107" s="67">
        <v>3.1827694732927507</v>
      </c>
      <c r="M107" s="67">
        <v>0.40912124804368921</v>
      </c>
      <c r="N107" s="67">
        <v>0.71129131370516385</v>
      </c>
      <c r="O107" s="67">
        <v>6.7729643810743525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25.999999999999996</v>
      </c>
      <c r="G110" s="67">
        <v>1.0966092109518222</v>
      </c>
      <c r="H110" s="67">
        <v>2.2513452042987074</v>
      </c>
      <c r="I110" s="67">
        <v>5.9999999999999991</v>
      </c>
      <c r="J110" s="67">
        <v>6</v>
      </c>
      <c r="K110" s="67">
        <v>5</v>
      </c>
      <c r="L110" s="67">
        <v>3</v>
      </c>
      <c r="M110" s="67">
        <v>0.40912124804368921</v>
      </c>
      <c r="N110" s="67">
        <v>0.71129131370516385</v>
      </c>
      <c r="O110" s="67">
        <v>5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48.169976327591478</v>
      </c>
      <c r="G116" s="67">
        <v>6.1982253621420062E-2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98.999999999999986</v>
      </c>
      <c r="G117" s="67">
        <v>1.0346269573304021</v>
      </c>
      <c r="H117" s="67">
        <v>2.2513452042987074</v>
      </c>
      <c r="I117" s="67">
        <v>8.3067573332076208</v>
      </c>
      <c r="J117" s="67">
        <v>8.7201478431046358</v>
      </c>
      <c r="K117" s="67">
        <v>12.11909828195305</v>
      </c>
      <c r="L117" s="67">
        <v>3.1827694732927507</v>
      </c>
      <c r="M117" s="67">
        <v>0.40912124804368921</v>
      </c>
      <c r="N117" s="67">
        <v>0.71129131370516385</v>
      </c>
      <c r="O117" s="67">
        <v>6.7729643810743525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147.16997632759146</v>
      </c>
      <c r="G122" s="83">
        <v>1.0966092109518222</v>
      </c>
      <c r="H122" s="83">
        <v>2.2513452042987074</v>
      </c>
      <c r="I122" s="83">
        <v>8.3067573332076208</v>
      </c>
      <c r="J122" s="83">
        <v>8.7201478431046358</v>
      </c>
      <c r="K122" s="83">
        <v>12.11909828195305</v>
      </c>
      <c r="L122" s="83">
        <v>3.1827694732927507</v>
      </c>
      <c r="M122" s="83">
        <v>0.40912124804368921</v>
      </c>
      <c r="N122" s="83">
        <v>0.71129131370516385</v>
      </c>
      <c r="O122" s="83">
        <v>6.7729643810743525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1233.9140952477401</v>
      </c>
      <c r="D126" s="67">
        <v>1111.8793016534728</v>
      </c>
      <c r="E126" s="67">
        <v>7101.3780825456424</v>
      </c>
      <c r="F126" s="67">
        <v>1508.9588288407354</v>
      </c>
      <c r="G126" s="67">
        <v>2978.3449248946931</v>
      </c>
      <c r="H126" s="67">
        <v>1837.801232084089</v>
      </c>
      <c r="I126" s="67">
        <v>1059.65545480936</v>
      </c>
      <c r="J126" s="67">
        <v>1147.0809478363954</v>
      </c>
      <c r="K126" s="67">
        <v>7152.9050123673551</v>
      </c>
      <c r="L126" s="67">
        <v>1102.3820455387565</v>
      </c>
      <c r="M126" s="67">
        <v>1131.5782319328389</v>
      </c>
      <c r="N126" s="67">
        <v>686.60357769198049</v>
      </c>
      <c r="O126" s="67">
        <v>7716.5399138237253</v>
      </c>
      <c r="P126" s="67">
        <v>12483.587311801981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716</v>
      </c>
      <c r="D129" s="67">
        <v>548</v>
      </c>
      <c r="E129" s="67">
        <v>1434.9999999999998</v>
      </c>
      <c r="F129" s="67">
        <v>993.99999999999989</v>
      </c>
      <c r="G129" s="67">
        <v>1082.9999999999998</v>
      </c>
      <c r="H129" s="67">
        <v>931.99999999999989</v>
      </c>
      <c r="I129" s="67">
        <v>863.99999999999989</v>
      </c>
      <c r="J129" s="67">
        <v>758</v>
      </c>
      <c r="K129" s="67">
        <v>2888</v>
      </c>
      <c r="L129" s="67">
        <v>965</v>
      </c>
      <c r="M129" s="67">
        <v>1131.5782319328389</v>
      </c>
      <c r="N129" s="67">
        <v>534</v>
      </c>
      <c r="O129" s="67">
        <v>3118</v>
      </c>
      <c r="P129" s="67">
        <v>5380.9999999999991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0</v>
      </c>
      <c r="D131" s="67">
        <v>136.87750752321421</v>
      </c>
      <c r="E131" s="67">
        <v>0</v>
      </c>
      <c r="F131" s="67">
        <v>551.09829621246638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130.45676368742261</v>
      </c>
      <c r="M131" s="67">
        <v>270.43194159650301</v>
      </c>
      <c r="N131" s="67">
        <v>97.940953973382534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77.007258559087674</v>
      </c>
      <c r="E132" s="67">
        <v>4758.3700984973211</v>
      </c>
      <c r="F132" s="67">
        <v>308.73020650823878</v>
      </c>
      <c r="G132" s="67">
        <v>1561.5049346227142</v>
      </c>
      <c r="H132" s="67">
        <v>860.0016226747407</v>
      </c>
      <c r="I132" s="67">
        <v>586.46172661489118</v>
      </c>
      <c r="J132" s="67">
        <v>714.56795229527665</v>
      </c>
      <c r="K132" s="67">
        <v>4482.9137419204644</v>
      </c>
      <c r="L132" s="67">
        <v>424.35398597863968</v>
      </c>
      <c r="M132" s="67">
        <v>304.62171048999215</v>
      </c>
      <c r="N132" s="67">
        <v>431.69644376739632</v>
      </c>
      <c r="O132" s="67">
        <v>7716.5399138237253</v>
      </c>
      <c r="P132" s="67">
        <v>6942.9317650014882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118.80150998322097</v>
      </c>
      <c r="D135" s="67">
        <v>172.81087373217997</v>
      </c>
      <c r="E135" s="67">
        <v>1483.4776953265361</v>
      </c>
      <c r="F135" s="67">
        <v>393.59073325385936</v>
      </c>
      <c r="G135" s="67">
        <v>821.86798083309884</v>
      </c>
      <c r="H135" s="67">
        <v>434.30911227064024</v>
      </c>
      <c r="I135" s="67">
        <v>0</v>
      </c>
      <c r="J135" s="67">
        <v>208.18599633053086</v>
      </c>
      <c r="K135" s="67">
        <v>1260.7354481819389</v>
      </c>
      <c r="L135" s="67">
        <v>253.32386164114797</v>
      </c>
      <c r="M135" s="67">
        <v>227.81310096923153</v>
      </c>
      <c r="N135" s="67">
        <v>40.152772374046776</v>
      </c>
      <c r="O135" s="67">
        <v>0</v>
      </c>
      <c r="P135" s="67">
        <v>2404.6555468004922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1115.1125852645191</v>
      </c>
      <c r="D136" s="67">
        <v>725.18366183899093</v>
      </c>
      <c r="E136" s="67">
        <v>859.53028872178493</v>
      </c>
      <c r="F136" s="67">
        <v>255.53959286617066</v>
      </c>
      <c r="G136" s="67">
        <v>594.97200943888004</v>
      </c>
      <c r="H136" s="67">
        <v>543.49049713870795</v>
      </c>
      <c r="I136" s="67">
        <v>473.19372819446886</v>
      </c>
      <c r="J136" s="67">
        <v>224.32699921058784</v>
      </c>
      <c r="K136" s="67">
        <v>1409.2558222649518</v>
      </c>
      <c r="L136" s="67">
        <v>294.24743423154626</v>
      </c>
      <c r="M136" s="67">
        <v>328.7114788771122</v>
      </c>
      <c r="N136" s="67">
        <v>116.81340757715486</v>
      </c>
      <c r="O136" s="67">
        <v>0</v>
      </c>
      <c r="P136" s="67">
        <v>3135.9999999999991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1233.9140952477401</v>
      </c>
      <c r="D141" s="83">
        <v>1111.8793016534728</v>
      </c>
      <c r="E141" s="83">
        <v>7101.3780825456424</v>
      </c>
      <c r="F141" s="83">
        <v>1508.9588288407351</v>
      </c>
      <c r="G141" s="83">
        <v>2978.3449248946931</v>
      </c>
      <c r="H141" s="83">
        <v>1837.801232084089</v>
      </c>
      <c r="I141" s="83">
        <v>1059.65545480936</v>
      </c>
      <c r="J141" s="83">
        <v>1147.0809478363954</v>
      </c>
      <c r="K141" s="83">
        <v>7152.9050123673551</v>
      </c>
      <c r="L141" s="83">
        <v>1102.3820455387565</v>
      </c>
      <c r="M141" s="83">
        <v>1131.5782319328389</v>
      </c>
      <c r="N141" s="83">
        <v>686.60357769198049</v>
      </c>
      <c r="O141" s="83">
        <v>7716.5399138237253</v>
      </c>
      <c r="P141" s="83">
        <v>12483.587311801979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1541.0460264472417</v>
      </c>
      <c r="D145" s="67">
        <v>2934.4935683838557</v>
      </c>
      <c r="E145" s="67">
        <v>4773.1699406975731</v>
      </c>
      <c r="F145" s="67">
        <v>3979.1882186400408</v>
      </c>
      <c r="G145" s="67">
        <v>2608.6505446525598</v>
      </c>
      <c r="H145" s="67">
        <v>6173.0009380866977</v>
      </c>
      <c r="I145" s="67">
        <v>5662.6373620730328</v>
      </c>
      <c r="J145" s="67">
        <v>539.99515518425449</v>
      </c>
      <c r="K145" s="67">
        <v>838.23763116841928</v>
      </c>
      <c r="L145" s="67">
        <v>2877.0246807645658</v>
      </c>
      <c r="M145" s="67">
        <v>1419.8552913356234</v>
      </c>
      <c r="N145" s="67">
        <v>9245.2459469874357</v>
      </c>
      <c r="O145" s="67">
        <v>375.08676742389758</v>
      </c>
      <c r="P145" s="67">
        <v>8120.1795125628169</v>
      </c>
      <c r="Q145" s="67">
        <v>21352.570637892575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1079</v>
      </c>
      <c r="D147" s="67">
        <v>2054</v>
      </c>
      <c r="E147" s="67">
        <v>3340.9999999999995</v>
      </c>
      <c r="F147" s="67">
        <v>2784.9999999999995</v>
      </c>
      <c r="G147" s="67">
        <v>1825.9999999999998</v>
      </c>
      <c r="H147" s="67">
        <v>4320.9999999999991</v>
      </c>
      <c r="I147" s="67">
        <v>3963.9999999999995</v>
      </c>
      <c r="J147" s="67">
        <v>378</v>
      </c>
      <c r="K147" s="67">
        <v>587</v>
      </c>
      <c r="L147" s="67">
        <v>2014</v>
      </c>
      <c r="M147" s="67">
        <v>994</v>
      </c>
      <c r="N147" s="67">
        <v>6472</v>
      </c>
      <c r="O147" s="67">
        <v>263</v>
      </c>
      <c r="P147" s="67">
        <v>5683.9999999999991</v>
      </c>
      <c r="Q147" s="67">
        <v>14946.999999999996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308.02513043874774</v>
      </c>
      <c r="D153" s="67">
        <v>404.79257596116531</v>
      </c>
      <c r="E153" s="67">
        <v>238.16990022386287</v>
      </c>
      <c r="F153" s="67">
        <v>1091.6611572647</v>
      </c>
      <c r="G153" s="67">
        <v>100.35130928900888</v>
      </c>
      <c r="H153" s="67">
        <v>0</v>
      </c>
      <c r="I153" s="67">
        <v>0</v>
      </c>
      <c r="J153" s="67">
        <v>0</v>
      </c>
      <c r="K153" s="67">
        <v>0</v>
      </c>
      <c r="L153" s="67">
        <v>0</v>
      </c>
      <c r="M153" s="67">
        <v>0</v>
      </c>
      <c r="N153" s="67">
        <v>0</v>
      </c>
      <c r="O153" s="67">
        <v>175.30900082776813</v>
      </c>
      <c r="P153" s="67">
        <v>295.26744046701418</v>
      </c>
      <c r="Q153" s="67">
        <v>0</v>
      </c>
    </row>
    <row r="154" spans="1:17" ht="12" customHeight="1" x14ac:dyDescent="0.25">
      <c r="A154" s="23" t="s">
        <v>141</v>
      </c>
      <c r="B154" s="67"/>
      <c r="C154" s="67">
        <v>1233.020896008494</v>
      </c>
      <c r="D154" s="67">
        <v>2529.7009924226904</v>
      </c>
      <c r="E154" s="67">
        <v>4535.0000404737102</v>
      </c>
      <c r="F154" s="67">
        <v>2887.527061375341</v>
      </c>
      <c r="G154" s="67">
        <v>2508.2992353635509</v>
      </c>
      <c r="H154" s="67">
        <v>6173.0009380866977</v>
      </c>
      <c r="I154" s="67">
        <v>5662.6373620730328</v>
      </c>
      <c r="J154" s="67">
        <v>539.99515518425449</v>
      </c>
      <c r="K154" s="67">
        <v>838.23763116841928</v>
      </c>
      <c r="L154" s="67">
        <v>2877.0246807645658</v>
      </c>
      <c r="M154" s="67">
        <v>1419.8552913356234</v>
      </c>
      <c r="N154" s="67">
        <v>9245.2459469874357</v>
      </c>
      <c r="O154" s="67">
        <v>199.77776659612945</v>
      </c>
      <c r="P154" s="67">
        <v>7824.9120720958026</v>
      </c>
      <c r="Q154" s="67">
        <v>21352.570637892575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1541.0460264472417</v>
      </c>
      <c r="D159" s="83">
        <v>2934.4935683838557</v>
      </c>
      <c r="E159" s="83">
        <v>4773.1699406975731</v>
      </c>
      <c r="F159" s="83">
        <v>3979.1882186400412</v>
      </c>
      <c r="G159" s="83">
        <v>2608.6505446525598</v>
      </c>
      <c r="H159" s="83">
        <v>6173.0009380866977</v>
      </c>
      <c r="I159" s="83">
        <v>5662.6373620730328</v>
      </c>
      <c r="J159" s="83">
        <v>539.99515518425449</v>
      </c>
      <c r="K159" s="83">
        <v>838.23763116841928</v>
      </c>
      <c r="L159" s="83">
        <v>2877.0246807645658</v>
      </c>
      <c r="M159" s="83">
        <v>1419.8552913356234</v>
      </c>
      <c r="N159" s="83">
        <v>9245.2459469874357</v>
      </c>
      <c r="O159" s="83">
        <v>375.08676742389758</v>
      </c>
      <c r="P159" s="83">
        <v>8120.1795125628169</v>
      </c>
      <c r="Q159" s="83">
        <v>21352.570637892575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1911.5630240501832</v>
      </c>
      <c r="D163" s="67">
        <v>3518.3820127474637</v>
      </c>
      <c r="E163" s="67">
        <v>1953.6518935945044</v>
      </c>
      <c r="F163" s="67">
        <v>1706.7184845309366</v>
      </c>
      <c r="G163" s="67">
        <v>1428.7904177693119</v>
      </c>
      <c r="H163" s="67">
        <v>1721.8100510376159</v>
      </c>
      <c r="I163" s="67">
        <v>855.49711535213237</v>
      </c>
      <c r="J163" s="67">
        <v>3035.81046972884</v>
      </c>
      <c r="K163" s="67">
        <v>2434.4799743238095</v>
      </c>
      <c r="L163" s="67">
        <v>4269.1879406920234</v>
      </c>
      <c r="M163" s="67">
        <v>3764.2223229379733</v>
      </c>
      <c r="N163" s="67">
        <v>1298.0473732357821</v>
      </c>
      <c r="O163" s="67">
        <v>922.41001905851601</v>
      </c>
      <c r="P163" s="67">
        <v>2364.5706013251252</v>
      </c>
      <c r="Q163" s="67">
        <v>993.01783872933379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628</v>
      </c>
      <c r="D165" s="67">
        <v>785</v>
      </c>
      <c r="E165" s="67">
        <v>654.99999999999989</v>
      </c>
      <c r="F165" s="67">
        <v>836.99999999999989</v>
      </c>
      <c r="G165" s="67">
        <v>660.99999999999989</v>
      </c>
      <c r="H165" s="67">
        <v>757.99999999999989</v>
      </c>
      <c r="I165" s="67">
        <v>657.99999999999989</v>
      </c>
      <c r="J165" s="67">
        <v>1154</v>
      </c>
      <c r="K165" s="67">
        <v>1470</v>
      </c>
      <c r="L165" s="67">
        <v>2100</v>
      </c>
      <c r="M165" s="67">
        <v>1891</v>
      </c>
      <c r="N165" s="67">
        <v>701</v>
      </c>
      <c r="O165" s="67">
        <v>733</v>
      </c>
      <c r="P165" s="67">
        <v>1912.9999999999995</v>
      </c>
      <c r="Q165" s="67">
        <v>652.99999999999989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722.39697036882626</v>
      </c>
      <c r="D171" s="67">
        <v>863.56147139765972</v>
      </c>
      <c r="E171" s="67">
        <v>415.12203779137138</v>
      </c>
      <c r="F171" s="67">
        <v>977.2788398329501</v>
      </c>
      <c r="G171" s="67">
        <v>300.95114357993515</v>
      </c>
      <c r="H171" s="67">
        <v>137.13258825098544</v>
      </c>
      <c r="I171" s="67">
        <v>0</v>
      </c>
      <c r="J171" s="67">
        <v>0</v>
      </c>
      <c r="K171" s="67">
        <v>0</v>
      </c>
      <c r="L171" s="67">
        <v>0</v>
      </c>
      <c r="M171" s="67">
        <v>0</v>
      </c>
      <c r="N171" s="67">
        <v>0</v>
      </c>
      <c r="O171" s="67">
        <v>431.11552722807068</v>
      </c>
      <c r="P171" s="67">
        <v>652.26195295287232</v>
      </c>
      <c r="Q171" s="67">
        <v>0</v>
      </c>
    </row>
    <row r="172" spans="1:17" ht="12" customHeight="1" x14ac:dyDescent="0.25">
      <c r="A172" s="23" t="s">
        <v>141</v>
      </c>
      <c r="B172" s="67"/>
      <c r="C172" s="67">
        <v>1189.166053681357</v>
      </c>
      <c r="D172" s="67">
        <v>2654.820541349804</v>
      </c>
      <c r="E172" s="67">
        <v>1538.5298558031329</v>
      </c>
      <c r="F172" s="67">
        <v>729.43964469798652</v>
      </c>
      <c r="G172" s="67">
        <v>1127.8392741893767</v>
      </c>
      <c r="H172" s="67">
        <v>1584.6774627866305</v>
      </c>
      <c r="I172" s="67">
        <v>855.49711535213237</v>
      </c>
      <c r="J172" s="67">
        <v>3035.81046972884</v>
      </c>
      <c r="K172" s="67">
        <v>2434.4799743238095</v>
      </c>
      <c r="L172" s="67">
        <v>4269.1879406920234</v>
      </c>
      <c r="M172" s="67">
        <v>3764.2223229379733</v>
      </c>
      <c r="N172" s="67">
        <v>1298.0473732357821</v>
      </c>
      <c r="O172" s="67">
        <v>491.29449183044534</v>
      </c>
      <c r="P172" s="67">
        <v>1712.3086483722527</v>
      </c>
      <c r="Q172" s="67">
        <v>993.01783872933379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1911.5630240501832</v>
      </c>
      <c r="D177" s="83">
        <v>3518.3820127474637</v>
      </c>
      <c r="E177" s="83">
        <v>1953.6518935945044</v>
      </c>
      <c r="F177" s="83">
        <v>1706.7184845309366</v>
      </c>
      <c r="G177" s="83">
        <v>1428.7904177693119</v>
      </c>
      <c r="H177" s="83">
        <v>1721.8100510376159</v>
      </c>
      <c r="I177" s="83">
        <v>855.49711535213237</v>
      </c>
      <c r="J177" s="83">
        <v>3035.81046972884</v>
      </c>
      <c r="K177" s="83">
        <v>2434.4799743238095</v>
      </c>
      <c r="L177" s="83">
        <v>4269.1879406920234</v>
      </c>
      <c r="M177" s="83">
        <v>3764.2223229379733</v>
      </c>
      <c r="N177" s="83">
        <v>1298.0473732357821</v>
      </c>
      <c r="O177" s="83">
        <v>922.41001905851601</v>
      </c>
      <c r="P177" s="83">
        <v>2364.5706013251252</v>
      </c>
      <c r="Q177" s="83">
        <v>993.01783872933379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0</v>
      </c>
      <c r="D5" s="67">
        <f>RES_hhdet_in!D5-RES_hhdet_in_new!D5</f>
        <v>0</v>
      </c>
      <c r="E5" s="67">
        <f>RES_hhdet_in!E5-RES_hhdet_in_new!E5</f>
        <v>0</v>
      </c>
      <c r="F5" s="67">
        <f>RES_hhdet_in!F5-RES_hhdet_in_new!F5</f>
        <v>745.41121713172788</v>
      </c>
      <c r="G5" s="67">
        <f>RES_hhdet_in!G5-RES_hhdet_in_new!G5</f>
        <v>0</v>
      </c>
      <c r="H5" s="67">
        <f>RES_hhdet_in!H5-RES_hhdet_in_new!H5</f>
        <v>0</v>
      </c>
      <c r="I5" s="67">
        <f>RES_hhdet_in!I5-RES_hhdet_in_new!I5</f>
        <v>42.348586397244816</v>
      </c>
      <c r="J5" s="67">
        <f>RES_hhdet_in!J5-RES_hhdet_in_new!J5</f>
        <v>0</v>
      </c>
      <c r="K5" s="67">
        <f>RES_hhdet_in!K5-RES_hhdet_in_new!K5</f>
        <v>0</v>
      </c>
      <c r="L5" s="67">
        <f>RES_hhdet_in!L5-RES_hhdet_in_new!L5</f>
        <v>0</v>
      </c>
      <c r="M5" s="67">
        <f>RES_hhdet_in!M5-RES_hhdet_in_new!M5</f>
        <v>0</v>
      </c>
      <c r="N5" s="67">
        <f>RES_hhdet_in!N5-RES_hhdet_in_new!N5</f>
        <v>0</v>
      </c>
      <c r="O5" s="67">
        <f>RES_hhdet_in!O5-RES_hhdet_in_new!O5</f>
        <v>0</v>
      </c>
      <c r="P5" s="67">
        <f>RES_hhdet_in!P5-RES_hhdet_in_new!P5</f>
        <v>0</v>
      </c>
      <c r="Q5" s="67">
        <f>RES_hhdet_in!Q5-RES_hhdet_in_new!Q5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685</v>
      </c>
      <c r="D8" s="67">
        <f>RES_hhdet_in!D8-RES_hhdet_in_new!D8</f>
        <v>225</v>
      </c>
      <c r="E8" s="67">
        <f>RES_hhdet_in!E8-RES_hhdet_in_new!E8</f>
        <v>81</v>
      </c>
      <c r="F8" s="67">
        <f>RES_hhdet_in!F8-RES_hhdet_in_new!F8</f>
        <v>307.5</v>
      </c>
      <c r="G8" s="67">
        <f>RES_hhdet_in!G8-RES_hhdet_in_new!G8</f>
        <v>61</v>
      </c>
      <c r="H8" s="67">
        <f>RES_hhdet_in!H8-RES_hhdet_in_new!H8</f>
        <v>136</v>
      </c>
      <c r="I8" s="67">
        <f>RES_hhdet_in!I8-RES_hhdet_in_new!I8</f>
        <v>77</v>
      </c>
      <c r="J8" s="67">
        <f>RES_hhdet_in!J8-RES_hhdet_in_new!J8</f>
        <v>88</v>
      </c>
      <c r="K8" s="67">
        <f>RES_hhdet_in!K8-RES_hhdet_in_new!K8</f>
        <v>435</v>
      </c>
      <c r="L8" s="67">
        <f>RES_hhdet_in!L8-RES_hhdet_in_new!L8</f>
        <v>0</v>
      </c>
      <c r="M8" s="67">
        <f>RES_hhdet_in!M8-RES_hhdet_in_new!M8</f>
        <v>0</v>
      </c>
      <c r="N8" s="67">
        <f>RES_hhdet_in!N8-RES_hhdet_in_new!N8</f>
        <v>0</v>
      </c>
      <c r="O8" s="67">
        <f>RES_hhdet_in!O8-RES_hhdet_in_new!O8</f>
        <v>0</v>
      </c>
      <c r="P8" s="67">
        <f>RES_hhdet_in!P8-RES_hhdet_in_new!P8</f>
        <v>0</v>
      </c>
      <c r="Q8" s="67">
        <f>RES_hhdet_in!Q8-RES_hhdet_in_new!Q8</f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0</v>
      </c>
      <c r="D10" s="67">
        <f>RES_hhdet_in!D10-RES_hhdet_in_new!D10</f>
        <v>0</v>
      </c>
      <c r="E10" s="67">
        <f>RES_hhdet_in!E10-RES_hhdet_in_new!E10</f>
        <v>0</v>
      </c>
      <c r="F10" s="67">
        <f>RES_hhdet_in!F10-RES_hhdet_in_new!F10</f>
        <v>0</v>
      </c>
      <c r="G10" s="67">
        <f>RES_hhdet_in!G10-RES_hhdet_in_new!G10</f>
        <v>0</v>
      </c>
      <c r="H10" s="67">
        <f>RES_hhdet_in!H10-RES_hhdet_in_new!H10</f>
        <v>0</v>
      </c>
      <c r="I10" s="67">
        <f>RES_hhdet_in!I10-RES_hhdet_in_new!I10</f>
        <v>0</v>
      </c>
      <c r="J10" s="67">
        <f>RES_hhdet_in!J10-RES_hhdet_in_new!J10</f>
        <v>0</v>
      </c>
      <c r="K10" s="67">
        <f>RES_hhdet_in!K10-RES_hhdet_in_new!K10</f>
        <v>0</v>
      </c>
      <c r="L10" s="67">
        <f>RES_hhdet_in!L10-RES_hhdet_in_new!L10</f>
        <v>0</v>
      </c>
      <c r="M10" s="67">
        <f>RES_hhdet_in!M10-RES_hhdet_in_new!M10</f>
        <v>0</v>
      </c>
      <c r="N10" s="67">
        <f>RES_hhdet_in!N10-RES_hhdet_in_new!N10</f>
        <v>0</v>
      </c>
      <c r="O10" s="67">
        <f>RES_hhdet_in!O10-RES_hhdet_in_new!O10</f>
        <v>0</v>
      </c>
      <c r="P10" s="67">
        <f>RES_hhdet_in!P10-RES_hhdet_in_new!P10</f>
        <v>0</v>
      </c>
      <c r="Q10" s="67">
        <f>RES_hhdet_in!Q10-RES_hhdet_in_new!Q10</f>
        <v>0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31.710351282459772</v>
      </c>
      <c r="D11" s="67">
        <f>RES_hhdet_in!D11-RES_hhdet_in_new!D11</f>
        <v>0</v>
      </c>
      <c r="E11" s="67">
        <f>RES_hhdet_in!E11-RES_hhdet_in_new!E11</f>
        <v>74.25</v>
      </c>
      <c r="F11" s="67">
        <f>RES_hhdet_in!F11-RES_hhdet_in_new!F11</f>
        <v>423.25</v>
      </c>
      <c r="G11" s="67">
        <f>RES_hhdet_in!G11-RES_hhdet_in_new!G11</f>
        <v>0</v>
      </c>
      <c r="H11" s="67">
        <f>RES_hhdet_in!H11-RES_hhdet_in_new!H11</f>
        <v>97.249999999999972</v>
      </c>
      <c r="I11" s="67">
        <f>RES_hhdet_in!I11-RES_hhdet_in_new!I11</f>
        <v>8.4270396607875533</v>
      </c>
      <c r="J11" s="67">
        <f>RES_hhdet_in!J11-RES_hhdet_in_new!J11</f>
        <v>12.431679389313151</v>
      </c>
      <c r="K11" s="67">
        <f>RES_hhdet_in!K11-RES_hhdet_in_new!K11</f>
        <v>16.30489417989418</v>
      </c>
      <c r="L11" s="67">
        <f>RES_hhdet_in!L11-RES_hhdet_in_new!L11</f>
        <v>0</v>
      </c>
      <c r="M11" s="67">
        <f>RES_hhdet_in!M11-RES_hhdet_in_new!M11</f>
        <v>0</v>
      </c>
      <c r="N11" s="67">
        <f>RES_hhdet_in!N11-RES_hhdet_in_new!N11</f>
        <v>0</v>
      </c>
      <c r="O11" s="67">
        <f>RES_hhdet_in!O11-RES_hhdet_in_new!O11</f>
        <v>0</v>
      </c>
      <c r="P11" s="67">
        <f>RES_hhdet_in!P11-RES_hhdet_in_new!P11</f>
        <v>0</v>
      </c>
      <c r="Q11" s="67">
        <f>RES_hhdet_in!Q11-RES_hhdet_in_new!Q11</f>
        <v>0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17.914648717540228</v>
      </c>
      <c r="D12" s="67">
        <f>RES_hhdet_in!D12-RES_hhdet_in_new!D12</f>
        <v>0</v>
      </c>
      <c r="E12" s="67">
        <f>RES_hhdet_in!E12-RES_hhdet_in_new!E12</f>
        <v>61.5</v>
      </c>
      <c r="F12" s="67">
        <f>RES_hhdet_in!F12-RES_hhdet_in_new!F12</f>
        <v>220.5</v>
      </c>
      <c r="G12" s="67">
        <f>RES_hhdet_in!G12-RES_hhdet_in_new!G12</f>
        <v>0</v>
      </c>
      <c r="H12" s="67">
        <f>RES_hhdet_in!H12-RES_hhdet_in_new!H12</f>
        <v>64.499999999999972</v>
      </c>
      <c r="I12" s="67">
        <f>RES_hhdet_in!I12-RES_hhdet_in_new!I12</f>
        <v>68.743538830417194</v>
      </c>
      <c r="J12" s="67">
        <f>RES_hhdet_in!J12-RES_hhdet_in_new!J12</f>
        <v>15.418320610687214</v>
      </c>
      <c r="K12" s="67">
        <f>RES_hhdet_in!K12-RES_hhdet_in_new!K12</f>
        <v>18.32010582010582</v>
      </c>
      <c r="L12" s="67">
        <f>RES_hhdet_in!L12-RES_hhdet_in_new!L12</f>
        <v>0</v>
      </c>
      <c r="M12" s="67">
        <f>RES_hhdet_in!M12-RES_hhdet_in_new!M12</f>
        <v>0</v>
      </c>
      <c r="N12" s="67">
        <f>RES_hhdet_in!N12-RES_hhdet_in_new!N12</f>
        <v>0</v>
      </c>
      <c r="O12" s="67">
        <f>RES_hhdet_in!O12-RES_hhdet_in_new!O12</f>
        <v>0</v>
      </c>
      <c r="P12" s="67">
        <f>RES_hhdet_in!P12-RES_hhdet_in_new!P12</f>
        <v>0</v>
      </c>
      <c r="Q12" s="67">
        <f>RES_hhdet_in!Q12-RES_hhdet_in_new!Q12</f>
        <v>0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269.15937781785391</v>
      </c>
      <c r="D15" s="67">
        <f>RES_hhdet_in!D15-RES_hhdet_in_new!D15</f>
        <v>0</v>
      </c>
      <c r="E15" s="67">
        <f>RES_hhdet_in!E15-RES_hhdet_in_new!E15</f>
        <v>212.75</v>
      </c>
      <c r="F15" s="67">
        <f>RES_hhdet_in!F15-RES_hhdet_in_new!F15</f>
        <v>608.04831674896388</v>
      </c>
      <c r="G15" s="67">
        <f>RES_hhdet_in!G15-RES_hhdet_in_new!G15</f>
        <v>0</v>
      </c>
      <c r="H15" s="67">
        <f>RES_hhdet_in!H15-RES_hhdet_in_new!H15</f>
        <v>0</v>
      </c>
      <c r="I15" s="67">
        <f>RES_hhdet_in!I15-RES_hhdet_in_new!I15</f>
        <v>0</v>
      </c>
      <c r="J15" s="67">
        <f>RES_hhdet_in!J15-RES_hhdet_in_new!J15</f>
        <v>0</v>
      </c>
      <c r="K15" s="67">
        <f>RES_hhdet_in!K15-RES_hhdet_in_new!K15</f>
        <v>131.67669475850491</v>
      </c>
      <c r="L15" s="67">
        <f>RES_hhdet_in!L15-RES_hhdet_in_new!L15</f>
        <v>0</v>
      </c>
      <c r="M15" s="67">
        <f>RES_hhdet_in!M15-RES_hhdet_in_new!M15</f>
        <v>0</v>
      </c>
      <c r="N15" s="67">
        <f>RES_hhdet_in!N15-RES_hhdet_in_new!N15</f>
        <v>0</v>
      </c>
      <c r="O15" s="67">
        <f>RES_hhdet_in!O15-RES_hhdet_in_new!O15</f>
        <v>0</v>
      </c>
      <c r="P15" s="67">
        <f>RES_hhdet_in!P15-RES_hhdet_in_new!P15</f>
        <v>0</v>
      </c>
      <c r="Q15" s="67">
        <f>RES_hhdet_in!Q15-RES_hhdet_in_new!Q15</f>
        <v>0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152.09062218214609</v>
      </c>
      <c r="D16" s="67">
        <f>RES_hhdet_in!D16-RES_hhdet_in_new!D16</f>
        <v>0</v>
      </c>
      <c r="E16" s="67">
        <f>RES_hhdet_in!E16-RES_hhdet_in_new!E16</f>
        <v>174.25</v>
      </c>
      <c r="F16" s="67">
        <f>RES_hhdet_in!F16-RES_hhdet_in_new!F16</f>
        <v>294.425400382764</v>
      </c>
      <c r="G16" s="67">
        <f>RES_hhdet_in!G16-RES_hhdet_in_new!G16</f>
        <v>0</v>
      </c>
      <c r="H16" s="67">
        <f>RES_hhdet_in!H16-RES_hhdet_in_new!H16</f>
        <v>0</v>
      </c>
      <c r="I16" s="67">
        <f>RES_hhdet_in!I16-RES_hhdet_in_new!I16</f>
        <v>109.28608639724473</v>
      </c>
      <c r="J16" s="67">
        <f>RES_hhdet_in!J16-RES_hhdet_in_new!J16</f>
        <v>18.000000000000341</v>
      </c>
      <c r="K16" s="67">
        <f>RES_hhdet_in!K16-RES_hhdet_in_new!K16</f>
        <v>147.08310877046895</v>
      </c>
      <c r="L16" s="67">
        <f>RES_hhdet_in!L16-RES_hhdet_in_new!L16</f>
        <v>0</v>
      </c>
      <c r="M16" s="67">
        <f>RES_hhdet_in!M16-RES_hhdet_in_new!M16</f>
        <v>0</v>
      </c>
      <c r="N16" s="67">
        <f>RES_hhdet_in!N16-RES_hhdet_in_new!N16</f>
        <v>0</v>
      </c>
      <c r="O16" s="67">
        <f>RES_hhdet_in!O16-RES_hhdet_in_new!O16</f>
        <v>0</v>
      </c>
      <c r="P16" s="67">
        <f>RES_hhdet_in!P16-RES_hhdet_in_new!P16</f>
        <v>0</v>
      </c>
      <c r="Q16" s="67">
        <f>RES_hhdet_in!Q16-RES_hhdet_in_new!Q16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0</v>
      </c>
      <c r="D20" s="67">
        <f>RES_hhdet_in!D20-RES_hhdet_in_new!D20</f>
        <v>0</v>
      </c>
      <c r="E20" s="67">
        <f>RES_hhdet_in!E20-RES_hhdet_in_new!E20</f>
        <v>0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0</v>
      </c>
      <c r="I20" s="67">
        <f>RES_hhdet_in!I20-RES_hhdet_in_new!I20</f>
        <v>0</v>
      </c>
      <c r="J20" s="67">
        <f>RES_hhdet_in!J20-RES_hhdet_in_new!J20</f>
        <v>0</v>
      </c>
      <c r="K20" s="67">
        <f>RES_hhdet_in!K20-RES_hhdet_in_new!K20</f>
        <v>0</v>
      </c>
      <c r="L20" s="67">
        <f>RES_hhdet_in!L20-RES_hhdet_in_new!L20</f>
        <v>0</v>
      </c>
      <c r="M20" s="67">
        <f>RES_hhdet_in!M20-RES_hhdet_in_new!M20</f>
        <v>0</v>
      </c>
      <c r="N20" s="67">
        <f>RES_hhdet_in!N20-RES_hhdet_in_new!N20</f>
        <v>0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25.125</v>
      </c>
      <c r="D21" s="67">
        <f>RES_hhdet_in!D21-RES_hhdet_in_new!D21</f>
        <v>0</v>
      </c>
      <c r="E21" s="67">
        <f>RES_hhdet_in!E21-RES_hhdet_in_new!E21</f>
        <v>67</v>
      </c>
      <c r="F21" s="67">
        <f>RES_hhdet_in!F21-RES_hhdet_in_new!F21</f>
        <v>128.99999999999997</v>
      </c>
      <c r="G21" s="67">
        <f>RES_hhdet_in!G21-RES_hhdet_in_new!G21</f>
        <v>58.047588603667236</v>
      </c>
      <c r="H21" s="67">
        <f>RES_hhdet_in!H21-RES_hhdet_in_new!H21</f>
        <v>40</v>
      </c>
      <c r="I21" s="67">
        <f>RES_hhdet_in!I21-RES_hhdet_in_new!I21</f>
        <v>42</v>
      </c>
      <c r="J21" s="67">
        <f>RES_hhdet_in!J21-RES_hhdet_in_new!J21</f>
        <v>44</v>
      </c>
      <c r="K21" s="67">
        <f>RES_hhdet_in!K21-RES_hhdet_in_new!K21</f>
        <v>31</v>
      </c>
      <c r="L21" s="67">
        <f>RES_hhdet_in!L21-RES_hhdet_in_new!L21</f>
        <v>0</v>
      </c>
      <c r="M21" s="67">
        <f>RES_hhdet_in!M21-RES_hhdet_in_new!M21</f>
        <v>0</v>
      </c>
      <c r="N21" s="67">
        <f>RES_hhdet_in!N21-RES_hhdet_in_new!N21</f>
        <v>0</v>
      </c>
      <c r="O21" s="67">
        <f>RES_hhdet_in!O21-RES_hhdet_in_new!O21</f>
        <v>0</v>
      </c>
      <c r="P21" s="67">
        <f>RES_hhdet_in!P21-RES_hhdet_in_new!P21</f>
        <v>0</v>
      </c>
      <c r="Q21" s="67">
        <f>RES_hhdet_in!Q21-RES_hhdet_in_new!Q21</f>
        <v>0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445.75</v>
      </c>
      <c r="D22" s="83">
        <f>RES_hhdet_in!D22-RES_hhdet_in_new!D22</f>
        <v>0</v>
      </c>
      <c r="E22" s="83">
        <f>RES_hhdet_in!E22-RES_hhdet_in_new!E22</f>
        <v>456.5</v>
      </c>
      <c r="F22" s="83">
        <f>RES_hhdet_in!F22-RES_hhdet_in_new!F22</f>
        <v>1417.9737171317279</v>
      </c>
      <c r="G22" s="83">
        <f>RES_hhdet_in!G22-RES_hhdet_in_new!G22</f>
        <v>0</v>
      </c>
      <c r="H22" s="83">
        <f>RES_hhdet_in!H22-RES_hhdet_in_new!H22</f>
        <v>53.110088603667236</v>
      </c>
      <c r="I22" s="83">
        <f>RES_hhdet_in!I22-RES_hhdet_in_new!I22</f>
        <v>10.249807177636029</v>
      </c>
      <c r="J22" s="83">
        <f>RES_hhdet_in!J22-RES_hhdet_in_new!J22</f>
        <v>0</v>
      </c>
      <c r="K22" s="83">
        <f>RES_hhdet_in!K22-RES_hhdet_in_new!K22</f>
        <v>381.03608639724553</v>
      </c>
      <c r="L22" s="83">
        <f>RES_hhdet_in!L22-RES_hhdet_in_new!L22</f>
        <v>0</v>
      </c>
      <c r="M22" s="83">
        <f>RES_hhdet_in!M22-RES_hhdet_in_new!M22</f>
        <v>0</v>
      </c>
      <c r="N22" s="83">
        <f>RES_hhdet_in!N22-RES_hhdet_in_new!N22</f>
        <v>0</v>
      </c>
      <c r="O22" s="83">
        <f>RES_hhdet_in!O22-RES_hhdet_in_new!O22</f>
        <v>0</v>
      </c>
      <c r="P22" s="83">
        <f>RES_hhdet_in!P22-RES_hhdet_in_new!P22</f>
        <v>0</v>
      </c>
      <c r="Q22" s="83">
        <f>RES_hhdet_in!Q22-RES_hhdet_in_new!Q22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0</v>
      </c>
      <c r="D26" s="67">
        <f>RES_hhdet_in!D26-RES_hhdet_in_new!D26</f>
        <v>0</v>
      </c>
      <c r="E26" s="67">
        <f>RES_hhdet_in!E26-RES_hhdet_in_new!E26</f>
        <v>0</v>
      </c>
      <c r="F26" s="67">
        <f>RES_hhdet_in!F26-RES_hhdet_in_new!F26</f>
        <v>0</v>
      </c>
      <c r="G26" s="67">
        <f>RES_hhdet_in!G26-RES_hhdet_in_new!G26</f>
        <v>0</v>
      </c>
      <c r="H26" s="67">
        <f>RES_hhdet_in!H26-RES_hhdet_in_new!H26</f>
        <v>0</v>
      </c>
      <c r="I26" s="67">
        <f>RES_hhdet_in!I26-RES_hhdet_in_new!I26</f>
        <v>0</v>
      </c>
      <c r="J26" s="67">
        <f>RES_hhdet_in!J26-RES_hhdet_in_new!J26</f>
        <v>0</v>
      </c>
      <c r="K26" s="67">
        <f>RES_hhdet_in!K26-RES_hhdet_in_new!K26</f>
        <v>0</v>
      </c>
      <c r="L26" s="67">
        <f>RES_hhdet_in!L26-RES_hhdet_in_new!L26</f>
        <v>0</v>
      </c>
      <c r="M26" s="67">
        <f>RES_hhdet_in!M26-RES_hhdet_in_new!M26</f>
        <v>0</v>
      </c>
      <c r="N26" s="67">
        <f>RES_hhdet_in!N26-RES_hhdet_in_new!N26</f>
        <v>0</v>
      </c>
      <c r="O26" s="67">
        <f>RES_hhdet_in!O26-RES_hhdet_in_new!O26</f>
        <v>0</v>
      </c>
      <c r="P26" s="67">
        <f>RES_hhdet_in!P26-RES_hhdet_in_new!P26</f>
        <v>0</v>
      </c>
      <c r="Q26" s="67">
        <f>RES_hhdet_in!Q26-RES_hhdet_in_new!Q26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0</v>
      </c>
      <c r="D29" s="67">
        <f>RES_hhdet_in!D29-RES_hhdet_in_new!D29</f>
        <v>0</v>
      </c>
      <c r="E29" s="67">
        <f>RES_hhdet_in!E29-RES_hhdet_in_new!E29</f>
        <v>0</v>
      </c>
      <c r="F29" s="67">
        <f>RES_hhdet_in!F29-RES_hhdet_in_new!F29</f>
        <v>0</v>
      </c>
      <c r="G29" s="67">
        <f>RES_hhdet_in!G29-RES_hhdet_in_new!G29</f>
        <v>0</v>
      </c>
      <c r="H29" s="67">
        <f>RES_hhdet_in!H29-RES_hhdet_in_new!H29</f>
        <v>0</v>
      </c>
      <c r="I29" s="67">
        <f>RES_hhdet_in!I29-RES_hhdet_in_new!I29</f>
        <v>0</v>
      </c>
      <c r="J29" s="67">
        <f>RES_hhdet_in!J29-RES_hhdet_in_new!J29</f>
        <v>0</v>
      </c>
      <c r="K29" s="67">
        <f>RES_hhdet_in!K29-RES_hhdet_in_new!K29</f>
        <v>0</v>
      </c>
      <c r="L29" s="67">
        <f>RES_hhdet_in!L29-RES_hhdet_in_new!L29</f>
        <v>0</v>
      </c>
      <c r="M29" s="67">
        <f>RES_hhdet_in!M29-RES_hhdet_in_new!M29</f>
        <v>0</v>
      </c>
      <c r="N29" s="67">
        <f>RES_hhdet_in!N29-RES_hhdet_in_new!N29</f>
        <v>0</v>
      </c>
      <c r="O29" s="67">
        <f>RES_hhdet_in!O29-RES_hhdet_in_new!O29</f>
        <v>0</v>
      </c>
      <c r="P29" s="67">
        <f>RES_hhdet_in!P29-RES_hhdet_in_new!P29</f>
        <v>0</v>
      </c>
      <c r="Q29" s="67">
        <f>RES_hhdet_in!Q29-RES_hhdet_in_new!Q29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0</v>
      </c>
      <c r="D31" s="67">
        <f>RES_hhdet_in!D31-RES_hhdet_in_new!D31</f>
        <v>0</v>
      </c>
      <c r="E31" s="67">
        <f>RES_hhdet_in!E31-RES_hhdet_in_new!E31</f>
        <v>0</v>
      </c>
      <c r="F31" s="67">
        <f>RES_hhdet_in!F31-RES_hhdet_in_new!F31</f>
        <v>0</v>
      </c>
      <c r="G31" s="67">
        <f>RES_hhdet_in!G31-RES_hhdet_in_new!G31</f>
        <v>0</v>
      </c>
      <c r="H31" s="67">
        <f>RES_hhdet_in!H31-RES_hhdet_in_new!H31</f>
        <v>0</v>
      </c>
      <c r="I31" s="67">
        <f>RES_hhdet_in!I31-RES_hhdet_in_new!I31</f>
        <v>0</v>
      </c>
      <c r="J31" s="67">
        <f>RES_hhdet_in!J31-RES_hhdet_in_new!J31</f>
        <v>0</v>
      </c>
      <c r="K31" s="67">
        <f>RES_hhdet_in!K31-RES_hhdet_in_new!K31</f>
        <v>0</v>
      </c>
      <c r="L31" s="67">
        <f>RES_hhdet_in!L31-RES_hhdet_in_new!L31</f>
        <v>0</v>
      </c>
      <c r="M31" s="67">
        <f>RES_hhdet_in!M31-RES_hhdet_in_new!M31</f>
        <v>0</v>
      </c>
      <c r="N31" s="67">
        <f>RES_hhdet_in!N31-RES_hhdet_in_new!N31</f>
        <v>0</v>
      </c>
      <c r="O31" s="67">
        <f>RES_hhdet_in!O31-RES_hhdet_in_new!O31</f>
        <v>0</v>
      </c>
      <c r="P31" s="67">
        <f>RES_hhdet_in!P31-RES_hhdet_in_new!P31</f>
        <v>0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0</v>
      </c>
      <c r="D32" s="67">
        <f>RES_hhdet_in!D32-RES_hhdet_in_new!D32</f>
        <v>0</v>
      </c>
      <c r="E32" s="67">
        <f>RES_hhdet_in!E32-RES_hhdet_in_new!E32</f>
        <v>0</v>
      </c>
      <c r="F32" s="67">
        <f>RES_hhdet_in!F32-RES_hhdet_in_new!F32</f>
        <v>0</v>
      </c>
      <c r="G32" s="67">
        <f>RES_hhdet_in!G32-RES_hhdet_in_new!G32</f>
        <v>0</v>
      </c>
      <c r="H32" s="67">
        <f>RES_hhdet_in!H32-RES_hhdet_in_new!H32</f>
        <v>0</v>
      </c>
      <c r="I32" s="67">
        <f>RES_hhdet_in!I32-RES_hhdet_in_new!I32</f>
        <v>0</v>
      </c>
      <c r="J32" s="67">
        <f>RES_hhdet_in!J32-RES_hhdet_in_new!J32</f>
        <v>0</v>
      </c>
      <c r="K32" s="67">
        <f>RES_hhdet_in!K32-RES_hhdet_in_new!K32</f>
        <v>0</v>
      </c>
      <c r="L32" s="67">
        <f>RES_hhdet_in!L32-RES_hhdet_in_new!L32</f>
        <v>0</v>
      </c>
      <c r="M32" s="67">
        <f>RES_hhdet_in!M32-RES_hhdet_in_new!M32</f>
        <v>0</v>
      </c>
      <c r="N32" s="67">
        <f>RES_hhdet_in!N32-RES_hhdet_in_new!N32</f>
        <v>0</v>
      </c>
      <c r="O32" s="67">
        <f>RES_hhdet_in!O32-RES_hhdet_in_new!O32</f>
        <v>0</v>
      </c>
      <c r="P32" s="67">
        <f>RES_hhdet_in!P32-RES_hhdet_in_new!P32</f>
        <v>0</v>
      </c>
      <c r="Q32" s="67">
        <f>RES_hhdet_in!Q32-RES_hhdet_in_new!Q32</f>
        <v>0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0</v>
      </c>
      <c r="D35" s="67">
        <f>RES_hhdet_in!D35-RES_hhdet_in_new!D35</f>
        <v>0</v>
      </c>
      <c r="E35" s="67">
        <f>RES_hhdet_in!E35-RES_hhdet_in_new!E35</f>
        <v>0</v>
      </c>
      <c r="F35" s="67">
        <f>RES_hhdet_in!F35-RES_hhdet_in_new!F35</f>
        <v>0</v>
      </c>
      <c r="G35" s="67">
        <f>RES_hhdet_in!G35-RES_hhdet_in_new!G35</f>
        <v>0</v>
      </c>
      <c r="H35" s="67">
        <f>RES_hhdet_in!H35-RES_hhdet_in_new!H35</f>
        <v>0</v>
      </c>
      <c r="I35" s="67">
        <f>RES_hhdet_in!I35-RES_hhdet_in_new!I35</f>
        <v>0</v>
      </c>
      <c r="J35" s="67">
        <f>RES_hhdet_in!J35-RES_hhdet_in_new!J35</f>
        <v>0</v>
      </c>
      <c r="K35" s="67">
        <f>RES_hhdet_in!K35-RES_hhdet_in_new!K35</f>
        <v>0</v>
      </c>
      <c r="L35" s="67">
        <f>RES_hhdet_in!L35-RES_hhdet_in_new!L35</f>
        <v>0</v>
      </c>
      <c r="M35" s="67">
        <f>RES_hhdet_in!M35-RES_hhdet_in_new!M35</f>
        <v>0</v>
      </c>
      <c r="N35" s="67">
        <f>RES_hhdet_in!N35-RES_hhdet_in_new!N35</f>
        <v>0</v>
      </c>
      <c r="O35" s="67">
        <f>RES_hhdet_in!O35-RES_hhdet_in_new!O35</f>
        <v>0</v>
      </c>
      <c r="P35" s="67">
        <f>RES_hhdet_in!P35-RES_hhdet_in_new!P35</f>
        <v>0</v>
      </c>
      <c r="Q35" s="67">
        <f>RES_hhdet_in!Q35-RES_hhdet_in_new!Q35</f>
        <v>0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0</v>
      </c>
      <c r="D36" s="67">
        <f>RES_hhdet_in!D36-RES_hhdet_in_new!D36</f>
        <v>0</v>
      </c>
      <c r="E36" s="67">
        <f>RES_hhdet_in!E36-RES_hhdet_in_new!E36</f>
        <v>0</v>
      </c>
      <c r="F36" s="67">
        <f>RES_hhdet_in!F36-RES_hhdet_in_new!F36</f>
        <v>0</v>
      </c>
      <c r="G36" s="67">
        <f>RES_hhdet_in!G36-RES_hhdet_in_new!G36</f>
        <v>0</v>
      </c>
      <c r="H36" s="67">
        <f>RES_hhdet_in!H36-RES_hhdet_in_new!H36</f>
        <v>0</v>
      </c>
      <c r="I36" s="67">
        <f>RES_hhdet_in!I36-RES_hhdet_in_new!I36</f>
        <v>0</v>
      </c>
      <c r="J36" s="67">
        <f>RES_hhdet_in!J36-RES_hhdet_in_new!J36</f>
        <v>0</v>
      </c>
      <c r="K36" s="67">
        <f>RES_hhdet_in!K36-RES_hhdet_in_new!K36</f>
        <v>0</v>
      </c>
      <c r="L36" s="67">
        <f>RES_hhdet_in!L36-RES_hhdet_in_new!L36</f>
        <v>0</v>
      </c>
      <c r="M36" s="67">
        <f>RES_hhdet_in!M36-RES_hhdet_in_new!M36</f>
        <v>0</v>
      </c>
      <c r="N36" s="67">
        <f>RES_hhdet_in!N36-RES_hhdet_in_new!N36</f>
        <v>0</v>
      </c>
      <c r="O36" s="67">
        <f>RES_hhdet_in!O36-RES_hhdet_in_new!O36</f>
        <v>0</v>
      </c>
      <c r="P36" s="67">
        <f>RES_hhdet_in!P36-RES_hhdet_in_new!P36</f>
        <v>0</v>
      </c>
      <c r="Q36" s="67">
        <f>RES_hhdet_in!Q36-RES_hhdet_in_new!Q36</f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0</v>
      </c>
      <c r="D40" s="67">
        <f>RES_hhdet_in!D40-RES_hhdet_in_new!D40</f>
        <v>0</v>
      </c>
      <c r="E40" s="67">
        <f>RES_hhdet_in!E40-RES_hhdet_in_new!E40</f>
        <v>0</v>
      </c>
      <c r="F40" s="67">
        <f>RES_hhdet_in!F40-RES_hhdet_in_new!F40</f>
        <v>0</v>
      </c>
      <c r="G40" s="67">
        <f>RES_hhdet_in!G40-RES_hhdet_in_new!G40</f>
        <v>0</v>
      </c>
      <c r="H40" s="67">
        <f>RES_hhdet_in!H40-RES_hhdet_in_new!H40</f>
        <v>0</v>
      </c>
      <c r="I40" s="67">
        <f>RES_hhdet_in!I40-RES_hhdet_in_new!I40</f>
        <v>0</v>
      </c>
      <c r="J40" s="67">
        <f>RES_hhdet_in!J40-RES_hhdet_in_new!J40</f>
        <v>0</v>
      </c>
      <c r="K40" s="67">
        <f>RES_hhdet_in!K40-RES_hhdet_in_new!K40</f>
        <v>0</v>
      </c>
      <c r="L40" s="67">
        <f>RES_hhdet_in!L40-RES_hhdet_in_new!L40</f>
        <v>0</v>
      </c>
      <c r="M40" s="67">
        <f>RES_hhdet_in!M40-RES_hhdet_in_new!M40</f>
        <v>0</v>
      </c>
      <c r="N40" s="67">
        <f>RES_hhdet_in!N40-RES_hhdet_in_new!N40</f>
        <v>0</v>
      </c>
      <c r="O40" s="67">
        <f>RES_hhdet_in!O40-RES_hhdet_in_new!O40</f>
        <v>0</v>
      </c>
      <c r="P40" s="67">
        <f>RES_hhdet_in!P40-RES_hhdet_in_new!P40</f>
        <v>0</v>
      </c>
      <c r="Q40" s="67">
        <f>RES_hhdet_in!Q40-RES_hhdet_in_new!Q40</f>
        <v>0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0</v>
      </c>
      <c r="D41" s="83">
        <f>RES_hhdet_in!D41-RES_hhdet_in_new!D41</f>
        <v>0</v>
      </c>
      <c r="E41" s="83">
        <f>RES_hhdet_in!E41-RES_hhdet_in_new!E41</f>
        <v>0</v>
      </c>
      <c r="F41" s="83">
        <f>RES_hhdet_in!F41-RES_hhdet_in_new!F41</f>
        <v>0</v>
      </c>
      <c r="G41" s="83">
        <f>RES_hhdet_in!G41-RES_hhdet_in_new!G41</f>
        <v>0</v>
      </c>
      <c r="H41" s="83">
        <f>RES_hhdet_in!H41-RES_hhdet_in_new!H41</f>
        <v>0</v>
      </c>
      <c r="I41" s="83">
        <f>RES_hhdet_in!I41-RES_hhdet_in_new!I41</f>
        <v>0</v>
      </c>
      <c r="J41" s="83">
        <f>RES_hhdet_in!J41-RES_hhdet_in_new!J41</f>
        <v>0</v>
      </c>
      <c r="K41" s="83">
        <f>RES_hhdet_in!K41-RES_hhdet_in_new!K41</f>
        <v>0</v>
      </c>
      <c r="L41" s="83">
        <f>RES_hhdet_in!L41-RES_hhdet_in_new!L41</f>
        <v>0</v>
      </c>
      <c r="M41" s="83">
        <f>RES_hhdet_in!M41-RES_hhdet_in_new!M41</f>
        <v>0</v>
      </c>
      <c r="N41" s="83">
        <f>RES_hhdet_in!N41-RES_hhdet_in_new!N41</f>
        <v>0</v>
      </c>
      <c r="O41" s="83">
        <f>RES_hhdet_in!O41-RES_hhdet_in_new!O41</f>
        <v>0</v>
      </c>
      <c r="P41" s="83">
        <f>RES_hhdet_in!P41-RES_hhdet_in_new!P41</f>
        <v>0</v>
      </c>
      <c r="Q41" s="83">
        <f>RES_hhdet_in!Q41-RES_hhdet_in_new!Q41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149981.21397280821</v>
      </c>
      <c r="D45" s="67">
        <f>RES_hhdet_in!D45-RES_hhdet_in_new!D45</f>
        <v>142868.2517208684</v>
      </c>
      <c r="E45" s="67">
        <f>RES_hhdet_in!E45-RES_hhdet_in_new!E45</f>
        <v>152315.68589604995</v>
      </c>
      <c r="F45" s="67">
        <f>RES_hhdet_in!F45-RES_hhdet_in_new!F45</f>
        <v>121260.67631234438</v>
      </c>
      <c r="G45" s="67">
        <f>RES_hhdet_in!G45-RES_hhdet_in_new!G45</f>
        <v>96451.631764731923</v>
      </c>
      <c r="H45" s="67">
        <f>RES_hhdet_in!H45-RES_hhdet_in_new!H45</f>
        <v>57426.736172996847</v>
      </c>
      <c r="I45" s="67">
        <f>RES_hhdet_in!I45-RES_hhdet_in_new!I45</f>
        <v>62984.927882846023</v>
      </c>
      <c r="J45" s="67">
        <f>RES_hhdet_in!J45-RES_hhdet_in_new!J45</f>
        <v>96535.653723597788</v>
      </c>
      <c r="K45" s="67">
        <f>RES_hhdet_in!K45-RES_hhdet_in_new!K45</f>
        <v>70611.394299530002</v>
      </c>
      <c r="L45" s="67">
        <f>RES_hhdet_in!L45-RES_hhdet_in_new!L45</f>
        <v>82563.567766413267</v>
      </c>
      <c r="M45" s="67">
        <f>RES_hhdet_in!M45-RES_hhdet_in_new!M45</f>
        <v>96431.264599581933</v>
      </c>
      <c r="N45" s="67">
        <f>RES_hhdet_in!N45-RES_hhdet_in_new!N45</f>
        <v>0</v>
      </c>
      <c r="O45" s="67">
        <f>RES_hhdet_in!O45-RES_hhdet_in_new!O45</f>
        <v>0</v>
      </c>
      <c r="P45" s="67">
        <f>RES_hhdet_in!P45-RES_hhdet_in_new!P45</f>
        <v>78832.586046464741</v>
      </c>
      <c r="Q45" s="67">
        <f>RES_hhdet_in!Q45-RES_hhdet_in_new!Q45</f>
        <v>104629.45705650812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71160</v>
      </c>
      <c r="D48" s="67">
        <f>RES_hhdet_in!D48-RES_hhdet_in_new!D48</f>
        <v>60994</v>
      </c>
      <c r="E48" s="67">
        <f>RES_hhdet_in!E48-RES_hhdet_in_new!E48</f>
        <v>64861.000000000007</v>
      </c>
      <c r="F48" s="67">
        <f>RES_hhdet_in!F48-RES_hhdet_in_new!F48</f>
        <v>53369.000000000007</v>
      </c>
      <c r="G48" s="67">
        <f>RES_hhdet_in!G48-RES_hhdet_in_new!G48</f>
        <v>62813.000000000007</v>
      </c>
      <c r="H48" s="67">
        <f>RES_hhdet_in!H48-RES_hhdet_in_new!H48</f>
        <v>50290</v>
      </c>
      <c r="I48" s="67">
        <f>RES_hhdet_in!I48-RES_hhdet_in_new!I48</f>
        <v>50479.000000000007</v>
      </c>
      <c r="J48" s="67">
        <f>RES_hhdet_in!J48-RES_hhdet_in_new!J48</f>
        <v>61104</v>
      </c>
      <c r="K48" s="67">
        <f>RES_hhdet_in!K48-RES_hhdet_in_new!K48</f>
        <v>70611.394299529988</v>
      </c>
      <c r="L48" s="67">
        <f>RES_hhdet_in!L48-RES_hhdet_in_new!L48</f>
        <v>77560</v>
      </c>
      <c r="M48" s="67">
        <f>RES_hhdet_in!M48-RES_hhdet_in_new!M48</f>
        <v>76588</v>
      </c>
      <c r="N48" s="67">
        <f>RES_hhdet_in!N48-RES_hhdet_in_new!N48</f>
        <v>14445</v>
      </c>
      <c r="O48" s="67">
        <f>RES_hhdet_in!O48-RES_hhdet_in_new!O48</f>
        <v>0</v>
      </c>
      <c r="P48" s="67">
        <f>RES_hhdet_in!P48-RES_hhdet_in_new!P48</f>
        <v>46846.000000000015</v>
      </c>
      <c r="Q48" s="67">
        <f>RES_hhdet_in!Q48-RES_hhdet_in_new!Q48</f>
        <v>92519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26441.542873717081</v>
      </c>
      <c r="D50" s="67">
        <f>RES_hhdet_in!D50-RES_hhdet_in_new!D50</f>
        <v>24607.224111685042</v>
      </c>
      <c r="E50" s="67">
        <f>RES_hhdet_in!E50-RES_hhdet_in_new!E50</f>
        <v>28177.258346018469</v>
      </c>
      <c r="F50" s="67">
        <f>RES_hhdet_in!F50-RES_hhdet_in_new!F50</f>
        <v>20176.140812058933</v>
      </c>
      <c r="G50" s="67">
        <f>RES_hhdet_in!G50-RES_hhdet_in_new!G50</f>
        <v>15199.79350527604</v>
      </c>
      <c r="H50" s="67">
        <f>RES_hhdet_in!H50-RES_hhdet_in_new!H50</f>
        <v>8998.9924097792409</v>
      </c>
      <c r="I50" s="67">
        <f>RES_hhdet_in!I50-RES_hhdet_in_new!I50</f>
        <v>7034.6116794623113</v>
      </c>
      <c r="J50" s="67">
        <f>RES_hhdet_in!J50-RES_hhdet_in_new!J50</f>
        <v>20344.999999999989</v>
      </c>
      <c r="K50" s="67">
        <f>RES_hhdet_in!K50-RES_hhdet_in_new!K50</f>
        <v>15275.005540882164</v>
      </c>
      <c r="L50" s="67">
        <f>RES_hhdet_in!L50-RES_hhdet_in_new!L50</f>
        <v>15816.728082565829</v>
      </c>
      <c r="M50" s="67">
        <f>RES_hhdet_in!M50-RES_hhdet_in_new!M50</f>
        <v>22395.823405720897</v>
      </c>
      <c r="N50" s="67">
        <f>RES_hhdet_in!N50-RES_hhdet_in_new!N50</f>
        <v>17900.721882190977</v>
      </c>
      <c r="O50" s="67">
        <f>RES_hhdet_in!O50-RES_hhdet_in_new!O50</f>
        <v>46514.129560197805</v>
      </c>
      <c r="P50" s="67">
        <f>RES_hhdet_in!P50-RES_hhdet_in_new!P50</f>
        <v>14671.497635658119</v>
      </c>
      <c r="Q50" s="67">
        <f>RES_hhdet_in!Q50-RES_hhdet_in_new!Q50</f>
        <v>15824.74343125839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11531.416482125582</v>
      </c>
      <c r="D51" s="67">
        <f>RES_hhdet_in!D51-RES_hhdet_in_new!D51</f>
        <v>11000.335393738987</v>
      </c>
      <c r="E51" s="67">
        <f>RES_hhdet_in!E51-RES_hhdet_in_new!E51</f>
        <v>11853.013809272697</v>
      </c>
      <c r="F51" s="67">
        <f>RES_hhdet_in!F51-RES_hhdet_in_new!F51</f>
        <v>9297.1652560739712</v>
      </c>
      <c r="G51" s="67">
        <f>RES_hhdet_in!G51-RES_hhdet_in_new!G51</f>
        <v>7659.9146100560665</v>
      </c>
      <c r="H51" s="67">
        <f>RES_hhdet_in!H51-RES_hhdet_in_new!H51</f>
        <v>9614.1100567089707</v>
      </c>
      <c r="I51" s="67">
        <f>RES_hhdet_in!I51-RES_hhdet_in_new!I51</f>
        <v>84574.030744691569</v>
      </c>
      <c r="J51" s="67">
        <f>RES_hhdet_in!J51-RES_hhdet_in_new!J51</f>
        <v>22489.30339981454</v>
      </c>
      <c r="K51" s="67">
        <f>RES_hhdet_in!K51-RES_hhdet_in_new!K51</f>
        <v>11072.124242842032</v>
      </c>
      <c r="L51" s="67">
        <f>RES_hhdet_in!L51-RES_hhdet_in_new!L51</f>
        <v>11785.322181994141</v>
      </c>
      <c r="M51" s="67">
        <f>RES_hhdet_in!M51-RES_hhdet_in_new!M51</f>
        <v>14767.083837679311</v>
      </c>
      <c r="N51" s="67">
        <f>RES_hhdet_in!N51-RES_hhdet_in_new!N51</f>
        <v>21612.213762275831</v>
      </c>
      <c r="O51" s="67">
        <f>RES_hhdet_in!O51-RES_hhdet_in_new!O51</f>
        <v>73553.677550842593</v>
      </c>
      <c r="P51" s="67">
        <f>RES_hhdet_in!P51-RES_hhdet_in_new!P51</f>
        <v>28916.666137995075</v>
      </c>
      <c r="Q51" s="67">
        <f>RES_hhdet_in!Q51-RES_hhdet_in_new!Q51</f>
        <v>16608.962296215555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129189.46239837375</v>
      </c>
      <c r="D54" s="67">
        <f>RES_hhdet_in!D54-RES_hhdet_in_new!D54</f>
        <v>121323.31725274581</v>
      </c>
      <c r="E54" s="67">
        <f>RES_hhdet_in!E54-RES_hhdet_in_new!E54</f>
        <v>116265.65250436681</v>
      </c>
      <c r="F54" s="67">
        <f>RES_hhdet_in!F54-RES_hhdet_in_new!F54</f>
        <v>124694.34064653698</v>
      </c>
      <c r="G54" s="67">
        <f>RES_hhdet_in!G54-RES_hhdet_in_new!G54</f>
        <v>88775.150735471514</v>
      </c>
      <c r="H54" s="67">
        <f>RES_hhdet_in!H54-RES_hhdet_in_new!H54</f>
        <v>73061.873164812801</v>
      </c>
      <c r="I54" s="67">
        <f>RES_hhdet_in!I54-RES_hhdet_in_new!I54</f>
        <v>20747.768723371297</v>
      </c>
      <c r="J54" s="67">
        <f>RES_hhdet_in!J54-RES_hhdet_in_new!J54</f>
        <v>54514.117752918115</v>
      </c>
      <c r="K54" s="67">
        <f>RES_hhdet_in!K54-RES_hhdet_in_new!K54</f>
        <v>196112.86606542725</v>
      </c>
      <c r="L54" s="67">
        <f>RES_hhdet_in!L54-RES_hhdet_in_new!L54</f>
        <v>210676.73958129721</v>
      </c>
      <c r="M54" s="67">
        <f>RES_hhdet_in!M54-RES_hhdet_in_new!M54</f>
        <v>210071.99061142644</v>
      </c>
      <c r="N54" s="67">
        <f>RES_hhdet_in!N54-RES_hhdet_in_new!N54</f>
        <v>122372.01674283652</v>
      </c>
      <c r="O54" s="67">
        <f>RES_hhdet_in!O54-RES_hhdet_in_new!O54</f>
        <v>0</v>
      </c>
      <c r="P54" s="67">
        <f>RES_hhdet_in!P54-RES_hhdet_in_new!P54</f>
        <v>55089.914944368931</v>
      </c>
      <c r="Q54" s="67">
        <f>RES_hhdet_in!Q54-RES_hhdet_in_new!Q54</f>
        <v>72775.836214499388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51566.488186048096</v>
      </c>
      <c r="D55" s="67">
        <f>RES_hhdet_in!D55-RES_hhdet_in_new!D55</f>
        <v>54166.066187820295</v>
      </c>
      <c r="E55" s="67">
        <f>RES_hhdet_in!E55-RES_hhdet_in_new!E55</f>
        <v>62528.516323840733</v>
      </c>
      <c r="F55" s="67">
        <f>RES_hhdet_in!F55-RES_hhdet_in_new!F55</f>
        <v>38417.40183797387</v>
      </c>
      <c r="G55" s="67">
        <f>RES_hhdet_in!G55-RES_hhdet_in_new!G55</f>
        <v>52132.82583389098</v>
      </c>
      <c r="H55" s="67">
        <f>RES_hhdet_in!H55-RES_hhdet_in_new!H55</f>
        <v>69275.581954905487</v>
      </c>
      <c r="I55" s="67">
        <f>RES_hhdet_in!I55-RES_hhdet_in_new!I55</f>
        <v>328863.64713815425</v>
      </c>
      <c r="J55" s="67">
        <f>RES_hhdet_in!J55-RES_hhdet_in_new!J55</f>
        <v>64060.982570865133</v>
      </c>
      <c r="K55" s="67">
        <f>RES_hhdet_in!K55-RES_hhdet_in_new!K55</f>
        <v>131766.08689767518</v>
      </c>
      <c r="L55" s="67">
        <f>RES_hhdet_in!L55-RES_hhdet_in_new!L55</f>
        <v>111211.61972264097</v>
      </c>
      <c r="M55" s="67">
        <f>RES_hhdet_in!M55-RES_hhdet_in_new!M55</f>
        <v>120613.22866749771</v>
      </c>
      <c r="N55" s="67">
        <f>RES_hhdet_in!N55-RES_hhdet_in_new!N55</f>
        <v>53107.810115516215</v>
      </c>
      <c r="O55" s="67">
        <f>RES_hhdet_in!O55-RES_hhdet_in_new!O55</f>
        <v>105675.46746336053</v>
      </c>
      <c r="P55" s="67">
        <f>RES_hhdet_in!P55-RES_hhdet_in_new!P55</f>
        <v>58563.955131639159</v>
      </c>
      <c r="Q55" s="67">
        <f>RES_hhdet_in!Q55-RES_hhdet_in_new!Q55</f>
        <v>177385.6253728405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17150.250000000022</v>
      </c>
      <c r="D59" s="67">
        <f>RES_hhdet_in!D59-RES_hhdet_in_new!D59</f>
        <v>3449.926960029838</v>
      </c>
      <c r="E59" s="67">
        <f>RES_hhdet_in!E59-RES_hhdet_in_new!E59</f>
        <v>15096.250000000051</v>
      </c>
      <c r="F59" s="67">
        <f>RES_hhdet_in!F59-RES_hhdet_in_new!F59</f>
        <v>24439.250000000069</v>
      </c>
      <c r="G59" s="67">
        <f>RES_hhdet_in!G59-RES_hhdet_in_new!G59</f>
        <v>6328.2499999998972</v>
      </c>
      <c r="H59" s="67">
        <f>RES_hhdet_in!H59-RES_hhdet_in_new!H59</f>
        <v>8181.2499999999854</v>
      </c>
      <c r="I59" s="67">
        <f>RES_hhdet_in!I59-RES_hhdet_in_new!I59</f>
        <v>18209.24999999996</v>
      </c>
      <c r="J59" s="67">
        <f>RES_hhdet_in!J59-RES_hhdet_in_new!J59</f>
        <v>16663.250000000055</v>
      </c>
      <c r="K59" s="67">
        <f>RES_hhdet_in!K59-RES_hhdet_in_new!K59</f>
        <v>1593.3811957907697</v>
      </c>
      <c r="L59" s="67">
        <f>RES_hhdet_in!L59-RES_hhdet_in_new!L59</f>
        <v>58386.17696002985</v>
      </c>
      <c r="M59" s="67">
        <f>RES_hhdet_in!M59-RES_hhdet_in_new!M59</f>
        <v>12489.958852940248</v>
      </c>
      <c r="N59" s="67">
        <f>RES_hhdet_in!N59-RES_hhdet_in_new!N59</f>
        <v>0</v>
      </c>
      <c r="O59" s="67">
        <f>RES_hhdet_in!O59-RES_hhdet_in_new!O59</f>
        <v>67139.707742098981</v>
      </c>
      <c r="P59" s="67">
        <f>RES_hhdet_in!P59-RES_hhdet_in_new!P59</f>
        <v>77097.348888922948</v>
      </c>
      <c r="Q59" s="67">
        <f>RES_hhdet_in!Q59-RES_hhdet_in_new!Q59</f>
        <v>13201.156401538336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228048.96397280821</v>
      </c>
      <c r="D60" s="83">
        <f>RES_hhdet_in!D60-RES_hhdet_in_new!D60</f>
        <v>294533.00172086863</v>
      </c>
      <c r="E60" s="83">
        <f>RES_hhdet_in!E60-RES_hhdet_in_new!E60</f>
        <v>232437.43589604989</v>
      </c>
      <c r="F60" s="83">
        <f>RES_hhdet_in!F60-RES_hhdet_in_new!F60</f>
        <v>192039.42631234435</v>
      </c>
      <c r="G60" s="83">
        <f>RES_hhdet_in!G60-RES_hhdet_in_new!G60</f>
        <v>185341.38176473181</v>
      </c>
      <c r="H60" s="83">
        <f>RES_hhdet_in!H60-RES_hhdet_in_new!H60</f>
        <v>144987.71006191988</v>
      </c>
      <c r="I60" s="83">
        <f>RES_hhdet_in!I60-RES_hhdet_in_new!I60</f>
        <v>139993.6778828461</v>
      </c>
      <c r="J60" s="83">
        <f>RES_hhdet_in!J60-RES_hhdet_in_new!J60</f>
        <v>175090.40372359796</v>
      </c>
      <c r="K60" s="83">
        <f>RES_hhdet_in!K60-RES_hhdet_in_new!K60</f>
        <v>435844.11696057429</v>
      </c>
      <c r="L60" s="83">
        <f>RES_hhdet_in!L60-RES_hhdet_in_new!L60</f>
        <v>363702.14080638334</v>
      </c>
      <c r="M60" s="83">
        <f>RES_hhdet_in!M60-RES_hhdet_in_new!M60</f>
        <v>428654.05574664171</v>
      </c>
      <c r="N60" s="83">
        <f>RES_hhdet_in!N60-RES_hhdet_in_new!N60</f>
        <v>305401.55478121055</v>
      </c>
      <c r="O60" s="83">
        <f>RES_hhdet_in!O60-RES_hhdet_in_new!O60</f>
        <v>83193.88181893091</v>
      </c>
      <c r="P60" s="83">
        <f>RES_hhdet_in!P60-RES_hhdet_in_new!P60</f>
        <v>93650.987157541822</v>
      </c>
      <c r="Q60" s="83">
        <f>RES_hhdet_in!Q60-RES_hhdet_in_new!Q60</f>
        <v>209990.93520019855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252.93191594547145</v>
      </c>
      <c r="D64" s="67">
        <f>RES_hhdet_in!D64-RES_hhdet_in_new!D64</f>
        <v>2108.6812262616004</v>
      </c>
      <c r="E64" s="67">
        <f>RES_hhdet_in!E64-RES_hhdet_in_new!E64</f>
        <v>5187.312933831271</v>
      </c>
      <c r="F64" s="67">
        <f>RES_hhdet_in!F64-RES_hhdet_in_new!F64</f>
        <v>7600.9130497410915</v>
      </c>
      <c r="G64" s="67">
        <f>RES_hhdet_in!G64-RES_hhdet_in_new!G64</f>
        <v>22070.371354660427</v>
      </c>
      <c r="H64" s="67">
        <f>RES_hhdet_in!H64-RES_hhdet_in_new!H64</f>
        <v>39028.416532669798</v>
      </c>
      <c r="I64" s="67">
        <f>RES_hhdet_in!I64-RES_hhdet_in_new!I64</f>
        <v>27132.637305443317</v>
      </c>
      <c r="J64" s="67">
        <f>RES_hhdet_in!J64-RES_hhdet_in_new!J64</f>
        <v>22780.718916989896</v>
      </c>
      <c r="K64" s="67">
        <f>RES_hhdet_in!K64-RES_hhdet_in_new!K64</f>
        <v>42641.43055225406</v>
      </c>
      <c r="L64" s="67">
        <f>RES_hhdet_in!L64-RES_hhdet_in_new!L64</f>
        <v>6309.894566943678</v>
      </c>
      <c r="M64" s="67">
        <f>RES_hhdet_in!M64-RES_hhdet_in_new!M64</f>
        <v>17452.711836689559</v>
      </c>
      <c r="N64" s="67">
        <f>RES_hhdet_in!N64-RES_hhdet_in_new!N64</f>
        <v>2050.5876200582443</v>
      </c>
      <c r="O64" s="67">
        <f>RES_hhdet_in!O64-RES_hhdet_in_new!O64</f>
        <v>14630.385815421145</v>
      </c>
      <c r="P64" s="67">
        <f>RES_hhdet_in!P64-RES_hhdet_in_new!P64</f>
        <v>2284.4415966165157</v>
      </c>
      <c r="Q64" s="67">
        <f>RES_hhdet_in!Q64-RES_hhdet_in_new!Q64</f>
        <v>60721.462941852937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125</v>
      </c>
      <c r="D67" s="67">
        <f>RES_hhdet_in!D67-RES_hhdet_in_new!D67</f>
        <v>354</v>
      </c>
      <c r="E67" s="67">
        <f>RES_hhdet_in!E67-RES_hhdet_in_new!E67</f>
        <v>928.00000000000011</v>
      </c>
      <c r="F67" s="67">
        <f>RES_hhdet_in!F67-RES_hhdet_in_new!F67</f>
        <v>1552.0000000000002</v>
      </c>
      <c r="G67" s="67">
        <f>RES_hhdet_in!G67-RES_hhdet_in_new!G67</f>
        <v>4986</v>
      </c>
      <c r="H67" s="67">
        <f>RES_hhdet_in!H67-RES_hhdet_in_new!H67</f>
        <v>9815</v>
      </c>
      <c r="I67" s="67">
        <f>RES_hhdet_in!I67-RES_hhdet_in_new!I67</f>
        <v>9100</v>
      </c>
      <c r="J67" s="67">
        <f>RES_hhdet_in!J67-RES_hhdet_in_new!J67</f>
        <v>8653.0000000000073</v>
      </c>
      <c r="K67" s="67">
        <f>RES_hhdet_in!K67-RES_hhdet_in_new!K67</f>
        <v>13975</v>
      </c>
      <c r="L67" s="67">
        <f>RES_hhdet_in!L67-RES_hhdet_in_new!L67</f>
        <v>4526</v>
      </c>
      <c r="M67" s="67">
        <f>RES_hhdet_in!M67-RES_hhdet_in_new!M67</f>
        <v>8071</v>
      </c>
      <c r="N67" s="67">
        <f>RES_hhdet_in!N67-RES_hhdet_in_new!N67</f>
        <v>2050.5876200582443</v>
      </c>
      <c r="O67" s="67">
        <f>RES_hhdet_in!O67-RES_hhdet_in_new!O67</f>
        <v>11557</v>
      </c>
      <c r="P67" s="67">
        <f>RES_hhdet_in!P67-RES_hhdet_in_new!P67</f>
        <v>11002.691596616518</v>
      </c>
      <c r="Q67" s="67">
        <f>RES_hhdet_in!Q67-RES_hhdet_in_new!Q67</f>
        <v>29945.000000000004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270.25883184825852</v>
      </c>
      <c r="D69" s="67">
        <f>RES_hhdet_in!D69-RES_hhdet_in_new!D69</f>
        <v>1886.9999999999995</v>
      </c>
      <c r="E69" s="67">
        <f>RES_hhdet_in!E69-RES_hhdet_in_new!E69</f>
        <v>4127</v>
      </c>
      <c r="F69" s="67">
        <f>RES_hhdet_in!F69-RES_hhdet_in_new!F69</f>
        <v>8494</v>
      </c>
      <c r="G69" s="67">
        <f>RES_hhdet_in!G69-RES_hhdet_in_new!G69</f>
        <v>18509.584138193877</v>
      </c>
      <c r="H69" s="67">
        <f>RES_hhdet_in!H69-RES_hhdet_in_new!H69</f>
        <v>32068.205104463406</v>
      </c>
      <c r="I69" s="67">
        <f>RES_hhdet_in!I69-RES_hhdet_in_new!I69</f>
        <v>8232.9155972994668</v>
      </c>
      <c r="J69" s="67">
        <f>RES_hhdet_in!J69-RES_hhdet_in_new!J69</f>
        <v>13382</v>
      </c>
      <c r="K69" s="67">
        <f>RES_hhdet_in!K69-RES_hhdet_in_new!K69</f>
        <v>30258.00525185396</v>
      </c>
      <c r="L69" s="67">
        <f>RES_hhdet_in!L69-RES_hhdet_in_new!L69</f>
        <v>9791.5916047918781</v>
      </c>
      <c r="M69" s="67">
        <f>RES_hhdet_in!M69-RES_hhdet_in_new!M69</f>
        <v>14291.683208013175</v>
      </c>
      <c r="N69" s="67">
        <f>RES_hhdet_in!N69-RES_hhdet_in_new!N69</f>
        <v>1529.7554857531143</v>
      </c>
      <c r="O69" s="67">
        <f>RES_hhdet_in!O69-RES_hhdet_in_new!O69</f>
        <v>11074.337842280736</v>
      </c>
      <c r="P69" s="67">
        <f>RES_hhdet_in!P69-RES_hhdet_in_new!P69</f>
        <v>941.02880506328142</v>
      </c>
      <c r="Q69" s="67">
        <f>RES_hhdet_in!Q69-RES_hhdet_in_new!Q69</f>
        <v>32999.000000000007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64.816591745851227</v>
      </c>
      <c r="D70" s="67">
        <f>RES_hhdet_in!D70-RES_hhdet_in_new!D70</f>
        <v>469.44680189043459</v>
      </c>
      <c r="E70" s="67">
        <f>RES_hhdet_in!E70-RES_hhdet_in_new!E70</f>
        <v>982.64161385185139</v>
      </c>
      <c r="F70" s="67">
        <f>RES_hhdet_in!F70-RES_hhdet_in_new!F70</f>
        <v>569.86581771161491</v>
      </c>
      <c r="G70" s="67">
        <f>RES_hhdet_in!G70-RES_hhdet_in_new!G70</f>
        <v>4511.0806671022065</v>
      </c>
      <c r="H70" s="67">
        <f>RES_hhdet_in!H70-RES_hhdet_in_new!H70</f>
        <v>9128.8774363902321</v>
      </c>
      <c r="I70" s="67">
        <f>RES_hhdet_in!I70-RES_hhdet_in_new!I70</f>
        <v>24049.586193871139</v>
      </c>
      <c r="J70" s="67">
        <f>RES_hhdet_in!J70-RES_hhdet_in_new!J70</f>
        <v>12740.055367223787</v>
      </c>
      <c r="K70" s="67">
        <f>RES_hhdet_in!K70-RES_hhdet_in_new!K70</f>
        <v>20437.116246506357</v>
      </c>
      <c r="L70" s="67">
        <f>RES_hhdet_in!L70-RES_hhdet_in_new!L70</f>
        <v>8255.3029621518108</v>
      </c>
      <c r="M70" s="67">
        <f>RES_hhdet_in!M70-RES_hhdet_in_new!M70</f>
        <v>8960.6417608038682</v>
      </c>
      <c r="N70" s="67">
        <f>RES_hhdet_in!N70-RES_hhdet_in_new!N70</f>
        <v>3099.8321343051321</v>
      </c>
      <c r="O70" s="67">
        <f>RES_hhdet_in!O70-RES_hhdet_in_new!O70</f>
        <v>7124.0479731404112</v>
      </c>
      <c r="P70" s="67">
        <f>RES_hhdet_in!P70-RES_hhdet_in_new!P70</f>
        <v>1778.7136523762192</v>
      </c>
      <c r="Q70" s="67">
        <f>RES_hhdet_in!Q70-RES_hhdet_in_new!Q70</f>
        <v>32809.856211674065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41.824806582298272</v>
      </c>
      <c r="D73" s="67">
        <f>RES_hhdet_in!D73-RES_hhdet_in_new!D73</f>
        <v>249.79444828338717</v>
      </c>
      <c r="E73" s="67">
        <f>RES_hhdet_in!E73-RES_hhdet_in_new!E73</f>
        <v>522.70234904173651</v>
      </c>
      <c r="F73" s="67">
        <f>RES_hhdet_in!F73-RES_hhdet_in_new!F73</f>
        <v>226.45045743512856</v>
      </c>
      <c r="G73" s="67">
        <f>RES_hhdet_in!G73-RES_hhdet_in_new!G73</f>
        <v>762.14030774850607</v>
      </c>
      <c r="H73" s="67">
        <f>RES_hhdet_in!H73-RES_hhdet_in_new!H73</f>
        <v>1068.8569479936132</v>
      </c>
      <c r="I73" s="67">
        <f>RES_hhdet_in!I73-RES_hhdet_in_new!I73</f>
        <v>0</v>
      </c>
      <c r="J73" s="67">
        <f>RES_hhdet_in!J73-RES_hhdet_in_new!J73</f>
        <v>13.518450838801073</v>
      </c>
      <c r="K73" s="67">
        <f>RES_hhdet_in!K73-RES_hhdet_in_new!K73</f>
        <v>0</v>
      </c>
      <c r="L73" s="67">
        <f>RES_hhdet_in!L73-RES_hhdet_in_new!L73</f>
        <v>0</v>
      </c>
      <c r="M73" s="67">
        <f>RES_hhdet_in!M73-RES_hhdet_in_new!M73</f>
        <v>0</v>
      </c>
      <c r="N73" s="67">
        <f>RES_hhdet_in!N73-RES_hhdet_in_new!N73</f>
        <v>0</v>
      </c>
      <c r="O73" s="67">
        <f>RES_hhdet_in!O73-RES_hhdet_in_new!O73</f>
        <v>0</v>
      </c>
      <c r="P73" s="67">
        <f>RES_hhdet_in!P73-RES_hhdet_in_new!P73</f>
        <v>1882.3540563946081</v>
      </c>
      <c r="Q73" s="67">
        <f>RES_hhdet_in!Q73-RES_hhdet_in_new!Q73</f>
        <v>0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23.64010806825555</v>
      </c>
      <c r="D74" s="67">
        <f>RES_hhdet_in!D74-RES_hhdet_in_new!D74</f>
        <v>84.995720016051848</v>
      </c>
      <c r="E74" s="67">
        <f>RES_hhdet_in!E74-RES_hhdet_in_new!E74</f>
        <v>0</v>
      </c>
      <c r="F74" s="67">
        <f>RES_hhdet_in!F74-RES_hhdet_in_new!F74</f>
        <v>0</v>
      </c>
      <c r="G74" s="67">
        <f>RES_hhdet_in!G74-RES_hhdet_in_new!G74</f>
        <v>0</v>
      </c>
      <c r="H74" s="67">
        <f>RES_hhdet_in!H74-RES_hhdet_in_new!H74</f>
        <v>0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0</v>
      </c>
      <c r="L74" s="67">
        <f>RES_hhdet_in!L74-RES_hhdet_in_new!L74</f>
        <v>0</v>
      </c>
      <c r="M74" s="67">
        <f>RES_hhdet_in!M74-RES_hhdet_in_new!M74</f>
        <v>0</v>
      </c>
      <c r="N74" s="67">
        <f>RES_hhdet_in!N74-RES_hhdet_in_new!N74</f>
        <v>0</v>
      </c>
      <c r="O74" s="67">
        <f>RES_hhdet_in!O74-RES_hhdet_in_new!O74</f>
        <v>0</v>
      </c>
      <c r="P74" s="67">
        <f>RES_hhdet_in!P74-RES_hhdet_in_new!P74</f>
        <v>0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321.45780531491874</v>
      </c>
      <c r="D78" s="67">
        <f>RES_hhdet_in!D78-RES_hhdet_in_new!D78</f>
        <v>1672.634577233322</v>
      </c>
      <c r="E78" s="67">
        <f>RES_hhdet_in!E78-RES_hhdet_in_new!E78</f>
        <v>3989.9175072200587</v>
      </c>
      <c r="F78" s="67">
        <f>RES_hhdet_in!F78-RES_hhdet_in_new!F78</f>
        <v>6892.1665282789982</v>
      </c>
      <c r="G78" s="67">
        <f>RES_hhdet_in!G78-RES_hhdet_in_new!G78</f>
        <v>17927.885293289226</v>
      </c>
      <c r="H78" s="67">
        <f>RES_hhdet_in!H78-RES_hhdet_in_new!H78</f>
        <v>32574.237254850501</v>
      </c>
      <c r="I78" s="67">
        <f>RES_hhdet_in!I78-RES_hhdet_in_new!I78</f>
        <v>25436.973846319914</v>
      </c>
      <c r="J78" s="67">
        <f>RES_hhdet_in!J78-RES_hhdet_in_new!J78</f>
        <v>22653.038122737729</v>
      </c>
      <c r="K78" s="67">
        <f>RES_hhdet_in!K78-RES_hhdet_in_new!K78</f>
        <v>49199.634026257751</v>
      </c>
      <c r="L78" s="67">
        <f>RES_hhdet_in!L78-RES_hhdet_in_new!L78</f>
        <v>25421.074478944938</v>
      </c>
      <c r="M78" s="67">
        <f>RES_hhdet_in!M78-RES_hhdet_in_new!M78</f>
        <v>40499.792555559041</v>
      </c>
      <c r="N78" s="67">
        <f>RES_hhdet_in!N78-RES_hhdet_in_new!N78</f>
        <v>9759.6742114380504</v>
      </c>
      <c r="O78" s="67">
        <f>RES_hhdet_in!O78-RES_hhdet_in_new!O78</f>
        <v>32417.916383431493</v>
      </c>
      <c r="P78" s="67">
        <f>RES_hhdet_in!P78-RES_hhdet_in_new!P78</f>
        <v>39774.144998458913</v>
      </c>
      <c r="Q78" s="67">
        <f>RES_hhdet_in!Q78-RES_hhdet_in_new!Q78</f>
        <v>87389.235152695604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107.82404617129478</v>
      </c>
      <c r="D79" s="83">
        <f>RES_hhdet_in!D79-RES_hhdet_in_new!D79</f>
        <v>783.61673702703479</v>
      </c>
      <c r="E79" s="83">
        <f>RES_hhdet_in!E79-RES_hhdet_in_new!E79</f>
        <v>1570.3777027156925</v>
      </c>
      <c r="F79" s="83">
        <f>RES_hhdet_in!F79-RES_hhdet_in_new!F79</f>
        <v>1293.4099300822963</v>
      </c>
      <c r="G79" s="83">
        <f>RES_hhdet_in!G79-RES_hhdet_in_new!G79</f>
        <v>4374.3916293815619</v>
      </c>
      <c r="H79" s="83">
        <f>RES_hhdet_in!H79-RES_hhdet_in_new!H79</f>
        <v>6623.3042778193103</v>
      </c>
      <c r="I79" s="83">
        <f>RES_hhdet_in!I79-RES_hhdet_in_new!I79</f>
        <v>1983.6412482807191</v>
      </c>
      <c r="J79" s="83">
        <f>RES_hhdet_in!J79-RES_hhdet_in_new!J79</f>
        <v>294.87126668342898</v>
      </c>
      <c r="K79" s="83">
        <f>RES_hhdet_in!K79-RES_hhdet_in_new!K79</f>
        <v>0</v>
      </c>
      <c r="L79" s="83">
        <f>RES_hhdet_in!L79-RES_hhdet_in_new!L79</f>
        <v>0</v>
      </c>
      <c r="M79" s="83">
        <f>RES_hhdet_in!M79-RES_hhdet_in_new!M79</f>
        <v>0</v>
      </c>
      <c r="N79" s="83">
        <f>RES_hhdet_in!N79-RES_hhdet_in_new!N79</f>
        <v>1721.9999999999923</v>
      </c>
      <c r="O79" s="83">
        <f>RES_hhdet_in!O79-RES_hhdet_in_new!O79</f>
        <v>4164.0000000000146</v>
      </c>
      <c r="P79" s="83">
        <f>RES_hhdet_in!P79-RES_hhdet_in_new!P79</f>
        <v>8499.4653338930129</v>
      </c>
      <c r="Q79" s="83">
        <f>RES_hhdet_in!Q79-RES_hhdet_in_new!Q79</f>
        <v>18221.102789157332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4764.5158439479983</v>
      </c>
      <c r="D83" s="67">
        <f>RES_hhdet_in!D83-RES_hhdet_in_new!D83</f>
        <v>16705.525740002617</v>
      </c>
      <c r="E83" s="67">
        <f>RES_hhdet_in!E83-RES_hhdet_in_new!E83</f>
        <v>0</v>
      </c>
      <c r="F83" s="67">
        <f>RES_hhdet_in!F83-RES_hhdet_in_new!F83</f>
        <v>21686.241450861246</v>
      </c>
      <c r="G83" s="67">
        <f>RES_hhdet_in!G83-RES_hhdet_in_new!G83</f>
        <v>24724.213616265617</v>
      </c>
      <c r="H83" s="67">
        <f>RES_hhdet_in!H83-RES_hhdet_in_new!H83</f>
        <v>36389.871186833021</v>
      </c>
      <c r="I83" s="67">
        <f>RES_hhdet_in!I83-RES_hhdet_in_new!I83</f>
        <v>52666.492697489855</v>
      </c>
      <c r="J83" s="67">
        <f>RES_hhdet_in!J83-RES_hhdet_in_new!J83</f>
        <v>28617.372666961433</v>
      </c>
      <c r="K83" s="67">
        <f>RES_hhdet_in!K83-RES_hhdet_in_new!K83</f>
        <v>27360.294581748807</v>
      </c>
      <c r="L83" s="67">
        <f>RES_hhdet_in!L83-RES_hhdet_in_new!L83</f>
        <v>52807.497168329093</v>
      </c>
      <c r="M83" s="67">
        <f>RES_hhdet_in!M83-RES_hhdet_in_new!M83</f>
        <v>29392.487987704735</v>
      </c>
      <c r="N83" s="67">
        <f>RES_hhdet_in!N83-RES_hhdet_in_new!N83</f>
        <v>283346.47437351849</v>
      </c>
      <c r="O83" s="67">
        <f>RES_hhdet_in!O83-RES_hhdet_in_new!O83</f>
        <v>382158.00808839651</v>
      </c>
      <c r="P83" s="67">
        <f>RES_hhdet_in!P83-RES_hhdet_in_new!P83</f>
        <v>0</v>
      </c>
      <c r="Q83" s="67">
        <f>RES_hhdet_in!Q83-RES_hhdet_in_new!Q83</f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19515.078343948</v>
      </c>
      <c r="D86" s="67">
        <f>RES_hhdet_in!D86-RES_hhdet_in_new!D86</f>
        <v>25302.8125</v>
      </c>
      <c r="E86" s="67">
        <f>RES_hhdet_in!E86-RES_hhdet_in_new!E86</f>
        <v>23649.0625</v>
      </c>
      <c r="F86" s="67">
        <f>RES_hhdet_in!F86-RES_hhdet_in_new!F86</f>
        <v>32488.3125</v>
      </c>
      <c r="G86" s="67">
        <f>RES_hhdet_in!G86-RES_hhdet_in_new!G86</f>
        <v>34849.5625</v>
      </c>
      <c r="H86" s="67">
        <f>RES_hhdet_in!H86-RES_hhdet_in_new!H86</f>
        <v>36564.8125</v>
      </c>
      <c r="I86" s="67">
        <f>RES_hhdet_in!I86-RES_hhdet_in_new!I86</f>
        <v>41078.0625</v>
      </c>
      <c r="J86" s="67">
        <f>RES_hhdet_in!J86-RES_hhdet_in_new!J86</f>
        <v>31839.3125</v>
      </c>
      <c r="K86" s="67">
        <f>RES_hhdet_in!K86-RES_hhdet_in_new!K86</f>
        <v>19937</v>
      </c>
      <c r="L86" s="67">
        <f>RES_hhdet_in!L86-RES_hhdet_in_new!L86</f>
        <v>24688</v>
      </c>
      <c r="M86" s="67">
        <f>RES_hhdet_in!M86-RES_hhdet_in_new!M86</f>
        <v>11512</v>
      </c>
      <c r="N86" s="67">
        <f>RES_hhdet_in!N86-RES_hhdet_in_new!N86</f>
        <v>93421</v>
      </c>
      <c r="O86" s="67">
        <f>RES_hhdet_in!O86-RES_hhdet_in_new!O86</f>
        <v>126812</v>
      </c>
      <c r="P86" s="67">
        <f>RES_hhdet_in!P86-RES_hhdet_in_new!P86</f>
        <v>15915</v>
      </c>
      <c r="Q86" s="67">
        <f>RES_hhdet_in!Q86-RES_hhdet_in_new!Q86</f>
        <v>0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1253.4455518316977</v>
      </c>
      <c r="D88" s="67">
        <f>RES_hhdet_in!D88-RES_hhdet_in_new!D88</f>
        <v>1261.6543874484973</v>
      </c>
      <c r="E88" s="67">
        <f>RES_hhdet_in!E88-RES_hhdet_in_new!E88</f>
        <v>0</v>
      </c>
      <c r="F88" s="67">
        <f>RES_hhdet_in!F88-RES_hhdet_in_new!F88</f>
        <v>4336.0497121507833</v>
      </c>
      <c r="G88" s="67">
        <f>RES_hhdet_in!G88-RES_hhdet_in_new!G88</f>
        <v>1919.3743448093319</v>
      </c>
      <c r="H88" s="67">
        <f>RES_hhdet_in!H88-RES_hhdet_in_new!H88</f>
        <v>3853.2499999999973</v>
      </c>
      <c r="I88" s="67">
        <f>RES_hhdet_in!I88-RES_hhdet_in_new!I88</f>
        <v>3639.0894800590017</v>
      </c>
      <c r="J88" s="67">
        <f>RES_hhdet_in!J88-RES_hhdet_in_new!J88</f>
        <v>1949.1330714777614</v>
      </c>
      <c r="K88" s="67">
        <f>RES_hhdet_in!K88-RES_hhdet_in_new!K88</f>
        <v>1918.2517864197373</v>
      </c>
      <c r="L88" s="67">
        <f>RES_hhdet_in!L88-RES_hhdet_in_new!L88</f>
        <v>7429.2499999999927</v>
      </c>
      <c r="M88" s="67">
        <f>RES_hhdet_in!M88-RES_hhdet_in_new!M88</f>
        <v>9254.25</v>
      </c>
      <c r="N88" s="67">
        <f>RES_hhdet_in!N88-RES_hhdet_in_new!N88</f>
        <v>30465.371966734434</v>
      </c>
      <c r="O88" s="67">
        <f>RES_hhdet_in!O88-RES_hhdet_in_new!O88</f>
        <v>46519.25</v>
      </c>
      <c r="P88" s="67">
        <f>RES_hhdet_in!P88-RES_hhdet_in_new!P88</f>
        <v>175.44575786544024</v>
      </c>
      <c r="Q88" s="67">
        <f>RES_hhdet_in!Q88-RES_hhdet_in_new!Q88</f>
        <v>7891.1770570027256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571.72243865336918</v>
      </c>
      <c r="D89" s="67">
        <f>RES_hhdet_in!D89-RES_hhdet_in_new!D89</f>
        <v>635.60114402536271</v>
      </c>
      <c r="E89" s="67">
        <f>RES_hhdet_in!E89-RES_hhdet_in_new!E89</f>
        <v>0</v>
      </c>
      <c r="F89" s="67">
        <f>RES_hhdet_in!F89-RES_hhdet_in_new!F89</f>
        <v>814.92848878852033</v>
      </c>
      <c r="G89" s="67">
        <f>RES_hhdet_in!G89-RES_hhdet_in_new!G89</f>
        <v>978.91836736838547</v>
      </c>
      <c r="H89" s="67">
        <f>RES_hhdet_in!H89-RES_hhdet_in_new!H89</f>
        <v>1698.6280916852102</v>
      </c>
      <c r="I89" s="67">
        <f>RES_hhdet_in!I89-RES_hhdet_in_new!I89</f>
        <v>12861.359121732905</v>
      </c>
      <c r="J89" s="67">
        <f>RES_hhdet_in!J89-RES_hhdet_in_new!J89</f>
        <v>1986.8755872815839</v>
      </c>
      <c r="K89" s="67">
        <f>RES_hhdet_in!K89-RES_hhdet_in_new!K89</f>
        <v>2001.4172950173433</v>
      </c>
      <c r="L89" s="67">
        <f>RES_hhdet_in!L89-RES_hhdet_in_new!L89</f>
        <v>4236.1524180505749</v>
      </c>
      <c r="M89" s="67">
        <f>RES_hhdet_in!M89-RES_hhdet_in_new!M89</f>
        <v>4602.2875369843741</v>
      </c>
      <c r="N89" s="67">
        <f>RES_hhdet_in!N89-RES_hhdet_in_new!N89</f>
        <v>24297.260886082579</v>
      </c>
      <c r="O89" s="67">
        <f>RES_hhdet_in!O89-RES_hhdet_in_new!O89</f>
        <v>25043.503778158636</v>
      </c>
      <c r="P89" s="67">
        <f>RES_hhdet_in!P89-RES_hhdet_in_new!P89</f>
        <v>203.16001136533021</v>
      </c>
      <c r="Q89" s="67">
        <f>RES_hhdet_in!Q89-RES_hhdet_in_new!Q89</f>
        <v>3017.966895584294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17129.699123591505</v>
      </c>
      <c r="D92" s="67">
        <f>RES_hhdet_in!D92-RES_hhdet_in_new!D92</f>
        <v>18922.499999999909</v>
      </c>
      <c r="E92" s="67">
        <f>RES_hhdet_in!E92-RES_hhdet_in_new!E92</f>
        <v>15629.303798995945</v>
      </c>
      <c r="F92" s="67">
        <f>RES_hhdet_in!F92-RES_hhdet_in_new!F92</f>
        <v>14400.500000000044</v>
      </c>
      <c r="G92" s="67">
        <f>RES_hhdet_in!G92-RES_hhdet_in_new!G92</f>
        <v>5559.3798198811292</v>
      </c>
      <c r="H92" s="67">
        <f>RES_hhdet_in!H92-RES_hhdet_in_new!H92</f>
        <v>7935.8884916323123</v>
      </c>
      <c r="I92" s="67">
        <f>RES_hhdet_in!I92-RES_hhdet_in_new!I92</f>
        <v>8063.9688138728279</v>
      </c>
      <c r="J92" s="67">
        <f>RES_hhdet_in!J92-RES_hhdet_in_new!J92</f>
        <v>4968.5000000000009</v>
      </c>
      <c r="K92" s="67">
        <f>RES_hhdet_in!K92-RES_hhdet_in_new!K92</f>
        <v>7046.4113020115428</v>
      </c>
      <c r="L92" s="67">
        <f>RES_hhdet_in!L92-RES_hhdet_in_new!L92</f>
        <v>5284.3210315789493</v>
      </c>
      <c r="M92" s="67">
        <f>RES_hhdet_in!M92-RES_hhdet_in_new!M92</f>
        <v>2060.7268381013641</v>
      </c>
      <c r="N92" s="67">
        <f>RES_hhdet_in!N92-RES_hhdet_in_new!N92</f>
        <v>0</v>
      </c>
      <c r="O92" s="67">
        <f>RES_hhdet_in!O92-RES_hhdet_in_new!O92</f>
        <v>70228.367845990753</v>
      </c>
      <c r="P92" s="67">
        <f>RES_hhdet_in!P92-RES_hhdet_in_new!P92</f>
        <v>26759.390232183119</v>
      </c>
      <c r="Q92" s="67">
        <f>RES_hhdet_in!Q92-RES_hhdet_in_new!Q92</f>
        <v>46556.432818588743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11696.952050566395</v>
      </c>
      <c r="D93" s="67">
        <f>RES_hhdet_in!D93-RES_hhdet_in_new!D93</f>
        <v>13385.427964426475</v>
      </c>
      <c r="E93" s="67">
        <f>RES_hhdet_in!E93-RES_hhdet_in_new!E93</f>
        <v>11764.321201004055</v>
      </c>
      <c r="F93" s="67">
        <f>RES_hhdet_in!F93-RES_hhdet_in_new!F93</f>
        <v>6500.9792611653902</v>
      </c>
      <c r="G93" s="67">
        <f>RES_hhdet_in!G93-RES_hhdet_in_new!G93</f>
        <v>3118.6695280752733</v>
      </c>
      <c r="H93" s="67">
        <f>RES_hhdet_in!H93-RES_hhdet_in_new!H93</f>
        <v>6515.2499999999945</v>
      </c>
      <c r="I93" s="67">
        <f>RES_hhdet_in!I93-RES_hhdet_in_new!I93</f>
        <v>27263.250000000011</v>
      </c>
      <c r="J93" s="67">
        <f>RES_hhdet_in!J93-RES_hhdet_in_new!J93</f>
        <v>7379.25</v>
      </c>
      <c r="K93" s="67">
        <f>RES_hhdet_in!K93-RES_hhdet_in_new!K93</f>
        <v>6793.5234344716928</v>
      </c>
      <c r="L93" s="67">
        <f>RES_hhdet_in!L93-RES_hhdet_in_new!L93</f>
        <v>7694.2950772582817</v>
      </c>
      <c r="M93" s="67">
        <f>RES_hhdet_in!M93-RES_hhdet_in_new!M93</f>
        <v>3165.1002565698823</v>
      </c>
      <c r="N93" s="67">
        <f>RES_hhdet_in!N93-RES_hhdet_in_new!N93</f>
        <v>2044.729438791823</v>
      </c>
      <c r="O93" s="67">
        <f>RES_hhdet_in!O93-RES_hhdet_in_new!O93</f>
        <v>79434.806827248744</v>
      </c>
      <c r="P93" s="67">
        <f>RES_hhdet_in!P93-RES_hhdet_in_new!P93</f>
        <v>22613.411084485528</v>
      </c>
      <c r="Q93" s="67">
        <f>RES_hhdet_in!Q93-RES_hhdet_in_new!Q93</f>
        <v>56038.553467422222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5810.4403134204886</v>
      </c>
      <c r="D96" s="67">
        <f>RES_hhdet_in!D96-RES_hhdet_in_new!D96</f>
        <v>6329.9636838785991</v>
      </c>
      <c r="E96" s="67">
        <f>RES_hhdet_in!E96-RES_hhdet_in_new!E96</f>
        <v>177.6731726217352</v>
      </c>
      <c r="F96" s="67">
        <f>RES_hhdet_in!F96-RES_hhdet_in_new!F96</f>
        <v>13660.167136820388</v>
      </c>
      <c r="G96" s="67">
        <f>RES_hhdet_in!G96-RES_hhdet_in_new!G96</f>
        <v>25387.228428215811</v>
      </c>
      <c r="H96" s="67">
        <f>RES_hhdet_in!H96-RES_hhdet_in_new!H96</f>
        <v>26507.392015565034</v>
      </c>
      <c r="I96" s="67">
        <f>RES_hhdet_in!I96-RES_hhdet_in_new!I96</f>
        <v>14796.432372255711</v>
      </c>
      <c r="J96" s="67">
        <f>RES_hhdet_in!J96-RES_hhdet_in_new!J96</f>
        <v>21595.40295491799</v>
      </c>
      <c r="K96" s="67">
        <f>RES_hhdet_in!K96-RES_hhdet_in_new!K96</f>
        <v>27824.027904335904</v>
      </c>
      <c r="L96" s="67">
        <f>RES_hhdet_in!L96-RES_hhdet_in_new!L96</f>
        <v>64816.638515535022</v>
      </c>
      <c r="M96" s="67">
        <f>RES_hhdet_in!M96-RES_hhdet_in_new!M96</f>
        <v>29637.208004290449</v>
      </c>
      <c r="N96" s="67">
        <f>RES_hhdet_in!N96-RES_hhdet_in_new!N96</f>
        <v>196887.03641480312</v>
      </c>
      <c r="O96" s="67">
        <f>RES_hhdet_in!O96-RES_hhdet_in_new!O96</f>
        <v>160793.23039619508</v>
      </c>
      <c r="P96" s="67">
        <f>RES_hhdet_in!P96-RES_hhdet_in_new!P96</f>
        <v>39907.931731573946</v>
      </c>
      <c r="Q96" s="67">
        <f>RES_hhdet_in!Q96-RES_hhdet_in_new!Q96</f>
        <v>8255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3283.0979242670928</v>
      </c>
      <c r="D97" s="67">
        <f>RES_hhdet_in!D97-RES_hhdet_in_new!D97</f>
        <v>3560.8376672528425</v>
      </c>
      <c r="E97" s="67">
        <f>RES_hhdet_in!E97-RES_hhdet_in_new!E97</f>
        <v>102.95182737826481</v>
      </c>
      <c r="F97" s="67">
        <f>RES_hhdet_in!F97-RES_hhdet_in_new!F97</f>
        <v>4128.9323013676685</v>
      </c>
      <c r="G97" s="67">
        <f>RES_hhdet_in!G97-RES_hhdet_in_new!G97</f>
        <v>12816.504975872056</v>
      </c>
      <c r="H97" s="67">
        <f>RES_hhdet_in!H97-RES_hhdet_in_new!H97</f>
        <v>12648.41357958277</v>
      </c>
      <c r="I97" s="67">
        <f>RES_hhdet_in!I97-RES_hhdet_in_new!I97</f>
        <v>51372.946075756947</v>
      </c>
      <c r="J97" s="67">
        <f>RES_hhdet_in!J97-RES_hhdet_in_new!J97</f>
        <v>12609.948323025983</v>
      </c>
      <c r="K97" s="67">
        <f>RES_hhdet_in!K97-RES_hhdet_in_new!K97</f>
        <v>12345.127204181928</v>
      </c>
      <c r="L97" s="67">
        <f>RES_hhdet_in!L97-RES_hhdet_in_new!L97</f>
        <v>22774.2601296545</v>
      </c>
      <c r="M97" s="67">
        <f>RES_hhdet_in!M97-RES_hhdet_in_new!M97</f>
        <v>11093.554946429871</v>
      </c>
      <c r="N97" s="67">
        <f>RES_hhdet_in!N97-RES_hhdet_in_new!N97</f>
        <v>121463.25146110286</v>
      </c>
      <c r="O97" s="67">
        <f>RES_hhdet_in!O97-RES_hhdet_in_new!O97</f>
        <v>61172.447337581369</v>
      </c>
      <c r="P97" s="67">
        <f>RES_hhdet_in!P97-RES_hhdet_in_new!P97</f>
        <v>4319.4784115494631</v>
      </c>
      <c r="Q97" s="67">
        <f>RES_hhdet_in!Q97-RES_hhdet_in_new!Q97</f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0</v>
      </c>
      <c r="D101" s="67">
        <f>RES_hhdet_in!D101-RES_hhdet_in_new!D101</f>
        <v>0</v>
      </c>
      <c r="E101" s="67">
        <f>RES_hhdet_in!E101-RES_hhdet_in_new!E101</f>
        <v>0</v>
      </c>
      <c r="F101" s="67">
        <f>RES_hhdet_in!F101-RES_hhdet_in_new!F101</f>
        <v>0</v>
      </c>
      <c r="G101" s="67">
        <f>RES_hhdet_in!G101-RES_hhdet_in_new!G101</f>
        <v>0</v>
      </c>
      <c r="H101" s="67">
        <f>RES_hhdet_in!H101-RES_hhdet_in_new!H101</f>
        <v>0</v>
      </c>
      <c r="I101" s="67">
        <f>RES_hhdet_in!I101-RES_hhdet_in_new!I101</f>
        <v>143919.80519748986</v>
      </c>
      <c r="J101" s="67">
        <f>RES_hhdet_in!J101-RES_hhdet_in_new!J101</f>
        <v>10037.24453282902</v>
      </c>
      <c r="K101" s="67">
        <f>RES_hhdet_in!K101-RES_hhdet_in_new!K101</f>
        <v>10279.764878217551</v>
      </c>
      <c r="L101" s="67">
        <f>RES_hhdet_in!L101-RES_hhdet_in_new!L101</f>
        <v>18048.121874119282</v>
      </c>
      <c r="M101" s="67">
        <f>RES_hhdet_in!M101-RES_hhdet_in_new!M101</f>
        <v>9712.9540645337293</v>
      </c>
      <c r="N101" s="67">
        <f>RES_hhdet_in!N101-RES_hhdet_in_new!N101</f>
        <v>49942.802466537658</v>
      </c>
      <c r="O101" s="67">
        <f>RES_hhdet_in!O101-RES_hhdet_in_new!O101</f>
        <v>19748.514957485011</v>
      </c>
      <c r="P101" s="67">
        <f>RES_hhdet_in!P101-RES_hhdet_in_new!P101</f>
        <v>0</v>
      </c>
      <c r="Q101" s="67">
        <f>RES_hhdet_in!Q101-RES_hhdet_in_new!Q101</f>
        <v>166355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2490.7050610937472</v>
      </c>
      <c r="D102" s="67">
        <f>RES_hhdet_in!D102-RES_hhdet_in_new!D102</f>
        <v>401.02108435592186</v>
      </c>
      <c r="E102" s="67">
        <f>RES_hhdet_in!E102-RES_hhdet_in_new!E102</f>
        <v>2199.7710843559239</v>
      </c>
      <c r="F102" s="67">
        <f>RES_hhdet_in!F102-RES_hhdet_in_new!F102</f>
        <v>5368.2410892699645</v>
      </c>
      <c r="G102" s="67">
        <f>RES_hhdet_in!G102-RES_hhdet_in_new!G102</f>
        <v>2641.3490354824712</v>
      </c>
      <c r="H102" s="67">
        <f>RES_hhdet_in!H102-RES_hhdet_in_new!H102</f>
        <v>3811.8419314437397</v>
      </c>
      <c r="I102" s="67">
        <f>RES_hhdet_in!I102-RES_hhdet_in_new!I102</f>
        <v>1375.6083249345506</v>
      </c>
      <c r="J102" s="67">
        <f>RES_hhdet_in!J102-RES_hhdet_in_new!J102</f>
        <v>3701.7500000000045</v>
      </c>
      <c r="K102" s="67">
        <f>RES_hhdet_in!K102-RES_hhdet_in_new!K102</f>
        <v>516.39141363427461</v>
      </c>
      <c r="L102" s="67">
        <f>RES_hhdet_in!L102-RES_hhdet_in_new!L102</f>
        <v>12024.749999999998</v>
      </c>
      <c r="M102" s="67">
        <f>RES_hhdet_in!M102-RES_hhdet_in_new!M102</f>
        <v>2801.7500000000036</v>
      </c>
      <c r="N102" s="67">
        <f>RES_hhdet_in!N102-RES_hhdet_in_new!N102</f>
        <v>0</v>
      </c>
      <c r="O102" s="67">
        <f>RES_hhdet_in!O102-RES_hhdet_in_new!O102</f>
        <v>43892.827588250744</v>
      </c>
      <c r="P102" s="67">
        <f>RES_hhdet_in!P102-RES_hhdet_in_new!P102</f>
        <v>46055.870480402242</v>
      </c>
      <c r="Q102" s="67">
        <f>RES_hhdet_in!Q102-RES_hhdet_in_new!Q102</f>
        <v>30228.540306969804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41692.810782854256</v>
      </c>
      <c r="D103" s="83">
        <f>RES_hhdet_in!D103-RES_hhdet_in_new!D103</f>
        <v>54269.088240002617</v>
      </c>
      <c r="E103" s="83">
        <f>RES_hhdet_in!E103-RES_hhdet_in_new!E103</f>
        <v>24368.75</v>
      </c>
      <c r="F103" s="83">
        <f>RES_hhdet_in!F103-RES_hhdet_in_new!F103</f>
        <v>40481.803950861242</v>
      </c>
      <c r="G103" s="83">
        <f>RES_hhdet_in!G103-RES_hhdet_in_new!G103</f>
        <v>46697.776116265566</v>
      </c>
      <c r="H103" s="83">
        <f>RES_hhdet_in!H103-RES_hhdet_in_new!H103</f>
        <v>57259.433686833021</v>
      </c>
      <c r="I103" s="83">
        <f>RES_hhdet_in!I103-RES_hhdet_in_new!I103</f>
        <v>34938.912785349756</v>
      </c>
      <c r="J103" s="83">
        <f>RES_hhdet_in!J103-RES_hhdet_in_new!J103</f>
        <v>39314.846081406096</v>
      </c>
      <c r="K103" s="83">
        <f>RES_hhdet_in!K103-RES_hhdet_in_new!K103</f>
        <v>58615.244881431048</v>
      </c>
      <c r="L103" s="83">
        <f>RES_hhdet_in!L103-RES_hhdet_in_new!L103</f>
        <v>99271.646022879417</v>
      </c>
      <c r="M103" s="83">
        <f>RES_hhdet_in!M103-RES_hhdet_in_new!M103</f>
        <v>53228.580482790698</v>
      </c>
      <c r="N103" s="83">
        <f>RES_hhdet_in!N103-RES_hhdet_in_new!N103</f>
        <v>357691.44401555671</v>
      </c>
      <c r="O103" s="83">
        <f>RES_hhdet_in!O103-RES_hhdet_in_new!O103</f>
        <v>400207.9376041845</v>
      </c>
      <c r="P103" s="83">
        <f>RES_hhdet_in!P103-RES_hhdet_in_new!P103</f>
        <v>32511.9089510415</v>
      </c>
      <c r="Q103" s="83">
        <f>RES_hhdet_in!Q103-RES_hhdet_in_new!Q103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128.83002367240854</v>
      </c>
      <c r="G107" s="67">
        <f>RES_hhdet_in!G107-RES_hhdet_in_new!G107</f>
        <v>1.9033907890481778</v>
      </c>
      <c r="H107" s="67">
        <f>RES_hhdet_in!H107-RES_hhdet_in_new!H107</f>
        <v>3.7486547957012926</v>
      </c>
      <c r="I107" s="67">
        <f>RES_hhdet_in!I107-RES_hhdet_in_new!I107</f>
        <v>12.693242666792379</v>
      </c>
      <c r="J107" s="67">
        <f>RES_hhdet_in!J107-RES_hhdet_in_new!J107</f>
        <v>11.279852156895478</v>
      </c>
      <c r="K107" s="67">
        <f>RES_hhdet_in!K107-RES_hhdet_in_new!K107</f>
        <v>14.88090171804695</v>
      </c>
      <c r="L107" s="67">
        <f>RES_hhdet_in!L107-RES_hhdet_in_new!L107</f>
        <v>4.8172305267072488</v>
      </c>
      <c r="M107" s="67">
        <f>RES_hhdet_in!M107-RES_hhdet_in_new!M107</f>
        <v>0.59087875195631079</v>
      </c>
      <c r="N107" s="67">
        <f>RES_hhdet_in!N107-RES_hhdet_in_new!N107</f>
        <v>2.2887086862948363</v>
      </c>
      <c r="O107" s="67">
        <f>RES_hhdet_in!O107-RES_hhdet_in_new!O107</f>
        <v>18.227035618925704</v>
      </c>
      <c r="P107" s="67">
        <f>RES_hhdet_in!P107-RES_hhdet_in_new!P107</f>
        <v>0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22.000000000000004</v>
      </c>
      <c r="G110" s="67">
        <f>RES_hhdet_in!G110-RES_hhdet_in_new!G110</f>
        <v>5.9033907890481849</v>
      </c>
      <c r="H110" s="67">
        <f>RES_hhdet_in!H110-RES_hhdet_in_new!H110</f>
        <v>8.7486547957012917</v>
      </c>
      <c r="I110" s="67">
        <f>RES_hhdet_in!I110-RES_hhdet_in_new!I110</f>
        <v>11</v>
      </c>
      <c r="J110" s="67">
        <f>RES_hhdet_in!J110-RES_hhdet_in_new!J110</f>
        <v>10</v>
      </c>
      <c r="K110" s="67">
        <f>RES_hhdet_in!K110-RES_hhdet_in_new!K110</f>
        <v>9</v>
      </c>
      <c r="L110" s="67">
        <f>RES_hhdet_in!L110-RES_hhdet_in_new!L110</f>
        <v>6</v>
      </c>
      <c r="M110" s="67">
        <f>RES_hhdet_in!M110-RES_hhdet_in_new!M110</f>
        <v>4.5908787519563106</v>
      </c>
      <c r="N110" s="67">
        <f>RES_hhdet_in!N110-RES_hhdet_in_new!N110</f>
        <v>47.288708686294839</v>
      </c>
      <c r="O110" s="67">
        <f>RES_hhdet_in!O110-RES_hhdet_in_new!O110</f>
        <v>14</v>
      </c>
      <c r="P110" s="67">
        <f>RES_hhdet_in!P110-RES_hhdet_in_new!P110</f>
        <v>7</v>
      </c>
      <c r="Q110" s="67">
        <f>RES_hhdet_in!Q110-RES_hhdet_in_new!Q110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128.83002367240852</v>
      </c>
      <c r="G116" s="67">
        <f>RES_hhdet_in!G116-RES_hhdet_in_new!G116</f>
        <v>1.9380177463785804</v>
      </c>
      <c r="H116" s="67">
        <f>RES_hhdet_in!H116-RES_hhdet_in_new!H116</f>
        <v>3.4310029791765007E-2</v>
      </c>
      <c r="I116" s="67">
        <f>RES_hhdet_in!I116-RES_hhdet_in_new!I116</f>
        <v>0</v>
      </c>
      <c r="J116" s="67">
        <f>RES_hhdet_in!J116-RES_hhdet_in_new!J116</f>
        <v>3.0000000000000284</v>
      </c>
      <c r="K116" s="67">
        <f>RES_hhdet_in!K116-RES_hhdet_in_new!K116</f>
        <v>10.595351070018637</v>
      </c>
      <c r="L116" s="67">
        <f>RES_hhdet_in!L116-RES_hhdet_in_new!L116</f>
        <v>3</v>
      </c>
      <c r="M116" s="67">
        <f>RES_hhdet_in!M116-RES_hhdet_in_new!M116</f>
        <v>0.21173588028774171</v>
      </c>
      <c r="N116" s="67">
        <f>RES_hhdet_in!N116-RES_hhdet_in_new!N116</f>
        <v>152.1586030199019</v>
      </c>
      <c r="O116" s="67">
        <f>RES_hhdet_in!O116-RES_hhdet_in_new!O116</f>
        <v>12.999999999999973</v>
      </c>
      <c r="P116" s="67">
        <f>RES_hhdet_in!P116-RES_hhdet_in_new!P116</f>
        <v>3.4310029791754369E-2</v>
      </c>
      <c r="Q116" s="67">
        <f>RES_hhdet_in!Q116-RES_hhdet_in_new!Q116</f>
        <v>3.4661110505958077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3.7486547957012819</v>
      </c>
      <c r="I117" s="67">
        <f>RES_hhdet_in!I117-RES_hhdet_in_new!I117</f>
        <v>37.693242666792379</v>
      </c>
      <c r="J117" s="67">
        <f>RES_hhdet_in!J117-RES_hhdet_in_new!J117</f>
        <v>10.34711526688975</v>
      </c>
      <c r="K117" s="67">
        <f>RES_hhdet_in!K117-RES_hhdet_in_new!K117</f>
        <v>4.8809017180469496</v>
      </c>
      <c r="L117" s="67">
        <f>RES_hhdet_in!L117-RES_hhdet_in_new!L117</f>
        <v>2.1472122883007025</v>
      </c>
      <c r="M117" s="67">
        <f>RES_hhdet_in!M117-RES_hhdet_in_new!M117</f>
        <v>0.59087875195630246</v>
      </c>
      <c r="N117" s="67">
        <f>RES_hhdet_in!N117-RES_hhdet_in_new!N117</f>
        <v>146.43142665268746</v>
      </c>
      <c r="O117" s="67">
        <f>RES_hhdet_in!O117-RES_hhdet_in_new!O117</f>
        <v>8.2616625762560592</v>
      </c>
      <c r="P117" s="67">
        <f>RES_hhdet_in!P117-RES_hhdet_in_new!P117</f>
        <v>4.4557482829960575</v>
      </c>
      <c r="Q117" s="67">
        <f>RES_hhdet_in!Q117-RES_hhdet_in_new!Q117</f>
        <v>25.841060040447136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7</v>
      </c>
      <c r="G121" s="67">
        <f>RES_hhdet_in!G121-RES_hhdet_in_new!G121</f>
        <v>0</v>
      </c>
      <c r="H121" s="67">
        <f>RES_hhdet_in!H121-RES_hhdet_in_new!H121</f>
        <v>0</v>
      </c>
      <c r="I121" s="67">
        <f>RES_hhdet_in!I121-RES_hhdet_in_new!I121</f>
        <v>1</v>
      </c>
      <c r="J121" s="67">
        <f>RES_hhdet_in!J121-RES_hhdet_in_new!J121</f>
        <v>1.0000000000000009</v>
      </c>
      <c r="K121" s="67">
        <f>RES_hhdet_in!K121-RES_hhdet_in_new!K121</f>
        <v>0</v>
      </c>
      <c r="L121" s="67">
        <f>RES_hhdet_in!L121-RES_hhdet_in_new!L121</f>
        <v>4.999999999999984</v>
      </c>
      <c r="M121" s="67">
        <f>RES_hhdet_in!M121-RES_hhdet_in_new!M121</f>
        <v>0.42120911966494073</v>
      </c>
      <c r="N121" s="67">
        <f>RES_hhdet_in!N121-RES_hhdet_in_new!N121</f>
        <v>0</v>
      </c>
      <c r="O121" s="67">
        <f>RES_hhdet_in!O121-RES_hhdet_in_new!O121</f>
        <v>12.999999999999993</v>
      </c>
      <c r="P121" s="67">
        <f>RES_hhdet_in!P121-RES_hhdet_in_new!P121</f>
        <v>12</v>
      </c>
      <c r="Q121" s="67">
        <f>RES_hhdet_in!Q121-RES_hhdet_in_new!Q121</f>
        <v>7.1054273576009995E-15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121.83002367240854</v>
      </c>
      <c r="G122" s="83">
        <f>RES_hhdet_in!G122-RES_hhdet_in_new!G122</f>
        <v>1.9033907890481778</v>
      </c>
      <c r="H122" s="83">
        <f>RES_hhdet_in!H122-RES_hhdet_in_new!H122</f>
        <v>3.7486547957013494</v>
      </c>
      <c r="I122" s="83">
        <f>RES_hhdet_in!I122-RES_hhdet_in_new!I122</f>
        <v>11.693242666792379</v>
      </c>
      <c r="J122" s="83">
        <f>RES_hhdet_in!J122-RES_hhdet_in_new!J122</f>
        <v>10.279852156895421</v>
      </c>
      <c r="K122" s="83">
        <f>RES_hhdet_in!K122-RES_hhdet_in_new!K122</f>
        <v>16.88090171804695</v>
      </c>
      <c r="L122" s="83">
        <f>RES_hhdet_in!L122-RES_hhdet_in_new!L122</f>
        <v>1.284101855294995</v>
      </c>
      <c r="M122" s="83">
        <f>RES_hhdet_in!M122-RES_hhdet_in_new!M122</f>
        <v>0.59087875195629269</v>
      </c>
      <c r="N122" s="83">
        <f>RES_hhdet_in!N122-RES_hhdet_in_new!N122</f>
        <v>278.82183735770707</v>
      </c>
      <c r="O122" s="83">
        <f>RES_hhdet_in!O122-RES_hhdet_in_new!O122</f>
        <v>17.423156765022455</v>
      </c>
      <c r="P122" s="83">
        <f>RES_hhdet_in!P122-RES_hhdet_in_new!P122</f>
        <v>0</v>
      </c>
      <c r="Q122" s="83">
        <f>RES_hhdet_in!Q122-RES_hhdet_in_new!Q122</f>
        <v>19.999999999999993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1600.9609047522599</v>
      </c>
      <c r="D126" s="67">
        <f>RES_hhdet_in!D126-RES_hhdet_in_new!D126</f>
        <v>1565.9956983465272</v>
      </c>
      <c r="E126" s="67">
        <f>RES_hhdet_in!E126-RES_hhdet_in_new!E126</f>
        <v>11130.496917454355</v>
      </c>
      <c r="F126" s="67">
        <f>RES_hhdet_in!F126-RES_hhdet_in_new!F126</f>
        <v>1320.9161711592646</v>
      </c>
      <c r="G126" s="67">
        <f>RES_hhdet_in!G126-RES_hhdet_in_new!G126</f>
        <v>5169.5300751053073</v>
      </c>
      <c r="H126" s="67">
        <f>RES_hhdet_in!H126-RES_hhdet_in_new!H126</f>
        <v>3060.073767915911</v>
      </c>
      <c r="I126" s="67">
        <f>RES_hhdet_in!I126-RES_hhdet_in_new!I126</f>
        <v>1619.21954519064</v>
      </c>
      <c r="J126" s="67">
        <f>RES_hhdet_in!J126-RES_hhdet_in_new!J126</f>
        <v>1483.7940521636051</v>
      </c>
      <c r="K126" s="67">
        <f>RES_hhdet_in!K126-RES_hhdet_in_new!K126</f>
        <v>8782.9699876326431</v>
      </c>
      <c r="L126" s="67">
        <f>RES_hhdet_in!L126-RES_hhdet_in_new!L126</f>
        <v>1668.4929544612435</v>
      </c>
      <c r="M126" s="67">
        <f>RES_hhdet_in!M126-RES_hhdet_in_new!M126</f>
        <v>1634.2967680671611</v>
      </c>
      <c r="N126" s="67">
        <f>RES_hhdet_in!N126-RES_hhdet_in_new!N126</f>
        <v>2209.2714223080193</v>
      </c>
      <c r="O126" s="67">
        <f>RES_hhdet_in!O126-RES_hhdet_in_new!O126</f>
        <v>20766.33508617627</v>
      </c>
      <c r="P126" s="67">
        <f>RES_hhdet_in!P126-RES_hhdet_in_new!P126</f>
        <v>8717.2876881980192</v>
      </c>
      <c r="Q126" s="67">
        <f>RES_hhdet_in!Q126-RES_hhdet_in_new!Q126</f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928</v>
      </c>
      <c r="D129" s="67">
        <f>RES_hhdet_in!D129-RES_hhdet_in_new!D129</f>
        <v>771</v>
      </c>
      <c r="E129" s="67">
        <f>RES_hhdet_in!E129-RES_hhdet_in_new!E129</f>
        <v>2250</v>
      </c>
      <c r="F129" s="67">
        <f>RES_hhdet_in!F129-RES_hhdet_in_new!F129</f>
        <v>870.00000000000011</v>
      </c>
      <c r="G129" s="67">
        <f>RES_hhdet_in!G129-RES_hhdet_in_new!G129</f>
        <v>1879.0000000000002</v>
      </c>
      <c r="H129" s="67">
        <f>RES_hhdet_in!H129-RES_hhdet_in_new!H129</f>
        <v>1553</v>
      </c>
      <c r="I129" s="67">
        <f>RES_hhdet_in!I129-RES_hhdet_in_new!I129</f>
        <v>1320</v>
      </c>
      <c r="J129" s="67">
        <f>RES_hhdet_in!J129-RES_hhdet_in_new!J129</f>
        <v>981.00000000000182</v>
      </c>
      <c r="K129" s="67">
        <f>RES_hhdet_in!K129-RES_hhdet_in_new!K129</f>
        <v>3546</v>
      </c>
      <c r="L129" s="67">
        <f>RES_hhdet_in!L129-RES_hhdet_in_new!L129</f>
        <v>1461</v>
      </c>
      <c r="M129" s="67">
        <f>RES_hhdet_in!M129-RES_hhdet_in_new!M129</f>
        <v>1634.2967680671611</v>
      </c>
      <c r="N129" s="67">
        <f>RES_hhdet_in!N129-RES_hhdet_in_new!N129</f>
        <v>1717</v>
      </c>
      <c r="O129" s="67">
        <f>RES_hhdet_in!O129-RES_hhdet_in_new!O129</f>
        <v>8391</v>
      </c>
      <c r="P129" s="67">
        <f>RES_hhdet_in!P129-RES_hhdet_in_new!P129</f>
        <v>3757.0000000000009</v>
      </c>
      <c r="Q129" s="67">
        <f>RES_hhdet_in!Q129-RES_hhdet_in_new!Q129</f>
        <v>2.2737367544323206E-13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947.4551942145057</v>
      </c>
      <c r="D131" s="67">
        <f>RES_hhdet_in!D131-RES_hhdet_in_new!D131</f>
        <v>903.72606437839818</v>
      </c>
      <c r="E131" s="67">
        <f>RES_hhdet_in!E131-RES_hhdet_in_new!E131</f>
        <v>11880.249999999996</v>
      </c>
      <c r="F131" s="67">
        <f>RES_hhdet_in!F131-RES_hhdet_in_new!F131</f>
        <v>1133.3496009412625</v>
      </c>
      <c r="G131" s="67">
        <f>RES_hhdet_in!G131-RES_hhdet_in_new!G131</f>
        <v>4500.2499999999927</v>
      </c>
      <c r="H131" s="67">
        <f>RES_hhdet_in!H131-RES_hhdet_in_new!H131</f>
        <v>2285.8342128607442</v>
      </c>
      <c r="I131" s="67">
        <f>RES_hhdet_in!I131-RES_hhdet_in_new!I131</f>
        <v>688.39971490694222</v>
      </c>
      <c r="J131" s="67">
        <f>RES_hhdet_in!J131-RES_hhdet_in_new!J131</f>
        <v>616.92872937819561</v>
      </c>
      <c r="K131" s="67">
        <f>RES_hhdet_in!K131-RES_hhdet_in_new!K131</f>
        <v>8210.2088081360798</v>
      </c>
      <c r="L131" s="67">
        <f>RES_hhdet_in!L131-RES_hhdet_in_new!L131</f>
        <v>1104.5938587032647</v>
      </c>
      <c r="M131" s="67">
        <f>RES_hhdet_in!M131-RES_hhdet_in_new!M131</f>
        <v>1010.1243126926381</v>
      </c>
      <c r="N131" s="67">
        <f>RES_hhdet_in!N131-RES_hhdet_in_new!N131</f>
        <v>956.30904602662247</v>
      </c>
      <c r="O131" s="67">
        <f>RES_hhdet_in!O131-RES_hhdet_in_new!O131</f>
        <v>12532.25</v>
      </c>
      <c r="P131" s="67">
        <f>RES_hhdet_in!P131-RES_hhdet_in_new!P131</f>
        <v>9207.5515319089955</v>
      </c>
      <c r="Q131" s="67">
        <f>RES_hhdet_in!Q131-RES_hhdet_in_new!Q131</f>
        <v>2095.3655598662594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535.33448055568181</v>
      </c>
      <c r="D132" s="67">
        <f>RES_hhdet_in!D132-RES_hhdet_in_new!D132</f>
        <v>508.34214296220665</v>
      </c>
      <c r="E132" s="67">
        <f>RES_hhdet_in!E132-RES_hhdet_in_new!E132</f>
        <v>3297.4772940058874</v>
      </c>
      <c r="F132" s="67">
        <f>RES_hhdet_in!F132-RES_hhdet_in_new!F132</f>
        <v>394.30057267294319</v>
      </c>
      <c r="G132" s="67">
        <f>RES_hhdet_in!G132-RES_hhdet_in_new!G132</f>
        <v>1426.1947030297588</v>
      </c>
      <c r="H132" s="67">
        <f>RES_hhdet_in!H132-RES_hhdet_in_new!H132</f>
        <v>1122.0391644645174</v>
      </c>
      <c r="I132" s="67">
        <f>RES_hhdet_in!I132-RES_hhdet_in_new!I132</f>
        <v>7859.7882733851075</v>
      </c>
      <c r="J132" s="67">
        <f>RES_hhdet_in!J132-RES_hhdet_in_new!J132</f>
        <v>1399.2850020964845</v>
      </c>
      <c r="K132" s="67">
        <f>RES_hhdet_in!K132-RES_hhdet_in_new!K132</f>
        <v>5330.7524499434503</v>
      </c>
      <c r="L132" s="67">
        <f>RES_hhdet_in!L132-RES_hhdet_in_new!L132</f>
        <v>1112.4703916306751</v>
      </c>
      <c r="M132" s="67">
        <f>RES_hhdet_in!M132-RES_hhdet_in_new!M132</f>
        <v>1040.697035220865</v>
      </c>
      <c r="N132" s="67">
        <f>RES_hhdet_in!N132-RES_hhdet_in_new!N132</f>
        <v>1411.1789495867533</v>
      </c>
      <c r="O132" s="67">
        <f>RES_hhdet_in!O132-RES_hhdet_in_new!O132</f>
        <v>8777.1742059402641</v>
      </c>
      <c r="P132" s="67">
        <f>RES_hhdet_in!P132-RES_hhdet_in_new!P132</f>
        <v>3837.7721068515229</v>
      </c>
      <c r="Q132" s="67">
        <f>RES_hhdet_in!Q132-RES_hhdet_in_new!Q132</f>
        <v>1068.6344401337415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1822.4484900167774</v>
      </c>
      <c r="D135" s="67">
        <f>RES_hhdet_in!D135-RES_hhdet_in_new!D135</f>
        <v>1036.4391262678162</v>
      </c>
      <c r="E135" s="67">
        <f>RES_hhdet_in!E135-RES_hhdet_in_new!E135</f>
        <v>182.28941672665769</v>
      </c>
      <c r="F135" s="67">
        <f>RES_hhdet_in!F135-RES_hhdet_in_new!F135</f>
        <v>13.805590411230014</v>
      </c>
      <c r="G135" s="67">
        <f>RES_hhdet_in!G135-RES_hhdet_in_new!G135</f>
        <v>0</v>
      </c>
      <c r="H135" s="67">
        <f>RES_hhdet_in!H135-RES_hhdet_in_new!H135</f>
        <v>0</v>
      </c>
      <c r="I135" s="67">
        <f>RES_hhdet_in!I135-RES_hhdet_in_new!I135</f>
        <v>0</v>
      </c>
      <c r="J135" s="67">
        <f>RES_hhdet_in!J135-RES_hhdet_in_new!J135</f>
        <v>0</v>
      </c>
      <c r="K135" s="67">
        <f>RES_hhdet_in!K135-RES_hhdet_in_new!K135</f>
        <v>0</v>
      </c>
      <c r="L135" s="67">
        <f>RES_hhdet_in!L135-RES_hhdet_in_new!L135</f>
        <v>0</v>
      </c>
      <c r="M135" s="67">
        <f>RES_hhdet_in!M135-RES_hhdet_in_new!M135</f>
        <v>0</v>
      </c>
      <c r="N135" s="67">
        <f>RES_hhdet_in!N135-RES_hhdet_in_new!N135</f>
        <v>2.847227625953245</v>
      </c>
      <c r="O135" s="67">
        <f>RES_hhdet_in!O135-RES_hhdet_in_new!O135</f>
        <v>786.69530505532953</v>
      </c>
      <c r="P135" s="67">
        <f>RES_hhdet_in!P135-RES_hhdet_in_new!P135</f>
        <v>0</v>
      </c>
      <c r="Q135" s="67">
        <f>RES_hhdet_in!Q135-RES_hhdet_in_new!Q135</f>
        <v>0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16.463213907631371</v>
      </c>
      <c r="D136" s="67">
        <f>RES_hhdet_in!D136-RES_hhdet_in_new!D136</f>
        <v>12.571443186439637</v>
      </c>
      <c r="E136" s="67">
        <f>RES_hhdet_in!E136-RES_hhdet_in_new!E136</f>
        <v>0</v>
      </c>
      <c r="F136" s="67">
        <f>RES_hhdet_in!F136-RES_hhdet_in_new!F136</f>
        <v>0</v>
      </c>
      <c r="G136" s="67">
        <f>RES_hhdet_in!G136-RES_hhdet_in_new!G136</f>
        <v>0</v>
      </c>
      <c r="H136" s="67">
        <f>RES_hhdet_in!H136-RES_hhdet_in_new!H136</f>
        <v>0</v>
      </c>
      <c r="I136" s="67">
        <f>RES_hhdet_in!I136-RES_hhdet_in_new!I136</f>
        <v>219.80627180553114</v>
      </c>
      <c r="J136" s="67">
        <f>RES_hhdet_in!J136-RES_hhdet_in_new!J136</f>
        <v>0</v>
      </c>
      <c r="K136" s="67">
        <f>RES_hhdet_in!K136-RES_hhdet_in_new!K136</f>
        <v>0</v>
      </c>
      <c r="L136" s="67">
        <f>RES_hhdet_in!L136-RES_hhdet_in_new!L136</f>
        <v>0</v>
      </c>
      <c r="M136" s="67">
        <f>RES_hhdet_in!M136-RES_hhdet_in_new!M136</f>
        <v>0</v>
      </c>
      <c r="N136" s="67">
        <f>RES_hhdet_in!N136-RES_hhdet_in_new!N136</f>
        <v>0</v>
      </c>
      <c r="O136" s="67">
        <f>RES_hhdet_in!O136-RES_hhdet_in_new!O136</f>
        <v>891.99999999999977</v>
      </c>
      <c r="P136" s="67">
        <f>RES_hhdet_in!P136-RES_hhdet_in_new!P136</f>
        <v>0</v>
      </c>
      <c r="Q136" s="67">
        <f>RES_hhdet_in!Q136-RES_hhdet_in_new!Q136</f>
        <v>219.80627180553108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197.49999999999972</v>
      </c>
      <c r="D140" s="67">
        <f>RES_hhdet_in!D140-RES_hhdet_in_new!D140</f>
        <v>37.708058254732833</v>
      </c>
      <c r="E140" s="67">
        <f>RES_hhdet_in!E140-RES_hhdet_in_new!E140</f>
        <v>559.4999999999992</v>
      </c>
      <c r="F140" s="67">
        <f>RES_hhdet_in!F140-RES_hhdet_in_new!F140</f>
        <v>354.50000000000017</v>
      </c>
      <c r="G140" s="67">
        <f>RES_hhdet_in!G140-RES_hhdet_in_new!G140</f>
        <v>215.5000000000006</v>
      </c>
      <c r="H140" s="67">
        <f>RES_hhdet_in!H140-RES_hhdet_in_new!H140</f>
        <v>184.4999999999998</v>
      </c>
      <c r="I140" s="67">
        <f>RES_hhdet_in!I140-RES_hhdet_in_new!I140</f>
        <v>334.50000000000045</v>
      </c>
      <c r="J140" s="67">
        <f>RES_hhdet_in!J140-RES_hhdet_in_new!J140</f>
        <v>267.50000000000011</v>
      </c>
      <c r="K140" s="67">
        <f>RES_hhdet_in!K140-RES_hhdet_in_new!K140</f>
        <v>230.76969480356843</v>
      </c>
      <c r="L140" s="67">
        <f>RES_hhdet_in!L140-RES_hhdet_in_new!L140</f>
        <v>1376.2080582547269</v>
      </c>
      <c r="M140" s="67">
        <f>RES_hhdet_in!M140-RES_hhdet_in_new!M140</f>
        <v>398.13080533572219</v>
      </c>
      <c r="N140" s="67">
        <f>RES_hhdet_in!N140-RES_hhdet_in_new!N140</f>
        <v>0</v>
      </c>
      <c r="O140" s="67">
        <f>RES_hhdet_in!O140-RES_hhdet_in_new!O140</f>
        <v>3703.0000000000005</v>
      </c>
      <c r="P140" s="67">
        <f>RES_hhdet_in!P140-RES_hhdet_in_new!P140</f>
        <v>5133.7188808173551</v>
      </c>
      <c r="Q140" s="67">
        <f>RES_hhdet_in!Q140-RES_hhdet_in_new!Q140</f>
        <v>0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2714.5859047522599</v>
      </c>
      <c r="D141" s="83">
        <f>RES_hhdet_in!D141-RES_hhdet_in_new!D141</f>
        <v>3651.6206983465227</v>
      </c>
      <c r="E141" s="83">
        <f>RES_hhdet_in!E141-RES_hhdet_in_new!E141</f>
        <v>11882.121917454358</v>
      </c>
      <c r="F141" s="83">
        <f>RES_hhdet_in!F141-RES_hhdet_in_new!F141</f>
        <v>2277.5411711592642</v>
      </c>
      <c r="G141" s="83">
        <f>RES_hhdet_in!G141-RES_hhdet_in_new!G141</f>
        <v>6265.1550751053037</v>
      </c>
      <c r="H141" s="83">
        <f>RES_hhdet_in!H141-RES_hhdet_in_new!H141</f>
        <v>4186.698767915912</v>
      </c>
      <c r="I141" s="83">
        <f>RES_hhdet_in!I141-RES_hhdet_in_new!I141</f>
        <v>2595.8445451906391</v>
      </c>
      <c r="J141" s="83">
        <f>RES_hhdet_in!J141-RES_hhdet_in_new!J141</f>
        <v>2527.4190521636046</v>
      </c>
      <c r="K141" s="83">
        <f>RES_hhdet_in!K141-RES_hhdet_in_new!K141</f>
        <v>12913.038336675036</v>
      </c>
      <c r="L141" s="83">
        <f>RES_hhdet_in!L141-RES_hhdet_in_new!L141</f>
        <v>4281.2848962065173</v>
      </c>
      <c r="M141" s="83">
        <f>RES_hhdet_in!M141-RES_hhdet_in_new!M141</f>
        <v>20779.165962731444</v>
      </c>
      <c r="N141" s="83">
        <f>RES_hhdet_in!N141-RES_hhdet_in_new!N141</f>
        <v>8151.4737358291468</v>
      </c>
      <c r="O141" s="83">
        <f>RES_hhdet_in!O141-RES_hhdet_in_new!O141</f>
        <v>26171.669894379083</v>
      </c>
      <c r="P141" s="83">
        <f>RES_hhdet_in!P141-RES_hhdet_in_new!P141</f>
        <v>9680.836457030995</v>
      </c>
      <c r="Q141" s="83">
        <f>RES_hhdet_in!Q141-RES_hhdet_in_new!Q141</f>
        <v>4806.6128291305604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1999.4539735527583</v>
      </c>
      <c r="D145" s="67">
        <f>RES_hhdet_in!D145-RES_hhdet_in_new!D145</f>
        <v>4133.0064316161443</v>
      </c>
      <c r="E145" s="67">
        <f>RES_hhdet_in!E145-RES_hhdet_in_new!E145</f>
        <v>7481.3300593024269</v>
      </c>
      <c r="F145" s="67">
        <f>RES_hhdet_in!F145-RES_hhdet_in_new!F145</f>
        <v>3483.3117813599592</v>
      </c>
      <c r="G145" s="67">
        <f>RES_hhdet_in!G145-RES_hhdet_in_new!G145</f>
        <v>4527.8494553474402</v>
      </c>
      <c r="H145" s="67">
        <f>RES_hhdet_in!H145-RES_hhdet_in_new!H145</f>
        <v>10278.499061913302</v>
      </c>
      <c r="I145" s="67">
        <f>RES_hhdet_in!I145-RES_hhdet_in_new!I145</f>
        <v>8652.8626379269663</v>
      </c>
      <c r="J145" s="67">
        <f>RES_hhdet_in!J145-RES_hhdet_in_new!J145</f>
        <v>698.50484481574551</v>
      </c>
      <c r="K145" s="67">
        <f>RES_hhdet_in!K145-RES_hhdet_in_new!K145</f>
        <v>1029.2623688315807</v>
      </c>
      <c r="L145" s="67">
        <f>RES_hhdet_in!L145-RES_hhdet_in_new!L145</f>
        <v>4354.4753192354347</v>
      </c>
      <c r="M145" s="67">
        <f>RES_hhdet_in!M145-RES_hhdet_in_new!M145</f>
        <v>2050.6447086643766</v>
      </c>
      <c r="N145" s="67">
        <f>RES_hhdet_in!N145-RES_hhdet_in_new!N145</f>
        <v>29748.254053012563</v>
      </c>
      <c r="O145" s="67">
        <f>RES_hhdet_in!O145-RES_hhdet_in_new!O145</f>
        <v>1009.4132325761027</v>
      </c>
      <c r="P145" s="67">
        <f>RES_hhdet_in!P145-RES_hhdet_in_new!P145</f>
        <v>5670.3204874371831</v>
      </c>
      <c r="Q145" s="67">
        <f>RES_hhdet_in!Q145-RES_hhdet_in_new!Q145</f>
        <v>49170.929362107425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1399</v>
      </c>
      <c r="D147" s="67">
        <f>RES_hhdet_in!D147-RES_hhdet_in_new!D147</f>
        <v>2893</v>
      </c>
      <c r="E147" s="67">
        <f>RES_hhdet_in!E147-RES_hhdet_in_new!E147</f>
        <v>5237</v>
      </c>
      <c r="F147" s="67">
        <f>RES_hhdet_in!F147-RES_hhdet_in_new!F147</f>
        <v>2438.0000000000005</v>
      </c>
      <c r="G147" s="67">
        <f>RES_hhdet_in!G147-RES_hhdet_in_new!G147</f>
        <v>3169</v>
      </c>
      <c r="H147" s="67">
        <f>RES_hhdet_in!H147-RES_hhdet_in_new!H147</f>
        <v>7195.0000000000009</v>
      </c>
      <c r="I147" s="67">
        <f>RES_hhdet_in!I147-RES_hhdet_in_new!I147</f>
        <v>6056</v>
      </c>
      <c r="J147" s="67">
        <f>RES_hhdet_in!J147-RES_hhdet_in_new!J147</f>
        <v>488</v>
      </c>
      <c r="K147" s="67">
        <f>RES_hhdet_in!K147-RES_hhdet_in_new!K147</f>
        <v>720</v>
      </c>
      <c r="L147" s="67">
        <f>RES_hhdet_in!L147-RES_hhdet_in_new!L147</f>
        <v>3048</v>
      </c>
      <c r="M147" s="67">
        <f>RES_hhdet_in!M147-RES_hhdet_in_new!M147</f>
        <v>1435</v>
      </c>
      <c r="N147" s="67">
        <f>RES_hhdet_in!N147-RES_hhdet_in_new!N147</f>
        <v>20823</v>
      </c>
      <c r="O147" s="67">
        <f>RES_hhdet_in!O147-RES_hhdet_in_new!O147</f>
        <v>706</v>
      </c>
      <c r="P147" s="67">
        <f>RES_hhdet_in!P147-RES_hhdet_in_new!P147</f>
        <v>3969.0000000000009</v>
      </c>
      <c r="Q147" s="67">
        <f>RES_hhdet_in!Q147-RES_hhdet_in_new!Q147</f>
        <v>34419.000000000015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310.02313797252469</v>
      </c>
      <c r="D149" s="67">
        <f>RES_hhdet_in!D149-RES_hhdet_in_new!D149</f>
        <v>468.18912259447308</v>
      </c>
      <c r="E149" s="67">
        <f>RES_hhdet_in!E149-RES_hhdet_in_new!E149</f>
        <v>435.21073299357806</v>
      </c>
      <c r="F149" s="67">
        <f>RES_hhdet_in!F149-RES_hhdet_in_new!F149</f>
        <v>148.53116419178889</v>
      </c>
      <c r="G149" s="67">
        <f>RES_hhdet_in!G149-RES_hhdet_in_new!G149</f>
        <v>72.044455397036728</v>
      </c>
      <c r="H149" s="67">
        <f>RES_hhdet_in!H149-RES_hhdet_in_new!H149</f>
        <v>117.92119626792007</v>
      </c>
      <c r="I149" s="67">
        <f>RES_hhdet_in!I149-RES_hhdet_in_new!I149</f>
        <v>0</v>
      </c>
      <c r="J149" s="67">
        <f>RES_hhdet_in!J149-RES_hhdet_in_new!J149</f>
        <v>99.893122676579935</v>
      </c>
      <c r="K149" s="67">
        <f>RES_hhdet_in!K149-RES_hhdet_in_new!K149</f>
        <v>126.82783705140641</v>
      </c>
      <c r="L149" s="67">
        <f>RES_hhdet_in!L149-RES_hhdet_in_new!L149</f>
        <v>66.936659192825118</v>
      </c>
      <c r="M149" s="67">
        <f>RES_hhdet_in!M149-RES_hhdet_in_new!M149</f>
        <v>26.117647058823533</v>
      </c>
      <c r="N149" s="67">
        <f>RES_hhdet_in!N149-RES_hhdet_in_new!N149</f>
        <v>0</v>
      </c>
      <c r="O149" s="67">
        <f>RES_hhdet_in!O149-RES_hhdet_in_new!O149</f>
        <v>755.00000000000136</v>
      </c>
      <c r="P149" s="67">
        <f>RES_hhdet_in!P149-RES_hhdet_in_new!P149</f>
        <v>336.39311552034417</v>
      </c>
      <c r="Q149" s="67">
        <f>RES_hhdet_in!Q149-RES_hhdet_in_new!Q149</f>
        <v>64.955357142857139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175.03303661830955</v>
      </c>
      <c r="D150" s="67">
        <f>RES_hhdet_in!D150-RES_hhdet_in_new!D150</f>
        <v>263.14347344975761</v>
      </c>
      <c r="E150" s="67">
        <f>RES_hhdet_in!E150-RES_hhdet_in_new!E150</f>
        <v>258.56149668000546</v>
      </c>
      <c r="F150" s="67">
        <f>RES_hhdet_in!F150-RES_hhdet_in_new!F150</f>
        <v>77.068176035246267</v>
      </c>
      <c r="G150" s="67">
        <f>RES_hhdet_in!G150-RES_hhdet_in_new!G150</f>
        <v>35.880289943949485</v>
      </c>
      <c r="H150" s="67">
        <f>RES_hhdet_in!H150-RES_hhdet_in_new!H150</f>
        <v>47.973147960221198</v>
      </c>
      <c r="I150" s="67">
        <f>RES_hhdet_in!I150-RES_hhdet_in_new!I150</f>
        <v>263.19211564746053</v>
      </c>
      <c r="J150" s="67">
        <f>RES_hhdet_in!J150-RES_hhdet_in_new!J150</f>
        <v>103.75424179468487</v>
      </c>
      <c r="K150" s="67">
        <f>RES_hhdet_in!K150-RES_hhdet_in_new!K150</f>
        <v>126.99540623436135</v>
      </c>
      <c r="L150" s="67">
        <f>RES_hhdet_in!L150-RES_hhdet_in_new!L150</f>
        <v>75.563340807174896</v>
      </c>
      <c r="M150" s="67">
        <f>RES_hhdet_in!M150-RES_hhdet_in_new!M150</f>
        <v>29.382352941176471</v>
      </c>
      <c r="N150" s="67">
        <f>RES_hhdet_in!N150-RES_hhdet_in_new!N150</f>
        <v>0</v>
      </c>
      <c r="O150" s="67">
        <f>RES_hhdet_in!O150-RES_hhdet_in_new!O150</f>
        <v>1172.9235592581808</v>
      </c>
      <c r="P150" s="67">
        <f>RES_hhdet_in!P150-RES_hhdet_in_new!P150</f>
        <v>394.15870460919552</v>
      </c>
      <c r="Q150" s="67">
        <f>RES_hhdet_in!Q150-RES_hhdet_in_new!Q150</f>
        <v>154.4545928715454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1940.9748695612532</v>
      </c>
      <c r="D153" s="67">
        <f>RES_hhdet_in!D153-RES_hhdet_in_new!D153</f>
        <v>4066.2074240388329</v>
      </c>
      <c r="E153" s="67">
        <f>RES_hhdet_in!E153-RES_hhdet_in_new!E153</f>
        <v>7418.8300997761371</v>
      </c>
      <c r="F153" s="67">
        <f>RES_hhdet_in!F153-RES_hhdet_in_new!F153</f>
        <v>3912.3388427353011</v>
      </c>
      <c r="G153" s="67">
        <f>RES_hhdet_in!G153-RES_hhdet_in_new!G153</f>
        <v>4591.6486907109902</v>
      </c>
      <c r="H153" s="67">
        <f>RES_hhdet_in!H153-RES_hhdet_in_new!H153</f>
        <v>10094.125929241187</v>
      </c>
      <c r="I153" s="67">
        <f>RES_hhdet_in!I153-RES_hhdet_in_new!I153</f>
        <v>3021.6620011308805</v>
      </c>
      <c r="J153" s="67">
        <f>RES_hhdet_in!J153-RES_hhdet_in_new!J153</f>
        <v>90.775778965526882</v>
      </c>
      <c r="K153" s="67">
        <f>RES_hhdet_in!K153-RES_hhdet_in_new!K153</f>
        <v>1793.3928695899597</v>
      </c>
      <c r="L153" s="67">
        <f>RES_hhdet_in!L153-RES_hhdet_in_new!L153</f>
        <v>6695.0162102168424</v>
      </c>
      <c r="M153" s="67">
        <f>RES_hhdet_in!M153-RES_hhdet_in_new!M153</f>
        <v>14092.604121301018</v>
      </c>
      <c r="N153" s="67">
        <f>RES_hhdet_in!N153-RES_hhdet_in_new!N153</f>
        <v>21644.621710196596</v>
      </c>
      <c r="O153" s="67">
        <f>RES_hhdet_in!O153-RES_hhdet_in_new!O153</f>
        <v>7606.9752203639027</v>
      </c>
      <c r="P153" s="67">
        <f>RES_hhdet_in!P153-RES_hhdet_in_new!P153</f>
        <v>15530.055191918478</v>
      </c>
      <c r="Q153" s="67">
        <f>RES_hhdet_in!Q153-RES_hhdet_in_new!Q153</f>
        <v>31163.072060573657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407.03005981071533</v>
      </c>
      <c r="D154" s="67">
        <f>RES_hhdet_in!D154-RES_hhdet_in_new!D154</f>
        <v>488.75589450761254</v>
      </c>
      <c r="E154" s="67">
        <f>RES_hhdet_in!E154-RES_hhdet_in_new!E154</f>
        <v>375.81235124099658</v>
      </c>
      <c r="F154" s="67">
        <f>RES_hhdet_in!F154-RES_hhdet_in_new!F154</f>
        <v>0</v>
      </c>
      <c r="G154" s="67">
        <f>RES_hhdet_in!G154-RES_hhdet_in_new!G154</f>
        <v>0</v>
      </c>
      <c r="H154" s="67">
        <f>RES_hhdet_in!H154-RES_hhdet_in_new!H154</f>
        <v>204.99906191330047</v>
      </c>
      <c r="I154" s="67">
        <f>RES_hhdet_in!I154-RES_hhdet_in_new!I154</f>
        <v>8589.0673818257783</v>
      </c>
      <c r="J154" s="67">
        <f>RES_hhdet_in!J154-RES_hhdet_in_new!J154</f>
        <v>1504.0048448157481</v>
      </c>
      <c r="K154" s="67">
        <f>RES_hhdet_in!K154-RES_hhdet_in_new!K154</f>
        <v>2090.6667934476759</v>
      </c>
      <c r="L154" s="67">
        <f>RES_hhdet_in!L154-RES_hhdet_in_new!L154</f>
        <v>4242.4322061657404</v>
      </c>
      <c r="M154" s="67">
        <f>RES_hhdet_in!M154-RES_hhdet_in_new!M154</f>
        <v>5653.4548473863342</v>
      </c>
      <c r="N154" s="67">
        <f>RES_hhdet_in!N154-RES_hhdet_in_new!N154</f>
        <v>15191.781114387903</v>
      </c>
      <c r="O154" s="67">
        <f>RES_hhdet_in!O154-RES_hhdet_in_new!O154</f>
        <v>2819.2375749073572</v>
      </c>
      <c r="P154" s="67">
        <f>RES_hhdet_in!P154-RES_hhdet_in_new!P154</f>
        <v>6479.8831840053836</v>
      </c>
      <c r="Q154" s="67">
        <f>RES_hhdet_in!Q154-RES_hhdet_in_new!Q154</f>
        <v>31641.280343946135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176.24999999999974</v>
      </c>
      <c r="D158" s="67">
        <f>RES_hhdet_in!D158-RES_hhdet_in_new!D158</f>
        <v>114.27837457731418</v>
      </c>
      <c r="E158" s="67">
        <f>RES_hhdet_in!E158-RES_hhdet_in_new!E158</f>
        <v>317.25</v>
      </c>
      <c r="F158" s="67">
        <f>RES_hhdet_in!F158-RES_hhdet_in_new!F158</f>
        <v>307.25000000000136</v>
      </c>
      <c r="G158" s="67">
        <f>RES_hhdet_in!G158-RES_hhdet_in_new!G158</f>
        <v>185.79036140626008</v>
      </c>
      <c r="H158" s="67">
        <f>RES_hhdet_in!H158-RES_hhdet_in_new!H158</f>
        <v>387.90680489574777</v>
      </c>
      <c r="I158" s="67">
        <f>RES_hhdet_in!I158-RES_hhdet_in_new!I158</f>
        <v>535.25000000000227</v>
      </c>
      <c r="J158" s="67">
        <f>RES_hhdet_in!J158-RES_hhdet_in_new!J158</f>
        <v>150.24999999999616</v>
      </c>
      <c r="K158" s="67">
        <f>RES_hhdet_in!K158-RES_hhdet_in_new!K158</f>
        <v>0</v>
      </c>
      <c r="L158" s="67">
        <f>RES_hhdet_in!L158-RES_hhdet_in_new!L158</f>
        <v>1320.0000000000002</v>
      </c>
      <c r="M158" s="67">
        <f>RES_hhdet_in!M158-RES_hhdet_in_new!M158</f>
        <v>262.68893128092247</v>
      </c>
      <c r="N158" s="67">
        <f>RES_hhdet_in!N158-RES_hhdet_in_new!N158</f>
        <v>0</v>
      </c>
      <c r="O158" s="67">
        <f>RES_hhdet_in!O158-RES_hhdet_in_new!O158</f>
        <v>4115.9999999999973</v>
      </c>
      <c r="P158" s="67">
        <f>RES_hhdet_in!P158-RES_hhdet_in_new!P158</f>
        <v>5223.2500000000036</v>
      </c>
      <c r="Q158" s="67">
        <f>RES_hhdet_in!Q158-RES_hhdet_in_new!Q158</f>
        <v>4213.6552511783266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2079.4539735527583</v>
      </c>
      <c r="D159" s="83">
        <f>RES_hhdet_in!D159-RES_hhdet_in_new!D159</f>
        <v>4454.0064316161443</v>
      </c>
      <c r="E159" s="83">
        <f>RES_hhdet_in!E159-RES_hhdet_in_new!E159</f>
        <v>7420.3300593024269</v>
      </c>
      <c r="F159" s="83">
        <f>RES_hhdet_in!F159-RES_hhdet_in_new!F159</f>
        <v>3432.3117813599588</v>
      </c>
      <c r="G159" s="83">
        <f>RES_hhdet_in!G159-RES_hhdet_in_new!G159</f>
        <v>4649.849455347442</v>
      </c>
      <c r="H159" s="83">
        <f>RES_hhdet_in!H159-RES_hhdet_in_new!H159</f>
        <v>10149.499061913302</v>
      </c>
      <c r="I159" s="83">
        <f>RES_hhdet_in!I159-RES_hhdet_in_new!I159</f>
        <v>8373.8626379269663</v>
      </c>
      <c r="J159" s="83">
        <f>RES_hhdet_in!J159-RES_hhdet_in_new!J159</f>
        <v>804.50484481575006</v>
      </c>
      <c r="K159" s="83">
        <f>RES_hhdet_in!K159-RES_hhdet_in_new!K159</f>
        <v>5223.4307897731815</v>
      </c>
      <c r="L159" s="83">
        <f>RES_hhdet_in!L159-RES_hhdet_in_new!L159</f>
        <v>10208.696944658121</v>
      </c>
      <c r="M159" s="83">
        <f>RES_hhdet_in!M159-RES_hhdet_in_new!M159</f>
        <v>14274.04405283169</v>
      </c>
      <c r="N159" s="83">
        <f>RES_hhdet_in!N159-RES_hhdet_in_new!N159</f>
        <v>39113.577459130909</v>
      </c>
      <c r="O159" s="83">
        <f>RES_hhdet_in!O159-RES_hhdet_in_new!O159</f>
        <v>4065.1228711698463</v>
      </c>
      <c r="P159" s="83">
        <f>RES_hhdet_in!P159-RES_hhdet_in_new!P159</f>
        <v>16766.913682541435</v>
      </c>
      <c r="Q159" s="83">
        <f>RES_hhdet_in!Q159-RES_hhdet_in_new!Q159</f>
        <v>59319.121320166851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2480.1869759498168</v>
      </c>
      <c r="D163" s="67">
        <f>RES_hhdet_in!D163-RES_hhdet_in_new!D163</f>
        <v>4955.3679872525363</v>
      </c>
      <c r="E163" s="67">
        <f>RES_hhdet_in!E163-RES_hhdet_in_new!E163</f>
        <v>3062.0981064054959</v>
      </c>
      <c r="F163" s="67">
        <f>RES_hhdet_in!F163-RES_hhdet_in_new!F163</f>
        <v>1494.0315154690634</v>
      </c>
      <c r="G163" s="67">
        <f>RES_hhdet_in!G163-RES_hhdet_in_new!G163</f>
        <v>2479.9595822306883</v>
      </c>
      <c r="H163" s="67">
        <f>RES_hhdet_in!H163-RES_hhdet_in_new!H163</f>
        <v>2866.9399489623838</v>
      </c>
      <c r="I163" s="67">
        <f>RES_hhdet_in!I163-RES_hhdet_in_new!I163</f>
        <v>1307.2528846478676</v>
      </c>
      <c r="J163" s="67">
        <f>RES_hhdet_in!J163-RES_hhdet_in_new!J163</f>
        <v>3926.93953027116</v>
      </c>
      <c r="K163" s="67">
        <f>RES_hhdet_in!K163-RES_hhdet_in_new!K163</f>
        <v>2989.2700256761905</v>
      </c>
      <c r="L163" s="67">
        <f>RES_hhdet_in!L163-RES_hhdet_in_new!L163</f>
        <v>6461.5620593079766</v>
      </c>
      <c r="M163" s="67">
        <f>RES_hhdet_in!M163-RES_hhdet_in_new!M163</f>
        <v>5436.5276770620267</v>
      </c>
      <c r="N163" s="67">
        <f>RES_hhdet_in!N163-RES_hhdet_in_new!N163</f>
        <v>4176.7026267642177</v>
      </c>
      <c r="O163" s="67">
        <f>RES_hhdet_in!O163-RES_hhdet_in_new!O163</f>
        <v>2482.3399809414841</v>
      </c>
      <c r="P163" s="67">
        <f>RES_hhdet_in!P163-RES_hhdet_in_new!P163</f>
        <v>1651.1793986748748</v>
      </c>
      <c r="Q163" s="67">
        <f>RES_hhdet_in!Q163-RES_hhdet_in_new!Q163</f>
        <v>2286.7321612706664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815</v>
      </c>
      <c r="D165" s="67">
        <f>RES_hhdet_in!D165-RES_hhdet_in_new!D165</f>
        <v>1106</v>
      </c>
      <c r="E165" s="67">
        <f>RES_hhdet_in!E165-RES_hhdet_in_new!E165</f>
        <v>1026</v>
      </c>
      <c r="F165" s="67">
        <f>RES_hhdet_in!F165-RES_hhdet_in_new!F165</f>
        <v>732.00000000000011</v>
      </c>
      <c r="G165" s="67">
        <f>RES_hhdet_in!G165-RES_hhdet_in_new!G165</f>
        <v>1148</v>
      </c>
      <c r="H165" s="67">
        <f>RES_hhdet_in!H165-RES_hhdet_in_new!H165</f>
        <v>1263</v>
      </c>
      <c r="I165" s="67">
        <f>RES_hhdet_in!I165-RES_hhdet_in_new!I165</f>
        <v>1005.0000000000001</v>
      </c>
      <c r="J165" s="67">
        <f>RES_hhdet_in!J165-RES_hhdet_in_new!J165</f>
        <v>1493.0000000000018</v>
      </c>
      <c r="K165" s="67">
        <f>RES_hhdet_in!K165-RES_hhdet_in_new!K165</f>
        <v>1806</v>
      </c>
      <c r="L165" s="67">
        <f>RES_hhdet_in!L165-RES_hhdet_in_new!L165</f>
        <v>3179</v>
      </c>
      <c r="M165" s="67">
        <f>RES_hhdet_in!M165-RES_hhdet_in_new!M165</f>
        <v>2731</v>
      </c>
      <c r="N165" s="67">
        <f>RES_hhdet_in!N165-RES_hhdet_in_new!N165</f>
        <v>2254</v>
      </c>
      <c r="O165" s="67">
        <f>RES_hhdet_in!O165-RES_hhdet_in_new!O165</f>
        <v>1971</v>
      </c>
      <c r="P165" s="67">
        <f>RES_hhdet_in!P165-RES_hhdet_in_new!P165</f>
        <v>1335.0000000000005</v>
      </c>
      <c r="Q165" s="67">
        <f>RES_hhdet_in!Q165-RES_hhdet_in_new!Q165</f>
        <v>1504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445.28365633541267</v>
      </c>
      <c r="D167" s="67">
        <f>RES_hhdet_in!D167-RES_hhdet_in_new!D167</f>
        <v>854.20714631592944</v>
      </c>
      <c r="E167" s="67">
        <f>RES_hhdet_in!E167-RES_hhdet_in_new!E167</f>
        <v>509.0759708738276</v>
      </c>
      <c r="F167" s="67">
        <f>RES_hhdet_in!F167-RES_hhdet_in_new!F167</f>
        <v>467.00056987816066</v>
      </c>
      <c r="G167" s="67">
        <f>RES_hhdet_in!G167-RES_hhdet_in_new!G167</f>
        <v>379.16681700782459</v>
      </c>
      <c r="H167" s="67">
        <f>RES_hhdet_in!H167-RES_hhdet_in_new!H167</f>
        <v>384.17882650239682</v>
      </c>
      <c r="I167" s="67">
        <f>RES_hhdet_in!I167-RES_hhdet_in_new!I167</f>
        <v>89.913750356960293</v>
      </c>
      <c r="J167" s="67">
        <f>RES_hhdet_in!J167-RES_hhdet_in_new!J167</f>
        <v>184.71464583113357</v>
      </c>
      <c r="K167" s="67">
        <f>RES_hhdet_in!K167-RES_hhdet_in_new!K167</f>
        <v>379.27373249042415</v>
      </c>
      <c r="L167" s="67">
        <f>RES_hhdet_in!L167-RES_hhdet_in_new!L167</f>
        <v>245.5826086956522</v>
      </c>
      <c r="M167" s="67">
        <f>RES_hhdet_in!M167-RES_hhdet_in_new!M167</f>
        <v>95.00323857502697</v>
      </c>
      <c r="N167" s="67">
        <f>RES_hhdet_in!N167-RES_hhdet_in_new!N167</f>
        <v>0</v>
      </c>
      <c r="O167" s="67">
        <f>RES_hhdet_in!O167-RES_hhdet_in_new!O167</f>
        <v>2775.0000000000064</v>
      </c>
      <c r="P167" s="67">
        <f>RES_hhdet_in!P167-RES_hhdet_in_new!P167</f>
        <v>611.499999999995</v>
      </c>
      <c r="Q167" s="67">
        <f>RES_hhdet_in!Q167-RES_hhdet_in_new!Q167</f>
        <v>124.80097903213799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280.46847796813444</v>
      </c>
      <c r="D168" s="67">
        <f>RES_hhdet_in!D168-RES_hhdet_in_new!D168</f>
        <v>480.3992215509042</v>
      </c>
      <c r="E168" s="67">
        <f>RES_hhdet_in!E168-RES_hhdet_in_new!E168</f>
        <v>297.39585863161682</v>
      </c>
      <c r="F168" s="67">
        <f>RES_hhdet_in!F168-RES_hhdet_in_new!F168</f>
        <v>262.62161977526779</v>
      </c>
      <c r="G168" s="67">
        <f>RES_hhdet_in!G168-RES_hhdet_in_new!G168</f>
        <v>211.19162325754257</v>
      </c>
      <c r="H168" s="67">
        <f>RES_hhdet_in!H168-RES_hhdet_in_new!H168</f>
        <v>233.36739293756543</v>
      </c>
      <c r="I168" s="67">
        <f>RES_hhdet_in!I168-RES_hhdet_in_new!I168</f>
        <v>1049.7499999999998</v>
      </c>
      <c r="J168" s="67">
        <f>RES_hhdet_in!J168-RES_hhdet_in_new!J168</f>
        <v>476.57229761446791</v>
      </c>
      <c r="K168" s="67">
        <f>RES_hhdet_in!K168-RES_hhdet_in_new!K168</f>
        <v>319.35910500126158</v>
      </c>
      <c r="L168" s="67">
        <f>RES_hhdet_in!L168-RES_hhdet_in_new!L168</f>
        <v>265.7507608004542</v>
      </c>
      <c r="M168" s="67">
        <f>RES_hhdet_in!M168-RES_hhdet_in_new!M168</f>
        <v>85.625813695439064</v>
      </c>
      <c r="N168" s="67">
        <f>RES_hhdet_in!N168-RES_hhdet_in_new!N168</f>
        <v>0</v>
      </c>
      <c r="O168" s="67">
        <f>RES_hhdet_in!O168-RES_hhdet_in_new!O168</f>
        <v>3875.7794759683115</v>
      </c>
      <c r="P168" s="67">
        <f>RES_hhdet_in!P168-RES_hhdet_in_new!P168</f>
        <v>640.74999999999284</v>
      </c>
      <c r="Q168" s="67">
        <f>RES_hhdet_in!Q168-RES_hhdet_in_new!Q168</f>
        <v>471.90621081400803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2034.3530296311765</v>
      </c>
      <c r="D171" s="67">
        <f>RES_hhdet_in!D171-RES_hhdet_in_new!D171</f>
        <v>4361.1885286023389</v>
      </c>
      <c r="E171" s="67">
        <f>RES_hhdet_in!E171-RES_hhdet_in_new!E171</f>
        <v>2567.6279622086272</v>
      </c>
      <c r="F171" s="67">
        <f>RES_hhdet_in!F171-RES_hhdet_in_new!F171</f>
        <v>1370.4711601670535</v>
      </c>
      <c r="G171" s="67">
        <f>RES_hhdet_in!G171-RES_hhdet_in_new!G171</f>
        <v>2677.7988564200632</v>
      </c>
      <c r="H171" s="67">
        <f>RES_hhdet_in!H171-RES_hhdet_in_new!H171</f>
        <v>2623.6174117490145</v>
      </c>
      <c r="I171" s="67">
        <f>RES_hhdet_in!I171-RES_hhdet_in_new!I171</f>
        <v>520.70251936462944</v>
      </c>
      <c r="J171" s="67">
        <f>RES_hhdet_in!J171-RES_hhdet_in_new!J171</f>
        <v>3041.7499999999982</v>
      </c>
      <c r="K171" s="67">
        <f>RES_hhdet_in!K171-RES_hhdet_in_new!K171</f>
        <v>4608.9029132156202</v>
      </c>
      <c r="L171" s="67">
        <f>RES_hhdet_in!L171-RES_hhdet_in_new!L171</f>
        <v>9280.0703843061729</v>
      </c>
      <c r="M171" s="67">
        <f>RES_hhdet_in!M171-RES_hhdet_in_new!M171</f>
        <v>7353.1691045494881</v>
      </c>
      <c r="N171" s="67">
        <f>RES_hhdet_in!N171-RES_hhdet_in_new!N171</f>
        <v>5485.329349362939</v>
      </c>
      <c r="O171" s="67">
        <f>RES_hhdet_in!O171-RES_hhdet_in_new!O171</f>
        <v>1703.0274612633316</v>
      </c>
      <c r="P171" s="67">
        <f>RES_hhdet_in!P171-RES_hhdet_in_new!P171</f>
        <v>5446.1701211787849</v>
      </c>
      <c r="Q171" s="67">
        <f>RES_hhdet_in!Q171-RES_hhdet_in_new!Q171</f>
        <v>1076.4832006795682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603.59154918019294</v>
      </c>
      <c r="D172" s="67">
        <f>RES_hhdet_in!D172-RES_hhdet_in_new!D172</f>
        <v>1011.0027064771871</v>
      </c>
      <c r="E172" s="67">
        <f>RES_hhdet_in!E172-RES_hhdet_in_new!E172</f>
        <v>571.32921014193585</v>
      </c>
      <c r="F172" s="67">
        <f>RES_hhdet_in!F172-RES_hhdet_in_new!F172</f>
        <v>249.35319559250411</v>
      </c>
      <c r="G172" s="67">
        <f>RES_hhdet_in!G172-RES_hhdet_in_new!G172</f>
        <v>571.41072581062326</v>
      </c>
      <c r="H172" s="67">
        <f>RES_hhdet_in!H172-RES_hhdet_in_new!H172</f>
        <v>659.57253721336951</v>
      </c>
      <c r="I172" s="67">
        <f>RES_hhdet_in!I172-RES_hhdet_in_new!I172</f>
        <v>5308.752884647869</v>
      </c>
      <c r="J172" s="67">
        <f>RES_hhdet_in!J172-RES_hhdet_in_new!J172</f>
        <v>1512.351759320808</v>
      </c>
      <c r="K172" s="67">
        <f>RES_hhdet_in!K172-RES_hhdet_in_new!K172</f>
        <v>2563.5276285377363</v>
      </c>
      <c r="L172" s="67">
        <f>RES_hhdet_in!L172-RES_hhdet_in_new!L172</f>
        <v>5499.8853071349731</v>
      </c>
      <c r="M172" s="67">
        <f>RES_hhdet_in!M172-RES_hhdet_in_new!M172</f>
        <v>3447.886743007095</v>
      </c>
      <c r="N172" s="67">
        <f>RES_hhdet_in!N172-RES_hhdet_in_new!N172</f>
        <v>3566.9954670547086</v>
      </c>
      <c r="O172" s="67">
        <f>RES_hhdet_in!O172-RES_hhdet_in_new!O172</f>
        <v>539.97328490906102</v>
      </c>
      <c r="P172" s="67">
        <f>RES_hhdet_in!P172-RES_hhdet_in_new!P172</f>
        <v>1984.1902472692759</v>
      </c>
      <c r="Q172" s="67">
        <f>RES_hhdet_in!Q172-RES_hhdet_in_new!Q172</f>
        <v>3056.6235932772934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252.5</v>
      </c>
      <c r="D176" s="67">
        <f>RES_hhdet_in!D176-RES_hhdet_in_new!D176</f>
        <v>127.25900656611502</v>
      </c>
      <c r="E176" s="67">
        <f>RES_hhdet_in!E176-RES_hhdet_in_new!E176</f>
        <v>211.50000000000006</v>
      </c>
      <c r="F176" s="67">
        <f>RES_hhdet_in!F176-RES_hhdet_in_new!F176</f>
        <v>289.49999999999983</v>
      </c>
      <c r="G176" s="67">
        <f>RES_hhdet_in!G176-RES_hhdet_in_new!G176</f>
        <v>103.4999999999999</v>
      </c>
      <c r="H176" s="67">
        <f>RES_hhdet_in!H176-RES_hhdet_in_new!H176</f>
        <v>157.49999999999977</v>
      </c>
      <c r="I176" s="67">
        <f>RES_hhdet_in!I176-RES_hhdet_in_new!I176</f>
        <v>249.50000000000034</v>
      </c>
      <c r="J176" s="67">
        <f>RES_hhdet_in!J176-RES_hhdet_in_new!J176</f>
        <v>334.49999999999955</v>
      </c>
      <c r="K176" s="67">
        <f>RES_hhdet_in!K176-RES_hhdet_in_new!K176</f>
        <v>65.159540025627422</v>
      </c>
      <c r="L176" s="67">
        <f>RES_hhdet_in!L176-RES_hhdet_in_new!L176</f>
        <v>1396.7590065661147</v>
      </c>
      <c r="M176" s="67">
        <f>RES_hhdet_in!M176-RES_hhdet_in_new!M176</f>
        <v>376.77734708726325</v>
      </c>
      <c r="N176" s="67">
        <f>RES_hhdet_in!N176-RES_hhdet_in_new!N176</f>
        <v>0</v>
      </c>
      <c r="O176" s="67">
        <f>RES_hhdet_in!O176-RES_hhdet_in_new!O176</f>
        <v>2618.000000000005</v>
      </c>
      <c r="P176" s="67">
        <f>RES_hhdet_in!P176-RES_hhdet_in_new!P176</f>
        <v>2949.499999999995</v>
      </c>
      <c r="Q176" s="67">
        <f>RES_hhdet_in!Q176-RES_hhdet_in_new!Q176</f>
        <v>500.82934614667613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3170.4369759498168</v>
      </c>
      <c r="D177" s="83">
        <f>RES_hhdet_in!D177-RES_hhdet_in_new!D177</f>
        <v>6354.6179872525345</v>
      </c>
      <c r="E177" s="83">
        <f>RES_hhdet_in!E177-RES_hhdet_in_new!E177</f>
        <v>3793.3481064054959</v>
      </c>
      <c r="F177" s="83">
        <f>RES_hhdet_in!F177-RES_hhdet_in_new!F177</f>
        <v>2147.2815154690634</v>
      </c>
      <c r="G177" s="83">
        <f>RES_hhdet_in!G177-RES_hhdet_in_new!G177</f>
        <v>3319.2095822306883</v>
      </c>
      <c r="H177" s="83">
        <f>RES_hhdet_in!H177-RES_hhdet_in_new!H177</f>
        <v>3652.1899489623838</v>
      </c>
      <c r="I177" s="83">
        <f>RES_hhdet_in!I177-RES_hhdet_in_new!I177</f>
        <v>2000.5028846478658</v>
      </c>
      <c r="J177" s="83">
        <f>RES_hhdet_in!J177-RES_hhdet_in_new!J177</f>
        <v>4535.18953027116</v>
      </c>
      <c r="K177" s="83">
        <f>RES_hhdet_in!K177-RES_hhdet_in_new!K177</f>
        <v>8416.1618105535999</v>
      </c>
      <c r="L177" s="83">
        <f>RES_hhdet_in!L177-RES_hhdet_in_new!L177</f>
        <v>14481.303052741863</v>
      </c>
      <c r="M177" s="83">
        <f>RES_hhdet_in!M177-RES_hhdet_in_new!M177</f>
        <v>11018.250329974766</v>
      </c>
      <c r="N177" s="83">
        <f>RES_hhdet_in!N177-RES_hhdet_in_new!N177</f>
        <v>9987.0640530666442</v>
      </c>
      <c r="O177" s="83">
        <f>RES_hhdet_in!O177-RES_hhdet_in_new!O177</f>
        <v>4504.7071012467095</v>
      </c>
      <c r="P177" s="83">
        <f>RES_hhdet_in!P177-RES_hhdet_in_new!P177</f>
        <v>4140.6158479525329</v>
      </c>
      <c r="Q177" s="83">
        <f>RES_hhdet_in!Q177-RES_hhdet_in_new!Q177</f>
        <v>5619.6767137163542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0</v>
      </c>
      <c r="C5" s="67">
        <v>0</v>
      </c>
      <c r="D5" s="67">
        <v>0</v>
      </c>
      <c r="E5" s="67">
        <v>0</v>
      </c>
      <c r="F5" s="67">
        <v>0</v>
      </c>
      <c r="G5" s="67">
        <v>0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0</v>
      </c>
      <c r="C10" s="67">
        <v>0</v>
      </c>
      <c r="D10" s="67">
        <v>0</v>
      </c>
      <c r="E10" s="67">
        <v>0</v>
      </c>
      <c r="F10" s="67">
        <v>0</v>
      </c>
      <c r="G10" s="67">
        <v>0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0</v>
      </c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0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0</v>
      </c>
      <c r="C26" s="67">
        <v>0</v>
      </c>
      <c r="D26" s="67">
        <v>0</v>
      </c>
      <c r="E26" s="67">
        <v>0</v>
      </c>
      <c r="F26" s="67">
        <v>0</v>
      </c>
      <c r="G26" s="67">
        <v>0</v>
      </c>
      <c r="H26" s="67">
        <v>0</v>
      </c>
      <c r="I26" s="67">
        <v>0</v>
      </c>
      <c r="J26" s="67">
        <v>0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0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0</v>
      </c>
      <c r="G31" s="67">
        <v>0</v>
      </c>
      <c r="H31" s="67">
        <v>0</v>
      </c>
      <c r="I31" s="67">
        <v>0</v>
      </c>
      <c r="J31" s="67">
        <v>0</v>
      </c>
      <c r="K31" s="67">
        <v>0</v>
      </c>
      <c r="L31" s="67">
        <v>0</v>
      </c>
      <c r="M31" s="67">
        <v>0</v>
      </c>
      <c r="N31" s="67">
        <v>0</v>
      </c>
      <c r="O31" s="67">
        <v>0</v>
      </c>
      <c r="P31" s="67">
        <v>0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0</v>
      </c>
      <c r="E32" s="67">
        <v>0</v>
      </c>
      <c r="F32" s="67">
        <v>0</v>
      </c>
      <c r="G32" s="67">
        <v>0</v>
      </c>
      <c r="H32" s="67">
        <v>0</v>
      </c>
      <c r="I32" s="67">
        <v>0</v>
      </c>
      <c r="J32" s="67">
        <v>0</v>
      </c>
      <c r="K32" s="67">
        <v>0</v>
      </c>
      <c r="L32" s="67">
        <v>0</v>
      </c>
      <c r="M32" s="67">
        <v>0</v>
      </c>
      <c r="N32" s="67">
        <v>0</v>
      </c>
      <c r="O32" s="67">
        <v>0</v>
      </c>
      <c r="P32" s="67">
        <v>0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0</v>
      </c>
      <c r="L35" s="67">
        <v>0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0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0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83">
        <v>0</v>
      </c>
      <c r="O41" s="83">
        <v>0</v>
      </c>
      <c r="P41" s="83">
        <v>0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0</v>
      </c>
      <c r="C45" s="67">
        <v>265576.74999999994</v>
      </c>
      <c r="D45" s="67">
        <v>244306.74999999994</v>
      </c>
      <c r="E45" s="67">
        <v>249494.74999999994</v>
      </c>
      <c r="F45" s="67">
        <v>259783.74999999994</v>
      </c>
      <c r="G45" s="67">
        <v>152020.74999999997</v>
      </c>
      <c r="H45" s="67">
        <v>91915.749999999971</v>
      </c>
      <c r="I45" s="67">
        <v>104203.74999999999</v>
      </c>
      <c r="J45" s="67">
        <v>171164.74999999997</v>
      </c>
      <c r="K45" s="67">
        <v>128117.75</v>
      </c>
      <c r="L45" s="67">
        <v>137113.74999999997</v>
      </c>
      <c r="M45" s="67">
        <v>163199.74999999997</v>
      </c>
      <c r="N45" s="67">
        <v>0</v>
      </c>
      <c r="O45" s="67">
        <v>0</v>
      </c>
      <c r="P45" s="67">
        <v>191724.74999999994</v>
      </c>
      <c r="Q45" s="67">
        <v>150064.99999999994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103327.24999999997</v>
      </c>
      <c r="K48" s="67">
        <v>128117.74999999997</v>
      </c>
      <c r="L48" s="67">
        <v>128804.99999999997</v>
      </c>
      <c r="M48" s="67">
        <v>129616.99999999997</v>
      </c>
      <c r="N48" s="67">
        <v>0</v>
      </c>
      <c r="O48" s="67">
        <v>0</v>
      </c>
      <c r="P48" s="67">
        <v>113930.99999999997</v>
      </c>
      <c r="Q48" s="67">
        <v>132694.99999999997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0</v>
      </c>
      <c r="C50" s="67">
        <v>48832.367058153002</v>
      </c>
      <c r="D50" s="67">
        <v>31267.23769997296</v>
      </c>
      <c r="E50" s="67">
        <v>31839.982150729524</v>
      </c>
      <c r="F50" s="67">
        <v>47355.087139072231</v>
      </c>
      <c r="G50" s="67">
        <v>45211.27839552454</v>
      </c>
      <c r="H50" s="67">
        <v>11341.008582290347</v>
      </c>
      <c r="I50" s="67">
        <v>12098.788989708884</v>
      </c>
      <c r="J50" s="67">
        <v>11465.85206035153</v>
      </c>
      <c r="K50" s="67">
        <v>9725.5367110952902</v>
      </c>
      <c r="L50" s="67">
        <v>12120.411663341616</v>
      </c>
      <c r="M50" s="67">
        <v>14731.161231600932</v>
      </c>
      <c r="N50" s="67">
        <v>0</v>
      </c>
      <c r="O50" s="67">
        <v>0</v>
      </c>
      <c r="P50" s="67">
        <v>16813.214661593025</v>
      </c>
      <c r="Q50" s="67">
        <v>6896.0736565660791</v>
      </c>
    </row>
    <row r="51" spans="1:17" ht="12" customHeight="1" x14ac:dyDescent="0.25">
      <c r="A51" s="23" t="s">
        <v>164</v>
      </c>
      <c r="B51" s="67">
        <v>0</v>
      </c>
      <c r="C51" s="67">
        <v>55215.482066932032</v>
      </c>
      <c r="D51" s="67">
        <v>19599.941225122071</v>
      </c>
      <c r="E51" s="67">
        <v>25890.005087449026</v>
      </c>
      <c r="F51" s="67">
        <v>36948.836002575023</v>
      </c>
      <c r="G51" s="67">
        <v>49941.589533918595</v>
      </c>
      <c r="H51" s="67">
        <v>8923.5135625679759</v>
      </c>
      <c r="I51" s="67">
        <v>17874.323896132471</v>
      </c>
      <c r="J51" s="67">
        <v>31875.92470804679</v>
      </c>
      <c r="K51" s="67">
        <v>22055.672603229697</v>
      </c>
      <c r="L51" s="67">
        <v>17834.787381255457</v>
      </c>
      <c r="M51" s="67">
        <v>23652.870327622273</v>
      </c>
      <c r="N51" s="67">
        <v>0</v>
      </c>
      <c r="O51" s="67">
        <v>0</v>
      </c>
      <c r="P51" s="67">
        <v>29002.160434667232</v>
      </c>
      <c r="Q51" s="67">
        <v>32810.893170481249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33261.186308743425</v>
      </c>
      <c r="D54" s="67">
        <v>138257.86764522508</v>
      </c>
      <c r="E54" s="67">
        <v>134799.81482187976</v>
      </c>
      <c r="F54" s="67">
        <v>122372.01674283649</v>
      </c>
      <c r="G54" s="67">
        <v>0</v>
      </c>
      <c r="H54" s="67">
        <v>50003.382419546222</v>
      </c>
      <c r="I54" s="67">
        <v>0</v>
      </c>
      <c r="J54" s="67">
        <v>44520.660739749001</v>
      </c>
      <c r="K54" s="67">
        <v>40255.941020413178</v>
      </c>
      <c r="L54" s="67">
        <v>45976.858123371821</v>
      </c>
      <c r="M54" s="67">
        <v>52560.885961748791</v>
      </c>
      <c r="N54" s="67">
        <v>0</v>
      </c>
      <c r="O54" s="67">
        <v>0</v>
      </c>
      <c r="P54" s="67">
        <v>28176.760313215644</v>
      </c>
      <c r="Q54" s="67">
        <v>40780.625903270389</v>
      </c>
    </row>
    <row r="55" spans="1:17" ht="12" customHeight="1" x14ac:dyDescent="0.25">
      <c r="A55" s="23" t="s">
        <v>141</v>
      </c>
      <c r="B55" s="67">
        <v>0</v>
      </c>
      <c r="C55" s="67">
        <v>128267.71456617147</v>
      </c>
      <c r="D55" s="67">
        <v>55181.703429679837</v>
      </c>
      <c r="E55" s="67">
        <v>56964.947939941645</v>
      </c>
      <c r="F55" s="67">
        <v>53107.8101155162</v>
      </c>
      <c r="G55" s="67">
        <v>56867.882070556836</v>
      </c>
      <c r="H55" s="67">
        <v>21647.845435595438</v>
      </c>
      <c r="I55" s="67">
        <v>74230.637114158628</v>
      </c>
      <c r="J55" s="67">
        <v>83302.312491852645</v>
      </c>
      <c r="K55" s="67">
        <v>56080.599665261834</v>
      </c>
      <c r="L55" s="67">
        <v>61181.692832031084</v>
      </c>
      <c r="M55" s="67">
        <v>72254.832479027973</v>
      </c>
      <c r="N55" s="67">
        <v>0</v>
      </c>
      <c r="O55" s="67">
        <v>0</v>
      </c>
      <c r="P55" s="67">
        <v>117732.61459052406</v>
      </c>
      <c r="Q55" s="67">
        <v>69577.40726968224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0</v>
      </c>
      <c r="C59" s="67">
        <v>0</v>
      </c>
      <c r="D59" s="67">
        <v>0</v>
      </c>
      <c r="E59" s="67">
        <v>0</v>
      </c>
      <c r="F59" s="67">
        <v>0</v>
      </c>
      <c r="G59" s="67">
        <v>52780.823196870246</v>
      </c>
      <c r="H59" s="67">
        <v>28037.217359805261</v>
      </c>
      <c r="I59" s="67">
        <v>0</v>
      </c>
      <c r="J59" s="67">
        <v>3581.5901662058509</v>
      </c>
      <c r="K59" s="67">
        <v>1593.3811957907692</v>
      </c>
      <c r="L59" s="67">
        <v>4377.6166172776711</v>
      </c>
      <c r="M59" s="67">
        <v>5487.0835333941641</v>
      </c>
      <c r="N59" s="67">
        <v>0</v>
      </c>
      <c r="O59" s="67">
        <v>0</v>
      </c>
      <c r="P59" s="67">
        <v>49060.131529117672</v>
      </c>
      <c r="Q59" s="67">
        <v>13201.156401538332</v>
      </c>
    </row>
    <row r="60" spans="1:17" ht="12" customHeight="1" x14ac:dyDescent="0.25">
      <c r="A60" s="29" t="s">
        <v>140</v>
      </c>
      <c r="B60" s="83">
        <v>0</v>
      </c>
      <c r="C60" s="83">
        <v>265576.74999999994</v>
      </c>
      <c r="D60" s="83">
        <v>244306.74999999994</v>
      </c>
      <c r="E60" s="83">
        <v>249494.74999999997</v>
      </c>
      <c r="F60" s="83">
        <v>259783.74999999994</v>
      </c>
      <c r="G60" s="83">
        <v>99239.926803129696</v>
      </c>
      <c r="H60" s="83">
        <v>63878.532640194717</v>
      </c>
      <c r="I60" s="83">
        <v>104203.74999999997</v>
      </c>
      <c r="J60" s="83">
        <v>167583.15983379411</v>
      </c>
      <c r="K60" s="83">
        <v>126524.3688042092</v>
      </c>
      <c r="L60" s="83">
        <v>132736.1333827223</v>
      </c>
      <c r="M60" s="83">
        <v>157712.66646660582</v>
      </c>
      <c r="N60" s="83">
        <v>0</v>
      </c>
      <c r="O60" s="83">
        <v>0</v>
      </c>
      <c r="P60" s="83">
        <v>142664.6184708823</v>
      </c>
      <c r="Q60" s="83">
        <v>136863.84359846165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337.87499999999994</v>
      </c>
      <c r="C64" s="67">
        <v>447.87499999999989</v>
      </c>
      <c r="D64" s="67">
        <v>3605.8749999999991</v>
      </c>
      <c r="E64" s="67">
        <v>8496.8749999999982</v>
      </c>
      <c r="F64" s="67">
        <v>16283.874999999996</v>
      </c>
      <c r="G64" s="67">
        <v>34785.874999999985</v>
      </c>
      <c r="H64" s="67">
        <v>62467.874999999985</v>
      </c>
      <c r="I64" s="67">
        <v>44888.874999999985</v>
      </c>
      <c r="J64" s="67">
        <v>40391.874999999985</v>
      </c>
      <c r="K64" s="67">
        <v>77368.874999999985</v>
      </c>
      <c r="L64" s="67">
        <v>10478.874999999998</v>
      </c>
      <c r="M64" s="67">
        <v>29536.875</v>
      </c>
      <c r="N64" s="67">
        <v>2687.8749999999991</v>
      </c>
      <c r="O64" s="67">
        <v>20066.874999999996</v>
      </c>
      <c r="P64" s="67">
        <v>5555.8749999999982</v>
      </c>
      <c r="Q64" s="67">
        <v>87089.874999999985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12877.249999999996</v>
      </c>
      <c r="J67" s="67">
        <v>15341.999999999996</v>
      </c>
      <c r="K67" s="67">
        <v>25356.999999999993</v>
      </c>
      <c r="L67" s="67">
        <v>7516.9999999999982</v>
      </c>
      <c r="M67" s="67">
        <v>13659.999999999996</v>
      </c>
      <c r="N67" s="67">
        <v>2687.8749999999995</v>
      </c>
      <c r="O67" s="67">
        <v>15851.999999999996</v>
      </c>
      <c r="P67" s="67">
        <v>5555.8749999999982</v>
      </c>
      <c r="Q67" s="67">
        <v>42947.999999999985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0</v>
      </c>
      <c r="C69" s="67">
        <v>73.984854909030332</v>
      </c>
      <c r="D69" s="67">
        <v>1044.9584270661639</v>
      </c>
      <c r="E69" s="67">
        <v>5076.5462402101948</v>
      </c>
      <c r="F69" s="67">
        <v>9370.0966558094096</v>
      </c>
      <c r="G69" s="67">
        <v>21650.99234681387</v>
      </c>
      <c r="H69" s="67">
        <v>38714.36179154311</v>
      </c>
      <c r="I69" s="67">
        <v>13461.875783902775</v>
      </c>
      <c r="J69" s="67">
        <v>14408.117097173968</v>
      </c>
      <c r="K69" s="67">
        <v>27398.635825032357</v>
      </c>
      <c r="L69" s="67">
        <v>3333.9327151267221</v>
      </c>
      <c r="M69" s="67">
        <v>10048.02893004032</v>
      </c>
      <c r="N69" s="67">
        <v>1044.4313571192831</v>
      </c>
      <c r="O69" s="67">
        <v>7826.598350754316</v>
      </c>
      <c r="P69" s="67">
        <v>941.0288050632812</v>
      </c>
      <c r="Q69" s="67">
        <v>29906.410819435139</v>
      </c>
    </row>
    <row r="70" spans="1:17" ht="12" customHeight="1" x14ac:dyDescent="0.25">
      <c r="A70" s="23" t="s">
        <v>159</v>
      </c>
      <c r="B70" s="67">
        <v>337.87499999999994</v>
      </c>
      <c r="C70" s="67">
        <v>373.89014509096955</v>
      </c>
      <c r="D70" s="67">
        <v>2560.9165729338351</v>
      </c>
      <c r="E70" s="67">
        <v>3420.3287597898034</v>
      </c>
      <c r="F70" s="67">
        <v>6913.7783441905867</v>
      </c>
      <c r="G70" s="67">
        <v>13134.88265318612</v>
      </c>
      <c r="H70" s="67">
        <v>23457.87045657976</v>
      </c>
      <c r="I70" s="67">
        <v>31426.999216097214</v>
      </c>
      <c r="J70" s="67">
        <v>23504.245575141038</v>
      </c>
      <c r="K70" s="67">
        <v>34951.792221360178</v>
      </c>
      <c r="L70" s="67">
        <v>7144.9422848732756</v>
      </c>
      <c r="M70" s="67">
        <v>14174.23293783221</v>
      </c>
      <c r="N70" s="67">
        <v>1643.4436428807162</v>
      </c>
      <c r="O70" s="67">
        <v>12240.276649245679</v>
      </c>
      <c r="P70" s="67">
        <v>1571.4546300548659</v>
      </c>
      <c r="Q70" s="67">
        <v>51676.070910743714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0</v>
      </c>
      <c r="G73" s="67">
        <v>0</v>
      </c>
      <c r="H73" s="67">
        <v>295.64275187711786</v>
      </c>
      <c r="I73" s="67">
        <v>0</v>
      </c>
      <c r="J73" s="67">
        <v>2479.5123276849808</v>
      </c>
      <c r="K73" s="67">
        <v>6040.7663097411405</v>
      </c>
      <c r="L73" s="67">
        <v>0</v>
      </c>
      <c r="M73" s="67">
        <v>2499.3495590478565</v>
      </c>
      <c r="N73" s="67">
        <v>0</v>
      </c>
      <c r="O73" s="67">
        <v>0</v>
      </c>
      <c r="P73" s="67">
        <v>699.76859546323681</v>
      </c>
      <c r="Q73" s="67">
        <v>2117.9604561856659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8977.6806438663079</v>
      </c>
      <c r="L74" s="67">
        <v>0</v>
      </c>
      <c r="M74" s="67">
        <v>2815.2635730796123</v>
      </c>
      <c r="N74" s="67">
        <v>0</v>
      </c>
      <c r="O74" s="67">
        <v>0</v>
      </c>
      <c r="P74" s="67">
        <v>2343.6229694186145</v>
      </c>
      <c r="Q74" s="67">
        <v>3389.4328136354611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337.87499999999994</v>
      </c>
      <c r="C78" s="67">
        <v>447.87499999999989</v>
      </c>
      <c r="D78" s="67">
        <v>3605.8749999999991</v>
      </c>
      <c r="E78" s="67">
        <v>8496.8749999999982</v>
      </c>
      <c r="F78" s="67">
        <v>14695.380592179372</v>
      </c>
      <c r="G78" s="67">
        <v>33978.241327200834</v>
      </c>
      <c r="H78" s="67">
        <v>54265.305440227748</v>
      </c>
      <c r="I78" s="67">
        <v>34107.358205102377</v>
      </c>
      <c r="J78" s="67">
        <v>29274.835850951575</v>
      </c>
      <c r="K78" s="67">
        <v>56482.795267072725</v>
      </c>
      <c r="L78" s="67">
        <v>10478.874999999996</v>
      </c>
      <c r="M78" s="67">
        <v>25818.562005026026</v>
      </c>
      <c r="N78" s="67">
        <v>2554.3694078206331</v>
      </c>
      <c r="O78" s="67">
        <v>16710.508672799137</v>
      </c>
      <c r="P78" s="67">
        <v>5258.9792258792186</v>
      </c>
      <c r="Q78" s="67">
        <v>79650.289005740269</v>
      </c>
    </row>
    <row r="79" spans="1:17" ht="12" customHeight="1" x14ac:dyDescent="0.25">
      <c r="A79" s="29" t="s">
        <v>140</v>
      </c>
      <c r="B79" s="83">
        <v>0</v>
      </c>
      <c r="C79" s="83">
        <v>0</v>
      </c>
      <c r="D79" s="83">
        <v>0</v>
      </c>
      <c r="E79" s="83">
        <v>0</v>
      </c>
      <c r="F79" s="83">
        <v>1588.4944078206254</v>
      </c>
      <c r="G79" s="83">
        <v>807.63367279915167</v>
      </c>
      <c r="H79" s="83">
        <v>8202.5695597722315</v>
      </c>
      <c r="I79" s="83">
        <v>10781.516794897612</v>
      </c>
      <c r="J79" s="83">
        <v>11117.039149048414</v>
      </c>
      <c r="K79" s="83">
        <v>20886.079732927265</v>
      </c>
      <c r="L79" s="83">
        <v>0</v>
      </c>
      <c r="M79" s="83">
        <v>3718.3129949739696</v>
      </c>
      <c r="N79" s="83">
        <v>133.50559217936654</v>
      </c>
      <c r="O79" s="83">
        <v>3356.3663272008598</v>
      </c>
      <c r="P79" s="83">
        <v>296.89577412077995</v>
      </c>
      <c r="Q79" s="83">
        <v>7439.5859942597172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0</v>
      </c>
      <c r="C83" s="67">
        <v>0</v>
      </c>
      <c r="D83" s="67">
        <v>0</v>
      </c>
      <c r="E83" s="67">
        <v>0</v>
      </c>
      <c r="F83" s="67">
        <v>0</v>
      </c>
      <c r="G83" s="67">
        <v>0</v>
      </c>
      <c r="H83" s="67">
        <v>0</v>
      </c>
      <c r="I83" s="67">
        <v>4855.8749999999982</v>
      </c>
      <c r="J83" s="67">
        <v>50740.687499999985</v>
      </c>
      <c r="K83" s="67">
        <v>49642.687499999985</v>
      </c>
      <c r="L83" s="67">
        <v>87697.687499999985</v>
      </c>
      <c r="M83" s="67">
        <v>49743.687499999985</v>
      </c>
      <c r="N83" s="67">
        <v>371405.68749999994</v>
      </c>
      <c r="O83" s="67">
        <v>524163.68749999983</v>
      </c>
      <c r="P83" s="67">
        <v>0</v>
      </c>
      <c r="Q83" s="67">
        <v>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0</v>
      </c>
      <c r="K86" s="67">
        <v>6241.9999999999982</v>
      </c>
      <c r="L86" s="67">
        <v>41000</v>
      </c>
      <c r="M86" s="67">
        <v>19482.999999999996</v>
      </c>
      <c r="N86" s="67">
        <v>122453.99999999997</v>
      </c>
      <c r="O86" s="67">
        <v>173933.99999999997</v>
      </c>
      <c r="P86" s="67">
        <v>0</v>
      </c>
      <c r="Q86" s="67">
        <v>0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0</v>
      </c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67">
        <v>0</v>
      </c>
      <c r="I88" s="67">
        <v>160.15037216365019</v>
      </c>
      <c r="J88" s="67">
        <v>4467.0567424292012</v>
      </c>
      <c r="K88" s="67">
        <v>4523.0048187730017</v>
      </c>
      <c r="L88" s="67">
        <v>7143.6143108707774</v>
      </c>
      <c r="M88" s="67">
        <v>3193.2506232491301</v>
      </c>
      <c r="N88" s="67">
        <v>30465.371966734427</v>
      </c>
      <c r="O88" s="67">
        <v>44086.551165779783</v>
      </c>
      <c r="P88" s="67">
        <v>0</v>
      </c>
      <c r="Q88" s="67">
        <v>0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2613.5732431771348</v>
      </c>
      <c r="J89" s="67">
        <v>4165.0172125185318</v>
      </c>
      <c r="K89" s="67">
        <v>4117.012441714669</v>
      </c>
      <c r="L89" s="67">
        <v>8592.7852682109642</v>
      </c>
      <c r="M89" s="67">
        <v>7089.1390839621472</v>
      </c>
      <c r="N89" s="67">
        <v>35464.96064207366</v>
      </c>
      <c r="O89" s="67">
        <v>54566.512108342868</v>
      </c>
      <c r="P89" s="67">
        <v>0</v>
      </c>
      <c r="Q89" s="67">
        <v>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944.85651362902752</v>
      </c>
      <c r="J92" s="67">
        <v>18979.248631049428</v>
      </c>
      <c r="K92" s="67">
        <v>18331.351071694244</v>
      </c>
      <c r="L92" s="67">
        <v>21470.663538705117</v>
      </c>
      <c r="M92" s="67">
        <v>2060.7268381013637</v>
      </c>
      <c r="N92" s="67">
        <v>0</v>
      </c>
      <c r="O92" s="67">
        <v>45250.153406820769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1137.2948710301862</v>
      </c>
      <c r="J93" s="67">
        <v>23129.364914002828</v>
      </c>
      <c r="K93" s="67">
        <v>22671.319167818074</v>
      </c>
      <c r="L93" s="67">
        <v>27177.300219899582</v>
      </c>
      <c r="M93" s="67">
        <v>3165.1002565698814</v>
      </c>
      <c r="N93" s="67">
        <v>2044.7294387918225</v>
      </c>
      <c r="O93" s="67">
        <v>53399.891131887569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0</v>
      </c>
      <c r="D96" s="67">
        <v>0</v>
      </c>
      <c r="E96" s="67">
        <v>0</v>
      </c>
      <c r="F96" s="67">
        <v>0</v>
      </c>
      <c r="G96" s="67">
        <v>0</v>
      </c>
      <c r="H96" s="67">
        <v>0</v>
      </c>
      <c r="I96" s="67">
        <v>0</v>
      </c>
      <c r="J96" s="67">
        <v>0</v>
      </c>
      <c r="K96" s="67">
        <v>0</v>
      </c>
      <c r="L96" s="67">
        <v>3865.7352110464699</v>
      </c>
      <c r="M96" s="67">
        <v>16086.450422773542</v>
      </c>
      <c r="N96" s="67">
        <v>133913.35309801166</v>
      </c>
      <c r="O96" s="67">
        <v>153205.46126816826</v>
      </c>
      <c r="P96" s="67">
        <v>0</v>
      </c>
      <c r="Q96" s="67">
        <v>0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19447.588951267066</v>
      </c>
      <c r="M97" s="67">
        <v>18149.020275343926</v>
      </c>
      <c r="N97" s="67">
        <v>169517.27235438838</v>
      </c>
      <c r="O97" s="67">
        <v>173655.11841900059</v>
      </c>
      <c r="P97" s="67">
        <v>0</v>
      </c>
      <c r="Q97" s="67"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3219.3114564632501</v>
      </c>
      <c r="J101" s="67">
        <v>37441.019704386257</v>
      </c>
      <c r="K101" s="67">
        <v>36161.888204108604</v>
      </c>
      <c r="L101" s="67">
        <v>24216.50914648547</v>
      </c>
      <c r="M101" s="67">
        <v>9712.9540645337274</v>
      </c>
      <c r="N101" s="67">
        <v>49942.802466537643</v>
      </c>
      <c r="O101" s="67">
        <v>19748.514957485007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0</v>
      </c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1636.5635435367481</v>
      </c>
      <c r="J102" s="67">
        <v>13299.667795613736</v>
      </c>
      <c r="K102" s="67">
        <v>13480.799295891386</v>
      </c>
      <c r="L102" s="67">
        <v>5496.3285127046965</v>
      </c>
      <c r="M102" s="67">
        <v>1251.1216024742901</v>
      </c>
      <c r="N102" s="67">
        <v>0</v>
      </c>
      <c r="O102" s="67">
        <v>30434.519249779121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>
        <v>0</v>
      </c>
      <c r="C103" s="83">
        <v>0</v>
      </c>
      <c r="D103" s="83">
        <v>0</v>
      </c>
      <c r="E103" s="83">
        <v>0</v>
      </c>
      <c r="F103" s="83">
        <v>0</v>
      </c>
      <c r="G103" s="83">
        <v>0</v>
      </c>
      <c r="H103" s="83">
        <v>0</v>
      </c>
      <c r="I103" s="83">
        <v>0</v>
      </c>
      <c r="J103" s="83">
        <v>0</v>
      </c>
      <c r="K103" s="83">
        <v>0</v>
      </c>
      <c r="L103" s="83">
        <v>57984.849840809809</v>
      </c>
      <c r="M103" s="83">
        <v>38779.611832991977</v>
      </c>
      <c r="N103" s="83">
        <v>321462.88503346231</v>
      </c>
      <c r="O103" s="83">
        <v>473980.65329273581</v>
      </c>
      <c r="P103" s="83">
        <v>0</v>
      </c>
      <c r="Q103" s="83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153.99999999999997</v>
      </c>
      <c r="G107" s="67">
        <v>2.9999999999999996</v>
      </c>
      <c r="H107" s="67">
        <v>5.9999999999999982</v>
      </c>
      <c r="I107" s="67">
        <v>20.999999999999993</v>
      </c>
      <c r="J107" s="67">
        <v>19.999999999999996</v>
      </c>
      <c r="K107" s="67">
        <v>26.999999999999993</v>
      </c>
      <c r="L107" s="67">
        <v>7.9999999999999982</v>
      </c>
      <c r="M107" s="67">
        <v>0.99999999999999978</v>
      </c>
      <c r="N107" s="67">
        <v>2.9999999999999991</v>
      </c>
      <c r="O107" s="67">
        <v>24.999999999999993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4.9999999999999991</v>
      </c>
      <c r="G110" s="67">
        <v>2.9999999999999991</v>
      </c>
      <c r="H110" s="67">
        <v>5.9999999999999982</v>
      </c>
      <c r="I110" s="67">
        <v>14.999999999999996</v>
      </c>
      <c r="J110" s="67">
        <v>13.999999999999996</v>
      </c>
      <c r="K110" s="67">
        <v>11.999999999999996</v>
      </c>
      <c r="L110" s="67">
        <v>6.9999999999999982</v>
      </c>
      <c r="M110" s="67">
        <v>0.99999999999999978</v>
      </c>
      <c r="N110" s="67">
        <v>2.9999999999999996</v>
      </c>
      <c r="O110" s="67">
        <v>18.999999999999996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91.664014140148979</v>
      </c>
      <c r="G116" s="67">
        <v>1.8572342279440113</v>
      </c>
      <c r="H116" s="67">
        <v>3.4310029791754362E-2</v>
      </c>
      <c r="I116" s="67">
        <v>8.6255964875843054E-15</v>
      </c>
      <c r="J116" s="67">
        <v>0.93273689000561455</v>
      </c>
      <c r="K116" s="67">
        <v>10.595351070018635</v>
      </c>
      <c r="L116" s="67">
        <v>2.6700182384065467</v>
      </c>
      <c r="M116" s="67">
        <v>0.21173588028774165</v>
      </c>
      <c r="N116" s="67">
        <v>0.91532070611862448</v>
      </c>
      <c r="O116" s="67">
        <v>11.119278817278072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62.335985859851</v>
      </c>
      <c r="G117" s="67">
        <v>1.1427657720559883</v>
      </c>
      <c r="H117" s="67">
        <v>5.9656899702082438</v>
      </c>
      <c r="I117" s="67">
        <v>20.999999999999986</v>
      </c>
      <c r="J117" s="67">
        <v>19.067263109994382</v>
      </c>
      <c r="K117" s="67">
        <v>16.404648929981359</v>
      </c>
      <c r="L117" s="67">
        <v>5.3299817615934515</v>
      </c>
      <c r="M117" s="67">
        <v>0.78826411971225807</v>
      </c>
      <c r="N117" s="67">
        <v>2.0846792938813747</v>
      </c>
      <c r="O117" s="67">
        <v>13.880721182721921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5.1961211460967993</v>
      </c>
      <c r="G121" s="67">
        <v>2.9999999999999991</v>
      </c>
      <c r="H121" s="67">
        <v>5.9999999999999982</v>
      </c>
      <c r="I121" s="67">
        <v>7.1054273576009979E-15</v>
      </c>
      <c r="J121" s="67">
        <v>0</v>
      </c>
      <c r="K121" s="67">
        <v>0</v>
      </c>
      <c r="L121" s="67">
        <v>2.5787908803350588</v>
      </c>
      <c r="M121" s="67">
        <v>0.42120911966494062</v>
      </c>
      <c r="N121" s="67">
        <v>0</v>
      </c>
      <c r="O121" s="67">
        <v>0.8038788539031918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148.80387885390317</v>
      </c>
      <c r="G122" s="83">
        <v>0</v>
      </c>
      <c r="H122" s="83">
        <v>0</v>
      </c>
      <c r="I122" s="83">
        <v>20.999999999999986</v>
      </c>
      <c r="J122" s="83">
        <v>19.999999999999996</v>
      </c>
      <c r="K122" s="83">
        <v>26.999999999999993</v>
      </c>
      <c r="L122" s="83">
        <v>5.4212091196649403</v>
      </c>
      <c r="M122" s="83">
        <v>0.57879088033505921</v>
      </c>
      <c r="N122" s="83">
        <v>2.9999999999999996</v>
      </c>
      <c r="O122" s="83">
        <v>24.1961211460968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0</v>
      </c>
      <c r="C126" s="67">
        <v>0</v>
      </c>
      <c r="D126" s="67">
        <v>0</v>
      </c>
      <c r="E126" s="67">
        <v>197.37499999999997</v>
      </c>
      <c r="F126" s="67">
        <v>2829.8749999999991</v>
      </c>
      <c r="G126" s="67">
        <v>8147.8749999999982</v>
      </c>
      <c r="H126" s="67">
        <v>4897.8749999999991</v>
      </c>
      <c r="I126" s="67">
        <v>2678.875</v>
      </c>
      <c r="J126" s="67">
        <v>2630.8749999999991</v>
      </c>
      <c r="K126" s="67">
        <v>15935.874999999996</v>
      </c>
      <c r="L126" s="67">
        <v>2770.8749999999995</v>
      </c>
      <c r="M126" s="67">
        <v>2765.875</v>
      </c>
      <c r="N126" s="67">
        <v>2895.8749999999991</v>
      </c>
      <c r="O126" s="67">
        <v>28482.874999999993</v>
      </c>
      <c r="P126" s="67">
        <v>21200.875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2355.1249999999995</v>
      </c>
      <c r="L129" s="67">
        <v>2426</v>
      </c>
      <c r="M129" s="67">
        <v>2765.8749999999991</v>
      </c>
      <c r="N129" s="67">
        <v>2250.9999999999995</v>
      </c>
      <c r="O129" s="67">
        <v>11508.999999999996</v>
      </c>
      <c r="P129" s="67">
        <v>9137.9999999999982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0</v>
      </c>
      <c r="D131" s="67">
        <v>0</v>
      </c>
      <c r="E131" s="67">
        <v>53.630480382979727</v>
      </c>
      <c r="F131" s="67">
        <v>2043.415920981505</v>
      </c>
      <c r="G131" s="67">
        <v>4942.2451930204061</v>
      </c>
      <c r="H131" s="67">
        <v>3013.3412967986401</v>
      </c>
      <c r="I131" s="67">
        <v>1089.2515123696069</v>
      </c>
      <c r="J131" s="67">
        <v>818.41351033273349</v>
      </c>
      <c r="K131" s="67">
        <v>6407.3736147651125</v>
      </c>
      <c r="L131" s="67">
        <v>1382.8043390151347</v>
      </c>
      <c r="M131" s="67">
        <v>1340.0711698793573</v>
      </c>
      <c r="N131" s="67">
        <v>1023.8216089453749</v>
      </c>
      <c r="O131" s="67">
        <v>11717.557019816179</v>
      </c>
      <c r="P131" s="67">
        <v>7576.0743336929672</v>
      </c>
      <c r="Q131" s="67">
        <v>0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143.74451961702025</v>
      </c>
      <c r="F132" s="67">
        <v>786.45907901849432</v>
      </c>
      <c r="G132" s="67">
        <v>3205.6298069795921</v>
      </c>
      <c r="H132" s="67">
        <v>1884.5337032013588</v>
      </c>
      <c r="I132" s="67">
        <v>1589.6234876303929</v>
      </c>
      <c r="J132" s="67">
        <v>1812.4614896672656</v>
      </c>
      <c r="K132" s="67">
        <v>9528.5013852348839</v>
      </c>
      <c r="L132" s="67">
        <v>1388.0706609848648</v>
      </c>
      <c r="M132" s="67">
        <v>1425.8038301206425</v>
      </c>
      <c r="N132" s="67">
        <v>1872.0533910546242</v>
      </c>
      <c r="O132" s="67">
        <v>16765.317980183816</v>
      </c>
      <c r="P132" s="67">
        <v>10944.800666307032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1195.9999999999998</v>
      </c>
      <c r="Q135" s="67">
        <v>0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1483.9999999999998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1097.9542503048385</v>
      </c>
      <c r="I140" s="67">
        <v>0</v>
      </c>
      <c r="J140" s="67">
        <v>67.557169104042018</v>
      </c>
      <c r="K140" s="67">
        <v>230.76969480356837</v>
      </c>
      <c r="L140" s="67">
        <v>141.46828660387186</v>
      </c>
      <c r="M140" s="67">
        <v>142.39200667058932</v>
      </c>
      <c r="N140" s="67">
        <v>0</v>
      </c>
      <c r="O140" s="67">
        <v>2342.59450707116</v>
      </c>
      <c r="P140" s="67">
        <v>2513.2640854419287</v>
      </c>
      <c r="Q140" s="67">
        <v>0</v>
      </c>
    </row>
    <row r="141" spans="1:17" ht="12" customHeight="1" x14ac:dyDescent="0.25">
      <c r="A141" s="29" t="s">
        <v>140</v>
      </c>
      <c r="B141" s="83">
        <v>0</v>
      </c>
      <c r="C141" s="83">
        <v>0</v>
      </c>
      <c r="D141" s="83">
        <v>0</v>
      </c>
      <c r="E141" s="83">
        <v>197.37499999999994</v>
      </c>
      <c r="F141" s="83">
        <v>2829.8749999999995</v>
      </c>
      <c r="G141" s="83">
        <v>8147.8749999999982</v>
      </c>
      <c r="H141" s="83">
        <v>3799.9207496951603</v>
      </c>
      <c r="I141" s="83">
        <v>2678.8749999999991</v>
      </c>
      <c r="J141" s="83">
        <v>2563.3178308959573</v>
      </c>
      <c r="K141" s="83">
        <v>15705.105305196426</v>
      </c>
      <c r="L141" s="83">
        <v>2629.4067133961275</v>
      </c>
      <c r="M141" s="83">
        <v>2623.4829933294104</v>
      </c>
      <c r="N141" s="83">
        <v>2895.8749999999991</v>
      </c>
      <c r="O141" s="83">
        <v>26140.280492928832</v>
      </c>
      <c r="P141" s="83">
        <v>18687.610914558063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512.49999999999989</v>
      </c>
      <c r="C145" s="67">
        <v>3540.4999999999995</v>
      </c>
      <c r="D145" s="67">
        <v>7067.4999999999982</v>
      </c>
      <c r="E145" s="67">
        <v>12254.499999999998</v>
      </c>
      <c r="F145" s="67">
        <v>7462.4999999999991</v>
      </c>
      <c r="G145" s="67">
        <v>7136.4999999999982</v>
      </c>
      <c r="H145" s="67">
        <v>16451.499999999996</v>
      </c>
      <c r="I145" s="67">
        <v>14315.499999999995</v>
      </c>
      <c r="J145" s="67">
        <v>1238.4999999999995</v>
      </c>
      <c r="K145" s="67">
        <v>1867.4999999999995</v>
      </c>
      <c r="L145" s="67">
        <v>7231.5</v>
      </c>
      <c r="M145" s="67">
        <v>3470.4999999999991</v>
      </c>
      <c r="N145" s="67">
        <v>38993.499999999985</v>
      </c>
      <c r="O145" s="67">
        <v>1384.4999999999998</v>
      </c>
      <c r="P145" s="67">
        <v>13790.499999999998</v>
      </c>
      <c r="Q145" s="67">
        <v>70523.499999999971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866.59999999999104</v>
      </c>
      <c r="G147" s="67">
        <v>4994.9999999999982</v>
      </c>
      <c r="H147" s="67">
        <v>11515.999999999996</v>
      </c>
      <c r="I147" s="67">
        <v>10019.999999999998</v>
      </c>
      <c r="J147" s="67">
        <v>865.99999999999977</v>
      </c>
      <c r="K147" s="67">
        <v>1306.9999999999998</v>
      </c>
      <c r="L147" s="67">
        <v>5061.9999999999991</v>
      </c>
      <c r="M147" s="67">
        <v>2428.9999999999995</v>
      </c>
      <c r="N147" s="67">
        <v>27294.999999999993</v>
      </c>
      <c r="O147" s="67">
        <v>968.99999999999977</v>
      </c>
      <c r="P147" s="67">
        <v>9652.9999999999982</v>
      </c>
      <c r="Q147" s="67">
        <v>49365.999999999985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0</v>
      </c>
      <c r="F149" s="67">
        <v>97.663256945258325</v>
      </c>
      <c r="G149" s="67">
        <v>745.88896594088123</v>
      </c>
      <c r="H149" s="67">
        <v>15.957403032350765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79.097258561165347</v>
      </c>
      <c r="P149" s="67">
        <v>336.39311552034411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0.29464309774107755</v>
      </c>
      <c r="D150" s="67">
        <v>2.5596756160030456E-2</v>
      </c>
      <c r="E150" s="67">
        <v>0</v>
      </c>
      <c r="F150" s="67">
        <v>9.7121617951014905</v>
      </c>
      <c r="G150" s="67">
        <v>804.3307847495787</v>
      </c>
      <c r="H150" s="67">
        <v>32.12141162527103</v>
      </c>
      <c r="I150" s="67">
        <v>180.47433129054545</v>
      </c>
      <c r="J150" s="67">
        <v>14.307541560239818</v>
      </c>
      <c r="K150" s="67">
        <v>11.782470396577974</v>
      </c>
      <c r="L150" s="67">
        <v>0</v>
      </c>
      <c r="M150" s="67">
        <v>0</v>
      </c>
      <c r="N150" s="67">
        <v>0</v>
      </c>
      <c r="O150" s="67">
        <v>90.20230413399122</v>
      </c>
      <c r="P150" s="67">
        <v>394.15870460919541</v>
      </c>
      <c r="Q150" s="67">
        <v>43.590049985597425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0</v>
      </c>
      <c r="C153" s="67">
        <v>2062.7828645941036</v>
      </c>
      <c r="D153" s="67">
        <v>4854.3740054169029</v>
      </c>
      <c r="E153" s="67">
        <v>7414.8347542582178</v>
      </c>
      <c r="F153" s="67">
        <v>5118.6999779098242</v>
      </c>
      <c r="G153" s="67">
        <v>3586.1833750224969</v>
      </c>
      <c r="H153" s="67">
        <v>11488.631950829316</v>
      </c>
      <c r="I153" s="67">
        <v>2535.5999363280039</v>
      </c>
      <c r="J153" s="67">
        <v>90.775778965526868</v>
      </c>
      <c r="K153" s="67">
        <v>132.15328179448446</v>
      </c>
      <c r="L153" s="67">
        <v>2079.2713049640083</v>
      </c>
      <c r="M153" s="67">
        <v>1107.5492799940264</v>
      </c>
      <c r="N153" s="67">
        <v>16903.391904207907</v>
      </c>
      <c r="O153" s="67">
        <v>619.60729150755401</v>
      </c>
      <c r="P153" s="67">
        <v>3843.3089473451419</v>
      </c>
      <c r="Q153" s="67">
        <v>29405.835346862481</v>
      </c>
    </row>
    <row r="154" spans="1:17" ht="12" customHeight="1" x14ac:dyDescent="0.25">
      <c r="A154" s="23" t="s">
        <v>141</v>
      </c>
      <c r="B154" s="67">
        <v>512.49999999999989</v>
      </c>
      <c r="C154" s="67">
        <v>1477.4224923081547</v>
      </c>
      <c r="D154" s="67">
        <v>2213.1003978269359</v>
      </c>
      <c r="E154" s="67">
        <v>4839.6652457417804</v>
      </c>
      <c r="F154" s="67">
        <v>2236.4246033498148</v>
      </c>
      <c r="G154" s="67">
        <v>2000.0968742870411</v>
      </c>
      <c r="H154" s="67">
        <v>4914.7892345130595</v>
      </c>
      <c r="I154" s="67">
        <v>11599.425732381445</v>
      </c>
      <c r="J154" s="67">
        <v>1133.416679474233</v>
      </c>
      <c r="K154" s="67">
        <v>1723.5642478089371</v>
      </c>
      <c r="L154" s="67">
        <v>5152.2286950359912</v>
      </c>
      <c r="M154" s="67">
        <v>2362.9507200059729</v>
      </c>
      <c r="N154" s="67">
        <v>22090.108095792079</v>
      </c>
      <c r="O154" s="67">
        <v>595.59314579728925</v>
      </c>
      <c r="P154" s="67">
        <v>9216.6392325253164</v>
      </c>
      <c r="Q154" s="67">
        <v>41074.074603151894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70.515411578354019</v>
      </c>
      <c r="C158" s="67">
        <v>0</v>
      </c>
      <c r="D158" s="67">
        <v>0</v>
      </c>
      <c r="E158" s="67">
        <v>0</v>
      </c>
      <c r="F158" s="67">
        <v>0</v>
      </c>
      <c r="G158" s="67">
        <v>3644.6716488949301</v>
      </c>
      <c r="H158" s="67">
        <v>1481.2373106217501</v>
      </c>
      <c r="I158" s="67">
        <v>82.729188997979776</v>
      </c>
      <c r="J158" s="67">
        <v>51.837579375780614</v>
      </c>
      <c r="K158" s="67">
        <v>0</v>
      </c>
      <c r="L158" s="67">
        <v>517.90537610572449</v>
      </c>
      <c r="M158" s="67">
        <v>141.85179334016934</v>
      </c>
      <c r="N158" s="67">
        <v>0</v>
      </c>
      <c r="O158" s="67">
        <v>355.44486923245205</v>
      </c>
      <c r="P158" s="67">
        <v>3718.3836634040072</v>
      </c>
      <c r="Q158" s="67">
        <v>4129.4231584488507</v>
      </c>
    </row>
    <row r="159" spans="1:17" ht="12" customHeight="1" x14ac:dyDescent="0.25">
      <c r="A159" s="29" t="s">
        <v>140</v>
      </c>
      <c r="B159" s="83">
        <v>441.98458842164587</v>
      </c>
      <c r="C159" s="83">
        <v>3540.4999999999991</v>
      </c>
      <c r="D159" s="83">
        <v>7067.4999999999982</v>
      </c>
      <c r="E159" s="83">
        <v>12254.499999999996</v>
      </c>
      <c r="F159" s="83">
        <v>7462.4999999999973</v>
      </c>
      <c r="G159" s="83">
        <v>3491.8283511050686</v>
      </c>
      <c r="H159" s="83">
        <v>14970.262689378247</v>
      </c>
      <c r="I159" s="83">
        <v>14232.770811002018</v>
      </c>
      <c r="J159" s="83">
        <v>1186.6624206242191</v>
      </c>
      <c r="K159" s="83">
        <v>1867.4999999999995</v>
      </c>
      <c r="L159" s="83">
        <v>6713.5946238942743</v>
      </c>
      <c r="M159" s="83">
        <v>3328.6482066598301</v>
      </c>
      <c r="N159" s="83">
        <v>38993.499999999985</v>
      </c>
      <c r="O159" s="83">
        <v>1029.0551307675478</v>
      </c>
      <c r="P159" s="83">
        <v>10072.116336595991</v>
      </c>
      <c r="Q159" s="83">
        <v>66394.076841551127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1884.7499999999995</v>
      </c>
      <c r="C163" s="67">
        <v>4391.7499999999982</v>
      </c>
      <c r="D163" s="67">
        <v>8473.7499999999982</v>
      </c>
      <c r="E163" s="67">
        <v>5015.7499999999991</v>
      </c>
      <c r="F163" s="67">
        <v>3200.7499999999995</v>
      </c>
      <c r="G163" s="67">
        <v>3908.75</v>
      </c>
      <c r="H163" s="67">
        <v>4588.7499999999982</v>
      </c>
      <c r="I163" s="67">
        <v>2162.7499999999995</v>
      </c>
      <c r="J163" s="67">
        <v>6962.7499999999982</v>
      </c>
      <c r="K163" s="67">
        <v>5423.7499999999991</v>
      </c>
      <c r="L163" s="67">
        <v>10730.749999999996</v>
      </c>
      <c r="M163" s="67">
        <v>9200.7499999999982</v>
      </c>
      <c r="N163" s="67">
        <v>5474.7499999999982</v>
      </c>
      <c r="O163" s="67">
        <v>3404.7499999999991</v>
      </c>
      <c r="P163" s="67">
        <v>4015.7499999999991</v>
      </c>
      <c r="Q163" s="67">
        <v>3279.75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0</v>
      </c>
      <c r="J165" s="67">
        <v>1955.9999999999995</v>
      </c>
      <c r="K165" s="67">
        <v>3275.9999999999991</v>
      </c>
      <c r="L165" s="67">
        <v>5278.9999999999982</v>
      </c>
      <c r="M165" s="67">
        <v>4621.9999999999991</v>
      </c>
      <c r="N165" s="67">
        <v>2954.9999999999995</v>
      </c>
      <c r="O165" s="67">
        <v>2703.9999999999995</v>
      </c>
      <c r="P165" s="67">
        <v>3247.9999999999991</v>
      </c>
      <c r="Q165" s="67">
        <v>2156.9999999999995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184.83688378542135</v>
      </c>
      <c r="C167" s="67">
        <v>0</v>
      </c>
      <c r="D167" s="67">
        <v>0</v>
      </c>
      <c r="E167" s="67">
        <v>315.46845116516096</v>
      </c>
      <c r="F167" s="67">
        <v>260.46424888516549</v>
      </c>
      <c r="G167" s="67">
        <v>1930.2088547817182</v>
      </c>
      <c r="H167" s="67">
        <v>490.24180768509689</v>
      </c>
      <c r="I167" s="67">
        <v>89.913750356960279</v>
      </c>
      <c r="J167" s="67">
        <v>182.59853403226131</v>
      </c>
      <c r="K167" s="67">
        <v>87.209372050230471</v>
      </c>
      <c r="L167" s="67">
        <v>0</v>
      </c>
      <c r="M167" s="67">
        <v>0</v>
      </c>
      <c r="N167" s="67">
        <v>0</v>
      </c>
      <c r="O167" s="67">
        <v>538.72832869543822</v>
      </c>
      <c r="P167" s="67">
        <v>490.73425502891962</v>
      </c>
      <c r="Q167" s="67">
        <v>113.59551353362636</v>
      </c>
    </row>
    <row r="168" spans="1:17" ht="12" customHeight="1" x14ac:dyDescent="0.25">
      <c r="A168" s="23" t="s">
        <v>143</v>
      </c>
      <c r="B168" s="67">
        <v>523.37312181312143</v>
      </c>
      <c r="C168" s="67">
        <v>0</v>
      </c>
      <c r="D168" s="67">
        <v>0</v>
      </c>
      <c r="E168" s="67">
        <v>89.732012925981493</v>
      </c>
      <c r="F168" s="67">
        <v>144.91356146140598</v>
      </c>
      <c r="G168" s="67">
        <v>1978.5411452182816</v>
      </c>
      <c r="H168" s="67">
        <v>290.46834602161806</v>
      </c>
      <c r="I168" s="67">
        <v>251.62877047404862</v>
      </c>
      <c r="J168" s="67">
        <v>476.5722976144678</v>
      </c>
      <c r="K168" s="67">
        <v>319.35910500126153</v>
      </c>
      <c r="L168" s="67">
        <v>265.75076080045415</v>
      </c>
      <c r="M168" s="67">
        <v>21.370947729533952</v>
      </c>
      <c r="N168" s="67">
        <v>0</v>
      </c>
      <c r="O168" s="67">
        <v>613.85909021080204</v>
      </c>
      <c r="P168" s="67">
        <v>575.73354410879426</v>
      </c>
      <c r="Q168" s="67">
        <v>256.69729662022752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52.264952662222925</v>
      </c>
      <c r="C171" s="67">
        <v>2972.3436481764738</v>
      </c>
      <c r="D171" s="67">
        <v>5320.6425053310504</v>
      </c>
      <c r="E171" s="67">
        <v>3351.6441030907854</v>
      </c>
      <c r="F171" s="67">
        <v>1753.2139357550968</v>
      </c>
      <c r="G171" s="67">
        <v>0</v>
      </c>
      <c r="H171" s="67">
        <v>2275.4353263344665</v>
      </c>
      <c r="I171" s="67">
        <v>249.38925304961964</v>
      </c>
      <c r="J171" s="67">
        <v>1755.4169393036225</v>
      </c>
      <c r="K171" s="67">
        <v>1504.405677405286</v>
      </c>
      <c r="L171" s="67">
        <v>3906.4193223711677</v>
      </c>
      <c r="M171" s="67">
        <v>3386.6596729893122</v>
      </c>
      <c r="N171" s="67">
        <v>2427.4149864684</v>
      </c>
      <c r="O171" s="67">
        <v>1220.894804354253</v>
      </c>
      <c r="P171" s="67">
        <v>997.84199143702745</v>
      </c>
      <c r="Q171" s="67">
        <v>803.01288127120336</v>
      </c>
    </row>
    <row r="172" spans="1:17" ht="12" customHeight="1" x14ac:dyDescent="0.25">
      <c r="A172" s="23" t="s">
        <v>141</v>
      </c>
      <c r="B172" s="67">
        <v>1124.2750417392338</v>
      </c>
      <c r="C172" s="67">
        <v>1419.4063518235248</v>
      </c>
      <c r="D172" s="67">
        <v>3153.1074946689478</v>
      </c>
      <c r="E172" s="67">
        <v>1258.9054328180714</v>
      </c>
      <c r="F172" s="67">
        <v>1042.1582538983312</v>
      </c>
      <c r="G172" s="67">
        <v>0</v>
      </c>
      <c r="H172" s="67">
        <v>1532.604519958817</v>
      </c>
      <c r="I172" s="67">
        <v>1571.818226119371</v>
      </c>
      <c r="J172" s="67">
        <v>4548.1622290496471</v>
      </c>
      <c r="K172" s="67">
        <v>3512.7758455432213</v>
      </c>
      <c r="L172" s="67">
        <v>6558.5799168283756</v>
      </c>
      <c r="M172" s="67">
        <v>5792.7193792811522</v>
      </c>
      <c r="N172" s="67">
        <v>3047.3350135315986</v>
      </c>
      <c r="O172" s="67">
        <v>1031.2677767395062</v>
      </c>
      <c r="P172" s="67">
        <v>1951.4402094252575</v>
      </c>
      <c r="Q172" s="67">
        <v>2106.4443085749426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0</v>
      </c>
      <c r="C176" s="67">
        <v>0</v>
      </c>
      <c r="D176" s="67">
        <v>0</v>
      </c>
      <c r="E176" s="67">
        <v>0</v>
      </c>
      <c r="F176" s="67">
        <v>0</v>
      </c>
      <c r="G176" s="67">
        <v>1430.8295837053179</v>
      </c>
      <c r="H176" s="67">
        <v>1710.2871975021205</v>
      </c>
      <c r="I176" s="67">
        <v>0</v>
      </c>
      <c r="J176" s="67">
        <v>0</v>
      </c>
      <c r="K176" s="67">
        <v>0</v>
      </c>
      <c r="L176" s="67">
        <v>273.98433898836828</v>
      </c>
      <c r="M176" s="67">
        <v>323.01566101163161</v>
      </c>
      <c r="N176" s="67">
        <v>0</v>
      </c>
      <c r="O176" s="67">
        <v>504.4501433336128</v>
      </c>
      <c r="P176" s="67">
        <v>880.60372931227164</v>
      </c>
      <c r="Q176" s="67">
        <v>500.82934614667596</v>
      </c>
    </row>
    <row r="177" spans="1:17" ht="12" customHeight="1" x14ac:dyDescent="0.25">
      <c r="A177" s="29" t="s">
        <v>140</v>
      </c>
      <c r="B177" s="83">
        <v>1884.7499999999995</v>
      </c>
      <c r="C177" s="83">
        <v>4391.7499999999991</v>
      </c>
      <c r="D177" s="83">
        <v>8473.7499999999982</v>
      </c>
      <c r="E177" s="83">
        <v>5015.7499999999991</v>
      </c>
      <c r="F177" s="83">
        <v>3200.7499999999991</v>
      </c>
      <c r="G177" s="83">
        <v>2477.9204162946808</v>
      </c>
      <c r="H177" s="83">
        <v>2878.4628024978783</v>
      </c>
      <c r="I177" s="83">
        <v>2162.7499999999995</v>
      </c>
      <c r="J177" s="83">
        <v>6962.7499999999982</v>
      </c>
      <c r="K177" s="83">
        <v>5423.7499999999991</v>
      </c>
      <c r="L177" s="83">
        <v>10456.765661011628</v>
      </c>
      <c r="M177" s="83">
        <v>8877.7343389883663</v>
      </c>
      <c r="N177" s="83">
        <v>5474.7499999999982</v>
      </c>
      <c r="O177" s="83">
        <v>2900.2998566663869</v>
      </c>
      <c r="P177" s="83">
        <v>3135.1462706877273</v>
      </c>
      <c r="Q177" s="83">
        <v>2778.9206538533235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28.91715403062803</v>
      </c>
      <c r="C3" s="168">
        <f t="shared" ref="C3:Q3" si="0">SUM(C4,C7,C9,C19)</f>
        <v>26.963767831021674</v>
      </c>
      <c r="D3" s="168">
        <f t="shared" si="0"/>
        <v>9.8168691995014434</v>
      </c>
      <c r="E3" s="168">
        <f t="shared" si="0"/>
        <v>8.5239305767282243</v>
      </c>
      <c r="F3" s="168">
        <f t="shared" si="0"/>
        <v>8.132654875201613</v>
      </c>
      <c r="G3" s="168">
        <f t="shared" si="0"/>
        <v>4.8044952919419623</v>
      </c>
      <c r="H3" s="168">
        <f t="shared" si="0"/>
        <v>1.7034992948463854</v>
      </c>
      <c r="I3" s="168">
        <f t="shared" si="0"/>
        <v>1.7047026505295879</v>
      </c>
      <c r="J3" s="168">
        <f t="shared" si="0"/>
        <v>2.3782199148167922</v>
      </c>
      <c r="K3" s="168">
        <f t="shared" si="0"/>
        <v>1.6853738602743746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" si="1">SUM(B5:B6)</f>
        <v>22.085520165033543</v>
      </c>
      <c r="C4" s="157">
        <f t="shared" ref="C4:Q4" si="2">SUM(C5:C6)</f>
        <v>20.791718585190612</v>
      </c>
      <c r="D4" s="157">
        <f t="shared" si="2"/>
        <v>7.5316957576124244</v>
      </c>
      <c r="E4" s="157">
        <f t="shared" si="2"/>
        <v>6.7289497486765084</v>
      </c>
      <c r="F4" s="157">
        <f t="shared" si="2"/>
        <v>6.3214851006688502</v>
      </c>
      <c r="G4" s="157">
        <f t="shared" si="2"/>
        <v>3.7600971596554924</v>
      </c>
      <c r="H4" s="157">
        <f t="shared" si="2"/>
        <v>1.2050959397012648</v>
      </c>
      <c r="I4" s="157">
        <f t="shared" si="2"/>
        <v>1.2074784677251653</v>
      </c>
      <c r="J4" s="157">
        <f t="shared" si="2"/>
        <v>1.879004738787255</v>
      </c>
      <c r="K4" s="157">
        <f t="shared" si="2"/>
        <v>1.2079799439542498</v>
      </c>
      <c r="L4" s="157">
        <f t="shared" si="2"/>
        <v>0</v>
      </c>
      <c r="M4" s="157">
        <f t="shared" si="2"/>
        <v>0</v>
      </c>
      <c r="N4" s="157">
        <f t="shared" si="2"/>
        <v>0</v>
      </c>
      <c r="O4" s="157">
        <f t="shared" si="2"/>
        <v>0</v>
      </c>
      <c r="P4" s="157">
        <f t="shared" si="2"/>
        <v>0</v>
      </c>
      <c r="Q4" s="157">
        <f t="shared" si="2"/>
        <v>0</v>
      </c>
    </row>
    <row r="5" spans="1:17" ht="12" customHeight="1" x14ac:dyDescent="0.25">
      <c r="A5" s="23" t="s">
        <v>58</v>
      </c>
      <c r="B5" s="156">
        <v>22.013020188066886</v>
      </c>
      <c r="C5" s="156">
        <v>20.734079999999995</v>
      </c>
      <c r="D5" s="156">
        <v>7.5003599999999988</v>
      </c>
      <c r="E5" s="156">
        <v>6.7003399999999989</v>
      </c>
      <c r="F5" s="156">
        <v>6.2957600000000005</v>
      </c>
      <c r="G5" s="156">
        <v>3.749722877847919</v>
      </c>
      <c r="H5" s="156">
        <v>1.1998599999999999</v>
      </c>
      <c r="I5" s="156">
        <v>1.20007</v>
      </c>
      <c r="J5" s="156">
        <v>1.8679600000000001</v>
      </c>
      <c r="K5" s="156">
        <v>1.1999399999999996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>
        <v>7.2499976966656374E-2</v>
      </c>
      <c r="C6" s="156">
        <v>5.7638585190615738E-2</v>
      </c>
      <c r="D6" s="156">
        <v>3.1335757612425172E-2</v>
      </c>
      <c r="E6" s="156">
        <v>2.8609748676509995E-2</v>
      </c>
      <c r="F6" s="156">
        <v>2.5725100668849733E-2</v>
      </c>
      <c r="G6" s="156">
        <v>1.0374281807573533E-2</v>
      </c>
      <c r="H6" s="156">
        <v>5.2359397012649292E-3</v>
      </c>
      <c r="I6" s="156">
        <v>7.408467725165349E-3</v>
      </c>
      <c r="J6" s="156">
        <v>1.1044738787255074E-2</v>
      </c>
      <c r="K6" s="156">
        <v>8.0399439542501207E-3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3">B8</f>
        <v>0.32347889388599643</v>
      </c>
      <c r="C7" s="157">
        <f t="shared" si="3"/>
        <v>0.37288831935680855</v>
      </c>
      <c r="D7" s="157">
        <f t="shared" si="3"/>
        <v>0.14253948934643793</v>
      </c>
      <c r="E7" s="157">
        <f t="shared" si="3"/>
        <v>0.12361335866501544</v>
      </c>
      <c r="F7" s="157">
        <f t="shared" si="3"/>
        <v>0.13978198596050623</v>
      </c>
      <c r="G7" s="157">
        <f t="shared" si="3"/>
        <v>8.988883206735801E-2</v>
      </c>
      <c r="H7" s="157">
        <f t="shared" si="3"/>
        <v>4.4649436586884958E-2</v>
      </c>
      <c r="I7" s="157">
        <f t="shared" si="3"/>
        <v>4.7085567834885593E-2</v>
      </c>
      <c r="J7" s="157">
        <f t="shared" si="3"/>
        <v>5.1112791027021882E-2</v>
      </c>
      <c r="K7" s="157">
        <f t="shared" si="3"/>
        <v>4.3449171386240493E-2</v>
      </c>
      <c r="L7" s="157">
        <f t="shared" si="3"/>
        <v>0</v>
      </c>
      <c r="M7" s="157">
        <f t="shared" si="3"/>
        <v>0</v>
      </c>
      <c r="N7" s="157">
        <f t="shared" si="3"/>
        <v>0</v>
      </c>
      <c r="O7" s="157">
        <f t="shared" si="3"/>
        <v>0</v>
      </c>
      <c r="P7" s="157">
        <f t="shared" si="3"/>
        <v>0</v>
      </c>
      <c r="Q7" s="157">
        <f t="shared" si="3"/>
        <v>0</v>
      </c>
    </row>
    <row r="8" spans="1:17" ht="12" customHeight="1" x14ac:dyDescent="0.25">
      <c r="A8" s="23" t="s">
        <v>60</v>
      </c>
      <c r="B8" s="156">
        <v>0.32347889388599643</v>
      </c>
      <c r="C8" s="156">
        <v>0.37288831935680855</v>
      </c>
      <c r="D8" s="156">
        <v>0.14253948934643793</v>
      </c>
      <c r="E8" s="156">
        <v>0.12361335866501544</v>
      </c>
      <c r="F8" s="156">
        <v>0.13978198596050623</v>
      </c>
      <c r="G8" s="156">
        <v>8.988883206735801E-2</v>
      </c>
      <c r="H8" s="156">
        <v>4.4649436586884958E-2</v>
      </c>
      <c r="I8" s="156">
        <v>4.7085567834885593E-2</v>
      </c>
      <c r="J8" s="156">
        <v>5.1112791027021882E-2</v>
      </c>
      <c r="K8" s="156">
        <v>4.3449171386240493E-2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3.7447115697751734</v>
      </c>
      <c r="C9" s="157">
        <f t="shared" ref="C9:Q9" si="4">SUM(C10:C12,C15:C16)</f>
        <v>3.3350975406732952</v>
      </c>
      <c r="D9" s="157">
        <f t="shared" si="4"/>
        <v>1.2411216936553544</v>
      </c>
      <c r="E9" s="157">
        <f t="shared" si="4"/>
        <v>0.96847669167852724</v>
      </c>
      <c r="F9" s="157">
        <f t="shared" si="4"/>
        <v>0.97804567842242729</v>
      </c>
      <c r="G9" s="157">
        <f t="shared" si="4"/>
        <v>0.56580657609849561</v>
      </c>
      <c r="H9" s="157">
        <f t="shared" si="4"/>
        <v>0.26929251105386226</v>
      </c>
      <c r="I9" s="157">
        <f t="shared" si="4"/>
        <v>0.26250280679480109</v>
      </c>
      <c r="J9" s="157">
        <f t="shared" si="4"/>
        <v>0.26317249532117948</v>
      </c>
      <c r="K9" s="157">
        <f t="shared" si="4"/>
        <v>0.2560305805336992</v>
      </c>
      <c r="L9" s="157">
        <f t="shared" si="4"/>
        <v>0</v>
      </c>
      <c r="M9" s="157">
        <f t="shared" si="4"/>
        <v>0</v>
      </c>
      <c r="N9" s="157">
        <f t="shared" si="4"/>
        <v>0</v>
      </c>
      <c r="O9" s="157">
        <f t="shared" si="4"/>
        <v>0</v>
      </c>
      <c r="P9" s="157">
        <f t="shared" si="4"/>
        <v>0</v>
      </c>
      <c r="Q9" s="157">
        <f t="shared" si="4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0.8846170339242555</v>
      </c>
      <c r="C11" s="132">
        <v>0.78131715401241875</v>
      </c>
      <c r="D11" s="132">
        <v>0.28112135873123328</v>
      </c>
      <c r="E11" s="132">
        <v>0.21193049751826831</v>
      </c>
      <c r="F11" s="132">
        <v>0.21604786071250984</v>
      </c>
      <c r="G11" s="132">
        <v>0.12376380514306728</v>
      </c>
      <c r="H11" s="132">
        <v>5.6420022593404798E-2</v>
      </c>
      <c r="I11" s="132">
        <v>4.4309039934164782E-2</v>
      </c>
      <c r="J11" s="132">
        <v>4.235202861687249E-2</v>
      </c>
      <c r="K11" s="132">
        <v>4.0048682748120241E-2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0.30572771727669157</v>
      </c>
      <c r="C12" s="132">
        <f t="shared" ref="C12:Q12" si="5">SUM(C13:C14)</f>
        <v>0.26974075904028538</v>
      </c>
      <c r="D12" s="132">
        <f t="shared" si="5"/>
        <v>0.10069769276807503</v>
      </c>
      <c r="E12" s="132">
        <f t="shared" si="5"/>
        <v>8.035546695791812E-2</v>
      </c>
      <c r="F12" s="132">
        <f t="shared" si="5"/>
        <v>7.7142566598373791E-2</v>
      </c>
      <c r="G12" s="132">
        <f t="shared" si="5"/>
        <v>4.6232527735007078E-2</v>
      </c>
      <c r="H12" s="132">
        <f t="shared" si="5"/>
        <v>2.1760183752071546E-2</v>
      </c>
      <c r="I12" s="132">
        <f t="shared" si="5"/>
        <v>2.8612642651288676E-2</v>
      </c>
      <c r="J12" s="132">
        <f t="shared" si="5"/>
        <v>2.9787672819030039E-2</v>
      </c>
      <c r="K12" s="132">
        <f t="shared" si="5"/>
        <v>2.9222943546755514E-2</v>
      </c>
      <c r="L12" s="132">
        <f t="shared" si="5"/>
        <v>0</v>
      </c>
      <c r="M12" s="132">
        <f t="shared" si="5"/>
        <v>0</v>
      </c>
      <c r="N12" s="132">
        <f t="shared" si="5"/>
        <v>0</v>
      </c>
      <c r="O12" s="132">
        <f t="shared" si="5"/>
        <v>0</v>
      </c>
      <c r="P12" s="132">
        <f t="shared" si="5"/>
        <v>0</v>
      </c>
      <c r="Q12" s="132">
        <f t="shared" si="5"/>
        <v>0</v>
      </c>
    </row>
    <row r="13" spans="1:17" ht="12" customHeight="1" x14ac:dyDescent="0.25">
      <c r="A13" s="166" t="s">
        <v>57</v>
      </c>
      <c r="B13" s="165">
        <v>0.12812037716049077</v>
      </c>
      <c r="C13" s="165">
        <v>0.11255758940488571</v>
      </c>
      <c r="D13" s="165">
        <v>4.7416606858959175E-2</v>
      </c>
      <c r="E13" s="165">
        <v>4.047933227669847E-2</v>
      </c>
      <c r="F13" s="165">
        <v>3.5255599586270336E-2</v>
      </c>
      <c r="G13" s="165">
        <v>2.3751455871425797E-2</v>
      </c>
      <c r="H13" s="165">
        <v>1.0604447369228786E-2</v>
      </c>
      <c r="I13" s="165">
        <v>1.3227230640445228E-2</v>
      </c>
      <c r="J13" s="165">
        <v>1.3713990218796818E-2</v>
      </c>
      <c r="K13" s="165">
        <v>1.3049570783095373E-2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0.17760734011620083</v>
      </c>
      <c r="C14" s="164">
        <v>0.15718316963539969</v>
      </c>
      <c r="D14" s="164">
        <v>5.3281085909115858E-2</v>
      </c>
      <c r="E14" s="164">
        <v>3.9876134681219658E-2</v>
      </c>
      <c r="F14" s="164">
        <v>4.1886967012103461E-2</v>
      </c>
      <c r="G14" s="164">
        <v>2.2481071863581281E-2</v>
      </c>
      <c r="H14" s="164">
        <v>1.1155736382842762E-2</v>
      </c>
      <c r="I14" s="164">
        <v>1.5385412010843449E-2</v>
      </c>
      <c r="J14" s="164">
        <v>1.6073682600233223E-2</v>
      </c>
      <c r="K14" s="164">
        <v>1.617337276366014E-2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1.8273108187437863</v>
      </c>
      <c r="C15" s="162">
        <v>1.6322390077538222</v>
      </c>
      <c r="D15" s="162">
        <v>0.61219832030224119</v>
      </c>
      <c r="E15" s="162">
        <v>0.47561368658697806</v>
      </c>
      <c r="F15" s="162">
        <v>0.48793281329894317</v>
      </c>
      <c r="G15" s="162">
        <v>0.2783650447937297</v>
      </c>
      <c r="H15" s="162">
        <v>0.13358189427607889</v>
      </c>
      <c r="I15" s="162">
        <v>0.111126073203761</v>
      </c>
      <c r="J15" s="162">
        <v>0.10781340724979578</v>
      </c>
      <c r="K15" s="162">
        <v>0.10374358572180699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0.72705599983043956</v>
      </c>
      <c r="C16" s="160">
        <f t="shared" ref="C16:Q16" si="6">SUM(C17:C18)</f>
        <v>0.65180061986676874</v>
      </c>
      <c r="D16" s="160">
        <f t="shared" si="6"/>
        <v>0.2471043218538049</v>
      </c>
      <c r="E16" s="160">
        <f t="shared" si="6"/>
        <v>0.20057704061536274</v>
      </c>
      <c r="F16" s="160">
        <f t="shared" si="6"/>
        <v>0.19692243781260055</v>
      </c>
      <c r="G16" s="160">
        <f t="shared" si="6"/>
        <v>0.1174451984266916</v>
      </c>
      <c r="H16" s="160">
        <f t="shared" si="6"/>
        <v>5.7530410432307041E-2</v>
      </c>
      <c r="I16" s="160">
        <f t="shared" si="6"/>
        <v>7.8455051005586668E-2</v>
      </c>
      <c r="J16" s="160">
        <f t="shared" si="6"/>
        <v>8.3219386635481202E-2</v>
      </c>
      <c r="K16" s="160">
        <f t="shared" si="6"/>
        <v>8.301536851701645E-2</v>
      </c>
      <c r="L16" s="160">
        <f t="shared" si="6"/>
        <v>0</v>
      </c>
      <c r="M16" s="160">
        <f t="shared" si="6"/>
        <v>0</v>
      </c>
      <c r="N16" s="160">
        <f t="shared" si="6"/>
        <v>0</v>
      </c>
      <c r="O16" s="160">
        <f t="shared" si="6"/>
        <v>0</v>
      </c>
      <c r="P16" s="160">
        <f t="shared" si="6"/>
        <v>0</v>
      </c>
      <c r="Q16" s="160">
        <f t="shared" si="6"/>
        <v>0</v>
      </c>
    </row>
    <row r="17" spans="1:17" ht="12" customHeight="1" x14ac:dyDescent="0.25">
      <c r="A17" s="148" t="s">
        <v>60</v>
      </c>
      <c r="B17" s="156">
        <v>0.26464309569547456</v>
      </c>
      <c r="C17" s="156">
        <v>0.23518891782342777</v>
      </c>
      <c r="D17" s="156">
        <v>0.10332673506851903</v>
      </c>
      <c r="E17" s="156">
        <v>9.095057134323084E-2</v>
      </c>
      <c r="F17" s="156">
        <v>7.9710531831722956E-2</v>
      </c>
      <c r="G17" s="156">
        <v>5.3424474373388507E-2</v>
      </c>
      <c r="H17" s="156">
        <v>2.5122290180884063E-2</v>
      </c>
      <c r="I17" s="156">
        <v>3.3060469032999064E-2</v>
      </c>
      <c r="J17" s="156">
        <v>3.4840753711249825E-2</v>
      </c>
      <c r="K17" s="156">
        <v>3.3605714724034723E-2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0.46241290413496494</v>
      </c>
      <c r="C18" s="156">
        <v>0.41661170204334103</v>
      </c>
      <c r="D18" s="156">
        <v>0.14377758678528588</v>
      </c>
      <c r="E18" s="156">
        <v>0.10962646927213189</v>
      </c>
      <c r="F18" s="156">
        <v>0.11721190598087758</v>
      </c>
      <c r="G18" s="156">
        <v>6.4020724053303099E-2</v>
      </c>
      <c r="H18" s="156">
        <v>3.2408120251422978E-2</v>
      </c>
      <c r="I18" s="156">
        <v>4.5394581972587597E-2</v>
      </c>
      <c r="J18" s="156">
        <v>4.8378632924231384E-2</v>
      </c>
      <c r="K18" s="156">
        <v>4.9409653792981727E-2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2.7634434019333165</v>
      </c>
      <c r="C19" s="157">
        <f t="shared" ref="C19:Q19" si="7">SUM(C20:C22)</f>
        <v>2.4640633858009577</v>
      </c>
      <c r="D19" s="157">
        <f t="shared" si="7"/>
        <v>0.90151225888722653</v>
      </c>
      <c r="E19" s="157">
        <f t="shared" si="7"/>
        <v>0.70289077770817332</v>
      </c>
      <c r="F19" s="157">
        <f t="shared" si="7"/>
        <v>0.69334211014983005</v>
      </c>
      <c r="G19" s="157">
        <f t="shared" si="7"/>
        <v>0.38870272412061657</v>
      </c>
      <c r="H19" s="157">
        <f t="shared" si="7"/>
        <v>0.18446140750437343</v>
      </c>
      <c r="I19" s="157">
        <f t="shared" si="7"/>
        <v>0.18763580817473607</v>
      </c>
      <c r="J19" s="157">
        <f t="shared" si="7"/>
        <v>0.18492988968133556</v>
      </c>
      <c r="K19" s="157">
        <f t="shared" si="7"/>
        <v>0.17791416440018493</v>
      </c>
      <c r="L19" s="157">
        <f t="shared" si="7"/>
        <v>0</v>
      </c>
      <c r="M19" s="157">
        <f t="shared" si="7"/>
        <v>0</v>
      </c>
      <c r="N19" s="157">
        <f t="shared" si="7"/>
        <v>0</v>
      </c>
      <c r="O19" s="157">
        <f t="shared" si="7"/>
        <v>0</v>
      </c>
      <c r="P19" s="157">
        <f t="shared" si="7"/>
        <v>0</v>
      </c>
      <c r="Q19" s="157">
        <f t="shared" si="7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0.23689108444020796</v>
      </c>
      <c r="C21" s="156">
        <v>0.2139582834224229</v>
      </c>
      <c r="D21" s="156">
        <v>3.9568520346957563E-2</v>
      </c>
      <c r="E21" s="156">
        <v>3.0666802313943354E-2</v>
      </c>
      <c r="F21" s="156">
        <v>3.4003228025642721E-2</v>
      </c>
      <c r="G21" s="156">
        <v>1.7586821135535172E-2</v>
      </c>
      <c r="H21" s="156">
        <v>7.7902156956104023E-3</v>
      </c>
      <c r="I21" s="156">
        <v>8.4386197558959115E-3</v>
      </c>
      <c r="J21" s="156">
        <v>8.923106977089269E-3</v>
      </c>
      <c r="K21" s="156">
        <v>6.2642240481398338E-3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2.5265523174931084</v>
      </c>
      <c r="C22" s="57">
        <v>2.250105102378535</v>
      </c>
      <c r="D22" s="57">
        <v>0.86194373854026896</v>
      </c>
      <c r="E22" s="57">
        <v>0.67222397539422996</v>
      </c>
      <c r="F22" s="57">
        <v>0.65933888212418734</v>
      </c>
      <c r="G22" s="57">
        <v>0.3711159029850814</v>
      </c>
      <c r="H22" s="57">
        <v>0.17667119180876303</v>
      </c>
      <c r="I22" s="57">
        <v>0.17919718841884016</v>
      </c>
      <c r="J22" s="57">
        <v>0.1760067827042463</v>
      </c>
      <c r="K22" s="57">
        <v>0.17164994035204509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0</v>
      </c>
      <c r="C24" s="168">
        <f t="shared" si="8"/>
        <v>0</v>
      </c>
      <c r="D24" s="168">
        <f t="shared" si="8"/>
        <v>0</v>
      </c>
      <c r="E24" s="168">
        <f t="shared" si="8"/>
        <v>0</v>
      </c>
      <c r="F24" s="168">
        <f t="shared" si="8"/>
        <v>0</v>
      </c>
      <c r="G24" s="168">
        <f t="shared" si="8"/>
        <v>0</v>
      </c>
      <c r="H24" s="168">
        <f t="shared" si="8"/>
        <v>0</v>
      </c>
      <c r="I24" s="168">
        <f t="shared" si="8"/>
        <v>0</v>
      </c>
      <c r="J24" s="168">
        <f t="shared" si="8"/>
        <v>0</v>
      </c>
      <c r="K24" s="168">
        <f t="shared" si="8"/>
        <v>0</v>
      </c>
      <c r="L24" s="168">
        <f t="shared" si="8"/>
        <v>0</v>
      </c>
      <c r="M24" s="168">
        <f t="shared" si="8"/>
        <v>0</v>
      </c>
      <c r="N24" s="168">
        <f t="shared" si="8"/>
        <v>0</v>
      </c>
      <c r="O24" s="168">
        <f t="shared" si="8"/>
        <v>0</v>
      </c>
      <c r="P24" s="168">
        <f t="shared" si="8"/>
        <v>0</v>
      </c>
      <c r="Q24" s="168">
        <f t="shared" si="8"/>
        <v>0</v>
      </c>
    </row>
    <row r="25" spans="1:17" ht="12.95" customHeight="1" x14ac:dyDescent="0.25">
      <c r="A25" s="158" t="s">
        <v>65</v>
      </c>
      <c r="B25" s="157">
        <f t="shared" ref="B25" si="9">SUM(B26:B27)</f>
        <v>0</v>
      </c>
      <c r="C25" s="157">
        <f t="shared" ref="C25:Q25" si="10">SUM(C26:C27)</f>
        <v>0</v>
      </c>
      <c r="D25" s="157">
        <f t="shared" si="10"/>
        <v>0</v>
      </c>
      <c r="E25" s="157">
        <f t="shared" si="10"/>
        <v>0</v>
      </c>
      <c r="F25" s="157">
        <f t="shared" si="10"/>
        <v>0</v>
      </c>
      <c r="G25" s="157">
        <f t="shared" si="10"/>
        <v>0</v>
      </c>
      <c r="H25" s="157">
        <f t="shared" si="10"/>
        <v>0</v>
      </c>
      <c r="I25" s="157">
        <f t="shared" si="10"/>
        <v>0</v>
      </c>
      <c r="J25" s="157">
        <f t="shared" si="10"/>
        <v>0</v>
      </c>
      <c r="K25" s="157">
        <f t="shared" si="10"/>
        <v>0</v>
      </c>
      <c r="L25" s="157">
        <f t="shared" si="10"/>
        <v>0</v>
      </c>
      <c r="M25" s="157">
        <f t="shared" si="10"/>
        <v>0</v>
      </c>
      <c r="N25" s="157">
        <f t="shared" si="10"/>
        <v>0</v>
      </c>
      <c r="O25" s="157">
        <f t="shared" si="10"/>
        <v>0</v>
      </c>
      <c r="P25" s="157">
        <f t="shared" si="10"/>
        <v>0</v>
      </c>
      <c r="Q25" s="157">
        <f t="shared" si="10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11">B29</f>
        <v>0</v>
      </c>
      <c r="C28" s="157">
        <f t="shared" si="11"/>
        <v>0</v>
      </c>
      <c r="D28" s="157">
        <f t="shared" si="11"/>
        <v>0</v>
      </c>
      <c r="E28" s="157">
        <f t="shared" si="11"/>
        <v>0</v>
      </c>
      <c r="F28" s="157">
        <f t="shared" si="11"/>
        <v>0</v>
      </c>
      <c r="G28" s="157">
        <f t="shared" si="11"/>
        <v>0</v>
      </c>
      <c r="H28" s="157">
        <f t="shared" si="11"/>
        <v>0</v>
      </c>
      <c r="I28" s="157">
        <f t="shared" si="11"/>
        <v>0</v>
      </c>
      <c r="J28" s="157">
        <f t="shared" si="11"/>
        <v>0</v>
      </c>
      <c r="K28" s="157">
        <f t="shared" si="11"/>
        <v>0</v>
      </c>
      <c r="L28" s="157">
        <f t="shared" si="11"/>
        <v>0</v>
      </c>
      <c r="M28" s="157">
        <f t="shared" si="11"/>
        <v>0</v>
      </c>
      <c r="N28" s="157">
        <f t="shared" si="11"/>
        <v>0</v>
      </c>
      <c r="O28" s="157">
        <f t="shared" si="11"/>
        <v>0</v>
      </c>
      <c r="P28" s="157">
        <f t="shared" si="11"/>
        <v>0</v>
      </c>
      <c r="Q28" s="157">
        <f t="shared" si="11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:Q30" si="12">SUM(B31:B32,B35:B36)</f>
        <v>0</v>
      </c>
      <c r="C30" s="157">
        <f t="shared" si="12"/>
        <v>0</v>
      </c>
      <c r="D30" s="157">
        <f t="shared" si="12"/>
        <v>0</v>
      </c>
      <c r="E30" s="157">
        <f t="shared" si="12"/>
        <v>0</v>
      </c>
      <c r="F30" s="157">
        <f t="shared" si="12"/>
        <v>0</v>
      </c>
      <c r="G30" s="157">
        <f t="shared" si="12"/>
        <v>0</v>
      </c>
      <c r="H30" s="157">
        <f t="shared" si="12"/>
        <v>0</v>
      </c>
      <c r="I30" s="157">
        <f t="shared" si="12"/>
        <v>0</v>
      </c>
      <c r="J30" s="157">
        <f t="shared" si="12"/>
        <v>0</v>
      </c>
      <c r="K30" s="157">
        <f t="shared" si="12"/>
        <v>0</v>
      </c>
      <c r="L30" s="157">
        <f t="shared" si="12"/>
        <v>0</v>
      </c>
      <c r="M30" s="157">
        <f t="shared" si="12"/>
        <v>0</v>
      </c>
      <c r="N30" s="157">
        <f t="shared" si="12"/>
        <v>0</v>
      </c>
      <c r="O30" s="157">
        <f t="shared" si="12"/>
        <v>0</v>
      </c>
      <c r="P30" s="157">
        <f t="shared" si="12"/>
        <v>0</v>
      </c>
      <c r="Q30" s="157">
        <f t="shared" si="12"/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:Q32" si="13">SUM(B33:B34)</f>
        <v>0</v>
      </c>
      <c r="C32" s="132">
        <f t="shared" si="13"/>
        <v>0</v>
      </c>
      <c r="D32" s="132">
        <f t="shared" si="13"/>
        <v>0</v>
      </c>
      <c r="E32" s="132">
        <f t="shared" si="13"/>
        <v>0</v>
      </c>
      <c r="F32" s="132">
        <f t="shared" si="13"/>
        <v>0</v>
      </c>
      <c r="G32" s="132">
        <f t="shared" si="13"/>
        <v>0</v>
      </c>
      <c r="H32" s="132">
        <f t="shared" si="13"/>
        <v>0</v>
      </c>
      <c r="I32" s="132">
        <f t="shared" si="13"/>
        <v>0</v>
      </c>
      <c r="J32" s="132">
        <f t="shared" si="13"/>
        <v>0</v>
      </c>
      <c r="K32" s="132">
        <f t="shared" si="13"/>
        <v>0</v>
      </c>
      <c r="L32" s="132">
        <f t="shared" si="13"/>
        <v>0</v>
      </c>
      <c r="M32" s="132">
        <f t="shared" si="13"/>
        <v>0</v>
      </c>
      <c r="N32" s="132">
        <f t="shared" si="13"/>
        <v>0</v>
      </c>
      <c r="O32" s="132">
        <f t="shared" si="13"/>
        <v>0</v>
      </c>
      <c r="P32" s="132">
        <f t="shared" si="13"/>
        <v>0</v>
      </c>
      <c r="Q32" s="132">
        <f t="shared" si="13"/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:Q36" si="14">SUM(B37:B38)</f>
        <v>0</v>
      </c>
      <c r="C36" s="160">
        <f t="shared" si="14"/>
        <v>0</v>
      </c>
      <c r="D36" s="160">
        <f t="shared" si="14"/>
        <v>0</v>
      </c>
      <c r="E36" s="160">
        <f t="shared" si="14"/>
        <v>0</v>
      </c>
      <c r="F36" s="160">
        <f t="shared" si="14"/>
        <v>0</v>
      </c>
      <c r="G36" s="160">
        <f t="shared" si="14"/>
        <v>0</v>
      </c>
      <c r="H36" s="160">
        <f t="shared" si="14"/>
        <v>0</v>
      </c>
      <c r="I36" s="160">
        <f t="shared" si="14"/>
        <v>0</v>
      </c>
      <c r="J36" s="160">
        <f t="shared" si="14"/>
        <v>0</v>
      </c>
      <c r="K36" s="160">
        <f t="shared" si="14"/>
        <v>0</v>
      </c>
      <c r="L36" s="160">
        <f t="shared" si="14"/>
        <v>0</v>
      </c>
      <c r="M36" s="160">
        <f t="shared" si="14"/>
        <v>0</v>
      </c>
      <c r="N36" s="160">
        <f t="shared" si="14"/>
        <v>0</v>
      </c>
      <c r="O36" s="160">
        <f t="shared" si="14"/>
        <v>0</v>
      </c>
      <c r="P36" s="160">
        <f t="shared" si="14"/>
        <v>0</v>
      </c>
      <c r="Q36" s="160">
        <f t="shared" si="14"/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:Q39" si="15">SUM(B40:B41)</f>
        <v>0</v>
      </c>
      <c r="C39" s="157">
        <f t="shared" si="15"/>
        <v>0</v>
      </c>
      <c r="D39" s="157">
        <f t="shared" si="15"/>
        <v>0</v>
      </c>
      <c r="E39" s="157">
        <f t="shared" si="15"/>
        <v>0</v>
      </c>
      <c r="F39" s="157">
        <f t="shared" si="15"/>
        <v>0</v>
      </c>
      <c r="G39" s="157">
        <f t="shared" si="15"/>
        <v>0</v>
      </c>
      <c r="H39" s="157">
        <f t="shared" si="15"/>
        <v>0</v>
      </c>
      <c r="I39" s="157">
        <f t="shared" si="15"/>
        <v>0</v>
      </c>
      <c r="J39" s="157">
        <f t="shared" si="15"/>
        <v>0</v>
      </c>
      <c r="K39" s="157">
        <f t="shared" si="15"/>
        <v>0</v>
      </c>
      <c r="L39" s="157">
        <f t="shared" si="15"/>
        <v>0</v>
      </c>
      <c r="M39" s="157">
        <f t="shared" si="15"/>
        <v>0</v>
      </c>
      <c r="N39" s="157">
        <f t="shared" si="15"/>
        <v>0</v>
      </c>
      <c r="O39" s="157">
        <f t="shared" si="15"/>
        <v>0</v>
      </c>
      <c r="P39" s="157">
        <f t="shared" si="15"/>
        <v>0</v>
      </c>
      <c r="Q39" s="157">
        <f t="shared" si="15"/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3094.9871483021216</v>
      </c>
      <c r="C43" s="168">
        <f t="shared" si="16"/>
        <v>3303.2885383415655</v>
      </c>
      <c r="D43" s="168">
        <f t="shared" si="16"/>
        <v>3484.433584483324</v>
      </c>
      <c r="E43" s="168">
        <f t="shared" si="16"/>
        <v>4031.038510567078</v>
      </c>
      <c r="F43" s="168">
        <f t="shared" si="16"/>
        <v>3897.1399754868994</v>
      </c>
      <c r="G43" s="168">
        <f t="shared" si="16"/>
        <v>3932.144773103832</v>
      </c>
      <c r="H43" s="168">
        <f t="shared" si="16"/>
        <v>3804.8531310525345</v>
      </c>
      <c r="I43" s="168">
        <f t="shared" si="16"/>
        <v>3524.3872417699308</v>
      </c>
      <c r="J43" s="168">
        <f t="shared" si="16"/>
        <v>3435.370007531661</v>
      </c>
      <c r="K43" s="168">
        <f t="shared" si="16"/>
        <v>3046.3696338431387</v>
      </c>
      <c r="L43" s="168">
        <f t="shared" si="16"/>
        <v>2792.1210978948161</v>
      </c>
      <c r="M43" s="168">
        <f t="shared" si="16"/>
        <v>3348.2464895925909</v>
      </c>
      <c r="N43" s="168">
        <f t="shared" si="16"/>
        <v>2672.6127536258591</v>
      </c>
      <c r="O43" s="168">
        <f t="shared" si="16"/>
        <v>1522.1677742311267</v>
      </c>
      <c r="P43" s="168">
        <f t="shared" si="16"/>
        <v>1577.5175485895288</v>
      </c>
      <c r="Q43" s="168">
        <f t="shared" si="16"/>
        <v>2075.2743441160624</v>
      </c>
    </row>
    <row r="44" spans="1:17" ht="12.95" customHeight="1" x14ac:dyDescent="0.25">
      <c r="A44" s="158" t="s">
        <v>65</v>
      </c>
      <c r="B44" s="157">
        <f t="shared" ref="B44" si="17">SUM(B45:B46)</f>
        <v>2286.561103103852</v>
      </c>
      <c r="C44" s="157">
        <f t="shared" ref="C44:Q44" si="18">SUM(C45:C46)</f>
        <v>2468.5380558115189</v>
      </c>
      <c r="D44" s="157">
        <f t="shared" si="18"/>
        <v>2590.0301390407931</v>
      </c>
      <c r="E44" s="157">
        <f t="shared" si="18"/>
        <v>3099.5302995193069</v>
      </c>
      <c r="F44" s="157">
        <f t="shared" si="18"/>
        <v>2935.5242428170654</v>
      </c>
      <c r="G44" s="157">
        <f t="shared" si="18"/>
        <v>2984.3212701207899</v>
      </c>
      <c r="H44" s="157">
        <f t="shared" si="18"/>
        <v>2850.6321569971442</v>
      </c>
      <c r="I44" s="157">
        <f t="shared" si="18"/>
        <v>2562.6950814955931</v>
      </c>
      <c r="J44" s="157">
        <f t="shared" si="18"/>
        <v>2464.4731591155964</v>
      </c>
      <c r="K44" s="157">
        <f t="shared" si="18"/>
        <v>2096.3214121869241</v>
      </c>
      <c r="L44" s="157">
        <f t="shared" si="18"/>
        <v>1852.2810803686016</v>
      </c>
      <c r="M44" s="157">
        <f t="shared" si="18"/>
        <v>2448.7648755874111</v>
      </c>
      <c r="N44" s="157">
        <f t="shared" si="18"/>
        <v>1844.1578796029432</v>
      </c>
      <c r="O44" s="157">
        <f t="shared" si="18"/>
        <v>864.9721012174906</v>
      </c>
      <c r="P44" s="157">
        <f t="shared" si="18"/>
        <v>896.85787943298658</v>
      </c>
      <c r="Q44" s="157">
        <f t="shared" si="18"/>
        <v>1324.6806275018969</v>
      </c>
    </row>
    <row r="45" spans="1:17" ht="12" customHeight="1" x14ac:dyDescent="0.25">
      <c r="A45" s="23" t="s">
        <v>166</v>
      </c>
      <c r="B45" s="156">
        <v>2265.042086132461</v>
      </c>
      <c r="C45" s="156">
        <v>2448.6566959807951</v>
      </c>
      <c r="D45" s="156">
        <v>2558.4539586670244</v>
      </c>
      <c r="E45" s="156">
        <v>3060.4801251999788</v>
      </c>
      <c r="F45" s="156">
        <v>2900.0956156373027</v>
      </c>
      <c r="G45" s="156">
        <v>2959.8385950462089</v>
      </c>
      <c r="H45" s="156">
        <v>2814.4714800049023</v>
      </c>
      <c r="I45" s="156">
        <v>2516.7200659087616</v>
      </c>
      <c r="J45" s="156">
        <v>2421.6699133514689</v>
      </c>
      <c r="K45" s="156">
        <v>2054.7856028165456</v>
      </c>
      <c r="L45" s="156">
        <v>1814.7706343489494</v>
      </c>
      <c r="M45" s="156">
        <v>2426.1256154392649</v>
      </c>
      <c r="N45" s="156">
        <v>1796.1920282755154</v>
      </c>
      <c r="O45" s="156">
        <v>842.01767745239806</v>
      </c>
      <c r="P45" s="156">
        <v>875.62894339612001</v>
      </c>
      <c r="Q45" s="156">
        <v>1290.5560562205628</v>
      </c>
    </row>
    <row r="46" spans="1:17" ht="12" customHeight="1" x14ac:dyDescent="0.25">
      <c r="A46" s="23" t="s">
        <v>60</v>
      </c>
      <c r="B46" s="156">
        <v>21.519016971391203</v>
      </c>
      <c r="C46" s="156">
        <v>19.881359830723873</v>
      </c>
      <c r="D46" s="156">
        <v>31.576180373768786</v>
      </c>
      <c r="E46" s="156">
        <v>39.050174319328086</v>
      </c>
      <c r="F46" s="156">
        <v>35.428627179762636</v>
      </c>
      <c r="G46" s="156">
        <v>24.482675074581209</v>
      </c>
      <c r="H46" s="156">
        <v>36.160676992241783</v>
      </c>
      <c r="I46" s="156">
        <v>45.975015586831333</v>
      </c>
      <c r="J46" s="156">
        <v>42.803245764127581</v>
      </c>
      <c r="K46" s="156">
        <v>41.535809370378374</v>
      </c>
      <c r="L46" s="156">
        <v>37.510446019652214</v>
      </c>
      <c r="M46" s="156">
        <v>22.639260148145929</v>
      </c>
      <c r="N46" s="156">
        <v>47.965851327427792</v>
      </c>
      <c r="O46" s="156">
        <v>22.954423765092592</v>
      </c>
      <c r="P46" s="156">
        <v>21.228936036866621</v>
      </c>
      <c r="Q46" s="156">
        <v>34.124571281334099</v>
      </c>
    </row>
    <row r="47" spans="1:17" ht="12.95" customHeight="1" x14ac:dyDescent="0.25">
      <c r="A47" s="158" t="s">
        <v>112</v>
      </c>
      <c r="B47" s="157">
        <f t="shared" ref="B47:Q47" si="19">B48</f>
        <v>38.427443276643537</v>
      </c>
      <c r="C47" s="157">
        <f t="shared" si="19"/>
        <v>50.03226963021423</v>
      </c>
      <c r="D47" s="157">
        <f t="shared" si="19"/>
        <v>58.647811945474409</v>
      </c>
      <c r="E47" s="157">
        <f t="shared" si="19"/>
        <v>67.302425299946051</v>
      </c>
      <c r="F47" s="157">
        <f t="shared" si="19"/>
        <v>76.572430570896771</v>
      </c>
      <c r="G47" s="157">
        <f t="shared" si="19"/>
        <v>83.608816805709267</v>
      </c>
      <c r="H47" s="157">
        <f t="shared" si="19"/>
        <v>88.332485830185007</v>
      </c>
      <c r="I47" s="157">
        <f t="shared" si="19"/>
        <v>93.0888907191096</v>
      </c>
      <c r="J47" s="157">
        <f t="shared" si="19"/>
        <v>100.04165241116463</v>
      </c>
      <c r="K47" s="157">
        <f t="shared" si="19"/>
        <v>99.604877126042254</v>
      </c>
      <c r="L47" s="157">
        <f t="shared" si="19"/>
        <v>97.451028148976704</v>
      </c>
      <c r="M47" s="157">
        <f t="shared" si="19"/>
        <v>94.959157998879533</v>
      </c>
      <c r="N47" s="157">
        <f t="shared" si="19"/>
        <v>83.232733071342423</v>
      </c>
      <c r="O47" s="157">
        <f t="shared" si="19"/>
        <v>69.227846892323043</v>
      </c>
      <c r="P47" s="157">
        <f t="shared" si="19"/>
        <v>69.398427024237165</v>
      </c>
      <c r="Q47" s="157">
        <f t="shared" si="19"/>
        <v>73.48184507154113</v>
      </c>
    </row>
    <row r="48" spans="1:17" ht="12" customHeight="1" x14ac:dyDescent="0.25">
      <c r="A48" s="23" t="s">
        <v>60</v>
      </c>
      <c r="B48" s="156">
        <v>38.427443276643537</v>
      </c>
      <c r="C48" s="156">
        <v>50.03226963021423</v>
      </c>
      <c r="D48" s="156">
        <v>58.647811945474409</v>
      </c>
      <c r="E48" s="156">
        <v>67.302425299946051</v>
      </c>
      <c r="F48" s="156">
        <v>76.572430570896771</v>
      </c>
      <c r="G48" s="156">
        <v>83.608816805709267</v>
      </c>
      <c r="H48" s="156">
        <v>88.332485830185007</v>
      </c>
      <c r="I48" s="156">
        <v>93.0888907191096</v>
      </c>
      <c r="J48" s="156">
        <v>100.04165241116463</v>
      </c>
      <c r="K48" s="156">
        <v>99.604877126042254</v>
      </c>
      <c r="L48" s="156">
        <v>97.451028148976704</v>
      </c>
      <c r="M48" s="156">
        <v>94.959157998879533</v>
      </c>
      <c r="N48" s="156">
        <v>83.232733071342423</v>
      </c>
      <c r="O48" s="156">
        <v>69.227846892323043</v>
      </c>
      <c r="P48" s="156">
        <v>69.398427024237165</v>
      </c>
      <c r="Q48" s="156">
        <v>73.48184507154113</v>
      </c>
    </row>
    <row r="49" spans="1:17" ht="12" customHeight="1" x14ac:dyDescent="0.25">
      <c r="A49" s="158" t="s">
        <v>63</v>
      </c>
      <c r="B49" s="157">
        <f t="shared" ref="B49:Q49" si="20">SUM(B50:B51,B54:B55)</f>
        <v>441.69321844059436</v>
      </c>
      <c r="C49" s="157">
        <f t="shared" si="20"/>
        <v>451.4784630757041</v>
      </c>
      <c r="D49" s="157">
        <f t="shared" si="20"/>
        <v>485.97936336168561</v>
      </c>
      <c r="E49" s="157">
        <f t="shared" si="20"/>
        <v>504.51182303112694</v>
      </c>
      <c r="F49" s="157">
        <f t="shared" si="20"/>
        <v>520.85514406806794</v>
      </c>
      <c r="G49" s="157">
        <f t="shared" si="20"/>
        <v>514.05706517628278</v>
      </c>
      <c r="H49" s="157">
        <f t="shared" si="20"/>
        <v>511.34211132506209</v>
      </c>
      <c r="I49" s="157">
        <f t="shared" si="20"/>
        <v>505.25820469573517</v>
      </c>
      <c r="J49" s="157">
        <f t="shared" si="20"/>
        <v>512.51058083621024</v>
      </c>
      <c r="K49" s="157">
        <f t="shared" si="20"/>
        <v>502.97200403520714</v>
      </c>
      <c r="L49" s="157">
        <f t="shared" si="20"/>
        <v>495.40711518101853</v>
      </c>
      <c r="M49" s="157">
        <f t="shared" si="20"/>
        <v>481.9749006405176</v>
      </c>
      <c r="N49" s="157">
        <f t="shared" si="20"/>
        <v>439.53594872055146</v>
      </c>
      <c r="O49" s="157">
        <f t="shared" si="20"/>
        <v>345.2973748088217</v>
      </c>
      <c r="P49" s="157">
        <f t="shared" si="20"/>
        <v>357.44981669838921</v>
      </c>
      <c r="Q49" s="157">
        <f t="shared" si="20"/>
        <v>393.13950987090152</v>
      </c>
    </row>
    <row r="50" spans="1:17" ht="12" customHeight="1" x14ac:dyDescent="0.25">
      <c r="A50" s="167" t="s">
        <v>165</v>
      </c>
      <c r="B50" s="132">
        <v>82.762026224271935</v>
      </c>
      <c r="C50" s="132">
        <v>85.322801192358511</v>
      </c>
      <c r="D50" s="132">
        <v>90.397073291787407</v>
      </c>
      <c r="E50" s="132">
        <v>93.109628457903895</v>
      </c>
      <c r="F50" s="132">
        <v>97.567702522054503</v>
      </c>
      <c r="G50" s="132">
        <v>97.489980987615681</v>
      </c>
      <c r="H50" s="132">
        <v>94.240993791586376</v>
      </c>
      <c r="I50" s="132">
        <v>75.632356436011719</v>
      </c>
      <c r="J50" s="132">
        <v>77.874818891219022</v>
      </c>
      <c r="K50" s="132">
        <v>77.984692174332395</v>
      </c>
      <c r="L50" s="132">
        <v>77.105841412465566</v>
      </c>
      <c r="M50" s="132">
        <v>84.027205012867213</v>
      </c>
      <c r="N50" s="132">
        <v>74.049812837817086</v>
      </c>
      <c r="O50" s="132">
        <v>63.418230945068437</v>
      </c>
      <c r="P50" s="132">
        <v>65.342715694487268</v>
      </c>
      <c r="Q50" s="132">
        <v>67.967066961876171</v>
      </c>
    </row>
    <row r="51" spans="1:17" ht="12" customHeight="1" x14ac:dyDescent="0.25">
      <c r="A51" s="167" t="s">
        <v>164</v>
      </c>
      <c r="B51" s="132">
        <f t="shared" ref="B51:Q51" si="21">SUM(B52:B53)</f>
        <v>28.141877266044844</v>
      </c>
      <c r="C51" s="132">
        <f t="shared" si="21"/>
        <v>28.984400591408843</v>
      </c>
      <c r="D51" s="132">
        <f t="shared" si="21"/>
        <v>31.92350093514041</v>
      </c>
      <c r="E51" s="132">
        <f t="shared" si="21"/>
        <v>34.85584007251029</v>
      </c>
      <c r="F51" s="132">
        <f t="shared" si="21"/>
        <v>34.336393112700208</v>
      </c>
      <c r="G51" s="132">
        <f t="shared" si="21"/>
        <v>35.917269232199217</v>
      </c>
      <c r="H51" s="132">
        <f t="shared" si="21"/>
        <v>35.888915366513288</v>
      </c>
      <c r="I51" s="132">
        <f t="shared" si="21"/>
        <v>48.024101974435673</v>
      </c>
      <c r="J51" s="132">
        <f t="shared" si="21"/>
        <v>53.847953521902454</v>
      </c>
      <c r="K51" s="132">
        <f t="shared" si="21"/>
        <v>55.528122819765962</v>
      </c>
      <c r="L51" s="132">
        <f t="shared" si="21"/>
        <v>56.556500889779336</v>
      </c>
      <c r="M51" s="132">
        <f t="shared" si="21"/>
        <v>59.579250469098014</v>
      </c>
      <c r="N51" s="132">
        <f t="shared" si="21"/>
        <v>55.337295343852311</v>
      </c>
      <c r="O51" s="132">
        <f t="shared" si="21"/>
        <v>49.613705431520884</v>
      </c>
      <c r="P51" s="132">
        <f t="shared" si="21"/>
        <v>49.924408571862379</v>
      </c>
      <c r="Q51" s="132">
        <f t="shared" si="21"/>
        <v>55.810427810407447</v>
      </c>
    </row>
    <row r="52" spans="1:17" ht="12" customHeight="1" x14ac:dyDescent="0.25">
      <c r="A52" s="166" t="s">
        <v>163</v>
      </c>
      <c r="B52" s="165">
        <v>11.9867742353201</v>
      </c>
      <c r="C52" s="165">
        <v>12.293642826845625</v>
      </c>
      <c r="D52" s="165">
        <v>15.25641804118859</v>
      </c>
      <c r="E52" s="165">
        <v>17.804186342117802</v>
      </c>
      <c r="F52" s="165">
        <v>15.932691840642182</v>
      </c>
      <c r="G52" s="165">
        <v>18.704753998283319</v>
      </c>
      <c r="H52" s="165">
        <v>17.742486203510627</v>
      </c>
      <c r="I52" s="165">
        <v>22.537557655225548</v>
      </c>
      <c r="J52" s="165">
        <v>25.168327757312781</v>
      </c>
      <c r="K52" s="165">
        <v>25.280115009122046</v>
      </c>
      <c r="L52" s="165">
        <v>26.12802734396135</v>
      </c>
      <c r="M52" s="165">
        <v>29.530706295926766</v>
      </c>
      <c r="N52" s="165">
        <v>26.348157228133509</v>
      </c>
      <c r="O52" s="165">
        <v>22.548278194373815</v>
      </c>
      <c r="P52" s="165">
        <v>23.60726996035908</v>
      </c>
      <c r="Q52" s="165">
        <v>26.295132829560302</v>
      </c>
    </row>
    <row r="53" spans="1:17" ht="12" customHeight="1" x14ac:dyDescent="0.25">
      <c r="A53" s="147" t="s">
        <v>59</v>
      </c>
      <c r="B53" s="164">
        <v>16.155103030724746</v>
      </c>
      <c r="C53" s="164">
        <v>16.690757764563216</v>
      </c>
      <c r="D53" s="164">
        <v>16.667082893951822</v>
      </c>
      <c r="E53" s="164">
        <v>17.051653730392491</v>
      </c>
      <c r="F53" s="164">
        <v>18.403701272058022</v>
      </c>
      <c r="G53" s="164">
        <v>17.212515233915902</v>
      </c>
      <c r="H53" s="164">
        <v>18.146429163002658</v>
      </c>
      <c r="I53" s="164">
        <v>25.486544319210125</v>
      </c>
      <c r="J53" s="164">
        <v>28.679625764589673</v>
      </c>
      <c r="K53" s="164">
        <v>30.248007810643916</v>
      </c>
      <c r="L53" s="164">
        <v>30.428473545817987</v>
      </c>
      <c r="M53" s="164">
        <v>30.048544173171244</v>
      </c>
      <c r="N53" s="164">
        <v>28.989138115718802</v>
      </c>
      <c r="O53" s="164">
        <v>27.06542723714707</v>
      </c>
      <c r="P53" s="164">
        <v>26.317138611503299</v>
      </c>
      <c r="Q53" s="164">
        <v>29.515294980847145</v>
      </c>
    </row>
    <row r="54" spans="1:17" ht="12" customHeight="1" x14ac:dyDescent="0.25">
      <c r="A54" s="163" t="s">
        <v>142</v>
      </c>
      <c r="B54" s="162">
        <v>236.63242163969764</v>
      </c>
      <c r="C54" s="162">
        <v>240.95481094828713</v>
      </c>
      <c r="D54" s="162">
        <v>259.08752553022396</v>
      </c>
      <c r="E54" s="162">
        <v>264.8566066004538</v>
      </c>
      <c r="F54" s="162">
        <v>277.14433456615171</v>
      </c>
      <c r="G54" s="162">
        <v>267.7277339672973</v>
      </c>
      <c r="H54" s="162">
        <v>266.37084916436783</v>
      </c>
      <c r="I54" s="162">
        <v>223.53166791595797</v>
      </c>
      <c r="J54" s="162">
        <v>214.89633137889203</v>
      </c>
      <c r="K54" s="162">
        <v>205.16593242048933</v>
      </c>
      <c r="L54" s="162">
        <v>198.71426591767258</v>
      </c>
      <c r="M54" s="162">
        <v>182.76449153254393</v>
      </c>
      <c r="N54" s="162">
        <v>171.167378070963</v>
      </c>
      <c r="O54" s="162">
        <v>126.57475586734705</v>
      </c>
      <c r="P54" s="162">
        <v>130.00712376793069</v>
      </c>
      <c r="Q54" s="162">
        <v>142.31514428400251</v>
      </c>
    </row>
    <row r="55" spans="1:17" ht="12" customHeight="1" x14ac:dyDescent="0.25">
      <c r="A55" s="161" t="s">
        <v>141</v>
      </c>
      <c r="B55" s="160">
        <f t="shared" ref="B55:Q55" si="22">SUM(B56:B57)</f>
        <v>94.156893310579932</v>
      </c>
      <c r="C55" s="160">
        <f t="shared" si="22"/>
        <v>96.216450343649598</v>
      </c>
      <c r="D55" s="160">
        <f t="shared" si="22"/>
        <v>104.57126360453385</v>
      </c>
      <c r="E55" s="160">
        <f t="shared" si="22"/>
        <v>111.68974790025894</v>
      </c>
      <c r="F55" s="160">
        <f t="shared" si="22"/>
        <v>111.80671386716156</v>
      </c>
      <c r="G55" s="160">
        <f t="shared" si="22"/>
        <v>112.92208098917058</v>
      </c>
      <c r="H55" s="160">
        <f t="shared" si="22"/>
        <v>114.84135300259456</v>
      </c>
      <c r="I55" s="160">
        <f t="shared" si="22"/>
        <v>158.07007836932979</v>
      </c>
      <c r="J55" s="160">
        <f t="shared" si="22"/>
        <v>165.89147704419679</v>
      </c>
      <c r="K55" s="160">
        <f t="shared" si="22"/>
        <v>164.29325662061945</v>
      </c>
      <c r="L55" s="160">
        <f t="shared" si="22"/>
        <v>163.03050696110108</v>
      </c>
      <c r="M55" s="160">
        <f t="shared" si="22"/>
        <v>155.6039536260084</v>
      </c>
      <c r="N55" s="160">
        <f t="shared" si="22"/>
        <v>138.98146246791907</v>
      </c>
      <c r="O55" s="160">
        <f t="shared" si="22"/>
        <v>105.69068256488529</v>
      </c>
      <c r="P55" s="160">
        <f t="shared" si="22"/>
        <v>112.17556866410888</v>
      </c>
      <c r="Q55" s="160">
        <f t="shared" si="22"/>
        <v>127.04687081461537</v>
      </c>
    </row>
    <row r="56" spans="1:17" ht="12" customHeight="1" x14ac:dyDescent="0.25">
      <c r="A56" s="148" t="s">
        <v>60</v>
      </c>
      <c r="B56" s="156">
        <v>34.272424314759313</v>
      </c>
      <c r="C56" s="156">
        <v>34.717737515745242</v>
      </c>
      <c r="D56" s="156">
        <v>43.72650048848007</v>
      </c>
      <c r="E56" s="156">
        <v>50.64511049492431</v>
      </c>
      <c r="F56" s="156">
        <v>45.257273491555658</v>
      </c>
      <c r="G56" s="156">
        <v>51.3669601040461</v>
      </c>
      <c r="H56" s="156">
        <v>50.148743477004039</v>
      </c>
      <c r="I56" s="156">
        <v>66.609744866533006</v>
      </c>
      <c r="J56" s="156">
        <v>69.452375560144546</v>
      </c>
      <c r="K56" s="156">
        <v>66.508074489164429</v>
      </c>
      <c r="L56" s="156">
        <v>67.336180204283806</v>
      </c>
      <c r="M56" s="156">
        <v>64.231160834777327</v>
      </c>
      <c r="N56" s="156">
        <v>60.904090259750987</v>
      </c>
      <c r="O56" s="156">
        <v>45.00345841798449</v>
      </c>
      <c r="P56" s="156">
        <v>46.969441141801916</v>
      </c>
      <c r="Q56" s="156">
        <v>55.058892739750092</v>
      </c>
    </row>
    <row r="57" spans="1:17" ht="12" customHeight="1" x14ac:dyDescent="0.25">
      <c r="A57" s="148" t="s">
        <v>59</v>
      </c>
      <c r="B57" s="156">
        <v>59.884468995820626</v>
      </c>
      <c r="C57" s="156">
        <v>61.498712827904349</v>
      </c>
      <c r="D57" s="156">
        <v>60.844763116053784</v>
      </c>
      <c r="E57" s="156">
        <v>61.044637405334626</v>
      </c>
      <c r="F57" s="156">
        <v>66.549440375605897</v>
      </c>
      <c r="G57" s="156">
        <v>61.555120885124474</v>
      </c>
      <c r="H57" s="156">
        <v>64.692609525590512</v>
      </c>
      <c r="I57" s="156">
        <v>91.460333502796772</v>
      </c>
      <c r="J57" s="156">
        <v>96.43910148405223</v>
      </c>
      <c r="K57" s="156">
        <v>97.785182131455031</v>
      </c>
      <c r="L57" s="156">
        <v>95.694326756817262</v>
      </c>
      <c r="M57" s="156">
        <v>91.372792791231078</v>
      </c>
      <c r="N57" s="156">
        <v>78.077372208168086</v>
      </c>
      <c r="O57" s="156">
        <v>60.687224146900796</v>
      </c>
      <c r="P57" s="156">
        <v>65.206127522306971</v>
      </c>
      <c r="Q57" s="156">
        <v>71.987978074865282</v>
      </c>
    </row>
    <row r="58" spans="1:17" ht="12" customHeight="1" x14ac:dyDescent="0.25">
      <c r="A58" s="158" t="s">
        <v>62</v>
      </c>
      <c r="B58" s="157">
        <f t="shared" ref="B58:Q58" si="23">SUM(B59:B60)</f>
        <v>328.3053834810317</v>
      </c>
      <c r="C58" s="157">
        <f t="shared" si="23"/>
        <v>333.2397498241283</v>
      </c>
      <c r="D58" s="157">
        <f t="shared" si="23"/>
        <v>349.77627013537079</v>
      </c>
      <c r="E58" s="157">
        <f t="shared" si="23"/>
        <v>359.69396271669797</v>
      </c>
      <c r="F58" s="157">
        <f t="shared" si="23"/>
        <v>364.18815803086898</v>
      </c>
      <c r="G58" s="157">
        <f t="shared" si="23"/>
        <v>350.15762100104973</v>
      </c>
      <c r="H58" s="157">
        <f t="shared" si="23"/>
        <v>354.54637690014351</v>
      </c>
      <c r="I58" s="157">
        <f t="shared" si="23"/>
        <v>363.34506485949322</v>
      </c>
      <c r="J58" s="157">
        <f t="shared" si="23"/>
        <v>358.34461516868964</v>
      </c>
      <c r="K58" s="157">
        <f t="shared" si="23"/>
        <v>347.4713404949652</v>
      </c>
      <c r="L58" s="157">
        <f t="shared" si="23"/>
        <v>346.98187419621962</v>
      </c>
      <c r="M58" s="157">
        <f t="shared" si="23"/>
        <v>322.5475553657825</v>
      </c>
      <c r="N58" s="157">
        <f t="shared" si="23"/>
        <v>305.68619223102183</v>
      </c>
      <c r="O58" s="157">
        <f t="shared" si="23"/>
        <v>242.67045131249142</v>
      </c>
      <c r="P58" s="157">
        <f t="shared" si="23"/>
        <v>253.81142543391573</v>
      </c>
      <c r="Q58" s="157">
        <f t="shared" si="23"/>
        <v>283.97236167172292</v>
      </c>
    </row>
    <row r="59" spans="1:17" ht="12" customHeight="1" x14ac:dyDescent="0.25">
      <c r="A59" s="23" t="s">
        <v>57</v>
      </c>
      <c r="B59" s="156">
        <v>28.13326515135434</v>
      </c>
      <c r="C59" s="156">
        <v>28.695210372793404</v>
      </c>
      <c r="D59" s="156">
        <v>15.251222672259818</v>
      </c>
      <c r="E59" s="156">
        <v>15.545878762453254</v>
      </c>
      <c r="F59" s="156">
        <v>17.761785207261227</v>
      </c>
      <c r="G59" s="156">
        <v>16.262781041312511</v>
      </c>
      <c r="H59" s="156">
        <v>15.388362630190578</v>
      </c>
      <c r="I59" s="156">
        <v>16.614697705198139</v>
      </c>
      <c r="J59" s="156">
        <v>17.207463883149416</v>
      </c>
      <c r="K59" s="156">
        <v>12.053847840982591</v>
      </c>
      <c r="L59" s="156">
        <v>20.538957903086065</v>
      </c>
      <c r="M59" s="156">
        <v>18.988234165316815</v>
      </c>
      <c r="N59" s="156">
        <v>3.8619427684518266</v>
      </c>
      <c r="O59" s="156">
        <v>16.573314088129255</v>
      </c>
      <c r="P59" s="156">
        <v>30.577334879576746</v>
      </c>
      <c r="Q59" s="156">
        <v>29.609583922971002</v>
      </c>
    </row>
    <row r="60" spans="1:17" ht="12" customHeight="1" x14ac:dyDescent="0.25">
      <c r="A60" s="29" t="s">
        <v>140</v>
      </c>
      <c r="B60" s="57">
        <v>300.17211832967735</v>
      </c>
      <c r="C60" s="57">
        <v>304.54453945133491</v>
      </c>
      <c r="D60" s="57">
        <v>334.52504746311098</v>
      </c>
      <c r="E60" s="57">
        <v>344.14808395424473</v>
      </c>
      <c r="F60" s="57">
        <v>346.42637282360778</v>
      </c>
      <c r="G60" s="57">
        <v>333.89483995973723</v>
      </c>
      <c r="H60" s="57">
        <v>339.15801426995296</v>
      </c>
      <c r="I60" s="57">
        <v>346.7303671542951</v>
      </c>
      <c r="J60" s="57">
        <v>341.1371512855402</v>
      </c>
      <c r="K60" s="57">
        <v>335.41749265398261</v>
      </c>
      <c r="L60" s="57">
        <v>326.44291629313358</v>
      </c>
      <c r="M60" s="57">
        <v>303.55932120046566</v>
      </c>
      <c r="N60" s="57">
        <v>301.82424946256998</v>
      </c>
      <c r="O60" s="57">
        <v>226.09713722436217</v>
      </c>
      <c r="P60" s="57">
        <v>223.23409055433899</v>
      </c>
      <c r="Q60" s="57">
        <v>254.36277774875194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5.5184746852142412</v>
      </c>
      <c r="C62" s="168">
        <f t="shared" ref="C62:Q62" si="24">SUM(C63,C66,C68,C77)</f>
        <v>5.8627278728172723</v>
      </c>
      <c r="D62" s="168">
        <f t="shared" si="24"/>
        <v>9.6669905559823732</v>
      </c>
      <c r="E62" s="168">
        <f t="shared" si="24"/>
        <v>20.870304569953888</v>
      </c>
      <c r="F62" s="168">
        <f t="shared" si="24"/>
        <v>38.874455156765229</v>
      </c>
      <c r="G62" s="168">
        <f t="shared" si="24"/>
        <v>81.233088049938004</v>
      </c>
      <c r="H62" s="168">
        <f t="shared" si="24"/>
        <v>155.80698665129034</v>
      </c>
      <c r="I62" s="168">
        <f t="shared" si="24"/>
        <v>201.5232629501906</v>
      </c>
      <c r="J62" s="168">
        <f t="shared" si="24"/>
        <v>238.52180281419234</v>
      </c>
      <c r="K62" s="168">
        <f t="shared" si="24"/>
        <v>297.03591236209644</v>
      </c>
      <c r="L62" s="168">
        <f t="shared" si="24"/>
        <v>293.35600460801885</v>
      </c>
      <c r="M62" s="168">
        <f t="shared" si="24"/>
        <v>384.88116124014203</v>
      </c>
      <c r="N62" s="168">
        <f t="shared" si="24"/>
        <v>352.2825982170524</v>
      </c>
      <c r="O62" s="168">
        <f t="shared" si="24"/>
        <v>272.75420418971743</v>
      </c>
      <c r="P62" s="168">
        <f t="shared" si="24"/>
        <v>272.19914308488944</v>
      </c>
      <c r="Q62" s="168">
        <f t="shared" si="24"/>
        <v>408.07643449704892</v>
      </c>
    </row>
    <row r="63" spans="1:17" ht="12.95" customHeight="1" x14ac:dyDescent="0.25">
      <c r="A63" s="158" t="s">
        <v>65</v>
      </c>
      <c r="B63" s="157">
        <f t="shared" ref="B63:Q63" si="25">SUM(B64:B65)</f>
        <v>3.8082593738829438</v>
      </c>
      <c r="C63" s="157">
        <f t="shared" si="25"/>
        <v>4.0910727254493038</v>
      </c>
      <c r="D63" s="157">
        <f t="shared" si="25"/>
        <v>6.7201131318603586</v>
      </c>
      <c r="E63" s="157">
        <f t="shared" si="25"/>
        <v>15.110307899447466</v>
      </c>
      <c r="F63" s="157">
        <f t="shared" si="25"/>
        <v>27.528205066563451</v>
      </c>
      <c r="G63" s="157">
        <f t="shared" si="25"/>
        <v>57.763647263381195</v>
      </c>
      <c r="H63" s="157">
        <f t="shared" si="25"/>
        <v>109.73675940459664</v>
      </c>
      <c r="I63" s="157">
        <f t="shared" si="25"/>
        <v>138.45565027077038</v>
      </c>
      <c r="J63" s="157">
        <f t="shared" si="25"/>
        <v>159.64904016333645</v>
      </c>
      <c r="K63" s="157">
        <f t="shared" si="25"/>
        <v>189.03097626812959</v>
      </c>
      <c r="L63" s="157">
        <f t="shared" si="25"/>
        <v>178.87821838013636</v>
      </c>
      <c r="M63" s="157">
        <f t="shared" si="25"/>
        <v>259.95714996880014</v>
      </c>
      <c r="N63" s="157">
        <f t="shared" si="25"/>
        <v>225.32755122702181</v>
      </c>
      <c r="O63" s="157">
        <f t="shared" si="25"/>
        <v>139.34577875858912</v>
      </c>
      <c r="P63" s="157">
        <f t="shared" si="25"/>
        <v>138.13272686438506</v>
      </c>
      <c r="Q63" s="157">
        <f t="shared" si="25"/>
        <v>241.53064263865636</v>
      </c>
    </row>
    <row r="64" spans="1:17" ht="12" customHeight="1" x14ac:dyDescent="0.25">
      <c r="A64" s="23" t="s">
        <v>161</v>
      </c>
      <c r="B64" s="156">
        <v>3.7700541748334992</v>
      </c>
      <c r="C64" s="156">
        <v>4.0559654574206778</v>
      </c>
      <c r="D64" s="156">
        <v>6.6289010310792476</v>
      </c>
      <c r="E64" s="156">
        <v>14.891894740884466</v>
      </c>
      <c r="F64" s="156">
        <v>27.142927203591888</v>
      </c>
      <c r="G64" s="156">
        <v>57.210788948420692</v>
      </c>
      <c r="H64" s="156">
        <v>108.11155884461404</v>
      </c>
      <c r="I64" s="156">
        <v>135.5692092193315</v>
      </c>
      <c r="J64" s="156">
        <v>156.44923334585459</v>
      </c>
      <c r="K64" s="156">
        <v>184.72948680971351</v>
      </c>
      <c r="L64" s="156">
        <v>174.75554813985337</v>
      </c>
      <c r="M64" s="156">
        <v>257.24233651951033</v>
      </c>
      <c r="N64" s="156">
        <v>218.81186100297884</v>
      </c>
      <c r="O64" s="156">
        <v>135.3271316528224</v>
      </c>
      <c r="P64" s="156">
        <v>134.62045290982226</v>
      </c>
      <c r="Q64" s="156">
        <v>234.8155000121761</v>
      </c>
    </row>
    <row r="65" spans="1:17" ht="12" customHeight="1" x14ac:dyDescent="0.25">
      <c r="A65" s="23" t="s">
        <v>60</v>
      </c>
      <c r="B65" s="156">
        <v>3.820519904944468E-2</v>
      </c>
      <c r="C65" s="156">
        <v>3.5107268028626293E-2</v>
      </c>
      <c r="D65" s="156">
        <v>9.121210078111068E-2</v>
      </c>
      <c r="E65" s="156">
        <v>0.21841315856300053</v>
      </c>
      <c r="F65" s="156">
        <v>0.38527786297156125</v>
      </c>
      <c r="G65" s="156">
        <v>0.55285831496050075</v>
      </c>
      <c r="H65" s="156">
        <v>1.6252005599826025</v>
      </c>
      <c r="I65" s="156">
        <v>2.8864410514388781</v>
      </c>
      <c r="J65" s="156">
        <v>3.1998068174818428</v>
      </c>
      <c r="K65" s="156">
        <v>4.3014894584160963</v>
      </c>
      <c r="L65" s="156">
        <v>4.122670240282976</v>
      </c>
      <c r="M65" s="156">
        <v>2.7148134492898075</v>
      </c>
      <c r="N65" s="156">
        <v>6.5156902240429693</v>
      </c>
      <c r="O65" s="156">
        <v>4.0186471057667292</v>
      </c>
      <c r="P65" s="156">
        <v>3.5122739545628074</v>
      </c>
      <c r="Q65" s="156">
        <v>6.7151426264802696</v>
      </c>
    </row>
    <row r="66" spans="1:17" ht="12.95" customHeight="1" x14ac:dyDescent="0.25">
      <c r="A66" s="158" t="s">
        <v>112</v>
      </c>
      <c r="B66" s="157">
        <f t="shared" ref="B66:Q66" si="26">B67</f>
        <v>6.8212512768837094E-2</v>
      </c>
      <c r="C66" s="157">
        <f t="shared" si="26"/>
        <v>8.849611023622965E-2</v>
      </c>
      <c r="D66" s="157">
        <f t="shared" si="26"/>
        <v>0.15719484546335469</v>
      </c>
      <c r="E66" s="157">
        <f t="shared" si="26"/>
        <v>0.33430256144839959</v>
      </c>
      <c r="F66" s="157">
        <f t="shared" si="26"/>
        <v>0.71554115393386086</v>
      </c>
      <c r="G66" s="157">
        <f t="shared" si="26"/>
        <v>1.6025301938845229</v>
      </c>
      <c r="H66" s="157">
        <f t="shared" si="26"/>
        <v>3.3134750699771702</v>
      </c>
      <c r="I66" s="157">
        <f t="shared" si="26"/>
        <v>4.8110016634242587</v>
      </c>
      <c r="J66" s="157">
        <f t="shared" si="26"/>
        <v>6.4464900793379796</v>
      </c>
      <c r="K66" s="157">
        <f t="shared" si="26"/>
        <v>9.0362262818159138</v>
      </c>
      <c r="L66" s="157">
        <f t="shared" si="26"/>
        <v>9.6679411043220789</v>
      </c>
      <c r="M66" s="157">
        <f t="shared" si="26"/>
        <v>10.674853200650992</v>
      </c>
      <c r="N66" s="157">
        <f t="shared" si="26"/>
        <v>10.875150498006368</v>
      </c>
      <c r="O66" s="157">
        <f t="shared" si="26"/>
        <v>11.428114415326061</v>
      </c>
      <c r="P66" s="157">
        <f t="shared" si="26"/>
        <v>11.247822236187609</v>
      </c>
      <c r="Q66" s="157">
        <f t="shared" si="26"/>
        <v>13.473967513490138</v>
      </c>
    </row>
    <row r="67" spans="1:17" ht="12" customHeight="1" x14ac:dyDescent="0.25">
      <c r="A67" s="23" t="s">
        <v>60</v>
      </c>
      <c r="B67" s="156">
        <v>6.8212512768837094E-2</v>
      </c>
      <c r="C67" s="156">
        <v>8.849611023622965E-2</v>
      </c>
      <c r="D67" s="156">
        <v>0.15719484546335469</v>
      </c>
      <c r="E67" s="156">
        <v>0.33430256144839959</v>
      </c>
      <c r="F67" s="156">
        <v>0.71554115393386086</v>
      </c>
      <c r="G67" s="156">
        <v>1.6025301938845229</v>
      </c>
      <c r="H67" s="156">
        <v>3.3134750699771702</v>
      </c>
      <c r="I67" s="156">
        <v>4.8110016634242587</v>
      </c>
      <c r="J67" s="156">
        <v>6.4464900793379796</v>
      </c>
      <c r="K67" s="156">
        <v>9.0362262818159138</v>
      </c>
      <c r="L67" s="156">
        <v>9.6679411043220789</v>
      </c>
      <c r="M67" s="156">
        <v>10.674853200650992</v>
      </c>
      <c r="N67" s="156">
        <v>10.875150498006368</v>
      </c>
      <c r="O67" s="156">
        <v>11.428114415326061</v>
      </c>
      <c r="P67" s="156">
        <v>11.247822236187609</v>
      </c>
      <c r="Q67" s="156">
        <v>13.473967513490138</v>
      </c>
    </row>
    <row r="68" spans="1:17" ht="12" customHeight="1" x14ac:dyDescent="0.25">
      <c r="A68" s="158" t="s">
        <v>63</v>
      </c>
      <c r="B68" s="157">
        <f>SUM(B69:B70,B73:B74)</f>
        <v>0.83538606819057981</v>
      </c>
      <c r="C68" s="157">
        <f t="shared" ref="C68:Q68" si="27">SUM(C69:C70,C73:C74)</f>
        <v>0.8570523642369241</v>
      </c>
      <c r="D68" s="157">
        <f t="shared" si="27"/>
        <v>1.4381395461781323</v>
      </c>
      <c r="E68" s="157">
        <f t="shared" si="27"/>
        <v>2.8117384887920469</v>
      </c>
      <c r="F68" s="157">
        <f t="shared" si="27"/>
        <v>5.555029484620464</v>
      </c>
      <c r="G68" s="157">
        <f t="shared" si="27"/>
        <v>11.518752425148962</v>
      </c>
      <c r="H68" s="157">
        <f t="shared" si="27"/>
        <v>22.364579210838578</v>
      </c>
      <c r="I68" s="157">
        <f t="shared" si="27"/>
        <v>29.870911918656258</v>
      </c>
      <c r="J68" s="157">
        <f t="shared" si="27"/>
        <v>37.481523806856998</v>
      </c>
      <c r="K68" s="157">
        <f t="shared" si="27"/>
        <v>50.980098029599453</v>
      </c>
      <c r="L68" s="157">
        <f t="shared" si="27"/>
        <v>53.417126110060579</v>
      </c>
      <c r="M68" s="157">
        <f t="shared" si="27"/>
        <v>57.983576994231179</v>
      </c>
      <c r="N68" s="157">
        <f t="shared" si="27"/>
        <v>58.580493584778679</v>
      </c>
      <c r="O68" s="157">
        <f t="shared" si="27"/>
        <v>61.613446466864097</v>
      </c>
      <c r="P68" s="157">
        <f t="shared" si="27"/>
        <v>62.41639905211408</v>
      </c>
      <c r="Q68" s="157">
        <f t="shared" si="27"/>
        <v>77.443464679372411</v>
      </c>
    </row>
    <row r="69" spans="1:17" ht="12" customHeight="1" x14ac:dyDescent="0.25">
      <c r="A69" s="167" t="s">
        <v>160</v>
      </c>
      <c r="B69" s="132">
        <v>0.45355236986788811</v>
      </c>
      <c r="C69" s="132">
        <v>0.4870292408552398</v>
      </c>
      <c r="D69" s="132">
        <v>0.8449732643918223</v>
      </c>
      <c r="E69" s="132">
        <v>1.6303941851314869</v>
      </c>
      <c r="F69" s="132">
        <v>3.3284318255868466</v>
      </c>
      <c r="G69" s="132">
        <v>6.98736975145248</v>
      </c>
      <c r="H69" s="132">
        <v>13.485417868587183</v>
      </c>
      <c r="I69" s="132">
        <v>15.158669432591486</v>
      </c>
      <c r="J69" s="132">
        <v>18.416466104270039</v>
      </c>
      <c r="K69" s="132">
        <v>24.992207084787452</v>
      </c>
      <c r="L69" s="132">
        <v>27.215567803485701</v>
      </c>
      <c r="M69" s="132">
        <v>29.919574875597721</v>
      </c>
      <c r="N69" s="132">
        <v>30.071575084421948</v>
      </c>
      <c r="O69" s="132">
        <v>32.170371968584682</v>
      </c>
      <c r="P69" s="132">
        <v>32.068146042454515</v>
      </c>
      <c r="Q69" s="132">
        <v>38.99736097894386</v>
      </c>
    </row>
    <row r="70" spans="1:17" ht="12" customHeight="1" x14ac:dyDescent="0.25">
      <c r="A70" s="167" t="s">
        <v>159</v>
      </c>
      <c r="B70" s="132">
        <f>SUM(B71:B72)</f>
        <v>0.16056683555010742</v>
      </c>
      <c r="C70" s="132">
        <f t="shared" ref="C70:Q70" si="28">SUM(C71:C72)</f>
        <v>0.17231066160040218</v>
      </c>
      <c r="D70" s="132">
        <f t="shared" si="28"/>
        <v>0.30960449329890394</v>
      </c>
      <c r="E70" s="132">
        <f t="shared" si="28"/>
        <v>0.63171841963988429</v>
      </c>
      <c r="F70" s="132">
        <f t="shared" si="28"/>
        <v>1.2162505924166847</v>
      </c>
      <c r="G70" s="132">
        <f t="shared" si="28"/>
        <v>2.6624885761391743</v>
      </c>
      <c r="H70" s="132">
        <f t="shared" si="28"/>
        <v>5.3210347594981293</v>
      </c>
      <c r="I70" s="132">
        <f t="shared" si="28"/>
        <v>9.9901300833731028</v>
      </c>
      <c r="J70" s="132">
        <f t="shared" si="28"/>
        <v>13.218777132111832</v>
      </c>
      <c r="K70" s="132">
        <f t="shared" si="28"/>
        <v>18.561017557338868</v>
      </c>
      <c r="L70" s="132">
        <f t="shared" si="28"/>
        <v>20.648590198762939</v>
      </c>
      <c r="M70" s="132">
        <f t="shared" si="28"/>
        <v>22.852810765548739</v>
      </c>
      <c r="N70" s="132">
        <f t="shared" si="28"/>
        <v>23.315262032733109</v>
      </c>
      <c r="O70" s="132">
        <f t="shared" si="28"/>
        <v>25.014757014829634</v>
      </c>
      <c r="P70" s="132">
        <f t="shared" si="28"/>
        <v>25.428924987829006</v>
      </c>
      <c r="Q70" s="132">
        <f t="shared" si="28"/>
        <v>33.237922066619127</v>
      </c>
    </row>
    <row r="71" spans="1:17" ht="12" customHeight="1" x14ac:dyDescent="0.25">
      <c r="A71" s="166" t="s">
        <v>109</v>
      </c>
      <c r="B71" s="165">
        <v>6.5700541003944332E-2</v>
      </c>
      <c r="C71" s="165">
        <v>7.0204030663372857E-2</v>
      </c>
      <c r="D71" s="165">
        <v>0.14264353325545312</v>
      </c>
      <c r="E71" s="165">
        <v>0.31178811135590762</v>
      </c>
      <c r="F71" s="165">
        <v>0.54355306236760403</v>
      </c>
      <c r="G71" s="165">
        <v>1.3406686582378</v>
      </c>
      <c r="H71" s="165">
        <v>2.5388788327289116</v>
      </c>
      <c r="I71" s="165">
        <v>4.517112504842518</v>
      </c>
      <c r="J71" s="165">
        <v>5.9519755381328627</v>
      </c>
      <c r="K71" s="165">
        <v>8.1016165242160376</v>
      </c>
      <c r="L71" s="165">
        <v>9.2222357013860385</v>
      </c>
      <c r="M71" s="165">
        <v>10.515013006844303</v>
      </c>
      <c r="N71" s="165">
        <v>10.699992290847456</v>
      </c>
      <c r="O71" s="165">
        <v>11.438178370320312</v>
      </c>
      <c r="P71" s="165">
        <v>11.585659223872062</v>
      </c>
      <c r="Q71" s="165">
        <v>15.087365033855171</v>
      </c>
    </row>
    <row r="72" spans="1:17" ht="12" customHeight="1" x14ac:dyDescent="0.25">
      <c r="A72" s="147" t="s">
        <v>59</v>
      </c>
      <c r="B72" s="164">
        <v>9.4866294546163091E-2</v>
      </c>
      <c r="C72" s="164">
        <v>0.10210663093702932</v>
      </c>
      <c r="D72" s="164">
        <v>0.16696096004345082</v>
      </c>
      <c r="E72" s="164">
        <v>0.31993030828397667</v>
      </c>
      <c r="F72" s="164">
        <v>0.67269753004908051</v>
      </c>
      <c r="G72" s="164">
        <v>1.3218199179013741</v>
      </c>
      <c r="H72" s="164">
        <v>2.7821559267692173</v>
      </c>
      <c r="I72" s="164">
        <v>5.4730175785305848</v>
      </c>
      <c r="J72" s="164">
        <v>7.2668015939789701</v>
      </c>
      <c r="K72" s="164">
        <v>10.45940103312283</v>
      </c>
      <c r="L72" s="164">
        <v>11.426354497376899</v>
      </c>
      <c r="M72" s="164">
        <v>12.337797758704436</v>
      </c>
      <c r="N72" s="164">
        <v>12.615269741885655</v>
      </c>
      <c r="O72" s="164">
        <v>13.576578644509324</v>
      </c>
      <c r="P72" s="164">
        <v>13.843265763956945</v>
      </c>
      <c r="Q72" s="164">
        <v>18.150557032763956</v>
      </c>
    </row>
    <row r="73" spans="1:17" ht="12" customHeight="1" x14ac:dyDescent="0.25">
      <c r="A73" s="163" t="s">
        <v>142</v>
      </c>
      <c r="B73" s="162">
        <v>0.15833189020084931</v>
      </c>
      <c r="C73" s="162">
        <v>0.14127950768026309</v>
      </c>
      <c r="D73" s="162">
        <v>0.20200920701750338</v>
      </c>
      <c r="E73" s="162">
        <v>0.38661189062739748</v>
      </c>
      <c r="F73" s="162">
        <v>0.71995564030073422</v>
      </c>
      <c r="G73" s="162">
        <v>1.3145379880023893</v>
      </c>
      <c r="H73" s="162">
        <v>2.4862310053739862</v>
      </c>
      <c r="I73" s="162">
        <v>2.7661332032084269</v>
      </c>
      <c r="J73" s="162">
        <v>3.2992794081722576</v>
      </c>
      <c r="K73" s="162">
        <v>4.1243290952585276</v>
      </c>
      <c r="L73" s="162">
        <v>3.0503104349938241</v>
      </c>
      <c r="M73" s="162">
        <v>2.8147662933526423</v>
      </c>
      <c r="N73" s="162">
        <v>2.8663548093207942</v>
      </c>
      <c r="O73" s="162">
        <v>2.4132444602123968</v>
      </c>
      <c r="P73" s="162">
        <v>2.6407386328155606</v>
      </c>
      <c r="Q73" s="162">
        <v>2.7516190002897645</v>
      </c>
    </row>
    <row r="74" spans="1:17" ht="12" customHeight="1" x14ac:dyDescent="0.25">
      <c r="A74" s="161" t="s">
        <v>141</v>
      </c>
      <c r="B74" s="160">
        <f>SUM(B75:B76)</f>
        <v>6.2934972571735012E-2</v>
      </c>
      <c r="C74" s="160">
        <f t="shared" ref="C74:Q74" si="29">SUM(C75:C76)</f>
        <v>5.6432954101018951E-2</v>
      </c>
      <c r="D74" s="160">
        <f t="shared" si="29"/>
        <v>8.1552581469902602E-2</v>
      </c>
      <c r="E74" s="160">
        <f t="shared" si="29"/>
        <v>0.16301399339327804</v>
      </c>
      <c r="F74" s="160">
        <f t="shared" si="29"/>
        <v>0.29039142631619891</v>
      </c>
      <c r="G74" s="160">
        <f t="shared" si="29"/>
        <v>0.55435610955491854</v>
      </c>
      <c r="H74" s="160">
        <f t="shared" si="29"/>
        <v>1.0718955773792809</v>
      </c>
      <c r="I74" s="160">
        <f t="shared" si="29"/>
        <v>1.9559791994832421</v>
      </c>
      <c r="J74" s="160">
        <f t="shared" si="29"/>
        <v>2.5470011623028701</v>
      </c>
      <c r="K74" s="160">
        <f t="shared" si="29"/>
        <v>3.3025442922145958</v>
      </c>
      <c r="L74" s="160">
        <f t="shared" si="29"/>
        <v>2.5026576728181089</v>
      </c>
      <c r="M74" s="160">
        <f t="shared" si="29"/>
        <v>2.3964250597320786</v>
      </c>
      <c r="N74" s="160">
        <f t="shared" si="29"/>
        <v>2.3273016583028303</v>
      </c>
      <c r="O74" s="160">
        <f t="shared" si="29"/>
        <v>2.0150730232373828</v>
      </c>
      <c r="P74" s="160">
        <f t="shared" si="29"/>
        <v>2.2785893890149942</v>
      </c>
      <c r="Q74" s="160">
        <f t="shared" si="29"/>
        <v>2.4565626335196562</v>
      </c>
    </row>
    <row r="75" spans="1:17" ht="12" customHeight="1" x14ac:dyDescent="0.25">
      <c r="A75" s="148" t="s">
        <v>60</v>
      </c>
      <c r="B75" s="156">
        <v>2.2907872258502795E-2</v>
      </c>
      <c r="C75" s="156">
        <v>2.0362676867829246E-2</v>
      </c>
      <c r="D75" s="156">
        <v>3.4101232695880869E-2</v>
      </c>
      <c r="E75" s="156">
        <v>7.3917811283754284E-2</v>
      </c>
      <c r="F75" s="156">
        <v>0.11754503594488651</v>
      </c>
      <c r="G75" s="156">
        <v>0.25217023910206338</v>
      </c>
      <c r="H75" s="156">
        <v>0.46807369417629763</v>
      </c>
      <c r="I75" s="156">
        <v>0.82423743181431741</v>
      </c>
      <c r="J75" s="156">
        <v>1.066331341599033</v>
      </c>
      <c r="K75" s="156">
        <v>1.3369134333831616</v>
      </c>
      <c r="L75" s="156">
        <v>1.033667938520993</v>
      </c>
      <c r="M75" s="156">
        <v>0.98921113412130091</v>
      </c>
      <c r="N75" s="156">
        <v>1.0198640001479471</v>
      </c>
      <c r="O75" s="156">
        <v>0.85802506720299232</v>
      </c>
      <c r="P75" s="156">
        <v>0.95407646663365675</v>
      </c>
      <c r="Q75" s="156">
        <v>1.0646119631297293</v>
      </c>
    </row>
    <row r="76" spans="1:17" ht="12" customHeight="1" x14ac:dyDescent="0.25">
      <c r="A76" s="148" t="s">
        <v>59</v>
      </c>
      <c r="B76" s="156">
        <v>4.0027100313232221E-2</v>
      </c>
      <c r="C76" s="156">
        <v>3.6070277233189708E-2</v>
      </c>
      <c r="D76" s="156">
        <v>4.745134877402174E-2</v>
      </c>
      <c r="E76" s="156">
        <v>8.9096182109523761E-2</v>
      </c>
      <c r="F76" s="156">
        <v>0.17284639037131241</v>
      </c>
      <c r="G76" s="156">
        <v>0.30218587045285522</v>
      </c>
      <c r="H76" s="156">
        <v>0.60382188320298313</v>
      </c>
      <c r="I76" s="156">
        <v>1.1317417676689248</v>
      </c>
      <c r="J76" s="156">
        <v>1.4806698207038371</v>
      </c>
      <c r="K76" s="156">
        <v>1.9656308588314344</v>
      </c>
      <c r="L76" s="156">
        <v>1.4689897342971161</v>
      </c>
      <c r="M76" s="156">
        <v>1.4072139256107776</v>
      </c>
      <c r="N76" s="156">
        <v>1.307437658154883</v>
      </c>
      <c r="O76" s="156">
        <v>1.1570479560343903</v>
      </c>
      <c r="P76" s="156">
        <v>1.3245129223813374</v>
      </c>
      <c r="Q76" s="156">
        <v>1.3919506703899267</v>
      </c>
    </row>
    <row r="77" spans="1:17" ht="12" customHeight="1" x14ac:dyDescent="0.25">
      <c r="A77" s="158" t="s">
        <v>62</v>
      </c>
      <c r="B77" s="157">
        <f>SUM(B78:B79)</f>
        <v>0.80661673037187998</v>
      </c>
      <c r="C77" s="157">
        <f t="shared" ref="C77:Q77" si="30">SUM(C78:C79)</f>
        <v>0.8261066728948151</v>
      </c>
      <c r="D77" s="157">
        <f t="shared" si="30"/>
        <v>1.3515430324805275</v>
      </c>
      <c r="E77" s="157">
        <f t="shared" si="30"/>
        <v>2.6139556202659753</v>
      </c>
      <c r="F77" s="157">
        <f t="shared" si="30"/>
        <v>5.0756794516474502</v>
      </c>
      <c r="G77" s="157">
        <f t="shared" si="30"/>
        <v>10.34815816752333</v>
      </c>
      <c r="H77" s="157">
        <f t="shared" si="30"/>
        <v>20.392172965877975</v>
      </c>
      <c r="I77" s="157">
        <f t="shared" si="30"/>
        <v>28.385699097339725</v>
      </c>
      <c r="J77" s="157">
        <f t="shared" si="30"/>
        <v>34.944748764660879</v>
      </c>
      <c r="K77" s="157">
        <f t="shared" si="30"/>
        <v>47.988611782551487</v>
      </c>
      <c r="L77" s="157">
        <f t="shared" si="30"/>
        <v>51.392719013499836</v>
      </c>
      <c r="M77" s="157">
        <f t="shared" si="30"/>
        <v>56.265581076459718</v>
      </c>
      <c r="N77" s="157">
        <f t="shared" si="30"/>
        <v>57.499402907245539</v>
      </c>
      <c r="O77" s="157">
        <f t="shared" si="30"/>
        <v>60.366864548938139</v>
      </c>
      <c r="P77" s="157">
        <f t="shared" si="30"/>
        <v>60.402194932202683</v>
      </c>
      <c r="Q77" s="157">
        <f t="shared" si="30"/>
        <v>75.628359665530013</v>
      </c>
    </row>
    <row r="78" spans="1:17" ht="12" customHeight="1" x14ac:dyDescent="0.25">
      <c r="A78" s="23" t="s">
        <v>109</v>
      </c>
      <c r="B78" s="156">
        <v>0.55955953376311895</v>
      </c>
      <c r="C78" s="156">
        <v>0.58663127106070778</v>
      </c>
      <c r="D78" s="156">
        <v>0.95159217127347639</v>
      </c>
      <c r="E78" s="156">
        <v>1.8618729626281412</v>
      </c>
      <c r="F78" s="156">
        <v>3.6786579084536517</v>
      </c>
      <c r="G78" s="156">
        <v>7.6672446853923724</v>
      </c>
      <c r="H78" s="156">
        <v>15.158994454069861</v>
      </c>
      <c r="I78" s="156">
        <v>21.358388843234501</v>
      </c>
      <c r="J78" s="156">
        <v>26.682545011742544</v>
      </c>
      <c r="K78" s="156">
        <v>38.102619581282973</v>
      </c>
      <c r="L78" s="156">
        <v>43.41672391077779</v>
      </c>
      <c r="M78" s="156">
        <v>50.345648092445906</v>
      </c>
      <c r="N78" s="156">
        <v>50.742354366904635</v>
      </c>
      <c r="O78" s="156">
        <v>53.507527440537288</v>
      </c>
      <c r="P78" s="156">
        <v>53.309740433675607</v>
      </c>
      <c r="Q78" s="156">
        <v>67.554498355446995</v>
      </c>
    </row>
    <row r="79" spans="1:17" ht="12" customHeight="1" x14ac:dyDescent="0.25">
      <c r="A79" s="29" t="s">
        <v>140</v>
      </c>
      <c r="B79" s="57">
        <v>0.24705719660876099</v>
      </c>
      <c r="C79" s="57">
        <v>0.23947540183410732</v>
      </c>
      <c r="D79" s="57">
        <v>0.3999508612070512</v>
      </c>
      <c r="E79" s="57">
        <v>0.75208265763783422</v>
      </c>
      <c r="F79" s="57">
        <v>1.3970215431937982</v>
      </c>
      <c r="G79" s="57">
        <v>2.6809134821309568</v>
      </c>
      <c r="H79" s="57">
        <v>5.2331785118081164</v>
      </c>
      <c r="I79" s="57">
        <v>7.027310254105223</v>
      </c>
      <c r="J79" s="57">
        <v>8.262203752918337</v>
      </c>
      <c r="K79" s="57">
        <v>9.8859922012685182</v>
      </c>
      <c r="L79" s="57">
        <v>7.9759951027220435</v>
      </c>
      <c r="M79" s="57">
        <v>5.9199329840138128</v>
      </c>
      <c r="N79" s="57">
        <v>6.7570485403409073</v>
      </c>
      <c r="O79" s="57">
        <v>6.8593371084008528</v>
      </c>
      <c r="P79" s="57">
        <v>7.092454498527073</v>
      </c>
      <c r="Q79" s="57">
        <v>8.0738613100830161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898.91669408721975</v>
      </c>
      <c r="C81" s="168">
        <f t="shared" ref="C81:Q81" si="31">SUM(C82,C85,C87,C100)</f>
        <v>890.56426179187986</v>
      </c>
      <c r="D81" s="168">
        <f t="shared" si="31"/>
        <v>896.3096538515465</v>
      </c>
      <c r="E81" s="168">
        <f t="shared" si="31"/>
        <v>883.0474286519451</v>
      </c>
      <c r="F81" s="168">
        <f t="shared" si="31"/>
        <v>884.01072251734695</v>
      </c>
      <c r="G81" s="168">
        <f t="shared" si="31"/>
        <v>879.63211529860109</v>
      </c>
      <c r="H81" s="168">
        <f t="shared" si="31"/>
        <v>889.16685609887452</v>
      </c>
      <c r="I81" s="168">
        <f t="shared" si="31"/>
        <v>989.24999765712232</v>
      </c>
      <c r="J81" s="168">
        <f t="shared" si="31"/>
        <v>849.9115361241254</v>
      </c>
      <c r="K81" s="168">
        <f t="shared" si="31"/>
        <v>776.67361766737531</v>
      </c>
      <c r="L81" s="168">
        <f t="shared" si="31"/>
        <v>804.48922596648902</v>
      </c>
      <c r="M81" s="168">
        <f t="shared" si="31"/>
        <v>978.01158853493769</v>
      </c>
      <c r="N81" s="168">
        <f t="shared" si="31"/>
        <v>1251.3272974968718</v>
      </c>
      <c r="O81" s="168">
        <f t="shared" si="31"/>
        <v>1243.7086641676285</v>
      </c>
      <c r="P81" s="168">
        <f t="shared" si="31"/>
        <v>1199.3658266280311</v>
      </c>
      <c r="Q81" s="168">
        <f t="shared" si="31"/>
        <v>1151.8245415716278</v>
      </c>
    </row>
    <row r="82" spans="1:17" ht="12.95" customHeight="1" x14ac:dyDescent="0.25">
      <c r="A82" s="158" t="s">
        <v>65</v>
      </c>
      <c r="B82" s="157">
        <f t="shared" ref="B82" si="32">SUM(B83:B84)</f>
        <v>691.15581376639102</v>
      </c>
      <c r="C82" s="157">
        <f t="shared" ref="C82:Q82" si="33">SUM(C83:C84)</f>
        <v>690.87293102059255</v>
      </c>
      <c r="D82" s="157">
        <f t="shared" si="33"/>
        <v>691.21995709006535</v>
      </c>
      <c r="E82" s="157">
        <f t="shared" si="33"/>
        <v>692.98046277198046</v>
      </c>
      <c r="F82" s="157">
        <f t="shared" si="33"/>
        <v>691.85796285197966</v>
      </c>
      <c r="G82" s="157">
        <f t="shared" si="33"/>
        <v>690.58925182118185</v>
      </c>
      <c r="H82" s="157">
        <f t="shared" si="33"/>
        <v>691.01527237606069</v>
      </c>
      <c r="I82" s="157">
        <f t="shared" si="33"/>
        <v>746.25066616648655</v>
      </c>
      <c r="J82" s="157">
        <f t="shared" si="33"/>
        <v>603.07158578670271</v>
      </c>
      <c r="K82" s="157">
        <f t="shared" si="33"/>
        <v>529.69903043852435</v>
      </c>
      <c r="L82" s="157">
        <f t="shared" si="33"/>
        <v>550.53316259778967</v>
      </c>
      <c r="M82" s="157">
        <f t="shared" si="33"/>
        <v>727.9235314889753</v>
      </c>
      <c r="N82" s="157">
        <f t="shared" si="33"/>
        <v>889.27837099797625</v>
      </c>
      <c r="O82" s="157">
        <f t="shared" si="33"/>
        <v>738.49737257042943</v>
      </c>
      <c r="P82" s="157">
        <f t="shared" si="33"/>
        <v>712.44857660760499</v>
      </c>
      <c r="Q82" s="157">
        <f t="shared" si="33"/>
        <v>756.91553902890234</v>
      </c>
    </row>
    <row r="83" spans="1:17" ht="12" customHeight="1" x14ac:dyDescent="0.25">
      <c r="A83" s="23" t="s">
        <v>157</v>
      </c>
      <c r="B83" s="156">
        <v>688.99134990508173</v>
      </c>
      <c r="C83" s="156">
        <v>689.0427472902096</v>
      </c>
      <c r="D83" s="156">
        <v>688.45461814927262</v>
      </c>
      <c r="E83" s="156">
        <v>690.14490059043692</v>
      </c>
      <c r="F83" s="156">
        <v>689.14662465591675</v>
      </c>
      <c r="G83" s="156">
        <v>688.74986197103215</v>
      </c>
      <c r="H83" s="156">
        <v>688.1365290594988</v>
      </c>
      <c r="I83" s="156">
        <v>741.78501777283998</v>
      </c>
      <c r="J83" s="156">
        <v>599.57015304659035</v>
      </c>
      <c r="K83" s="156">
        <v>526.17222505019902</v>
      </c>
      <c r="L83" s="156">
        <v>546.75870520837418</v>
      </c>
      <c r="M83" s="156">
        <v>725.65956689439213</v>
      </c>
      <c r="N83" s="156">
        <v>881.28744874990753</v>
      </c>
      <c r="O83" s="156">
        <v>731.76783204142021</v>
      </c>
      <c r="P83" s="156">
        <v>706.7108222237747</v>
      </c>
      <c r="Q83" s="156">
        <v>750.19827800221333</v>
      </c>
    </row>
    <row r="84" spans="1:17" ht="12" customHeight="1" x14ac:dyDescent="0.25">
      <c r="A84" s="23" t="s">
        <v>60</v>
      </c>
      <c r="B84" s="156">
        <v>2.1644638613093261</v>
      </c>
      <c r="C84" s="156">
        <v>1.8301837303829722</v>
      </c>
      <c r="D84" s="156">
        <v>2.7653389407927689</v>
      </c>
      <c r="E84" s="156">
        <v>2.835562181543557</v>
      </c>
      <c r="F84" s="156">
        <v>2.7113381960628757</v>
      </c>
      <c r="G84" s="156">
        <v>1.8393898501497017</v>
      </c>
      <c r="H84" s="156">
        <v>2.8787433165618466</v>
      </c>
      <c r="I84" s="156">
        <v>4.465648393646557</v>
      </c>
      <c r="J84" s="156">
        <v>3.5014327401123642</v>
      </c>
      <c r="K84" s="156">
        <v>3.5268053883253643</v>
      </c>
      <c r="L84" s="156">
        <v>3.7744573894154607</v>
      </c>
      <c r="M84" s="156">
        <v>2.2639645945832259</v>
      </c>
      <c r="N84" s="156">
        <v>7.9909222480687383</v>
      </c>
      <c r="O84" s="156">
        <v>6.729540529009193</v>
      </c>
      <c r="P84" s="156">
        <v>5.7377543838303415</v>
      </c>
      <c r="Q84" s="156">
        <v>6.7172610266890551</v>
      </c>
    </row>
    <row r="85" spans="1:17" ht="12.95" customHeight="1" x14ac:dyDescent="0.25">
      <c r="A85" s="158" t="s">
        <v>112</v>
      </c>
      <c r="B85" s="157">
        <f t="shared" ref="B85:Q85" si="34">B86</f>
        <v>9.6566180576417082</v>
      </c>
      <c r="C85" s="157">
        <f t="shared" si="34"/>
        <v>11.736301806681775</v>
      </c>
      <c r="D85" s="157">
        <f t="shared" si="34"/>
        <v>13.199945039697603</v>
      </c>
      <c r="E85" s="157">
        <f t="shared" si="34"/>
        <v>13.57105230179455</v>
      </c>
      <c r="F85" s="157">
        <f t="shared" si="34"/>
        <v>15.06707917707698</v>
      </c>
      <c r="G85" s="157">
        <f t="shared" si="34"/>
        <v>16.37489172015751</v>
      </c>
      <c r="H85" s="157">
        <f t="shared" si="34"/>
        <v>17.989420960086044</v>
      </c>
      <c r="I85" s="157">
        <f t="shared" si="34"/>
        <v>20.405158884047896</v>
      </c>
      <c r="J85" s="157">
        <f t="shared" si="34"/>
        <v>21.679203771154096</v>
      </c>
      <c r="K85" s="157">
        <f t="shared" si="34"/>
        <v>22.171172696837779</v>
      </c>
      <c r="L85" s="157">
        <f t="shared" si="34"/>
        <v>23.275783006479795</v>
      </c>
      <c r="M85" s="157">
        <f t="shared" si="34"/>
        <v>23.58160192250255</v>
      </c>
      <c r="N85" s="157">
        <f t="shared" si="34"/>
        <v>31.544015958349782</v>
      </c>
      <c r="O85" s="157">
        <f t="shared" si="34"/>
        <v>44.336554341762529</v>
      </c>
      <c r="P85" s="157">
        <f t="shared" si="34"/>
        <v>43.851836971024213</v>
      </c>
      <c r="Q85" s="157">
        <f t="shared" si="34"/>
        <v>34.100880528382802</v>
      </c>
    </row>
    <row r="86" spans="1:17" ht="12" customHeight="1" x14ac:dyDescent="0.25">
      <c r="A86" s="23" t="s">
        <v>60</v>
      </c>
      <c r="B86" s="156">
        <v>9.6566180576417082</v>
      </c>
      <c r="C86" s="156">
        <v>11.736301806681775</v>
      </c>
      <c r="D86" s="156">
        <v>13.199945039697603</v>
      </c>
      <c r="E86" s="156">
        <v>13.57105230179455</v>
      </c>
      <c r="F86" s="156">
        <v>15.06707917707698</v>
      </c>
      <c r="G86" s="156">
        <v>16.37489172015751</v>
      </c>
      <c r="H86" s="156">
        <v>17.989420960086044</v>
      </c>
      <c r="I86" s="156">
        <v>20.405158884047896</v>
      </c>
      <c r="J86" s="156">
        <v>21.679203771154096</v>
      </c>
      <c r="K86" s="156">
        <v>22.171172696837779</v>
      </c>
      <c r="L86" s="156">
        <v>23.275783006479795</v>
      </c>
      <c r="M86" s="156">
        <v>23.58160192250255</v>
      </c>
      <c r="N86" s="156">
        <v>31.544015958349782</v>
      </c>
      <c r="O86" s="156">
        <v>44.336554341762529</v>
      </c>
      <c r="P86" s="156">
        <v>43.851836971024213</v>
      </c>
      <c r="Q86" s="156">
        <v>34.100880528382802</v>
      </c>
    </row>
    <row r="87" spans="1:17" ht="12" customHeight="1" x14ac:dyDescent="0.25">
      <c r="A87" s="158" t="s">
        <v>63</v>
      </c>
      <c r="B87" s="157">
        <f>SUM(B88:B89,B92:B93,B96:B97)</f>
        <v>115.60295161822131</v>
      </c>
      <c r="C87" s="157">
        <f t="shared" ref="C87:Q87" si="35">SUM(C88:C89,C92:C93,C96:C97)</f>
        <v>110.11692738034351</v>
      </c>
      <c r="D87" s="157">
        <f t="shared" si="35"/>
        <v>113.60874025879892</v>
      </c>
      <c r="E87" s="157">
        <f t="shared" si="35"/>
        <v>104.81709069717867</v>
      </c>
      <c r="F87" s="157">
        <f t="shared" si="35"/>
        <v>106.28944409940496</v>
      </c>
      <c r="G87" s="157">
        <f t="shared" si="35"/>
        <v>104.90794127076799</v>
      </c>
      <c r="H87" s="157">
        <f t="shared" si="35"/>
        <v>108.50025056196836</v>
      </c>
      <c r="I87" s="157">
        <f t="shared" si="35"/>
        <v>116.37986575310404</v>
      </c>
      <c r="J87" s="157">
        <f t="shared" si="35"/>
        <v>117.51500094920434</v>
      </c>
      <c r="K87" s="157">
        <f t="shared" si="35"/>
        <v>117.7073787594002</v>
      </c>
      <c r="L87" s="157">
        <f t="shared" si="35"/>
        <v>125.39493224404279</v>
      </c>
      <c r="M87" s="157">
        <f t="shared" si="35"/>
        <v>121.55765359873504</v>
      </c>
      <c r="N87" s="157">
        <f t="shared" si="35"/>
        <v>182.37101125737166</v>
      </c>
      <c r="O87" s="157">
        <f t="shared" si="35"/>
        <v>259.63485041447547</v>
      </c>
      <c r="P87" s="157">
        <f t="shared" si="35"/>
        <v>249.67753844072325</v>
      </c>
      <c r="Q87" s="157">
        <f t="shared" si="35"/>
        <v>197.5157597139833</v>
      </c>
    </row>
    <row r="88" spans="1:17" ht="12" customHeight="1" x14ac:dyDescent="0.25">
      <c r="A88" s="167" t="s">
        <v>156</v>
      </c>
      <c r="B88" s="132">
        <v>11.418219108304257</v>
      </c>
      <c r="C88" s="132">
        <v>11.327459706669869</v>
      </c>
      <c r="D88" s="132">
        <v>11.607982203722999</v>
      </c>
      <c r="E88" s="132">
        <v>10.026474959965274</v>
      </c>
      <c r="F88" s="132">
        <v>11.070120626656896</v>
      </c>
      <c r="G88" s="132">
        <v>11.15104873597884</v>
      </c>
      <c r="H88" s="132">
        <v>11.675532971670206</v>
      </c>
      <c r="I88" s="132">
        <v>11.746006220135028</v>
      </c>
      <c r="J88" s="132">
        <v>10.526651086026586</v>
      </c>
      <c r="K88" s="132">
        <v>10.551119720001756</v>
      </c>
      <c r="L88" s="132">
        <v>12.386106126988938</v>
      </c>
      <c r="M88" s="132">
        <v>14.086392245012551</v>
      </c>
      <c r="N88" s="132">
        <v>20.351226031467078</v>
      </c>
      <c r="O88" s="132">
        <v>31.738828351639352</v>
      </c>
      <c r="P88" s="132">
        <v>31.78287077866478</v>
      </c>
      <c r="Q88" s="132">
        <v>24.485280989687382</v>
      </c>
    </row>
    <row r="89" spans="1:17" ht="12" customHeight="1" x14ac:dyDescent="0.25">
      <c r="A89" s="167" t="s">
        <v>155</v>
      </c>
      <c r="B89" s="132">
        <f>SUM(B90:B91)</f>
        <v>3.5641431957606509</v>
      </c>
      <c r="C89" s="132">
        <f t="shared" ref="C89:Q89" si="36">SUM(C90:C91)</f>
        <v>3.531411197201356</v>
      </c>
      <c r="D89" s="132">
        <f t="shared" si="36"/>
        <v>3.7935287906080601</v>
      </c>
      <c r="E89" s="132">
        <f t="shared" si="36"/>
        <v>3.4910615276597832</v>
      </c>
      <c r="F89" s="132">
        <f t="shared" si="36"/>
        <v>3.5975812377707204</v>
      </c>
      <c r="G89" s="132">
        <f t="shared" si="36"/>
        <v>3.8270818906671802</v>
      </c>
      <c r="H89" s="132">
        <f t="shared" si="36"/>
        <v>4.1250749141509475</v>
      </c>
      <c r="I89" s="132">
        <f t="shared" si="36"/>
        <v>6.7372719271876997</v>
      </c>
      <c r="J89" s="132">
        <f t="shared" si="36"/>
        <v>6.888370347836613</v>
      </c>
      <c r="K89" s="132">
        <f t="shared" si="36"/>
        <v>7.080915554262079</v>
      </c>
      <c r="L89" s="132">
        <f t="shared" si="36"/>
        <v>8.3574500634338591</v>
      </c>
      <c r="M89" s="132">
        <f t="shared" si="36"/>
        <v>9.6032925996705742</v>
      </c>
      <c r="N89" s="132">
        <f t="shared" si="36"/>
        <v>14.100470266641722</v>
      </c>
      <c r="O89" s="132">
        <f t="shared" si="36"/>
        <v>22.089830388621149</v>
      </c>
      <c r="P89" s="132">
        <f t="shared" si="36"/>
        <v>22.274022153332254</v>
      </c>
      <c r="Q89" s="132">
        <f t="shared" si="36"/>
        <v>18.734242145435509</v>
      </c>
    </row>
    <row r="90" spans="1:17" ht="12" customHeight="1" x14ac:dyDescent="0.25">
      <c r="A90" s="166" t="s">
        <v>55</v>
      </c>
      <c r="B90" s="165">
        <v>1.6537275474199808</v>
      </c>
      <c r="C90" s="165">
        <v>1.6321030031206503</v>
      </c>
      <c r="D90" s="165">
        <v>1.9590596470043791</v>
      </c>
      <c r="E90" s="165">
        <v>1.9172044495980487</v>
      </c>
      <c r="F90" s="165">
        <v>1.8077547174261903</v>
      </c>
      <c r="G90" s="165">
        <v>2.1395251320000805</v>
      </c>
      <c r="H90" s="165">
        <v>2.198097968831044</v>
      </c>
      <c r="I90" s="165">
        <v>3.5001660070250393</v>
      </c>
      <c r="J90" s="165">
        <v>3.4020358673830877</v>
      </c>
      <c r="K90" s="165">
        <v>3.4203152297990598</v>
      </c>
      <c r="L90" s="165">
        <v>4.1971955961620191</v>
      </c>
      <c r="M90" s="165">
        <v>4.9505585594822259</v>
      </c>
      <c r="N90" s="165">
        <v>7.2412711755494152</v>
      </c>
      <c r="O90" s="165">
        <v>11.28475237206561</v>
      </c>
      <c r="P90" s="165">
        <v>11.482674997439441</v>
      </c>
      <c r="Q90" s="165">
        <v>9.4729175007077338</v>
      </c>
    </row>
    <row r="91" spans="1:17" ht="12" customHeight="1" x14ac:dyDescent="0.25">
      <c r="A91" s="147" t="s">
        <v>59</v>
      </c>
      <c r="B91" s="164">
        <v>1.9104156483406698</v>
      </c>
      <c r="C91" s="164">
        <v>1.8993081940807055</v>
      </c>
      <c r="D91" s="164">
        <v>1.8344691436036811</v>
      </c>
      <c r="E91" s="164">
        <v>1.5738570780617345</v>
      </c>
      <c r="F91" s="164">
        <v>1.7898265203445303</v>
      </c>
      <c r="G91" s="164">
        <v>1.6875567586670996</v>
      </c>
      <c r="H91" s="164">
        <v>1.9269769453199037</v>
      </c>
      <c r="I91" s="164">
        <v>3.2371059201626604</v>
      </c>
      <c r="J91" s="164">
        <v>3.4863344804535257</v>
      </c>
      <c r="K91" s="164">
        <v>3.6606003244630196</v>
      </c>
      <c r="L91" s="164">
        <v>4.1602544672718409</v>
      </c>
      <c r="M91" s="164">
        <v>4.6527340401883492</v>
      </c>
      <c r="N91" s="164">
        <v>6.8591990910923064</v>
      </c>
      <c r="O91" s="164">
        <v>10.805078016555539</v>
      </c>
      <c r="P91" s="164">
        <v>10.791347155892813</v>
      </c>
      <c r="Q91" s="164">
        <v>9.2613246447277735</v>
      </c>
    </row>
    <row r="92" spans="1:17" ht="12" customHeight="1" x14ac:dyDescent="0.25">
      <c r="A92" s="163" t="s">
        <v>144</v>
      </c>
      <c r="B92" s="162">
        <v>23.769868236514188</v>
      </c>
      <c r="C92" s="162">
        <v>24.577109279916939</v>
      </c>
      <c r="D92" s="162">
        <v>26.877051906508722</v>
      </c>
      <c r="E92" s="162">
        <v>27.212726032338566</v>
      </c>
      <c r="F92" s="162">
        <v>28.407709379141078</v>
      </c>
      <c r="G92" s="162">
        <v>26.615852011562772</v>
      </c>
      <c r="H92" s="162">
        <v>25.684533631099473</v>
      </c>
      <c r="I92" s="162">
        <v>20.395909451074676</v>
      </c>
      <c r="J92" s="162">
        <v>19.490224301638726</v>
      </c>
      <c r="K92" s="162">
        <v>18.394719974371156</v>
      </c>
      <c r="L92" s="162">
        <v>15.910853737488397</v>
      </c>
      <c r="M92" s="162">
        <v>13.177038428328176</v>
      </c>
      <c r="N92" s="162">
        <v>8.3756101344043401</v>
      </c>
      <c r="O92" s="162">
        <v>21.541709997159025</v>
      </c>
      <c r="P92" s="162">
        <v>23.022411893629865</v>
      </c>
      <c r="Q92" s="162">
        <v>22.063030456952845</v>
      </c>
    </row>
    <row r="93" spans="1:17" ht="12" customHeight="1" x14ac:dyDescent="0.25">
      <c r="A93" s="161" t="s">
        <v>143</v>
      </c>
      <c r="B93" s="160">
        <f>SUM(B94:B95)</f>
        <v>8.2151575480637113</v>
      </c>
      <c r="C93" s="160">
        <f t="shared" ref="C93:Q93" si="37">SUM(C94:C95)</f>
        <v>8.4863585404858739</v>
      </c>
      <c r="D93" s="160">
        <f t="shared" si="37"/>
        <v>9.6331563799199706</v>
      </c>
      <c r="E93" s="160">
        <f t="shared" si="37"/>
        <v>10.329522897725774</v>
      </c>
      <c r="F93" s="160">
        <f t="shared" si="37"/>
        <v>10.150511220358673</v>
      </c>
      <c r="G93" s="160">
        <f t="shared" si="37"/>
        <v>9.9401314705719948</v>
      </c>
      <c r="H93" s="160">
        <f t="shared" si="37"/>
        <v>9.9225060682626491</v>
      </c>
      <c r="I93" s="160">
        <f t="shared" si="37"/>
        <v>13.147084358029755</v>
      </c>
      <c r="J93" s="160">
        <f t="shared" si="37"/>
        <v>13.682032994195755</v>
      </c>
      <c r="K93" s="160">
        <f t="shared" si="37"/>
        <v>13.353424053689931</v>
      </c>
      <c r="L93" s="160">
        <f t="shared" si="37"/>
        <v>11.804403550428701</v>
      </c>
      <c r="M93" s="160">
        <f t="shared" si="37"/>
        <v>9.914728100791196</v>
      </c>
      <c r="N93" s="160">
        <f t="shared" si="37"/>
        <v>6.456366240708391</v>
      </c>
      <c r="O93" s="160">
        <f t="shared" si="37"/>
        <v>16.801829223472769</v>
      </c>
      <c r="P93" s="160">
        <f t="shared" si="37"/>
        <v>18.426152923433492</v>
      </c>
      <c r="Q93" s="160">
        <f t="shared" si="37"/>
        <v>19.076978868362865</v>
      </c>
    </row>
    <row r="94" spans="1:17" ht="12" customHeight="1" x14ac:dyDescent="0.25">
      <c r="A94" s="148" t="s">
        <v>57</v>
      </c>
      <c r="B94" s="156">
        <v>3.4427008871367999</v>
      </c>
      <c r="C94" s="156">
        <v>3.5411928977333211</v>
      </c>
      <c r="D94" s="156">
        <v>4.5360680698967659</v>
      </c>
      <c r="E94" s="156">
        <v>5.2035313273181671</v>
      </c>
      <c r="F94" s="156">
        <v>4.6389739797489904</v>
      </c>
      <c r="G94" s="156">
        <v>5.106633912224817</v>
      </c>
      <c r="H94" s="156">
        <v>4.835560883612823</v>
      </c>
      <c r="I94" s="156">
        <v>6.0777160352651709</v>
      </c>
      <c r="J94" s="156">
        <v>6.2990911641739231</v>
      </c>
      <c r="K94" s="156">
        <v>5.9630013693354309</v>
      </c>
      <c r="L94" s="156">
        <v>5.3915152262344836</v>
      </c>
      <c r="M94" s="156">
        <v>4.6309817785757152</v>
      </c>
      <c r="N94" s="156">
        <v>2.9802042946285856</v>
      </c>
      <c r="O94" s="156">
        <v>7.6590709017719343</v>
      </c>
      <c r="P94" s="156">
        <v>8.3176453950070943</v>
      </c>
      <c r="Q94" s="156">
        <v>8.5356886294319647</v>
      </c>
    </row>
    <row r="95" spans="1:17" ht="12" customHeight="1" x14ac:dyDescent="0.25">
      <c r="A95" s="148" t="s">
        <v>59</v>
      </c>
      <c r="B95" s="156">
        <v>4.7724566609269115</v>
      </c>
      <c r="C95" s="156">
        <v>4.9451656427525519</v>
      </c>
      <c r="D95" s="156">
        <v>5.0970883100232038</v>
      </c>
      <c r="E95" s="156">
        <v>5.1259915704076064</v>
      </c>
      <c r="F95" s="156">
        <v>5.5115372406096839</v>
      </c>
      <c r="G95" s="156">
        <v>4.8334975583471786</v>
      </c>
      <c r="H95" s="156">
        <v>5.086945184649827</v>
      </c>
      <c r="I95" s="156">
        <v>7.0693683227645847</v>
      </c>
      <c r="J95" s="156">
        <v>7.3829418300218306</v>
      </c>
      <c r="K95" s="156">
        <v>7.3904226843545011</v>
      </c>
      <c r="L95" s="156">
        <v>6.4128883241942169</v>
      </c>
      <c r="M95" s="156">
        <v>5.2837463222154808</v>
      </c>
      <c r="N95" s="156">
        <v>3.4761619460798059</v>
      </c>
      <c r="O95" s="156">
        <v>9.1427583217008355</v>
      </c>
      <c r="P95" s="156">
        <v>10.108507528426395</v>
      </c>
      <c r="Q95" s="156">
        <v>10.5412902389309</v>
      </c>
    </row>
    <row r="96" spans="1:17" ht="12" customHeight="1" x14ac:dyDescent="0.25">
      <c r="A96" s="163" t="s">
        <v>142</v>
      </c>
      <c r="B96" s="162">
        <v>49.098966544861803</v>
      </c>
      <c r="C96" s="162">
        <v>44.446533116210752</v>
      </c>
      <c r="D96" s="162">
        <v>43.95583939770092</v>
      </c>
      <c r="E96" s="162">
        <v>37.812032522478546</v>
      </c>
      <c r="F96" s="162">
        <v>37.810032303116216</v>
      </c>
      <c r="G96" s="162">
        <v>37.540146196738384</v>
      </c>
      <c r="H96" s="162">
        <v>39.893266352052031</v>
      </c>
      <c r="I96" s="162">
        <v>37.69651567765451</v>
      </c>
      <c r="J96" s="162">
        <v>37.770441193516611</v>
      </c>
      <c r="K96" s="162">
        <v>37.943031107712947</v>
      </c>
      <c r="L96" s="162">
        <v>42.262719290556404</v>
      </c>
      <c r="M96" s="162">
        <v>40.389154079720605</v>
      </c>
      <c r="N96" s="162">
        <v>73.449237732575057</v>
      </c>
      <c r="O96" s="162">
        <v>91.259956766691943</v>
      </c>
      <c r="P96" s="162">
        <v>82.761690049161501</v>
      </c>
      <c r="Q96" s="162">
        <v>59.78507026377828</v>
      </c>
    </row>
    <row r="97" spans="1:17" ht="12" customHeight="1" x14ac:dyDescent="0.25">
      <c r="A97" s="161" t="s">
        <v>141</v>
      </c>
      <c r="B97" s="160">
        <f>SUM(B98:B99)</f>
        <v>19.536596984716713</v>
      </c>
      <c r="C97" s="160">
        <f t="shared" ref="C97:Q97" si="38">SUM(C98:C99)</f>
        <v>17.748055539858726</v>
      </c>
      <c r="D97" s="160">
        <f t="shared" si="38"/>
        <v>17.741181580338242</v>
      </c>
      <c r="E97" s="160">
        <f t="shared" si="38"/>
        <v>15.945272757010727</v>
      </c>
      <c r="F97" s="160">
        <f t="shared" si="38"/>
        <v>15.253489332361372</v>
      </c>
      <c r="G97" s="160">
        <f t="shared" si="38"/>
        <v>15.833680965248817</v>
      </c>
      <c r="H97" s="160">
        <f t="shared" si="38"/>
        <v>17.199336624733043</v>
      </c>
      <c r="I97" s="160">
        <f t="shared" si="38"/>
        <v>26.657078119022373</v>
      </c>
      <c r="J97" s="160">
        <f t="shared" si="38"/>
        <v>29.157281025990052</v>
      </c>
      <c r="K97" s="160">
        <f t="shared" si="38"/>
        <v>30.384168349362334</v>
      </c>
      <c r="L97" s="160">
        <f t="shared" si="38"/>
        <v>34.673399475146489</v>
      </c>
      <c r="M97" s="160">
        <f t="shared" si="38"/>
        <v>34.387048145211928</v>
      </c>
      <c r="N97" s="160">
        <f t="shared" si="38"/>
        <v>59.638100851575089</v>
      </c>
      <c r="O97" s="160">
        <f t="shared" si="38"/>
        <v>76.202695686891218</v>
      </c>
      <c r="P97" s="160">
        <f t="shared" si="38"/>
        <v>71.410390642501326</v>
      </c>
      <c r="Q97" s="160">
        <f t="shared" si="38"/>
        <v>53.371156989766412</v>
      </c>
    </row>
    <row r="98" spans="1:17" ht="12" customHeight="1" x14ac:dyDescent="0.25">
      <c r="A98" s="148" t="s">
        <v>60</v>
      </c>
      <c r="B98" s="156">
        <v>7.111179202972095</v>
      </c>
      <c r="C98" s="156">
        <v>6.4040227159383214</v>
      </c>
      <c r="D98" s="156">
        <v>7.4184795927553386</v>
      </c>
      <c r="E98" s="156">
        <v>7.2302974608884645</v>
      </c>
      <c r="F98" s="156">
        <v>6.174328128768666</v>
      </c>
      <c r="G98" s="156">
        <v>7.2025599538865164</v>
      </c>
      <c r="H98" s="156">
        <v>7.5105795762341003</v>
      </c>
      <c r="I98" s="156">
        <v>11.233126412745824</v>
      </c>
      <c r="J98" s="156">
        <v>12.207031176111752</v>
      </c>
      <c r="K98" s="156">
        <v>12.299911593675748</v>
      </c>
      <c r="L98" s="156">
        <v>14.32108823602357</v>
      </c>
      <c r="M98" s="156">
        <v>14.194498073981865</v>
      </c>
      <c r="N98" s="156">
        <v>26.134451405869179</v>
      </c>
      <c r="O98" s="156">
        <v>32.447371551205357</v>
      </c>
      <c r="P98" s="156">
        <v>29.900504897277255</v>
      </c>
      <c r="Q98" s="156">
        <v>23.129706298581763</v>
      </c>
    </row>
    <row r="99" spans="1:17" ht="12" customHeight="1" x14ac:dyDescent="0.25">
      <c r="A99" s="148" t="s">
        <v>59</v>
      </c>
      <c r="B99" s="156">
        <v>12.425417781744619</v>
      </c>
      <c r="C99" s="156">
        <v>11.344032823920404</v>
      </c>
      <c r="D99" s="156">
        <v>10.322701987582903</v>
      </c>
      <c r="E99" s="156">
        <v>8.7149752961222635</v>
      </c>
      <c r="F99" s="156">
        <v>9.0791612035927063</v>
      </c>
      <c r="G99" s="156">
        <v>8.6311210113623016</v>
      </c>
      <c r="H99" s="156">
        <v>9.6887570484989407</v>
      </c>
      <c r="I99" s="156">
        <v>15.423951706276547</v>
      </c>
      <c r="J99" s="156">
        <v>16.950249849878301</v>
      </c>
      <c r="K99" s="156">
        <v>18.084256755686585</v>
      </c>
      <c r="L99" s="156">
        <v>20.352311239122919</v>
      </c>
      <c r="M99" s="156">
        <v>20.192550071230063</v>
      </c>
      <c r="N99" s="156">
        <v>33.503649445705911</v>
      </c>
      <c r="O99" s="156">
        <v>43.755324135685861</v>
      </c>
      <c r="P99" s="156">
        <v>41.509885745224068</v>
      </c>
      <c r="Q99" s="156">
        <v>30.241450691184649</v>
      </c>
    </row>
    <row r="100" spans="1:17" ht="12" customHeight="1" x14ac:dyDescent="0.25">
      <c r="A100" s="158" t="s">
        <v>62</v>
      </c>
      <c r="B100" s="157">
        <f>SUM(B101:B103)</f>
        <v>82.501310644965614</v>
      </c>
      <c r="C100" s="157">
        <f t="shared" ref="C100:Q100" si="39">SUM(C101:C103)</f>
        <v>77.838101584261949</v>
      </c>
      <c r="D100" s="157">
        <f t="shared" si="39"/>
        <v>78.281011462984694</v>
      </c>
      <c r="E100" s="157">
        <f t="shared" si="39"/>
        <v>71.678822880991405</v>
      </c>
      <c r="F100" s="157">
        <f t="shared" si="39"/>
        <v>70.796236388885447</v>
      </c>
      <c r="G100" s="157">
        <f t="shared" si="39"/>
        <v>67.760030486493747</v>
      </c>
      <c r="H100" s="157">
        <f t="shared" si="39"/>
        <v>71.661912200759545</v>
      </c>
      <c r="I100" s="157">
        <f t="shared" si="39"/>
        <v>106.21430685348392</v>
      </c>
      <c r="J100" s="157">
        <f t="shared" si="39"/>
        <v>107.64574561706416</v>
      </c>
      <c r="K100" s="157">
        <f t="shared" si="39"/>
        <v>107.09603577261302</v>
      </c>
      <c r="L100" s="157">
        <f t="shared" si="39"/>
        <v>105.28534811817678</v>
      </c>
      <c r="M100" s="157">
        <f t="shared" si="39"/>
        <v>104.94880152472494</v>
      </c>
      <c r="N100" s="157">
        <f t="shared" si="39"/>
        <v>148.13389928317406</v>
      </c>
      <c r="O100" s="157">
        <f t="shared" si="39"/>
        <v>201.23988684096122</v>
      </c>
      <c r="P100" s="157">
        <f t="shared" si="39"/>
        <v>193.38787460867871</v>
      </c>
      <c r="Q100" s="157">
        <f t="shared" si="39"/>
        <v>163.29236230035937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47.400259999999989</v>
      </c>
      <c r="J101" s="156">
        <v>50.299729999999997</v>
      </c>
      <c r="K101" s="156">
        <v>50.29970999999999</v>
      </c>
      <c r="L101" s="156">
        <v>42.204069934078476</v>
      </c>
      <c r="M101" s="156">
        <v>45.16569213151805</v>
      </c>
      <c r="N101" s="156">
        <v>45.165759052259595</v>
      </c>
      <c r="O101" s="156">
        <v>46.646519216864462</v>
      </c>
      <c r="P101" s="156">
        <v>42.203996507739433</v>
      </c>
      <c r="Q101" s="156">
        <v>45.906256169993298</v>
      </c>
    </row>
    <row r="102" spans="1:17" ht="12" customHeight="1" x14ac:dyDescent="0.25">
      <c r="A102" s="23" t="s">
        <v>57</v>
      </c>
      <c r="B102" s="156">
        <v>7.0697495369012247</v>
      </c>
      <c r="C102" s="156">
        <v>6.7322988591363595</v>
      </c>
      <c r="D102" s="156">
        <v>3.4476354004917962</v>
      </c>
      <c r="E102" s="156">
        <v>3.1427927745392679</v>
      </c>
      <c r="F102" s="156">
        <v>3.4857511531563712</v>
      </c>
      <c r="G102" s="156">
        <v>3.1713471485945415</v>
      </c>
      <c r="H102" s="156">
        <v>3.1212837188695741</v>
      </c>
      <c r="I102" s="156">
        <v>2.7164913109956124</v>
      </c>
      <c r="J102" s="156">
        <v>2.7505318319733791</v>
      </c>
      <c r="K102" s="156">
        <v>1.9684535726344421</v>
      </c>
      <c r="L102" s="156">
        <v>3.7312855776561231</v>
      </c>
      <c r="M102" s="156">
        <v>3.5165395830696404</v>
      </c>
      <c r="N102" s="156">
        <v>1.3060250310204569</v>
      </c>
      <c r="O102" s="156">
        <v>10.594046479300035</v>
      </c>
      <c r="P102" s="156">
        <v>18.285659824214974</v>
      </c>
      <c r="Q102" s="156">
        <v>12.263842671429947</v>
      </c>
    </row>
    <row r="103" spans="1:17" ht="12" customHeight="1" x14ac:dyDescent="0.25">
      <c r="A103" s="29" t="s">
        <v>140</v>
      </c>
      <c r="B103" s="57">
        <v>75.431561108064386</v>
      </c>
      <c r="C103" s="57">
        <v>71.105802725125585</v>
      </c>
      <c r="D103" s="57">
        <v>74.833376062492903</v>
      </c>
      <c r="E103" s="57">
        <v>68.536030106452131</v>
      </c>
      <c r="F103" s="57">
        <v>67.310485235729075</v>
      </c>
      <c r="G103" s="57">
        <v>64.588683337899212</v>
      </c>
      <c r="H103" s="57">
        <v>68.540628481889968</v>
      </c>
      <c r="I103" s="57">
        <v>56.097555542488315</v>
      </c>
      <c r="J103" s="57">
        <v>54.595483785090785</v>
      </c>
      <c r="K103" s="57">
        <v>54.827872199978586</v>
      </c>
      <c r="L103" s="57">
        <v>59.349992606442193</v>
      </c>
      <c r="M103" s="57">
        <v>56.266569810137256</v>
      </c>
      <c r="N103" s="57">
        <v>101.662115199894</v>
      </c>
      <c r="O103" s="57">
        <v>143.99932114479674</v>
      </c>
      <c r="P103" s="57">
        <v>132.89821827672429</v>
      </c>
      <c r="Q103" s="57">
        <v>105.12226345893612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0.27591652742917305</v>
      </c>
      <c r="G105" s="168">
        <f t="shared" si="40"/>
        <v>0.26906279170090014</v>
      </c>
      <c r="H105" s="168">
        <f t="shared" si="40"/>
        <v>0.28416834737950775</v>
      </c>
      <c r="I105" s="168">
        <f t="shared" si="40"/>
        <v>0.29493625577038174</v>
      </c>
      <c r="J105" s="168">
        <f t="shared" si="40"/>
        <v>0.30275091142453803</v>
      </c>
      <c r="K105" s="168">
        <f t="shared" si="40"/>
        <v>0.30986742330178885</v>
      </c>
      <c r="L105" s="168">
        <f t="shared" si="40"/>
        <v>0.30560427674526358</v>
      </c>
      <c r="M105" s="168">
        <f t="shared" si="40"/>
        <v>0.3002721109329215</v>
      </c>
      <c r="N105" s="168">
        <f t="shared" si="40"/>
        <v>0.30742386498550722</v>
      </c>
      <c r="O105" s="168">
        <f t="shared" si="40"/>
        <v>0.26319816664225831</v>
      </c>
      <c r="P105" s="168">
        <f t="shared" si="40"/>
        <v>0.2332839119834921</v>
      </c>
      <c r="Q105" s="168">
        <f t="shared" si="40"/>
        <v>0.20521592007336803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0.19911737086802472</v>
      </c>
      <c r="G106" s="157">
        <f t="shared" si="42"/>
        <v>0.19152590552082099</v>
      </c>
      <c r="H106" s="157">
        <f t="shared" si="42"/>
        <v>0.2013811354493775</v>
      </c>
      <c r="I106" s="157">
        <f t="shared" si="42"/>
        <v>0.20191401828983996</v>
      </c>
      <c r="J106" s="157">
        <f t="shared" si="42"/>
        <v>0.2017307593982412</v>
      </c>
      <c r="K106" s="157">
        <f t="shared" si="42"/>
        <v>0.20031600938331734</v>
      </c>
      <c r="L106" s="157">
        <f t="shared" si="42"/>
        <v>0.192162037653061</v>
      </c>
      <c r="M106" s="157">
        <f t="shared" si="42"/>
        <v>0.19155992556567022</v>
      </c>
      <c r="N106" s="157">
        <f t="shared" si="42"/>
        <v>0.192443617196115</v>
      </c>
      <c r="O106" s="157">
        <f t="shared" si="42"/>
        <v>0.14432846256368256</v>
      </c>
      <c r="P106" s="157">
        <f t="shared" si="42"/>
        <v>0.12017501382889174</v>
      </c>
      <c r="Q106" s="157">
        <f t="shared" si="42"/>
        <v>0.12023950608230884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0.19842000000000051</v>
      </c>
      <c r="G107" s="156">
        <v>0.19107483680902604</v>
      </c>
      <c r="H107" s="156">
        <v>0.20064999999999955</v>
      </c>
      <c r="I107" s="156">
        <v>0.20087999999999967</v>
      </c>
      <c r="J107" s="156">
        <v>0.20073999999999972</v>
      </c>
      <c r="K107" s="156">
        <v>0.19920000000000115</v>
      </c>
      <c r="L107" s="156">
        <v>0.19107769439658281</v>
      </c>
      <c r="M107" s="156">
        <v>0.19107581344168523</v>
      </c>
      <c r="N107" s="156">
        <v>0.1910777805194285</v>
      </c>
      <c r="O107" s="156">
        <v>0.14330665263035408</v>
      </c>
      <c r="P107" s="156">
        <v>0.11942709143801268</v>
      </c>
      <c r="Q107" s="156">
        <v>0.11942358860469328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6.9737086802421414E-4</v>
      </c>
      <c r="G108" s="156">
        <v>4.5106871179494725E-4</v>
      </c>
      <c r="H108" s="156">
        <v>7.3113544937795742E-4</v>
      </c>
      <c r="I108" s="156">
        <v>1.0340182898402766E-3</v>
      </c>
      <c r="J108" s="156">
        <v>9.907593982414727E-4</v>
      </c>
      <c r="K108" s="156">
        <v>1.1160093833161822E-3</v>
      </c>
      <c r="L108" s="156">
        <v>1.0843432564781859E-3</v>
      </c>
      <c r="M108" s="156">
        <v>4.8411212398498962E-4</v>
      </c>
      <c r="N108" s="156">
        <v>1.3658366766865061E-3</v>
      </c>
      <c r="O108" s="156">
        <v>1.0218099333284946E-3</v>
      </c>
      <c r="P108" s="156">
        <v>7.4792239087906668E-4</v>
      </c>
      <c r="Q108" s="156">
        <v>8.1591747761556135E-4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5.8511619754365949E-3</v>
      </c>
      <c r="G109" s="157">
        <f t="shared" si="43"/>
        <v>6.6945830723456924E-3</v>
      </c>
      <c r="H109" s="157">
        <f t="shared" si="43"/>
        <v>7.495828698727316E-3</v>
      </c>
      <c r="I109" s="157">
        <f t="shared" si="43"/>
        <v>8.7919655581478479E-3</v>
      </c>
      <c r="J109" s="157">
        <f t="shared" si="43"/>
        <v>1.0313663291723394E-2</v>
      </c>
      <c r="K109" s="157">
        <f t="shared" si="43"/>
        <v>1.1686640855421827E-2</v>
      </c>
      <c r="L109" s="157">
        <f t="shared" si="43"/>
        <v>1.2376035603321914E-2</v>
      </c>
      <c r="M109" s="157">
        <f t="shared" si="43"/>
        <v>1.2714519171675738E-2</v>
      </c>
      <c r="N109" s="157">
        <f t="shared" si="43"/>
        <v>1.0946522257565426E-2</v>
      </c>
      <c r="O109" s="157">
        <f t="shared" si="43"/>
        <v>1.1605586611270612E-2</v>
      </c>
      <c r="P109" s="157">
        <f t="shared" si="43"/>
        <v>1.1204364552521228E-2</v>
      </c>
      <c r="Q109" s="157">
        <f t="shared" si="43"/>
        <v>8.0200375286558091E-3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5.8511619754365949E-3</v>
      </c>
      <c r="G110" s="156">
        <v>6.6945830723456924E-3</v>
      </c>
      <c r="H110" s="156">
        <v>7.495828698727316E-3</v>
      </c>
      <c r="I110" s="156">
        <v>8.7919655581478479E-3</v>
      </c>
      <c r="J110" s="156">
        <v>1.0313663291723394E-2</v>
      </c>
      <c r="K110" s="156">
        <v>1.1686640855421827E-2</v>
      </c>
      <c r="L110" s="156">
        <v>1.2376035603321914E-2</v>
      </c>
      <c r="M110" s="156">
        <v>1.2714519171675738E-2</v>
      </c>
      <c r="N110" s="156">
        <v>1.0946522257565426E-2</v>
      </c>
      <c r="O110" s="156">
        <v>1.1605586611270612E-2</v>
      </c>
      <c r="P110" s="156">
        <v>1.1204364552521228E-2</v>
      </c>
      <c r="Q110" s="156">
        <v>8.0200375286558091E-3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4.1475799884593927E-2</v>
      </c>
      <c r="G111" s="157">
        <f t="shared" si="44"/>
        <v>4.1621019220485653E-2</v>
      </c>
      <c r="H111" s="157">
        <f t="shared" si="44"/>
        <v>4.390197075328231E-2</v>
      </c>
      <c r="I111" s="157">
        <f t="shared" si="44"/>
        <v>4.8483571347520217E-2</v>
      </c>
      <c r="J111" s="157">
        <f t="shared" si="44"/>
        <v>5.2601635369626018E-2</v>
      </c>
      <c r="K111" s="157">
        <f t="shared" si="44"/>
        <v>5.6944541659922458E-2</v>
      </c>
      <c r="L111" s="157">
        <f t="shared" si="44"/>
        <v>5.8441532835411189E-2</v>
      </c>
      <c r="M111" s="157">
        <f t="shared" si="44"/>
        <v>5.5750619810523719E-2</v>
      </c>
      <c r="N111" s="157">
        <f t="shared" si="44"/>
        <v>6.0684670282190767E-2</v>
      </c>
      <c r="O111" s="157">
        <f t="shared" si="44"/>
        <v>6.2370282222343441E-2</v>
      </c>
      <c r="P111" s="157">
        <f t="shared" si="44"/>
        <v>5.8426565651716167E-2</v>
      </c>
      <c r="Q111" s="157">
        <f t="shared" si="44"/>
        <v>4.410803431622673E-2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2.9566623743208807E-2</v>
      </c>
      <c r="G116" s="162">
        <v>2.9310201775339779E-2</v>
      </c>
      <c r="H116" s="162">
        <v>3.061608076237916E-2</v>
      </c>
      <c r="I116" s="162">
        <v>2.8474900621263219E-2</v>
      </c>
      <c r="J116" s="162">
        <v>2.969597357582093E-2</v>
      </c>
      <c r="K116" s="162">
        <v>3.1673087414153131E-2</v>
      </c>
      <c r="L116" s="162">
        <v>3.218026399087439E-2</v>
      </c>
      <c r="M116" s="162">
        <v>3.0076069759267705E-2</v>
      </c>
      <c r="N116" s="162">
        <v>3.3569390616660214E-2</v>
      </c>
      <c r="O116" s="162">
        <v>3.3944701426590611E-2</v>
      </c>
      <c r="P116" s="162">
        <v>3.1376557394603238E-2</v>
      </c>
      <c r="Q116" s="162">
        <v>2.3363353855145531E-2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1.1909176141385119E-2</v>
      </c>
      <c r="G117" s="160">
        <f t="shared" si="46"/>
        <v>1.2310817445145873E-2</v>
      </c>
      <c r="H117" s="160">
        <f t="shared" si="46"/>
        <v>1.328588999090315E-2</v>
      </c>
      <c r="I117" s="160">
        <f t="shared" si="46"/>
        <v>2.0008670726256998E-2</v>
      </c>
      <c r="J117" s="160">
        <f t="shared" si="46"/>
        <v>2.2905661793805085E-2</v>
      </c>
      <c r="K117" s="160">
        <f t="shared" si="46"/>
        <v>2.5271454245769327E-2</v>
      </c>
      <c r="L117" s="160">
        <f t="shared" si="46"/>
        <v>2.6261268844536802E-2</v>
      </c>
      <c r="M117" s="160">
        <f t="shared" si="46"/>
        <v>2.5674550051256018E-2</v>
      </c>
      <c r="N117" s="160">
        <f t="shared" si="46"/>
        <v>2.7115279665530553E-2</v>
      </c>
      <c r="O117" s="160">
        <f t="shared" si="46"/>
        <v>2.8425580795752831E-2</v>
      </c>
      <c r="P117" s="160">
        <f t="shared" si="46"/>
        <v>2.7050008257112929E-2</v>
      </c>
      <c r="Q117" s="160">
        <f t="shared" si="46"/>
        <v>2.0744680461081196E-2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4.8206124931829989E-3</v>
      </c>
      <c r="G118" s="156">
        <v>5.6000497246738489E-3</v>
      </c>
      <c r="H118" s="156">
        <v>5.8016617846921806E-3</v>
      </c>
      <c r="I118" s="156">
        <v>8.4315290151272745E-3</v>
      </c>
      <c r="J118" s="156">
        <v>9.5897188553765791E-3</v>
      </c>
      <c r="K118" s="156">
        <v>1.0230217575565399E-2</v>
      </c>
      <c r="L118" s="156">
        <v>1.0846641921630021E-2</v>
      </c>
      <c r="M118" s="156">
        <v>1.059809931093632E-2</v>
      </c>
      <c r="N118" s="156">
        <v>1.188238640494276E-2</v>
      </c>
      <c r="O118" s="156">
        <v>1.2103710680110031E-2</v>
      </c>
      <c r="P118" s="156">
        <v>1.13262075320705E-2</v>
      </c>
      <c r="Q118" s="156">
        <v>8.9902185634599986E-3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7.0885636482021213E-3</v>
      </c>
      <c r="G119" s="156">
        <v>6.7107677204720252E-3</v>
      </c>
      <c r="H119" s="156">
        <v>7.4842282062109701E-3</v>
      </c>
      <c r="I119" s="156">
        <v>1.1577141711129724E-2</v>
      </c>
      <c r="J119" s="156">
        <v>1.3315942938428508E-2</v>
      </c>
      <c r="K119" s="156">
        <v>1.504123667020393E-2</v>
      </c>
      <c r="L119" s="156">
        <v>1.5414626922906781E-2</v>
      </c>
      <c r="M119" s="156">
        <v>1.5076450740319696E-2</v>
      </c>
      <c r="N119" s="156">
        <v>1.5232893260587792E-2</v>
      </c>
      <c r="O119" s="156">
        <v>1.63218701156428E-2</v>
      </c>
      <c r="P119" s="156">
        <v>1.5723800725042428E-2</v>
      </c>
      <c r="Q119" s="156">
        <v>1.1754461897621199E-2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2.9472194701117803E-2</v>
      </c>
      <c r="G120" s="157">
        <f t="shared" si="47"/>
        <v>2.92212838872478E-2</v>
      </c>
      <c r="H120" s="157">
        <f t="shared" si="47"/>
        <v>3.1389412478120604E-2</v>
      </c>
      <c r="I120" s="157">
        <f t="shared" si="47"/>
        <v>3.5746700574873752E-2</v>
      </c>
      <c r="J120" s="157">
        <f t="shared" si="47"/>
        <v>3.81048533649474E-2</v>
      </c>
      <c r="K120" s="157">
        <f t="shared" si="47"/>
        <v>4.0920231403127255E-2</v>
      </c>
      <c r="L120" s="157">
        <f t="shared" si="47"/>
        <v>4.2624670653469469E-2</v>
      </c>
      <c r="M120" s="157">
        <f t="shared" si="47"/>
        <v>4.0247046385051811E-2</v>
      </c>
      <c r="N120" s="157">
        <f t="shared" si="47"/>
        <v>4.334905524963608E-2</v>
      </c>
      <c r="O120" s="157">
        <f t="shared" si="47"/>
        <v>4.4893835244961704E-2</v>
      </c>
      <c r="P120" s="157">
        <f t="shared" si="47"/>
        <v>4.3477967950362961E-2</v>
      </c>
      <c r="Q120" s="157">
        <f t="shared" si="47"/>
        <v>3.284834214617665E-2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1.3313911766343837E-3</v>
      </c>
      <c r="G121" s="156">
        <v>1.3349144975019842E-3</v>
      </c>
      <c r="H121" s="156">
        <v>1.3632877467318182E-3</v>
      </c>
      <c r="I121" s="156">
        <v>1.6056409071979786E-3</v>
      </c>
      <c r="J121" s="156">
        <v>1.821233781549633E-3</v>
      </c>
      <c r="K121" s="156">
        <v>1.4108559835094669E-3</v>
      </c>
      <c r="L121" s="156">
        <v>2.426686188893279E-3</v>
      </c>
      <c r="M121" s="156">
        <v>2.3535598678270275E-3</v>
      </c>
      <c r="N121" s="156">
        <v>5.8461281603422368E-4</v>
      </c>
      <c r="O121" s="156">
        <v>3.0865950398773923E-3</v>
      </c>
      <c r="P121" s="156">
        <v>5.3061017117100448E-3</v>
      </c>
      <c r="Q121" s="156">
        <v>3.3647771024148221E-3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2.8140803524483421E-2</v>
      </c>
      <c r="G122" s="57">
        <v>2.7886369389745817E-2</v>
      </c>
      <c r="H122" s="57">
        <v>3.0026124731388784E-2</v>
      </c>
      <c r="I122" s="57">
        <v>3.414105966767577E-2</v>
      </c>
      <c r="J122" s="57">
        <v>3.6283619583397764E-2</v>
      </c>
      <c r="K122" s="57">
        <v>3.9509375419617791E-2</v>
      </c>
      <c r="L122" s="57">
        <v>4.0197984464576189E-2</v>
      </c>
      <c r="M122" s="57">
        <v>3.7893486517224781E-2</v>
      </c>
      <c r="N122" s="57">
        <v>4.2764442433601856E-2</v>
      </c>
      <c r="O122" s="57">
        <v>4.1807240205084313E-2</v>
      </c>
      <c r="P122" s="57">
        <v>3.8171866238652916E-2</v>
      </c>
      <c r="Q122" s="57">
        <v>2.9483565043761831E-2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34.350517173171568</v>
      </c>
      <c r="C124" s="168">
        <f t="shared" ref="C124:Q124" si="48">SUM(C125,C128,C130,C139)</f>
        <v>34.868528997328532</v>
      </c>
      <c r="D124" s="168">
        <f t="shared" si="48"/>
        <v>34.777129326155858</v>
      </c>
      <c r="E124" s="168">
        <f t="shared" si="48"/>
        <v>55.735010423028079</v>
      </c>
      <c r="F124" s="168">
        <f t="shared" si="48"/>
        <v>53.264929758921255</v>
      </c>
      <c r="G124" s="168">
        <f t="shared" si="48"/>
        <v>59.545087432453457</v>
      </c>
      <c r="H124" s="168">
        <f t="shared" si="48"/>
        <v>67.816824858601606</v>
      </c>
      <c r="I124" s="168">
        <f t="shared" si="48"/>
        <v>54.526270640376225</v>
      </c>
      <c r="J124" s="168">
        <f t="shared" si="48"/>
        <v>57.247398477212478</v>
      </c>
      <c r="K124" s="168">
        <f t="shared" si="48"/>
        <v>64.717918876811751</v>
      </c>
      <c r="L124" s="168">
        <f t="shared" si="48"/>
        <v>62.317562859793576</v>
      </c>
      <c r="M124" s="168">
        <f t="shared" si="48"/>
        <v>68.989393607337874</v>
      </c>
      <c r="N124" s="168">
        <f t="shared" si="48"/>
        <v>61.194797405389146</v>
      </c>
      <c r="O124" s="168">
        <f t="shared" si="48"/>
        <v>62.086353506829909</v>
      </c>
      <c r="P124" s="168">
        <f t="shared" si="48"/>
        <v>73.895108357701091</v>
      </c>
      <c r="Q124" s="168">
        <f t="shared" si="48"/>
        <v>69.301173955424531</v>
      </c>
    </row>
    <row r="125" spans="1:17" ht="12.95" customHeight="1" x14ac:dyDescent="0.25">
      <c r="A125" s="158" t="s">
        <v>65</v>
      </c>
      <c r="B125" s="157">
        <f t="shared" ref="B125" si="49">SUM(B126:B127)</f>
        <v>24.581731595339697</v>
      </c>
      <c r="C125" s="157">
        <f t="shared" ref="C125:Q125" si="50">SUM(C126:C127)</f>
        <v>24.853923522626829</v>
      </c>
      <c r="D125" s="157">
        <f t="shared" si="50"/>
        <v>24.239577488889111</v>
      </c>
      <c r="E125" s="157">
        <f t="shared" si="50"/>
        <v>41.220535160667929</v>
      </c>
      <c r="F125" s="157">
        <f t="shared" si="50"/>
        <v>38.439238755665848</v>
      </c>
      <c r="G125" s="157">
        <f t="shared" si="50"/>
        <v>43.295479096443266</v>
      </c>
      <c r="H125" s="157">
        <f t="shared" si="50"/>
        <v>49.624527107641363</v>
      </c>
      <c r="I125" s="157">
        <f t="shared" si="50"/>
        <v>36.878118652554804</v>
      </c>
      <c r="J125" s="157">
        <f t="shared" si="50"/>
        <v>38.675300520517638</v>
      </c>
      <c r="K125" s="157">
        <f t="shared" si="50"/>
        <v>42.463948122677479</v>
      </c>
      <c r="L125" s="157">
        <f t="shared" si="50"/>
        <v>39.591062040777778</v>
      </c>
      <c r="M125" s="157">
        <f t="shared" si="50"/>
        <v>47.58640011692053</v>
      </c>
      <c r="N125" s="157">
        <f t="shared" si="50"/>
        <v>39.163012268453613</v>
      </c>
      <c r="O125" s="157">
        <f t="shared" si="50"/>
        <v>32.799131532452904</v>
      </c>
      <c r="P125" s="157">
        <f t="shared" si="50"/>
        <v>39.212472171349646</v>
      </c>
      <c r="Q125" s="157">
        <f t="shared" si="50"/>
        <v>42.12928103187496</v>
      </c>
    </row>
    <row r="126" spans="1:17" ht="12" customHeight="1" x14ac:dyDescent="0.25">
      <c r="A126" s="23" t="s">
        <v>149</v>
      </c>
      <c r="B126" s="156">
        <v>24.519612019970499</v>
      </c>
      <c r="C126" s="156">
        <v>24.80079366276728</v>
      </c>
      <c r="D126" s="156">
        <v>24.16162717758111</v>
      </c>
      <c r="E126" s="156">
        <v>41.083604059716976</v>
      </c>
      <c r="F126" s="156">
        <v>38.318144255999435</v>
      </c>
      <c r="G126" s="156">
        <v>43.203355059985348</v>
      </c>
      <c r="H126" s="156">
        <v>49.461258330242899</v>
      </c>
      <c r="I126" s="156">
        <v>36.706724721572328</v>
      </c>
      <c r="J126" s="156">
        <v>38.502689311970585</v>
      </c>
      <c r="K126" s="156">
        <v>42.247459792051252</v>
      </c>
      <c r="L126" s="156">
        <v>39.386246251921051</v>
      </c>
      <c r="M126" s="156">
        <v>47.475903623347094</v>
      </c>
      <c r="N126" s="156">
        <v>38.906910403050368</v>
      </c>
      <c r="O126" s="156">
        <v>32.583300333936805</v>
      </c>
      <c r="P126" s="156">
        <v>38.984426053615167</v>
      </c>
      <c r="Q126" s="156">
        <v>41.860271811142589</v>
      </c>
    </row>
    <row r="127" spans="1:17" ht="12" customHeight="1" x14ac:dyDescent="0.25">
      <c r="A127" s="23" t="s">
        <v>60</v>
      </c>
      <c r="B127" s="156">
        <v>6.2119575369198814E-2</v>
      </c>
      <c r="C127" s="156">
        <v>5.3129859859547338E-2</v>
      </c>
      <c r="D127" s="156">
        <v>7.7950311307999579E-2</v>
      </c>
      <c r="E127" s="156">
        <v>0.13693110095095137</v>
      </c>
      <c r="F127" s="156">
        <v>0.12109449966641561</v>
      </c>
      <c r="G127" s="156">
        <v>9.2124036457915379E-2</v>
      </c>
      <c r="H127" s="156">
        <v>0.16326877739846646</v>
      </c>
      <c r="I127" s="156">
        <v>0.1713939309824784</v>
      </c>
      <c r="J127" s="156">
        <v>0.17261120854705397</v>
      </c>
      <c r="K127" s="156">
        <v>0.2164883306262238</v>
      </c>
      <c r="L127" s="156">
        <v>0.20481578885672752</v>
      </c>
      <c r="M127" s="156">
        <v>0.11049649357343305</v>
      </c>
      <c r="N127" s="156">
        <v>0.2561018654032467</v>
      </c>
      <c r="O127" s="156">
        <v>0.2158311985160975</v>
      </c>
      <c r="P127" s="156">
        <v>0.22804611773448025</v>
      </c>
      <c r="Q127" s="156">
        <v>0.2690092207323721</v>
      </c>
    </row>
    <row r="128" spans="1:17" ht="12.95" customHeight="1" x14ac:dyDescent="0.25">
      <c r="A128" s="158" t="s">
        <v>112</v>
      </c>
      <c r="B128" s="157">
        <f t="shared" ref="B128:Q128" si="51">B129</f>
        <v>0.52902593236275897</v>
      </c>
      <c r="C128" s="157">
        <f t="shared" si="51"/>
        <v>0.6770606038209469</v>
      </c>
      <c r="D128" s="157">
        <f t="shared" si="51"/>
        <v>0.78205570752927345</v>
      </c>
      <c r="E128" s="157">
        <f t="shared" si="51"/>
        <v>1.179381195308042</v>
      </c>
      <c r="F128" s="157">
        <f t="shared" si="51"/>
        <v>1.3244177511145487</v>
      </c>
      <c r="G128" s="157">
        <f t="shared" si="51"/>
        <v>1.5924802268009248</v>
      </c>
      <c r="H128" s="157">
        <f t="shared" si="51"/>
        <v>1.7894545318959318</v>
      </c>
      <c r="I128" s="157">
        <f t="shared" si="51"/>
        <v>1.9416698043371998</v>
      </c>
      <c r="J128" s="157">
        <f t="shared" si="51"/>
        <v>2.1376285167295874</v>
      </c>
      <c r="K128" s="157">
        <f t="shared" si="51"/>
        <v>2.5748767632593017</v>
      </c>
      <c r="L128" s="157">
        <f t="shared" si="51"/>
        <v>2.6243335995659485</v>
      </c>
      <c r="M128" s="157">
        <f t="shared" si="51"/>
        <v>2.5454802180022389</v>
      </c>
      <c r="N128" s="157">
        <f t="shared" si="51"/>
        <v>2.5377806679434749</v>
      </c>
      <c r="O128" s="157">
        <f t="shared" si="51"/>
        <v>3.1653920862183962</v>
      </c>
      <c r="P128" s="157">
        <f t="shared" si="51"/>
        <v>3.65902858648069</v>
      </c>
      <c r="Q128" s="157">
        <f t="shared" si="51"/>
        <v>2.82196808198715</v>
      </c>
    </row>
    <row r="129" spans="1:17" ht="12" customHeight="1" x14ac:dyDescent="0.25">
      <c r="A129" s="23" t="s">
        <v>60</v>
      </c>
      <c r="B129" s="156">
        <v>0.52902593236275897</v>
      </c>
      <c r="C129" s="156">
        <v>0.6770606038209469</v>
      </c>
      <c r="D129" s="156">
        <v>0.78205570752927345</v>
      </c>
      <c r="E129" s="156">
        <v>1.179381195308042</v>
      </c>
      <c r="F129" s="156">
        <v>1.3244177511145487</v>
      </c>
      <c r="G129" s="156">
        <v>1.5924802268009248</v>
      </c>
      <c r="H129" s="156">
        <v>1.7894545318959318</v>
      </c>
      <c r="I129" s="156">
        <v>1.9416698043371998</v>
      </c>
      <c r="J129" s="156">
        <v>2.1376285167295874</v>
      </c>
      <c r="K129" s="156">
        <v>2.5748767632593017</v>
      </c>
      <c r="L129" s="156">
        <v>2.6243335995659485</v>
      </c>
      <c r="M129" s="156">
        <v>2.5454802180022389</v>
      </c>
      <c r="N129" s="156">
        <v>2.5377806679434749</v>
      </c>
      <c r="O129" s="156">
        <v>3.1653920862183962</v>
      </c>
      <c r="P129" s="156">
        <v>3.65902858648069</v>
      </c>
      <c r="Q129" s="156">
        <v>2.82196808198715</v>
      </c>
    </row>
    <row r="130" spans="1:17" ht="12" customHeight="1" x14ac:dyDescent="0.25">
      <c r="A130" s="158" t="s">
        <v>63</v>
      </c>
      <c r="B130" s="157">
        <f>SUM(B131:B132,B135:B136)</f>
        <v>4.7197071056506585</v>
      </c>
      <c r="C130" s="157">
        <f t="shared" ref="C130:Q130" si="52">SUM(C131:C132,C135:C136)</f>
        <v>4.8327849231327313</v>
      </c>
      <c r="D130" s="157">
        <f t="shared" si="52"/>
        <v>5.0990309847496098</v>
      </c>
      <c r="E130" s="157">
        <f t="shared" si="52"/>
        <v>6.9596299457706907</v>
      </c>
      <c r="F130" s="157">
        <f t="shared" si="52"/>
        <v>7.1441183475756107</v>
      </c>
      <c r="G130" s="157">
        <f t="shared" si="52"/>
        <v>7.8877476499489996</v>
      </c>
      <c r="H130" s="157">
        <f t="shared" si="52"/>
        <v>9.0743769961631262</v>
      </c>
      <c r="I130" s="157">
        <f t="shared" si="52"/>
        <v>7.96101968369861</v>
      </c>
      <c r="J130" s="157">
        <f t="shared" si="52"/>
        <v>8.7230939547507198</v>
      </c>
      <c r="K130" s="157">
        <f t="shared" si="52"/>
        <v>10.50902919215712</v>
      </c>
      <c r="L130" s="157">
        <f t="shared" si="52"/>
        <v>10.747650696340367</v>
      </c>
      <c r="M130" s="157">
        <f t="shared" si="52"/>
        <v>10.086478039471906</v>
      </c>
      <c r="N130" s="157">
        <f t="shared" si="52"/>
        <v>9.9738955918122656</v>
      </c>
      <c r="O130" s="157">
        <f t="shared" si="52"/>
        <v>13.945525434715513</v>
      </c>
      <c r="P130" s="157">
        <f t="shared" si="52"/>
        <v>16.467892217861309</v>
      </c>
      <c r="Q130" s="157">
        <f t="shared" si="52"/>
        <v>12.649120064848221</v>
      </c>
    </row>
    <row r="131" spans="1:17" ht="12" customHeight="1" x14ac:dyDescent="0.25">
      <c r="A131" s="167" t="s">
        <v>148</v>
      </c>
      <c r="B131" s="132">
        <v>3.0754728591312239</v>
      </c>
      <c r="C131" s="132">
        <v>2.8837174422875318</v>
      </c>
      <c r="D131" s="132">
        <v>2.8562886022445975</v>
      </c>
      <c r="E131" s="132">
        <v>4.2111760650725341</v>
      </c>
      <c r="F131" s="132">
        <v>4.368479114085611</v>
      </c>
      <c r="G131" s="132">
        <v>4.8127998609298084</v>
      </c>
      <c r="H131" s="132">
        <v>5.5869268524744014</v>
      </c>
      <c r="I131" s="132">
        <v>3.6928478416174411</v>
      </c>
      <c r="J131" s="132">
        <v>4.0790142869477508</v>
      </c>
      <c r="K131" s="132">
        <v>5.0994643282152765</v>
      </c>
      <c r="L131" s="132">
        <v>5.2087280084779852</v>
      </c>
      <c r="M131" s="132">
        <v>4.7413918479038957</v>
      </c>
      <c r="N131" s="132">
        <v>4.5810522535111504</v>
      </c>
      <c r="O131" s="132">
        <v>6.586374633127269</v>
      </c>
      <c r="P131" s="132">
        <v>7.7340983246317654</v>
      </c>
      <c r="Q131" s="132">
        <v>5.8621702304758623</v>
      </c>
    </row>
    <row r="132" spans="1:17" ht="12" customHeight="1" x14ac:dyDescent="0.25">
      <c r="A132" s="167" t="s">
        <v>147</v>
      </c>
      <c r="B132" s="132">
        <f>SUM(B133:B134)</f>
        <v>1.4587083959938232</v>
      </c>
      <c r="C132" s="132">
        <f t="shared" ref="C132:Q132" si="53">SUM(C133:C134)</f>
        <v>1.3648308453556468</v>
      </c>
      <c r="D132" s="132">
        <f t="shared" si="53"/>
        <v>1.3657639096287737</v>
      </c>
      <c r="E132" s="132">
        <f t="shared" si="53"/>
        <v>2.0953378563326082</v>
      </c>
      <c r="F132" s="132">
        <f t="shared" si="53"/>
        <v>2.0877703594830215</v>
      </c>
      <c r="G132" s="132">
        <f t="shared" si="53"/>
        <v>2.3369925183761904</v>
      </c>
      <c r="H132" s="132">
        <f t="shared" si="53"/>
        <v>2.6278097021019065</v>
      </c>
      <c r="I132" s="132">
        <f t="shared" si="53"/>
        <v>3.3913305183060256</v>
      </c>
      <c r="J132" s="132">
        <f t="shared" si="53"/>
        <v>3.7967164314264501</v>
      </c>
      <c r="K132" s="132">
        <f t="shared" si="53"/>
        <v>4.8993143939915127</v>
      </c>
      <c r="L132" s="132">
        <f t="shared" si="53"/>
        <v>5.0271044332382919</v>
      </c>
      <c r="M132" s="132">
        <f t="shared" si="53"/>
        <v>4.8363196224262204</v>
      </c>
      <c r="N132" s="132">
        <f t="shared" si="53"/>
        <v>4.8250087976782767</v>
      </c>
      <c r="O132" s="132">
        <f t="shared" si="53"/>
        <v>6.5443095394551127</v>
      </c>
      <c r="P132" s="132">
        <f t="shared" si="53"/>
        <v>7.8135200291032945</v>
      </c>
      <c r="Q132" s="132">
        <f t="shared" si="53"/>
        <v>6.3460876026324398</v>
      </c>
    </row>
    <row r="133" spans="1:17" ht="12" customHeight="1" x14ac:dyDescent="0.25">
      <c r="A133" s="166" t="s">
        <v>61</v>
      </c>
      <c r="B133" s="165">
        <v>0.44542338496625117</v>
      </c>
      <c r="C133" s="165">
        <v>0.41548889494519636</v>
      </c>
      <c r="D133" s="165">
        <v>0.48208422017427743</v>
      </c>
      <c r="E133" s="165">
        <v>0.80521987521050831</v>
      </c>
      <c r="F133" s="165">
        <v>0.71337662991494277</v>
      </c>
      <c r="G133" s="165">
        <v>0.92336929805875845</v>
      </c>
      <c r="H133" s="165">
        <v>1.0518148172827075</v>
      </c>
      <c r="I133" s="165">
        <v>1.1004274368102369</v>
      </c>
      <c r="J133" s="165">
        <v>1.3182964010816658</v>
      </c>
      <c r="K133" s="165">
        <v>1.6530758797334688</v>
      </c>
      <c r="L133" s="165">
        <v>1.7650142749980189</v>
      </c>
      <c r="M133" s="165">
        <v>1.6663388079121242</v>
      </c>
      <c r="N133" s="165">
        <v>1.6300272163725171</v>
      </c>
      <c r="O133" s="165">
        <v>2.341741866794699</v>
      </c>
      <c r="P133" s="165">
        <v>2.7942299926329675</v>
      </c>
      <c r="Q133" s="165">
        <v>2.2680041225165217</v>
      </c>
    </row>
    <row r="134" spans="1:17" ht="12" customHeight="1" x14ac:dyDescent="0.25">
      <c r="A134" s="147" t="s">
        <v>59</v>
      </c>
      <c r="B134" s="164">
        <v>1.013285011027572</v>
      </c>
      <c r="C134" s="164">
        <v>0.94934195041045055</v>
      </c>
      <c r="D134" s="164">
        <v>0.88367968945449626</v>
      </c>
      <c r="E134" s="164">
        <v>1.2901179811220997</v>
      </c>
      <c r="F134" s="164">
        <v>1.3743937295680788</v>
      </c>
      <c r="G134" s="164">
        <v>1.4136232203174321</v>
      </c>
      <c r="H134" s="164">
        <v>1.5759948848191987</v>
      </c>
      <c r="I134" s="164">
        <v>2.2909030814957889</v>
      </c>
      <c r="J134" s="164">
        <v>2.4784200303447843</v>
      </c>
      <c r="K134" s="164">
        <v>3.2462385142580441</v>
      </c>
      <c r="L134" s="164">
        <v>3.262090158240273</v>
      </c>
      <c r="M134" s="164">
        <v>3.169980814514096</v>
      </c>
      <c r="N134" s="164">
        <v>3.1949815813057594</v>
      </c>
      <c r="O134" s="164">
        <v>4.2025676726604138</v>
      </c>
      <c r="P134" s="164">
        <v>5.019290036470327</v>
      </c>
      <c r="Q134" s="164">
        <v>4.078083480115918</v>
      </c>
    </row>
    <row r="135" spans="1:17" ht="12" customHeight="1" x14ac:dyDescent="0.25">
      <c r="A135" s="163" t="s">
        <v>142</v>
      </c>
      <c r="B135" s="162">
        <v>0.132664806437821</v>
      </c>
      <c r="C135" s="162">
        <v>0.41754237106808184</v>
      </c>
      <c r="D135" s="162">
        <v>0.62486449244642528</v>
      </c>
      <c r="E135" s="162">
        <v>0.45940146353114375</v>
      </c>
      <c r="F135" s="162">
        <v>0.49010437323488509</v>
      </c>
      <c r="G135" s="162">
        <v>0.51906893646830765</v>
      </c>
      <c r="H135" s="162">
        <v>0.60069092534902568</v>
      </c>
      <c r="I135" s="162">
        <v>0.51365762289525463</v>
      </c>
      <c r="J135" s="162">
        <v>0.47816191846926964</v>
      </c>
      <c r="K135" s="162">
        <v>0.2833508538727233</v>
      </c>
      <c r="L135" s="162">
        <v>0.28110407074381455</v>
      </c>
      <c r="M135" s="162">
        <v>0.27475374315378087</v>
      </c>
      <c r="N135" s="162">
        <v>0.31331431242216201</v>
      </c>
      <c r="O135" s="162">
        <v>0.44407875877314446</v>
      </c>
      <c r="P135" s="162">
        <v>0.49399835711968348</v>
      </c>
      <c r="Q135" s="162">
        <v>0.23285476008961714</v>
      </c>
    </row>
    <row r="136" spans="1:17" ht="12" customHeight="1" x14ac:dyDescent="0.25">
      <c r="A136" s="161" t="s">
        <v>141</v>
      </c>
      <c r="B136" s="160">
        <f t="shared" ref="B136" si="54">SUM(B137:B138)</f>
        <v>5.2861044087791194E-2</v>
      </c>
      <c r="C136" s="160">
        <f t="shared" ref="C136" si="55">SUM(C137:C138)</f>
        <v>0.16669426442147139</v>
      </c>
      <c r="D136" s="160">
        <f t="shared" ref="D136" si="56">SUM(D137:D138)</f>
        <v>0.25211398042981326</v>
      </c>
      <c r="E136" s="160">
        <f t="shared" ref="E136" si="57">SUM(E137:E138)</f>
        <v>0.19371456083440497</v>
      </c>
      <c r="F136" s="160">
        <f t="shared" ref="F136" si="58">SUM(F137:F138)</f>
        <v>0.19776450077209237</v>
      </c>
      <c r="G136" s="160">
        <f t="shared" ref="G136" si="59">SUM(G137:G138)</f>
        <v>0.21888633417469366</v>
      </c>
      <c r="H136" s="160">
        <f t="shared" ref="H136" si="60">SUM(H137:H138)</f>
        <v>0.25894951623779155</v>
      </c>
      <c r="I136" s="160">
        <f t="shared" ref="I136" si="61">SUM(I137:I138)</f>
        <v>0.36318370087988866</v>
      </c>
      <c r="J136" s="160">
        <f t="shared" ref="J136" si="62">SUM(J137:J138)</f>
        <v>0.36920131790724869</v>
      </c>
      <c r="K136" s="160">
        <f t="shared" ref="K136" si="63">SUM(K137:K138)</f>
        <v>0.22689961607760634</v>
      </c>
      <c r="L136" s="160">
        <f t="shared" ref="L136" si="64">SUM(L137:L138)</f>
        <v>0.23071418388027615</v>
      </c>
      <c r="M136" s="160">
        <f t="shared" ref="M136" si="65">SUM(M137:M138)</f>
        <v>0.23401282598801054</v>
      </c>
      <c r="N136" s="160">
        <f t="shared" ref="N136" si="66">SUM(N137:N138)</f>
        <v>0.25452022820067594</v>
      </c>
      <c r="O136" s="160">
        <f t="shared" ref="O136" si="67">SUM(O137:O138)</f>
        <v>0.37076250335998773</v>
      </c>
      <c r="P136" s="160">
        <f t="shared" ref="P136" si="68">SUM(P137:P138)</f>
        <v>0.42627550700656341</v>
      </c>
      <c r="Q136" s="160">
        <f t="shared" ref="Q136" si="69">SUM(Q137:Q138)</f>
        <v>0.20800747165030059</v>
      </c>
    </row>
    <row r="137" spans="1:17" ht="12" customHeight="1" x14ac:dyDescent="0.25">
      <c r="A137" s="148" t="s">
        <v>60</v>
      </c>
      <c r="B137" s="156">
        <v>1.9241035563079795E-2</v>
      </c>
      <c r="C137" s="156">
        <v>6.0148214748049496E-2</v>
      </c>
      <c r="D137" s="156">
        <v>0.1054215250769803</v>
      </c>
      <c r="E137" s="156">
        <v>8.783881710159569E-2</v>
      </c>
      <c r="F137" s="156">
        <v>8.0051383220129807E-2</v>
      </c>
      <c r="G137" s="156">
        <v>9.9568884104701064E-2</v>
      </c>
      <c r="H137" s="156">
        <v>0.11307767214315136</v>
      </c>
      <c r="I137" s="156">
        <v>0.15304334574168529</v>
      </c>
      <c r="J137" s="156">
        <v>0.15457037965707565</v>
      </c>
      <c r="K137" s="156">
        <v>9.1851953501044165E-2</v>
      </c>
      <c r="L137" s="156">
        <v>9.5291440547095152E-2</v>
      </c>
      <c r="M137" s="156">
        <v>9.659725934447165E-2</v>
      </c>
      <c r="N137" s="156">
        <v>0.1115351837288699</v>
      </c>
      <c r="O137" s="156">
        <v>0.1578719570920121</v>
      </c>
      <c r="P137" s="156">
        <v>0.17848737095765366</v>
      </c>
      <c r="Q137" s="156">
        <v>9.0145164514693482E-2</v>
      </c>
    </row>
    <row r="138" spans="1:17" ht="12" customHeight="1" x14ac:dyDescent="0.25">
      <c r="A138" s="148" t="s">
        <v>59</v>
      </c>
      <c r="B138" s="156">
        <v>3.3620008524711399E-2</v>
      </c>
      <c r="C138" s="156">
        <v>0.10654604967342191</v>
      </c>
      <c r="D138" s="156">
        <v>0.14669245535283296</v>
      </c>
      <c r="E138" s="156">
        <v>0.10587574373280929</v>
      </c>
      <c r="F138" s="156">
        <v>0.11771311755196256</v>
      </c>
      <c r="G138" s="156">
        <v>0.11931745006999261</v>
      </c>
      <c r="H138" s="156">
        <v>0.14587184409464019</v>
      </c>
      <c r="I138" s="156">
        <v>0.21014035513820337</v>
      </c>
      <c r="J138" s="156">
        <v>0.21463093825017304</v>
      </c>
      <c r="K138" s="156">
        <v>0.13504766257656217</v>
      </c>
      <c r="L138" s="156">
        <v>0.13542274333318099</v>
      </c>
      <c r="M138" s="156">
        <v>0.13741556664353888</v>
      </c>
      <c r="N138" s="156">
        <v>0.14298504447180604</v>
      </c>
      <c r="O138" s="156">
        <v>0.21289054626797566</v>
      </c>
      <c r="P138" s="156">
        <v>0.24778813604890976</v>
      </c>
      <c r="Q138" s="156">
        <v>0.11786230713560712</v>
      </c>
    </row>
    <row r="139" spans="1:17" ht="12" customHeight="1" x14ac:dyDescent="0.25">
      <c r="A139" s="158" t="s">
        <v>62</v>
      </c>
      <c r="B139" s="157">
        <f>SUM(B140:B141)</f>
        <v>4.5200525398184492</v>
      </c>
      <c r="C139" s="157">
        <f t="shared" ref="C139:Q139" si="70">SUM(C140:C141)</f>
        <v>4.5047599477480267</v>
      </c>
      <c r="D139" s="157">
        <f t="shared" si="70"/>
        <v>4.6564651449878625</v>
      </c>
      <c r="E139" s="157">
        <f t="shared" si="70"/>
        <v>6.3754641212814152</v>
      </c>
      <c r="F139" s="157">
        <f t="shared" si="70"/>
        <v>6.3571549045652471</v>
      </c>
      <c r="G139" s="157">
        <f t="shared" si="70"/>
        <v>6.7693804592602724</v>
      </c>
      <c r="H139" s="157">
        <f t="shared" si="70"/>
        <v>7.3284662229011843</v>
      </c>
      <c r="I139" s="157">
        <f t="shared" si="70"/>
        <v>7.7454624997856083</v>
      </c>
      <c r="J139" s="157">
        <f t="shared" si="70"/>
        <v>7.7113754852145373</v>
      </c>
      <c r="K139" s="157">
        <f t="shared" si="70"/>
        <v>9.1700647987178439</v>
      </c>
      <c r="L139" s="157">
        <f t="shared" si="70"/>
        <v>9.3545165231094831</v>
      </c>
      <c r="M139" s="157">
        <f t="shared" si="70"/>
        <v>8.7710352329431984</v>
      </c>
      <c r="N139" s="157">
        <f t="shared" si="70"/>
        <v>9.5201088771797959</v>
      </c>
      <c r="O139" s="157">
        <f t="shared" si="70"/>
        <v>12.176304453443096</v>
      </c>
      <c r="P139" s="157">
        <f t="shared" si="70"/>
        <v>14.555715382009451</v>
      </c>
      <c r="Q139" s="157">
        <f t="shared" si="70"/>
        <v>11.700804776714207</v>
      </c>
    </row>
    <row r="140" spans="1:17" ht="12" customHeight="1" x14ac:dyDescent="0.25">
      <c r="A140" s="23" t="s">
        <v>57</v>
      </c>
      <c r="B140" s="156">
        <v>0.38742187480601098</v>
      </c>
      <c r="C140" s="156">
        <v>0.38833721577952124</v>
      </c>
      <c r="D140" s="156">
        <v>0.20351967381694069</v>
      </c>
      <c r="E140" s="156">
        <v>0.2729841745757538</v>
      </c>
      <c r="F140" s="156">
        <v>0.30834599430853715</v>
      </c>
      <c r="G140" s="156">
        <v>0.31227219985744337</v>
      </c>
      <c r="H140" s="156">
        <v>0.31604882401653611</v>
      </c>
      <c r="I140" s="156">
        <v>0.35299093891696254</v>
      </c>
      <c r="J140" s="156">
        <v>0.37004400372733387</v>
      </c>
      <c r="K140" s="156">
        <v>0.31905551542196831</v>
      </c>
      <c r="L140" s="156">
        <v>0.55401728031500108</v>
      </c>
      <c r="M140" s="156">
        <v>0.51543116469220351</v>
      </c>
      <c r="N140" s="156">
        <v>0.12008277304827066</v>
      </c>
      <c r="O140" s="156">
        <v>0.83279411231504563</v>
      </c>
      <c r="P140" s="156">
        <v>1.7579575581343754</v>
      </c>
      <c r="Q140" s="156">
        <v>1.2214254751574909</v>
      </c>
    </row>
    <row r="141" spans="1:17" ht="12" customHeight="1" x14ac:dyDescent="0.25">
      <c r="A141" s="29" t="s">
        <v>140</v>
      </c>
      <c r="B141" s="57">
        <v>4.1326306650124378</v>
      </c>
      <c r="C141" s="57">
        <v>4.1164227319685054</v>
      </c>
      <c r="D141" s="57">
        <v>4.4529454711709215</v>
      </c>
      <c r="E141" s="57">
        <v>6.1024799467056612</v>
      </c>
      <c r="F141" s="57">
        <v>6.0488089102567102</v>
      </c>
      <c r="G141" s="57">
        <v>6.4571082594028288</v>
      </c>
      <c r="H141" s="57">
        <v>7.0124173988846481</v>
      </c>
      <c r="I141" s="57">
        <v>7.3924715608686462</v>
      </c>
      <c r="J141" s="57">
        <v>7.3413314814872033</v>
      </c>
      <c r="K141" s="57">
        <v>8.8510092832958751</v>
      </c>
      <c r="L141" s="57">
        <v>8.8004992427944817</v>
      </c>
      <c r="M141" s="57">
        <v>8.2556040682509941</v>
      </c>
      <c r="N141" s="57">
        <v>9.4000261041315252</v>
      </c>
      <c r="O141" s="57">
        <v>11.34351034112805</v>
      </c>
      <c r="P141" s="57">
        <v>12.797757823875076</v>
      </c>
      <c r="Q141" s="57">
        <v>10.479379301556717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6.1468107883564347</v>
      </c>
      <c r="C143" s="168">
        <f t="shared" si="71"/>
        <v>8.5155720561620711</v>
      </c>
      <c r="D143" s="168">
        <f t="shared" si="71"/>
        <v>13.686097545383181</v>
      </c>
      <c r="E143" s="168">
        <f t="shared" si="71"/>
        <v>24.246615533501792</v>
      </c>
      <c r="F143" s="168">
        <f t="shared" si="71"/>
        <v>28.585853003425164</v>
      </c>
      <c r="G143" s="168">
        <f t="shared" si="71"/>
        <v>33.618046610023839</v>
      </c>
      <c r="H143" s="168">
        <f t="shared" si="71"/>
        <v>44.905205521981912</v>
      </c>
      <c r="I143" s="168">
        <f t="shared" si="71"/>
        <v>53.147258262184756</v>
      </c>
      <c r="J143" s="168">
        <f t="shared" si="71"/>
        <v>52.276518172868187</v>
      </c>
      <c r="K143" s="168">
        <f t="shared" si="71"/>
        <v>49.726614616144147</v>
      </c>
      <c r="L143" s="168">
        <f t="shared" si="71"/>
        <v>51.145867582891981</v>
      </c>
      <c r="M143" s="168">
        <f t="shared" si="71"/>
        <v>58.622734459332605</v>
      </c>
      <c r="N143" s="168">
        <f t="shared" si="71"/>
        <v>74.64190085102581</v>
      </c>
      <c r="O143" s="168">
        <f t="shared" si="71"/>
        <v>60.630762091495107</v>
      </c>
      <c r="P143" s="168">
        <f t="shared" si="71"/>
        <v>66.062322346444731</v>
      </c>
      <c r="Q143" s="168">
        <f t="shared" si="71"/>
        <v>107.21945523044489</v>
      </c>
    </row>
    <row r="144" spans="1:17" ht="12.95" customHeight="1" x14ac:dyDescent="0.25">
      <c r="A144" s="158" t="s">
        <v>65</v>
      </c>
      <c r="B144" s="157">
        <f t="shared" ref="B144:Q144" si="72">B145</f>
        <v>3.3201455901694397</v>
      </c>
      <c r="C144" s="157">
        <f t="shared" si="72"/>
        <v>4.7518253289522452</v>
      </c>
      <c r="D144" s="157">
        <f t="shared" si="72"/>
        <v>7.6574437691504684</v>
      </c>
      <c r="E144" s="157">
        <f t="shared" si="72"/>
        <v>14.285571286837055</v>
      </c>
      <c r="F144" s="157">
        <f t="shared" si="72"/>
        <v>16.310615874196476</v>
      </c>
      <c r="G144" s="157">
        <f t="shared" si="72"/>
        <v>19.332310856266432</v>
      </c>
      <c r="H144" s="157">
        <f t="shared" si="72"/>
        <v>24.927728304559359</v>
      </c>
      <c r="I144" s="157">
        <f t="shared" si="72"/>
        <v>27.873869316405631</v>
      </c>
      <c r="J144" s="157">
        <f t="shared" si="72"/>
        <v>26.50009040709234</v>
      </c>
      <c r="K144" s="157">
        <f t="shared" si="72"/>
        <v>23.489633616427643</v>
      </c>
      <c r="L144" s="157">
        <f t="shared" si="72"/>
        <v>22.513778570456839</v>
      </c>
      <c r="M144" s="157">
        <f t="shared" si="72"/>
        <v>30.26836709522204</v>
      </c>
      <c r="N144" s="157">
        <f t="shared" si="72"/>
        <v>31.886277954040281</v>
      </c>
      <c r="O144" s="157">
        <f t="shared" si="72"/>
        <v>18.599328159436222</v>
      </c>
      <c r="P144" s="157">
        <f t="shared" si="72"/>
        <v>19.738560104453679</v>
      </c>
      <c r="Q144" s="157">
        <f t="shared" si="72"/>
        <v>35.771305784251169</v>
      </c>
    </row>
    <row r="145" spans="1:17" ht="12" customHeight="1" x14ac:dyDescent="0.25">
      <c r="A145" s="23" t="s">
        <v>60</v>
      </c>
      <c r="B145" s="156">
        <v>3.3201455901694397</v>
      </c>
      <c r="C145" s="156">
        <v>4.7518253289522452</v>
      </c>
      <c r="D145" s="156">
        <v>7.6574437691504684</v>
      </c>
      <c r="E145" s="156">
        <v>14.285571286837055</v>
      </c>
      <c r="F145" s="156">
        <v>16.310615874196476</v>
      </c>
      <c r="G145" s="156">
        <v>19.332310856266432</v>
      </c>
      <c r="H145" s="156">
        <v>24.927728304559359</v>
      </c>
      <c r="I145" s="156">
        <v>27.873869316405631</v>
      </c>
      <c r="J145" s="156">
        <v>26.50009040709234</v>
      </c>
      <c r="K145" s="156">
        <v>23.489633616427643</v>
      </c>
      <c r="L145" s="156">
        <v>22.513778570456839</v>
      </c>
      <c r="M145" s="156">
        <v>30.26836709522204</v>
      </c>
      <c r="N145" s="156">
        <v>31.886277954040281</v>
      </c>
      <c r="O145" s="156">
        <v>18.599328159436222</v>
      </c>
      <c r="P145" s="156">
        <v>19.738560104453679</v>
      </c>
      <c r="Q145" s="156">
        <v>35.771305784251169</v>
      </c>
    </row>
    <row r="146" spans="1:17" ht="12.95" customHeight="1" x14ac:dyDescent="0.25">
      <c r="A146" s="158" t="s">
        <v>112</v>
      </c>
      <c r="B146" s="157">
        <f t="shared" ref="B146:Q146" si="73">B147</f>
        <v>0.7457901396059522</v>
      </c>
      <c r="C146" s="157">
        <f t="shared" si="73"/>
        <v>0.96803694895646331</v>
      </c>
      <c r="D146" s="157">
        <f t="shared" si="73"/>
        <v>1.4430946826252591</v>
      </c>
      <c r="E146" s="157">
        <f t="shared" si="73"/>
        <v>2.2884802270940328</v>
      </c>
      <c r="F146" s="157">
        <f t="shared" si="73"/>
        <v>2.780077132776813</v>
      </c>
      <c r="G146" s="157">
        <f t="shared" si="73"/>
        <v>3.2349301931568828</v>
      </c>
      <c r="H146" s="157">
        <f t="shared" si="73"/>
        <v>4.2954721189576848</v>
      </c>
      <c r="I146" s="157">
        <f t="shared" si="73"/>
        <v>5.1777364304488431</v>
      </c>
      <c r="J146" s="157">
        <f t="shared" si="73"/>
        <v>5.2623482477258285</v>
      </c>
      <c r="K146" s="157">
        <f t="shared" si="73"/>
        <v>5.4302144221638864</v>
      </c>
      <c r="L146" s="157">
        <f t="shared" si="73"/>
        <v>5.7633465657863354</v>
      </c>
      <c r="M146" s="157">
        <f t="shared" si="73"/>
        <v>5.935380204018279</v>
      </c>
      <c r="N146" s="157">
        <f t="shared" si="73"/>
        <v>7.6270625658558915</v>
      </c>
      <c r="O146" s="157">
        <f t="shared" si="73"/>
        <v>7.8610203651146353</v>
      </c>
      <c r="P146" s="157">
        <f t="shared" si="73"/>
        <v>8.5821128159382294</v>
      </c>
      <c r="Q146" s="157">
        <f t="shared" si="73"/>
        <v>11.952211953674226</v>
      </c>
    </row>
    <row r="147" spans="1:17" ht="12" customHeight="1" x14ac:dyDescent="0.25">
      <c r="A147" s="23" t="s">
        <v>60</v>
      </c>
      <c r="B147" s="156">
        <v>0.7457901396059522</v>
      </c>
      <c r="C147" s="156">
        <v>0.96803694895646331</v>
      </c>
      <c r="D147" s="156">
        <v>1.4430946826252591</v>
      </c>
      <c r="E147" s="156">
        <v>2.2884802270940328</v>
      </c>
      <c r="F147" s="156">
        <v>2.780077132776813</v>
      </c>
      <c r="G147" s="156">
        <v>3.2349301931568828</v>
      </c>
      <c r="H147" s="156">
        <v>4.2954721189576848</v>
      </c>
      <c r="I147" s="156">
        <v>5.1777364304488431</v>
      </c>
      <c r="J147" s="156">
        <v>5.2623482477258285</v>
      </c>
      <c r="K147" s="156">
        <v>5.4302144221638864</v>
      </c>
      <c r="L147" s="156">
        <v>5.7633465657863354</v>
      </c>
      <c r="M147" s="156">
        <v>5.935380204018279</v>
      </c>
      <c r="N147" s="156">
        <v>7.6270625658558915</v>
      </c>
      <c r="O147" s="156">
        <v>7.8610203651146353</v>
      </c>
      <c r="P147" s="156">
        <v>8.5821128159382294</v>
      </c>
      <c r="Q147" s="156">
        <v>11.952211953674226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1.1973196194833551</v>
      </c>
      <c r="C148" s="157">
        <f t="shared" si="74"/>
        <v>1.6125192485499722</v>
      </c>
      <c r="D148" s="157">
        <f t="shared" si="74"/>
        <v>2.6659463197304882</v>
      </c>
      <c r="E148" s="157">
        <f t="shared" si="74"/>
        <v>4.4670848953062636</v>
      </c>
      <c r="F148" s="157">
        <f t="shared" si="74"/>
        <v>5.5562315977924159</v>
      </c>
      <c r="G148" s="157">
        <f t="shared" si="74"/>
        <v>6.5071786062804495</v>
      </c>
      <c r="H148" s="157">
        <f t="shared" si="74"/>
        <v>9.1654951168836387</v>
      </c>
      <c r="I148" s="157">
        <f t="shared" si="74"/>
        <v>11.583197040278817</v>
      </c>
      <c r="J148" s="157">
        <f t="shared" si="74"/>
        <v>11.917497925189156</v>
      </c>
      <c r="K148" s="157">
        <f t="shared" si="74"/>
        <v>12.128038238895263</v>
      </c>
      <c r="L148" s="157">
        <f t="shared" si="74"/>
        <v>13.252466740955459</v>
      </c>
      <c r="M148" s="157">
        <f t="shared" si="74"/>
        <v>13.073288349584461</v>
      </c>
      <c r="N148" s="157">
        <f t="shared" si="74"/>
        <v>20.466407663242258</v>
      </c>
      <c r="O148" s="157">
        <f t="shared" si="74"/>
        <v>19.867227247765772</v>
      </c>
      <c r="P148" s="157">
        <f t="shared" si="74"/>
        <v>21.656670382584139</v>
      </c>
      <c r="Q148" s="157">
        <f t="shared" si="74"/>
        <v>34.113320131142842</v>
      </c>
    </row>
    <row r="149" spans="1:17" ht="12" customHeight="1" x14ac:dyDescent="0.25">
      <c r="A149" s="167" t="s">
        <v>144</v>
      </c>
      <c r="B149" s="132">
        <v>0.28298390245825483</v>
      </c>
      <c r="C149" s="132">
        <v>0.29257999634172338</v>
      </c>
      <c r="D149" s="132">
        <v>0.31993138894234063</v>
      </c>
      <c r="E149" s="132">
        <v>0.32406946182115348</v>
      </c>
      <c r="F149" s="132">
        <v>0.338233780024561</v>
      </c>
      <c r="G149" s="132">
        <v>0.31697631166457263</v>
      </c>
      <c r="H149" s="132">
        <v>0.30580071725347285</v>
      </c>
      <c r="I149" s="132">
        <v>0.24293577067352418</v>
      </c>
      <c r="J149" s="132">
        <v>0.2321518605665604</v>
      </c>
      <c r="K149" s="132">
        <v>0.21914279211611859</v>
      </c>
      <c r="L149" s="132">
        <v>0.18953070309478851</v>
      </c>
      <c r="M149" s="132">
        <v>0.15705595126922439</v>
      </c>
      <c r="N149" s="132">
        <v>9.98971506795438E-2</v>
      </c>
      <c r="O149" s="132">
        <v>0.256624506333402</v>
      </c>
      <c r="P149" s="132">
        <v>0.2742326196542112</v>
      </c>
      <c r="Q149" s="132">
        <v>0.26280971843955719</v>
      </c>
    </row>
    <row r="150" spans="1:17" ht="12" customHeight="1" x14ac:dyDescent="0.25">
      <c r="A150" s="167" t="s">
        <v>143</v>
      </c>
      <c r="B150" s="132">
        <f t="shared" ref="B150:C150" si="75">SUM(B151:B152)</f>
        <v>9.771902212412481E-2</v>
      </c>
      <c r="C150" s="132">
        <f t="shared" si="75"/>
        <v>0.10094446763731776</v>
      </c>
      <c r="D150" s="132">
        <f t="shared" ref="D150" si="76">SUM(D151:D152)</f>
        <v>0.11466213107815158</v>
      </c>
      <c r="E150" s="132">
        <f t="shared" ref="E150" si="77">SUM(E151:E152)</f>
        <v>0.12291999648513213</v>
      </c>
      <c r="F150" s="132">
        <f t="shared" ref="F150" si="78">SUM(F151:F152)</f>
        <v>0.12079075385318015</v>
      </c>
      <c r="G150" s="132">
        <f t="shared" ref="G150" si="79">SUM(G151:G152)</f>
        <v>0.1182724664743315</v>
      </c>
      <c r="H150" s="132">
        <f t="shared" ref="H150" si="80">SUM(H151:H152)</f>
        <v>0.11816606113466704</v>
      </c>
      <c r="I150" s="132">
        <f t="shared" ref="I150" si="81">SUM(I151:I152)</f>
        <v>0.15651965410729701</v>
      </c>
      <c r="J150" s="132">
        <f t="shared" ref="J150" si="82">SUM(J151:J152)</f>
        <v>0.1629560924805761</v>
      </c>
      <c r="K150" s="132">
        <f t="shared" ref="K150" si="83">SUM(K151:K152)</f>
        <v>0.15897281289435</v>
      </c>
      <c r="L150" s="132">
        <f t="shared" ref="L150" si="84">SUM(L151:L152)</f>
        <v>0.14053391926486641</v>
      </c>
      <c r="M150" s="132">
        <f t="shared" ref="M150" si="85">SUM(M151:M152)</f>
        <v>0.11802370682776903</v>
      </c>
      <c r="N150" s="132">
        <f t="shared" ref="N150" si="86">SUM(N151:N152)</f>
        <v>7.6856294388049112E-2</v>
      </c>
      <c r="O150" s="132">
        <f t="shared" ref="O150" si="87">SUM(O151:O152)</f>
        <v>0.20015911633291178</v>
      </c>
      <c r="P150" s="132">
        <f t="shared" ref="P150" si="88">SUM(P151:P152)</f>
        <v>0.21950127844506612</v>
      </c>
      <c r="Q150" s="132">
        <f t="shared" ref="Q150" si="89">SUM(Q151:Q152)</f>
        <v>0.22724206887083595</v>
      </c>
    </row>
    <row r="151" spans="1:17" ht="12" customHeight="1" x14ac:dyDescent="0.25">
      <c r="A151" s="166" t="s">
        <v>57</v>
      </c>
      <c r="B151" s="165">
        <v>4.0950811008628532E-2</v>
      </c>
      <c r="C151" s="165">
        <v>4.2122169380116092E-2</v>
      </c>
      <c r="D151" s="165">
        <v>5.3992192288509482E-2</v>
      </c>
      <c r="E151" s="165">
        <v>6.1921354819306065E-2</v>
      </c>
      <c r="F151" s="165">
        <v>5.5203639694057463E-2</v>
      </c>
      <c r="G151" s="165">
        <v>6.0761187109886275E-2</v>
      </c>
      <c r="H151" s="165">
        <v>5.758617622024241E-2</v>
      </c>
      <c r="I151" s="165">
        <v>7.2356880483623681E-2</v>
      </c>
      <c r="J151" s="165">
        <v>7.5023593549888468E-2</v>
      </c>
      <c r="K151" s="165">
        <v>7.0989665060038828E-2</v>
      </c>
      <c r="L151" s="165">
        <v>6.4187128327328147E-2</v>
      </c>
      <c r="M151" s="165">
        <v>5.5126638895497758E-2</v>
      </c>
      <c r="N151" s="165">
        <v>3.5476218365730727E-2</v>
      </c>
      <c r="O151" s="165">
        <v>9.1242021522756886E-2</v>
      </c>
      <c r="P151" s="165">
        <v>9.9083829676399449E-2</v>
      </c>
      <c r="Q151" s="165">
        <v>0.10167582386989593</v>
      </c>
    </row>
    <row r="152" spans="1:17" ht="12" customHeight="1" x14ac:dyDescent="0.25">
      <c r="A152" s="147" t="s">
        <v>59</v>
      </c>
      <c r="B152" s="164">
        <v>5.6768211115496278E-2</v>
      </c>
      <c r="C152" s="164">
        <v>5.8822298257201665E-2</v>
      </c>
      <c r="D152" s="164">
        <v>6.0669938789642101E-2</v>
      </c>
      <c r="E152" s="164">
        <v>6.0998641665826074E-2</v>
      </c>
      <c r="F152" s="164">
        <v>6.5587114159122689E-2</v>
      </c>
      <c r="G152" s="164">
        <v>5.7511279364445222E-2</v>
      </c>
      <c r="H152" s="164">
        <v>6.0579884914424641E-2</v>
      </c>
      <c r="I152" s="164">
        <v>8.4162773623673345E-2</v>
      </c>
      <c r="J152" s="164">
        <v>8.7932498930687636E-2</v>
      </c>
      <c r="K152" s="164">
        <v>8.7983147834311173E-2</v>
      </c>
      <c r="L152" s="164">
        <v>7.6346790937538267E-2</v>
      </c>
      <c r="M152" s="164">
        <v>6.2897067932271261E-2</v>
      </c>
      <c r="N152" s="164">
        <v>4.1380076022318385E-2</v>
      </c>
      <c r="O152" s="164">
        <v>0.10891709481015491</v>
      </c>
      <c r="P152" s="164">
        <v>0.12041744876866668</v>
      </c>
      <c r="Q152" s="164">
        <v>0.12556624500094002</v>
      </c>
    </row>
    <row r="153" spans="1:17" ht="12" customHeight="1" x14ac:dyDescent="0.25">
      <c r="A153" s="163" t="s">
        <v>142</v>
      </c>
      <c r="B153" s="162">
        <v>0.58415808708868044</v>
      </c>
      <c r="C153" s="162">
        <v>0.87117244246753534</v>
      </c>
      <c r="D153" s="162">
        <v>1.5897669909174907</v>
      </c>
      <c r="E153" s="162">
        <v>2.8277094764630317</v>
      </c>
      <c r="F153" s="162">
        <v>3.6320175143988078</v>
      </c>
      <c r="G153" s="162">
        <v>4.2706110195678022</v>
      </c>
      <c r="H153" s="162">
        <v>6.1081646714306395</v>
      </c>
      <c r="I153" s="162">
        <v>6.5510761624113991</v>
      </c>
      <c r="J153" s="162">
        <v>6.5026616277907472</v>
      </c>
      <c r="K153" s="162">
        <v>6.5248456665216175</v>
      </c>
      <c r="L153" s="162">
        <v>7.0985876450458267</v>
      </c>
      <c r="M153" s="162">
        <v>6.9127192570815748</v>
      </c>
      <c r="N153" s="162">
        <v>11.197649361253211</v>
      </c>
      <c r="O153" s="162">
        <v>10.577877700049932</v>
      </c>
      <c r="P153" s="162">
        <v>11.360502838990179</v>
      </c>
      <c r="Q153" s="162">
        <v>17.764520798375361</v>
      </c>
    </row>
    <row r="154" spans="1:17" ht="12" customHeight="1" x14ac:dyDescent="0.25">
      <c r="A154" s="161" t="s">
        <v>141</v>
      </c>
      <c r="B154" s="160">
        <f t="shared" ref="B154:C154" si="90">SUM(B155:B156)</f>
        <v>0.23245860781229491</v>
      </c>
      <c r="C154" s="160">
        <f t="shared" si="90"/>
        <v>0.34782234210339569</v>
      </c>
      <c r="D154" s="160">
        <f t="shared" ref="D154" si="91">SUM(D155:D156)</f>
        <v>0.64158580879250526</v>
      </c>
      <c r="E154" s="160">
        <f t="shared" ref="E154" si="92">SUM(E155:E156)</f>
        <v>1.1923859605369462</v>
      </c>
      <c r="F154" s="160">
        <f t="shared" ref="F154" si="93">SUM(F155:F156)</f>
        <v>1.4651895495158671</v>
      </c>
      <c r="G154" s="160">
        <f t="shared" ref="G154" si="94">SUM(G155:G156)</f>
        <v>1.8013188085737437</v>
      </c>
      <c r="H154" s="160">
        <f t="shared" ref="H154" si="95">SUM(H155:H156)</f>
        <v>2.6333636670648595</v>
      </c>
      <c r="I154" s="160">
        <f t="shared" ref="I154" si="96">SUM(I155:I156)</f>
        <v>4.6326654530865969</v>
      </c>
      <c r="J154" s="160">
        <f t="shared" ref="J154" si="97">SUM(J155:J156)</f>
        <v>5.0197283443512726</v>
      </c>
      <c r="K154" s="160">
        <f t="shared" ref="K154" si="98">SUM(K155:K156)</f>
        <v>5.2250769673631767</v>
      </c>
      <c r="L154" s="160">
        <f t="shared" ref="L154" si="99">SUM(L155:L156)</f>
        <v>5.8238144735499766</v>
      </c>
      <c r="M154" s="160">
        <f t="shared" ref="M154" si="100">SUM(M155:M156)</f>
        <v>5.8854894344058923</v>
      </c>
      <c r="N154" s="160">
        <f t="shared" ref="N154" si="101">SUM(N155:N156)</f>
        <v>9.0920048569214522</v>
      </c>
      <c r="O154" s="160">
        <f t="shared" ref="O154" si="102">SUM(O155:O156)</f>
        <v>8.8325659250495256</v>
      </c>
      <c r="P154" s="160">
        <f t="shared" ref="P154" si="103">SUM(P155:P156)</f>
        <v>9.8024336454946823</v>
      </c>
      <c r="Q154" s="160">
        <f t="shared" ref="Q154" si="104">SUM(Q155:Q156)</f>
        <v>15.858747545457089</v>
      </c>
    </row>
    <row r="155" spans="1:17" ht="12" customHeight="1" x14ac:dyDescent="0.25">
      <c r="A155" s="148" t="s">
        <v>60</v>
      </c>
      <c r="B155" s="156">
        <v>8.4613242455674698E-2</v>
      </c>
      <c r="C155" s="156">
        <v>0.12550457569498602</v>
      </c>
      <c r="D155" s="156">
        <v>0.26827926922316553</v>
      </c>
      <c r="E155" s="156">
        <v>0.54068094752902662</v>
      </c>
      <c r="F155" s="156">
        <v>0.59308141582796936</v>
      </c>
      <c r="G155" s="156">
        <v>0.81939927571427729</v>
      </c>
      <c r="H155" s="156">
        <v>1.149933151852667</v>
      </c>
      <c r="I155" s="156">
        <v>1.9521763199300941</v>
      </c>
      <c r="J155" s="156">
        <v>2.101567026791284</v>
      </c>
      <c r="K155" s="156">
        <v>2.1151799855027873</v>
      </c>
      <c r="L155" s="156">
        <v>2.4053990150496483</v>
      </c>
      <c r="M155" s="156">
        <v>2.4294486717304187</v>
      </c>
      <c r="N155" s="156">
        <v>3.984274410523331</v>
      </c>
      <c r="O155" s="156">
        <v>3.7609371392605349</v>
      </c>
      <c r="P155" s="156">
        <v>4.1044127134056883</v>
      </c>
      <c r="Q155" s="156">
        <v>6.8727791128850759</v>
      </c>
    </row>
    <row r="156" spans="1:17" ht="12" customHeight="1" x14ac:dyDescent="0.25">
      <c r="A156" s="148" t="s">
        <v>59</v>
      </c>
      <c r="B156" s="156">
        <v>0.14784536535662021</v>
      </c>
      <c r="C156" s="156">
        <v>0.22231776640840964</v>
      </c>
      <c r="D156" s="156">
        <v>0.37330653956933973</v>
      </c>
      <c r="E156" s="156">
        <v>0.65170501300791972</v>
      </c>
      <c r="F156" s="156">
        <v>0.87210813368789786</v>
      </c>
      <c r="G156" s="156">
        <v>0.98191953285946643</v>
      </c>
      <c r="H156" s="156">
        <v>1.4834305152121923</v>
      </c>
      <c r="I156" s="156">
        <v>2.6804891331565028</v>
      </c>
      <c r="J156" s="156">
        <v>2.9181613175599885</v>
      </c>
      <c r="K156" s="156">
        <v>3.1098969818603894</v>
      </c>
      <c r="L156" s="156">
        <v>3.4184154585003279</v>
      </c>
      <c r="M156" s="156">
        <v>3.4560407626754732</v>
      </c>
      <c r="N156" s="156">
        <v>5.1077304463981221</v>
      </c>
      <c r="O156" s="156">
        <v>5.0716287857889908</v>
      </c>
      <c r="P156" s="156">
        <v>5.6980209320889941</v>
      </c>
      <c r="Q156" s="156">
        <v>8.9859684325720135</v>
      </c>
    </row>
    <row r="157" spans="1:17" ht="12" customHeight="1" x14ac:dyDescent="0.25">
      <c r="A157" s="158" t="s">
        <v>62</v>
      </c>
      <c r="B157" s="157">
        <f t="shared" ref="B157:Q157" si="105">SUM(B158:B159)</f>
        <v>0.88355543909768786</v>
      </c>
      <c r="C157" s="157">
        <f t="shared" si="105"/>
        <v>1.1831905297033911</v>
      </c>
      <c r="D157" s="157">
        <f t="shared" si="105"/>
        <v>1.9196127738769631</v>
      </c>
      <c r="E157" s="157">
        <f t="shared" si="105"/>
        <v>3.2054791242644392</v>
      </c>
      <c r="F157" s="157">
        <f t="shared" si="105"/>
        <v>3.9389283986594616</v>
      </c>
      <c r="G157" s="157">
        <f t="shared" si="105"/>
        <v>4.5436269543200725</v>
      </c>
      <c r="H157" s="157">
        <f t="shared" si="105"/>
        <v>6.5165099815812262</v>
      </c>
      <c r="I157" s="157">
        <f t="shared" si="105"/>
        <v>8.5124554750514605</v>
      </c>
      <c r="J157" s="157">
        <f t="shared" si="105"/>
        <v>8.5965815928608649</v>
      </c>
      <c r="K157" s="157">
        <f t="shared" si="105"/>
        <v>8.6787283386573559</v>
      </c>
      <c r="L157" s="157">
        <f t="shared" si="105"/>
        <v>9.6162757056933508</v>
      </c>
      <c r="M157" s="157">
        <f t="shared" si="105"/>
        <v>9.3456988105078285</v>
      </c>
      <c r="N157" s="157">
        <f t="shared" si="105"/>
        <v>14.662152667887373</v>
      </c>
      <c r="O157" s="157">
        <f t="shared" si="105"/>
        <v>14.30318631917847</v>
      </c>
      <c r="P157" s="157">
        <f t="shared" si="105"/>
        <v>16.084979043468685</v>
      </c>
      <c r="Q157" s="157">
        <f t="shared" si="105"/>
        <v>25.38261736137666</v>
      </c>
    </row>
    <row r="158" spans="1:17" ht="12" customHeight="1" x14ac:dyDescent="0.25">
      <c r="A158" s="23" t="s">
        <v>57</v>
      </c>
      <c r="B158" s="156">
        <v>7.5765165403239479E-2</v>
      </c>
      <c r="C158" s="156">
        <v>0.10046033199720401</v>
      </c>
      <c r="D158" s="156">
        <v>8.369875045596499E-2</v>
      </c>
      <c r="E158" s="156">
        <v>0.13634408808200663</v>
      </c>
      <c r="F158" s="156">
        <v>0.18995728025077979</v>
      </c>
      <c r="G158" s="156">
        <v>0.2082371016071686</v>
      </c>
      <c r="H158" s="156">
        <v>0.27915337354453296</v>
      </c>
      <c r="I158" s="156">
        <v>0.38621245082513145</v>
      </c>
      <c r="J158" s="156">
        <v>0.4119267869398906</v>
      </c>
      <c r="K158" s="156">
        <v>0.30044567200714623</v>
      </c>
      <c r="L158" s="156">
        <v>0.56767249472496362</v>
      </c>
      <c r="M158" s="156">
        <v>0.55016805019179904</v>
      </c>
      <c r="N158" s="156">
        <v>0.18590687549888307</v>
      </c>
      <c r="O158" s="156">
        <v>0.97807250443656468</v>
      </c>
      <c r="P158" s="156">
        <v>1.9431243009061747</v>
      </c>
      <c r="Q158" s="156">
        <v>2.6534958735541005</v>
      </c>
    </row>
    <row r="159" spans="1:17" ht="12" customHeight="1" x14ac:dyDescent="0.25">
      <c r="A159" s="29" t="s">
        <v>140</v>
      </c>
      <c r="B159" s="57">
        <v>0.80779027369444834</v>
      </c>
      <c r="C159" s="57">
        <v>1.0827301977061872</v>
      </c>
      <c r="D159" s="57">
        <v>1.8359140234209981</v>
      </c>
      <c r="E159" s="57">
        <v>3.0691350361824323</v>
      </c>
      <c r="F159" s="57">
        <v>3.748971118408682</v>
      </c>
      <c r="G159" s="57">
        <v>4.335389852712904</v>
      </c>
      <c r="H159" s="57">
        <v>6.2373566080366931</v>
      </c>
      <c r="I159" s="57">
        <v>8.1262430242263299</v>
      </c>
      <c r="J159" s="57">
        <v>8.1846548059209745</v>
      </c>
      <c r="K159" s="57">
        <v>8.3782826666502093</v>
      </c>
      <c r="L159" s="57">
        <v>9.0486032109683876</v>
      </c>
      <c r="M159" s="57">
        <v>8.79553076031603</v>
      </c>
      <c r="N159" s="57">
        <v>14.47624579238849</v>
      </c>
      <c r="O159" s="57">
        <v>13.325113814741906</v>
      </c>
      <c r="P159" s="57">
        <v>14.141854742562511</v>
      </c>
      <c r="Q159" s="57">
        <v>22.72912148782256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27.311916426595825</v>
      </c>
      <c r="C161" s="168">
        <f t="shared" ref="C161:Q161" si="106">SUM(C162,C164,C166,C175)</f>
        <v>30.567908419632072</v>
      </c>
      <c r="D161" s="168">
        <f t="shared" si="106"/>
        <v>38.997329269207505</v>
      </c>
      <c r="E161" s="168">
        <f t="shared" si="106"/>
        <v>47.916701064915017</v>
      </c>
      <c r="F161" s="168">
        <f t="shared" si="106"/>
        <v>46.965858292349587</v>
      </c>
      <c r="G161" s="168">
        <f t="shared" si="106"/>
        <v>48.77707275981377</v>
      </c>
      <c r="H161" s="168">
        <f t="shared" si="106"/>
        <v>53.222433936589539</v>
      </c>
      <c r="I161" s="168">
        <f t="shared" si="106"/>
        <v>53.34640727283071</v>
      </c>
      <c r="J161" s="168">
        <f t="shared" si="106"/>
        <v>56.306620173584271</v>
      </c>
      <c r="K161" s="168">
        <f t="shared" si="106"/>
        <v>54.927603349485622</v>
      </c>
      <c r="L161" s="168">
        <f t="shared" si="106"/>
        <v>59.577161542016825</v>
      </c>
      <c r="M161" s="168">
        <f t="shared" si="106"/>
        <v>75.17837718616417</v>
      </c>
      <c r="N161" s="168">
        <f t="shared" si="106"/>
        <v>78.414783429619618</v>
      </c>
      <c r="O161" s="168">
        <f t="shared" si="106"/>
        <v>54.26993433377222</v>
      </c>
      <c r="P161" s="168">
        <f t="shared" si="106"/>
        <v>55.585327657231645</v>
      </c>
      <c r="Q161" s="168">
        <f t="shared" si="106"/>
        <v>71.935762690163074</v>
      </c>
    </row>
    <row r="162" spans="1:17" ht="12.95" customHeight="1" x14ac:dyDescent="0.25">
      <c r="A162" s="158" t="s">
        <v>65</v>
      </c>
      <c r="B162" s="157">
        <f t="shared" ref="B162:Q162" si="107">B163</f>
        <v>19.279358594868309</v>
      </c>
      <c r="C162" s="157">
        <f t="shared" si="107"/>
        <v>21.825532049269231</v>
      </c>
      <c r="D162" s="157">
        <f t="shared" si="107"/>
        <v>28.004844813432683</v>
      </c>
      <c r="E162" s="157">
        <f t="shared" si="107"/>
        <v>35.804983251182946</v>
      </c>
      <c r="F162" s="157">
        <f t="shared" si="107"/>
        <v>34.338818831943058</v>
      </c>
      <c r="G162" s="157">
        <f t="shared" si="107"/>
        <v>35.642552577516064</v>
      </c>
      <c r="H162" s="157">
        <f t="shared" si="107"/>
        <v>38.802632114818991</v>
      </c>
      <c r="I162" s="157">
        <f t="shared" si="107"/>
        <v>38.29131700089092</v>
      </c>
      <c r="J162" s="157">
        <f t="shared" si="107"/>
        <v>39.441791668298393</v>
      </c>
      <c r="K162" s="157">
        <f t="shared" si="107"/>
        <v>37.00670547769549</v>
      </c>
      <c r="L162" s="157">
        <f t="shared" si="107"/>
        <v>38.837570374916268</v>
      </c>
      <c r="M162" s="157">
        <f t="shared" si="107"/>
        <v>53.30719802596321</v>
      </c>
      <c r="N162" s="157">
        <f t="shared" si="107"/>
        <v>53.988923349707804</v>
      </c>
      <c r="O162" s="157">
        <f t="shared" si="107"/>
        <v>30.034263915727792</v>
      </c>
      <c r="P162" s="157">
        <f t="shared" si="107"/>
        <v>30.724182857550126</v>
      </c>
      <c r="Q162" s="157">
        <f t="shared" si="107"/>
        <v>45.645018189440584</v>
      </c>
    </row>
    <row r="163" spans="1:17" ht="12" customHeight="1" x14ac:dyDescent="0.25">
      <c r="A163" s="23" t="s">
        <v>60</v>
      </c>
      <c r="B163" s="57">
        <v>19.279358594868309</v>
      </c>
      <c r="C163" s="57">
        <v>21.825532049269231</v>
      </c>
      <c r="D163" s="57">
        <v>28.004844813432683</v>
      </c>
      <c r="E163" s="57">
        <v>35.804983251182946</v>
      </c>
      <c r="F163" s="57">
        <v>34.338818831943058</v>
      </c>
      <c r="G163" s="57">
        <v>35.642552577516064</v>
      </c>
      <c r="H163" s="57">
        <v>38.802632114818991</v>
      </c>
      <c r="I163" s="57">
        <v>38.29131700089092</v>
      </c>
      <c r="J163" s="57">
        <v>39.441791668298393</v>
      </c>
      <c r="K163" s="57">
        <v>37.00670547769549</v>
      </c>
      <c r="L163" s="57">
        <v>38.837570374916268</v>
      </c>
      <c r="M163" s="57">
        <v>53.30719802596321</v>
      </c>
      <c r="N163" s="57">
        <v>53.988923349707804</v>
      </c>
      <c r="O163" s="57">
        <v>30.034263915727792</v>
      </c>
      <c r="P163" s="57">
        <v>30.724182857550126</v>
      </c>
      <c r="Q163" s="57">
        <v>45.645018189440584</v>
      </c>
    </row>
    <row r="164" spans="1:17" ht="12.95" customHeight="1" x14ac:dyDescent="0.25">
      <c r="A164" s="158" t="s">
        <v>112</v>
      </c>
      <c r="B164" s="157">
        <f t="shared" ref="B164:Q164" si="108">B165</f>
        <v>0.38032265452669395</v>
      </c>
      <c r="C164" s="157">
        <f t="shared" si="108"/>
        <v>0.5204896775808785</v>
      </c>
      <c r="D164" s="157">
        <f t="shared" si="108"/>
        <v>0.712328283939208</v>
      </c>
      <c r="E164" s="157">
        <f t="shared" si="108"/>
        <v>0.86575310463436839</v>
      </c>
      <c r="F164" s="157">
        <f t="shared" si="108"/>
        <v>0.99664017092633261</v>
      </c>
      <c r="G164" s="157">
        <f t="shared" si="108"/>
        <v>1.1489946584203525</v>
      </c>
      <c r="H164" s="157">
        <f t="shared" si="108"/>
        <v>1.3168754010702994</v>
      </c>
      <c r="I164" s="157">
        <f t="shared" si="108"/>
        <v>1.4372692877278157</v>
      </c>
      <c r="J164" s="157">
        <f t="shared" si="108"/>
        <v>1.7207343445232621</v>
      </c>
      <c r="K164" s="157">
        <f t="shared" si="108"/>
        <v>1.8738499898947889</v>
      </c>
      <c r="L164" s="157">
        <f t="shared" si="108"/>
        <v>2.1062979972654063</v>
      </c>
      <c r="M164" s="157">
        <f t="shared" si="108"/>
        <v>2.2967134125339324</v>
      </c>
      <c r="N164" s="157">
        <f t="shared" si="108"/>
        <v>2.3843630460376719</v>
      </c>
      <c r="O164" s="157">
        <f t="shared" si="108"/>
        <v>2.4444522585974351</v>
      </c>
      <c r="P164" s="157">
        <f t="shared" si="108"/>
        <v>2.5008880732652279</v>
      </c>
      <c r="Q164" s="157">
        <f t="shared" si="108"/>
        <v>2.6094825896278779</v>
      </c>
    </row>
    <row r="165" spans="1:17" ht="12" customHeight="1" x14ac:dyDescent="0.25">
      <c r="A165" s="23" t="s">
        <v>60</v>
      </c>
      <c r="B165" s="156">
        <v>0.38032265452669395</v>
      </c>
      <c r="C165" s="156">
        <v>0.5204896775808785</v>
      </c>
      <c r="D165" s="156">
        <v>0.712328283939208</v>
      </c>
      <c r="E165" s="156">
        <v>0.86575310463436839</v>
      </c>
      <c r="F165" s="156">
        <v>0.99664017092633261</v>
      </c>
      <c r="G165" s="156">
        <v>1.1489946584203525</v>
      </c>
      <c r="H165" s="156">
        <v>1.3168754010702994</v>
      </c>
      <c r="I165" s="156">
        <v>1.4372692877278157</v>
      </c>
      <c r="J165" s="156">
        <v>1.7207343445232621</v>
      </c>
      <c r="K165" s="156">
        <v>1.8738499898947889</v>
      </c>
      <c r="L165" s="156">
        <v>2.1062979972654063</v>
      </c>
      <c r="M165" s="156">
        <v>2.2967134125339324</v>
      </c>
      <c r="N165" s="156">
        <v>2.3843630460376719</v>
      </c>
      <c r="O165" s="156">
        <v>2.4444522585974351</v>
      </c>
      <c r="P165" s="156">
        <v>2.5008880732652279</v>
      </c>
      <c r="Q165" s="156">
        <v>2.6094825896278779</v>
      </c>
    </row>
    <row r="166" spans="1:17" ht="12" customHeight="1" x14ac:dyDescent="0.25">
      <c r="A166" s="158" t="s">
        <v>63</v>
      </c>
      <c r="B166" s="157">
        <f>SUM(B167:B168,B171:B172)</f>
        <v>4.4030796723400369</v>
      </c>
      <c r="C166" s="157">
        <f t="shared" ref="C166:Q166" si="109">SUM(C167:C168,C171:C172)</f>
        <v>4.7451903494836705</v>
      </c>
      <c r="D166" s="157">
        <f t="shared" si="109"/>
        <v>5.990111279610189</v>
      </c>
      <c r="E166" s="157">
        <f t="shared" si="109"/>
        <v>6.5703437914237686</v>
      </c>
      <c r="F166" s="157">
        <f t="shared" si="109"/>
        <v>6.8437951664796355</v>
      </c>
      <c r="G166" s="157">
        <f t="shared" si="109"/>
        <v>7.1108416491087514</v>
      </c>
      <c r="H166" s="157">
        <f t="shared" si="109"/>
        <v>7.7095518830599596</v>
      </c>
      <c r="I166" s="157">
        <f t="shared" si="109"/>
        <v>7.8899849680137093</v>
      </c>
      <c r="J166" s="157">
        <f t="shared" si="109"/>
        <v>8.8535207227963149</v>
      </c>
      <c r="K166" s="157">
        <f t="shared" si="109"/>
        <v>9.4115033345126342</v>
      </c>
      <c r="L166" s="157">
        <f t="shared" si="109"/>
        <v>10.859181044175259</v>
      </c>
      <c r="M166" s="157">
        <f t="shared" si="109"/>
        <v>11.473433683222094</v>
      </c>
      <c r="N166" s="157">
        <f t="shared" si="109"/>
        <v>12.853437012065813</v>
      </c>
      <c r="O166" s="157">
        <f t="shared" si="109"/>
        <v>12.718505985504859</v>
      </c>
      <c r="P166" s="157">
        <f t="shared" si="109"/>
        <v>12.882971031423949</v>
      </c>
      <c r="Q166" s="157">
        <f t="shared" si="109"/>
        <v>13.583794659499848</v>
      </c>
    </row>
    <row r="167" spans="1:17" ht="12" customHeight="1" x14ac:dyDescent="0.25">
      <c r="A167" s="167" t="s">
        <v>144</v>
      </c>
      <c r="B167" s="132">
        <v>1.0401412447794121</v>
      </c>
      <c r="C167" s="132">
        <v>1.0754554992028331</v>
      </c>
      <c r="D167" s="132">
        <v>1.1759640242204956</v>
      </c>
      <c r="E167" s="132">
        <v>1.1906162238800899</v>
      </c>
      <c r="F167" s="132">
        <v>1.2429471182809659</v>
      </c>
      <c r="G167" s="132">
        <v>1.1646650875942242</v>
      </c>
      <c r="H167" s="132">
        <v>1.1237861749273712</v>
      </c>
      <c r="I167" s="132">
        <v>0.89251066153103342</v>
      </c>
      <c r="J167" s="132">
        <v>0.8528667773323636</v>
      </c>
      <c r="K167" s="132">
        <v>0.80479852915745009</v>
      </c>
      <c r="L167" s="132">
        <v>0.69615215289470023</v>
      </c>
      <c r="M167" s="132">
        <v>0.57660710199122556</v>
      </c>
      <c r="N167" s="132">
        <v>0.36657723327115527</v>
      </c>
      <c r="O167" s="132">
        <v>0.94264207006210221</v>
      </c>
      <c r="P167" s="132">
        <v>1.0075339787447652</v>
      </c>
      <c r="Q167" s="132">
        <v>0.9654907617026558</v>
      </c>
    </row>
    <row r="168" spans="1:17" ht="12" customHeight="1" x14ac:dyDescent="0.25">
      <c r="A168" s="167" t="s">
        <v>143</v>
      </c>
      <c r="B168" s="132">
        <f t="shared" ref="B168" si="110">SUM(B169:B170)</f>
        <v>0.35944946123570676</v>
      </c>
      <c r="C168" s="132">
        <f t="shared" ref="C168" si="111">SUM(C169:C170)</f>
        <v>0.37128041811414397</v>
      </c>
      <c r="D168" s="132">
        <f t="shared" ref="D168" si="112">SUM(D169:D170)</f>
        <v>0.42149543156102648</v>
      </c>
      <c r="E168" s="132">
        <f t="shared" ref="E168" si="113">SUM(E169:E170)</f>
        <v>0.452032651583404</v>
      </c>
      <c r="F168" s="132">
        <f t="shared" ref="F168" si="114">SUM(F169:F170)</f>
        <v>0.44413019539029563</v>
      </c>
      <c r="G168" s="132">
        <f t="shared" ref="G168" si="115">SUM(G169:G170)</f>
        <v>0.43486177580002189</v>
      </c>
      <c r="H168" s="132">
        <f t="shared" ref="H168" si="116">SUM(H169:H170)</f>
        <v>0.43423961626760499</v>
      </c>
      <c r="I168" s="132">
        <f t="shared" ref="I168" si="117">SUM(I169:I170)</f>
        <v>0.57522743468754145</v>
      </c>
      <c r="J168" s="132">
        <f t="shared" ref="J168" si="118">SUM(J169:J170)</f>
        <v>0.59867381646089801</v>
      </c>
      <c r="K168" s="132">
        <f t="shared" ref="K168" si="119">SUM(K169:K170)</f>
        <v>0.58431275621737644</v>
      </c>
      <c r="L168" s="132">
        <f t="shared" ref="L168" si="120">SUM(L169:L170)</f>
        <v>0.51652900347139596</v>
      </c>
      <c r="M168" s="132">
        <f t="shared" ref="M168" si="121">SUM(M169:M170)</f>
        <v>0.43378500986386009</v>
      </c>
      <c r="N168" s="132">
        <f t="shared" ref="N168" si="122">SUM(N169:N170)</f>
        <v>0.28248698715303822</v>
      </c>
      <c r="O168" s="132">
        <f t="shared" ref="O168" si="123">SUM(O169:O170)</f>
        <v>0.73531075949676961</v>
      </c>
      <c r="P168" s="132">
        <f t="shared" ref="P168" si="124">SUM(P169:P170)</f>
        <v>0.80627831806790029</v>
      </c>
      <c r="Q168" s="132">
        <f t="shared" ref="Q168" si="125">SUM(Q169:Q170)</f>
        <v>0.83480198355586044</v>
      </c>
    </row>
    <row r="169" spans="1:17" ht="12" customHeight="1" x14ac:dyDescent="0.25">
      <c r="A169" s="166" t="s">
        <v>57</v>
      </c>
      <c r="B169" s="165">
        <v>0.15063338369800136</v>
      </c>
      <c r="C169" s="165">
        <v>0.15492812063276196</v>
      </c>
      <c r="D169" s="165">
        <v>0.19847409232312427</v>
      </c>
      <c r="E169" s="165">
        <v>0.22771294345093249</v>
      </c>
      <c r="F169" s="165">
        <v>0.2029758280453991</v>
      </c>
      <c r="G169" s="165">
        <v>0.22340548492794834</v>
      </c>
      <c r="H169" s="165">
        <v>0.21161913009606556</v>
      </c>
      <c r="I169" s="165">
        <v>0.2659197209447926</v>
      </c>
      <c r="J169" s="165">
        <v>0.27562431322091646</v>
      </c>
      <c r="K169" s="165">
        <v>0.26092616780799194</v>
      </c>
      <c r="L169" s="165">
        <v>0.23591822959209299</v>
      </c>
      <c r="M169" s="165">
        <v>0.20261276517895802</v>
      </c>
      <c r="N169" s="165">
        <v>0.13039361475222089</v>
      </c>
      <c r="O169" s="165">
        <v>0.33518953007531471</v>
      </c>
      <c r="P169" s="165">
        <v>0.36395753184283725</v>
      </c>
      <c r="Q169" s="165">
        <v>0.37351877611407697</v>
      </c>
    </row>
    <row r="170" spans="1:17" ht="12" customHeight="1" x14ac:dyDescent="0.25">
      <c r="A170" s="147" t="s">
        <v>59</v>
      </c>
      <c r="B170" s="164">
        <v>0.2088160775377054</v>
      </c>
      <c r="C170" s="164">
        <v>0.21635229748138202</v>
      </c>
      <c r="D170" s="164">
        <v>0.22302133923790221</v>
      </c>
      <c r="E170" s="164">
        <v>0.22431970813247154</v>
      </c>
      <c r="F170" s="164">
        <v>0.24115436734489651</v>
      </c>
      <c r="G170" s="164">
        <v>0.21145629087207354</v>
      </c>
      <c r="H170" s="164">
        <v>0.2226204861715394</v>
      </c>
      <c r="I170" s="164">
        <v>0.3093077137427489</v>
      </c>
      <c r="J170" s="164">
        <v>0.32304950323998155</v>
      </c>
      <c r="K170" s="164">
        <v>0.3233865884093845</v>
      </c>
      <c r="L170" s="164">
        <v>0.28061077387930294</v>
      </c>
      <c r="M170" s="164">
        <v>0.23117224468490208</v>
      </c>
      <c r="N170" s="164">
        <v>0.1520933724008173</v>
      </c>
      <c r="O170" s="164">
        <v>0.40012122942145495</v>
      </c>
      <c r="P170" s="164">
        <v>0.44232078622506299</v>
      </c>
      <c r="Q170" s="164">
        <v>0.46128320744178347</v>
      </c>
    </row>
    <row r="171" spans="1:17" ht="12" customHeight="1" x14ac:dyDescent="0.25">
      <c r="A171" s="163" t="s">
        <v>142</v>
      </c>
      <c r="B171" s="162">
        <v>2.1486132287412127</v>
      </c>
      <c r="C171" s="162">
        <v>2.3572178727087372</v>
      </c>
      <c r="D171" s="162">
        <v>3.1295188405476897</v>
      </c>
      <c r="E171" s="162">
        <v>3.466107116998387</v>
      </c>
      <c r="F171" s="162">
        <v>3.6744464546856723</v>
      </c>
      <c r="G171" s="162">
        <v>3.8763151208246831</v>
      </c>
      <c r="H171" s="162">
        <v>4.2983951153036344</v>
      </c>
      <c r="I171" s="162">
        <v>3.7620151171442937</v>
      </c>
      <c r="J171" s="162">
        <v>4.1772966651083143</v>
      </c>
      <c r="K171" s="162">
        <v>4.4549050914433703</v>
      </c>
      <c r="L171" s="162">
        <v>5.2989537052738029</v>
      </c>
      <c r="M171" s="162">
        <v>5.6514704258238089</v>
      </c>
      <c r="N171" s="162">
        <v>6.7354724681731675</v>
      </c>
      <c r="O171" s="162">
        <v>6.0166050731889413</v>
      </c>
      <c r="P171" s="162">
        <v>5.9420267675256451</v>
      </c>
      <c r="Q171" s="162">
        <v>6.2257497185499071</v>
      </c>
    </row>
    <row r="172" spans="1:17" ht="12" customHeight="1" x14ac:dyDescent="0.25">
      <c r="A172" s="161" t="s">
        <v>141</v>
      </c>
      <c r="B172" s="160">
        <f t="shared" ref="B172" si="126">SUM(B173:B174)</f>
        <v>0.85487573758370516</v>
      </c>
      <c r="C172" s="160">
        <f t="shared" ref="C172" si="127">SUM(C173:C174)</f>
        <v>0.94123655945795648</v>
      </c>
      <c r="D172" s="160">
        <f t="shared" ref="D172" si="128">SUM(D173:D174)</f>
        <v>1.263132983280977</v>
      </c>
      <c r="E172" s="160">
        <f t="shared" ref="E172" si="129">SUM(E173:E174)</f>
        <v>1.4615877989618871</v>
      </c>
      <c r="F172" s="160">
        <f t="shared" ref="F172" si="130">SUM(F173:F174)</f>
        <v>1.4822713981227018</v>
      </c>
      <c r="G172" s="160">
        <f t="shared" ref="G172" si="131">SUM(G173:G174)</f>
        <v>1.6349996648898224</v>
      </c>
      <c r="H172" s="160">
        <f t="shared" ref="H172" si="132">SUM(H173:H174)</f>
        <v>1.8531309765613493</v>
      </c>
      <c r="I172" s="160">
        <f t="shared" ref="I172" si="133">SUM(I173:I174)</f>
        <v>2.6602317546508409</v>
      </c>
      <c r="J172" s="160">
        <f t="shared" ref="J172" si="134">SUM(J173:J174)</f>
        <v>3.2246834638947375</v>
      </c>
      <c r="K172" s="160">
        <f t="shared" ref="K172" si="135">SUM(K173:K174)</f>
        <v>3.5674869576944368</v>
      </c>
      <c r="L172" s="160">
        <f t="shared" ref="L172" si="136">SUM(L173:L174)</f>
        <v>4.3475461825353596</v>
      </c>
      <c r="M172" s="160">
        <f t="shared" ref="M172" si="137">SUM(M173:M174)</f>
        <v>4.8115711455431995</v>
      </c>
      <c r="N172" s="160">
        <f t="shared" ref="N172" si="138">SUM(N173:N174)</f>
        <v>5.4689003234684517</v>
      </c>
      <c r="O172" s="160">
        <f t="shared" ref="O172" si="139">SUM(O173:O174)</f>
        <v>5.0239480827570464</v>
      </c>
      <c r="P172" s="160">
        <f t="shared" ref="P172" si="140">SUM(P173:P174)</f>
        <v>5.1271319670856395</v>
      </c>
      <c r="Q172" s="160">
        <f t="shared" ref="Q172" si="141">SUM(Q173:Q174)</f>
        <v>5.5577521956914255</v>
      </c>
    </row>
    <row r="173" spans="1:17" ht="12" customHeight="1" x14ac:dyDescent="0.25">
      <c r="A173" s="148" t="s">
        <v>60</v>
      </c>
      <c r="B173" s="156">
        <v>0.31116855054062653</v>
      </c>
      <c r="C173" s="156">
        <v>0.33962595475900592</v>
      </c>
      <c r="D173" s="156">
        <v>0.52817937841248597</v>
      </c>
      <c r="E173" s="156">
        <v>0.662749061288609</v>
      </c>
      <c r="F173" s="156">
        <v>0.59999582970707999</v>
      </c>
      <c r="G173" s="156">
        <v>0.74374260393393332</v>
      </c>
      <c r="H173" s="156">
        <v>0.80922235364786688</v>
      </c>
      <c r="I173" s="156">
        <v>1.1210050649125471</v>
      </c>
      <c r="J173" s="156">
        <v>1.3500508343616544</v>
      </c>
      <c r="K173" s="156">
        <v>1.444165714417315</v>
      </c>
      <c r="L173" s="156">
        <v>1.7956587306907921</v>
      </c>
      <c r="M173" s="156">
        <v>1.9861500489901602</v>
      </c>
      <c r="N173" s="156">
        <v>2.396567088930929</v>
      </c>
      <c r="O173" s="156">
        <v>2.1392144808759852</v>
      </c>
      <c r="P173" s="156">
        <v>2.1468001100611409</v>
      </c>
      <c r="Q173" s="156">
        <v>2.4085888936469773</v>
      </c>
    </row>
    <row r="174" spans="1:17" ht="12" customHeight="1" x14ac:dyDescent="0.25">
      <c r="A174" s="159" t="s">
        <v>59</v>
      </c>
      <c r="B174" s="57">
        <v>0.54370718704307863</v>
      </c>
      <c r="C174" s="57">
        <v>0.60161060469895056</v>
      </c>
      <c r="D174" s="57">
        <v>0.73495360486849104</v>
      </c>
      <c r="E174" s="57">
        <v>0.79883873767327795</v>
      </c>
      <c r="F174" s="57">
        <v>0.88227556841562194</v>
      </c>
      <c r="G174" s="57">
        <v>0.89125706095588919</v>
      </c>
      <c r="H174" s="57">
        <v>1.0439086229134824</v>
      </c>
      <c r="I174" s="57">
        <v>1.5392266897382936</v>
      </c>
      <c r="J174" s="57">
        <v>1.8746326295330831</v>
      </c>
      <c r="K174" s="57">
        <v>2.1233212432771218</v>
      </c>
      <c r="L174" s="57">
        <v>2.5518874518445678</v>
      </c>
      <c r="M174" s="57">
        <v>2.8254210965530389</v>
      </c>
      <c r="N174" s="57">
        <v>3.0723332345375223</v>
      </c>
      <c r="O174" s="57">
        <v>2.8847336018810612</v>
      </c>
      <c r="P174" s="57">
        <v>2.9803318570244985</v>
      </c>
      <c r="Q174" s="57">
        <v>3.1491633020444483</v>
      </c>
    </row>
    <row r="175" spans="1:17" ht="12" customHeight="1" x14ac:dyDescent="0.25">
      <c r="A175" s="158" t="s">
        <v>62</v>
      </c>
      <c r="B175" s="157">
        <f>SUM(B176:B177)</f>
        <v>3.2491555048607839</v>
      </c>
      <c r="C175" s="157">
        <f t="shared" ref="C175:Q175" si="142">SUM(C176:C177)</f>
        <v>3.4766963432982911</v>
      </c>
      <c r="D175" s="157">
        <f t="shared" si="142"/>
        <v>4.2900448922254233</v>
      </c>
      <c r="E175" s="157">
        <f t="shared" si="142"/>
        <v>4.6756209176739425</v>
      </c>
      <c r="F175" s="157">
        <f t="shared" si="142"/>
        <v>4.7866041230005596</v>
      </c>
      <c r="G175" s="157">
        <f t="shared" si="142"/>
        <v>4.874683874768607</v>
      </c>
      <c r="H175" s="157">
        <f t="shared" si="142"/>
        <v>5.3933745376402884</v>
      </c>
      <c r="I175" s="157">
        <f t="shared" si="142"/>
        <v>5.7278360161982675</v>
      </c>
      <c r="J175" s="157">
        <f t="shared" si="142"/>
        <v>6.2905734379662954</v>
      </c>
      <c r="K175" s="157">
        <f t="shared" si="142"/>
        <v>6.6355445473827057</v>
      </c>
      <c r="L175" s="157">
        <f t="shared" si="142"/>
        <v>7.7741121256598875</v>
      </c>
      <c r="M175" s="157">
        <f t="shared" si="142"/>
        <v>8.1010320644449347</v>
      </c>
      <c r="N175" s="157">
        <f t="shared" si="142"/>
        <v>9.1880600218083295</v>
      </c>
      <c r="O175" s="157">
        <f t="shared" si="142"/>
        <v>9.0727121739421293</v>
      </c>
      <c r="P175" s="157">
        <f t="shared" si="142"/>
        <v>9.4772856949923394</v>
      </c>
      <c r="Q175" s="157">
        <f t="shared" si="142"/>
        <v>10.097467251594766</v>
      </c>
    </row>
    <row r="176" spans="1:17" ht="12" customHeight="1" x14ac:dyDescent="0.25">
      <c r="A176" s="23" t="s">
        <v>57</v>
      </c>
      <c r="B176" s="156">
        <v>0.27827205868419352</v>
      </c>
      <c r="C176" s="156">
        <v>0.29853223024608144</v>
      </c>
      <c r="D176" s="156">
        <v>0.18764534285838216</v>
      </c>
      <c r="E176" s="156">
        <v>0.20213622461257505</v>
      </c>
      <c r="F176" s="156">
        <v>0.23372856058696539</v>
      </c>
      <c r="G176" s="156">
        <v>0.22635658971441833</v>
      </c>
      <c r="H176" s="156">
        <v>0.23340676676435299</v>
      </c>
      <c r="I176" s="156">
        <v>0.26144854285360464</v>
      </c>
      <c r="J176" s="156">
        <v>0.301611124133283</v>
      </c>
      <c r="K176" s="156">
        <v>0.22988556754279971</v>
      </c>
      <c r="L176" s="156">
        <v>0.46006340096244897</v>
      </c>
      <c r="M176" s="156">
        <v>0.47634355761279129</v>
      </c>
      <c r="N176" s="156">
        <v>0.1160825499242789</v>
      </c>
      <c r="O176" s="156">
        <v>0.61994858591410473</v>
      </c>
      <c r="P176" s="156">
        <v>1.1429672649232041</v>
      </c>
      <c r="Q176" s="156">
        <v>1.0521219964362489</v>
      </c>
    </row>
    <row r="177" spans="1:17" ht="12" customHeight="1" x14ac:dyDescent="0.25">
      <c r="A177" s="29" t="s">
        <v>140</v>
      </c>
      <c r="B177" s="57">
        <v>2.9708834461765905</v>
      </c>
      <c r="C177" s="57">
        <v>3.1781641130522096</v>
      </c>
      <c r="D177" s="57">
        <v>4.1023995493670409</v>
      </c>
      <c r="E177" s="57">
        <v>4.4734846930613674</v>
      </c>
      <c r="F177" s="57">
        <v>4.5528755624135941</v>
      </c>
      <c r="G177" s="57">
        <v>4.6483272850541884</v>
      </c>
      <c r="H177" s="57">
        <v>5.1599677708759355</v>
      </c>
      <c r="I177" s="57">
        <v>5.4663874733446631</v>
      </c>
      <c r="J177" s="57">
        <v>5.9889623138330128</v>
      </c>
      <c r="K177" s="57">
        <v>6.405658979839906</v>
      </c>
      <c r="L177" s="57">
        <v>7.3140487246974386</v>
      </c>
      <c r="M177" s="57">
        <v>7.6246885068321442</v>
      </c>
      <c r="N177" s="57">
        <v>9.0719774718840505</v>
      </c>
      <c r="O177" s="57">
        <v>8.4527635880280236</v>
      </c>
      <c r="P177" s="57">
        <v>8.3343184300691355</v>
      </c>
      <c r="Q177" s="57">
        <v>9.0453452551585176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15.073710090725696</v>
      </c>
      <c r="C3" s="168">
        <f t="shared" ref="C3:Q3" si="0">SUM(C4,C7,C9,C19)</f>
        <v>14.098488929099267</v>
      </c>
      <c r="D3" s="168">
        <f t="shared" si="0"/>
        <v>5.1890996065533539</v>
      </c>
      <c r="E3" s="168">
        <f t="shared" si="0"/>
        <v>4.4680767247083937</v>
      </c>
      <c r="F3" s="168">
        <f t="shared" si="0"/>
        <v>4.366823645896158</v>
      </c>
      <c r="G3" s="168">
        <f t="shared" si="0"/>
        <v>2.6058355630495553</v>
      </c>
      <c r="H3" s="168">
        <f t="shared" si="0"/>
        <v>1.0034163928877515</v>
      </c>
      <c r="I3" s="168">
        <f t="shared" si="0"/>
        <v>1.0189493465601824</v>
      </c>
      <c r="J3" s="168">
        <f t="shared" si="0"/>
        <v>1.3499334612607263</v>
      </c>
      <c r="K3" s="168">
        <f t="shared" si="0"/>
        <v>1.0261741258690995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10.118386049418755</v>
      </c>
      <c r="C4" s="157">
        <f t="shared" si="1"/>
        <v>9.5198661086097491</v>
      </c>
      <c r="D4" s="157">
        <f t="shared" si="1"/>
        <v>3.4542082857184191</v>
      </c>
      <c r="E4" s="157">
        <f t="shared" si="1"/>
        <v>3.0863842708287428</v>
      </c>
      <c r="F4" s="157">
        <f t="shared" si="1"/>
        <v>2.9313610190585684</v>
      </c>
      <c r="G4" s="157">
        <f t="shared" si="1"/>
        <v>1.7549999381320398</v>
      </c>
      <c r="H4" s="157">
        <f t="shared" si="1"/>
        <v>0.57579471311481545</v>
      </c>
      <c r="I4" s="157">
        <f t="shared" si="1"/>
        <v>0.57942126681445782</v>
      </c>
      <c r="J4" s="157">
        <f t="shared" si="1"/>
        <v>0.90141551356719907</v>
      </c>
      <c r="K4" s="157">
        <f t="shared" si="1"/>
        <v>0.58000561742650558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v>10.045886072452099</v>
      </c>
      <c r="C5" s="156">
        <v>9.4622275234191342</v>
      </c>
      <c r="D5" s="156">
        <v>3.422872528105994</v>
      </c>
      <c r="E5" s="156">
        <v>3.0577745221522328</v>
      </c>
      <c r="F5" s="156">
        <v>2.9056359183897187</v>
      </c>
      <c r="G5" s="156">
        <v>1.7446256563244662</v>
      </c>
      <c r="H5" s="156">
        <v>0.57055877341355055</v>
      </c>
      <c r="I5" s="156">
        <v>0.57201279908929248</v>
      </c>
      <c r="J5" s="156">
        <v>0.89037077477994397</v>
      </c>
      <c r="K5" s="156">
        <v>0.57196567347225546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>
        <v>7.249997696665636E-2</v>
      </c>
      <c r="C6" s="156">
        <v>5.7638585190615738E-2</v>
      </c>
      <c r="D6" s="156">
        <v>3.1335757612425172E-2</v>
      </c>
      <c r="E6" s="156">
        <v>2.8609748676509995E-2</v>
      </c>
      <c r="F6" s="156">
        <v>2.5725100668849733E-2</v>
      </c>
      <c r="G6" s="156">
        <v>1.0374281807573533E-2</v>
      </c>
      <c r="H6" s="156">
        <v>5.2359397012649292E-3</v>
      </c>
      <c r="I6" s="156">
        <v>7.408467725165349E-3</v>
      </c>
      <c r="J6" s="156">
        <v>1.1044738787255072E-2</v>
      </c>
      <c r="K6" s="156">
        <v>8.0399439542501224E-3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0.49072995148079052</v>
      </c>
      <c r="C7" s="157">
        <f t="shared" si="2"/>
        <v>0.59190584923758383</v>
      </c>
      <c r="D7" s="157">
        <f t="shared" si="2"/>
        <v>0.2491900567308338</v>
      </c>
      <c r="E7" s="157">
        <f t="shared" si="2"/>
        <v>0.22210117640315868</v>
      </c>
      <c r="F7" s="157">
        <f t="shared" si="2"/>
        <v>0.2546508716577735</v>
      </c>
      <c r="G7" s="157">
        <f t="shared" si="2"/>
        <v>0.167517199399111</v>
      </c>
      <c r="H7" s="157">
        <f t="shared" si="2"/>
        <v>8.6848786149790524E-2</v>
      </c>
      <c r="I7" s="157">
        <f t="shared" si="2"/>
        <v>9.2913729873786127E-2</v>
      </c>
      <c r="J7" s="157">
        <f t="shared" si="2"/>
        <v>0.10233027774741718</v>
      </c>
      <c r="K7" s="157">
        <f t="shared" si="2"/>
        <v>0.1074238276119216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0.49072995148079052</v>
      </c>
      <c r="C8" s="156">
        <v>0.59190584923758383</v>
      </c>
      <c r="D8" s="156">
        <v>0.2491900567308338</v>
      </c>
      <c r="E8" s="156">
        <v>0.22210117640315868</v>
      </c>
      <c r="F8" s="156">
        <v>0.2546508716577735</v>
      </c>
      <c r="G8" s="156">
        <v>0.167517199399111</v>
      </c>
      <c r="H8" s="156">
        <v>8.6848786149790524E-2</v>
      </c>
      <c r="I8" s="156">
        <v>9.2913729873786127E-2</v>
      </c>
      <c r="J8" s="156">
        <v>0.10233027774741718</v>
      </c>
      <c r="K8" s="156">
        <v>0.1074238276119216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2.3888827871245342</v>
      </c>
      <c r="C9" s="157">
        <f t="shared" ref="C9:Q9" si="3">SUM(C10:C12,C15:C16)</f>
        <v>2.1347207113127631</v>
      </c>
      <c r="D9" s="157">
        <f t="shared" si="3"/>
        <v>0.7917106675785136</v>
      </c>
      <c r="E9" s="157">
        <f t="shared" si="3"/>
        <v>0.6178787034395441</v>
      </c>
      <c r="F9" s="157">
        <f t="shared" si="3"/>
        <v>0.64151398386078462</v>
      </c>
      <c r="G9" s="157">
        <f t="shared" si="3"/>
        <v>0.37684869936924892</v>
      </c>
      <c r="H9" s="157">
        <f t="shared" si="3"/>
        <v>0.19078661799675781</v>
      </c>
      <c r="I9" s="157">
        <f t="shared" si="3"/>
        <v>0.19376449482270552</v>
      </c>
      <c r="J9" s="157">
        <f t="shared" si="3"/>
        <v>0.19575028579088755</v>
      </c>
      <c r="K9" s="157">
        <f t="shared" si="3"/>
        <v>0.19240159422301331</v>
      </c>
      <c r="L9" s="157">
        <f t="shared" si="3"/>
        <v>0</v>
      </c>
      <c r="M9" s="157">
        <f t="shared" si="3"/>
        <v>0</v>
      </c>
      <c r="N9" s="157">
        <f t="shared" si="3"/>
        <v>0</v>
      </c>
      <c r="O9" s="157">
        <f t="shared" si="3"/>
        <v>0</v>
      </c>
      <c r="P9" s="157">
        <f t="shared" si="3"/>
        <v>0</v>
      </c>
      <c r="Q9" s="157">
        <f t="shared" si="3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0.4197400689092492</v>
      </c>
      <c r="C11" s="132">
        <v>0.37115676150292554</v>
      </c>
      <c r="D11" s="132">
        <v>0.13383384963857495</v>
      </c>
      <c r="E11" s="132">
        <v>0.10100656536929356</v>
      </c>
      <c r="F11" s="132">
        <v>0.10606397824488953</v>
      </c>
      <c r="G11" s="132">
        <v>6.2286021583788889E-2</v>
      </c>
      <c r="H11" s="132">
        <v>3.0373965201005246E-2</v>
      </c>
      <c r="I11" s="132">
        <v>2.4476095111890205E-2</v>
      </c>
      <c r="J11" s="132">
        <v>2.3446535566923537E-2</v>
      </c>
      <c r="K11" s="132">
        <v>2.2223405239259867E-2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0.23839890739979885</v>
      </c>
      <c r="C12" s="132">
        <f t="shared" ref="C12:Q12" si="4">SUM(C13:C14)</f>
        <v>0.21065250683291548</v>
      </c>
      <c r="D12" s="132">
        <f t="shared" si="4"/>
        <v>7.5855140686560657E-2</v>
      </c>
      <c r="E12" s="132">
        <f t="shared" si="4"/>
        <v>5.9166629968200261E-2</v>
      </c>
      <c r="F12" s="132">
        <f t="shared" si="4"/>
        <v>5.9195619034983965E-2</v>
      </c>
      <c r="G12" s="132">
        <f t="shared" si="4"/>
        <v>3.4433539980283118E-2</v>
      </c>
      <c r="H12" s="132">
        <f t="shared" si="4"/>
        <v>1.6833680856979689E-2</v>
      </c>
      <c r="I12" s="132">
        <f t="shared" si="4"/>
        <v>2.2540044998558887E-2</v>
      </c>
      <c r="J12" s="132">
        <f t="shared" si="4"/>
        <v>2.3574990239601183E-2</v>
      </c>
      <c r="K12" s="132">
        <f t="shared" si="4"/>
        <v>2.342897554544698E-2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6.0791567283598122E-2</v>
      </c>
      <c r="C13" s="165">
        <v>5.3469337197515773E-2</v>
      </c>
      <c r="D13" s="165">
        <v>2.2574054777444792E-2</v>
      </c>
      <c r="E13" s="165">
        <v>1.9290495286980604E-2</v>
      </c>
      <c r="F13" s="165">
        <v>1.7308652022880507E-2</v>
      </c>
      <c r="G13" s="165">
        <v>1.1952468116701833E-2</v>
      </c>
      <c r="H13" s="165">
        <v>5.6779444741369249E-3</v>
      </c>
      <c r="I13" s="165">
        <v>7.1546329877154339E-3</v>
      </c>
      <c r="J13" s="165">
        <v>7.5013076393679531E-3</v>
      </c>
      <c r="K13" s="165">
        <v>7.2556027817868409E-3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0.17760734011620075</v>
      </c>
      <c r="C14" s="164">
        <v>0.15718316963539972</v>
      </c>
      <c r="D14" s="164">
        <v>5.3281085909115858E-2</v>
      </c>
      <c r="E14" s="164">
        <v>3.9876134681219658E-2</v>
      </c>
      <c r="F14" s="164">
        <v>4.1886967012103461E-2</v>
      </c>
      <c r="G14" s="164">
        <v>2.2481071863581281E-2</v>
      </c>
      <c r="H14" s="164">
        <v>1.1155736382842764E-2</v>
      </c>
      <c r="I14" s="164">
        <v>1.5385412010843452E-2</v>
      </c>
      <c r="J14" s="164">
        <v>1.607368260023323E-2</v>
      </c>
      <c r="K14" s="164">
        <v>1.617337276366014E-2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1.1078804229516994</v>
      </c>
      <c r="C15" s="162">
        <v>0.9931910818346763</v>
      </c>
      <c r="D15" s="162">
        <v>0.37495624287938251</v>
      </c>
      <c r="E15" s="162">
        <v>0.29221731376222515</v>
      </c>
      <c r="F15" s="162">
        <v>0.3086199147262102</v>
      </c>
      <c r="G15" s="162">
        <v>0.18130844473068447</v>
      </c>
      <c r="H15" s="162">
        <v>9.3584760857425134E-2</v>
      </c>
      <c r="I15" s="162">
        <v>7.8107556056517105E-2</v>
      </c>
      <c r="J15" s="162">
        <v>7.5837525351015053E-2</v>
      </c>
      <c r="K15" s="162">
        <v>7.3459098881541757E-2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0.62286338786378659</v>
      </c>
      <c r="C16" s="160">
        <f t="shared" ref="C16:Q16" si="5">SUM(C17:C18)</f>
        <v>0.5597203611422461</v>
      </c>
      <c r="D16" s="160">
        <f t="shared" si="5"/>
        <v>0.20706543437399552</v>
      </c>
      <c r="E16" s="160">
        <f t="shared" si="5"/>
        <v>0.16548819433982515</v>
      </c>
      <c r="F16" s="160">
        <f t="shared" si="5"/>
        <v>0.16763447185470098</v>
      </c>
      <c r="G16" s="160">
        <f t="shared" si="5"/>
        <v>9.8820693074492455E-2</v>
      </c>
      <c r="H16" s="160">
        <f t="shared" si="5"/>
        <v>4.9994211081347745E-2</v>
      </c>
      <c r="I16" s="160">
        <f t="shared" si="5"/>
        <v>6.8640798655739327E-2</v>
      </c>
      <c r="J16" s="160">
        <f t="shared" si="5"/>
        <v>7.2891234633347762E-2</v>
      </c>
      <c r="K16" s="160">
        <f t="shared" si="5"/>
        <v>7.3290114556764707E-2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0.16045048372882159</v>
      </c>
      <c r="C17" s="156">
        <v>0.14310865909890516</v>
      </c>
      <c r="D17" s="156">
        <v>6.3287847588709617E-2</v>
      </c>
      <c r="E17" s="156">
        <v>5.5861725067693282E-2</v>
      </c>
      <c r="F17" s="156">
        <v>5.0422565873823454E-2</v>
      </c>
      <c r="G17" s="156">
        <v>3.4799969021189342E-2</v>
      </c>
      <c r="H17" s="156">
        <v>1.7586090829924777E-2</v>
      </c>
      <c r="I17" s="156">
        <v>2.3246216683151712E-2</v>
      </c>
      <c r="J17" s="156">
        <v>2.4512601709116365E-2</v>
      </c>
      <c r="K17" s="156">
        <v>2.3880460763782974E-2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0.46241290413496494</v>
      </c>
      <c r="C18" s="156">
        <v>0.41661170204334097</v>
      </c>
      <c r="D18" s="156">
        <v>0.1437775867852859</v>
      </c>
      <c r="E18" s="156">
        <v>0.10962646927213186</v>
      </c>
      <c r="F18" s="156">
        <v>0.11721190598087754</v>
      </c>
      <c r="G18" s="156">
        <v>6.4020724053303113E-2</v>
      </c>
      <c r="H18" s="156">
        <v>3.2408120251422964E-2</v>
      </c>
      <c r="I18" s="156">
        <v>4.5394581972587611E-2</v>
      </c>
      <c r="J18" s="156">
        <v>4.8378632924231398E-2</v>
      </c>
      <c r="K18" s="156">
        <v>4.9409653792981727E-2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2.0757113027016154</v>
      </c>
      <c r="C19" s="157">
        <f t="shared" ref="C19:Q19" si="6">SUM(C20:C22)</f>
        <v>1.8519962599391706</v>
      </c>
      <c r="D19" s="157">
        <f t="shared" si="6"/>
        <v>0.69399059652558737</v>
      </c>
      <c r="E19" s="157">
        <f t="shared" si="6"/>
        <v>0.5417125740369485</v>
      </c>
      <c r="F19" s="157">
        <f t="shared" si="6"/>
        <v>0.53929777131903156</v>
      </c>
      <c r="G19" s="157">
        <f t="shared" si="6"/>
        <v>0.30646972614915602</v>
      </c>
      <c r="H19" s="157">
        <f t="shared" si="6"/>
        <v>0.1499862756263878</v>
      </c>
      <c r="I19" s="157">
        <f t="shared" si="6"/>
        <v>0.15284985504923307</v>
      </c>
      <c r="J19" s="157">
        <f t="shared" si="6"/>
        <v>0.15043738415522262</v>
      </c>
      <c r="K19" s="157">
        <f t="shared" si="6"/>
        <v>0.14634308660765913</v>
      </c>
      <c r="L19" s="157">
        <f t="shared" si="6"/>
        <v>0</v>
      </c>
      <c r="M19" s="157">
        <f t="shared" si="6"/>
        <v>0</v>
      </c>
      <c r="N19" s="157">
        <f t="shared" si="6"/>
        <v>0</v>
      </c>
      <c r="O19" s="157">
        <f t="shared" si="6"/>
        <v>0</v>
      </c>
      <c r="P19" s="157">
        <f t="shared" si="6"/>
        <v>0</v>
      </c>
      <c r="Q19" s="157">
        <f t="shared" si="6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9.466605347979011E-2</v>
      </c>
      <c r="C21" s="156">
        <v>8.5758315476428537E-2</v>
      </c>
      <c r="D21" s="156">
        <v>1.607620247596216E-2</v>
      </c>
      <c r="E21" s="156">
        <v>1.2520761951773542E-2</v>
      </c>
      <c r="F21" s="156">
        <v>1.4355768704415175E-2</v>
      </c>
      <c r="G21" s="156">
        <v>7.7639063839202004E-3</v>
      </c>
      <c r="H21" s="156">
        <v>3.5635623054200262E-3</v>
      </c>
      <c r="I21" s="156">
        <v>3.8627080622526239E-3</v>
      </c>
      <c r="J21" s="156">
        <v>4.0879267019603618E-3</v>
      </c>
      <c r="K21" s="156">
        <v>2.8716232716736322E-3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1.9810452492218251</v>
      </c>
      <c r="C22" s="57">
        <v>1.7662379444627421</v>
      </c>
      <c r="D22" s="57">
        <v>0.67791439404962517</v>
      </c>
      <c r="E22" s="57">
        <v>0.52919181208517496</v>
      </c>
      <c r="F22" s="57">
        <v>0.52494200261461643</v>
      </c>
      <c r="G22" s="57">
        <v>0.2987058197652358</v>
      </c>
      <c r="H22" s="57">
        <v>0.14642271332096779</v>
      </c>
      <c r="I22" s="57">
        <v>0.14898714698698046</v>
      </c>
      <c r="J22" s="57">
        <v>0.14634945745326225</v>
      </c>
      <c r="K22" s="57">
        <v>0.14347146333598548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1803.1187394037465</v>
      </c>
      <c r="C43" s="168">
        <f t="shared" ref="C43" si="90">SUM(C44,C47,C49,C58)</f>
        <v>1952.6867612022006</v>
      </c>
      <c r="D43" s="168">
        <f t="shared" ref="D43" si="91">SUM(D44,D47,D49,D58)</f>
        <v>2100.4353617793872</v>
      </c>
      <c r="E43" s="168">
        <f t="shared" ref="E43" si="92">SUM(E44,E47,E49,E58)</f>
        <v>2441.0564192319598</v>
      </c>
      <c r="F43" s="168">
        <f t="shared" ref="F43" si="93">SUM(F44,F47,F49,F58)</f>
        <v>2410.7658048069216</v>
      </c>
      <c r="G43" s="168">
        <f t="shared" ref="G43" si="94">SUM(G44,G47,G49,G58)</f>
        <v>2450.7344096597262</v>
      </c>
      <c r="H43" s="168">
        <f t="shared" ref="H43" si="95">SUM(H44,H47,H49,H58)</f>
        <v>2414.5197449277143</v>
      </c>
      <c r="I43" s="168">
        <f t="shared" ref="I43" si="96">SUM(I44,I47,I49,I58)</f>
        <v>2306.2496436886704</v>
      </c>
      <c r="J43" s="168">
        <f t="shared" ref="J43" si="97">SUM(J44,J47,J49,J58)</f>
        <v>2291.1024428796218</v>
      </c>
      <c r="K43" s="168">
        <f t="shared" ref="K43" si="98">SUM(K44,K47,K49,K58)</f>
        <v>2092.3820341918104</v>
      </c>
      <c r="L43" s="168">
        <f t="shared" ref="L43" si="99">SUM(L44,L47,L49,L58)</f>
        <v>1960.507075284746</v>
      </c>
      <c r="M43" s="168">
        <f t="shared" ref="M43" si="100">SUM(M44,M47,M49,M58)</f>
        <v>2293.2445740280964</v>
      </c>
      <c r="N43" s="168">
        <f t="shared" ref="N43" si="101">SUM(N44,N47,N49,N58)</f>
        <v>1903.4022577494779</v>
      </c>
      <c r="O43" s="168">
        <f t="shared" ref="O43" si="102">SUM(O44,O47,O49,O58)</f>
        <v>1167.0420685261402</v>
      </c>
      <c r="P43" s="168">
        <f t="shared" ref="P43" si="103">SUM(P44,P47,P49,P58)</f>
        <v>1219.9401239169988</v>
      </c>
      <c r="Q43" s="168">
        <f t="shared" ref="Q43" si="104">SUM(Q44,Q47,Q49,Q58)</f>
        <v>1571.6855603537963</v>
      </c>
    </row>
    <row r="44" spans="1:17" ht="12.95" customHeight="1" x14ac:dyDescent="0.25">
      <c r="A44" s="158" t="s">
        <v>65</v>
      </c>
      <c r="B44" s="157">
        <f t="shared" ref="B44:Q44" si="105">SUM(B45:B46)</f>
        <v>1214.2233566441168</v>
      </c>
      <c r="C44" s="157">
        <f t="shared" si="105"/>
        <v>1325.4092423846741</v>
      </c>
      <c r="D44" s="157">
        <f t="shared" si="105"/>
        <v>1411.2299507493315</v>
      </c>
      <c r="E44" s="157">
        <f t="shared" si="105"/>
        <v>1708.5038905245808</v>
      </c>
      <c r="F44" s="157">
        <f t="shared" si="105"/>
        <v>1636.0861794731738</v>
      </c>
      <c r="G44" s="157">
        <f t="shared" si="105"/>
        <v>1671.366916811221</v>
      </c>
      <c r="H44" s="157">
        <f t="shared" si="105"/>
        <v>1612.327912494417</v>
      </c>
      <c r="I44" s="157">
        <f t="shared" si="105"/>
        <v>1465.8798234145688</v>
      </c>
      <c r="J44" s="157">
        <f t="shared" si="105"/>
        <v>1423.0354025655179</v>
      </c>
      <c r="K44" s="157">
        <f t="shared" si="105"/>
        <v>1223.4871918640381</v>
      </c>
      <c r="L44" s="157">
        <f t="shared" si="105"/>
        <v>1091.8927591527138</v>
      </c>
      <c r="M44" s="157">
        <f t="shared" si="105"/>
        <v>1448.1122263265938</v>
      </c>
      <c r="N44" s="157">
        <f t="shared" si="105"/>
        <v>1118.7234401343842</v>
      </c>
      <c r="O44" s="157">
        <f t="shared" si="105"/>
        <v>537.72359209982187</v>
      </c>
      <c r="P44" s="157">
        <f t="shared" si="105"/>
        <v>563.45317422156734</v>
      </c>
      <c r="Q44" s="157">
        <f t="shared" si="105"/>
        <v>835.30842795277829</v>
      </c>
    </row>
    <row r="45" spans="1:17" ht="12" customHeight="1" x14ac:dyDescent="0.25">
      <c r="A45" s="23" t="s">
        <v>166</v>
      </c>
      <c r="B45" s="156">
        <v>1192.7043396727256</v>
      </c>
      <c r="C45" s="156">
        <v>1305.5278825539503</v>
      </c>
      <c r="D45" s="156">
        <v>1379.6537703755628</v>
      </c>
      <c r="E45" s="156">
        <v>1669.4537162052527</v>
      </c>
      <c r="F45" s="156">
        <v>1600.6575522934113</v>
      </c>
      <c r="G45" s="156">
        <v>1646.8842417366398</v>
      </c>
      <c r="H45" s="156">
        <v>1576.1672355021751</v>
      </c>
      <c r="I45" s="156">
        <v>1419.9048078277374</v>
      </c>
      <c r="J45" s="156">
        <v>1380.2321568013904</v>
      </c>
      <c r="K45" s="156">
        <v>1181.9513824936598</v>
      </c>
      <c r="L45" s="156">
        <v>1054.3823131330616</v>
      </c>
      <c r="M45" s="156">
        <v>1425.4729661784479</v>
      </c>
      <c r="N45" s="156">
        <v>1070.7575888069564</v>
      </c>
      <c r="O45" s="156">
        <v>514.76916833472933</v>
      </c>
      <c r="P45" s="156">
        <v>542.22423818470077</v>
      </c>
      <c r="Q45" s="156">
        <v>801.18385667144423</v>
      </c>
    </row>
    <row r="46" spans="1:17" ht="12" customHeight="1" x14ac:dyDescent="0.25">
      <c r="A46" s="23" t="s">
        <v>60</v>
      </c>
      <c r="B46" s="156">
        <v>21.519016971391196</v>
      </c>
      <c r="C46" s="156">
        <v>19.881359830723873</v>
      </c>
      <c r="D46" s="156">
        <v>31.576180373768786</v>
      </c>
      <c r="E46" s="156">
        <v>39.050174319328086</v>
      </c>
      <c r="F46" s="156">
        <v>35.428627179762643</v>
      </c>
      <c r="G46" s="156">
        <v>24.482675074581206</v>
      </c>
      <c r="H46" s="156">
        <v>36.160676992241783</v>
      </c>
      <c r="I46" s="156">
        <v>45.97501558683134</v>
      </c>
      <c r="J46" s="156">
        <v>42.80324576412756</v>
      </c>
      <c r="K46" s="156">
        <v>41.535809370378381</v>
      </c>
      <c r="L46" s="156">
        <v>37.510446019652193</v>
      </c>
      <c r="M46" s="156">
        <v>22.639260148145937</v>
      </c>
      <c r="N46" s="156">
        <v>47.965851327427799</v>
      </c>
      <c r="O46" s="156">
        <v>22.954423765092592</v>
      </c>
      <c r="P46" s="156">
        <v>21.228936036866621</v>
      </c>
      <c r="Q46" s="156">
        <v>34.124571281334099</v>
      </c>
    </row>
    <row r="47" spans="1:17" ht="12.95" customHeight="1" x14ac:dyDescent="0.25">
      <c r="A47" s="158" t="s">
        <v>112</v>
      </c>
      <c r="B47" s="157">
        <f t="shared" ref="B47:Q47" si="106">B48</f>
        <v>58.29591275072201</v>
      </c>
      <c r="C47" s="157">
        <f t="shared" si="106"/>
        <v>80.650359857338785</v>
      </c>
      <c r="D47" s="157">
        <f t="shared" si="106"/>
        <v>97.972139188754198</v>
      </c>
      <c r="E47" s="157">
        <f t="shared" si="106"/>
        <v>115.97305164280937</v>
      </c>
      <c r="F47" s="157">
        <f t="shared" si="106"/>
        <v>135.98238870521573</v>
      </c>
      <c r="G47" s="157">
        <f t="shared" si="106"/>
        <v>152.48158432818542</v>
      </c>
      <c r="H47" s="157">
        <f t="shared" si="106"/>
        <v>165.0486229084612</v>
      </c>
      <c r="I47" s="157">
        <f t="shared" si="106"/>
        <v>178.6927389541197</v>
      </c>
      <c r="J47" s="157">
        <f t="shared" si="106"/>
        <v>198.91070669696063</v>
      </c>
      <c r="K47" s="157">
        <f t="shared" si="106"/>
        <v>209.98073845470353</v>
      </c>
      <c r="L47" s="157">
        <f t="shared" si="106"/>
        <v>216.72294635340748</v>
      </c>
      <c r="M47" s="157">
        <f t="shared" si="106"/>
        <v>223.72821429982031</v>
      </c>
      <c r="N47" s="157">
        <f t="shared" si="106"/>
        <v>202.1593593583967</v>
      </c>
      <c r="O47" s="157">
        <f t="shared" si="106"/>
        <v>173.59231918496178</v>
      </c>
      <c r="P47" s="157">
        <f t="shared" si="106"/>
        <v>186.34807172421523</v>
      </c>
      <c r="Q47" s="157">
        <f t="shared" si="106"/>
        <v>210.95152882951731</v>
      </c>
    </row>
    <row r="48" spans="1:17" ht="12" customHeight="1" x14ac:dyDescent="0.25">
      <c r="A48" s="23" t="s">
        <v>60</v>
      </c>
      <c r="B48" s="156">
        <v>58.29591275072201</v>
      </c>
      <c r="C48" s="156">
        <v>80.650359857338785</v>
      </c>
      <c r="D48" s="156">
        <v>97.972139188754198</v>
      </c>
      <c r="E48" s="156">
        <v>115.97305164280937</v>
      </c>
      <c r="F48" s="156">
        <v>135.98238870521573</v>
      </c>
      <c r="G48" s="156">
        <v>152.48158432818542</v>
      </c>
      <c r="H48" s="156">
        <v>165.0486229084612</v>
      </c>
      <c r="I48" s="156">
        <v>178.6927389541197</v>
      </c>
      <c r="J48" s="156">
        <v>198.91070669696063</v>
      </c>
      <c r="K48" s="156">
        <v>209.98073845470353</v>
      </c>
      <c r="L48" s="156">
        <v>216.72294635340748</v>
      </c>
      <c r="M48" s="156">
        <v>223.72821429982031</v>
      </c>
      <c r="N48" s="156">
        <v>202.1593593583967</v>
      </c>
      <c r="O48" s="156">
        <v>173.59231918496178</v>
      </c>
      <c r="P48" s="156">
        <v>186.34807172421523</v>
      </c>
      <c r="Q48" s="156">
        <v>210.95152882951731</v>
      </c>
    </row>
    <row r="49" spans="1:17" ht="12" customHeight="1" x14ac:dyDescent="0.25">
      <c r="A49" s="158" t="s">
        <v>63</v>
      </c>
      <c r="B49" s="157">
        <f t="shared" ref="B49" si="107">SUM(B50:B51,B54:B55)</f>
        <v>283.99484117512111</v>
      </c>
      <c r="C49" s="157">
        <f t="shared" ref="C49" si="108">SUM(C50:C51,C54:C55)</f>
        <v>294.26292058979431</v>
      </c>
      <c r="D49" s="157">
        <f t="shared" ref="D49" si="109">SUM(D50:D51,D54:D55)</f>
        <v>318.2779972198432</v>
      </c>
      <c r="E49" s="157">
        <f t="shared" ref="E49" si="110">SUM(E50:E51,E54:E55)</f>
        <v>333.64954728259374</v>
      </c>
      <c r="F49" s="157">
        <f t="shared" ref="F49" si="111">SUM(F50:F51,F54:F55)</f>
        <v>350.71128121270232</v>
      </c>
      <c r="G49" s="157">
        <f t="shared" ref="G49" si="112">SUM(G50:G51,G54:G55)</f>
        <v>347.76490208940135</v>
      </c>
      <c r="H49" s="157">
        <f t="shared" ref="H49" si="113">SUM(H50:H51,H54:H55)</f>
        <v>352.15463664655204</v>
      </c>
      <c r="I49" s="157">
        <f t="shared" ref="I49" si="114">SUM(I50:I51,I54:I55)</f>
        <v>367.69276401586376</v>
      </c>
      <c r="J49" s="157">
        <f t="shared" ref="J49" si="115">SUM(J50:J51,J54:J55)</f>
        <v>377.05999299700352</v>
      </c>
      <c r="K49" s="157">
        <f t="shared" ref="K49" si="116">SUM(K50:K51,K54:K55)</f>
        <v>373.12030012353875</v>
      </c>
      <c r="L49" s="157">
        <f t="shared" ref="L49" si="117">SUM(L50:L51,L54:L55)</f>
        <v>368.77699100835923</v>
      </c>
      <c r="M49" s="157">
        <f t="shared" ref="M49" si="118">SUM(M50:M51,M54:M55)</f>
        <v>357.45185199841194</v>
      </c>
      <c r="N49" s="157">
        <f t="shared" ref="N49" si="119">SUM(N50:N51,N54:N55)</f>
        <v>326.54891946420611</v>
      </c>
      <c r="O49" s="157">
        <f t="shared" ref="O49" si="120">SUM(O50:O51,O54:O55)</f>
        <v>257.08580724912889</v>
      </c>
      <c r="P49" s="157">
        <f t="shared" ref="P49" si="121">SUM(P50:P51,P54:P55)</f>
        <v>267.02635567221705</v>
      </c>
      <c r="Q49" s="157">
        <f t="shared" ref="Q49" si="122">SUM(Q50:Q51,Q54:Q55)</f>
        <v>295.95947721877849</v>
      </c>
    </row>
    <row r="50" spans="1:17" ht="12" customHeight="1" x14ac:dyDescent="0.25">
      <c r="A50" s="167" t="s">
        <v>165</v>
      </c>
      <c r="B50" s="132">
        <v>38.178757462233861</v>
      </c>
      <c r="C50" s="132">
        <v>39.824506673657147</v>
      </c>
      <c r="D50" s="132">
        <v>42.663483770906538</v>
      </c>
      <c r="E50" s="132">
        <v>44.411276204273939</v>
      </c>
      <c r="F50" s="132">
        <v>47.018166503662634</v>
      </c>
      <c r="G50" s="132">
        <v>47.399386069588651</v>
      </c>
      <c r="H50" s="132">
        <v>46.15029710181598</v>
      </c>
      <c r="I50" s="132">
        <v>37.674862548047599</v>
      </c>
      <c r="J50" s="132">
        <v>39.181731710142991</v>
      </c>
      <c r="K50" s="132">
        <v>39.635470411024471</v>
      </c>
      <c r="L50" s="132">
        <v>39.594399465926493</v>
      </c>
      <c r="M50" s="132">
        <v>43.582962194552778</v>
      </c>
      <c r="N50" s="132">
        <v>38.731578484223832</v>
      </c>
      <c r="O50" s="132">
        <v>33.443249284562185</v>
      </c>
      <c r="P50" s="132">
        <v>34.810318627311709</v>
      </c>
      <c r="Q50" s="132">
        <v>36.540016548183559</v>
      </c>
    </row>
    <row r="51" spans="1:17" ht="12" customHeight="1" x14ac:dyDescent="0.25">
      <c r="A51" s="167" t="s">
        <v>164</v>
      </c>
      <c r="B51" s="132">
        <f t="shared" ref="B51" si="123">SUM(B52:B53)</f>
        <v>21.6846939211738</v>
      </c>
      <c r="C51" s="132">
        <f t="shared" ref="C51" si="124">SUM(C52:C53)</f>
        <v>22.450068681759817</v>
      </c>
      <c r="D51" s="132">
        <f t="shared" ref="D51" si="125">SUM(D52:D53)</f>
        <v>23.916628500602517</v>
      </c>
      <c r="E51" s="132">
        <f t="shared" ref="E51" si="126">SUM(E52:E53)</f>
        <v>25.659856822801093</v>
      </c>
      <c r="F51" s="132">
        <f t="shared" ref="F51" si="127">SUM(F52:F53)</f>
        <v>26.194723077275043</v>
      </c>
      <c r="G51" s="132">
        <f t="shared" ref="G51" si="128">SUM(G52:G53)</f>
        <v>26.439117913563862</v>
      </c>
      <c r="H51" s="132">
        <f t="shared" ref="H51" si="129">SUM(H52:H53)</f>
        <v>26.941781043492288</v>
      </c>
      <c r="I51" s="132">
        <f t="shared" ref="I51" si="130">SUM(I52:I53)</f>
        <v>36.91639400152846</v>
      </c>
      <c r="J51" s="132">
        <f t="shared" ref="J51" si="131">SUM(J52:J53)</f>
        <v>41.655122831105544</v>
      </c>
      <c r="K51" s="132">
        <f t="shared" ref="K51" si="132">SUM(K52:K53)</f>
        <v>43.424051225818978</v>
      </c>
      <c r="L51" s="132">
        <f t="shared" ref="L51" si="133">SUM(L52:L53)</f>
        <v>44.187561206308878</v>
      </c>
      <c r="M51" s="132">
        <f t="shared" ref="M51" si="134">SUM(M52:M53)</f>
        <v>45.791837071899664</v>
      </c>
      <c r="N51" s="132">
        <f t="shared" ref="N51" si="135">SUM(N52:N53)</f>
        <v>43.145312270145631</v>
      </c>
      <c r="O51" s="132">
        <f t="shared" ref="O51" si="136">SUM(O52:O53)</f>
        <v>39.300615489603743</v>
      </c>
      <c r="P51" s="132">
        <f t="shared" ref="P51" si="137">SUM(P52:P53)</f>
        <v>39.181468667178123</v>
      </c>
      <c r="Q51" s="132">
        <f t="shared" ref="Q51" si="138">SUM(Q52:Q53)</f>
        <v>43.960847222290155</v>
      </c>
    </row>
    <row r="52" spans="1:17" ht="12" customHeight="1" x14ac:dyDescent="0.25">
      <c r="A52" s="166" t="s">
        <v>163</v>
      </c>
      <c r="B52" s="165">
        <v>5.5295908904490547</v>
      </c>
      <c r="C52" s="165">
        <v>5.7593109171966042</v>
      </c>
      <c r="D52" s="165">
        <v>7.2495456066506909</v>
      </c>
      <c r="E52" s="165">
        <v>8.6082030924086013</v>
      </c>
      <c r="F52" s="165">
        <v>7.7910218052170261</v>
      </c>
      <c r="G52" s="165">
        <v>9.2266026796479608</v>
      </c>
      <c r="H52" s="165">
        <v>8.7953518804896298</v>
      </c>
      <c r="I52" s="165">
        <v>11.429849682318324</v>
      </c>
      <c r="J52" s="165">
        <v>12.975497066515889</v>
      </c>
      <c r="K52" s="165">
        <v>13.176043415175068</v>
      </c>
      <c r="L52" s="165">
        <v>13.7590876604909</v>
      </c>
      <c r="M52" s="165">
        <v>15.743292898728411</v>
      </c>
      <c r="N52" s="165">
        <v>14.156174154426829</v>
      </c>
      <c r="O52" s="165">
        <v>12.235188252456672</v>
      </c>
      <c r="P52" s="165">
        <v>12.864330055674836</v>
      </c>
      <c r="Q52" s="165">
        <v>14.445552241443025</v>
      </c>
    </row>
    <row r="53" spans="1:17" ht="12" customHeight="1" x14ac:dyDescent="0.25">
      <c r="A53" s="147" t="s">
        <v>59</v>
      </c>
      <c r="B53" s="164">
        <v>16.155103030724746</v>
      </c>
      <c r="C53" s="164">
        <v>16.690757764563212</v>
      </c>
      <c r="D53" s="164">
        <v>16.667082893951825</v>
      </c>
      <c r="E53" s="164">
        <v>17.051653730392491</v>
      </c>
      <c r="F53" s="164">
        <v>18.403701272058019</v>
      </c>
      <c r="G53" s="164">
        <v>17.212515233915902</v>
      </c>
      <c r="H53" s="164">
        <v>18.146429163002658</v>
      </c>
      <c r="I53" s="164">
        <v>25.486544319210132</v>
      </c>
      <c r="J53" s="164">
        <v>28.679625764589655</v>
      </c>
      <c r="K53" s="164">
        <v>30.248007810643912</v>
      </c>
      <c r="L53" s="164">
        <v>30.42847354581798</v>
      </c>
      <c r="M53" s="164">
        <v>30.048544173171251</v>
      </c>
      <c r="N53" s="164">
        <v>28.989138115718802</v>
      </c>
      <c r="O53" s="164">
        <v>27.065427237147073</v>
      </c>
      <c r="P53" s="164">
        <v>26.317138611503289</v>
      </c>
      <c r="Q53" s="164">
        <v>29.515294980847131</v>
      </c>
    </row>
    <row r="54" spans="1:17" ht="12" customHeight="1" x14ac:dyDescent="0.25">
      <c r="A54" s="163" t="s">
        <v>142</v>
      </c>
      <c r="B54" s="162">
        <v>143.46788990747581</v>
      </c>
      <c r="C54" s="162">
        <v>148.96700607939854</v>
      </c>
      <c r="D54" s="162">
        <v>163.18788385250079</v>
      </c>
      <c r="E54" s="162">
        <v>169.80548071244345</v>
      </c>
      <c r="F54" s="162">
        <v>181.08659425148153</v>
      </c>
      <c r="G54" s="162">
        <v>177.90632699686219</v>
      </c>
      <c r="H54" s="162">
        <v>180.25286938075041</v>
      </c>
      <c r="I54" s="162">
        <v>155.79994099691947</v>
      </c>
      <c r="J54" s="162">
        <v>151.20512399396969</v>
      </c>
      <c r="K54" s="162">
        <v>145.12771010574764</v>
      </c>
      <c r="L54" s="162">
        <v>141.29780569935357</v>
      </c>
      <c r="M54" s="162">
        <v>130.6615060651969</v>
      </c>
      <c r="N54" s="162">
        <v>122.79247702935656</v>
      </c>
      <c r="O54" s="162">
        <v>91.194866843132814</v>
      </c>
      <c r="P54" s="162">
        <v>93.836340517833136</v>
      </c>
      <c r="Q54" s="162">
        <v>103.29373847503643</v>
      </c>
    </row>
    <row r="55" spans="1:17" ht="12" customHeight="1" x14ac:dyDescent="0.25">
      <c r="A55" s="161" t="s">
        <v>141</v>
      </c>
      <c r="B55" s="160">
        <f t="shared" ref="B55" si="139">SUM(B56:B57)</f>
        <v>80.663499884237609</v>
      </c>
      <c r="C55" s="160">
        <f t="shared" ref="C55" si="140">SUM(C56:C57)</f>
        <v>83.021339154978776</v>
      </c>
      <c r="D55" s="160">
        <f t="shared" ref="D55" si="141">SUM(D56:D57)</f>
        <v>88.510001095833388</v>
      </c>
      <c r="E55" s="160">
        <f t="shared" ref="E55" si="142">SUM(E56:E57)</f>
        <v>93.772933543075226</v>
      </c>
      <c r="F55" s="160">
        <f t="shared" ref="F55" si="143">SUM(F56:F57)</f>
        <v>96.411797380283105</v>
      </c>
      <c r="G55" s="160">
        <f t="shared" ref="G55" si="144">SUM(G56:G57)</f>
        <v>96.020071109386635</v>
      </c>
      <c r="H55" s="160">
        <f t="shared" ref="H55" si="145">SUM(H56:H57)</f>
        <v>98.809689120493374</v>
      </c>
      <c r="I55" s="160">
        <f t="shared" ref="I55" si="146">SUM(I56:I57)</f>
        <v>137.30156646936825</v>
      </c>
      <c r="J55" s="160">
        <f t="shared" ref="J55" si="147">SUM(J56:J57)</f>
        <v>145.0180144617853</v>
      </c>
      <c r="K55" s="160">
        <f t="shared" ref="K55" si="148">SUM(K56:K57)</f>
        <v>144.9330683809477</v>
      </c>
      <c r="L55" s="160">
        <f t="shared" ref="L55" si="149">SUM(L56:L57)</f>
        <v>143.69722463677024</v>
      </c>
      <c r="M55" s="160">
        <f t="shared" ref="M55" si="150">SUM(M56:M57)</f>
        <v>137.41554666676259</v>
      </c>
      <c r="N55" s="160">
        <f t="shared" ref="N55" si="151">SUM(N56:N57)</f>
        <v>121.87955168048008</v>
      </c>
      <c r="O55" s="160">
        <f t="shared" ref="O55" si="152">SUM(O56:O57)</f>
        <v>93.147075631830162</v>
      </c>
      <c r="P55" s="160">
        <f t="shared" ref="P55" si="153">SUM(P56:P57)</f>
        <v>99.198227859894047</v>
      </c>
      <c r="Q55" s="160">
        <f t="shared" ref="Q55" si="154">SUM(Q56:Q57)</f>
        <v>112.16487497326838</v>
      </c>
    </row>
    <row r="56" spans="1:17" ht="12" customHeight="1" x14ac:dyDescent="0.25">
      <c r="A56" s="148" t="s">
        <v>60</v>
      </c>
      <c r="B56" s="156">
        <v>20.779030888416987</v>
      </c>
      <c r="C56" s="156">
        <v>21.52262632707443</v>
      </c>
      <c r="D56" s="156">
        <v>27.665237979779569</v>
      </c>
      <c r="E56" s="156">
        <v>32.728296137740593</v>
      </c>
      <c r="F56" s="156">
        <v>29.862357004677197</v>
      </c>
      <c r="G56" s="156">
        <v>34.464950224262139</v>
      </c>
      <c r="H56" s="156">
        <v>34.11707959490284</v>
      </c>
      <c r="I56" s="156">
        <v>45.841232966571489</v>
      </c>
      <c r="J56" s="156">
        <v>48.578912977733061</v>
      </c>
      <c r="K56" s="156">
        <v>47.147886249492714</v>
      </c>
      <c r="L56" s="156">
        <v>48.002897879952947</v>
      </c>
      <c r="M56" s="156">
        <v>46.042753875531531</v>
      </c>
      <c r="N56" s="156">
        <v>43.802179472312034</v>
      </c>
      <c r="O56" s="156">
        <v>32.459851484929352</v>
      </c>
      <c r="P56" s="156">
        <v>33.992100337587075</v>
      </c>
      <c r="Q56" s="156">
        <v>40.176896898403101</v>
      </c>
    </row>
    <row r="57" spans="1:17" ht="12" customHeight="1" x14ac:dyDescent="0.25">
      <c r="A57" s="148" t="s">
        <v>59</v>
      </c>
      <c r="B57" s="156">
        <v>59.884468995820619</v>
      </c>
      <c r="C57" s="156">
        <v>61.498712827904349</v>
      </c>
      <c r="D57" s="156">
        <v>60.844763116053826</v>
      </c>
      <c r="E57" s="156">
        <v>61.044637405334626</v>
      </c>
      <c r="F57" s="156">
        <v>66.549440375605911</v>
      </c>
      <c r="G57" s="156">
        <v>61.555120885124488</v>
      </c>
      <c r="H57" s="156">
        <v>64.692609525590527</v>
      </c>
      <c r="I57" s="156">
        <v>91.460333502796772</v>
      </c>
      <c r="J57" s="156">
        <v>96.43910148405223</v>
      </c>
      <c r="K57" s="156">
        <v>97.785182131454988</v>
      </c>
      <c r="L57" s="156">
        <v>95.694326756817304</v>
      </c>
      <c r="M57" s="156">
        <v>91.372792791231063</v>
      </c>
      <c r="N57" s="156">
        <v>78.077372208168043</v>
      </c>
      <c r="O57" s="156">
        <v>60.68722414690081</v>
      </c>
      <c r="P57" s="156">
        <v>65.206127522306971</v>
      </c>
      <c r="Q57" s="156">
        <v>71.987978074865282</v>
      </c>
    </row>
    <row r="58" spans="1:17" ht="12" customHeight="1" x14ac:dyDescent="0.25">
      <c r="A58" s="158" t="s">
        <v>62</v>
      </c>
      <c r="B58" s="157">
        <f t="shared" ref="B58" si="155">SUM(B59:B60)</f>
        <v>246.60462883378653</v>
      </c>
      <c r="C58" s="157">
        <f t="shared" ref="C58" si="156">SUM(C59:C60)</f>
        <v>252.36423837039331</v>
      </c>
      <c r="D58" s="157">
        <f t="shared" ref="D58" si="157">SUM(D59:D60)</f>
        <v>272.95527462145827</v>
      </c>
      <c r="E58" s="157">
        <f t="shared" ref="E58" si="158">SUM(E59:E60)</f>
        <v>282.92992978197566</v>
      </c>
      <c r="F58" s="157">
        <f t="shared" ref="F58" si="159">SUM(F59:F60)</f>
        <v>287.98595541582984</v>
      </c>
      <c r="G58" s="157">
        <f t="shared" ref="G58" si="160">SUM(G59:G60)</f>
        <v>279.12100643091867</v>
      </c>
      <c r="H58" s="157">
        <f t="shared" ref="H58" si="161">SUM(H59:H60)</f>
        <v>284.98857287828429</v>
      </c>
      <c r="I58" s="157">
        <f t="shared" ref="I58" si="162">SUM(I59:I60)</f>
        <v>293.98431730411812</v>
      </c>
      <c r="J58" s="157">
        <f t="shared" ref="J58" si="163">SUM(J59:J60)</f>
        <v>292.09634062013981</v>
      </c>
      <c r="K58" s="157">
        <f t="shared" ref="K58" si="164">SUM(K59:K60)</f>
        <v>285.79380374953024</v>
      </c>
      <c r="L58" s="157">
        <f t="shared" ref="L58" si="165">SUM(L59:L60)</f>
        <v>283.11437877026543</v>
      </c>
      <c r="M58" s="157">
        <f t="shared" ref="M58" si="166">SUM(M59:M60)</f>
        <v>263.95228140327015</v>
      </c>
      <c r="N58" s="157">
        <f t="shared" ref="N58" si="167">SUM(N59:N60)</f>
        <v>255.970538792491</v>
      </c>
      <c r="O58" s="157">
        <f t="shared" ref="O58" si="168">SUM(O59:O60)</f>
        <v>198.6403499922275</v>
      </c>
      <c r="P58" s="157">
        <f t="shared" ref="P58" si="169">SUM(P59:P60)</f>
        <v>203.11252229899915</v>
      </c>
      <c r="Q58" s="157">
        <f t="shared" ref="Q58" si="170">SUM(Q59:Q60)</f>
        <v>229.46612635272211</v>
      </c>
    </row>
    <row r="59" spans="1:17" ht="12" customHeight="1" x14ac:dyDescent="0.25">
      <c r="A59" s="23" t="s">
        <v>57</v>
      </c>
      <c r="B59" s="156">
        <v>11.242572466045855</v>
      </c>
      <c r="C59" s="156">
        <v>11.683803342423253</v>
      </c>
      <c r="D59" s="156">
        <v>6.3166850440628695</v>
      </c>
      <c r="E59" s="156">
        <v>6.5543207683736444</v>
      </c>
      <c r="F59" s="156">
        <v>7.6735498934745756</v>
      </c>
      <c r="G59" s="156">
        <v>7.0949891462584027</v>
      </c>
      <c r="H59" s="156">
        <v>6.7992768787414102</v>
      </c>
      <c r="I59" s="156">
        <v>7.4804100702709375</v>
      </c>
      <c r="J59" s="156">
        <v>7.8791070883284178</v>
      </c>
      <c r="K59" s="156">
        <v>5.5539973064430965</v>
      </c>
      <c r="L59" s="156">
        <v>9.5505198523296979</v>
      </c>
      <c r="M59" s="156">
        <v>8.8487687672546969</v>
      </c>
      <c r="N59" s="156">
        <v>1.8204463979890559</v>
      </c>
      <c r="O59" s="156">
        <v>7.8801023807390989</v>
      </c>
      <c r="P59" s="156">
        <v>14.577951853009292</v>
      </c>
      <c r="Q59" s="156">
        <v>14.120018780944992</v>
      </c>
    </row>
    <row r="60" spans="1:17" ht="12" customHeight="1" x14ac:dyDescent="0.25">
      <c r="A60" s="29" t="s">
        <v>140</v>
      </c>
      <c r="B60" s="57">
        <v>235.36205636774068</v>
      </c>
      <c r="C60" s="57">
        <v>240.68043502797005</v>
      </c>
      <c r="D60" s="57">
        <v>266.63858957739541</v>
      </c>
      <c r="E60" s="57">
        <v>276.375609013602</v>
      </c>
      <c r="F60" s="57">
        <v>280.31240552235528</v>
      </c>
      <c r="G60" s="57">
        <v>272.02601728466027</v>
      </c>
      <c r="H60" s="57">
        <v>278.18929599954288</v>
      </c>
      <c r="I60" s="57">
        <v>286.5039072338472</v>
      </c>
      <c r="J60" s="57">
        <v>284.21723353181142</v>
      </c>
      <c r="K60" s="57">
        <v>280.23980644308716</v>
      </c>
      <c r="L60" s="57">
        <v>273.56385891793576</v>
      </c>
      <c r="M60" s="57">
        <v>255.10351263601544</v>
      </c>
      <c r="N60" s="57">
        <v>254.15009239450194</v>
      </c>
      <c r="O60" s="57">
        <v>190.76024761148841</v>
      </c>
      <c r="P60" s="57">
        <v>188.53457044598986</v>
      </c>
      <c r="Q60" s="57">
        <v>215.34610757177711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3.1951806994585379</v>
      </c>
      <c r="C62" s="168">
        <f t="shared" ref="C62:Q62" si="171">SUM(C63,C66,C68,C77)</f>
        <v>3.4461899203798261</v>
      </c>
      <c r="D62" s="168">
        <f t="shared" si="171"/>
        <v>5.996680316737117</v>
      </c>
      <c r="E62" s="168">
        <f t="shared" si="171"/>
        <v>13.450391743051288</v>
      </c>
      <c r="F62" s="168">
        <f t="shared" si="171"/>
        <v>25.668441228582807</v>
      </c>
      <c r="G62" s="168">
        <f t="shared" si="171"/>
        <v>54.292546752074294</v>
      </c>
      <c r="H62" s="168">
        <f t="shared" si="171"/>
        <v>105.63294440648417</v>
      </c>
      <c r="I62" s="168">
        <f t="shared" si="171"/>
        <v>138.95234873174465</v>
      </c>
      <c r="J62" s="168">
        <f t="shared" si="171"/>
        <v>166.25053607300805</v>
      </c>
      <c r="K62" s="168">
        <f t="shared" si="171"/>
        <v>209.76933644209748</v>
      </c>
      <c r="L62" s="168">
        <f t="shared" si="171"/>
        <v>207.42287482385882</v>
      </c>
      <c r="M62" s="168">
        <f t="shared" si="171"/>
        <v>269.11307421365927</v>
      </c>
      <c r="N62" s="168">
        <f t="shared" si="171"/>
        <v>249.77643121460397</v>
      </c>
      <c r="O62" s="168">
        <f t="shared" si="171"/>
        <v>198.46938713384455</v>
      </c>
      <c r="P62" s="168">
        <f t="shared" si="171"/>
        <v>200.26593552931809</v>
      </c>
      <c r="Q62" s="168">
        <f t="shared" si="171"/>
        <v>300.40625186989371</v>
      </c>
    </row>
    <row r="63" spans="1:17" ht="12.95" customHeight="1" x14ac:dyDescent="0.25">
      <c r="A63" s="158" t="s">
        <v>65</v>
      </c>
      <c r="B63" s="157">
        <f t="shared" ref="B63:Q63" si="172">SUM(B64:B65)</f>
        <v>2.1557511243541834</v>
      </c>
      <c r="C63" s="157">
        <f t="shared" si="172"/>
        <v>2.3404584956059855</v>
      </c>
      <c r="D63" s="157">
        <f t="shared" si="172"/>
        <v>4.0765300606150037</v>
      </c>
      <c r="E63" s="157">
        <f t="shared" si="172"/>
        <v>9.555904362812317</v>
      </c>
      <c r="F63" s="157">
        <f t="shared" si="172"/>
        <v>17.792046631284506</v>
      </c>
      <c r="G63" s="157">
        <f t="shared" si="172"/>
        <v>37.742162345173604</v>
      </c>
      <c r="H63" s="157">
        <f t="shared" si="172"/>
        <v>72.464246917271495</v>
      </c>
      <c r="I63" s="157">
        <f t="shared" si="172"/>
        <v>92.032066651255789</v>
      </c>
      <c r="J63" s="157">
        <f t="shared" si="172"/>
        <v>106.38067981431666</v>
      </c>
      <c r="K63" s="157">
        <f t="shared" si="172"/>
        <v>126.70554247255131</v>
      </c>
      <c r="L63" s="157">
        <f t="shared" si="172"/>
        <v>120.0069383707398</v>
      </c>
      <c r="M63" s="157">
        <f t="shared" si="172"/>
        <v>173.65207707259825</v>
      </c>
      <c r="N63" s="157">
        <f t="shared" si="172"/>
        <v>151.96760154495973</v>
      </c>
      <c r="O63" s="157">
        <f t="shared" si="172"/>
        <v>94.139647294505821</v>
      </c>
      <c r="P63" s="157">
        <f t="shared" si="172"/>
        <v>93.221907353122859</v>
      </c>
      <c r="Q63" s="157">
        <f t="shared" si="172"/>
        <v>164.37467256539932</v>
      </c>
    </row>
    <row r="64" spans="1:17" ht="12" customHeight="1" x14ac:dyDescent="0.25">
      <c r="A64" s="23" t="s">
        <v>161</v>
      </c>
      <c r="B64" s="156">
        <v>2.1175459253047388</v>
      </c>
      <c r="C64" s="156">
        <v>2.3053512275773591</v>
      </c>
      <c r="D64" s="156">
        <v>3.9853179598338926</v>
      </c>
      <c r="E64" s="156">
        <v>9.3374912042493161</v>
      </c>
      <c r="F64" s="156">
        <v>17.406768768312947</v>
      </c>
      <c r="G64" s="156">
        <v>37.189304030213101</v>
      </c>
      <c r="H64" s="156">
        <v>70.839046357288893</v>
      </c>
      <c r="I64" s="156">
        <v>89.14562559981691</v>
      </c>
      <c r="J64" s="156">
        <v>103.18087299683482</v>
      </c>
      <c r="K64" s="156">
        <v>122.40405301413521</v>
      </c>
      <c r="L64" s="156">
        <v>115.88426813045683</v>
      </c>
      <c r="M64" s="156">
        <v>170.93726362330844</v>
      </c>
      <c r="N64" s="156">
        <v>145.45191132091676</v>
      </c>
      <c r="O64" s="156">
        <v>90.121000188739089</v>
      </c>
      <c r="P64" s="156">
        <v>89.709633398560044</v>
      </c>
      <c r="Q64" s="156">
        <v>157.65952993891906</v>
      </c>
    </row>
    <row r="65" spans="1:17" ht="12" customHeight="1" x14ac:dyDescent="0.25">
      <c r="A65" s="23" t="s">
        <v>60</v>
      </c>
      <c r="B65" s="156">
        <v>3.8205199049444687E-2</v>
      </c>
      <c r="C65" s="156">
        <v>3.5107268028626293E-2</v>
      </c>
      <c r="D65" s="156">
        <v>9.1212100781110694E-2</v>
      </c>
      <c r="E65" s="156">
        <v>0.21841315856300059</v>
      </c>
      <c r="F65" s="156">
        <v>0.38527786297156108</v>
      </c>
      <c r="G65" s="156">
        <v>0.55285831496050075</v>
      </c>
      <c r="H65" s="156">
        <v>1.6252005599826023</v>
      </c>
      <c r="I65" s="156">
        <v>2.8864410514388781</v>
      </c>
      <c r="J65" s="156">
        <v>3.1998068174818415</v>
      </c>
      <c r="K65" s="156">
        <v>4.3014894584160945</v>
      </c>
      <c r="L65" s="156">
        <v>4.1226702402829751</v>
      </c>
      <c r="M65" s="156">
        <v>2.7148134492898071</v>
      </c>
      <c r="N65" s="156">
        <v>6.5156902240429666</v>
      </c>
      <c r="O65" s="156">
        <v>4.0186471057667292</v>
      </c>
      <c r="P65" s="156">
        <v>3.5122739545628088</v>
      </c>
      <c r="Q65" s="156">
        <v>6.7151426264802687</v>
      </c>
    </row>
    <row r="66" spans="1:17" ht="12.95" customHeight="1" x14ac:dyDescent="0.25">
      <c r="A66" s="158" t="s">
        <v>112</v>
      </c>
      <c r="B66" s="157">
        <f t="shared" ref="B66:Q66" si="173">B67</f>
        <v>0.10348101132444033</v>
      </c>
      <c r="C66" s="157">
        <f t="shared" si="173"/>
        <v>0.14258601538625695</v>
      </c>
      <c r="D66" s="157">
        <f t="shared" si="173"/>
        <v>0.27104067737700765</v>
      </c>
      <c r="E66" s="157">
        <f t="shared" si="173"/>
        <v>0.60738826978463822</v>
      </c>
      <c r="F66" s="157">
        <f t="shared" si="173"/>
        <v>1.3535093927022694</v>
      </c>
      <c r="G66" s="157">
        <f t="shared" si="173"/>
        <v>3.1437867632994179</v>
      </c>
      <c r="H66" s="157">
        <f t="shared" si="173"/>
        <v>6.7461281778598927</v>
      </c>
      <c r="I66" s="157">
        <f t="shared" si="173"/>
        <v>10.091915768224146</v>
      </c>
      <c r="J66" s="157">
        <f t="shared" si="173"/>
        <v>13.906515404988834</v>
      </c>
      <c r="K66" s="157">
        <f t="shared" si="173"/>
        <v>20.377682719661923</v>
      </c>
      <c r="L66" s="157">
        <f t="shared" si="173"/>
        <v>22.158577575012643</v>
      </c>
      <c r="M66" s="157">
        <f t="shared" si="173"/>
        <v>25.326365556031742</v>
      </c>
      <c r="N66" s="157">
        <f t="shared" si="173"/>
        <v>26.288388774236854</v>
      </c>
      <c r="O66" s="157">
        <f t="shared" si="173"/>
        <v>29.146134397642662</v>
      </c>
      <c r="P66" s="157">
        <f t="shared" si="173"/>
        <v>30.882638441326758</v>
      </c>
      <c r="Q66" s="157">
        <f t="shared" si="173"/>
        <v>40.614498621764298</v>
      </c>
    </row>
    <row r="67" spans="1:17" ht="12" customHeight="1" x14ac:dyDescent="0.25">
      <c r="A67" s="23" t="s">
        <v>60</v>
      </c>
      <c r="B67" s="156">
        <v>0.10348101132444033</v>
      </c>
      <c r="C67" s="156">
        <v>0.14258601538625695</v>
      </c>
      <c r="D67" s="156">
        <v>0.27104067737700765</v>
      </c>
      <c r="E67" s="156">
        <v>0.60738826978463822</v>
      </c>
      <c r="F67" s="156">
        <v>1.3535093927022694</v>
      </c>
      <c r="G67" s="156">
        <v>3.1437867632994179</v>
      </c>
      <c r="H67" s="156">
        <v>6.7461281778598927</v>
      </c>
      <c r="I67" s="156">
        <v>10.091915768224146</v>
      </c>
      <c r="J67" s="156">
        <v>13.906515404988834</v>
      </c>
      <c r="K67" s="156">
        <v>20.377682719661923</v>
      </c>
      <c r="L67" s="156">
        <v>22.158577575012643</v>
      </c>
      <c r="M67" s="156">
        <v>25.326365556031742</v>
      </c>
      <c r="N67" s="156">
        <v>26.288388774236854</v>
      </c>
      <c r="O67" s="156">
        <v>29.146134397642662</v>
      </c>
      <c r="P67" s="156">
        <v>30.882638441326758</v>
      </c>
      <c r="Q67" s="156">
        <v>40.614498621764298</v>
      </c>
    </row>
    <row r="68" spans="1:17" ht="12" customHeight="1" x14ac:dyDescent="0.25">
      <c r="A68" s="158" t="s">
        <v>63</v>
      </c>
      <c r="B68" s="157">
        <f>SUM(B69:B70,B73:B74)</f>
        <v>0.50142228319852788</v>
      </c>
      <c r="C68" s="157">
        <f t="shared" ref="C68:Q68" si="174">SUM(C69:C70,C73:C74)</f>
        <v>0.51576463137165496</v>
      </c>
      <c r="D68" s="157">
        <f t="shared" si="174"/>
        <v>0.88375947170755154</v>
      </c>
      <c r="E68" s="157">
        <f t="shared" si="174"/>
        <v>1.7709991081372212</v>
      </c>
      <c r="F68" s="157">
        <f t="shared" si="174"/>
        <v>3.5563592672333519</v>
      </c>
      <c r="G68" s="157">
        <f t="shared" si="174"/>
        <v>7.3619562465983028</v>
      </c>
      <c r="H68" s="157">
        <f t="shared" si="174"/>
        <v>14.464974760299551</v>
      </c>
      <c r="I68" s="157">
        <f t="shared" si="174"/>
        <v>20.225004960412743</v>
      </c>
      <c r="J68" s="157">
        <f t="shared" si="174"/>
        <v>25.605159983573408</v>
      </c>
      <c r="K68" s="157">
        <f t="shared" si="174"/>
        <v>35.105837482163182</v>
      </c>
      <c r="L68" s="157">
        <f t="shared" si="174"/>
        <v>36.532856666251128</v>
      </c>
      <c r="M68" s="157">
        <f t="shared" si="174"/>
        <v>39.520937771555474</v>
      </c>
      <c r="N68" s="157">
        <f t="shared" si="174"/>
        <v>39.960474492159911</v>
      </c>
      <c r="O68" s="157">
        <f t="shared" si="174"/>
        <v>42.007096684374197</v>
      </c>
      <c r="P68" s="157">
        <f t="shared" si="174"/>
        <v>42.718069078190901</v>
      </c>
      <c r="Q68" s="157">
        <f t="shared" si="174"/>
        <v>53.478718013727843</v>
      </c>
    </row>
    <row r="69" spans="1:17" ht="12" customHeight="1" x14ac:dyDescent="0.25">
      <c r="A69" s="167" t="s">
        <v>160</v>
      </c>
      <c r="B69" s="132">
        <v>0.2241719859197393</v>
      </c>
      <c r="C69" s="132">
        <v>0.24359929822449905</v>
      </c>
      <c r="D69" s="132">
        <v>0.44136625109891053</v>
      </c>
      <c r="E69" s="132">
        <v>0.8792921814164214</v>
      </c>
      <c r="F69" s="132">
        <v>1.830695143367743</v>
      </c>
      <c r="G69" s="132">
        <v>3.8914734719018305</v>
      </c>
      <c r="H69" s="132">
        <v>7.5668987531084788</v>
      </c>
      <c r="I69" s="132">
        <v>8.5140702369381565</v>
      </c>
      <c r="J69" s="132">
        <v>10.3720061756635</v>
      </c>
      <c r="K69" s="132">
        <v>14.149827019261393</v>
      </c>
      <c r="L69" s="132">
        <v>15.432214112152426</v>
      </c>
      <c r="M69" s="132">
        <v>17.005771738699469</v>
      </c>
      <c r="N69" s="132">
        <v>17.096577962062181</v>
      </c>
      <c r="O69" s="132">
        <v>18.33098137236648</v>
      </c>
      <c r="P69" s="132">
        <v>18.281090876862152</v>
      </c>
      <c r="Q69" s="132">
        <v>22.388244596407844</v>
      </c>
    </row>
    <row r="70" spans="1:17" ht="12" customHeight="1" x14ac:dyDescent="0.25">
      <c r="A70" s="167" t="s">
        <v>159</v>
      </c>
      <c r="B70" s="132">
        <f>SUM(B71:B72)</f>
        <v>0.12733932683821253</v>
      </c>
      <c r="C70" s="132">
        <f t="shared" ref="C70:Q70" si="175">SUM(C71:C72)</f>
        <v>0.13748248557344786</v>
      </c>
      <c r="D70" s="132">
        <f t="shared" si="175"/>
        <v>0.2443091754832474</v>
      </c>
      <c r="E70" s="132">
        <f t="shared" si="175"/>
        <v>0.493683245893969</v>
      </c>
      <c r="F70" s="132">
        <f t="shared" si="175"/>
        <v>0.97718863732715988</v>
      </c>
      <c r="G70" s="132">
        <f t="shared" si="175"/>
        <v>2.0764868222319928</v>
      </c>
      <c r="H70" s="132">
        <f t="shared" si="175"/>
        <v>4.2172303834496434</v>
      </c>
      <c r="I70" s="132">
        <f t="shared" si="175"/>
        <v>8.033798824649292</v>
      </c>
      <c r="J70" s="132">
        <f t="shared" si="175"/>
        <v>10.650511156205251</v>
      </c>
      <c r="K70" s="132">
        <f t="shared" si="175"/>
        <v>15.088386099726595</v>
      </c>
      <c r="L70" s="132">
        <f t="shared" si="175"/>
        <v>16.704463910314587</v>
      </c>
      <c r="M70" s="132">
        <f t="shared" si="175"/>
        <v>18.371543389454665</v>
      </c>
      <c r="N70" s="132">
        <f t="shared" si="175"/>
        <v>18.758375069587494</v>
      </c>
      <c r="O70" s="132">
        <f t="shared" si="175"/>
        <v>20.160434258998073</v>
      </c>
      <c r="P70" s="132">
        <f t="shared" si="175"/>
        <v>20.514002596517603</v>
      </c>
      <c r="Q70" s="132">
        <f t="shared" si="175"/>
        <v>26.925822022430058</v>
      </c>
    </row>
    <row r="71" spans="1:17" ht="12" customHeight="1" x14ac:dyDescent="0.25">
      <c r="A71" s="166" t="s">
        <v>109</v>
      </c>
      <c r="B71" s="165">
        <v>3.2473032292049446E-2</v>
      </c>
      <c r="C71" s="165">
        <v>3.5375854636418562E-2</v>
      </c>
      <c r="D71" s="165">
        <v>7.7348215439796614E-2</v>
      </c>
      <c r="E71" s="165">
        <v>0.17375293760999233</v>
      </c>
      <c r="F71" s="165">
        <v>0.30449110727807921</v>
      </c>
      <c r="G71" s="165">
        <v>0.75466690433061823</v>
      </c>
      <c r="H71" s="165">
        <v>1.4350744566804259</v>
      </c>
      <c r="I71" s="165">
        <v>2.5607812461187063</v>
      </c>
      <c r="J71" s="165">
        <v>3.3837095622262812</v>
      </c>
      <c r="K71" s="165">
        <v>4.6289850666037662</v>
      </c>
      <c r="L71" s="165">
        <v>5.2781094129376855</v>
      </c>
      <c r="M71" s="165">
        <v>6.0337456307502242</v>
      </c>
      <c r="N71" s="165">
        <v>6.143105327701841</v>
      </c>
      <c r="O71" s="165">
        <v>6.5838556144887503</v>
      </c>
      <c r="P71" s="165">
        <v>6.6707368325606469</v>
      </c>
      <c r="Q71" s="165">
        <v>8.7752649896661019</v>
      </c>
    </row>
    <row r="72" spans="1:17" ht="12" customHeight="1" x14ac:dyDescent="0.25">
      <c r="A72" s="147" t="s">
        <v>59</v>
      </c>
      <c r="B72" s="164">
        <v>9.4866294546163091E-2</v>
      </c>
      <c r="C72" s="164">
        <v>0.10210663093702929</v>
      </c>
      <c r="D72" s="164">
        <v>0.16696096004345079</v>
      </c>
      <c r="E72" s="164">
        <v>0.31993030828397667</v>
      </c>
      <c r="F72" s="164">
        <v>0.67269753004908073</v>
      </c>
      <c r="G72" s="164">
        <v>1.3218199179013743</v>
      </c>
      <c r="H72" s="164">
        <v>2.7821559267692173</v>
      </c>
      <c r="I72" s="164">
        <v>5.4730175785305848</v>
      </c>
      <c r="J72" s="164">
        <v>7.2668015939789701</v>
      </c>
      <c r="K72" s="164">
        <v>10.459401033122829</v>
      </c>
      <c r="L72" s="164">
        <v>11.426354497376902</v>
      </c>
      <c r="M72" s="164">
        <v>12.33779775870444</v>
      </c>
      <c r="N72" s="164">
        <v>12.615269741885655</v>
      </c>
      <c r="O72" s="164">
        <v>13.576578644509324</v>
      </c>
      <c r="P72" s="164">
        <v>13.843265763956955</v>
      </c>
      <c r="Q72" s="164">
        <v>18.150557032763956</v>
      </c>
    </row>
    <row r="73" spans="1:17" ht="12" customHeight="1" x14ac:dyDescent="0.25">
      <c r="A73" s="163" t="s">
        <v>142</v>
      </c>
      <c r="B73" s="162">
        <v>9.5995054417205961E-2</v>
      </c>
      <c r="C73" s="162">
        <v>8.6189972176778359E-2</v>
      </c>
      <c r="D73" s="162">
        <v>0.12819931863022183</v>
      </c>
      <c r="E73" s="162">
        <v>0.25721416695398397</v>
      </c>
      <c r="F73" s="162">
        <v>0.49292812214959786</v>
      </c>
      <c r="G73" s="162">
        <v>0.91363972808971006</v>
      </c>
      <c r="H73" s="162">
        <v>1.7448353534628962</v>
      </c>
      <c r="I73" s="162">
        <v>1.9585670271572617</v>
      </c>
      <c r="J73" s="162">
        <v>2.3404658326740666</v>
      </c>
      <c r="K73" s="162">
        <v>2.9414609169313239</v>
      </c>
      <c r="L73" s="162">
        <v>2.1829356608249126</v>
      </c>
      <c r="M73" s="162">
        <v>2.0224761770868769</v>
      </c>
      <c r="N73" s="162">
        <v>2.0616947329015711</v>
      </c>
      <c r="O73" s="162">
        <v>1.7386114881650938</v>
      </c>
      <c r="P73" s="162">
        <v>1.9068300879877282</v>
      </c>
      <c r="Q73" s="162">
        <v>1.9976783926415982</v>
      </c>
    </row>
    <row r="74" spans="1:17" ht="12" customHeight="1" x14ac:dyDescent="0.25">
      <c r="A74" s="161" t="s">
        <v>141</v>
      </c>
      <c r="B74" s="160">
        <f>SUM(B75:B76)</f>
        <v>5.3915916023370078E-2</v>
      </c>
      <c r="C74" s="160">
        <f t="shared" ref="C74:Q74" si="176">SUM(C75:C76)</f>
        <v>4.849287539692973E-2</v>
      </c>
      <c r="D74" s="160">
        <f t="shared" si="176"/>
        <v>6.9884726495171703E-2</v>
      </c>
      <c r="E74" s="160">
        <f t="shared" si="176"/>
        <v>0.14080951387284668</v>
      </c>
      <c r="F74" s="160">
        <f t="shared" si="176"/>
        <v>0.2555473643888509</v>
      </c>
      <c r="G74" s="160">
        <f t="shared" si="176"/>
        <v>0.4803562243747696</v>
      </c>
      <c r="H74" s="160">
        <f t="shared" si="176"/>
        <v>0.93601027027853356</v>
      </c>
      <c r="I74" s="160">
        <f t="shared" si="176"/>
        <v>1.7185688716680318</v>
      </c>
      <c r="J74" s="160">
        <f t="shared" si="176"/>
        <v>2.2421768190305911</v>
      </c>
      <c r="K74" s="160">
        <f t="shared" si="176"/>
        <v>2.9261634462438662</v>
      </c>
      <c r="L74" s="160">
        <f t="shared" si="176"/>
        <v>2.2132429829592066</v>
      </c>
      <c r="M74" s="160">
        <f t="shared" si="176"/>
        <v>2.1211464663144599</v>
      </c>
      <c r="N74" s="160">
        <f t="shared" si="176"/>
        <v>2.0438267276086668</v>
      </c>
      <c r="O74" s="160">
        <f t="shared" si="176"/>
        <v>1.7770695648445525</v>
      </c>
      <c r="P74" s="160">
        <f t="shared" si="176"/>
        <v>2.0161455168234244</v>
      </c>
      <c r="Q74" s="160">
        <f t="shared" si="176"/>
        <v>2.1669730022483509</v>
      </c>
    </row>
    <row r="75" spans="1:17" ht="12" customHeight="1" x14ac:dyDescent="0.25">
      <c r="A75" s="148" t="s">
        <v>60</v>
      </c>
      <c r="B75" s="156">
        <v>1.3888815710137859E-2</v>
      </c>
      <c r="C75" s="156">
        <v>1.2422598163740023E-2</v>
      </c>
      <c r="D75" s="156">
        <v>2.2433377721149974E-2</v>
      </c>
      <c r="E75" s="156">
        <v>5.1713331763322906E-2</v>
      </c>
      <c r="F75" s="156">
        <v>8.2700974017538467E-2</v>
      </c>
      <c r="G75" s="156">
        <v>0.17817035392191433</v>
      </c>
      <c r="H75" s="156">
        <v>0.33218838707555037</v>
      </c>
      <c r="I75" s="156">
        <v>0.58682710399910709</v>
      </c>
      <c r="J75" s="156">
        <v>0.76150699832675373</v>
      </c>
      <c r="K75" s="156">
        <v>0.96053258741243108</v>
      </c>
      <c r="L75" s="156">
        <v>0.74425324866209031</v>
      </c>
      <c r="M75" s="156">
        <v>0.71393254070368195</v>
      </c>
      <c r="N75" s="156">
        <v>0.73638906945378391</v>
      </c>
      <c r="O75" s="156">
        <v>0.62002160881016211</v>
      </c>
      <c r="P75" s="156">
        <v>0.6916325944420868</v>
      </c>
      <c r="Q75" s="156">
        <v>0.77502233185842495</v>
      </c>
    </row>
    <row r="76" spans="1:17" ht="12" customHeight="1" x14ac:dyDescent="0.25">
      <c r="A76" s="148" t="s">
        <v>59</v>
      </c>
      <c r="B76" s="156">
        <v>4.0027100313232221E-2</v>
      </c>
      <c r="C76" s="156">
        <v>3.6070277233189708E-2</v>
      </c>
      <c r="D76" s="156">
        <v>4.7451348774021733E-2</v>
      </c>
      <c r="E76" s="156">
        <v>8.9096182109523761E-2</v>
      </c>
      <c r="F76" s="156">
        <v>0.17284639037131241</v>
      </c>
      <c r="G76" s="156">
        <v>0.30218587045285528</v>
      </c>
      <c r="H76" s="156">
        <v>0.60382188320298313</v>
      </c>
      <c r="I76" s="156">
        <v>1.1317417676689248</v>
      </c>
      <c r="J76" s="156">
        <v>1.4806698207038373</v>
      </c>
      <c r="K76" s="156">
        <v>1.9656308588314351</v>
      </c>
      <c r="L76" s="156">
        <v>1.4689897342971165</v>
      </c>
      <c r="M76" s="156">
        <v>1.4072139256107781</v>
      </c>
      <c r="N76" s="156">
        <v>1.307437658154883</v>
      </c>
      <c r="O76" s="156">
        <v>1.1570479560343903</v>
      </c>
      <c r="P76" s="156">
        <v>1.3245129223813374</v>
      </c>
      <c r="Q76" s="156">
        <v>1.391950670389926</v>
      </c>
    </row>
    <row r="77" spans="1:17" ht="12" customHeight="1" x14ac:dyDescent="0.25">
      <c r="A77" s="158" t="s">
        <v>62</v>
      </c>
      <c r="B77" s="157">
        <f>SUM(B78:B79)</f>
        <v>0.43452628058138626</v>
      </c>
      <c r="C77" s="157">
        <f t="shared" ref="C77:Q77" si="177">SUM(C78:C79)</f>
        <v>0.44738077801592879</v>
      </c>
      <c r="D77" s="157">
        <f t="shared" si="177"/>
        <v>0.76535010703755335</v>
      </c>
      <c r="E77" s="157">
        <f t="shared" si="177"/>
        <v>1.5161000023171116</v>
      </c>
      <c r="F77" s="157">
        <f t="shared" si="177"/>
        <v>2.9665259373626833</v>
      </c>
      <c r="G77" s="157">
        <f t="shared" si="177"/>
        <v>6.0446413970029713</v>
      </c>
      <c r="H77" s="157">
        <f t="shared" si="177"/>
        <v>11.957594551053226</v>
      </c>
      <c r="I77" s="157">
        <f t="shared" si="177"/>
        <v>16.603361351851976</v>
      </c>
      <c r="J77" s="157">
        <f t="shared" si="177"/>
        <v>20.358180870129118</v>
      </c>
      <c r="K77" s="157">
        <f t="shared" si="177"/>
        <v>27.58027376772106</v>
      </c>
      <c r="L77" s="157">
        <f t="shared" si="177"/>
        <v>28.724502211855249</v>
      </c>
      <c r="M77" s="157">
        <f t="shared" si="177"/>
        <v>30.613693813473802</v>
      </c>
      <c r="N77" s="157">
        <f t="shared" si="177"/>
        <v>31.559966403247458</v>
      </c>
      <c r="O77" s="157">
        <f t="shared" si="177"/>
        <v>33.176508757321862</v>
      </c>
      <c r="P77" s="157">
        <f t="shared" si="177"/>
        <v>33.443320656677585</v>
      </c>
      <c r="Q77" s="157">
        <f t="shared" si="177"/>
        <v>41.938362669002224</v>
      </c>
    </row>
    <row r="78" spans="1:17" ht="12" customHeight="1" x14ac:dyDescent="0.25">
      <c r="A78" s="23" t="s">
        <v>109</v>
      </c>
      <c r="B78" s="156">
        <v>0.24081112089948767</v>
      </c>
      <c r="C78" s="156">
        <v>0.25855094560105624</v>
      </c>
      <c r="D78" s="156">
        <v>0.44247231027748957</v>
      </c>
      <c r="E78" s="156">
        <v>0.89913253494478118</v>
      </c>
      <c r="F78" s="156">
        <v>1.8105727942981542</v>
      </c>
      <c r="G78" s="156">
        <v>3.814811421317676</v>
      </c>
      <c r="H78" s="156">
        <v>7.5909218571093549</v>
      </c>
      <c r="I78" s="156">
        <v>10.731166659774107</v>
      </c>
      <c r="J78" s="156">
        <v>13.445293125115661</v>
      </c>
      <c r="K78" s="156">
        <v>19.288385825908868</v>
      </c>
      <c r="L78" s="156">
        <v>22.025954171126454</v>
      </c>
      <c r="M78" s="156">
        <v>25.632718599468689</v>
      </c>
      <c r="N78" s="156">
        <v>25.873096003574151</v>
      </c>
      <c r="O78" s="156">
        <v>27.39939733416993</v>
      </c>
      <c r="P78" s="156">
        <v>27.457174709678842</v>
      </c>
      <c r="Q78" s="156">
        <v>35.096373949661249</v>
      </c>
    </row>
    <row r="79" spans="1:17" ht="12" customHeight="1" x14ac:dyDescent="0.25">
      <c r="A79" s="29" t="s">
        <v>140</v>
      </c>
      <c r="B79" s="57">
        <v>0.19371515968189859</v>
      </c>
      <c r="C79" s="57">
        <v>0.18882983241487256</v>
      </c>
      <c r="D79" s="57">
        <v>0.32287779676006378</v>
      </c>
      <c r="E79" s="57">
        <v>0.61696746737233055</v>
      </c>
      <c r="F79" s="57">
        <v>1.1559531430645289</v>
      </c>
      <c r="G79" s="57">
        <v>2.2298299756852957</v>
      </c>
      <c r="H79" s="57">
        <v>4.3666726939438725</v>
      </c>
      <c r="I79" s="57">
        <v>5.8721946920778683</v>
      </c>
      <c r="J79" s="57">
        <v>6.9128877450134558</v>
      </c>
      <c r="K79" s="57">
        <v>8.2918879418121918</v>
      </c>
      <c r="L79" s="57">
        <v>6.6985480407287952</v>
      </c>
      <c r="M79" s="57">
        <v>4.9809752140051149</v>
      </c>
      <c r="N79" s="57">
        <v>5.686870399673305</v>
      </c>
      <c r="O79" s="57">
        <v>5.77711142315193</v>
      </c>
      <c r="P79" s="57">
        <v>5.9861459469987421</v>
      </c>
      <c r="Q79" s="57">
        <v>6.8419887193409732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449.96974661229314</v>
      </c>
      <c r="C81" s="168">
        <f t="shared" ref="C81:Q81" si="178">SUM(C82,C85,C87,C100)</f>
        <v>447.72824214411611</v>
      </c>
      <c r="D81" s="168">
        <f t="shared" si="178"/>
        <v>457.35672456190576</v>
      </c>
      <c r="E81" s="168">
        <f t="shared" si="178"/>
        <v>449.08519528185809</v>
      </c>
      <c r="F81" s="168">
        <f t="shared" si="178"/>
        <v>457.21543708441902</v>
      </c>
      <c r="G81" s="168">
        <f t="shared" si="178"/>
        <v>460.53877905937912</v>
      </c>
      <c r="H81" s="168">
        <f t="shared" si="178"/>
        <v>477.80759963372549</v>
      </c>
      <c r="I81" s="168">
        <f t="shared" si="178"/>
        <v>532.7081958455484</v>
      </c>
      <c r="J81" s="168">
        <f t="shared" si="178"/>
        <v>477.14928148137466</v>
      </c>
      <c r="K81" s="168">
        <f t="shared" si="178"/>
        <v>450.33909244789282</v>
      </c>
      <c r="L81" s="168">
        <f t="shared" si="178"/>
        <v>478.40612167862156</v>
      </c>
      <c r="M81" s="168">
        <f t="shared" si="178"/>
        <v>565.87986761944751</v>
      </c>
      <c r="N81" s="168">
        <f t="shared" si="178"/>
        <v>773.22553180922387</v>
      </c>
      <c r="O81" s="168">
        <f t="shared" si="178"/>
        <v>843.1657738795011</v>
      </c>
      <c r="P81" s="168">
        <f t="shared" si="178"/>
        <v>817.72599967099336</v>
      </c>
      <c r="Q81" s="168">
        <f t="shared" si="178"/>
        <v>760.78967045663967</v>
      </c>
    </row>
    <row r="82" spans="1:17" ht="12.95" customHeight="1" x14ac:dyDescent="0.25">
      <c r="A82" s="158" t="s">
        <v>65</v>
      </c>
      <c r="B82" s="157">
        <f t="shared" ref="B82:Q82" si="179">SUM(B83:B84)</f>
        <v>302.08121236805118</v>
      </c>
      <c r="C82" s="157">
        <f t="shared" si="179"/>
        <v>302.28195244179102</v>
      </c>
      <c r="D82" s="157">
        <f t="shared" si="179"/>
        <v>304.82928800542618</v>
      </c>
      <c r="E82" s="157">
        <f t="shared" si="179"/>
        <v>305.89693796430964</v>
      </c>
      <c r="F82" s="157">
        <f t="shared" si="179"/>
        <v>308.95549058229096</v>
      </c>
      <c r="G82" s="157">
        <f t="shared" si="179"/>
        <v>311.16651090553552</v>
      </c>
      <c r="H82" s="157">
        <f t="shared" si="179"/>
        <v>316.57453612204068</v>
      </c>
      <c r="I82" s="157">
        <f t="shared" si="179"/>
        <v>349.26137838265151</v>
      </c>
      <c r="J82" s="157">
        <f t="shared" si="179"/>
        <v>285.76916597534199</v>
      </c>
      <c r="K82" s="157">
        <f t="shared" si="179"/>
        <v>254.42552192387367</v>
      </c>
      <c r="L82" s="157">
        <f t="shared" si="179"/>
        <v>269.01531262938153</v>
      </c>
      <c r="M82" s="157">
        <f t="shared" si="179"/>
        <v>358.63827904273381</v>
      </c>
      <c r="N82" s="157">
        <f t="shared" si="179"/>
        <v>453.9509334797084</v>
      </c>
      <c r="O82" s="157">
        <f t="shared" si="179"/>
        <v>384.0162910965575</v>
      </c>
      <c r="P82" s="157">
        <f t="shared" si="179"/>
        <v>372.11851579604229</v>
      </c>
      <c r="Q82" s="157">
        <f t="shared" si="179"/>
        <v>400.9904264873278</v>
      </c>
    </row>
    <row r="83" spans="1:17" ht="12" customHeight="1" x14ac:dyDescent="0.25">
      <c r="A83" s="23" t="s">
        <v>157</v>
      </c>
      <c r="B83" s="156">
        <v>299.91674850674184</v>
      </c>
      <c r="C83" s="156">
        <v>300.45176871140802</v>
      </c>
      <c r="D83" s="156">
        <v>302.06394906463339</v>
      </c>
      <c r="E83" s="156">
        <v>303.06137578276611</v>
      </c>
      <c r="F83" s="156">
        <v>306.24415238622811</v>
      </c>
      <c r="G83" s="156">
        <v>309.32712105538582</v>
      </c>
      <c r="H83" s="156">
        <v>313.69579280547885</v>
      </c>
      <c r="I83" s="156">
        <v>344.79572998900494</v>
      </c>
      <c r="J83" s="156">
        <v>282.26773323522963</v>
      </c>
      <c r="K83" s="156">
        <v>250.89871653554832</v>
      </c>
      <c r="L83" s="156">
        <v>265.24085523996604</v>
      </c>
      <c r="M83" s="156">
        <v>356.37431444815059</v>
      </c>
      <c r="N83" s="156">
        <v>445.96001123163967</v>
      </c>
      <c r="O83" s="156">
        <v>377.28675056754832</v>
      </c>
      <c r="P83" s="156">
        <v>366.38076141221194</v>
      </c>
      <c r="Q83" s="156">
        <v>394.27316546063872</v>
      </c>
    </row>
    <row r="84" spans="1:17" ht="12" customHeight="1" x14ac:dyDescent="0.25">
      <c r="A84" s="23" t="s">
        <v>60</v>
      </c>
      <c r="B84" s="156">
        <v>2.1644638613093252</v>
      </c>
      <c r="C84" s="156">
        <v>1.8301837303829718</v>
      </c>
      <c r="D84" s="156">
        <v>2.765338940792768</v>
      </c>
      <c r="E84" s="156">
        <v>2.8355621815435561</v>
      </c>
      <c r="F84" s="156">
        <v>2.7113381960628753</v>
      </c>
      <c r="G84" s="156">
        <v>1.8393898501497024</v>
      </c>
      <c r="H84" s="156">
        <v>2.8787433165618461</v>
      </c>
      <c r="I84" s="156">
        <v>4.4656483936465579</v>
      </c>
      <c r="J84" s="156">
        <v>3.501432740112365</v>
      </c>
      <c r="K84" s="156">
        <v>3.5268053883253652</v>
      </c>
      <c r="L84" s="156">
        <v>3.7744573894154607</v>
      </c>
      <c r="M84" s="156">
        <v>2.2639645945832263</v>
      </c>
      <c r="N84" s="156">
        <v>7.9909222480687374</v>
      </c>
      <c r="O84" s="156">
        <v>6.7295405290091947</v>
      </c>
      <c r="P84" s="156">
        <v>5.7377543838303433</v>
      </c>
      <c r="Q84" s="156">
        <v>6.7172610266890524</v>
      </c>
    </row>
    <row r="85" spans="1:17" ht="12.95" customHeight="1" x14ac:dyDescent="0.25">
      <c r="A85" s="158" t="s">
        <v>112</v>
      </c>
      <c r="B85" s="157">
        <f t="shared" ref="B85:Q85" si="180">B86</f>
        <v>14.649461836496608</v>
      </c>
      <c r="C85" s="157">
        <f t="shared" si="180"/>
        <v>18.761073764318564</v>
      </c>
      <c r="D85" s="157">
        <f t="shared" si="180"/>
        <v>21.808779032170548</v>
      </c>
      <c r="E85" s="157">
        <f t="shared" si="180"/>
        <v>22.891149984381556</v>
      </c>
      <c r="F85" s="157">
        <f t="shared" si="180"/>
        <v>26.219861052474656</v>
      </c>
      <c r="G85" s="157">
        <f t="shared" si="180"/>
        <v>29.332072329813254</v>
      </c>
      <c r="H85" s="157">
        <f t="shared" si="180"/>
        <v>33.278551317560826</v>
      </c>
      <c r="I85" s="157">
        <f t="shared" si="180"/>
        <v>39.315678497289525</v>
      </c>
      <c r="J85" s="157">
        <f t="shared" si="180"/>
        <v>44.226758977553345</v>
      </c>
      <c r="K85" s="157">
        <f t="shared" si="180"/>
        <v>47.783353278421963</v>
      </c>
      <c r="L85" s="157">
        <f t="shared" si="180"/>
        <v>53.14072529311121</v>
      </c>
      <c r="M85" s="157">
        <f t="shared" si="180"/>
        <v>55.515043296827507</v>
      </c>
      <c r="N85" s="157">
        <f t="shared" si="180"/>
        <v>82.775226018785048</v>
      </c>
      <c r="O85" s="157">
        <f t="shared" si="180"/>
        <v>126.01754810938316</v>
      </c>
      <c r="P85" s="157">
        <f t="shared" si="180"/>
        <v>127.07064954800668</v>
      </c>
      <c r="Q85" s="157">
        <f t="shared" si="180"/>
        <v>104.00539107346914</v>
      </c>
    </row>
    <row r="86" spans="1:17" ht="12" customHeight="1" x14ac:dyDescent="0.25">
      <c r="A86" s="23" t="s">
        <v>60</v>
      </c>
      <c r="B86" s="156">
        <v>14.649461836496608</v>
      </c>
      <c r="C86" s="156">
        <v>18.761073764318564</v>
      </c>
      <c r="D86" s="156">
        <v>21.808779032170548</v>
      </c>
      <c r="E86" s="156">
        <v>22.891149984381556</v>
      </c>
      <c r="F86" s="156">
        <v>26.219861052474656</v>
      </c>
      <c r="G86" s="156">
        <v>29.332072329813254</v>
      </c>
      <c r="H86" s="156">
        <v>33.278551317560826</v>
      </c>
      <c r="I86" s="156">
        <v>39.315678497289525</v>
      </c>
      <c r="J86" s="156">
        <v>44.226758977553345</v>
      </c>
      <c r="K86" s="156">
        <v>47.783353278421963</v>
      </c>
      <c r="L86" s="156">
        <v>53.14072529311121</v>
      </c>
      <c r="M86" s="156">
        <v>55.515043296827507</v>
      </c>
      <c r="N86" s="156">
        <v>82.775226018785048</v>
      </c>
      <c r="O86" s="156">
        <v>126.01754810938316</v>
      </c>
      <c r="P86" s="156">
        <v>127.07064954800668</v>
      </c>
      <c r="Q86" s="156">
        <v>104.00539107346914</v>
      </c>
    </row>
    <row r="87" spans="1:17" ht="12" customHeight="1" x14ac:dyDescent="0.25">
      <c r="A87" s="158" t="s">
        <v>63</v>
      </c>
      <c r="B87" s="157">
        <f>SUM(B88:B89,B92:B93,B96:B97)</f>
        <v>71.268711986417145</v>
      </c>
      <c r="C87" s="157">
        <f t="shared" ref="C87:Q87" si="181">SUM(C88:C89,C92:C93,C96:C97)</f>
        <v>67.980037852950545</v>
      </c>
      <c r="D87" s="157">
        <f t="shared" si="181"/>
        <v>69.958311360509754</v>
      </c>
      <c r="E87" s="157">
        <f t="shared" si="181"/>
        <v>64.451642053702528</v>
      </c>
      <c r="F87" s="157">
        <f t="shared" si="181"/>
        <v>66.511242417861425</v>
      </c>
      <c r="G87" s="157">
        <f t="shared" si="181"/>
        <v>66.347134536483637</v>
      </c>
      <c r="H87" s="157">
        <f t="shared" si="181"/>
        <v>70.492821115208585</v>
      </c>
      <c r="I87" s="157">
        <f t="shared" si="181"/>
        <v>80.386481918712008</v>
      </c>
      <c r="J87" s="157">
        <f t="shared" si="181"/>
        <v>83.330885877273587</v>
      </c>
      <c r="K87" s="157">
        <f t="shared" si="181"/>
        <v>84.358950556522515</v>
      </c>
      <c r="L87" s="157">
        <f t="shared" si="181"/>
        <v>90.405626372208317</v>
      </c>
      <c r="M87" s="157">
        <f t="shared" si="181"/>
        <v>87.514657628034257</v>
      </c>
      <c r="N87" s="157">
        <f t="shared" si="181"/>
        <v>134.65851536033506</v>
      </c>
      <c r="O87" s="157">
        <f t="shared" si="181"/>
        <v>190.17621117267137</v>
      </c>
      <c r="P87" s="157">
        <f t="shared" si="181"/>
        <v>182.69398231980443</v>
      </c>
      <c r="Q87" s="157">
        <f t="shared" si="181"/>
        <v>144.59327078261433</v>
      </c>
    </row>
    <row r="88" spans="1:17" ht="12" customHeight="1" x14ac:dyDescent="0.25">
      <c r="A88" s="167" t="s">
        <v>156</v>
      </c>
      <c r="B88" s="132">
        <v>4.5148388997210835</v>
      </c>
      <c r="C88" s="132">
        <v>4.5143315482715947</v>
      </c>
      <c r="D88" s="132">
        <v>4.6648479516898984</v>
      </c>
      <c r="E88" s="132">
        <v>4.0400055037134717</v>
      </c>
      <c r="F88" s="132">
        <v>4.5345971579391993</v>
      </c>
      <c r="G88" s="132">
        <v>4.6163313461288897</v>
      </c>
      <c r="H88" s="132">
        <v>4.8916357550977843</v>
      </c>
      <c r="I88" s="132">
        <v>4.9521990119788661</v>
      </c>
      <c r="J88" s="132">
        <v>4.4740815175686262</v>
      </c>
      <c r="K88" s="132">
        <v>4.5249085770872446</v>
      </c>
      <c r="L88" s="132">
        <v>5.375523246844053</v>
      </c>
      <c r="M88" s="132">
        <v>6.1924277546638828</v>
      </c>
      <c r="N88" s="132">
        <v>9.1901503609926181</v>
      </c>
      <c r="O88" s="132">
        <v>14.651345485691159</v>
      </c>
      <c r="P88" s="132">
        <v>14.727170639201654</v>
      </c>
      <c r="Q88" s="132">
        <v>11.660793786056763</v>
      </c>
    </row>
    <row r="89" spans="1:17" ht="12" customHeight="1" x14ac:dyDescent="0.25">
      <c r="A89" s="167" t="s">
        <v>155</v>
      </c>
      <c r="B89" s="132">
        <f>SUM(B90:B91)</f>
        <v>2.5643103923294204</v>
      </c>
      <c r="C89" s="132">
        <f t="shared" ref="C89:Q89" si="182">SUM(C90:C91)</f>
        <v>2.5497500643508784</v>
      </c>
      <c r="D89" s="132">
        <f t="shared" si="182"/>
        <v>2.6217747914647673</v>
      </c>
      <c r="E89" s="132">
        <f t="shared" si="182"/>
        <v>2.3459732251927727</v>
      </c>
      <c r="F89" s="132">
        <f t="shared" si="182"/>
        <v>2.5355074309752297</v>
      </c>
      <c r="G89" s="132">
        <f t="shared" si="182"/>
        <v>2.5801915427726883</v>
      </c>
      <c r="H89" s="132">
        <f t="shared" si="182"/>
        <v>2.8646116369854346</v>
      </c>
      <c r="I89" s="132">
        <f t="shared" si="182"/>
        <v>4.7832682010408467</v>
      </c>
      <c r="J89" s="132">
        <f t="shared" si="182"/>
        <v>5.0007959123788135</v>
      </c>
      <c r="K89" s="132">
        <f t="shared" si="182"/>
        <v>5.1969433098686979</v>
      </c>
      <c r="L89" s="132">
        <f t="shared" si="182"/>
        <v>6.0910380054722237</v>
      </c>
      <c r="M89" s="132">
        <f t="shared" si="182"/>
        <v>6.9787505402385079</v>
      </c>
      <c r="N89" s="132">
        <f t="shared" si="182"/>
        <v>10.29943279736576</v>
      </c>
      <c r="O89" s="132">
        <f t="shared" si="182"/>
        <v>16.201762474501102</v>
      </c>
      <c r="P89" s="132">
        <f t="shared" si="182"/>
        <v>16.283129959681968</v>
      </c>
      <c r="Q89" s="132">
        <f t="shared" si="182"/>
        <v>13.795145595360442</v>
      </c>
    </row>
    <row r="90" spans="1:17" ht="12" customHeight="1" x14ac:dyDescent="0.25">
      <c r="A90" s="166" t="s">
        <v>55</v>
      </c>
      <c r="B90" s="165">
        <v>0.65389474398875036</v>
      </c>
      <c r="C90" s="165">
        <v>0.65044187027017197</v>
      </c>
      <c r="D90" s="165">
        <v>0.7873056478610867</v>
      </c>
      <c r="E90" s="165">
        <v>0.77211614713103738</v>
      </c>
      <c r="F90" s="165">
        <v>0.74568091063069875</v>
      </c>
      <c r="G90" s="165">
        <v>0.89263478410558883</v>
      </c>
      <c r="H90" s="165">
        <v>0.93763469166553104</v>
      </c>
      <c r="I90" s="165">
        <v>1.5461622808781861</v>
      </c>
      <c r="J90" s="165">
        <v>1.5144614319252871</v>
      </c>
      <c r="K90" s="165">
        <v>1.5363429854056811</v>
      </c>
      <c r="L90" s="165">
        <v>1.9307835382003831</v>
      </c>
      <c r="M90" s="165">
        <v>2.3260165000501583</v>
      </c>
      <c r="N90" s="165">
        <v>3.4402337062734567</v>
      </c>
      <c r="O90" s="165">
        <v>5.3966844579455637</v>
      </c>
      <c r="P90" s="165">
        <v>5.4917828037891585</v>
      </c>
      <c r="Q90" s="165">
        <v>4.5338209506326699</v>
      </c>
    </row>
    <row r="91" spans="1:17" ht="12" customHeight="1" x14ac:dyDescent="0.25">
      <c r="A91" s="147" t="s">
        <v>59</v>
      </c>
      <c r="B91" s="164">
        <v>1.91041564834067</v>
      </c>
      <c r="C91" s="164">
        <v>1.8993081940807064</v>
      </c>
      <c r="D91" s="164">
        <v>1.8344691436036806</v>
      </c>
      <c r="E91" s="164">
        <v>1.5738570780617351</v>
      </c>
      <c r="F91" s="164">
        <v>1.7898265203445307</v>
      </c>
      <c r="G91" s="164">
        <v>1.6875567586670996</v>
      </c>
      <c r="H91" s="164">
        <v>1.9269769453199037</v>
      </c>
      <c r="I91" s="164">
        <v>3.2371059201626604</v>
      </c>
      <c r="J91" s="164">
        <v>3.4863344804535266</v>
      </c>
      <c r="K91" s="164">
        <v>3.660600324463017</v>
      </c>
      <c r="L91" s="164">
        <v>4.1602544672718409</v>
      </c>
      <c r="M91" s="164">
        <v>4.6527340401883492</v>
      </c>
      <c r="N91" s="164">
        <v>6.8591990910923037</v>
      </c>
      <c r="O91" s="164">
        <v>10.805078016555539</v>
      </c>
      <c r="P91" s="164">
        <v>10.79134715589281</v>
      </c>
      <c r="Q91" s="164">
        <v>9.2613246447277717</v>
      </c>
    </row>
    <row r="92" spans="1:17" ht="12" customHeight="1" x14ac:dyDescent="0.25">
      <c r="A92" s="163" t="s">
        <v>144</v>
      </c>
      <c r="B92" s="162">
        <v>11.27851459890894</v>
      </c>
      <c r="C92" s="162">
        <v>11.905803735558058</v>
      </c>
      <c r="D92" s="162">
        <v>13.298587626958103</v>
      </c>
      <c r="E92" s="162">
        <v>13.700478828577026</v>
      </c>
      <c r="F92" s="162">
        <v>14.553962673258871</v>
      </c>
      <c r="G92" s="162">
        <v>13.813460325947728</v>
      </c>
      <c r="H92" s="162">
        <v>13.583303094647896</v>
      </c>
      <c r="I92" s="162">
        <v>11.13071027998247</v>
      </c>
      <c r="J92" s="162">
        <v>10.759964931626254</v>
      </c>
      <c r="K92" s="162">
        <v>10.213152702379398</v>
      </c>
      <c r="L92" s="162">
        <v>8.8802952934562303</v>
      </c>
      <c r="M92" s="162">
        <v>7.3829590854574025</v>
      </c>
      <c r="N92" s="162">
        <v>4.7230138271589146</v>
      </c>
      <c r="O92" s="162">
        <v>12.31154807926095</v>
      </c>
      <c r="P92" s="162">
        <v>13.193304027646061</v>
      </c>
      <c r="Q92" s="162">
        <v>12.675794190657975</v>
      </c>
    </row>
    <row r="93" spans="1:17" ht="12" customHeight="1" x14ac:dyDescent="0.25">
      <c r="A93" s="161" t="s">
        <v>143</v>
      </c>
      <c r="B93" s="160">
        <f>SUM(B94:B95)</f>
        <v>6.4059765369690727</v>
      </c>
      <c r="C93" s="160">
        <f t="shared" ref="C93:Q93" si="183">SUM(C94:C95)</f>
        <v>6.6676114240548827</v>
      </c>
      <c r="D93" s="160">
        <f t="shared" si="183"/>
        <v>7.3672930396546992</v>
      </c>
      <c r="E93" s="160">
        <f t="shared" si="183"/>
        <v>7.7849150797825928</v>
      </c>
      <c r="F93" s="160">
        <f t="shared" si="183"/>
        <v>7.9280448552381282</v>
      </c>
      <c r="G93" s="160">
        <f t="shared" si="183"/>
        <v>7.5303922354294421</v>
      </c>
      <c r="H93" s="160">
        <f t="shared" si="183"/>
        <v>7.6779734897540566</v>
      </c>
      <c r="I93" s="160">
        <f t="shared" si="183"/>
        <v>10.359598012076258</v>
      </c>
      <c r="J93" s="160">
        <f t="shared" si="183"/>
        <v>10.848483822874954</v>
      </c>
      <c r="K93" s="160">
        <f t="shared" si="183"/>
        <v>10.708907540612941</v>
      </c>
      <c r="L93" s="160">
        <f t="shared" si="183"/>
        <v>9.4307354217584649</v>
      </c>
      <c r="M93" s="160">
        <f t="shared" si="183"/>
        <v>7.8869626197943905</v>
      </c>
      <c r="N93" s="160">
        <f t="shared" si="183"/>
        <v>5.1592302086342743</v>
      </c>
      <c r="O93" s="160">
        <f t="shared" si="183"/>
        <v>13.551206449518036</v>
      </c>
      <c r="P93" s="160">
        <f t="shared" si="183"/>
        <v>14.903348199401234</v>
      </c>
      <c r="Q93" s="160">
        <f t="shared" si="183"/>
        <v>15.465700239544102</v>
      </c>
    </row>
    <row r="94" spans="1:17" ht="12" customHeight="1" x14ac:dyDescent="0.25">
      <c r="A94" s="148" t="s">
        <v>57</v>
      </c>
      <c r="B94" s="156">
        <v>1.6335198760421616</v>
      </c>
      <c r="C94" s="156">
        <v>1.7224457813023306</v>
      </c>
      <c r="D94" s="156">
        <v>2.2702047296314949</v>
      </c>
      <c r="E94" s="156">
        <v>2.6589235093749863</v>
      </c>
      <c r="F94" s="156">
        <v>2.4165076146284461</v>
      </c>
      <c r="G94" s="156">
        <v>2.6968946770822648</v>
      </c>
      <c r="H94" s="156">
        <v>2.5910283051042287</v>
      </c>
      <c r="I94" s="156">
        <v>3.2902296893116771</v>
      </c>
      <c r="J94" s="156">
        <v>3.4655419928531215</v>
      </c>
      <c r="K94" s="156">
        <v>3.318484856258443</v>
      </c>
      <c r="L94" s="156">
        <v>3.017847097564248</v>
      </c>
      <c r="M94" s="156">
        <v>2.6032162975789093</v>
      </c>
      <c r="N94" s="156">
        <v>1.6830682625544686</v>
      </c>
      <c r="O94" s="156">
        <v>4.4084481278171985</v>
      </c>
      <c r="P94" s="156">
        <v>4.7948406709748372</v>
      </c>
      <c r="Q94" s="156">
        <v>4.9244100006131983</v>
      </c>
    </row>
    <row r="95" spans="1:17" ht="12" customHeight="1" x14ac:dyDescent="0.25">
      <c r="A95" s="148" t="s">
        <v>59</v>
      </c>
      <c r="B95" s="156">
        <v>4.7724566609269106</v>
      </c>
      <c r="C95" s="156">
        <v>4.9451656427525519</v>
      </c>
      <c r="D95" s="156">
        <v>5.0970883100232038</v>
      </c>
      <c r="E95" s="156">
        <v>5.1259915704076064</v>
      </c>
      <c r="F95" s="156">
        <v>5.5115372406096821</v>
      </c>
      <c r="G95" s="156">
        <v>4.8334975583471778</v>
      </c>
      <c r="H95" s="156">
        <v>5.0869451846498279</v>
      </c>
      <c r="I95" s="156">
        <v>7.069368322764582</v>
      </c>
      <c r="J95" s="156">
        <v>7.3829418300218332</v>
      </c>
      <c r="K95" s="156">
        <v>7.3904226843544985</v>
      </c>
      <c r="L95" s="156">
        <v>6.4128883241942169</v>
      </c>
      <c r="M95" s="156">
        <v>5.2837463222154817</v>
      </c>
      <c r="N95" s="156">
        <v>3.4761619460798059</v>
      </c>
      <c r="O95" s="156">
        <v>9.1427583217008372</v>
      </c>
      <c r="P95" s="156">
        <v>10.108507528426397</v>
      </c>
      <c r="Q95" s="156">
        <v>10.541290238930904</v>
      </c>
    </row>
    <row r="96" spans="1:17" ht="12" customHeight="1" x14ac:dyDescent="0.25">
      <c r="A96" s="163" t="s">
        <v>142</v>
      </c>
      <c r="B96" s="162">
        <v>29.76821636704809</v>
      </c>
      <c r="C96" s="162">
        <v>27.094614822630756</v>
      </c>
      <c r="D96" s="162">
        <v>27.107949857512136</v>
      </c>
      <c r="E96" s="162">
        <v>23.394366371324377</v>
      </c>
      <c r="F96" s="162">
        <v>23.965911583106688</v>
      </c>
      <c r="G96" s="162">
        <v>24.470225734960042</v>
      </c>
      <c r="H96" s="162">
        <v>26.713685239916682</v>
      </c>
      <c r="I96" s="162">
        <v>25.913828326153318</v>
      </c>
      <c r="J96" s="162">
        <v>26.616340086100728</v>
      </c>
      <c r="K96" s="162">
        <v>26.866052207965819</v>
      </c>
      <c r="L96" s="162">
        <v>30.01551768991995</v>
      </c>
      <c r="M96" s="162">
        <v>28.701573637856882</v>
      </c>
      <c r="N96" s="162">
        <v>52.775812683116776</v>
      </c>
      <c r="O96" s="162">
        <v>65.972256809595535</v>
      </c>
      <c r="P96" s="162">
        <v>60.192821005507419</v>
      </c>
      <c r="Q96" s="162">
        <v>43.811477434478967</v>
      </c>
    </row>
    <row r="97" spans="1:17" ht="12" customHeight="1" x14ac:dyDescent="0.25">
      <c r="A97" s="161" t="s">
        <v>141</v>
      </c>
      <c r="B97" s="160">
        <f>SUM(B98:B99)</f>
        <v>16.73685519144054</v>
      </c>
      <c r="C97" s="160">
        <f t="shared" ref="C97:Q97" si="184">SUM(C98:C99)</f>
        <v>15.247926258084377</v>
      </c>
      <c r="D97" s="160">
        <f t="shared" si="184"/>
        <v>14.897858093230155</v>
      </c>
      <c r="E97" s="160">
        <f t="shared" si="184"/>
        <v>13.18590304511228</v>
      </c>
      <c r="F97" s="160">
        <f t="shared" si="184"/>
        <v>12.993218717343311</v>
      </c>
      <c r="G97" s="160">
        <f t="shared" si="184"/>
        <v>13.336533351244842</v>
      </c>
      <c r="H97" s="160">
        <f t="shared" si="184"/>
        <v>14.761611898806734</v>
      </c>
      <c r="I97" s="160">
        <f t="shared" si="184"/>
        <v>23.246878087480241</v>
      </c>
      <c r="J97" s="160">
        <f t="shared" si="184"/>
        <v>25.631219606724216</v>
      </c>
      <c r="K97" s="160">
        <f t="shared" si="184"/>
        <v>26.848986218608417</v>
      </c>
      <c r="L97" s="160">
        <f t="shared" si="184"/>
        <v>30.61251671475739</v>
      </c>
      <c r="M97" s="160">
        <f t="shared" si="184"/>
        <v>30.371983990023203</v>
      </c>
      <c r="N97" s="160">
        <f t="shared" si="184"/>
        <v>52.510875483066727</v>
      </c>
      <c r="O97" s="160">
        <f t="shared" si="184"/>
        <v>67.488091874104583</v>
      </c>
      <c r="P97" s="160">
        <f t="shared" si="184"/>
        <v>63.394208488366104</v>
      </c>
      <c r="Q97" s="160">
        <f t="shared" si="184"/>
        <v>47.18435953651607</v>
      </c>
    </row>
    <row r="98" spans="1:17" ht="12" customHeight="1" x14ac:dyDescent="0.25">
      <c r="A98" s="148" t="s">
        <v>60</v>
      </c>
      <c r="B98" s="156">
        <v>4.3114374096959267</v>
      </c>
      <c r="C98" s="156">
        <v>3.9038934341639679</v>
      </c>
      <c r="D98" s="156">
        <v>4.5751561056472543</v>
      </c>
      <c r="E98" s="156">
        <v>4.4709277489900163</v>
      </c>
      <c r="F98" s="156">
        <v>3.9140575137506062</v>
      </c>
      <c r="G98" s="156">
        <v>4.7054123398825398</v>
      </c>
      <c r="H98" s="156">
        <v>5.0728548503077944</v>
      </c>
      <c r="I98" s="156">
        <v>7.8229263812036915</v>
      </c>
      <c r="J98" s="156">
        <v>8.6809697568459203</v>
      </c>
      <c r="K98" s="156">
        <v>8.7647294629218262</v>
      </c>
      <c r="L98" s="156">
        <v>10.260205475634464</v>
      </c>
      <c r="M98" s="156">
        <v>10.179433918793148</v>
      </c>
      <c r="N98" s="156">
        <v>19.007226037360823</v>
      </c>
      <c r="O98" s="156">
        <v>23.732767738418712</v>
      </c>
      <c r="P98" s="156">
        <v>21.88432274314204</v>
      </c>
      <c r="Q98" s="156">
        <v>16.942908845331427</v>
      </c>
    </row>
    <row r="99" spans="1:17" ht="12" customHeight="1" x14ac:dyDescent="0.25">
      <c r="A99" s="148" t="s">
        <v>59</v>
      </c>
      <c r="B99" s="156">
        <v>12.425417781744615</v>
      </c>
      <c r="C99" s="156">
        <v>11.344032823920408</v>
      </c>
      <c r="D99" s="156">
        <v>10.322701987582901</v>
      </c>
      <c r="E99" s="156">
        <v>8.7149752961222635</v>
      </c>
      <c r="F99" s="156">
        <v>9.0791612035927045</v>
      </c>
      <c r="G99" s="156">
        <v>8.6311210113623016</v>
      </c>
      <c r="H99" s="156">
        <v>9.6887570484989407</v>
      </c>
      <c r="I99" s="156">
        <v>15.423951706276549</v>
      </c>
      <c r="J99" s="156">
        <v>16.950249849878297</v>
      </c>
      <c r="K99" s="156">
        <v>18.084256755686589</v>
      </c>
      <c r="L99" s="156">
        <v>20.352311239122926</v>
      </c>
      <c r="M99" s="156">
        <v>20.192550071230055</v>
      </c>
      <c r="N99" s="156">
        <v>33.503649445705904</v>
      </c>
      <c r="O99" s="156">
        <v>43.755324135685868</v>
      </c>
      <c r="P99" s="156">
        <v>41.509885745224068</v>
      </c>
      <c r="Q99" s="156">
        <v>30.241450691184639</v>
      </c>
    </row>
    <row r="100" spans="1:17" ht="12" customHeight="1" x14ac:dyDescent="0.25">
      <c r="A100" s="158" t="s">
        <v>62</v>
      </c>
      <c r="B100" s="157">
        <f>SUM(B101:B103)</f>
        <v>61.97036042132823</v>
      </c>
      <c r="C100" s="157">
        <f t="shared" ref="C100:Q100" si="185">SUM(C101:C103)</f>
        <v>58.705178085055991</v>
      </c>
      <c r="D100" s="157">
        <f t="shared" si="185"/>
        <v>60.760346163799277</v>
      </c>
      <c r="E100" s="157">
        <f t="shared" si="185"/>
        <v>55.845465279464378</v>
      </c>
      <c r="F100" s="157">
        <f t="shared" si="185"/>
        <v>55.528843031791993</v>
      </c>
      <c r="G100" s="157">
        <f t="shared" si="185"/>
        <v>53.693061287546776</v>
      </c>
      <c r="H100" s="157">
        <f t="shared" si="185"/>
        <v>57.461691078915408</v>
      </c>
      <c r="I100" s="157">
        <f t="shared" si="185"/>
        <v>63.744657046895377</v>
      </c>
      <c r="J100" s="157">
        <f t="shared" si="185"/>
        <v>63.822470651205741</v>
      </c>
      <c r="K100" s="157">
        <f t="shared" si="185"/>
        <v>63.77126668907465</v>
      </c>
      <c r="L100" s="157">
        <f t="shared" si="185"/>
        <v>65.844457383920542</v>
      </c>
      <c r="M100" s="157">
        <f t="shared" si="185"/>
        <v>64.211887651851924</v>
      </c>
      <c r="N100" s="157">
        <f t="shared" si="185"/>
        <v>101.84085695039545</v>
      </c>
      <c r="O100" s="157">
        <f t="shared" si="185"/>
        <v>142.95572350088909</v>
      </c>
      <c r="P100" s="157">
        <f t="shared" si="185"/>
        <v>135.84285200713995</v>
      </c>
      <c r="Q100" s="157">
        <f t="shared" si="185"/>
        <v>111.20058211322834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16.082823501442835</v>
      </c>
      <c r="J101" s="156">
        <v>17.072532737105178</v>
      </c>
      <c r="K101" s="156">
        <v>17.074132436936477</v>
      </c>
      <c r="L101" s="156">
        <v>14.326293541370893</v>
      </c>
      <c r="M101" s="156">
        <v>15.331721476373795</v>
      </c>
      <c r="N101" s="156">
        <v>15.33177508583293</v>
      </c>
      <c r="O101" s="156">
        <v>15.834526399197745</v>
      </c>
      <c r="P101" s="156">
        <v>14.326477596607681</v>
      </c>
      <c r="Q101" s="156">
        <v>16.001810959799975</v>
      </c>
    </row>
    <row r="102" spans="1:17" ht="12" customHeight="1" x14ac:dyDescent="0.25">
      <c r="A102" s="23" t="s">
        <v>57</v>
      </c>
      <c r="B102" s="156">
        <v>2.8252025158757603</v>
      </c>
      <c r="C102" s="156">
        <v>2.7178602862430843</v>
      </c>
      <c r="D102" s="156">
        <v>1.40612062075091</v>
      </c>
      <c r="E102" s="156">
        <v>1.2937268930985606</v>
      </c>
      <c r="F102" s="156">
        <v>1.4796012278017234</v>
      </c>
      <c r="G102" s="156">
        <v>1.3647900604093437</v>
      </c>
      <c r="H102" s="156">
        <v>1.3709024188950838</v>
      </c>
      <c r="I102" s="156">
        <v>1.212798362307747</v>
      </c>
      <c r="J102" s="156">
        <v>1.2610324801297272</v>
      </c>
      <c r="K102" s="156">
        <v>0.90752558685763118</v>
      </c>
      <c r="L102" s="156">
        <v>1.7378753233747628</v>
      </c>
      <c r="M102" s="156">
        <v>1.6386912424522304</v>
      </c>
      <c r="N102" s="156">
        <v>0.61523028386479039</v>
      </c>
      <c r="O102" s="156">
        <v>5.0428801437242674</v>
      </c>
      <c r="P102" s="156">
        <v>8.7215828163592981</v>
      </c>
      <c r="Q102" s="156">
        <v>5.8579874146131141</v>
      </c>
    </row>
    <row r="103" spans="1:17" ht="12" customHeight="1" x14ac:dyDescent="0.25">
      <c r="A103" s="29" t="s">
        <v>140</v>
      </c>
      <c r="B103" s="57">
        <v>59.145157905452471</v>
      </c>
      <c r="C103" s="57">
        <v>55.987317798812903</v>
      </c>
      <c r="D103" s="57">
        <v>59.354225543048365</v>
      </c>
      <c r="E103" s="57">
        <v>54.55173838636582</v>
      </c>
      <c r="F103" s="57">
        <v>54.04924180399027</v>
      </c>
      <c r="G103" s="57">
        <v>52.328271227137435</v>
      </c>
      <c r="H103" s="57">
        <v>56.090788660020323</v>
      </c>
      <c r="I103" s="57">
        <v>46.449035183144794</v>
      </c>
      <c r="J103" s="57">
        <v>45.488905433970835</v>
      </c>
      <c r="K103" s="57">
        <v>45.789608665280539</v>
      </c>
      <c r="L103" s="57">
        <v>49.780288519174881</v>
      </c>
      <c r="M103" s="57">
        <v>47.241474933025899</v>
      </c>
      <c r="N103" s="57">
        <v>85.893851580697728</v>
      </c>
      <c r="O103" s="57">
        <v>122.07831695796708</v>
      </c>
      <c r="P103" s="57">
        <v>112.79479159417298</v>
      </c>
      <c r="Q103" s="57">
        <v>89.340783738815247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0.22487675071202889</v>
      </c>
      <c r="G105" s="168">
        <f t="shared" si="186"/>
        <v>0.22030442107585174</v>
      </c>
      <c r="H105" s="168">
        <f t="shared" si="186"/>
        <v>0.23359058235441507</v>
      </c>
      <c r="I105" s="168">
        <f t="shared" si="186"/>
        <v>0.2452085732473647</v>
      </c>
      <c r="J105" s="168">
        <f t="shared" si="186"/>
        <v>0.25413761586017691</v>
      </c>
      <c r="K105" s="168">
        <f t="shared" si="186"/>
        <v>0.26287104306032694</v>
      </c>
      <c r="L105" s="168">
        <f t="shared" si="186"/>
        <v>0.2605902370120996</v>
      </c>
      <c r="M105" s="168">
        <f t="shared" si="186"/>
        <v>0.2571130936429018</v>
      </c>
      <c r="N105" s="168">
        <f t="shared" si="186"/>
        <v>0.26753133483919955</v>
      </c>
      <c r="O105" s="168">
        <f t="shared" si="186"/>
        <v>0.23445042029652893</v>
      </c>
      <c r="P105" s="168">
        <f t="shared" si="186"/>
        <v>0.20999307822848812</v>
      </c>
      <c r="Q105" s="168">
        <f t="shared" si="186"/>
        <v>0.18300645319630043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0.15823267995417328</v>
      </c>
      <c r="G106" s="157">
        <f t="shared" si="187"/>
        <v>0.15216201351921238</v>
      </c>
      <c r="H106" s="157">
        <f t="shared" si="187"/>
        <v>0.16007435519481297</v>
      </c>
      <c r="I106" s="157">
        <f t="shared" si="187"/>
        <v>0.16070852001492109</v>
      </c>
      <c r="J106" s="157">
        <f t="shared" si="187"/>
        <v>0.16073074601534618</v>
      </c>
      <c r="K106" s="157">
        <f t="shared" si="187"/>
        <v>0.15990295172073501</v>
      </c>
      <c r="L106" s="157">
        <f t="shared" si="187"/>
        <v>0.15348353765644759</v>
      </c>
      <c r="M106" s="157">
        <f t="shared" si="187"/>
        <v>0.15289385096351743</v>
      </c>
      <c r="N106" s="157">
        <f t="shared" si="187"/>
        <v>0.15381595964538644</v>
      </c>
      <c r="O106" s="157">
        <f t="shared" si="187"/>
        <v>0.1155958578289614</v>
      </c>
      <c r="P106" s="157">
        <f t="shared" si="187"/>
        <v>9.6264166801670464E-2</v>
      </c>
      <c r="Q106" s="157">
        <f t="shared" si="187"/>
        <v>9.659732760176877E-2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0.15753530908614907</v>
      </c>
      <c r="G107" s="156">
        <v>0.15171094480741742</v>
      </c>
      <c r="H107" s="156">
        <v>0.15934321974543503</v>
      </c>
      <c r="I107" s="156">
        <v>0.1596745017250808</v>
      </c>
      <c r="J107" s="156">
        <v>0.1597399866171047</v>
      </c>
      <c r="K107" s="156">
        <v>0.15878694233741883</v>
      </c>
      <c r="L107" s="156">
        <v>0.15239919439996941</v>
      </c>
      <c r="M107" s="156">
        <v>0.15240973883953243</v>
      </c>
      <c r="N107" s="156">
        <v>0.15245012296869995</v>
      </c>
      <c r="O107" s="156">
        <v>0.1145740478956329</v>
      </c>
      <c r="P107" s="156">
        <v>9.5516244410791401E-2</v>
      </c>
      <c r="Q107" s="156">
        <v>9.5781410124153213E-2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6.9737086802421403E-4</v>
      </c>
      <c r="G108" s="156">
        <v>4.510687117949472E-4</v>
      </c>
      <c r="H108" s="156">
        <v>7.3113544937795742E-4</v>
      </c>
      <c r="I108" s="156">
        <v>1.0340182898402766E-3</v>
      </c>
      <c r="J108" s="156">
        <v>9.9075939824147291E-4</v>
      </c>
      <c r="K108" s="156">
        <v>1.1160093833161822E-3</v>
      </c>
      <c r="L108" s="156">
        <v>1.0843432564781861E-3</v>
      </c>
      <c r="M108" s="156">
        <v>4.8411212398498946E-4</v>
      </c>
      <c r="N108" s="156">
        <v>1.3658366766865061E-3</v>
      </c>
      <c r="O108" s="156">
        <v>1.0218099333284946E-3</v>
      </c>
      <c r="P108" s="156">
        <v>7.4792239087906668E-4</v>
      </c>
      <c r="Q108" s="156">
        <v>8.1591747761556167E-4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1.1296896339716384E-2</v>
      </c>
      <c r="G109" s="157">
        <f t="shared" si="188"/>
        <v>1.3013341761230368E-2</v>
      </c>
      <c r="H109" s="157">
        <f t="shared" si="188"/>
        <v>1.4752396551471267E-2</v>
      </c>
      <c r="I109" s="157">
        <f t="shared" si="188"/>
        <v>1.7720659821289109E-2</v>
      </c>
      <c r="J109" s="157">
        <f t="shared" si="188"/>
        <v>2.1288568420266451E-2</v>
      </c>
      <c r="K109" s="157">
        <f t="shared" si="188"/>
        <v>2.4695132784349795E-2</v>
      </c>
      <c r="L109" s="157">
        <f t="shared" si="188"/>
        <v>2.659049189743122E-2</v>
      </c>
      <c r="M109" s="157">
        <f t="shared" si="188"/>
        <v>2.7658203553834079E-2</v>
      </c>
      <c r="N109" s="157">
        <f t="shared" si="188"/>
        <v>2.8946327676652294E-2</v>
      </c>
      <c r="O109" s="157">
        <f t="shared" si="188"/>
        <v>3.2145115591607203E-2</v>
      </c>
      <c r="P109" s="157">
        <f t="shared" si="188"/>
        <v>3.1992900540595753E-2</v>
      </c>
      <c r="Q109" s="157">
        <f t="shared" si="188"/>
        <v>2.4346300576528184E-2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1.1296896339716384E-2</v>
      </c>
      <c r="G110" s="156">
        <v>1.3013341761230368E-2</v>
      </c>
      <c r="H110" s="156">
        <v>1.4752396551471267E-2</v>
      </c>
      <c r="I110" s="156">
        <v>1.7720659821289109E-2</v>
      </c>
      <c r="J110" s="156">
        <v>2.1288568420266451E-2</v>
      </c>
      <c r="K110" s="156">
        <v>2.4695132784349795E-2</v>
      </c>
      <c r="L110" s="156">
        <v>2.659049189743122E-2</v>
      </c>
      <c r="M110" s="156">
        <v>2.7658203553834079E-2</v>
      </c>
      <c r="N110" s="156">
        <v>2.8946327676652294E-2</v>
      </c>
      <c r="O110" s="156">
        <v>3.2145115591607203E-2</v>
      </c>
      <c r="P110" s="156">
        <v>3.1992900540595753E-2</v>
      </c>
      <c r="Q110" s="156">
        <v>2.4346300576528184E-2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3.1293114626736979E-2</v>
      </c>
      <c r="G111" s="157">
        <f t="shared" si="189"/>
        <v>3.1284797516502809E-2</v>
      </c>
      <c r="H111" s="157">
        <f t="shared" si="189"/>
        <v>3.3121452254941057E-2</v>
      </c>
      <c r="I111" s="157">
        <f t="shared" si="189"/>
        <v>3.75832742367656E-2</v>
      </c>
      <c r="J111" s="157">
        <f t="shared" si="189"/>
        <v>4.1019396169493322E-2</v>
      </c>
      <c r="K111" s="157">
        <f t="shared" si="189"/>
        <v>4.4640390408015415E-2</v>
      </c>
      <c r="L111" s="157">
        <f t="shared" si="189"/>
        <v>4.582635896570024E-2</v>
      </c>
      <c r="M111" s="157">
        <f t="shared" si="189"/>
        <v>4.3827929837867464E-2</v>
      </c>
      <c r="N111" s="157">
        <f t="shared" si="189"/>
        <v>4.8263261814858016E-2</v>
      </c>
      <c r="O111" s="157">
        <f t="shared" si="189"/>
        <v>4.9812298231740576E-2</v>
      </c>
      <c r="P111" s="157">
        <f t="shared" si="189"/>
        <v>4.682838420859993E-2</v>
      </c>
      <c r="Q111" s="157">
        <f t="shared" si="189"/>
        <v>3.5421806029622312E-2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2.0811409405978719E-2</v>
      </c>
      <c r="G116" s="162">
        <v>2.0631952880906697E-2</v>
      </c>
      <c r="H116" s="162">
        <v>2.1551183459231515E-2</v>
      </c>
      <c r="I116" s="162">
        <v>2.0044133207836129E-2</v>
      </c>
      <c r="J116" s="162">
        <v>2.0911337840244276E-2</v>
      </c>
      <c r="K116" s="162">
        <v>2.2336118220270436E-2</v>
      </c>
      <c r="L116" s="162">
        <v>2.2704940421084716E-2</v>
      </c>
      <c r="M116" s="162">
        <v>2.1220316035263392E-2</v>
      </c>
      <c r="N116" s="162">
        <v>2.4373376573106231E-2</v>
      </c>
      <c r="O116" s="162">
        <v>2.4661163778244916E-2</v>
      </c>
      <c r="P116" s="162">
        <v>2.2836660199325027E-2</v>
      </c>
      <c r="Q116" s="162">
        <v>1.7082157442246042E-2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1.0481705220758263E-2</v>
      </c>
      <c r="G117" s="160">
        <f t="shared" si="191"/>
        <v>1.0652844635596114E-2</v>
      </c>
      <c r="H117" s="160">
        <f t="shared" si="191"/>
        <v>1.1570268795709542E-2</v>
      </c>
      <c r="I117" s="160">
        <f t="shared" si="191"/>
        <v>1.7539141028929471E-2</v>
      </c>
      <c r="J117" s="160">
        <f t="shared" si="191"/>
        <v>2.010805832924905E-2</v>
      </c>
      <c r="K117" s="160">
        <f t="shared" si="191"/>
        <v>2.2304272187744983E-2</v>
      </c>
      <c r="L117" s="160">
        <f t="shared" si="191"/>
        <v>2.3121418544615521E-2</v>
      </c>
      <c r="M117" s="160">
        <f t="shared" si="191"/>
        <v>2.2607613802604072E-2</v>
      </c>
      <c r="N117" s="160">
        <f t="shared" si="191"/>
        <v>2.3889885241751781E-2</v>
      </c>
      <c r="O117" s="160">
        <f t="shared" si="191"/>
        <v>2.5151134453495656E-2</v>
      </c>
      <c r="P117" s="160">
        <f t="shared" si="191"/>
        <v>2.3991724009274906E-2</v>
      </c>
      <c r="Q117" s="160">
        <f t="shared" si="191"/>
        <v>1.8339648587376269E-2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3.3931415725561393E-3</v>
      </c>
      <c r="G118" s="156">
        <v>3.9420769151240912E-3</v>
      </c>
      <c r="H118" s="156">
        <v>4.0860405894985741E-3</v>
      </c>
      <c r="I118" s="156">
        <v>5.9619993177997448E-3</v>
      </c>
      <c r="J118" s="156">
        <v>6.7921153908205483E-3</v>
      </c>
      <c r="K118" s="156">
        <v>7.263035517541051E-3</v>
      </c>
      <c r="L118" s="156">
        <v>7.7067916217087402E-3</v>
      </c>
      <c r="M118" s="156">
        <v>7.531163062284376E-3</v>
      </c>
      <c r="N118" s="156">
        <v>8.6569919811639862E-3</v>
      </c>
      <c r="O118" s="156">
        <v>8.829264337852848E-3</v>
      </c>
      <c r="P118" s="156">
        <v>8.2679232842324795E-3</v>
      </c>
      <c r="Q118" s="156">
        <v>6.5851866897550706E-3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7.0885636482021239E-3</v>
      </c>
      <c r="G119" s="156">
        <v>6.7107677204720226E-3</v>
      </c>
      <c r="H119" s="156">
        <v>7.4842282062109683E-3</v>
      </c>
      <c r="I119" s="156">
        <v>1.1577141711129725E-2</v>
      </c>
      <c r="J119" s="156">
        <v>1.3315942938428502E-2</v>
      </c>
      <c r="K119" s="156">
        <v>1.5041236670203932E-2</v>
      </c>
      <c r="L119" s="156">
        <v>1.5414626922906781E-2</v>
      </c>
      <c r="M119" s="156">
        <v>1.5076450740319696E-2</v>
      </c>
      <c r="N119" s="156">
        <v>1.5232893260587795E-2</v>
      </c>
      <c r="O119" s="156">
        <v>1.632187011564281E-2</v>
      </c>
      <c r="P119" s="156">
        <v>1.5723800725042425E-2</v>
      </c>
      <c r="Q119" s="156">
        <v>1.1754461897621199E-2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2.4054059791402248E-2</v>
      </c>
      <c r="G120" s="157">
        <f t="shared" si="192"/>
        <v>2.3844268278906192E-2</v>
      </c>
      <c r="H120" s="157">
        <f t="shared" si="192"/>
        <v>2.564237835318978E-2</v>
      </c>
      <c r="I120" s="157">
        <f t="shared" si="192"/>
        <v>2.9196119174388892E-2</v>
      </c>
      <c r="J120" s="157">
        <f t="shared" si="192"/>
        <v>3.1098905255071002E-2</v>
      </c>
      <c r="K120" s="157">
        <f t="shared" si="192"/>
        <v>3.3632568147226684E-2</v>
      </c>
      <c r="L120" s="157">
        <f t="shared" si="192"/>
        <v>3.4689848492520554E-2</v>
      </c>
      <c r="M120" s="157">
        <f t="shared" si="192"/>
        <v>3.2733109287682825E-2</v>
      </c>
      <c r="N120" s="157">
        <f t="shared" si="192"/>
        <v>3.6505785702302791E-2</v>
      </c>
      <c r="O120" s="157">
        <f t="shared" si="192"/>
        <v>3.6897148644219752E-2</v>
      </c>
      <c r="P120" s="157">
        <f t="shared" si="192"/>
        <v>3.4907626677621997E-2</v>
      </c>
      <c r="Q120" s="157">
        <f t="shared" si="192"/>
        <v>2.6641018988381171E-2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6.0903261170246171E-4</v>
      </c>
      <c r="G121" s="156">
        <v>6.1064432233080238E-4</v>
      </c>
      <c r="H121" s="156">
        <v>6.2362340344850466E-4</v>
      </c>
      <c r="I121" s="156">
        <v>7.3575391661954764E-4</v>
      </c>
      <c r="J121" s="156">
        <v>8.3616682540098265E-4</v>
      </c>
      <c r="K121" s="156">
        <v>6.4843106134565901E-4</v>
      </c>
      <c r="L121" s="156">
        <v>1.1269049973250378E-3</v>
      </c>
      <c r="M121" s="156">
        <v>1.0929465823380823E-3</v>
      </c>
      <c r="N121" s="156">
        <v>2.7539403933070291E-4</v>
      </c>
      <c r="O121" s="156">
        <v>1.4681140904963385E-3</v>
      </c>
      <c r="P121" s="156">
        <v>2.5296709917342797E-3</v>
      </c>
      <c r="Q121" s="156">
        <v>1.6073990985081483E-3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2.3445027179699787E-2</v>
      </c>
      <c r="G122" s="57">
        <v>2.323362395657539E-2</v>
      </c>
      <c r="H122" s="57">
        <v>2.5018754949741276E-2</v>
      </c>
      <c r="I122" s="57">
        <v>2.8460365257769345E-2</v>
      </c>
      <c r="J122" s="57">
        <v>3.0262738429670019E-2</v>
      </c>
      <c r="K122" s="57">
        <v>3.2984137085881028E-2</v>
      </c>
      <c r="L122" s="57">
        <v>3.3562943495195514E-2</v>
      </c>
      <c r="M122" s="57">
        <v>3.164016270534474E-2</v>
      </c>
      <c r="N122" s="57">
        <v>3.6230391662972088E-2</v>
      </c>
      <c r="O122" s="57">
        <v>3.5429034553723412E-2</v>
      </c>
      <c r="P122" s="57">
        <v>3.2377955685887715E-2</v>
      </c>
      <c r="Q122" s="57">
        <v>2.5033619889873023E-2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25.355428971940896</v>
      </c>
      <c r="C124" s="168">
        <f t="shared" ref="C124:Q124" si="193">SUM(C125,C128,C130,C139)</f>
        <v>25.938888635414614</v>
      </c>
      <c r="D124" s="168">
        <f t="shared" si="193"/>
        <v>26.163906128317688</v>
      </c>
      <c r="E124" s="168">
        <f t="shared" si="193"/>
        <v>42.254374923322992</v>
      </c>
      <c r="F124" s="168">
        <f t="shared" si="193"/>
        <v>40.807745199897866</v>
      </c>
      <c r="G124" s="168">
        <f t="shared" si="193"/>
        <v>45.963672591635699</v>
      </c>
      <c r="H124" s="168">
        <f t="shared" si="193"/>
        <v>52.563094645899071</v>
      </c>
      <c r="I124" s="168">
        <f t="shared" si="193"/>
        <v>43.514767719547095</v>
      </c>
      <c r="J124" s="168">
        <f t="shared" si="193"/>
        <v>45.993041542513723</v>
      </c>
      <c r="K124" s="168">
        <f t="shared" si="193"/>
        <v>53.14740775881603</v>
      </c>
      <c r="L124" s="168">
        <f t="shared" si="193"/>
        <v>51.69217437556614</v>
      </c>
      <c r="M124" s="168">
        <f t="shared" si="193"/>
        <v>56.879883721452607</v>
      </c>
      <c r="N124" s="168">
        <f t="shared" si="193"/>
        <v>51.74199373639668</v>
      </c>
      <c r="O124" s="168">
        <f t="shared" si="193"/>
        <v>55.190523618032188</v>
      </c>
      <c r="P124" s="168">
        <f t="shared" si="193"/>
        <v>66.030299522308837</v>
      </c>
      <c r="Q124" s="168">
        <f t="shared" si="193"/>
        <v>61.093370555149612</v>
      </c>
    </row>
    <row r="125" spans="1:17" ht="12.95" customHeight="1" x14ac:dyDescent="0.25">
      <c r="A125" s="158" t="s">
        <v>65</v>
      </c>
      <c r="B125" s="157">
        <f t="shared" ref="B125:Q125" si="194">SUM(B126:B127)</f>
        <v>17.277191997118507</v>
      </c>
      <c r="C125" s="157">
        <f t="shared" si="194"/>
        <v>17.497236810640864</v>
      </c>
      <c r="D125" s="157">
        <f t="shared" si="194"/>
        <v>17.107312258355076</v>
      </c>
      <c r="E125" s="157">
        <f t="shared" si="194"/>
        <v>29.406984222518666</v>
      </c>
      <c r="F125" s="157">
        <f t="shared" si="194"/>
        <v>27.476208268082367</v>
      </c>
      <c r="G125" s="157">
        <f t="shared" si="194"/>
        <v>31.076814938399263</v>
      </c>
      <c r="H125" s="157">
        <f t="shared" si="194"/>
        <v>35.745967847326355</v>
      </c>
      <c r="I125" s="157">
        <f t="shared" si="194"/>
        <v>26.638276380960708</v>
      </c>
      <c r="J125" s="157">
        <f t="shared" si="194"/>
        <v>28.002690027086256</v>
      </c>
      <c r="K125" s="157">
        <f t="shared" si="194"/>
        <v>31.018666686622321</v>
      </c>
      <c r="L125" s="157">
        <f t="shared" si="194"/>
        <v>28.99068321199908</v>
      </c>
      <c r="M125" s="157">
        <f t="shared" si="194"/>
        <v>34.897358655970287</v>
      </c>
      <c r="N125" s="157">
        <f t="shared" si="194"/>
        <v>28.841335766103139</v>
      </c>
      <c r="O125" s="157">
        <f t="shared" si="194"/>
        <v>24.416666666618124</v>
      </c>
      <c r="P125" s="157">
        <f t="shared" si="194"/>
        <v>29.35153404120371</v>
      </c>
      <c r="Q125" s="157">
        <f t="shared" si="194"/>
        <v>31.848284337432929</v>
      </c>
    </row>
    <row r="126" spans="1:17" ht="12" customHeight="1" x14ac:dyDescent="0.25">
      <c r="A126" s="23" t="s">
        <v>149</v>
      </c>
      <c r="B126" s="156">
        <v>17.215072421749309</v>
      </c>
      <c r="C126" s="156">
        <v>17.444106950781315</v>
      </c>
      <c r="D126" s="156">
        <v>17.029361947047075</v>
      </c>
      <c r="E126" s="156">
        <v>29.270053121567713</v>
      </c>
      <c r="F126" s="156">
        <v>27.355113768415951</v>
      </c>
      <c r="G126" s="156">
        <v>30.984690901941349</v>
      </c>
      <c r="H126" s="156">
        <v>35.582699069927891</v>
      </c>
      <c r="I126" s="156">
        <v>26.466882449978229</v>
      </c>
      <c r="J126" s="156">
        <v>27.830078818539203</v>
      </c>
      <c r="K126" s="156">
        <v>30.802178355996098</v>
      </c>
      <c r="L126" s="156">
        <v>28.785867423142353</v>
      </c>
      <c r="M126" s="156">
        <v>34.786862162396851</v>
      </c>
      <c r="N126" s="156">
        <v>28.585233900699894</v>
      </c>
      <c r="O126" s="156">
        <v>24.200835468102024</v>
      </c>
      <c r="P126" s="156">
        <v>29.123487923469231</v>
      </c>
      <c r="Q126" s="156">
        <v>31.579275116700558</v>
      </c>
    </row>
    <row r="127" spans="1:17" ht="12" customHeight="1" x14ac:dyDescent="0.25">
      <c r="A127" s="23" t="s">
        <v>60</v>
      </c>
      <c r="B127" s="156">
        <v>6.2119575369198814E-2</v>
      </c>
      <c r="C127" s="156">
        <v>5.3129859859547358E-2</v>
      </c>
      <c r="D127" s="156">
        <v>7.7950311307999606E-2</v>
      </c>
      <c r="E127" s="156">
        <v>0.13693110095095135</v>
      </c>
      <c r="F127" s="156">
        <v>0.12109449966641561</v>
      </c>
      <c r="G127" s="156">
        <v>9.2124036457915365E-2</v>
      </c>
      <c r="H127" s="156">
        <v>0.16326877739846646</v>
      </c>
      <c r="I127" s="156">
        <v>0.17139393098247835</v>
      </c>
      <c r="J127" s="156">
        <v>0.17261120854705392</v>
      </c>
      <c r="K127" s="156">
        <v>0.21648833062622386</v>
      </c>
      <c r="L127" s="156">
        <v>0.20481578885672752</v>
      </c>
      <c r="M127" s="156">
        <v>0.11049649357343305</v>
      </c>
      <c r="N127" s="156">
        <v>0.2561018654032467</v>
      </c>
      <c r="O127" s="156">
        <v>0.2158311985160975</v>
      </c>
      <c r="P127" s="156">
        <v>0.22804611773448019</v>
      </c>
      <c r="Q127" s="156">
        <v>0.2690092207323721</v>
      </c>
    </row>
    <row r="128" spans="1:17" ht="12.95" customHeight="1" x14ac:dyDescent="0.25">
      <c r="A128" s="158" t="s">
        <v>112</v>
      </c>
      <c r="B128" s="157">
        <f t="shared" ref="B128:Q128" si="195">B129</f>
        <v>0.80255273227177082</v>
      </c>
      <c r="C128" s="157">
        <f t="shared" si="195"/>
        <v>1.0892180492433094</v>
      </c>
      <c r="D128" s="157">
        <f t="shared" si="195"/>
        <v>1.3024364625586393</v>
      </c>
      <c r="E128" s="157">
        <f t="shared" si="195"/>
        <v>2.0730222433334826</v>
      </c>
      <c r="F128" s="157">
        <f t="shared" si="195"/>
        <v>2.3883521678217057</v>
      </c>
      <c r="G128" s="157">
        <f t="shared" si="195"/>
        <v>2.9675151339882064</v>
      </c>
      <c r="H128" s="157">
        <f t="shared" si="195"/>
        <v>3.4306460238566552</v>
      </c>
      <c r="I128" s="157">
        <f t="shared" si="195"/>
        <v>3.8216758119993637</v>
      </c>
      <c r="J128" s="157">
        <f t="shared" si="195"/>
        <v>4.281421407975861</v>
      </c>
      <c r="K128" s="157">
        <f t="shared" si="195"/>
        <v>5.5455390180535877</v>
      </c>
      <c r="L128" s="157">
        <f t="shared" si="195"/>
        <v>5.8379797724715345</v>
      </c>
      <c r="M128" s="157">
        <f t="shared" si="195"/>
        <v>6.0941079957661479</v>
      </c>
      <c r="N128" s="157">
        <f t="shared" si="195"/>
        <v>6.3026145677553336</v>
      </c>
      <c r="O128" s="157">
        <f t="shared" si="195"/>
        <v>8.7347764506341807</v>
      </c>
      <c r="P128" s="157">
        <f t="shared" si="195"/>
        <v>10.724128711717999</v>
      </c>
      <c r="Q128" s="157">
        <f t="shared" si="195"/>
        <v>8.7202720123811801</v>
      </c>
    </row>
    <row r="129" spans="1:17" ht="12" customHeight="1" x14ac:dyDescent="0.25">
      <c r="A129" s="23" t="s">
        <v>60</v>
      </c>
      <c r="B129" s="156">
        <v>0.80255273227177082</v>
      </c>
      <c r="C129" s="156">
        <v>1.0892180492433094</v>
      </c>
      <c r="D129" s="156">
        <v>1.3024364625586393</v>
      </c>
      <c r="E129" s="156">
        <v>2.0730222433334826</v>
      </c>
      <c r="F129" s="156">
        <v>2.3883521678217057</v>
      </c>
      <c r="G129" s="156">
        <v>2.9675151339882064</v>
      </c>
      <c r="H129" s="156">
        <v>3.4306460238566552</v>
      </c>
      <c r="I129" s="156">
        <v>3.8216758119993637</v>
      </c>
      <c r="J129" s="156">
        <v>4.281421407975861</v>
      </c>
      <c r="K129" s="156">
        <v>5.5455390180535877</v>
      </c>
      <c r="L129" s="156">
        <v>5.8379797724715345</v>
      </c>
      <c r="M129" s="156">
        <v>6.0941079957661479</v>
      </c>
      <c r="N129" s="156">
        <v>6.3026145677553336</v>
      </c>
      <c r="O129" s="156">
        <v>8.7347764506341807</v>
      </c>
      <c r="P129" s="156">
        <v>10.724128711717999</v>
      </c>
      <c r="Q129" s="156">
        <v>8.7202720123811801</v>
      </c>
    </row>
    <row r="130" spans="1:17" ht="12" customHeight="1" x14ac:dyDescent="0.25">
      <c r="A130" s="158" t="s">
        <v>63</v>
      </c>
      <c r="B130" s="157">
        <f>SUM(B131:B132,B135:B136)</f>
        <v>3.8805075481033318</v>
      </c>
      <c r="C130" s="157">
        <f t="shared" ref="C130:Q130" si="196">SUM(C131:C132,C135:C136)</f>
        <v>3.9443629439364591</v>
      </c>
      <c r="D130" s="157">
        <f t="shared" si="196"/>
        <v>4.1257242130958716</v>
      </c>
      <c r="E130" s="157">
        <f t="shared" si="196"/>
        <v>5.7167893774587064</v>
      </c>
      <c r="F130" s="157">
        <f t="shared" si="196"/>
        <v>5.8851331522227017</v>
      </c>
      <c r="G130" s="157">
        <f t="shared" si="196"/>
        <v>6.4870584438639325</v>
      </c>
      <c r="H130" s="157">
        <f t="shared" si="196"/>
        <v>7.4627032926668591</v>
      </c>
      <c r="I130" s="157">
        <f t="shared" si="196"/>
        <v>6.7675935899594748</v>
      </c>
      <c r="J130" s="157">
        <f t="shared" si="196"/>
        <v>7.4219094555678371</v>
      </c>
      <c r="K130" s="157">
        <f t="shared" si="196"/>
        <v>9.0355337504017559</v>
      </c>
      <c r="L130" s="157">
        <f t="shared" si="196"/>
        <v>9.2369715194288204</v>
      </c>
      <c r="M130" s="157">
        <f t="shared" si="196"/>
        <v>8.698700215427694</v>
      </c>
      <c r="N130" s="157">
        <f t="shared" si="196"/>
        <v>8.6178656912809082</v>
      </c>
      <c r="O130" s="157">
        <f t="shared" si="196"/>
        <v>12.04398201624576</v>
      </c>
      <c r="P130" s="157">
        <f t="shared" si="196"/>
        <v>14.265770426255399</v>
      </c>
      <c r="Q130" s="157">
        <f t="shared" si="196"/>
        <v>11.039294634317926</v>
      </c>
    </row>
    <row r="131" spans="1:17" ht="12" customHeight="1" x14ac:dyDescent="0.25">
      <c r="A131" s="167" t="s">
        <v>148</v>
      </c>
      <c r="B131" s="132">
        <v>2.3946799607069149</v>
      </c>
      <c r="C131" s="132">
        <v>2.245371911146592</v>
      </c>
      <c r="D131" s="132">
        <v>2.2249951542329049</v>
      </c>
      <c r="E131" s="132">
        <v>3.3032580720380968</v>
      </c>
      <c r="F131" s="132">
        <v>3.4304969426279799</v>
      </c>
      <c r="G131" s="132">
        <v>3.7872042841629789</v>
      </c>
      <c r="H131" s="132">
        <v>4.4024635581073168</v>
      </c>
      <c r="I131" s="132">
        <v>2.9186797387508063</v>
      </c>
      <c r="J131" s="132">
        <v>3.2285020676319864</v>
      </c>
      <c r="K131" s="132">
        <v>4.0542992745735145</v>
      </c>
      <c r="L131" s="132">
        <v>4.1470876669636683</v>
      </c>
      <c r="M131" s="132">
        <v>3.7805683802115997</v>
      </c>
      <c r="N131" s="132">
        <v>3.6584524868123096</v>
      </c>
      <c r="O131" s="132">
        <v>5.2899077362715339</v>
      </c>
      <c r="P131" s="132">
        <v>6.2287075776053253</v>
      </c>
      <c r="Q131" s="132">
        <v>4.754843223999603</v>
      </c>
    </row>
    <row r="132" spans="1:17" ht="12" customHeight="1" x14ac:dyDescent="0.25">
      <c r="A132" s="167" t="s">
        <v>147</v>
      </c>
      <c r="B132" s="132">
        <f>SUM(B133:B134)</f>
        <v>1.3601085737333851</v>
      </c>
      <c r="C132" s="132">
        <f t="shared" ref="C132:Q132" si="197">SUM(C133:C134)</f>
        <v>1.2728573824089577</v>
      </c>
      <c r="D132" s="132">
        <f t="shared" si="197"/>
        <v>1.2592142390714338</v>
      </c>
      <c r="E132" s="132">
        <f t="shared" si="197"/>
        <v>1.9254971763456723</v>
      </c>
      <c r="F132" s="132">
        <f t="shared" si="197"/>
        <v>1.9381410539633259</v>
      </c>
      <c r="G132" s="132">
        <f t="shared" si="197"/>
        <v>2.146215518370453</v>
      </c>
      <c r="H132" s="132">
        <f t="shared" si="197"/>
        <v>2.4122967000985813</v>
      </c>
      <c r="I132" s="132">
        <f t="shared" si="197"/>
        <v>3.1687435390400687</v>
      </c>
      <c r="J132" s="132">
        <f t="shared" si="197"/>
        <v>3.5315625126825472</v>
      </c>
      <c r="K132" s="132">
        <f t="shared" si="197"/>
        <v>4.5758109814466845</v>
      </c>
      <c r="L132" s="132">
        <f t="shared" si="197"/>
        <v>4.6827262039515416</v>
      </c>
      <c r="M132" s="132">
        <f t="shared" si="197"/>
        <v>4.5122410895975742</v>
      </c>
      <c r="N132" s="132">
        <f t="shared" si="197"/>
        <v>4.5091467477999396</v>
      </c>
      <c r="O132" s="132">
        <f t="shared" si="197"/>
        <v>6.103482977669791</v>
      </c>
      <c r="P132" s="132">
        <f t="shared" si="197"/>
        <v>7.2945504006549458</v>
      </c>
      <c r="Q132" s="132">
        <f t="shared" si="197"/>
        <v>5.9288786720774151</v>
      </c>
    </row>
    <row r="133" spans="1:17" ht="12" customHeight="1" x14ac:dyDescent="0.25">
      <c r="A133" s="166" t="s">
        <v>61</v>
      </c>
      <c r="B133" s="165">
        <v>0.34682356270581283</v>
      </c>
      <c r="C133" s="165">
        <v>0.32351543199850724</v>
      </c>
      <c r="D133" s="165">
        <v>0.37553454961693711</v>
      </c>
      <c r="E133" s="165">
        <v>0.63537919522357222</v>
      </c>
      <c r="F133" s="165">
        <v>0.56374732439524711</v>
      </c>
      <c r="G133" s="165">
        <v>0.73259229805302128</v>
      </c>
      <c r="H133" s="165">
        <v>0.8363018152793833</v>
      </c>
      <c r="I133" s="165">
        <v>0.87784045754427975</v>
      </c>
      <c r="J133" s="165">
        <v>1.0531424823377629</v>
      </c>
      <c r="K133" s="165">
        <v>1.3295724671886393</v>
      </c>
      <c r="L133" s="165">
        <v>1.4206360457112699</v>
      </c>
      <c r="M133" s="165">
        <v>1.3422602750834796</v>
      </c>
      <c r="N133" s="165">
        <v>1.3141651664941798</v>
      </c>
      <c r="O133" s="165">
        <v>1.9009153050093772</v>
      </c>
      <c r="P133" s="165">
        <v>2.2752603641846187</v>
      </c>
      <c r="Q133" s="165">
        <v>1.8507951919614976</v>
      </c>
    </row>
    <row r="134" spans="1:17" ht="12" customHeight="1" x14ac:dyDescent="0.25">
      <c r="A134" s="147" t="s">
        <v>59</v>
      </c>
      <c r="B134" s="164">
        <v>1.0132850110275722</v>
      </c>
      <c r="C134" s="164">
        <v>0.94934195041045044</v>
      </c>
      <c r="D134" s="164">
        <v>0.8836796894544966</v>
      </c>
      <c r="E134" s="164">
        <v>1.2901179811221</v>
      </c>
      <c r="F134" s="164">
        <v>1.3743937295680788</v>
      </c>
      <c r="G134" s="164">
        <v>1.4136232203174319</v>
      </c>
      <c r="H134" s="164">
        <v>1.575994884819198</v>
      </c>
      <c r="I134" s="164">
        <v>2.2909030814957889</v>
      </c>
      <c r="J134" s="164">
        <v>2.4784200303447843</v>
      </c>
      <c r="K134" s="164">
        <v>3.246238514258045</v>
      </c>
      <c r="L134" s="164">
        <v>3.2620901582402717</v>
      </c>
      <c r="M134" s="164">
        <v>3.1699808145140946</v>
      </c>
      <c r="N134" s="164">
        <v>3.1949815813057598</v>
      </c>
      <c r="O134" s="164">
        <v>4.2025676726604138</v>
      </c>
      <c r="P134" s="164">
        <v>5.019290036470327</v>
      </c>
      <c r="Q134" s="164">
        <v>4.078083480115918</v>
      </c>
    </row>
    <row r="135" spans="1:17" ht="12" customHeight="1" x14ac:dyDescent="0.25">
      <c r="A135" s="163" t="s">
        <v>142</v>
      </c>
      <c r="B135" s="162">
        <v>8.0433356142541712E-2</v>
      </c>
      <c r="C135" s="162">
        <v>0.2779096183652861</v>
      </c>
      <c r="D135" s="162">
        <v>0.42157932226720318</v>
      </c>
      <c r="E135" s="162">
        <v>0.32080134284440376</v>
      </c>
      <c r="F135" s="162">
        <v>0.34277692026219458</v>
      </c>
      <c r="G135" s="162">
        <v>0.36433514974306802</v>
      </c>
      <c r="H135" s="162">
        <v>0.42232300545888468</v>
      </c>
      <c r="I135" s="162">
        <v>0.36177478654674033</v>
      </c>
      <c r="J135" s="162">
        <v>0.33764547501830455</v>
      </c>
      <c r="K135" s="162">
        <v>0.20418347778236237</v>
      </c>
      <c r="L135" s="162">
        <v>0.20293902613673262</v>
      </c>
      <c r="M135" s="162">
        <v>0.1986174054941833</v>
      </c>
      <c r="N135" s="162">
        <v>0.22656025963570806</v>
      </c>
      <c r="O135" s="162">
        <v>0.32264029736675581</v>
      </c>
      <c r="P135" s="162">
        <v>0.36338291280637103</v>
      </c>
      <c r="Q135" s="162">
        <v>0.17134808934913243</v>
      </c>
    </row>
    <row r="136" spans="1:17" ht="12" customHeight="1" x14ac:dyDescent="0.25">
      <c r="A136" s="161" t="s">
        <v>141</v>
      </c>
      <c r="B136" s="160">
        <f t="shared" ref="B136" si="198">SUM(B137:B138)</f>
        <v>4.5285657520489825E-2</v>
      </c>
      <c r="C136" s="160">
        <f t="shared" ref="C136" si="199">SUM(C137:C138)</f>
        <v>0.14822403201562337</v>
      </c>
      <c r="D136" s="160">
        <f t="shared" ref="D136" si="200">SUM(D137:D138)</f>
        <v>0.21993549752432937</v>
      </c>
      <c r="E136" s="160">
        <f t="shared" ref="E136" si="201">SUM(E137:E138)</f>
        <v>0.16723278623053298</v>
      </c>
      <c r="F136" s="160">
        <f t="shared" ref="F136" si="202">SUM(F137:F138)</f>
        <v>0.17371823536920183</v>
      </c>
      <c r="G136" s="160">
        <f t="shared" ref="G136" si="203">SUM(G137:G138)</f>
        <v>0.18930349158743201</v>
      </c>
      <c r="H136" s="160">
        <f t="shared" ref="H136" si="204">SUM(H137:H138)</f>
        <v>0.22562002900207687</v>
      </c>
      <c r="I136" s="160">
        <f t="shared" ref="I136" si="205">SUM(I137:I138)</f>
        <v>0.31839552562185952</v>
      </c>
      <c r="J136" s="160">
        <f t="shared" ref="J136" si="206">SUM(J137:J138)</f>
        <v>0.32419940023499844</v>
      </c>
      <c r="K136" s="160">
        <f t="shared" ref="K136" si="207">SUM(K137:K138)</f>
        <v>0.20124001659919438</v>
      </c>
      <c r="L136" s="160">
        <f t="shared" ref="L136" si="208">SUM(L137:L138)</f>
        <v>0.20421862237687863</v>
      </c>
      <c r="M136" s="160">
        <f t="shared" ref="M136" si="209">SUM(M137:M138)</f>
        <v>0.20727334012433588</v>
      </c>
      <c r="N136" s="160">
        <f t="shared" ref="N136" si="210">SUM(N137:N138)</f>
        <v>0.22370619703295178</v>
      </c>
      <c r="O136" s="160">
        <f t="shared" ref="O136" si="211">SUM(O137:O138)</f>
        <v>0.32795100493767909</v>
      </c>
      <c r="P136" s="160">
        <f t="shared" ref="P136" si="212">SUM(P137:P138)</f>
        <v>0.37912953518875686</v>
      </c>
      <c r="Q136" s="160">
        <f t="shared" ref="Q136" si="213">SUM(Q137:Q138)</f>
        <v>0.18422464889177656</v>
      </c>
    </row>
    <row r="137" spans="1:17" ht="12" customHeight="1" x14ac:dyDescent="0.25">
      <c r="A137" s="148" t="s">
        <v>60</v>
      </c>
      <c r="B137" s="156">
        <v>1.1665648995778434E-2</v>
      </c>
      <c r="C137" s="156">
        <v>4.1677982342201492E-2</v>
      </c>
      <c r="D137" s="156">
        <v>7.3243042171496381E-2</v>
      </c>
      <c r="E137" s="156">
        <v>6.1357042497723724E-2</v>
      </c>
      <c r="F137" s="156">
        <v>5.6005117817239256E-2</v>
      </c>
      <c r="G137" s="156">
        <v>6.998604151743941E-2</v>
      </c>
      <c r="H137" s="156">
        <v>7.9748184907436681E-2</v>
      </c>
      <c r="I137" s="156">
        <v>0.10825517048365615</v>
      </c>
      <c r="J137" s="156">
        <v>0.10956846198482538</v>
      </c>
      <c r="K137" s="156">
        <v>6.6192354022632224E-2</v>
      </c>
      <c r="L137" s="156">
        <v>6.8795879043697633E-2</v>
      </c>
      <c r="M137" s="156">
        <v>6.9857773480796914E-2</v>
      </c>
      <c r="N137" s="156">
        <v>8.0721152561145704E-2</v>
      </c>
      <c r="O137" s="156">
        <v>0.11506045866970345</v>
      </c>
      <c r="P137" s="156">
        <v>0.1313413991398471</v>
      </c>
      <c r="Q137" s="156">
        <v>6.6362341756169382E-2</v>
      </c>
    </row>
    <row r="138" spans="1:17" ht="12" customHeight="1" x14ac:dyDescent="0.25">
      <c r="A138" s="148" t="s">
        <v>59</v>
      </c>
      <c r="B138" s="156">
        <v>3.3620008524711392E-2</v>
      </c>
      <c r="C138" s="156">
        <v>0.10654604967342188</v>
      </c>
      <c r="D138" s="156">
        <v>0.14669245535283298</v>
      </c>
      <c r="E138" s="156">
        <v>0.10587574373280925</v>
      </c>
      <c r="F138" s="156">
        <v>0.11771311755196258</v>
      </c>
      <c r="G138" s="156">
        <v>0.1193174500699926</v>
      </c>
      <c r="H138" s="156">
        <v>0.14587184409464019</v>
      </c>
      <c r="I138" s="156">
        <v>0.21014035513820337</v>
      </c>
      <c r="J138" s="156">
        <v>0.21463093825017304</v>
      </c>
      <c r="K138" s="156">
        <v>0.13504766257656217</v>
      </c>
      <c r="L138" s="156">
        <v>0.13542274333318099</v>
      </c>
      <c r="M138" s="156">
        <v>0.13741556664353896</v>
      </c>
      <c r="N138" s="156">
        <v>0.14298504447180607</v>
      </c>
      <c r="O138" s="156">
        <v>0.21289054626797563</v>
      </c>
      <c r="P138" s="156">
        <v>0.24778813604890976</v>
      </c>
      <c r="Q138" s="156">
        <v>0.11786230713560718</v>
      </c>
    </row>
    <row r="139" spans="1:17" ht="12" customHeight="1" x14ac:dyDescent="0.25">
      <c r="A139" s="158" t="s">
        <v>62</v>
      </c>
      <c r="B139" s="157">
        <f>SUM(B140:B141)</f>
        <v>3.3951766944472861</v>
      </c>
      <c r="C139" s="157">
        <f t="shared" ref="C139:Q139" si="214">SUM(C140:C141)</f>
        <v>3.4080708315939834</v>
      </c>
      <c r="D139" s="157">
        <f t="shared" si="214"/>
        <v>3.6284331943081014</v>
      </c>
      <c r="E139" s="157">
        <f t="shared" si="214"/>
        <v>5.0575790800121414</v>
      </c>
      <c r="F139" s="157">
        <f t="shared" si="214"/>
        <v>5.0580516117710914</v>
      </c>
      <c r="G139" s="157">
        <f t="shared" si="214"/>
        <v>5.4322840753842989</v>
      </c>
      <c r="H139" s="157">
        <f t="shared" si="214"/>
        <v>5.9237774820492053</v>
      </c>
      <c r="I139" s="157">
        <f t="shared" si="214"/>
        <v>6.2872219366275486</v>
      </c>
      <c r="J139" s="157">
        <f t="shared" si="214"/>
        <v>6.2870206518837746</v>
      </c>
      <c r="K139" s="157">
        <f t="shared" si="214"/>
        <v>7.5476683037383729</v>
      </c>
      <c r="L139" s="157">
        <f t="shared" si="214"/>
        <v>7.6265398716667043</v>
      </c>
      <c r="M139" s="157">
        <f t="shared" si="214"/>
        <v>7.1897168542884859</v>
      </c>
      <c r="N139" s="157">
        <f t="shared" si="214"/>
        <v>7.9801777112573005</v>
      </c>
      <c r="O139" s="157">
        <f t="shared" si="214"/>
        <v>9.9950984845341271</v>
      </c>
      <c r="P139" s="157">
        <f t="shared" si="214"/>
        <v>11.688866343131721</v>
      </c>
      <c r="Q139" s="157">
        <f t="shared" si="214"/>
        <v>9.4855195710175764</v>
      </c>
    </row>
    <row r="140" spans="1:17" ht="12" customHeight="1" x14ac:dyDescent="0.25">
      <c r="A140" s="23" t="s">
        <v>57</v>
      </c>
      <c r="B140" s="156">
        <v>0.15482093809606182</v>
      </c>
      <c r="C140" s="156">
        <v>0.15778884033986945</v>
      </c>
      <c r="D140" s="156">
        <v>8.4000262151886038E-2</v>
      </c>
      <c r="E140" s="156">
        <v>0.11720114588871017</v>
      </c>
      <c r="F140" s="156">
        <v>0.13477021650387336</v>
      </c>
      <c r="G140" s="156">
        <v>0.13809285174995145</v>
      </c>
      <c r="H140" s="156">
        <v>0.14129524540990404</v>
      </c>
      <c r="I140" s="156">
        <v>0.15993450762517417</v>
      </c>
      <c r="J140" s="156">
        <v>0.16955605070631041</v>
      </c>
      <c r="K140" s="156">
        <v>0.14663805287288256</v>
      </c>
      <c r="L140" s="156">
        <v>0.2573099743892171</v>
      </c>
      <c r="M140" s="156">
        <v>0.24099472140554701</v>
      </c>
      <c r="N140" s="156">
        <v>5.6731172102124784E-2</v>
      </c>
      <c r="O140" s="156">
        <v>0.39648256156466755</v>
      </c>
      <c r="P140" s="156">
        <v>0.83894731533016154</v>
      </c>
      <c r="Q140" s="156">
        <v>0.58366447265829202</v>
      </c>
    </row>
    <row r="141" spans="1:17" ht="12" customHeight="1" x14ac:dyDescent="0.25">
      <c r="A141" s="29" t="s">
        <v>140</v>
      </c>
      <c r="B141" s="57">
        <v>3.2403557563512244</v>
      </c>
      <c r="C141" s="57">
        <v>3.2502819912541141</v>
      </c>
      <c r="D141" s="57">
        <v>3.5444329321562154</v>
      </c>
      <c r="E141" s="57">
        <v>4.9403779341234308</v>
      </c>
      <c r="F141" s="57">
        <v>4.9232813952672183</v>
      </c>
      <c r="G141" s="57">
        <v>5.2941912236343471</v>
      </c>
      <c r="H141" s="57">
        <v>5.7824822366393009</v>
      </c>
      <c r="I141" s="57">
        <v>6.127287429002374</v>
      </c>
      <c r="J141" s="57">
        <v>6.1174646011774643</v>
      </c>
      <c r="K141" s="57">
        <v>7.4010302508654906</v>
      </c>
      <c r="L141" s="57">
        <v>7.3692298972774868</v>
      </c>
      <c r="M141" s="57">
        <v>6.9487221328829394</v>
      </c>
      <c r="N141" s="57">
        <v>7.9234465391551758</v>
      </c>
      <c r="O141" s="57">
        <v>9.5986159229694596</v>
      </c>
      <c r="P141" s="57">
        <v>10.84991902780156</v>
      </c>
      <c r="Q141" s="57">
        <v>8.9018550983592846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6.0554176279976772</v>
      </c>
      <c r="C143" s="168">
        <f t="shared" ref="C143" si="216">SUM(C144,C146,C148,C157)</f>
        <v>8.6952083481138303</v>
      </c>
      <c r="D143" s="168">
        <f t="shared" ref="D143" si="217">SUM(D144,D146,D148,D157)</f>
        <v>14.515278177091448</v>
      </c>
      <c r="E143" s="168">
        <f t="shared" ref="E143" si="218">SUM(E144,E146,E148,E157)</f>
        <v>26.848434082681216</v>
      </c>
      <c r="F143" s="168">
        <f t="shared" ref="F143" si="219">SUM(F144,F146,F148,F157)</f>
        <v>32.210260364129113</v>
      </c>
      <c r="G143" s="168">
        <f t="shared" ref="G143" si="220">SUM(G144,G146,G148,G157)</f>
        <v>38.756567987369337</v>
      </c>
      <c r="H143" s="168">
        <f t="shared" ref="H143" si="221">SUM(H144,H146,H148,H157)</f>
        <v>53.681452102671379</v>
      </c>
      <c r="I143" s="168">
        <f t="shared" ref="I143" si="222">SUM(I144,I146,I148,I157)</f>
        <v>65.185812003394261</v>
      </c>
      <c r="J143" s="168">
        <f t="shared" ref="J143" si="223">SUM(J144,J146,J148,J157)</f>
        <v>64.125437295387911</v>
      </c>
      <c r="K143" s="168">
        <f t="shared" ref="K143" si="224">SUM(K144,K146,K148,K157)</f>
        <v>61.088843905890855</v>
      </c>
      <c r="L143" s="168">
        <f t="shared" ref="L143" si="225">SUM(L144,L146,L148,L157)</f>
        <v>64.045251352325636</v>
      </c>
      <c r="M143" s="168">
        <f t="shared" ref="M143" si="226">SUM(M144,M146,M148,M157)</f>
        <v>77.206814523494771</v>
      </c>
      <c r="N143" s="168">
        <f t="shared" ref="N143" si="227">SUM(N144,N146,N148,N157)</f>
        <v>106.96898831696717</v>
      </c>
      <c r="O143" s="168">
        <f t="shared" ref="O143" si="228">SUM(O144,O146,O148,O157)</f>
        <v>82.096955521778355</v>
      </c>
      <c r="P143" s="168">
        <f t="shared" ref="P143" si="229">SUM(P144,P146,P148,P157)</f>
        <v>91.637829720498516</v>
      </c>
      <c r="Q143" s="168">
        <f t="shared" ref="Q143" si="230">SUM(Q144,Q146,Q148,Q157)</f>
        <v>166.15937559359935</v>
      </c>
    </row>
    <row r="144" spans="1:17" ht="12.95" customHeight="1" x14ac:dyDescent="0.25">
      <c r="A144" s="158" t="s">
        <v>65</v>
      </c>
      <c r="B144" s="157">
        <f t="shared" ref="B144:Q144" si="231">B145</f>
        <v>3.4965814348305879</v>
      </c>
      <c r="C144" s="157">
        <f t="shared" si="231"/>
        <v>5.1460644102599291</v>
      </c>
      <c r="D144" s="157">
        <f t="shared" si="231"/>
        <v>8.6499365157174726</v>
      </c>
      <c r="E144" s="157">
        <f t="shared" si="231"/>
        <v>16.922519007787699</v>
      </c>
      <c r="F144" s="157">
        <f t="shared" si="231"/>
        <v>19.843081578706641</v>
      </c>
      <c r="G144" s="157">
        <f t="shared" si="231"/>
        <v>24.207249996779414</v>
      </c>
      <c r="H144" s="157">
        <f t="shared" si="231"/>
        <v>33.155464618433776</v>
      </c>
      <c r="I144" s="157">
        <f t="shared" si="231"/>
        <v>38.895928894168883</v>
      </c>
      <c r="J144" s="157">
        <f t="shared" si="231"/>
        <v>37.225193407316816</v>
      </c>
      <c r="K144" s="157">
        <f t="shared" si="231"/>
        <v>33.395511727201459</v>
      </c>
      <c r="L144" s="157">
        <f t="shared" si="231"/>
        <v>33.635400814357766</v>
      </c>
      <c r="M144" s="157">
        <f t="shared" si="231"/>
        <v>46.434619795355012</v>
      </c>
      <c r="N144" s="157">
        <f t="shared" si="231"/>
        <v>59.493393763341217</v>
      </c>
      <c r="O144" s="157">
        <f t="shared" si="231"/>
        <v>34.9421074534132</v>
      </c>
      <c r="P144" s="157">
        <f t="shared" si="231"/>
        <v>39.045914669302761</v>
      </c>
      <c r="Q144" s="157">
        <f t="shared" si="231"/>
        <v>82.524836030145238</v>
      </c>
    </row>
    <row r="145" spans="1:17" ht="12" customHeight="1" x14ac:dyDescent="0.25">
      <c r="A145" s="23" t="s">
        <v>60</v>
      </c>
      <c r="B145" s="156">
        <v>3.4965814348305879</v>
      </c>
      <c r="C145" s="156">
        <v>5.1460644102599291</v>
      </c>
      <c r="D145" s="156">
        <v>8.6499365157174726</v>
      </c>
      <c r="E145" s="156">
        <v>16.922519007787699</v>
      </c>
      <c r="F145" s="156">
        <v>19.843081578706641</v>
      </c>
      <c r="G145" s="156">
        <v>24.207249996779414</v>
      </c>
      <c r="H145" s="156">
        <v>33.155464618433776</v>
      </c>
      <c r="I145" s="156">
        <v>38.895928894168883</v>
      </c>
      <c r="J145" s="156">
        <v>37.225193407316816</v>
      </c>
      <c r="K145" s="156">
        <v>33.395511727201459</v>
      </c>
      <c r="L145" s="156">
        <v>33.635400814357766</v>
      </c>
      <c r="M145" s="156">
        <v>46.434619795355012</v>
      </c>
      <c r="N145" s="156">
        <v>59.493393763341217</v>
      </c>
      <c r="O145" s="156">
        <v>34.9421074534132</v>
      </c>
      <c r="P145" s="156">
        <v>39.045914669302761</v>
      </c>
      <c r="Q145" s="156">
        <v>82.524836030145238</v>
      </c>
    </row>
    <row r="146" spans="1:17" ht="12.95" customHeight="1" x14ac:dyDescent="0.25">
      <c r="A146" s="158" t="s">
        <v>112</v>
      </c>
      <c r="B146" s="157">
        <f t="shared" ref="B146:Q146" si="232">B147</f>
        <v>1.1313923904805476</v>
      </c>
      <c r="C146" s="157">
        <f t="shared" si="232"/>
        <v>1.5619080787872128</v>
      </c>
      <c r="D146" s="157">
        <f t="shared" si="232"/>
        <v>2.4802314060696364</v>
      </c>
      <c r="E146" s="157">
        <f t="shared" si="232"/>
        <v>4.1416024631389012</v>
      </c>
      <c r="F146" s="157">
        <f t="shared" si="232"/>
        <v>5.1506786748894395</v>
      </c>
      <c r="G146" s="157">
        <f t="shared" si="232"/>
        <v>6.1184947261883753</v>
      </c>
      <c r="H146" s="157">
        <f t="shared" si="232"/>
        <v>8.4285676219912293</v>
      </c>
      <c r="I146" s="157">
        <f t="shared" si="232"/>
        <v>10.465869584128537</v>
      </c>
      <c r="J146" s="157">
        <f t="shared" si="232"/>
        <v>10.678200770275515</v>
      </c>
      <c r="K146" s="157">
        <f t="shared" si="232"/>
        <v>11.101252430814331</v>
      </c>
      <c r="L146" s="157">
        <f t="shared" si="232"/>
        <v>12.173127190644017</v>
      </c>
      <c r="M146" s="157">
        <f t="shared" si="232"/>
        <v>12.762852886095319</v>
      </c>
      <c r="N146" s="157">
        <f t="shared" si="232"/>
        <v>18.917065542171834</v>
      </c>
      <c r="O146" s="157">
        <f t="shared" si="232"/>
        <v>19.595662464643741</v>
      </c>
      <c r="P146" s="157">
        <f t="shared" si="232"/>
        <v>22.323995294165865</v>
      </c>
      <c r="Q146" s="157">
        <f t="shared" si="232"/>
        <v>35.615658901978392</v>
      </c>
    </row>
    <row r="147" spans="1:17" ht="12" customHeight="1" x14ac:dyDescent="0.25">
      <c r="A147" s="23" t="s">
        <v>60</v>
      </c>
      <c r="B147" s="156">
        <v>1.1313923904805476</v>
      </c>
      <c r="C147" s="156">
        <v>1.5619080787872128</v>
      </c>
      <c r="D147" s="156">
        <v>2.4802314060696364</v>
      </c>
      <c r="E147" s="156">
        <v>4.1416024631389012</v>
      </c>
      <c r="F147" s="156">
        <v>5.1506786748894395</v>
      </c>
      <c r="G147" s="156">
        <v>6.1184947261883753</v>
      </c>
      <c r="H147" s="156">
        <v>8.4285676219912293</v>
      </c>
      <c r="I147" s="156">
        <v>10.465869584128537</v>
      </c>
      <c r="J147" s="156">
        <v>10.678200770275515</v>
      </c>
      <c r="K147" s="156">
        <v>11.101252430814331</v>
      </c>
      <c r="L147" s="156">
        <v>12.173127190644017</v>
      </c>
      <c r="M147" s="156">
        <v>12.762852886095319</v>
      </c>
      <c r="N147" s="156">
        <v>18.917065542171834</v>
      </c>
      <c r="O147" s="156">
        <v>19.595662464643741</v>
      </c>
      <c r="P147" s="156">
        <v>22.323995294165865</v>
      </c>
      <c r="Q147" s="156">
        <v>35.615658901978392</v>
      </c>
    </row>
    <row r="148" spans="1:17" ht="12" customHeight="1" x14ac:dyDescent="0.25">
      <c r="A148" s="158" t="s">
        <v>63</v>
      </c>
      <c r="B148" s="157">
        <f t="shared" ref="B148" si="233">SUM(B149:B150,B153:B154)</f>
        <v>0.76378609786895701</v>
      </c>
      <c r="C148" s="157">
        <f t="shared" ref="C148" si="234">SUM(C149:C150,C153:C154)</f>
        <v>1.0796671253132992</v>
      </c>
      <c r="D148" s="157">
        <f t="shared" ref="D148" si="235">SUM(D149:D150,D153:D154)</f>
        <v>1.856782829690278</v>
      </c>
      <c r="E148" s="157">
        <f t="shared" ref="E148" si="236">SUM(E149:E150,E153:E154)</f>
        <v>3.202129044571512</v>
      </c>
      <c r="F148" s="157">
        <f t="shared" ref="F148" si="237">SUM(F149:F150,F153:F154)</f>
        <v>4.0376240787712865</v>
      </c>
      <c r="G148" s="157">
        <f t="shared" ref="G148" si="238">SUM(G149:G150,G153:G154)</f>
        <v>4.7474544765173867</v>
      </c>
      <c r="H148" s="157">
        <f t="shared" ref="H148" si="239">SUM(H149:H150,H153:H154)</f>
        <v>6.7855541676578746</v>
      </c>
      <c r="I148" s="157">
        <f t="shared" ref="I148" si="240">SUM(I149:I150,I153:I154)</f>
        <v>8.8741627735287381</v>
      </c>
      <c r="J148" s="157">
        <f t="shared" ref="J148" si="241">SUM(J149:J150,J153:J154)</f>
        <v>9.2041065643059845</v>
      </c>
      <c r="K148" s="157">
        <f t="shared" ref="K148" si="242">SUM(K149:K150,K153:K154)</f>
        <v>9.4538146874704196</v>
      </c>
      <c r="L148" s="157">
        <f t="shared" ref="L148" si="243">SUM(L149:L150,L153:L154)</f>
        <v>10.391767874057193</v>
      </c>
      <c r="M148" s="157">
        <f t="shared" ref="M148" si="244">SUM(M149:M150,M153:M154)</f>
        <v>10.359642492061845</v>
      </c>
      <c r="N148" s="157">
        <f t="shared" ref="N148" si="245">SUM(N149:N150,N153:N154)</f>
        <v>16.248100634482512</v>
      </c>
      <c r="O148" s="157">
        <f t="shared" ref="O148" si="246">SUM(O149:O150,O153:O154)</f>
        <v>15.83228046515703</v>
      </c>
      <c r="P148" s="157">
        <f t="shared" ref="P148" si="247">SUM(P149:P150,P153:P154)</f>
        <v>17.355460541270816</v>
      </c>
      <c r="Q148" s="157">
        <f t="shared" ref="Q148" si="248">SUM(Q149:Q150,Q153:Q154)</f>
        <v>27.420696296830869</v>
      </c>
    </row>
    <row r="149" spans="1:17" ht="12" customHeight="1" x14ac:dyDescent="0.25">
      <c r="A149" s="167" t="s">
        <v>144</v>
      </c>
      <c r="B149" s="132">
        <v>0.13427243446931703</v>
      </c>
      <c r="C149" s="132">
        <v>0.14173310421752164</v>
      </c>
      <c r="D149" s="132">
        <v>0.15829814380472487</v>
      </c>
      <c r="E149" s="132">
        <v>0.16315671799777767</v>
      </c>
      <c r="F149" s="132">
        <v>0.17328477925900101</v>
      </c>
      <c r="G149" s="132">
        <v>0.1645069800888285</v>
      </c>
      <c r="H149" s="132">
        <v>0.16171928282027834</v>
      </c>
      <c r="I149" s="132">
        <v>0.13256667589696799</v>
      </c>
      <c r="J149" s="132">
        <v>0.1281623307329379</v>
      </c>
      <c r="K149" s="132">
        <v>0.12167009097737684</v>
      </c>
      <c r="L149" s="132">
        <v>0.10578048175832595</v>
      </c>
      <c r="M149" s="132">
        <v>8.7996119703234801E-2</v>
      </c>
      <c r="N149" s="132">
        <v>5.6331152025447161E-2</v>
      </c>
      <c r="O149" s="132">
        <v>0.14666404864160509</v>
      </c>
      <c r="P149" s="132">
        <v>0.15735010341541528</v>
      </c>
      <c r="Q149" s="132">
        <v>0.15113127951706354</v>
      </c>
    </row>
    <row r="150" spans="1:17" ht="12" customHeight="1" x14ac:dyDescent="0.25">
      <c r="A150" s="167" t="s">
        <v>143</v>
      </c>
      <c r="B150" s="132">
        <f t="shared" ref="B150" si="249">SUM(B151:B152)</f>
        <v>7.6198874979609893E-2</v>
      </c>
      <c r="C150" s="132">
        <f t="shared" ref="C150" si="250">SUM(C151:C152)</f>
        <v>7.9310562779972948E-2</v>
      </c>
      <c r="D150" s="132">
        <f t="shared" ref="D150" si="251">SUM(D151:D152)</f>
        <v>8.7693586054512079E-2</v>
      </c>
      <c r="E150" s="132">
        <f t="shared" ref="E150" si="252">SUM(E151:E152)</f>
        <v>9.2641763738581864E-2</v>
      </c>
      <c r="F150" s="132">
        <f t="shared" ref="F150" si="253">SUM(F151:F152)</f>
        <v>9.4344901828656624E-2</v>
      </c>
      <c r="G150" s="132">
        <f t="shared" ref="G150" si="254">SUM(G151:G152)</f>
        <v>8.9602671662717043E-2</v>
      </c>
      <c r="H150" s="132">
        <f t="shared" ref="H150" si="255">SUM(H151:H152)</f>
        <v>9.1438832531142267E-2</v>
      </c>
      <c r="I150" s="132">
        <f t="shared" ref="I150" si="256">SUM(I151:I152)</f>
        <v>0.12333604502561568</v>
      </c>
      <c r="J150" s="132">
        <f t="shared" ref="J150" si="257">SUM(J151:J152)</f>
        <v>0.12921017004032886</v>
      </c>
      <c r="K150" s="132">
        <f t="shared" ref="K150" si="258">SUM(K151:K152)</f>
        <v>0.12749005235534266</v>
      </c>
      <c r="L150" s="132">
        <f t="shared" ref="L150" si="259">SUM(L151:L152)</f>
        <v>0.11227507913666715</v>
      </c>
      <c r="M150" s="132">
        <f t="shared" ref="M150" si="260">SUM(M151:M152)</f>
        <v>9.3886020362496325E-2</v>
      </c>
      <c r="N150" s="132">
        <f t="shared" ref="N150" si="261">SUM(N151:N152)</f>
        <v>6.1415483229195135E-2</v>
      </c>
      <c r="O150" s="132">
        <f t="shared" ref="O150" si="262">SUM(O151:O152)</f>
        <v>0.16143482348404001</v>
      </c>
      <c r="P150" s="132">
        <f t="shared" ref="P150" si="263">SUM(P151:P152)</f>
        <v>0.1775359165992286</v>
      </c>
      <c r="Q150" s="132">
        <f t="shared" ref="Q150" si="264">SUM(Q151:Q152)</f>
        <v>0.1842249522763646</v>
      </c>
    </row>
    <row r="151" spans="1:17" ht="12" customHeight="1" x14ac:dyDescent="0.25">
      <c r="A151" s="166" t="s">
        <v>57</v>
      </c>
      <c r="B151" s="165">
        <v>1.9430663864113608E-2</v>
      </c>
      <c r="C151" s="165">
        <v>2.0488264522771284E-2</v>
      </c>
      <c r="D151" s="165">
        <v>2.7023647264869995E-2</v>
      </c>
      <c r="E151" s="165">
        <v>3.1643122072755776E-2</v>
      </c>
      <c r="F151" s="165">
        <v>2.8757787669533942E-2</v>
      </c>
      <c r="G151" s="165">
        <v>3.2091392298271793E-2</v>
      </c>
      <c r="H151" s="165">
        <v>3.0858947616717647E-2</v>
      </c>
      <c r="I151" s="165">
        <v>3.917327140194235E-2</v>
      </c>
      <c r="J151" s="165">
        <v>4.1277671109641215E-2</v>
      </c>
      <c r="K151" s="165">
        <v>3.9506904521031477E-2</v>
      </c>
      <c r="L151" s="165">
        <v>3.5928288199128834E-2</v>
      </c>
      <c r="M151" s="165">
        <v>3.0988952430225057E-2</v>
      </c>
      <c r="N151" s="165">
        <v>2.0035407206876771E-2</v>
      </c>
      <c r="O151" s="165">
        <v>5.2517728673885093E-2</v>
      </c>
      <c r="P151" s="165">
        <v>5.7118467830561966E-2</v>
      </c>
      <c r="Q151" s="165">
        <v>5.8658707275424611E-2</v>
      </c>
    </row>
    <row r="152" spans="1:17" ht="12" customHeight="1" x14ac:dyDescent="0.25">
      <c r="A152" s="147" t="s">
        <v>59</v>
      </c>
      <c r="B152" s="164">
        <v>5.6768211115496278E-2</v>
      </c>
      <c r="C152" s="164">
        <v>5.8822298257201672E-2</v>
      </c>
      <c r="D152" s="164">
        <v>6.0669938789642087E-2</v>
      </c>
      <c r="E152" s="164">
        <v>6.0998641665826088E-2</v>
      </c>
      <c r="F152" s="164">
        <v>6.5587114159122675E-2</v>
      </c>
      <c r="G152" s="164">
        <v>5.7511279364445243E-2</v>
      </c>
      <c r="H152" s="164">
        <v>6.057988491442462E-2</v>
      </c>
      <c r="I152" s="164">
        <v>8.4162773623673331E-2</v>
      </c>
      <c r="J152" s="164">
        <v>8.7932498930687636E-2</v>
      </c>
      <c r="K152" s="164">
        <v>8.7983147834311173E-2</v>
      </c>
      <c r="L152" s="164">
        <v>7.6346790937538309E-2</v>
      </c>
      <c r="M152" s="164">
        <v>6.2897067932271275E-2</v>
      </c>
      <c r="N152" s="164">
        <v>4.1380076022318364E-2</v>
      </c>
      <c r="O152" s="164">
        <v>0.10891709481015491</v>
      </c>
      <c r="P152" s="164">
        <v>0.12041744876866663</v>
      </c>
      <c r="Q152" s="164">
        <v>0.12556624500093999</v>
      </c>
    </row>
    <row r="153" spans="1:17" ht="12" customHeight="1" x14ac:dyDescent="0.25">
      <c r="A153" s="163" t="s">
        <v>142</v>
      </c>
      <c r="B153" s="162">
        <v>0.3541692535041055</v>
      </c>
      <c r="C153" s="162">
        <v>0.55339334989284139</v>
      </c>
      <c r="D153" s="162">
        <v>1.050869624083026</v>
      </c>
      <c r="E153" s="162">
        <v>1.9165386560830666</v>
      </c>
      <c r="F153" s="162">
        <v>2.4819569105700885</v>
      </c>
      <c r="G153" s="162">
        <v>2.9351669163528138</v>
      </c>
      <c r="H153" s="162">
        <v>4.235762089943492</v>
      </c>
      <c r="I153" s="162">
        <v>4.5520124999781482</v>
      </c>
      <c r="J153" s="162">
        <v>4.5359766706181022</v>
      </c>
      <c r="K153" s="162">
        <v>4.5893462801460423</v>
      </c>
      <c r="L153" s="162">
        <v>5.0341201277732406</v>
      </c>
      <c r="M153" s="162">
        <v>4.9743214340458008</v>
      </c>
      <c r="N153" s="162">
        <v>8.1261486274644117</v>
      </c>
      <c r="O153" s="162">
        <v>7.7139258010919098</v>
      </c>
      <c r="P153" s="162">
        <v>8.3198766482017437</v>
      </c>
      <c r="Q153" s="162">
        <v>13.041591071556864</v>
      </c>
    </row>
    <row r="154" spans="1:17" ht="12" customHeight="1" x14ac:dyDescent="0.25">
      <c r="A154" s="161" t="s">
        <v>141</v>
      </c>
      <c r="B154" s="160">
        <f t="shared" ref="B154" si="265">SUM(B155:B156)</f>
        <v>0.1991455349159246</v>
      </c>
      <c r="C154" s="160">
        <f t="shared" ref="C154" si="266">SUM(C155:C156)</f>
        <v>0.30523010842296322</v>
      </c>
      <c r="D154" s="160">
        <f t="shared" ref="D154" si="267">SUM(D155:D156)</f>
        <v>0.5599214757480151</v>
      </c>
      <c r="E154" s="160">
        <f t="shared" ref="E154" si="268">SUM(E155:E156)</f>
        <v>1.0297919067520858</v>
      </c>
      <c r="F154" s="160">
        <f t="shared" ref="F154" si="269">SUM(F155:F156)</f>
        <v>1.2880374871135403</v>
      </c>
      <c r="G154" s="160">
        <f t="shared" ref="G154" si="270">SUM(G155:G156)</f>
        <v>1.5581779084130276</v>
      </c>
      <c r="H154" s="160">
        <f t="shared" ref="H154" si="271">SUM(H155:H156)</f>
        <v>2.2966339623629617</v>
      </c>
      <c r="I154" s="160">
        <f t="shared" ref="I154" si="272">SUM(I155:I156)</f>
        <v>4.0662475526280071</v>
      </c>
      <c r="J154" s="160">
        <f t="shared" ref="J154" si="273">SUM(J155:J156)</f>
        <v>4.4107573929146167</v>
      </c>
      <c r="K154" s="160">
        <f t="shared" ref="K154" si="274">SUM(K155:K156)</f>
        <v>4.6153082639916585</v>
      </c>
      <c r="L154" s="160">
        <f t="shared" ref="L154" si="275">SUM(L155:L156)</f>
        <v>5.1395921853889588</v>
      </c>
      <c r="M154" s="160">
        <f t="shared" ref="M154" si="276">SUM(M155:M156)</f>
        <v>5.2034389179503115</v>
      </c>
      <c r="N154" s="160">
        <f t="shared" ref="N154" si="277">SUM(N155:N156)</f>
        <v>8.0042053717634563</v>
      </c>
      <c r="O154" s="160">
        <f t="shared" ref="O154" si="278">SUM(O155:O156)</f>
        <v>7.8102557919394764</v>
      </c>
      <c r="P154" s="160">
        <f t="shared" ref="P154" si="279">SUM(P155:P156)</f>
        <v>8.7006978730544269</v>
      </c>
      <c r="Q154" s="160">
        <f t="shared" ref="Q154" si="280">SUM(Q155:Q156)</f>
        <v>14.043748993480577</v>
      </c>
    </row>
    <row r="155" spans="1:17" ht="12" customHeight="1" x14ac:dyDescent="0.25">
      <c r="A155" s="148" t="s">
        <v>60</v>
      </c>
      <c r="B155" s="156">
        <v>5.130016955930438E-2</v>
      </c>
      <c r="C155" s="156">
        <v>8.2912342014553622E-2</v>
      </c>
      <c r="D155" s="156">
        <v>0.18661493617867542</v>
      </c>
      <c r="E155" s="156">
        <v>0.37808689374416588</v>
      </c>
      <c r="F155" s="156">
        <v>0.41592935342564236</v>
      </c>
      <c r="G155" s="156">
        <v>0.5762583755535613</v>
      </c>
      <c r="H155" s="156">
        <v>0.81320344715076864</v>
      </c>
      <c r="I155" s="156">
        <v>1.3857584194715038</v>
      </c>
      <c r="J155" s="156">
        <v>1.4925960753546283</v>
      </c>
      <c r="K155" s="156">
        <v>1.5054112821312691</v>
      </c>
      <c r="L155" s="156">
        <v>1.721176726888632</v>
      </c>
      <c r="M155" s="156">
        <v>1.7473981552748374</v>
      </c>
      <c r="N155" s="156">
        <v>2.8964749253653328</v>
      </c>
      <c r="O155" s="156">
        <v>2.7386270061504856</v>
      </c>
      <c r="P155" s="156">
        <v>3.0026769409654381</v>
      </c>
      <c r="Q155" s="156">
        <v>5.0577805609085695</v>
      </c>
    </row>
    <row r="156" spans="1:17" ht="12" customHeight="1" x14ac:dyDescent="0.25">
      <c r="A156" s="148" t="s">
        <v>59</v>
      </c>
      <c r="B156" s="156">
        <v>0.14784536535662021</v>
      </c>
      <c r="C156" s="156">
        <v>0.22231776640840958</v>
      </c>
      <c r="D156" s="156">
        <v>0.37330653956933968</v>
      </c>
      <c r="E156" s="156">
        <v>0.65170501300791994</v>
      </c>
      <c r="F156" s="156">
        <v>0.87210813368789786</v>
      </c>
      <c r="G156" s="156">
        <v>0.98191953285946643</v>
      </c>
      <c r="H156" s="156">
        <v>1.4834305152121929</v>
      </c>
      <c r="I156" s="156">
        <v>2.6804891331565033</v>
      </c>
      <c r="J156" s="156">
        <v>2.9181613175599881</v>
      </c>
      <c r="K156" s="156">
        <v>3.1098969818603894</v>
      </c>
      <c r="L156" s="156">
        <v>3.4184154585003266</v>
      </c>
      <c r="M156" s="156">
        <v>3.4560407626754746</v>
      </c>
      <c r="N156" s="156">
        <v>5.107730446398123</v>
      </c>
      <c r="O156" s="156">
        <v>5.0716287857889908</v>
      </c>
      <c r="P156" s="156">
        <v>5.6980209320889896</v>
      </c>
      <c r="Q156" s="156">
        <v>8.9859684325720082</v>
      </c>
    </row>
    <row r="157" spans="1:17" ht="12" customHeight="1" x14ac:dyDescent="0.25">
      <c r="A157" s="158" t="s">
        <v>62</v>
      </c>
      <c r="B157" s="157">
        <f t="shared" ref="B157" si="281">SUM(B158:B159)</f>
        <v>0.66365770481758446</v>
      </c>
      <c r="C157" s="157">
        <f t="shared" ref="C157" si="282">SUM(C158:C159)</f>
        <v>0.90756873375338887</v>
      </c>
      <c r="D157" s="157">
        <f t="shared" ref="D157" si="283">SUM(D158:D159)</f>
        <v>1.5283274256140609</v>
      </c>
      <c r="E157" s="157">
        <f t="shared" ref="E157" si="284">SUM(E158:E159)</f>
        <v>2.5821835671831006</v>
      </c>
      <c r="F157" s="157">
        <f t="shared" ref="F157" si="285">SUM(F158:F159)</f>
        <v>3.1788760317617464</v>
      </c>
      <c r="G157" s="157">
        <f t="shared" ref="G157" si="286">SUM(G158:G159)</f>
        <v>3.6833687878841599</v>
      </c>
      <c r="H157" s="157">
        <f t="shared" ref="H157" si="287">SUM(H158:H159)</f>
        <v>5.3118656945884961</v>
      </c>
      <c r="I157" s="157">
        <f t="shared" ref="I157" si="288">SUM(I158:I159)</f>
        <v>6.949850751568114</v>
      </c>
      <c r="J157" s="157">
        <f t="shared" ref="J157" si="289">SUM(J158:J159)</f>
        <v>7.0179365534895926</v>
      </c>
      <c r="K157" s="157">
        <f t="shared" ref="K157" si="290">SUM(K158:K159)</f>
        <v>7.1382650604046436</v>
      </c>
      <c r="L157" s="157">
        <f t="shared" ref="L157" si="291">SUM(L158:L159)</f>
        <v>7.8449554732666638</v>
      </c>
      <c r="M157" s="157">
        <f t="shared" ref="M157" si="292">SUM(M158:M159)</f>
        <v>7.649699349982602</v>
      </c>
      <c r="N157" s="157">
        <f t="shared" ref="N157" si="293">SUM(N158:N159)</f>
        <v>12.310428376971606</v>
      </c>
      <c r="O157" s="157">
        <f t="shared" ref="O157" si="294">SUM(O158:O159)</f>
        <v>11.726905138564387</v>
      </c>
      <c r="P157" s="157">
        <f t="shared" ref="P157" si="295">SUM(P158:P159)</f>
        <v>12.912459215759068</v>
      </c>
      <c r="Q157" s="157">
        <f t="shared" ref="Q157" si="296">SUM(Q158:Q159)</f>
        <v>20.598184364644844</v>
      </c>
    </row>
    <row r="158" spans="1:17" ht="12" customHeight="1" x14ac:dyDescent="0.25">
      <c r="A158" s="23" t="s">
        <v>57</v>
      </c>
      <c r="B158" s="156">
        <v>3.0277159720540472E-2</v>
      </c>
      <c r="C158" s="156">
        <v>4.1990888933844485E-2</v>
      </c>
      <c r="D158" s="156">
        <v>3.5350811727246634E-2</v>
      </c>
      <c r="E158" s="156">
        <v>5.9793026463571597E-2</v>
      </c>
      <c r="F158" s="156">
        <v>8.4742537685456823E-2</v>
      </c>
      <c r="G158" s="156">
        <v>9.3603051122992956E-2</v>
      </c>
      <c r="H158" s="156">
        <v>0.12677372901531742</v>
      </c>
      <c r="I158" s="156">
        <v>0.17685684770742371</v>
      </c>
      <c r="J158" s="156">
        <v>0.18934533224080033</v>
      </c>
      <c r="K158" s="156">
        <v>0.13876424712797103</v>
      </c>
      <c r="L158" s="156">
        <v>0.2646348568718298</v>
      </c>
      <c r="M158" s="156">
        <v>0.25647813132200331</v>
      </c>
      <c r="N158" s="156">
        <v>8.7575304507163498E-2</v>
      </c>
      <c r="O158" s="156">
        <v>0.46520865242602755</v>
      </c>
      <c r="P158" s="156">
        <v>0.92676303690036599</v>
      </c>
      <c r="Q158" s="156">
        <v>1.267523489123592</v>
      </c>
    </row>
    <row r="159" spans="1:17" ht="12" customHeight="1" x14ac:dyDescent="0.25">
      <c r="A159" s="29" t="s">
        <v>140</v>
      </c>
      <c r="B159" s="57">
        <v>0.633380545097044</v>
      </c>
      <c r="C159" s="57">
        <v>0.86557784481954436</v>
      </c>
      <c r="D159" s="57">
        <v>1.4929766138868141</v>
      </c>
      <c r="E159" s="57">
        <v>2.5223905407195288</v>
      </c>
      <c r="F159" s="57">
        <v>3.0941334940762895</v>
      </c>
      <c r="G159" s="57">
        <v>3.5897657367611671</v>
      </c>
      <c r="H159" s="57">
        <v>5.1850919655731786</v>
      </c>
      <c r="I159" s="57">
        <v>6.7729939038606899</v>
      </c>
      <c r="J159" s="57">
        <v>6.828591221248792</v>
      </c>
      <c r="K159" s="57">
        <v>6.999500813276673</v>
      </c>
      <c r="L159" s="57">
        <v>7.5803206163948342</v>
      </c>
      <c r="M159" s="57">
        <v>7.3932212186605986</v>
      </c>
      <c r="N159" s="57">
        <v>12.222853072464442</v>
      </c>
      <c r="O159" s="57">
        <v>11.261696486138359</v>
      </c>
      <c r="P159" s="57">
        <v>11.985696178858701</v>
      </c>
      <c r="Q159" s="57">
        <v>19.330660875521254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18.685606320453786</v>
      </c>
      <c r="C161" s="168">
        <f t="shared" ref="C161:Q161" si="297">SUM(C162,C164,C166,C175)</f>
        <v>21.279068353007652</v>
      </c>
      <c r="D161" s="168">
        <f t="shared" si="297"/>
        <v>27.726423095008347</v>
      </c>
      <c r="E161" s="168">
        <f t="shared" si="297"/>
        <v>34.349374017935446</v>
      </c>
      <c r="F161" s="168">
        <f t="shared" si="297"/>
        <v>34.106897778810968</v>
      </c>
      <c r="G161" s="168">
        <f t="shared" si="297"/>
        <v>35.830705267439249</v>
      </c>
      <c r="H161" s="168">
        <f t="shared" si="297"/>
        <v>39.564550563524321</v>
      </c>
      <c r="I161" s="168">
        <f t="shared" si="297"/>
        <v>40.334879485052184</v>
      </c>
      <c r="J161" s="168">
        <f t="shared" si="297"/>
        <v>43.350138228890586</v>
      </c>
      <c r="K161" s="168">
        <f t="shared" si="297"/>
        <v>43.168935569245988</v>
      </c>
      <c r="L161" s="168">
        <f t="shared" si="297"/>
        <v>47.707571240262403</v>
      </c>
      <c r="M161" s="168">
        <f t="shared" si="297"/>
        <v>60.044668559642943</v>
      </c>
      <c r="N161" s="168">
        <f t="shared" si="297"/>
        <v>63.346871654006833</v>
      </c>
      <c r="O161" s="168">
        <f t="shared" si="297"/>
        <v>45.885579566305921</v>
      </c>
      <c r="P161" s="168">
        <f t="shared" si="297"/>
        <v>47.302919845161966</v>
      </c>
      <c r="Q161" s="168">
        <f t="shared" si="297"/>
        <v>60.103597692650972</v>
      </c>
    </row>
    <row r="162" spans="1:17" ht="12.95" customHeight="1" x14ac:dyDescent="0.25">
      <c r="A162" s="158" t="s">
        <v>65</v>
      </c>
      <c r="B162" s="157">
        <f t="shared" ref="B162:Q162" si="298">B163</f>
        <v>12.859125848971551</v>
      </c>
      <c r="C162" s="157">
        <f t="shared" si="298"/>
        <v>14.702553486520975</v>
      </c>
      <c r="D162" s="157">
        <f t="shared" si="298"/>
        <v>19.155727822631547</v>
      </c>
      <c r="E162" s="157">
        <f t="shared" si="298"/>
        <v>24.687694210037236</v>
      </c>
      <c r="F162" s="157">
        <f t="shared" si="298"/>
        <v>23.806398387463624</v>
      </c>
      <c r="G162" s="157">
        <f t="shared" si="298"/>
        <v>24.863968209275768</v>
      </c>
      <c r="H162" s="157">
        <f t="shared" si="298"/>
        <v>27.249489591649599</v>
      </c>
      <c r="I162" s="157">
        <f t="shared" si="298"/>
        <v>27.003175356735568</v>
      </c>
      <c r="J162" s="157">
        <f t="shared" si="298"/>
        <v>28.054142694479925</v>
      </c>
      <c r="K162" s="157">
        <f t="shared" si="298"/>
        <v>26.496994919422445</v>
      </c>
      <c r="L162" s="157">
        <f t="shared" si="298"/>
        <v>28.072915222975681</v>
      </c>
      <c r="M162" s="157">
        <f t="shared" si="298"/>
        <v>38.808115139733154</v>
      </c>
      <c r="N162" s="157">
        <f t="shared" si="298"/>
        <v>39.491310157049895</v>
      </c>
      <c r="O162" s="157">
        <f t="shared" si="298"/>
        <v>22.050690981041022</v>
      </c>
      <c r="P162" s="157">
        <f t="shared" si="298"/>
        <v>22.646174402542151</v>
      </c>
      <c r="Q162" s="157">
        <f t="shared" si="298"/>
        <v>33.764770913242536</v>
      </c>
    </row>
    <row r="163" spans="1:17" ht="12" customHeight="1" x14ac:dyDescent="0.25">
      <c r="A163" s="23" t="s">
        <v>60</v>
      </c>
      <c r="B163" s="57">
        <v>12.859125848971551</v>
      </c>
      <c r="C163" s="57">
        <v>14.702553486520975</v>
      </c>
      <c r="D163" s="57">
        <v>19.155727822631547</v>
      </c>
      <c r="E163" s="57">
        <v>24.687694210037236</v>
      </c>
      <c r="F163" s="57">
        <v>23.806398387463624</v>
      </c>
      <c r="G163" s="57">
        <v>24.863968209275768</v>
      </c>
      <c r="H163" s="57">
        <v>27.249489591649599</v>
      </c>
      <c r="I163" s="57">
        <v>27.003175356735568</v>
      </c>
      <c r="J163" s="57">
        <v>28.054142694479925</v>
      </c>
      <c r="K163" s="57">
        <v>26.496994919422445</v>
      </c>
      <c r="L163" s="57">
        <v>28.072915222975681</v>
      </c>
      <c r="M163" s="57">
        <v>38.808115139733154</v>
      </c>
      <c r="N163" s="57">
        <v>39.491310157049895</v>
      </c>
      <c r="O163" s="57">
        <v>22.050690981041022</v>
      </c>
      <c r="P163" s="57">
        <v>22.646174402542151</v>
      </c>
      <c r="Q163" s="57">
        <v>33.764770913242536</v>
      </c>
    </row>
    <row r="164" spans="1:17" ht="12.95" customHeight="1" x14ac:dyDescent="0.25">
      <c r="A164" s="158" t="s">
        <v>112</v>
      </c>
      <c r="B164" s="157">
        <f t="shared" ref="B164:Q164" si="299">B165</f>
        <v>0.57696412758449067</v>
      </c>
      <c r="C164" s="157">
        <f t="shared" si="299"/>
        <v>0.84369188616355961</v>
      </c>
      <c r="D164" s="157">
        <f t="shared" si="299"/>
        <v>1.2108498185736132</v>
      </c>
      <c r="E164" s="157">
        <f t="shared" si="299"/>
        <v>1.5194058373096091</v>
      </c>
      <c r="F164" s="157">
        <f t="shared" si="299"/>
        <v>1.7983246860786024</v>
      </c>
      <c r="G164" s="157">
        <f t="shared" si="299"/>
        <v>2.1346612612694624</v>
      </c>
      <c r="H164" s="157">
        <f t="shared" si="299"/>
        <v>2.5233736359411751</v>
      </c>
      <c r="I164" s="157">
        <f t="shared" si="299"/>
        <v>2.8245294944879049</v>
      </c>
      <c r="J164" s="157">
        <f t="shared" si="299"/>
        <v>3.4937443764260014</v>
      </c>
      <c r="K164" s="157">
        <f t="shared" si="299"/>
        <v>4.0127121261289966</v>
      </c>
      <c r="L164" s="157">
        <f t="shared" si="299"/>
        <v>4.8670540543101923</v>
      </c>
      <c r="M164" s="157">
        <f t="shared" si="299"/>
        <v>5.6319645582029949</v>
      </c>
      <c r="N164" s="157">
        <f t="shared" si="299"/>
        <v>6.0882068131946436</v>
      </c>
      <c r="O164" s="157">
        <f t="shared" si="299"/>
        <v>6.498056071477186</v>
      </c>
      <c r="P164" s="157">
        <f t="shared" si="299"/>
        <v>6.9687586660587453</v>
      </c>
      <c r="Q164" s="157">
        <f t="shared" si="299"/>
        <v>7.5035298376859876</v>
      </c>
    </row>
    <row r="165" spans="1:17" ht="12" customHeight="1" x14ac:dyDescent="0.25">
      <c r="A165" s="23" t="s">
        <v>60</v>
      </c>
      <c r="B165" s="156">
        <v>0.57696412758449067</v>
      </c>
      <c r="C165" s="156">
        <v>0.84369188616355961</v>
      </c>
      <c r="D165" s="156">
        <v>1.2108498185736132</v>
      </c>
      <c r="E165" s="156">
        <v>1.5194058373096091</v>
      </c>
      <c r="F165" s="156">
        <v>1.7983246860786024</v>
      </c>
      <c r="G165" s="156">
        <v>2.1346612612694624</v>
      </c>
      <c r="H165" s="156">
        <v>2.5233736359411751</v>
      </c>
      <c r="I165" s="156">
        <v>2.8245294944879049</v>
      </c>
      <c r="J165" s="156">
        <v>3.4937443764260014</v>
      </c>
      <c r="K165" s="156">
        <v>4.0127121261289966</v>
      </c>
      <c r="L165" s="156">
        <v>4.8670540543101923</v>
      </c>
      <c r="M165" s="156">
        <v>5.6319645582029949</v>
      </c>
      <c r="N165" s="156">
        <v>6.0882068131946436</v>
      </c>
      <c r="O165" s="156">
        <v>6.498056071477186</v>
      </c>
      <c r="P165" s="156">
        <v>6.9687586660587453</v>
      </c>
      <c r="Q165" s="156">
        <v>7.5035298376859876</v>
      </c>
    </row>
    <row r="166" spans="1:17" ht="12" customHeight="1" x14ac:dyDescent="0.25">
      <c r="A166" s="158" t="s">
        <v>63</v>
      </c>
      <c r="B166" s="157">
        <f>SUM(B167:B168,B171:B172)</f>
        <v>2.8088726965763144</v>
      </c>
      <c r="C166" s="157">
        <f t="shared" ref="C166:Q166" si="300">SUM(C167:C168,C171:C172)</f>
        <v>3.0926451790198266</v>
      </c>
      <c r="D166" s="157">
        <f t="shared" si="300"/>
        <v>3.9864039689084025</v>
      </c>
      <c r="E166" s="157">
        <f t="shared" si="300"/>
        <v>4.4355621452149148</v>
      </c>
      <c r="F166" s="157">
        <f t="shared" si="300"/>
        <v>4.6937112869934312</v>
      </c>
      <c r="G166" s="157">
        <f t="shared" si="300"/>
        <v>4.9244491217572843</v>
      </c>
      <c r="H166" s="157">
        <f t="shared" si="300"/>
        <v>5.4345320642168984</v>
      </c>
      <c r="I166" s="157">
        <f t="shared" si="300"/>
        <v>5.8601704462349176</v>
      </c>
      <c r="J166" s="157">
        <f t="shared" si="300"/>
        <v>6.6716128463946642</v>
      </c>
      <c r="K166" s="157">
        <f t="shared" si="300"/>
        <v>7.1978172862510803</v>
      </c>
      <c r="L166" s="157">
        <f t="shared" si="300"/>
        <v>8.4094608476917614</v>
      </c>
      <c r="M166" s="157">
        <f t="shared" si="300"/>
        <v>8.959941693067039</v>
      </c>
      <c r="N166" s="157">
        <f t="shared" si="300"/>
        <v>10.058430653335714</v>
      </c>
      <c r="O166" s="157">
        <f t="shared" si="300"/>
        <v>9.9011777354528903</v>
      </c>
      <c r="P166" s="157">
        <f t="shared" si="300"/>
        <v>10.092283237216561</v>
      </c>
      <c r="Q166" s="157">
        <f t="shared" si="300"/>
        <v>10.673186875005662</v>
      </c>
    </row>
    <row r="167" spans="1:17" ht="12" customHeight="1" x14ac:dyDescent="0.25">
      <c r="A167" s="167" t="s">
        <v>144</v>
      </c>
      <c r="B167" s="132">
        <v>0.49353442339032028</v>
      </c>
      <c r="C167" s="132">
        <v>0.52097922845076783</v>
      </c>
      <c r="D167" s="132">
        <v>0.58185539407098075</v>
      </c>
      <c r="E167" s="132">
        <v>0.59942144998718516</v>
      </c>
      <c r="F167" s="132">
        <v>0.63678389517172818</v>
      </c>
      <c r="G167" s="132">
        <v>0.60444277275051295</v>
      </c>
      <c r="H167" s="132">
        <v>0.59430396173151212</v>
      </c>
      <c r="I167" s="132">
        <v>0.48705103256911136</v>
      </c>
      <c r="J167" s="132">
        <v>0.47083986411697409</v>
      </c>
      <c r="K167" s="132">
        <v>0.44683961251546156</v>
      </c>
      <c r="L167" s="132">
        <v>0.3885398283906954</v>
      </c>
      <c r="M167" s="132">
        <v>0.3230654588650711</v>
      </c>
      <c r="N167" s="132">
        <v>0.20671145997723056</v>
      </c>
      <c r="O167" s="132">
        <v>0.53873755482953789</v>
      </c>
      <c r="P167" s="132">
        <v>0.57874718858158858</v>
      </c>
      <c r="Q167" s="132">
        <v>0.5556700752944822</v>
      </c>
    </row>
    <row r="168" spans="1:17" ht="12" customHeight="1" x14ac:dyDescent="0.25">
      <c r="A168" s="167" t="s">
        <v>143</v>
      </c>
      <c r="B168" s="132">
        <f t="shared" ref="B168" si="301">SUM(B169:B170)</f>
        <v>0.28028979376601648</v>
      </c>
      <c r="C168" s="132">
        <f t="shared" ref="C168" si="302">SUM(C169:C170)</f>
        <v>0.2917087623959384</v>
      </c>
      <c r="D168" s="132">
        <f t="shared" ref="D168" si="303">SUM(D169:D170)</f>
        <v>0.32235244008206304</v>
      </c>
      <c r="E168" s="132">
        <f t="shared" ref="E168" si="304">SUM(E169:E170)</f>
        <v>0.34067784819255081</v>
      </c>
      <c r="F168" s="132">
        <f t="shared" ref="F168" si="305">SUM(F169:F170)</f>
        <v>0.34688847549340696</v>
      </c>
      <c r="G168" s="132">
        <f t="shared" ref="G168" si="306">SUM(G169:G170)</f>
        <v>0.32944358048318267</v>
      </c>
      <c r="H168" s="132">
        <f t="shared" ref="H168" si="307">SUM(H169:H170)</f>
        <v>0.33601594080118569</v>
      </c>
      <c r="I168" s="132">
        <f t="shared" ref="I168" si="308">SUM(I169:I170)</f>
        <v>0.45326867466000798</v>
      </c>
      <c r="J168" s="132">
        <f t="shared" ref="J168" si="309">SUM(J169:J170)</f>
        <v>0.47469151167582369</v>
      </c>
      <c r="K168" s="132">
        <f t="shared" ref="K168" si="310">SUM(K169:K170)</f>
        <v>0.46859507125328748</v>
      </c>
      <c r="L168" s="132">
        <f t="shared" ref="L168" si="311">SUM(L169:L170)</f>
        <v>0.4126632063793787</v>
      </c>
      <c r="M168" s="132">
        <f t="shared" ref="M168" si="312">SUM(M169:M170)</f>
        <v>0.34506709256024154</v>
      </c>
      <c r="N168" s="132">
        <f t="shared" ref="N168" si="313">SUM(N169:N170)</f>
        <v>0.2257330701845483</v>
      </c>
      <c r="O168" s="132">
        <f t="shared" ref="O168" si="314">SUM(O169:O170)</f>
        <v>0.59305152596737698</v>
      </c>
      <c r="P168" s="132">
        <f t="shared" ref="P168" si="315">SUM(P169:P170)</f>
        <v>0.65213018966590253</v>
      </c>
      <c r="Q168" s="132">
        <f t="shared" ref="Q168" si="316">SUM(Q169:Q170)</f>
        <v>0.67677352665812018</v>
      </c>
    </row>
    <row r="169" spans="1:17" ht="12" customHeight="1" x14ac:dyDescent="0.25">
      <c r="A169" s="166" t="s">
        <v>57</v>
      </c>
      <c r="B169" s="165">
        <v>7.1473716228311057E-2</v>
      </c>
      <c r="C169" s="165">
        <v>7.5356464914556373E-2</v>
      </c>
      <c r="D169" s="165">
        <v>9.9331100844160816E-2</v>
      </c>
      <c r="E169" s="165">
        <v>0.11635814006007926</v>
      </c>
      <c r="F169" s="165">
        <v>0.10573410814851042</v>
      </c>
      <c r="G169" s="165">
        <v>0.11798728961110927</v>
      </c>
      <c r="H169" s="165">
        <v>0.11339545462964629</v>
      </c>
      <c r="I169" s="165">
        <v>0.14396096091725905</v>
      </c>
      <c r="J169" s="165">
        <v>0.15164200843584222</v>
      </c>
      <c r="K169" s="165">
        <v>0.14520848284390314</v>
      </c>
      <c r="L169" s="165">
        <v>0.13205243250007578</v>
      </c>
      <c r="M169" s="165">
        <v>0.11389484787533946</v>
      </c>
      <c r="N169" s="165">
        <v>7.3639697783731056E-2</v>
      </c>
      <c r="O169" s="165">
        <v>0.19293029654592203</v>
      </c>
      <c r="P169" s="165">
        <v>0.2098094034408397</v>
      </c>
      <c r="Q169" s="165">
        <v>0.21549031921633682</v>
      </c>
    </row>
    <row r="170" spans="1:17" ht="12" customHeight="1" x14ac:dyDescent="0.25">
      <c r="A170" s="147" t="s">
        <v>59</v>
      </c>
      <c r="B170" s="164">
        <v>0.2088160775377054</v>
      </c>
      <c r="C170" s="164">
        <v>0.21635229748138204</v>
      </c>
      <c r="D170" s="164">
        <v>0.22302133923790221</v>
      </c>
      <c r="E170" s="164">
        <v>0.22431970813247154</v>
      </c>
      <c r="F170" s="164">
        <v>0.24115436734489651</v>
      </c>
      <c r="G170" s="164">
        <v>0.21145629087207338</v>
      </c>
      <c r="H170" s="164">
        <v>0.2226204861715394</v>
      </c>
      <c r="I170" s="164">
        <v>0.3093077137427489</v>
      </c>
      <c r="J170" s="164">
        <v>0.32304950323998144</v>
      </c>
      <c r="K170" s="164">
        <v>0.32338658840938433</v>
      </c>
      <c r="L170" s="164">
        <v>0.28061077387930294</v>
      </c>
      <c r="M170" s="164">
        <v>0.23117224468490208</v>
      </c>
      <c r="N170" s="164">
        <v>0.15209337240081724</v>
      </c>
      <c r="O170" s="164">
        <v>0.40012122942145495</v>
      </c>
      <c r="P170" s="164">
        <v>0.44232078622506282</v>
      </c>
      <c r="Q170" s="164">
        <v>0.46128320744178336</v>
      </c>
    </row>
    <row r="171" spans="1:17" ht="12" customHeight="1" x14ac:dyDescent="0.25">
      <c r="A171" s="163" t="s">
        <v>142</v>
      </c>
      <c r="B171" s="162">
        <v>1.3026828868959901</v>
      </c>
      <c r="C171" s="162">
        <v>1.4646688733282602</v>
      </c>
      <c r="D171" s="162">
        <v>1.9972908763360218</v>
      </c>
      <c r="E171" s="162">
        <v>2.2465587758671819</v>
      </c>
      <c r="F171" s="162">
        <v>2.4136635303696479</v>
      </c>
      <c r="G171" s="162">
        <v>2.5788784070051487</v>
      </c>
      <c r="H171" s="162">
        <v>2.8917394890964006</v>
      </c>
      <c r="I171" s="162">
        <v>2.5896901754198209</v>
      </c>
      <c r="J171" s="162">
        <v>2.8937188165499377</v>
      </c>
      <c r="K171" s="162">
        <v>3.1285595962095001</v>
      </c>
      <c r="L171" s="162">
        <v>3.7636044564324171</v>
      </c>
      <c r="M171" s="162">
        <v>4.0300666158866445</v>
      </c>
      <c r="N171" s="162">
        <v>4.8157062625248619</v>
      </c>
      <c r="O171" s="162">
        <v>4.3317990047252026</v>
      </c>
      <c r="P171" s="162">
        <v>4.3190581551762328</v>
      </c>
      <c r="Q171" s="162">
        <v>4.5342365852240682</v>
      </c>
    </row>
    <row r="172" spans="1:17" ht="12" customHeight="1" x14ac:dyDescent="0.25">
      <c r="A172" s="161" t="s">
        <v>141</v>
      </c>
      <c r="B172" s="160">
        <f t="shared" ref="B172" si="317">SUM(B173:B174)</f>
        <v>0.73236559252398725</v>
      </c>
      <c r="C172" s="160">
        <f t="shared" ref="C172" si="318">SUM(C173:C174)</f>
        <v>0.81528831484485997</v>
      </c>
      <c r="D172" s="160">
        <f t="shared" ref="D172" si="319">SUM(D173:D174)</f>
        <v>1.0849052584193368</v>
      </c>
      <c r="E172" s="160">
        <f t="shared" ref="E172" si="320">SUM(E173:E174)</f>
        <v>1.2489040711679973</v>
      </c>
      <c r="F172" s="160">
        <f t="shared" ref="F172" si="321">SUM(F173:F174)</f>
        <v>1.2963753859586487</v>
      </c>
      <c r="G172" s="160">
        <f t="shared" ref="G172" si="322">SUM(G173:G174)</f>
        <v>1.4116843615184407</v>
      </c>
      <c r="H172" s="160">
        <f t="shared" ref="H172" si="323">SUM(H173:H174)</f>
        <v>1.6124726725878</v>
      </c>
      <c r="I172" s="160">
        <f t="shared" ref="I172" si="324">SUM(I173:I174)</f>
        <v>2.3301605635859772</v>
      </c>
      <c r="J172" s="160">
        <f t="shared" ref="J172" si="325">SUM(J173:J174)</f>
        <v>2.8323626540519293</v>
      </c>
      <c r="K172" s="160">
        <f t="shared" ref="K172" si="326">SUM(K173:K174)</f>
        <v>3.1538230062728307</v>
      </c>
      <c r="L172" s="160">
        <f t="shared" ref="L172" si="327">SUM(L173:L174)</f>
        <v>3.8446533564892693</v>
      </c>
      <c r="M172" s="160">
        <f t="shared" ref="M172" si="328">SUM(M173:M174)</f>
        <v>4.2617425257550821</v>
      </c>
      <c r="N172" s="160">
        <f t="shared" ref="N172" si="329">SUM(N173:N174)</f>
        <v>4.8102798606490733</v>
      </c>
      <c r="O172" s="160">
        <f t="shared" ref="O172" si="330">SUM(O173:O174)</f>
        <v>4.4375896499307741</v>
      </c>
      <c r="P172" s="160">
        <f t="shared" ref="P172" si="331">SUM(P173:P174)</f>
        <v>4.5423477037928368</v>
      </c>
      <c r="Q172" s="160">
        <f t="shared" ref="Q172" si="332">SUM(Q173:Q174)</f>
        <v>4.9065066878289922</v>
      </c>
    </row>
    <row r="173" spans="1:17" ht="12" customHeight="1" x14ac:dyDescent="0.25">
      <c r="A173" s="148" t="s">
        <v>60</v>
      </c>
      <c r="B173" s="156">
        <v>0.1886584054809087</v>
      </c>
      <c r="C173" s="156">
        <v>0.21367771014590944</v>
      </c>
      <c r="D173" s="156">
        <v>0.34995165355084573</v>
      </c>
      <c r="E173" s="156">
        <v>0.450065333494719</v>
      </c>
      <c r="F173" s="156">
        <v>0.41409981754302672</v>
      </c>
      <c r="G173" s="156">
        <v>0.52042730056255138</v>
      </c>
      <c r="H173" s="156">
        <v>0.56856404967431706</v>
      </c>
      <c r="I173" s="156">
        <v>0.79093387384768366</v>
      </c>
      <c r="J173" s="156">
        <v>0.95773002451884648</v>
      </c>
      <c r="K173" s="156">
        <v>1.0305017629957089</v>
      </c>
      <c r="L173" s="156">
        <v>1.2927659046447022</v>
      </c>
      <c r="M173" s="156">
        <v>1.4363214292020428</v>
      </c>
      <c r="N173" s="156">
        <v>1.7379466261115515</v>
      </c>
      <c r="O173" s="156">
        <v>1.5528560480497131</v>
      </c>
      <c r="P173" s="156">
        <v>1.5620158467683374</v>
      </c>
      <c r="Q173" s="156">
        <v>1.7573433857845442</v>
      </c>
    </row>
    <row r="174" spans="1:17" ht="12" customHeight="1" x14ac:dyDescent="0.25">
      <c r="A174" s="159" t="s">
        <v>59</v>
      </c>
      <c r="B174" s="57">
        <v>0.54370718704307852</v>
      </c>
      <c r="C174" s="57">
        <v>0.60161060469895056</v>
      </c>
      <c r="D174" s="57">
        <v>0.73495360486849104</v>
      </c>
      <c r="E174" s="57">
        <v>0.79883873767327818</v>
      </c>
      <c r="F174" s="57">
        <v>0.88227556841562194</v>
      </c>
      <c r="G174" s="57">
        <v>0.8912570609558893</v>
      </c>
      <c r="H174" s="57">
        <v>1.0439086229134829</v>
      </c>
      <c r="I174" s="57">
        <v>1.5392266897382938</v>
      </c>
      <c r="J174" s="57">
        <v>1.8746326295330829</v>
      </c>
      <c r="K174" s="57">
        <v>2.1233212432771218</v>
      </c>
      <c r="L174" s="57">
        <v>2.5518874518445673</v>
      </c>
      <c r="M174" s="57">
        <v>2.8254210965530397</v>
      </c>
      <c r="N174" s="57">
        <v>3.0723332345375223</v>
      </c>
      <c r="O174" s="57">
        <v>2.8847336018810608</v>
      </c>
      <c r="P174" s="57">
        <v>2.9803318570244994</v>
      </c>
      <c r="Q174" s="57">
        <v>3.1491633020444483</v>
      </c>
    </row>
    <row r="175" spans="1:17" ht="12" customHeight="1" x14ac:dyDescent="0.25">
      <c r="A175" s="158" t="s">
        <v>62</v>
      </c>
      <c r="B175" s="157">
        <f>SUM(B176:B177)</f>
        <v>2.4406436473214295</v>
      </c>
      <c r="C175" s="157">
        <f t="shared" ref="C175:Q175" si="333">SUM(C176:C177)</f>
        <v>2.6401778013032899</v>
      </c>
      <c r="D175" s="157">
        <f t="shared" si="333"/>
        <v>3.3734414848947845</v>
      </c>
      <c r="E175" s="157">
        <f t="shared" si="333"/>
        <v>3.7067118253736857</v>
      </c>
      <c r="F175" s="157">
        <f t="shared" si="333"/>
        <v>3.8084634182753105</v>
      </c>
      <c r="G175" s="157">
        <f t="shared" si="333"/>
        <v>3.9076266751367328</v>
      </c>
      <c r="H175" s="157">
        <f t="shared" si="333"/>
        <v>4.3571552717166471</v>
      </c>
      <c r="I175" s="157">
        <f t="shared" si="333"/>
        <v>4.6470041875937902</v>
      </c>
      <c r="J175" s="157">
        <f t="shared" si="333"/>
        <v>5.1306383115899949</v>
      </c>
      <c r="K175" s="157">
        <f t="shared" si="333"/>
        <v>5.4614112374434693</v>
      </c>
      <c r="L175" s="157">
        <f t="shared" si="333"/>
        <v>6.3581411152847638</v>
      </c>
      <c r="M175" s="157">
        <f t="shared" si="333"/>
        <v>6.6446471686397608</v>
      </c>
      <c r="N175" s="157">
        <f t="shared" si="333"/>
        <v>7.7089240304265783</v>
      </c>
      <c r="O175" s="157">
        <f t="shared" si="333"/>
        <v>7.4356547783348228</v>
      </c>
      <c r="P175" s="157">
        <f t="shared" si="333"/>
        <v>7.5957035393445071</v>
      </c>
      <c r="Q175" s="157">
        <f t="shared" si="333"/>
        <v>8.162110066716787</v>
      </c>
    </row>
    <row r="176" spans="1:17" ht="12" customHeight="1" x14ac:dyDescent="0.25">
      <c r="A176" s="23" t="s">
        <v>57</v>
      </c>
      <c r="B176" s="156">
        <v>0.11120265522689265</v>
      </c>
      <c r="C176" s="156">
        <v>0.12225808816507798</v>
      </c>
      <c r="D176" s="156">
        <v>7.8024291597994344E-2</v>
      </c>
      <c r="E176" s="156">
        <v>8.5856653383590026E-2</v>
      </c>
      <c r="F176" s="156">
        <v>0.10153443683668187</v>
      </c>
      <c r="G176" s="156">
        <v>9.9447789636730677E-2</v>
      </c>
      <c r="H176" s="156">
        <v>0.10396693026062927</v>
      </c>
      <c r="I176" s="156">
        <v>0.11827244209659223</v>
      </c>
      <c r="J176" s="156">
        <v>0.13843206331638494</v>
      </c>
      <c r="K176" s="156">
        <v>0.10606479503439706</v>
      </c>
      <c r="L176" s="156">
        <v>0.21448758449086558</v>
      </c>
      <c r="M176" s="156">
        <v>0.22277894503324569</v>
      </c>
      <c r="N176" s="156">
        <v>5.480341382680988E-2</v>
      </c>
      <c r="O176" s="156">
        <v>0.29499917505910811</v>
      </c>
      <c r="P176" s="156">
        <v>0.54514409871873748</v>
      </c>
      <c r="Q176" s="156">
        <v>0.50222291833387955</v>
      </c>
    </row>
    <row r="177" spans="1:17" ht="12" customHeight="1" x14ac:dyDescent="0.25">
      <c r="A177" s="29" t="s">
        <v>140</v>
      </c>
      <c r="B177" s="57">
        <v>2.3294409920945367</v>
      </c>
      <c r="C177" s="57">
        <v>2.5179197131382121</v>
      </c>
      <c r="D177" s="57">
        <v>3.2954171932967902</v>
      </c>
      <c r="E177" s="57">
        <v>3.6208551719900957</v>
      </c>
      <c r="F177" s="57">
        <v>3.7069289814386286</v>
      </c>
      <c r="G177" s="57">
        <v>3.8081788855000021</v>
      </c>
      <c r="H177" s="57">
        <v>4.2531883414560179</v>
      </c>
      <c r="I177" s="57">
        <v>4.5287317454971978</v>
      </c>
      <c r="J177" s="57">
        <v>4.99220624827361</v>
      </c>
      <c r="K177" s="57">
        <v>5.355346442409072</v>
      </c>
      <c r="L177" s="57">
        <v>6.1436535307938982</v>
      </c>
      <c r="M177" s="57">
        <v>6.4218682236065154</v>
      </c>
      <c r="N177" s="57">
        <v>7.6541206165997684</v>
      </c>
      <c r="O177" s="57">
        <v>7.1406556032757145</v>
      </c>
      <c r="P177" s="57">
        <v>7.0505594406257694</v>
      </c>
      <c r="Q177" s="57">
        <v>7.6598871483829072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0.52127225503450836</v>
      </c>
      <c r="C3" s="175">
        <f>IF(RES_hhdet_tes!C3=0,"",RES_hhdet_tes!C3/RES_hhdet_fec!C3)</f>
        <v>0.52286790990979493</v>
      </c>
      <c r="D3" s="175">
        <f>IF(RES_hhdet_tes!D3=0,"",RES_hhdet_tes!D3/RES_hhdet_fec!D3)</f>
        <v>0.52859007297529093</v>
      </c>
      <c r="E3" s="175">
        <f>IF(RES_hhdet_tes!E3=0,"",RES_hhdet_tes!E3/RES_hhdet_fec!E3)</f>
        <v>0.52418032790025304</v>
      </c>
      <c r="F3" s="175">
        <f>IF(RES_hhdet_tes!F3=0,"",RES_hhdet_tes!F3/RES_hhdet_fec!F3)</f>
        <v>0.53694933732053918</v>
      </c>
      <c r="G3" s="175">
        <f>IF(RES_hhdet_tes!G3=0,"",RES_hhdet_tes!G3/RES_hhdet_fec!G3)</f>
        <v>0.54237446489333208</v>
      </c>
      <c r="H3" s="175">
        <f>IF(RES_hhdet_tes!H3=0,"",RES_hhdet_tes!H3/RES_hhdet_fec!H3)</f>
        <v>0.58903246741774296</v>
      </c>
      <c r="I3" s="175">
        <f>IF(RES_hhdet_tes!I3=0,"",RES_hhdet_tes!I3/RES_hhdet_fec!I3)</f>
        <v>0.59772849314432208</v>
      </c>
      <c r="J3" s="175">
        <f>IF(RES_hhdet_tes!J3=0,"",RES_hhdet_tes!J3/RES_hhdet_fec!J3)</f>
        <v>0.56762347874154417</v>
      </c>
      <c r="K3" s="175">
        <f>IF(RES_hhdet_tes!K3=0,"",RES_hhdet_tes!K3/RES_hhdet_fec!K3)</f>
        <v>0.60887032251825768</v>
      </c>
      <c r="L3" s="175" t="str">
        <f>IF(RES_hhdet_tes!L3=0,"",RES_hhdet_tes!L3/RES_hhdet_fec!L3)</f>
        <v/>
      </c>
      <c r="M3" s="175" t="str">
        <f>IF(RES_hhdet_tes!M3=0,"",RES_hhdet_tes!M3/RES_hhdet_fec!M3)</f>
        <v/>
      </c>
      <c r="N3" s="175" t="str">
        <f>IF(RES_hhdet_tes!N3=0,"",RES_hhdet_tes!N3/RES_hhdet_fec!N3)</f>
        <v/>
      </c>
      <c r="O3" s="175" t="str">
        <f>IF(RES_hhdet_tes!O3=0,"",RES_hhdet_tes!O3/RES_hhdet_fec!O3)</f>
        <v/>
      </c>
      <c r="P3" s="175" t="str">
        <f>IF(RES_hhdet_tes!P3=0,"",RES_hhdet_tes!P3/RES_hhdet_fec!P3)</f>
        <v/>
      </c>
      <c r="Q3" s="175" t="str">
        <f>IF(RES_hhdet_tes!Q3=0,"",RES_hhdet_tes!Q3/RES_hhdet_fec!Q3)</f>
        <v/>
      </c>
    </row>
    <row r="4" spans="1:17" ht="12.95" customHeight="1" x14ac:dyDescent="0.25">
      <c r="A4" s="158" t="s">
        <v>65</v>
      </c>
      <c r="B4" s="169">
        <f>IF(RES_hhdet_tes!B4=0,"",RES_hhdet_tes!B4/RES_hhdet_fec!B4)</f>
        <v>0.45814569789660131</v>
      </c>
      <c r="C4" s="169">
        <f>IF(RES_hhdet_tes!C4=0,"",RES_hhdet_tes!C4/RES_hhdet_fec!C4)</f>
        <v>0.45786816850197737</v>
      </c>
      <c r="D4" s="169">
        <f>IF(RES_hhdet_tes!D4=0,"",RES_hhdet_tes!D4/RES_hhdet_fec!D4)</f>
        <v>0.45862291798326915</v>
      </c>
      <c r="E4" s="169">
        <f>IF(RES_hhdet_tes!E4=0,"",RES_hhdet_tes!E4/RES_hhdet_fec!E4)</f>
        <v>0.45867250999099701</v>
      </c>
      <c r="F4" s="169">
        <f>IF(RES_hhdet_tes!F4=0,"",RES_hhdet_tes!F4/RES_hhdet_fec!F4)</f>
        <v>0.46371398055631158</v>
      </c>
      <c r="G4" s="169">
        <f>IF(RES_hhdet_tes!G4=0,"",RES_hhdet_tes!G4/RES_hhdet_fec!G4)</f>
        <v>0.46674324189347183</v>
      </c>
      <c r="H4" s="169">
        <f>IF(RES_hhdet_tes!H4=0,"",RES_hhdet_tes!H4/RES_hhdet_fec!H4)</f>
        <v>0.47779989471838324</v>
      </c>
      <c r="I4" s="169">
        <f>IF(RES_hhdet_tes!I4=0,"",RES_hhdet_tes!I4/RES_hhdet_fec!I4)</f>
        <v>0.47986053772541487</v>
      </c>
      <c r="J4" s="169">
        <f>IF(RES_hhdet_tes!J4=0,"",RES_hhdet_tes!J4/RES_hhdet_fec!J4)</f>
        <v>0.47973030347384304</v>
      </c>
      <c r="K4" s="169">
        <f>IF(RES_hhdet_tes!K4=0,"",RES_hhdet_tes!K4/RES_hhdet_fec!K4)</f>
        <v>0.4801450722169211</v>
      </c>
      <c r="L4" s="169" t="str">
        <f>IF(RES_hhdet_tes!L4=0,"",RES_hhdet_tes!L4/RES_hhdet_fec!L4)</f>
        <v/>
      </c>
      <c r="M4" s="169" t="str">
        <f>IF(RES_hhdet_tes!M4=0,"",RES_hhdet_tes!M4/RES_hhdet_fec!M4)</f>
        <v/>
      </c>
      <c r="N4" s="169" t="str">
        <f>IF(RES_hhdet_tes!N4=0,"",RES_hhdet_tes!N4/RES_hhdet_fec!N4)</f>
        <v/>
      </c>
      <c r="O4" s="169" t="str">
        <f>IF(RES_hhdet_tes!O4=0,"",RES_hhdet_tes!O4/RES_hhdet_fec!O4)</f>
        <v/>
      </c>
      <c r="P4" s="169" t="str">
        <f>IF(RES_hhdet_tes!P4=0,"",RES_hhdet_tes!P4/RES_hhdet_fec!P4)</f>
        <v/>
      </c>
      <c r="Q4" s="169" t="str">
        <f>IF(RES_hhdet_tes!Q4=0,"",RES_hhdet_tes!Q4/RES_hhdet_fec!Q4)</f>
        <v/>
      </c>
    </row>
    <row r="5" spans="1:17" ht="12" customHeight="1" x14ac:dyDescent="0.25">
      <c r="A5" s="23" t="s">
        <v>58</v>
      </c>
      <c r="B5" s="73">
        <f>IF(RES_hhdet_tes!B5=0,"",RES_hhdet_tes!B5/RES_hhdet_fec!B5)</f>
        <v>0.45636109841474221</v>
      </c>
      <c r="C5" s="73">
        <f>IF(RES_hhdet_tes!C5=0,"",RES_hhdet_tes!C5/RES_hhdet_fec!C5)</f>
        <v>0.45636109841474215</v>
      </c>
      <c r="D5" s="73">
        <f>IF(RES_hhdet_tes!D5=0,"",RES_hhdet_tes!D5/RES_hhdet_fec!D5)</f>
        <v>0.45636109841474204</v>
      </c>
      <c r="E5" s="73">
        <f>IF(RES_hhdet_tes!E5=0,"",RES_hhdet_tes!E5/RES_hhdet_fec!E5)</f>
        <v>0.45636109841474215</v>
      </c>
      <c r="F5" s="73">
        <f>IF(RES_hhdet_tes!F5=0,"",RES_hhdet_tes!F5/RES_hhdet_fec!F5)</f>
        <v>0.46152266261574748</v>
      </c>
      <c r="G5" s="73">
        <f>IF(RES_hhdet_tes!G5=0,"",RES_hhdet_tes!G5/RES_hhdet_fec!G5)</f>
        <v>0.4652678912970124</v>
      </c>
      <c r="H5" s="73">
        <f>IF(RES_hhdet_tes!H5=0,"",RES_hhdet_tes!H5/RES_hhdet_fec!H5)</f>
        <v>0.47552112197552265</v>
      </c>
      <c r="I5" s="73">
        <f>IF(RES_hhdet_tes!I5=0,"",RES_hhdet_tes!I5/RES_hhdet_fec!I5)</f>
        <v>0.47664952801860933</v>
      </c>
      <c r="J5" s="73">
        <f>IF(RES_hhdet_tes!J5=0,"",RES_hhdet_tes!J5/RES_hhdet_fec!J5)</f>
        <v>0.47665409044087881</v>
      </c>
      <c r="K5" s="73">
        <f>IF(RES_hhdet_tes!K5=0,"",RES_hhdet_tes!K5/RES_hhdet_fec!K5)</f>
        <v>0.47666189432159578</v>
      </c>
      <c r="L5" s="73" t="str">
        <f>IF(RES_hhdet_tes!L5=0,"",RES_hhdet_tes!L5/RES_hhdet_fec!L5)</f>
        <v/>
      </c>
      <c r="M5" s="73" t="str">
        <f>IF(RES_hhdet_tes!M5=0,"",RES_hhdet_tes!M5/RES_hhdet_fec!M5)</f>
        <v/>
      </c>
      <c r="N5" s="73" t="str">
        <f>IF(RES_hhdet_tes!N5=0,"",RES_hhdet_tes!N5/RES_hhdet_fec!N5)</f>
        <v/>
      </c>
      <c r="O5" s="73" t="str">
        <f>IF(RES_hhdet_tes!O5=0,"",RES_hhdet_tes!O5/RES_hhdet_fec!O5)</f>
        <v/>
      </c>
      <c r="P5" s="73" t="str">
        <f>IF(RES_hhdet_tes!P5=0,"",RES_hhdet_tes!P5/RES_hhdet_fec!P5)</f>
        <v/>
      </c>
      <c r="Q5" s="73" t="str">
        <f>IF(RES_hhdet_tes!Q5=0,"",RES_hhdet_tes!Q5/RES_hhdet_fec!Q5)</f>
        <v/>
      </c>
    </row>
    <row r="6" spans="1:17" ht="12" customHeight="1" x14ac:dyDescent="0.25">
      <c r="A6" s="23" t="s">
        <v>60</v>
      </c>
      <c r="B6" s="73">
        <f>IF(RES_hhdet_tes!B6=0,"",RES_hhdet_tes!B6/RES_hhdet_fec!B6)</f>
        <v>0.99999999999999978</v>
      </c>
      <c r="C6" s="73">
        <f>IF(RES_hhdet_tes!C6=0,"",RES_hhdet_tes!C6/RES_hhdet_fec!C6)</f>
        <v>1</v>
      </c>
      <c r="D6" s="73">
        <f>IF(RES_hhdet_tes!D6=0,"",RES_hhdet_tes!D6/RES_hhdet_fec!D6)</f>
        <v>1</v>
      </c>
      <c r="E6" s="73">
        <f>IF(RES_hhdet_tes!E6=0,"",RES_hhdet_tes!E6/RES_hhdet_fec!E6)</f>
        <v>1</v>
      </c>
      <c r="F6" s="73">
        <f>IF(RES_hhdet_tes!F6=0,"",RES_hhdet_tes!F6/RES_hhdet_fec!F6)</f>
        <v>1</v>
      </c>
      <c r="G6" s="73">
        <f>IF(RES_hhdet_tes!G6=0,"",RES_hhdet_tes!G6/RES_hhdet_fec!G6)</f>
        <v>1</v>
      </c>
      <c r="H6" s="73">
        <f>IF(RES_hhdet_tes!H6=0,"",RES_hhdet_tes!H6/RES_hhdet_fec!H6)</f>
        <v>1</v>
      </c>
      <c r="I6" s="73">
        <f>IF(RES_hhdet_tes!I6=0,"",RES_hhdet_tes!I6/RES_hhdet_fec!I6)</f>
        <v>1</v>
      </c>
      <c r="J6" s="73">
        <f>IF(RES_hhdet_tes!J6=0,"",RES_hhdet_tes!J6/RES_hhdet_fec!J6)</f>
        <v>0.99999999999999989</v>
      </c>
      <c r="K6" s="73">
        <f>IF(RES_hhdet_tes!K6=0,"",RES_hhdet_tes!K6/RES_hhdet_fec!K6)</f>
        <v>1.0000000000000002</v>
      </c>
      <c r="L6" s="73" t="str">
        <f>IF(RES_hhdet_tes!L6=0,"",RES_hhdet_tes!L6/RES_hhdet_fec!L6)</f>
        <v/>
      </c>
      <c r="M6" s="73" t="str">
        <f>IF(RES_hhdet_tes!M6=0,"",RES_hhdet_tes!M6/RES_hhdet_fec!M6)</f>
        <v/>
      </c>
      <c r="N6" s="73" t="str">
        <f>IF(RES_hhdet_tes!N6=0,"",RES_hhdet_tes!N6/RES_hhdet_fec!N6)</f>
        <v/>
      </c>
      <c r="O6" s="73" t="str">
        <f>IF(RES_hhdet_tes!O6=0,"",RES_hhdet_tes!O6/RES_hhdet_fec!O6)</f>
        <v/>
      </c>
      <c r="P6" s="73" t="str">
        <f>IF(RES_hhdet_tes!P6=0,"",RES_hhdet_tes!P6/RES_hhdet_fec!P6)</f>
        <v/>
      </c>
      <c r="Q6" s="73" t="str">
        <f>IF(RES_hhdet_tes!Q6=0,"",RES_hhdet_tes!Q6/RES_hhdet_fec!Q6)</f>
        <v/>
      </c>
    </row>
    <row r="7" spans="1:17" ht="12.95" customHeight="1" x14ac:dyDescent="0.25">
      <c r="A7" s="158" t="s">
        <v>112</v>
      </c>
      <c r="B7" s="169">
        <f>IF(RES_hhdet_tes!B7=0,"",RES_hhdet_tes!B7/RES_hhdet_fec!B7)</f>
        <v>1.5170385479732051</v>
      </c>
      <c r="C7" s="169">
        <f>IF(RES_hhdet_tes!C7=0,"",RES_hhdet_tes!C7/RES_hhdet_fec!C7)</f>
        <v>1.5873542251432184</v>
      </c>
      <c r="D7" s="169">
        <f>IF(RES_hhdet_tes!D7=0,"",RES_hhdet_tes!D7/RES_hhdet_fec!D7)</f>
        <v>1.7482176895217079</v>
      </c>
      <c r="E7" s="169">
        <f>IF(RES_hhdet_tes!E7=0,"",RES_hhdet_tes!E7/RES_hhdet_fec!E7)</f>
        <v>1.796740892746383</v>
      </c>
      <c r="F7" s="169">
        <f>IF(RES_hhdet_tes!F7=0,"",RES_hhdet_tes!F7/RES_hhdet_fec!F7)</f>
        <v>1.8217717390974981</v>
      </c>
      <c r="G7" s="169">
        <f>IF(RES_hhdet_tes!G7=0,"",RES_hhdet_tes!G7/RES_hhdet_fec!G7)</f>
        <v>1.8636041379821504</v>
      </c>
      <c r="H7" s="169">
        <f>IF(RES_hhdet_tes!H7=0,"",RES_hhdet_tes!H7/RES_hhdet_fec!H7)</f>
        <v>1.9451261379477505</v>
      </c>
      <c r="I7" s="169">
        <f>IF(RES_hhdet_tes!I7=0,"",RES_hhdet_tes!I7/RES_hhdet_fec!I7)</f>
        <v>1.973295303554703</v>
      </c>
      <c r="J7" s="169">
        <f>IF(RES_hhdet_tes!J7=0,"",RES_hhdet_tes!J7/RES_hhdet_fec!J7)</f>
        <v>2.002048326676547</v>
      </c>
      <c r="K7" s="169">
        <f>IF(RES_hhdet_tes!K7=0,"",RES_hhdet_tes!K7/RES_hhdet_fec!K7)</f>
        <v>2.4724022158438821</v>
      </c>
      <c r="L7" s="169" t="str">
        <f>IF(RES_hhdet_tes!L7=0,"",RES_hhdet_tes!L7/RES_hhdet_fec!L7)</f>
        <v/>
      </c>
      <c r="M7" s="169" t="str">
        <f>IF(RES_hhdet_tes!M7=0,"",RES_hhdet_tes!M7/RES_hhdet_fec!M7)</f>
        <v/>
      </c>
      <c r="N7" s="169" t="str">
        <f>IF(RES_hhdet_tes!N7=0,"",RES_hhdet_tes!N7/RES_hhdet_fec!N7)</f>
        <v/>
      </c>
      <c r="O7" s="169" t="str">
        <f>IF(RES_hhdet_tes!O7=0,"",RES_hhdet_tes!O7/RES_hhdet_fec!O7)</f>
        <v/>
      </c>
      <c r="P7" s="169" t="str">
        <f>IF(RES_hhdet_tes!P7=0,"",RES_hhdet_tes!P7/RES_hhdet_fec!P7)</f>
        <v/>
      </c>
      <c r="Q7" s="169" t="str">
        <f>IF(RES_hhdet_tes!Q7=0,"",RES_hhdet_tes!Q7/RES_hhdet_fec!Q7)</f>
        <v/>
      </c>
    </row>
    <row r="8" spans="1:17" ht="12" customHeight="1" x14ac:dyDescent="0.25">
      <c r="A8" s="23" t="s">
        <v>60</v>
      </c>
      <c r="B8" s="73">
        <f>IF(RES_hhdet_tes!B8=0,"",RES_hhdet_tes!B8/RES_hhdet_fec!B8)</f>
        <v>1.5170385479732051</v>
      </c>
      <c r="C8" s="73">
        <f>IF(RES_hhdet_tes!C8=0,"",RES_hhdet_tes!C8/RES_hhdet_fec!C8)</f>
        <v>1.5873542251432184</v>
      </c>
      <c r="D8" s="73">
        <f>IF(RES_hhdet_tes!D8=0,"",RES_hhdet_tes!D8/RES_hhdet_fec!D8)</f>
        <v>1.7482176895217079</v>
      </c>
      <c r="E8" s="73">
        <f>IF(RES_hhdet_tes!E8=0,"",RES_hhdet_tes!E8/RES_hhdet_fec!E8)</f>
        <v>1.796740892746383</v>
      </c>
      <c r="F8" s="73">
        <f>IF(RES_hhdet_tes!F8=0,"",RES_hhdet_tes!F8/RES_hhdet_fec!F8)</f>
        <v>1.8217717390974981</v>
      </c>
      <c r="G8" s="73">
        <f>IF(RES_hhdet_tes!G8=0,"",RES_hhdet_tes!G8/RES_hhdet_fec!G8)</f>
        <v>1.8636041379821504</v>
      </c>
      <c r="H8" s="73">
        <f>IF(RES_hhdet_tes!H8=0,"",RES_hhdet_tes!H8/RES_hhdet_fec!H8)</f>
        <v>1.9451261379477505</v>
      </c>
      <c r="I8" s="73">
        <f>IF(RES_hhdet_tes!I8=0,"",RES_hhdet_tes!I8/RES_hhdet_fec!I8)</f>
        <v>1.973295303554703</v>
      </c>
      <c r="J8" s="73">
        <f>IF(RES_hhdet_tes!J8=0,"",RES_hhdet_tes!J8/RES_hhdet_fec!J8)</f>
        <v>2.002048326676547</v>
      </c>
      <c r="K8" s="73">
        <f>IF(RES_hhdet_tes!K8=0,"",RES_hhdet_tes!K8/RES_hhdet_fec!K8)</f>
        <v>2.4724022158438821</v>
      </c>
      <c r="L8" s="73" t="str">
        <f>IF(RES_hhdet_tes!L8=0,"",RES_hhdet_tes!L8/RES_hhdet_fec!L8)</f>
        <v/>
      </c>
      <c r="M8" s="73" t="str">
        <f>IF(RES_hhdet_tes!M8=0,"",RES_hhdet_tes!M8/RES_hhdet_fec!M8)</f>
        <v/>
      </c>
      <c r="N8" s="73" t="str">
        <f>IF(RES_hhdet_tes!N8=0,"",RES_hhdet_tes!N8/RES_hhdet_fec!N8)</f>
        <v/>
      </c>
      <c r="O8" s="73" t="str">
        <f>IF(RES_hhdet_tes!O8=0,"",RES_hhdet_tes!O8/RES_hhdet_fec!O8)</f>
        <v/>
      </c>
      <c r="P8" s="73" t="str">
        <f>IF(RES_hhdet_tes!P8=0,"",RES_hhdet_tes!P8/RES_hhdet_fec!P8)</f>
        <v/>
      </c>
      <c r="Q8" s="73" t="str">
        <f>IF(RES_hhdet_tes!Q8=0,"",RES_hhdet_tes!Q8/RES_hhdet_fec!Q8)</f>
        <v/>
      </c>
    </row>
    <row r="9" spans="1:17" ht="12" customHeight="1" x14ac:dyDescent="0.25">
      <c r="A9" s="158" t="s">
        <v>63</v>
      </c>
      <c r="B9" s="169">
        <f>IF(RES_hhdet_tes!B9=0,"",RES_hhdet_tes!B9/RES_hhdet_fec!B9)</f>
        <v>0.63793505657578831</v>
      </c>
      <c r="C9" s="169">
        <f>IF(RES_hhdet_tes!C9=0,"",RES_hhdet_tes!C9/RES_hhdet_fec!C9)</f>
        <v>0.64007744459605875</v>
      </c>
      <c r="D9" s="169">
        <f>IF(RES_hhdet_tes!D9=0,"",RES_hhdet_tes!D9/RES_hhdet_fec!D9)</f>
        <v>0.63789930643043191</v>
      </c>
      <c r="E9" s="169">
        <f>IF(RES_hhdet_tes!E9=0,"",RES_hhdet_tes!E9/RES_hhdet_fec!E9)</f>
        <v>0.63799026734309949</v>
      </c>
      <c r="F9" s="169">
        <f>IF(RES_hhdet_tes!F9=0,"",RES_hhdet_tes!F9/RES_hhdet_fec!F9)</f>
        <v>0.65591413367884499</v>
      </c>
      <c r="G9" s="169">
        <f>IF(RES_hhdet_tes!G9=0,"",RES_hhdet_tes!G9/RES_hhdet_fec!G9)</f>
        <v>0.66603803364711534</v>
      </c>
      <c r="H9" s="169">
        <f>IF(RES_hhdet_tes!H9=0,"",RES_hhdet_tes!H9/RES_hhdet_fec!H9)</f>
        <v>0.70847353775314537</v>
      </c>
      <c r="I9" s="169">
        <f>IF(RES_hhdet_tes!I9=0,"",RES_hhdet_tes!I9/RES_hhdet_fec!I9)</f>
        <v>0.73814256383998045</v>
      </c>
      <c r="J9" s="169">
        <f>IF(RES_hhdet_tes!J9=0,"",RES_hhdet_tes!J9/RES_hhdet_fec!J9)</f>
        <v>0.74380981778506561</v>
      </c>
      <c r="K9" s="169">
        <f>IF(RES_hhdet_tes!K9=0,"",RES_hhdet_tes!K9/RES_hhdet_fec!K9)</f>
        <v>0.75147895935692366</v>
      </c>
      <c r="L9" s="169" t="str">
        <f>IF(RES_hhdet_tes!L9=0,"",RES_hhdet_tes!L9/RES_hhdet_fec!L9)</f>
        <v/>
      </c>
      <c r="M9" s="169" t="str">
        <f>IF(RES_hhdet_tes!M9=0,"",RES_hhdet_tes!M9/RES_hhdet_fec!M9)</f>
        <v/>
      </c>
      <c r="N9" s="169" t="str">
        <f>IF(RES_hhdet_tes!N9=0,"",RES_hhdet_tes!N9/RES_hhdet_fec!N9)</f>
        <v/>
      </c>
      <c r="O9" s="169" t="str">
        <f>IF(RES_hhdet_tes!O9=0,"",RES_hhdet_tes!O9/RES_hhdet_fec!O9)</f>
        <v/>
      </c>
      <c r="P9" s="169" t="str">
        <f>IF(RES_hhdet_tes!P9=0,"",RES_hhdet_tes!P9/RES_hhdet_fec!P9)</f>
        <v/>
      </c>
      <c r="Q9" s="169" t="str">
        <f>IF(RES_hhdet_tes!Q9=0,"",RES_hhdet_tes!Q9/RES_hhdet_fec!Q9)</f>
        <v/>
      </c>
    </row>
    <row r="10" spans="1:17" ht="12" customHeight="1" x14ac:dyDescent="0.25">
      <c r="A10" s="167" t="s">
        <v>171</v>
      </c>
      <c r="B10" s="174" t="str">
        <f>IF(RES_hhdet_tes!B10=0,"",RES_hhdet_tes!B10/RES_hhdet_fec!B10)</f>
        <v/>
      </c>
      <c r="C10" s="174" t="str">
        <f>IF(RES_hhdet_tes!C10=0,"",RES_hhdet_tes!C10/RES_hhdet_fec!C10)</f>
        <v/>
      </c>
      <c r="D10" s="174" t="str">
        <f>IF(RES_hhdet_tes!D10=0,"",RES_hhdet_tes!D10/RES_hhdet_fec!D10)</f>
        <v/>
      </c>
      <c r="E10" s="174" t="str">
        <f>IF(RES_hhdet_tes!E10=0,"",RES_hhdet_tes!E10/RES_hhdet_fec!E10)</f>
        <v/>
      </c>
      <c r="F10" s="174" t="str">
        <f>IF(RES_hhdet_tes!F10=0,"",RES_hhdet_tes!F10/RES_hhdet_fec!F10)</f>
        <v/>
      </c>
      <c r="G10" s="174" t="str">
        <f>IF(RES_hhdet_tes!G10=0,"",RES_hhdet_tes!G10/RES_hhdet_fec!G10)</f>
        <v/>
      </c>
      <c r="H10" s="174" t="str">
        <f>IF(RES_hhdet_tes!H10=0,"",RES_hhdet_tes!H10/RES_hhdet_fec!H10)</f>
        <v/>
      </c>
      <c r="I10" s="174" t="str">
        <f>IF(RES_hhdet_tes!I10=0,"",RES_hhdet_tes!I10/RES_hhdet_fec!I10)</f>
        <v/>
      </c>
      <c r="J10" s="174" t="str">
        <f>IF(RES_hhdet_tes!J10=0,"",RES_hhdet_tes!J10/RES_hhdet_fec!J10)</f>
        <v/>
      </c>
      <c r="K10" s="174" t="str">
        <f>IF(RES_hhdet_tes!K10=0,"",RES_hhdet_tes!K10/RES_hhdet_fec!K10)</f>
        <v/>
      </c>
      <c r="L10" s="174" t="str">
        <f>IF(RES_hhdet_tes!L10=0,"",RES_hhdet_tes!L10/RES_hhdet_fec!L10)</f>
        <v/>
      </c>
      <c r="M10" s="174" t="str">
        <f>IF(RES_hhdet_tes!M10=0,"",RES_hhdet_tes!M10/RES_hhdet_fec!M10)</f>
        <v/>
      </c>
      <c r="N10" s="174" t="str">
        <f>IF(RES_hhdet_tes!N10=0,"",RES_hhdet_tes!N10/RES_hhdet_fec!N10)</f>
        <v/>
      </c>
      <c r="O10" s="174" t="str">
        <f>IF(RES_hhdet_tes!O10=0,"",RES_hhdet_tes!O10/RES_hhdet_fec!O10)</f>
        <v/>
      </c>
      <c r="P10" s="174" t="str">
        <f>IF(RES_hhdet_tes!P10=0,"",RES_hhdet_tes!P10/RES_hhdet_fec!P10)</f>
        <v/>
      </c>
      <c r="Q10" s="174" t="str">
        <f>IF(RES_hhdet_tes!Q10=0,"",RES_hhdet_tes!Q10/RES_hhdet_fec!Q10)</f>
        <v/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0.47448788889722993</v>
      </c>
      <c r="C11" s="174">
        <f>IF(RES_hhdet_tes!C11=0,"",RES_hhdet_tes!C11/RES_hhdet_fec!C11)</f>
        <v>0.47503982166123815</v>
      </c>
      <c r="D11" s="174">
        <f>IF(RES_hhdet_tes!D11=0,"",RES_hhdet_tes!D11/RES_hhdet_fec!D11)</f>
        <v>0.47607143847980299</v>
      </c>
      <c r="E11" s="174">
        <f>IF(RES_hhdet_tes!E11=0,"",RES_hhdet_tes!E11/RES_hhdet_fec!E11)</f>
        <v>0.47660231326823005</v>
      </c>
      <c r="F11" s="174">
        <f>IF(RES_hhdet_tes!F11=0,"",RES_hhdet_tes!F11/RES_hhdet_fec!F11)</f>
        <v>0.49092815774753978</v>
      </c>
      <c r="G11" s="174">
        <f>IF(RES_hhdet_tes!G11=0,"",RES_hhdet_tes!G11/RES_hhdet_fec!G11)</f>
        <v>0.50326524391996597</v>
      </c>
      <c r="H11" s="174">
        <f>IF(RES_hhdet_tes!H11=0,"",RES_hhdet_tes!H11/RES_hhdet_fec!H11)</f>
        <v>0.5383543608250132</v>
      </c>
      <c r="I11" s="174">
        <f>IF(RES_hhdet_tes!I11=0,"",RES_hhdet_tes!I11/RES_hhdet_fec!I11)</f>
        <v>0.55239506764888735</v>
      </c>
      <c r="J11" s="174">
        <f>IF(RES_hhdet_tes!J11=0,"",RES_hhdet_tes!J11/RES_hhdet_fec!J11)</f>
        <v>0.55361068483937381</v>
      </c>
      <c r="K11" s="174">
        <f>IF(RES_hhdet_tes!K11=0,"",RES_hhdet_tes!K11/RES_hhdet_fec!K11)</f>
        <v>0.55490976767027278</v>
      </c>
      <c r="L11" s="174" t="str">
        <f>IF(RES_hhdet_tes!L11=0,"",RES_hhdet_tes!L11/RES_hhdet_fec!L11)</f>
        <v/>
      </c>
      <c r="M11" s="174" t="str">
        <f>IF(RES_hhdet_tes!M11=0,"",RES_hhdet_tes!M11/RES_hhdet_fec!M11)</f>
        <v/>
      </c>
      <c r="N11" s="174" t="str">
        <f>IF(RES_hhdet_tes!N11=0,"",RES_hhdet_tes!N11/RES_hhdet_fec!N11)</f>
        <v/>
      </c>
      <c r="O11" s="174" t="str">
        <f>IF(RES_hhdet_tes!O11=0,"",RES_hhdet_tes!O11/RES_hhdet_fec!O11)</f>
        <v/>
      </c>
      <c r="P11" s="174" t="str">
        <f>IF(RES_hhdet_tes!P11=0,"",RES_hhdet_tes!P11/RES_hhdet_fec!P11)</f>
        <v/>
      </c>
      <c r="Q11" s="174" t="str">
        <f>IF(RES_hhdet_tes!Q11=0,"",RES_hhdet_tes!Q11/RES_hhdet_fec!Q11)</f>
        <v/>
      </c>
    </row>
    <row r="12" spans="1:17" ht="12" customHeight="1" x14ac:dyDescent="0.25">
      <c r="A12" s="167" t="s">
        <v>143</v>
      </c>
      <c r="B12" s="174">
        <f>IF(RES_hhdet_tes!B12=0,"",RES_hhdet_tes!B12/RES_hhdet_fec!B12)</f>
        <v>0.77977525074719223</v>
      </c>
      <c r="C12" s="174">
        <f>IF(RES_hhdet_tes!C12=0,"",RES_hhdet_tes!C12/RES_hhdet_fec!C12)</f>
        <v>0.78094429474581128</v>
      </c>
      <c r="D12" s="174">
        <f>IF(RES_hhdet_tes!D12=0,"",RES_hhdet_tes!D12/RES_hhdet_fec!D12)</f>
        <v>0.75329571712500654</v>
      </c>
      <c r="E12" s="174">
        <f>IF(RES_hhdet_tes!E12=0,"",RES_hhdet_tes!E12/RES_hhdet_fec!E12)</f>
        <v>0.73631119584166715</v>
      </c>
      <c r="F12" s="174">
        <f>IF(RES_hhdet_tes!F12=0,"",RES_hhdet_tes!F12/RES_hhdet_fec!F12)</f>
        <v>0.7673535072170109</v>
      </c>
      <c r="G12" s="174">
        <f>IF(RES_hhdet_tes!G12=0,"",RES_hhdet_tes!G12/RES_hhdet_fec!G12)</f>
        <v>0.74479033847440235</v>
      </c>
      <c r="H12" s="174">
        <f>IF(RES_hhdet_tes!H12=0,"",RES_hhdet_tes!H12/RES_hhdet_fec!H12)</f>
        <v>0.77360012437289916</v>
      </c>
      <c r="I12" s="174">
        <f>IF(RES_hhdet_tes!I12=0,"",RES_hhdet_tes!I12/RES_hhdet_fec!I12)</f>
        <v>0.78776522928208847</v>
      </c>
      <c r="J12" s="174">
        <f>IF(RES_hhdet_tes!J12=0,"",RES_hhdet_tes!J12/RES_hhdet_fec!J12)</f>
        <v>0.79143444279205843</v>
      </c>
      <c r="K12" s="174">
        <f>IF(RES_hhdet_tes!K12=0,"",RES_hhdet_tes!K12/RES_hhdet_fec!K12)</f>
        <v>0.80173222481717421</v>
      </c>
      <c r="L12" s="174" t="str">
        <f>IF(RES_hhdet_tes!L12=0,"",RES_hhdet_tes!L12/RES_hhdet_fec!L12)</f>
        <v/>
      </c>
      <c r="M12" s="174" t="str">
        <f>IF(RES_hhdet_tes!M12=0,"",RES_hhdet_tes!M12/RES_hhdet_fec!M12)</f>
        <v/>
      </c>
      <c r="N12" s="174" t="str">
        <f>IF(RES_hhdet_tes!N12=0,"",RES_hhdet_tes!N12/RES_hhdet_fec!N12)</f>
        <v/>
      </c>
      <c r="O12" s="174" t="str">
        <f>IF(RES_hhdet_tes!O12=0,"",RES_hhdet_tes!O12/RES_hhdet_fec!O12)</f>
        <v/>
      </c>
      <c r="P12" s="174" t="str">
        <f>IF(RES_hhdet_tes!P12=0,"",RES_hhdet_tes!P12/RES_hhdet_fec!P12)</f>
        <v/>
      </c>
      <c r="Q12" s="174" t="str">
        <f>IF(RES_hhdet_tes!Q12=0,"",RES_hhdet_tes!Q12/RES_hhdet_fec!Q12)</f>
        <v/>
      </c>
    </row>
    <row r="13" spans="1:17" ht="12" customHeight="1" x14ac:dyDescent="0.25">
      <c r="A13" s="166" t="s">
        <v>57</v>
      </c>
      <c r="B13" s="173">
        <f>IF(RES_hhdet_tes!B13=0,"",RES_hhdet_tes!B13/RES_hhdet_fec!B13)</f>
        <v>0.47448788889722981</v>
      </c>
      <c r="C13" s="173">
        <f>IF(RES_hhdet_tes!C13=0,"",RES_hhdet_tes!C13/RES_hhdet_fec!C13)</f>
        <v>0.47503982166123815</v>
      </c>
      <c r="D13" s="173">
        <f>IF(RES_hhdet_tes!D13=0,"",RES_hhdet_tes!D13/RES_hhdet_fec!D13)</f>
        <v>0.47607908437209306</v>
      </c>
      <c r="E13" s="173">
        <f>IF(RES_hhdet_tes!E13=0,"",RES_hhdet_tes!E13/RES_hhdet_fec!E13)</f>
        <v>0.47655171669135926</v>
      </c>
      <c r="F13" s="173">
        <f>IF(RES_hhdet_tes!F13=0,"",RES_hhdet_tes!F13/RES_hhdet_fec!F13)</f>
        <v>0.49094760055140441</v>
      </c>
      <c r="G13" s="173">
        <f>IF(RES_hhdet_tes!G13=0,"",RES_hhdet_tes!G13/RES_hhdet_fec!G13)</f>
        <v>0.50323096745750462</v>
      </c>
      <c r="H13" s="173">
        <f>IF(RES_hhdet_tes!H13=0,"",RES_hhdet_tes!H13/RES_hhdet_fec!H13)</f>
        <v>0.53543049217376204</v>
      </c>
      <c r="I13" s="173">
        <f>IF(RES_hhdet_tes!I13=0,"",RES_hhdet_tes!I13/RES_hhdet_fec!I13)</f>
        <v>0.54090180947163169</v>
      </c>
      <c r="J13" s="173">
        <f>IF(RES_hhdet_tes!J13=0,"",RES_hhdet_tes!J13/RES_hhdet_fec!J13)</f>
        <v>0.54698213427966647</v>
      </c>
      <c r="K13" s="173">
        <f>IF(RES_hhdet_tes!K13=0,"",RES_hhdet_tes!K13/RES_hhdet_fec!K13)</f>
        <v>0.55600317454010573</v>
      </c>
      <c r="L13" s="173" t="str">
        <f>IF(RES_hhdet_tes!L13=0,"",RES_hhdet_tes!L13/RES_hhdet_fec!L13)</f>
        <v/>
      </c>
      <c r="M13" s="173" t="str">
        <f>IF(RES_hhdet_tes!M13=0,"",RES_hhdet_tes!M13/RES_hhdet_fec!M13)</f>
        <v/>
      </c>
      <c r="N13" s="173" t="str">
        <f>IF(RES_hhdet_tes!N13=0,"",RES_hhdet_tes!N13/RES_hhdet_fec!N13)</f>
        <v/>
      </c>
      <c r="O13" s="173" t="str">
        <f>IF(RES_hhdet_tes!O13=0,"",RES_hhdet_tes!O13/RES_hhdet_fec!O13)</f>
        <v/>
      </c>
      <c r="P13" s="173" t="str">
        <f>IF(RES_hhdet_tes!P13=0,"",RES_hhdet_tes!P13/RES_hhdet_fec!P13)</f>
        <v/>
      </c>
      <c r="Q13" s="173" t="str">
        <f>IF(RES_hhdet_tes!Q13=0,"",RES_hhdet_tes!Q13/RES_hhdet_fec!Q13)</f>
        <v/>
      </c>
    </row>
    <row r="14" spans="1:17" ht="12" customHeight="1" x14ac:dyDescent="0.25">
      <c r="A14" s="147" t="s">
        <v>59</v>
      </c>
      <c r="B14" s="172">
        <f>IF(RES_hhdet_tes!B14=0,"",RES_hhdet_tes!B14/RES_hhdet_fec!B14)</f>
        <v>0.99999999999999956</v>
      </c>
      <c r="C14" s="172">
        <f>IF(RES_hhdet_tes!C14=0,"",RES_hhdet_tes!C14/RES_hhdet_fec!C14)</f>
        <v>1.0000000000000002</v>
      </c>
      <c r="D14" s="172">
        <f>IF(RES_hhdet_tes!D14=0,"",RES_hhdet_tes!D14/RES_hhdet_fec!D14)</f>
        <v>1</v>
      </c>
      <c r="E14" s="172">
        <f>IF(RES_hhdet_tes!E14=0,"",RES_hhdet_tes!E14/RES_hhdet_fec!E14)</f>
        <v>1</v>
      </c>
      <c r="F14" s="172">
        <f>IF(RES_hhdet_tes!F14=0,"",RES_hhdet_tes!F14/RES_hhdet_fec!F14)</f>
        <v>1</v>
      </c>
      <c r="G14" s="172">
        <f>IF(RES_hhdet_tes!G14=0,"",RES_hhdet_tes!G14/RES_hhdet_fec!G14)</f>
        <v>1</v>
      </c>
      <c r="H14" s="172">
        <f>IF(RES_hhdet_tes!H14=0,"",RES_hhdet_tes!H14/RES_hhdet_fec!H14)</f>
        <v>1.0000000000000002</v>
      </c>
      <c r="I14" s="172">
        <f>IF(RES_hhdet_tes!I14=0,"",RES_hhdet_tes!I14/RES_hhdet_fec!I14)</f>
        <v>1.0000000000000002</v>
      </c>
      <c r="J14" s="172">
        <f>IF(RES_hhdet_tes!J14=0,"",RES_hhdet_tes!J14/RES_hhdet_fec!J14)</f>
        <v>1.0000000000000004</v>
      </c>
      <c r="K14" s="172">
        <f>IF(RES_hhdet_tes!K14=0,"",RES_hhdet_tes!K14/RES_hhdet_fec!K14)</f>
        <v>1</v>
      </c>
      <c r="L14" s="172" t="str">
        <f>IF(RES_hhdet_tes!L14=0,"",RES_hhdet_tes!L14/RES_hhdet_fec!L14)</f>
        <v/>
      </c>
      <c r="M14" s="172" t="str">
        <f>IF(RES_hhdet_tes!M14=0,"",RES_hhdet_tes!M14/RES_hhdet_fec!M14)</f>
        <v/>
      </c>
      <c r="N14" s="172" t="str">
        <f>IF(RES_hhdet_tes!N14=0,"",RES_hhdet_tes!N14/RES_hhdet_fec!N14)</f>
        <v/>
      </c>
      <c r="O14" s="172" t="str">
        <f>IF(RES_hhdet_tes!O14=0,"",RES_hhdet_tes!O14/RES_hhdet_fec!O14)</f>
        <v/>
      </c>
      <c r="P14" s="172" t="str">
        <f>IF(RES_hhdet_tes!P14=0,"",RES_hhdet_tes!P14/RES_hhdet_fec!P14)</f>
        <v/>
      </c>
      <c r="Q14" s="172" t="str">
        <f>IF(RES_hhdet_tes!Q14=0,"",RES_hhdet_tes!Q14/RES_hhdet_fec!Q14)</f>
        <v/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0.60629008025757181</v>
      </c>
      <c r="C15" s="171">
        <f>IF(RES_hhdet_tes!C15=0,"",RES_hhdet_tes!C15/RES_hhdet_fec!C15)</f>
        <v>0.60848385384530124</v>
      </c>
      <c r="D15" s="171">
        <f>IF(RES_hhdet_tes!D15=0,"",RES_hhdet_tes!D15/RES_hhdet_fec!D15)</f>
        <v>0.61247512520822878</v>
      </c>
      <c r="E15" s="171">
        <f>IF(RES_hhdet_tes!E15=0,"",RES_hhdet_tes!E15/RES_hhdet_fec!E15)</f>
        <v>0.61440055659286785</v>
      </c>
      <c r="F15" s="171">
        <f>IF(RES_hhdet_tes!F15=0,"",RES_hhdet_tes!F15/RES_hhdet_fec!F15)</f>
        <v>0.63250493984942791</v>
      </c>
      <c r="G15" s="171">
        <f>IF(RES_hhdet_tes!G15=0,"",RES_hhdet_tes!G15/RES_hhdet_fec!G15)</f>
        <v>0.65133337723863716</v>
      </c>
      <c r="H15" s="171">
        <f>IF(RES_hhdet_tes!H15=0,"",RES_hhdet_tes!H15/RES_hhdet_fec!H15)</f>
        <v>0.70057968083616085</v>
      </c>
      <c r="I15" s="171">
        <f>IF(RES_hhdet_tes!I15=0,"",RES_hhdet_tes!I15/RES_hhdet_fec!I15)</f>
        <v>0.70287335640213733</v>
      </c>
      <c r="J15" s="171">
        <f>IF(RES_hhdet_tes!J15=0,"",RES_hhdet_tes!J15/RES_hhdet_fec!J15)</f>
        <v>0.70341460571137548</v>
      </c>
      <c r="K15" s="171">
        <f>IF(RES_hhdet_tes!K15=0,"",RES_hhdet_tes!K15/RES_hhdet_fec!K15)</f>
        <v>0.70808328409358801</v>
      </c>
      <c r="L15" s="171" t="str">
        <f>IF(RES_hhdet_tes!L15=0,"",RES_hhdet_tes!L15/RES_hhdet_fec!L15)</f>
        <v/>
      </c>
      <c r="M15" s="171" t="str">
        <f>IF(RES_hhdet_tes!M15=0,"",RES_hhdet_tes!M15/RES_hhdet_fec!M15)</f>
        <v/>
      </c>
      <c r="N15" s="171" t="str">
        <f>IF(RES_hhdet_tes!N15=0,"",RES_hhdet_tes!N15/RES_hhdet_fec!N15)</f>
        <v/>
      </c>
      <c r="O15" s="171" t="str">
        <f>IF(RES_hhdet_tes!O15=0,"",RES_hhdet_tes!O15/RES_hhdet_fec!O15)</f>
        <v/>
      </c>
      <c r="P15" s="171" t="str">
        <f>IF(RES_hhdet_tes!P15=0,"",RES_hhdet_tes!P15/RES_hhdet_fec!P15)</f>
        <v/>
      </c>
      <c r="Q15" s="171" t="str">
        <f>IF(RES_hhdet_tes!Q15=0,"",RES_hhdet_tes!Q15/RES_hhdet_fec!Q15)</f>
        <v/>
      </c>
    </row>
    <row r="16" spans="1:17" ht="12" customHeight="1" x14ac:dyDescent="0.25">
      <c r="A16" s="161" t="s">
        <v>141</v>
      </c>
      <c r="B16" s="170">
        <f>IF(RES_hhdet_tes!B16=0,"",RES_hhdet_tes!B16/RES_hhdet_fec!B16)</f>
        <v>0.85669245286339391</v>
      </c>
      <c r="C16" s="170">
        <f>IF(RES_hhdet_tes!C16=0,"",RES_hhdet_tes!C16/RES_hhdet_fec!C16)</f>
        <v>0.85872940908932505</v>
      </c>
      <c r="D16" s="170">
        <f>IF(RES_hhdet_tes!D16=0,"",RES_hhdet_tes!D16/RES_hhdet_fec!D16)</f>
        <v>0.83796767624526736</v>
      </c>
      <c r="E16" s="170">
        <f>IF(RES_hhdet_tes!E16=0,"",RES_hhdet_tes!E16/RES_hhdet_fec!E16)</f>
        <v>0.82506050459271729</v>
      </c>
      <c r="F16" s="170">
        <f>IF(RES_hhdet_tes!F16=0,"",RES_hhdet_tes!F16/RES_hhdet_fec!F16)</f>
        <v>0.85127156517445113</v>
      </c>
      <c r="G16" s="170">
        <f>IF(RES_hhdet_tes!G16=0,"",RES_hhdet_tes!G16/RES_hhdet_fec!G16)</f>
        <v>0.84141961015269251</v>
      </c>
      <c r="H16" s="170">
        <f>IF(RES_hhdet_tes!H16=0,"",RES_hhdet_tes!H16/RES_hhdet_fec!H16)</f>
        <v>0.86900494374489579</v>
      </c>
      <c r="I16" s="170">
        <f>IF(RES_hhdet_tes!I16=0,"",RES_hhdet_tes!I16/RES_hhdet_fec!I16)</f>
        <v>0.8749060484436052</v>
      </c>
      <c r="J16" s="170">
        <f>IF(RES_hhdet_tes!J16=0,"",RES_hhdet_tes!J16/RES_hhdet_fec!J16)</f>
        <v>0.87589247626429922</v>
      </c>
      <c r="K16" s="170">
        <f>IF(RES_hhdet_tes!K16=0,"",RES_hhdet_tes!K16/RES_hhdet_fec!K16)</f>
        <v>0.88284995737556393</v>
      </c>
      <c r="L16" s="170" t="str">
        <f>IF(RES_hhdet_tes!L16=0,"",RES_hhdet_tes!L16/RES_hhdet_fec!L16)</f>
        <v/>
      </c>
      <c r="M16" s="170" t="str">
        <f>IF(RES_hhdet_tes!M16=0,"",RES_hhdet_tes!M16/RES_hhdet_fec!M16)</f>
        <v/>
      </c>
      <c r="N16" s="170" t="str">
        <f>IF(RES_hhdet_tes!N16=0,"",RES_hhdet_tes!N16/RES_hhdet_fec!N16)</f>
        <v/>
      </c>
      <c r="O16" s="170" t="str">
        <f>IF(RES_hhdet_tes!O16=0,"",RES_hhdet_tes!O16/RES_hhdet_fec!O16)</f>
        <v/>
      </c>
      <c r="P16" s="170" t="str">
        <f>IF(RES_hhdet_tes!P16=0,"",RES_hhdet_tes!P16/RES_hhdet_fec!P16)</f>
        <v/>
      </c>
      <c r="Q16" s="170" t="str">
        <f>IF(RES_hhdet_tes!Q16=0,"",RES_hhdet_tes!Q16/RES_hhdet_fec!Q16)</f>
        <v/>
      </c>
    </row>
    <row r="17" spans="1:17" ht="12" customHeight="1" x14ac:dyDescent="0.25">
      <c r="A17" s="148" t="s">
        <v>60</v>
      </c>
      <c r="B17" s="73">
        <f>IF(RES_hhdet_tes!B17=0,"",RES_hhdet_tes!B17/RES_hhdet_fec!B17)</f>
        <v>0.60629008025757203</v>
      </c>
      <c r="C17" s="73">
        <f>IF(RES_hhdet_tes!C17=0,"",RES_hhdet_tes!C17/RES_hhdet_fec!C17)</f>
        <v>0.60848385384530113</v>
      </c>
      <c r="D17" s="73">
        <f>IF(RES_hhdet_tes!D17=0,"",RES_hhdet_tes!D17/RES_hhdet_fec!D17)</f>
        <v>0.61250215200104374</v>
      </c>
      <c r="E17" s="73">
        <f>IF(RES_hhdet_tes!E17=0,"",RES_hhdet_tes!E17/RES_hhdet_fec!E17)</f>
        <v>0.6141987262166978</v>
      </c>
      <c r="F17" s="73">
        <f>IF(RES_hhdet_tes!F17=0,"",RES_hhdet_tes!F17/RES_hhdet_fec!F17)</f>
        <v>0.63257093780619378</v>
      </c>
      <c r="G17" s="73">
        <f>IF(RES_hhdet_tes!G17=0,"",RES_hhdet_tes!G17/RES_hhdet_fec!G17)</f>
        <v>0.65138626873461025</v>
      </c>
      <c r="H17" s="73">
        <f>IF(RES_hhdet_tes!H17=0,"",RES_hhdet_tes!H17/RES_hhdet_fec!H17)</f>
        <v>0.70001941317063143</v>
      </c>
      <c r="I17" s="73">
        <f>IF(RES_hhdet_tes!I17=0,"",RES_hhdet_tes!I17/RES_hhdet_fec!I17)</f>
        <v>0.7031423740524877</v>
      </c>
      <c r="J17" s="73">
        <f>IF(RES_hhdet_tes!J17=0,"",RES_hhdet_tes!J17/RES_hhdet_fec!J17)</f>
        <v>0.70356117758730985</v>
      </c>
      <c r="K17" s="73">
        <f>IF(RES_hhdet_tes!K17=0,"",RES_hhdet_tes!K17/RES_hhdet_fec!K17)</f>
        <v>0.7106071380979655</v>
      </c>
      <c r="L17" s="73" t="str">
        <f>IF(RES_hhdet_tes!L17=0,"",RES_hhdet_tes!L17/RES_hhdet_fec!L17)</f>
        <v/>
      </c>
      <c r="M17" s="73" t="str">
        <f>IF(RES_hhdet_tes!M17=0,"",RES_hhdet_tes!M17/RES_hhdet_fec!M17)</f>
        <v/>
      </c>
      <c r="N17" s="73" t="str">
        <f>IF(RES_hhdet_tes!N17=0,"",RES_hhdet_tes!N17/RES_hhdet_fec!N17)</f>
        <v/>
      </c>
      <c r="O17" s="73" t="str">
        <f>IF(RES_hhdet_tes!O17=0,"",RES_hhdet_tes!O17/RES_hhdet_fec!O17)</f>
        <v/>
      </c>
      <c r="P17" s="73" t="str">
        <f>IF(RES_hhdet_tes!P17=0,"",RES_hhdet_tes!P17/RES_hhdet_fec!P17)</f>
        <v/>
      </c>
      <c r="Q17" s="73" t="str">
        <f>IF(RES_hhdet_tes!Q17=0,"",RES_hhdet_tes!Q17/RES_hhdet_fec!Q17)</f>
        <v/>
      </c>
    </row>
    <row r="18" spans="1:17" ht="12" customHeight="1" x14ac:dyDescent="0.25">
      <c r="A18" s="148" t="s">
        <v>59</v>
      </c>
      <c r="B18" s="73">
        <f>IF(RES_hhdet_tes!B18=0,"",RES_hhdet_tes!B18/RES_hhdet_fec!B18)</f>
        <v>1</v>
      </c>
      <c r="C18" s="73">
        <f>IF(RES_hhdet_tes!C18=0,"",RES_hhdet_tes!C18/RES_hhdet_fec!C18)</f>
        <v>0.99999999999999989</v>
      </c>
      <c r="D18" s="73">
        <f>IF(RES_hhdet_tes!D18=0,"",RES_hhdet_tes!D18/RES_hhdet_fec!D18)</f>
        <v>1.0000000000000002</v>
      </c>
      <c r="E18" s="73">
        <f>IF(RES_hhdet_tes!E18=0,"",RES_hhdet_tes!E18/RES_hhdet_fec!E18)</f>
        <v>0.99999999999999978</v>
      </c>
      <c r="F18" s="73">
        <f>IF(RES_hhdet_tes!F18=0,"",RES_hhdet_tes!F18/RES_hhdet_fec!F18)</f>
        <v>0.99999999999999967</v>
      </c>
      <c r="G18" s="73">
        <f>IF(RES_hhdet_tes!G18=0,"",RES_hhdet_tes!G18/RES_hhdet_fec!G18)</f>
        <v>1.0000000000000002</v>
      </c>
      <c r="H18" s="73">
        <f>IF(RES_hhdet_tes!H18=0,"",RES_hhdet_tes!H18/RES_hhdet_fec!H18)</f>
        <v>0.99999999999999956</v>
      </c>
      <c r="I18" s="73">
        <f>IF(RES_hhdet_tes!I18=0,"",RES_hhdet_tes!I18/RES_hhdet_fec!I18)</f>
        <v>1.0000000000000002</v>
      </c>
      <c r="J18" s="73">
        <f>IF(RES_hhdet_tes!J18=0,"",RES_hhdet_tes!J18/RES_hhdet_fec!J18)</f>
        <v>1.0000000000000002</v>
      </c>
      <c r="K18" s="73">
        <f>IF(RES_hhdet_tes!K18=0,"",RES_hhdet_tes!K18/RES_hhdet_fec!K18)</f>
        <v>1</v>
      </c>
      <c r="L18" s="73" t="str">
        <f>IF(RES_hhdet_tes!L18=0,"",RES_hhdet_tes!L18/RES_hhdet_fec!L18)</f>
        <v/>
      </c>
      <c r="M18" s="73" t="str">
        <f>IF(RES_hhdet_tes!M18=0,"",RES_hhdet_tes!M18/RES_hhdet_fec!M18)</f>
        <v/>
      </c>
      <c r="N18" s="73" t="str">
        <f>IF(RES_hhdet_tes!N18=0,"",RES_hhdet_tes!N18/RES_hhdet_fec!N18)</f>
        <v/>
      </c>
      <c r="O18" s="73" t="str">
        <f>IF(RES_hhdet_tes!O18=0,"",RES_hhdet_tes!O18/RES_hhdet_fec!O18)</f>
        <v/>
      </c>
      <c r="P18" s="73" t="str">
        <f>IF(RES_hhdet_tes!P18=0,"",RES_hhdet_tes!P18/RES_hhdet_fec!P18)</f>
        <v/>
      </c>
      <c r="Q18" s="73" t="str">
        <f>IF(RES_hhdet_tes!Q18=0,"",RES_hhdet_tes!Q18/RES_hhdet_fec!Q18)</f>
        <v/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0.75113219299133793</v>
      </c>
      <c r="C19" s="169">
        <f>IF(RES_hhdet_tes!C19=0,"",RES_hhdet_tes!C19/RES_hhdet_fec!C19)</f>
        <v>0.7516025239493459</v>
      </c>
      <c r="D19" s="169">
        <f>IF(RES_hhdet_tes!D19=0,"",RES_hhdet_tes!D19/RES_hhdet_fec!D19)</f>
        <v>0.76980716533151572</v>
      </c>
      <c r="E19" s="169">
        <f>IF(RES_hhdet_tes!E19=0,"",RES_hhdet_tes!E19/RES_hhdet_fec!E19)</f>
        <v>0.77069239093339914</v>
      </c>
      <c r="F19" s="169">
        <f>IF(RES_hhdet_tes!F19=0,"",RES_hhdet_tes!F19/RES_hhdet_fec!F19)</f>
        <v>0.77782347765158855</v>
      </c>
      <c r="G19" s="169">
        <f>IF(RES_hhdet_tes!G19=0,"",RES_hhdet_tes!G19/RES_hhdet_fec!G19)</f>
        <v>0.78844244491082294</v>
      </c>
      <c r="H19" s="169">
        <f>IF(RES_hhdet_tes!H19=0,"",RES_hhdet_tes!H19/RES_hhdet_fec!H19)</f>
        <v>0.81310382293831163</v>
      </c>
      <c r="I19" s="169">
        <f>IF(RES_hhdet_tes!I19=0,"",RES_hhdet_tes!I19/RES_hhdet_fec!I19)</f>
        <v>0.81460919712559055</v>
      </c>
      <c r="J19" s="169">
        <f>IF(RES_hhdet_tes!J19=0,"",RES_hhdet_tes!J19/RES_hhdet_fec!J19)</f>
        <v>0.81348333908840176</v>
      </c>
      <c r="K19" s="169">
        <f>IF(RES_hhdet_tes!K19=0,"",RES_hhdet_tes!K19/RES_hhdet_fec!K19)</f>
        <v>0.82254882347921154</v>
      </c>
      <c r="L19" s="169" t="str">
        <f>IF(RES_hhdet_tes!L19=0,"",RES_hhdet_tes!L19/RES_hhdet_fec!L19)</f>
        <v/>
      </c>
      <c r="M19" s="169" t="str">
        <f>IF(RES_hhdet_tes!M19=0,"",RES_hhdet_tes!M19/RES_hhdet_fec!M19)</f>
        <v/>
      </c>
      <c r="N19" s="169" t="str">
        <f>IF(RES_hhdet_tes!N19=0,"",RES_hhdet_tes!N19/RES_hhdet_fec!N19)</f>
        <v/>
      </c>
      <c r="O19" s="169" t="str">
        <f>IF(RES_hhdet_tes!O19=0,"",RES_hhdet_tes!O19/RES_hhdet_fec!O19)</f>
        <v/>
      </c>
      <c r="P19" s="169" t="str">
        <f>IF(RES_hhdet_tes!P19=0,"",RES_hhdet_tes!P19/RES_hhdet_fec!P19)</f>
        <v/>
      </c>
      <c r="Q19" s="169" t="str">
        <f>IF(RES_hhdet_tes!Q19=0,"",RES_hhdet_tes!Q19/RES_hhdet_fec!Q19)</f>
        <v/>
      </c>
    </row>
    <row r="20" spans="1:17" ht="12" customHeight="1" x14ac:dyDescent="0.25">
      <c r="A20" s="23" t="s">
        <v>58</v>
      </c>
      <c r="B20" s="73" t="str">
        <f>IF(RES_hhdet_tes!B20=0,"",RES_hhdet_tes!B20/RES_hhdet_fec!B20)</f>
        <v/>
      </c>
      <c r="C20" s="73" t="str">
        <f>IF(RES_hhdet_tes!C20=0,"",RES_hhdet_tes!C20/RES_hhdet_fec!C20)</f>
        <v/>
      </c>
      <c r="D20" s="73" t="str">
        <f>IF(RES_hhdet_tes!D20=0,"",RES_hhdet_tes!D20/RES_hhdet_fec!D20)</f>
        <v/>
      </c>
      <c r="E20" s="73" t="str">
        <f>IF(RES_hhdet_tes!E20=0,"",RES_hhdet_tes!E20/RES_hhdet_fec!E20)</f>
        <v/>
      </c>
      <c r="F20" s="73" t="str">
        <f>IF(RES_hhdet_tes!F20=0,"",RES_hhdet_tes!F20/RES_hhdet_fec!F20)</f>
        <v/>
      </c>
      <c r="G20" s="73" t="str">
        <f>IF(RES_hhdet_tes!G20=0,"",RES_hhdet_tes!G20/RES_hhdet_fec!G20)</f>
        <v/>
      </c>
      <c r="H20" s="73" t="str">
        <f>IF(RES_hhdet_tes!H20=0,"",RES_hhdet_tes!H20/RES_hhdet_fec!H20)</f>
        <v/>
      </c>
      <c r="I20" s="73" t="str">
        <f>IF(RES_hhdet_tes!I20=0,"",RES_hhdet_tes!I20/RES_hhdet_fec!I20)</f>
        <v/>
      </c>
      <c r="J20" s="73" t="str">
        <f>IF(RES_hhdet_tes!J20=0,"",RES_hhdet_tes!J20/RES_hhdet_fec!J20)</f>
        <v/>
      </c>
      <c r="K20" s="73" t="str">
        <f>IF(RES_hhdet_tes!K20=0,"",RES_hhdet_tes!K20/RES_hhdet_fec!K20)</f>
        <v/>
      </c>
      <c r="L20" s="73" t="str">
        <f>IF(RES_hhdet_tes!L20=0,"",RES_hhdet_tes!L20/RES_hhdet_fec!L20)</f>
        <v/>
      </c>
      <c r="M20" s="73" t="str">
        <f>IF(RES_hhdet_tes!M20=0,"",RES_hhdet_tes!M20/RES_hhdet_fec!M20)</f>
        <v/>
      </c>
      <c r="N20" s="73" t="str">
        <f>IF(RES_hhdet_tes!N20=0,"",RES_hhdet_tes!N20/RES_hhdet_fec!N20)</f>
        <v/>
      </c>
      <c r="O20" s="73" t="str">
        <f>IF(RES_hhdet_tes!O20=0,"",RES_hhdet_tes!O20/RES_hhdet_fec!O20)</f>
        <v/>
      </c>
      <c r="P20" s="73" t="str">
        <f>IF(RES_hhdet_tes!P20=0,"",RES_hhdet_tes!P20/RES_hhdet_fec!P20)</f>
        <v/>
      </c>
      <c r="Q20" s="73" t="str">
        <f>IF(RES_hhdet_tes!Q20=0,"",RES_hhdet_tes!Q20/RES_hhdet_fec!Q20)</f>
        <v/>
      </c>
    </row>
    <row r="21" spans="1:17" ht="12" customHeight="1" x14ac:dyDescent="0.25">
      <c r="A21" s="23" t="s">
        <v>57</v>
      </c>
      <c r="B21" s="73">
        <f>IF(RES_hhdet_tes!B21=0,"",RES_hhdet_tes!B21/RES_hhdet_fec!B21)</f>
        <v>0.39961847320465166</v>
      </c>
      <c r="C21" s="73">
        <f>IF(RES_hhdet_tes!C21=0,"",RES_hhdet_tes!C21/RES_hhdet_fec!C21)</f>
        <v>0.40081792630161395</v>
      </c>
      <c r="D21" s="73">
        <f>IF(RES_hhdet_tes!D21=0,"",RES_hhdet_tes!D21/RES_hhdet_fec!D21)</f>
        <v>0.40628768361812811</v>
      </c>
      <c r="E21" s="73">
        <f>IF(RES_hhdet_tes!E21=0,"",RES_hhdet_tes!E21/RES_hhdet_fec!E21)</f>
        <v>0.40828390986433871</v>
      </c>
      <c r="F21" s="73">
        <f>IF(RES_hhdet_tes!F21=0,"",RES_hhdet_tes!F21/RES_hhdet_fec!F21)</f>
        <v>0.42218840792377466</v>
      </c>
      <c r="G21" s="73">
        <f>IF(RES_hhdet_tes!G21=0,"",RES_hhdet_tes!G21/RES_hhdet_fec!G21)</f>
        <v>0.44146161060527228</v>
      </c>
      <c r="H21" s="73">
        <f>IF(RES_hhdet_tes!H21=0,"",RES_hhdet_tes!H21/RES_hhdet_fec!H21)</f>
        <v>0.45744077502603775</v>
      </c>
      <c r="I21" s="73">
        <f>IF(RES_hhdet_tes!I21=0,"",RES_hhdet_tes!I21/RES_hhdet_fec!I21)</f>
        <v>0.4577416892796739</v>
      </c>
      <c r="J21" s="73">
        <f>IF(RES_hhdet_tes!J21=0,"",RES_hhdet_tes!J21/RES_hhdet_fec!J21)</f>
        <v>0.45812817356739227</v>
      </c>
      <c r="K21" s="73">
        <f>IF(RES_hhdet_tes!K21=0,"",RES_hhdet_tes!K21/RES_hhdet_fec!K21)</f>
        <v>0.4584164374718307</v>
      </c>
      <c r="L21" s="73" t="str">
        <f>IF(RES_hhdet_tes!L21=0,"",RES_hhdet_tes!L21/RES_hhdet_fec!L21)</f>
        <v/>
      </c>
      <c r="M21" s="73" t="str">
        <f>IF(RES_hhdet_tes!M21=0,"",RES_hhdet_tes!M21/RES_hhdet_fec!M21)</f>
        <v/>
      </c>
      <c r="N21" s="73" t="str">
        <f>IF(RES_hhdet_tes!N21=0,"",RES_hhdet_tes!N21/RES_hhdet_fec!N21)</f>
        <v/>
      </c>
      <c r="O21" s="73" t="str">
        <f>IF(RES_hhdet_tes!O21=0,"",RES_hhdet_tes!O21/RES_hhdet_fec!O21)</f>
        <v/>
      </c>
      <c r="P21" s="73" t="str">
        <f>IF(RES_hhdet_tes!P21=0,"",RES_hhdet_tes!P21/RES_hhdet_fec!P21)</f>
        <v/>
      </c>
      <c r="Q21" s="73" t="str">
        <f>IF(RES_hhdet_tes!Q21=0,"",RES_hhdet_tes!Q21/RES_hhdet_fec!Q21)</f>
        <v/>
      </c>
    </row>
    <row r="22" spans="1:17" ht="12" customHeight="1" x14ac:dyDescent="0.25">
      <c r="A22" s="29" t="s">
        <v>140</v>
      </c>
      <c r="B22" s="65">
        <f>IF(RES_hhdet_tes!B22=0,"",RES_hhdet_tes!B22/RES_hhdet_fec!B22)</f>
        <v>0.78409033349740986</v>
      </c>
      <c r="C22" s="65">
        <f>IF(RES_hhdet_tes!C22=0,"",RES_hhdet_tes!C22/RES_hhdet_fec!C22)</f>
        <v>0.78495797489445807</v>
      </c>
      <c r="D22" s="65">
        <f>IF(RES_hhdet_tes!D22=0,"",RES_hhdet_tes!D22/RES_hhdet_fec!D22)</f>
        <v>0.78649494594356728</v>
      </c>
      <c r="E22" s="65">
        <f>IF(RES_hhdet_tes!E22=0,"",RES_hhdet_tes!E22/RES_hhdet_fec!E22)</f>
        <v>0.78722543594912264</v>
      </c>
      <c r="F22" s="65">
        <f>IF(RES_hhdet_tes!F22=0,"",RES_hhdet_tes!F22/RES_hhdet_fec!F22)</f>
        <v>0.79616418331558814</v>
      </c>
      <c r="G22" s="65">
        <f>IF(RES_hhdet_tes!G22=0,"",RES_hhdet_tes!G22/RES_hhdet_fec!G22)</f>
        <v>0.80488552865179575</v>
      </c>
      <c r="H22" s="65">
        <f>IF(RES_hhdet_tes!H22=0,"",RES_hhdet_tes!H22/RES_hhdet_fec!H22)</f>
        <v>0.82878658270139716</v>
      </c>
      <c r="I22" s="65">
        <f>IF(RES_hhdet_tes!I22=0,"",RES_hhdet_tes!I22/RES_hhdet_fec!I22)</f>
        <v>0.83141453446663827</v>
      </c>
      <c r="J22" s="65">
        <f>IF(RES_hhdet_tes!J22=0,"",RES_hhdet_tes!J22/RES_hhdet_fec!J22)</f>
        <v>0.83149896387334765</v>
      </c>
      <c r="K22" s="65">
        <f>IF(RES_hhdet_tes!K22=0,"",RES_hhdet_tes!K22/RES_hhdet_fec!K22)</f>
        <v>0.83583753680154493</v>
      </c>
      <c r="L22" s="65" t="str">
        <f>IF(RES_hhdet_tes!L22=0,"",RES_hhdet_tes!L22/RES_hhdet_fec!L22)</f>
        <v/>
      </c>
      <c r="M22" s="65" t="str">
        <f>IF(RES_hhdet_tes!M22=0,"",RES_hhdet_tes!M22/RES_hhdet_fec!M22)</f>
        <v/>
      </c>
      <c r="N22" s="65" t="str">
        <f>IF(RES_hhdet_tes!N22=0,"",RES_hhdet_tes!N22/RES_hhdet_fec!N22)</f>
        <v/>
      </c>
      <c r="O22" s="65" t="str">
        <f>IF(RES_hhdet_tes!O22=0,"",RES_hhdet_tes!O22/RES_hhdet_fec!O22)</f>
        <v/>
      </c>
      <c r="P22" s="65" t="str">
        <f>IF(RES_hhdet_tes!P22=0,"",RES_hhdet_tes!P22/RES_hhdet_fec!P22)</f>
        <v/>
      </c>
      <c r="Q22" s="65" t="str">
        <f>IF(RES_hhdet_tes!Q22=0,"",RES_hhdet_tes!Q22/RES_hhdet_fec!Q22)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 t="str">
        <f>IF(RES_hhdet_tes!B24=0,"",RES_hhdet_tes!B24/RES_hhdet_fec!B24)</f>
        <v/>
      </c>
      <c r="C24" s="175" t="str">
        <f>IF(RES_hhdet_tes!C24=0,"",RES_hhdet_tes!C24/RES_hhdet_fec!C24)</f>
        <v/>
      </c>
      <c r="D24" s="175" t="str">
        <f>IF(RES_hhdet_tes!D24=0,"",RES_hhdet_tes!D24/RES_hhdet_fec!D24)</f>
        <v/>
      </c>
      <c r="E24" s="175" t="str">
        <f>IF(RES_hhdet_tes!E24=0,"",RES_hhdet_tes!E24/RES_hhdet_fec!E24)</f>
        <v/>
      </c>
      <c r="F24" s="175" t="str">
        <f>IF(RES_hhdet_tes!F24=0,"",RES_hhdet_tes!F24/RES_hhdet_fec!F24)</f>
        <v/>
      </c>
      <c r="G24" s="175" t="str">
        <f>IF(RES_hhdet_tes!G24=0,"",RES_hhdet_tes!G24/RES_hhdet_fec!G24)</f>
        <v/>
      </c>
      <c r="H24" s="175" t="str">
        <f>IF(RES_hhdet_tes!H24=0,"",RES_hhdet_tes!H24/RES_hhdet_fec!H24)</f>
        <v/>
      </c>
      <c r="I24" s="175" t="str">
        <f>IF(RES_hhdet_tes!I24=0,"",RES_hhdet_tes!I24/RES_hhdet_fec!I24)</f>
        <v/>
      </c>
      <c r="J24" s="175" t="str">
        <f>IF(RES_hhdet_tes!J24=0,"",RES_hhdet_tes!J24/RES_hhdet_fec!J24)</f>
        <v/>
      </c>
      <c r="K24" s="175" t="str">
        <f>IF(RES_hhdet_tes!K24=0,"",RES_hhdet_tes!K24/RES_hhdet_fec!K24)</f>
        <v/>
      </c>
      <c r="L24" s="175" t="str">
        <f>IF(RES_hhdet_tes!L24=0,"",RES_hhdet_tes!L24/RES_hhdet_fec!L24)</f>
        <v/>
      </c>
      <c r="M24" s="175" t="str">
        <f>IF(RES_hhdet_tes!M24=0,"",RES_hhdet_tes!M24/RES_hhdet_fec!M24)</f>
        <v/>
      </c>
      <c r="N24" s="175" t="str">
        <f>IF(RES_hhdet_tes!N24=0,"",RES_hhdet_tes!N24/RES_hhdet_fec!N24)</f>
        <v/>
      </c>
      <c r="O24" s="175" t="str">
        <f>IF(RES_hhdet_tes!O24=0,"",RES_hhdet_tes!O24/RES_hhdet_fec!O24)</f>
        <v/>
      </c>
      <c r="P24" s="175" t="str">
        <f>IF(RES_hhdet_tes!P24=0,"",RES_hhdet_tes!P24/RES_hhdet_fec!P24)</f>
        <v/>
      </c>
      <c r="Q24" s="175" t="str">
        <f>IF(RES_hhdet_tes!Q24=0,"",RES_hhdet_tes!Q24/RES_hhdet_fec!Q24)</f>
        <v/>
      </c>
    </row>
    <row r="25" spans="1:17" ht="12.95" customHeight="1" x14ac:dyDescent="0.25">
      <c r="A25" s="158" t="s">
        <v>65</v>
      </c>
      <c r="B25" s="169" t="str">
        <f>IF(RES_hhdet_tes!B25=0,"",RES_hhdet_tes!B25/RES_hhdet_fec!B25)</f>
        <v/>
      </c>
      <c r="C25" s="169" t="str">
        <f>IF(RES_hhdet_tes!C25=0,"",RES_hhdet_tes!C25/RES_hhdet_fec!C25)</f>
        <v/>
      </c>
      <c r="D25" s="169" t="str">
        <f>IF(RES_hhdet_tes!D25=0,"",RES_hhdet_tes!D25/RES_hhdet_fec!D25)</f>
        <v/>
      </c>
      <c r="E25" s="169" t="str">
        <f>IF(RES_hhdet_tes!E25=0,"",RES_hhdet_tes!E25/RES_hhdet_fec!E25)</f>
        <v/>
      </c>
      <c r="F25" s="169" t="str">
        <f>IF(RES_hhdet_tes!F25=0,"",RES_hhdet_tes!F25/RES_hhdet_fec!F25)</f>
        <v/>
      </c>
      <c r="G25" s="169" t="str">
        <f>IF(RES_hhdet_tes!G25=0,"",RES_hhdet_tes!G25/RES_hhdet_fec!G25)</f>
        <v/>
      </c>
      <c r="H25" s="169" t="str">
        <f>IF(RES_hhdet_tes!H25=0,"",RES_hhdet_tes!H25/RES_hhdet_fec!H25)</f>
        <v/>
      </c>
      <c r="I25" s="169" t="str">
        <f>IF(RES_hhdet_tes!I25=0,"",RES_hhdet_tes!I25/RES_hhdet_fec!I25)</f>
        <v/>
      </c>
      <c r="J25" s="169" t="str">
        <f>IF(RES_hhdet_tes!J25=0,"",RES_hhdet_tes!J25/RES_hhdet_fec!J25)</f>
        <v/>
      </c>
      <c r="K25" s="169" t="str">
        <f>IF(RES_hhdet_tes!K25=0,"",RES_hhdet_tes!K25/RES_hhdet_fec!K25)</f>
        <v/>
      </c>
      <c r="L25" s="169" t="str">
        <f>IF(RES_hhdet_tes!L25=0,"",RES_hhdet_tes!L25/RES_hhdet_fec!L25)</f>
        <v/>
      </c>
      <c r="M25" s="169" t="str">
        <f>IF(RES_hhdet_tes!M25=0,"",RES_hhdet_tes!M25/RES_hhdet_fec!M25)</f>
        <v/>
      </c>
      <c r="N25" s="169" t="str">
        <f>IF(RES_hhdet_tes!N25=0,"",RES_hhdet_tes!N25/RES_hhdet_fec!N25)</f>
        <v/>
      </c>
      <c r="O25" s="169" t="str">
        <f>IF(RES_hhdet_tes!O25=0,"",RES_hhdet_tes!O25/RES_hhdet_fec!O25)</f>
        <v/>
      </c>
      <c r="P25" s="169" t="str">
        <f>IF(RES_hhdet_tes!P25=0,"",RES_hhdet_tes!P25/RES_hhdet_fec!P25)</f>
        <v/>
      </c>
      <c r="Q25" s="169" t="str">
        <f>IF(RES_hhdet_tes!Q25=0,"",RES_hhdet_tes!Q25/RES_hhdet_fec!Q25)</f>
        <v/>
      </c>
    </row>
    <row r="26" spans="1:17" ht="12" customHeight="1" x14ac:dyDescent="0.25">
      <c r="A26" s="23" t="s">
        <v>84</v>
      </c>
      <c r="B26" s="73" t="str">
        <f>IF(RES_hhdet_tes!B26=0,"",RES_hhdet_tes!B26/RES_hhdet_fec!B26)</f>
        <v/>
      </c>
      <c r="C26" s="73" t="str">
        <f>IF(RES_hhdet_tes!C26=0,"",RES_hhdet_tes!C26/RES_hhdet_fec!C26)</f>
        <v/>
      </c>
      <c r="D26" s="73" t="str">
        <f>IF(RES_hhdet_tes!D26=0,"",RES_hhdet_tes!D26/RES_hhdet_fec!D26)</f>
        <v/>
      </c>
      <c r="E26" s="73" t="str">
        <f>IF(RES_hhdet_tes!E26=0,"",RES_hhdet_tes!E26/RES_hhdet_fec!E26)</f>
        <v/>
      </c>
      <c r="F26" s="73" t="str">
        <f>IF(RES_hhdet_tes!F26=0,"",RES_hhdet_tes!F26/RES_hhdet_fec!F26)</f>
        <v/>
      </c>
      <c r="G26" s="73" t="str">
        <f>IF(RES_hhdet_tes!G26=0,"",RES_hhdet_tes!G26/RES_hhdet_fec!G26)</f>
        <v/>
      </c>
      <c r="H26" s="73" t="str">
        <f>IF(RES_hhdet_tes!H26=0,"",RES_hhdet_tes!H26/RES_hhdet_fec!H26)</f>
        <v/>
      </c>
      <c r="I26" s="73" t="str">
        <f>IF(RES_hhdet_tes!I26=0,"",RES_hhdet_tes!I26/RES_hhdet_fec!I26)</f>
        <v/>
      </c>
      <c r="J26" s="73" t="str">
        <f>IF(RES_hhdet_tes!J26=0,"",RES_hhdet_tes!J26/RES_hhdet_fec!J26)</f>
        <v/>
      </c>
      <c r="K26" s="73" t="str">
        <f>IF(RES_hhdet_tes!K26=0,"",RES_hhdet_tes!K26/RES_hhdet_fec!K26)</f>
        <v/>
      </c>
      <c r="L26" s="73" t="str">
        <f>IF(RES_hhdet_tes!L26=0,"",RES_hhdet_tes!L26/RES_hhdet_fec!L26)</f>
        <v/>
      </c>
      <c r="M26" s="73" t="str">
        <f>IF(RES_hhdet_tes!M26=0,"",RES_hhdet_tes!M26/RES_hhdet_fec!M26)</f>
        <v/>
      </c>
      <c r="N26" s="73" t="str">
        <f>IF(RES_hhdet_tes!N26=0,"",RES_hhdet_tes!N26/RES_hhdet_fec!N26)</f>
        <v/>
      </c>
      <c r="O26" s="73" t="str">
        <f>IF(RES_hhdet_tes!O26=0,"",RES_hhdet_tes!O26/RES_hhdet_fec!O26)</f>
        <v/>
      </c>
      <c r="P26" s="73" t="str">
        <f>IF(RES_hhdet_tes!P26=0,"",RES_hhdet_tes!P26/RES_hhdet_fec!P26)</f>
        <v/>
      </c>
      <c r="Q26" s="73" t="str">
        <f>IF(RES_hhdet_tes!Q26=0,"",RES_hhdet_tes!Q26/RES_hhdet_fec!Q26)</f>
        <v/>
      </c>
    </row>
    <row r="27" spans="1:17" ht="12" customHeight="1" x14ac:dyDescent="0.25">
      <c r="A27" s="23" t="s">
        <v>60</v>
      </c>
      <c r="B27" s="73" t="str">
        <f>IF(RES_hhdet_tes!B27=0,"",RES_hhdet_tes!B27/RES_hhdet_fec!B27)</f>
        <v/>
      </c>
      <c r="C27" s="73" t="str">
        <f>IF(RES_hhdet_tes!C27=0,"",RES_hhdet_tes!C27/RES_hhdet_fec!C27)</f>
        <v/>
      </c>
      <c r="D27" s="73" t="str">
        <f>IF(RES_hhdet_tes!D27=0,"",RES_hhdet_tes!D27/RES_hhdet_fec!D27)</f>
        <v/>
      </c>
      <c r="E27" s="73" t="str">
        <f>IF(RES_hhdet_tes!E27=0,"",RES_hhdet_tes!E27/RES_hhdet_fec!E27)</f>
        <v/>
      </c>
      <c r="F27" s="73" t="str">
        <f>IF(RES_hhdet_tes!F27=0,"",RES_hhdet_tes!F27/RES_hhdet_fec!F27)</f>
        <v/>
      </c>
      <c r="G27" s="73" t="str">
        <f>IF(RES_hhdet_tes!G27=0,"",RES_hhdet_tes!G27/RES_hhdet_fec!G27)</f>
        <v/>
      </c>
      <c r="H27" s="73" t="str">
        <f>IF(RES_hhdet_tes!H27=0,"",RES_hhdet_tes!H27/RES_hhdet_fec!H27)</f>
        <v/>
      </c>
      <c r="I27" s="73" t="str">
        <f>IF(RES_hhdet_tes!I27=0,"",RES_hhdet_tes!I27/RES_hhdet_fec!I27)</f>
        <v/>
      </c>
      <c r="J27" s="73" t="str">
        <f>IF(RES_hhdet_tes!J27=0,"",RES_hhdet_tes!J27/RES_hhdet_fec!J27)</f>
        <v/>
      </c>
      <c r="K27" s="73" t="str">
        <f>IF(RES_hhdet_tes!K27=0,"",RES_hhdet_tes!K27/RES_hhdet_fec!K27)</f>
        <v/>
      </c>
      <c r="L27" s="73" t="str">
        <f>IF(RES_hhdet_tes!L27=0,"",RES_hhdet_tes!L27/RES_hhdet_fec!L27)</f>
        <v/>
      </c>
      <c r="M27" s="73" t="str">
        <f>IF(RES_hhdet_tes!M27=0,"",RES_hhdet_tes!M27/RES_hhdet_fec!M27)</f>
        <v/>
      </c>
      <c r="N27" s="73" t="str">
        <f>IF(RES_hhdet_tes!N27=0,"",RES_hhdet_tes!N27/RES_hhdet_fec!N27)</f>
        <v/>
      </c>
      <c r="O27" s="73" t="str">
        <f>IF(RES_hhdet_tes!O27=0,"",RES_hhdet_tes!O27/RES_hhdet_fec!O27)</f>
        <v/>
      </c>
      <c r="P27" s="73" t="str">
        <f>IF(RES_hhdet_tes!P27=0,"",RES_hhdet_tes!P27/RES_hhdet_fec!P27)</f>
        <v/>
      </c>
      <c r="Q27" s="73" t="str">
        <f>IF(RES_hhdet_tes!Q27=0,"",RES_hhdet_tes!Q27/RES_hhdet_fec!Q27)</f>
        <v/>
      </c>
    </row>
    <row r="28" spans="1:17" ht="12.95" customHeight="1" x14ac:dyDescent="0.25">
      <c r="A28" s="158" t="s">
        <v>112</v>
      </c>
      <c r="B28" s="169" t="str">
        <f>IF(RES_hhdet_tes!B28=0,"",RES_hhdet_tes!B28/RES_hhdet_fec!B28)</f>
        <v/>
      </c>
      <c r="C28" s="169" t="str">
        <f>IF(RES_hhdet_tes!C28=0,"",RES_hhdet_tes!C28/RES_hhdet_fec!C28)</f>
        <v/>
      </c>
      <c r="D28" s="169" t="str">
        <f>IF(RES_hhdet_tes!D28=0,"",RES_hhdet_tes!D28/RES_hhdet_fec!D28)</f>
        <v/>
      </c>
      <c r="E28" s="169" t="str">
        <f>IF(RES_hhdet_tes!E28=0,"",RES_hhdet_tes!E28/RES_hhdet_fec!E28)</f>
        <v/>
      </c>
      <c r="F28" s="169" t="str">
        <f>IF(RES_hhdet_tes!F28=0,"",RES_hhdet_tes!F28/RES_hhdet_fec!F28)</f>
        <v/>
      </c>
      <c r="G28" s="169" t="str">
        <f>IF(RES_hhdet_tes!G28=0,"",RES_hhdet_tes!G28/RES_hhdet_fec!G28)</f>
        <v/>
      </c>
      <c r="H28" s="169" t="str">
        <f>IF(RES_hhdet_tes!H28=0,"",RES_hhdet_tes!H28/RES_hhdet_fec!H28)</f>
        <v/>
      </c>
      <c r="I28" s="169" t="str">
        <f>IF(RES_hhdet_tes!I28=0,"",RES_hhdet_tes!I28/RES_hhdet_fec!I28)</f>
        <v/>
      </c>
      <c r="J28" s="169" t="str">
        <f>IF(RES_hhdet_tes!J28=0,"",RES_hhdet_tes!J28/RES_hhdet_fec!J28)</f>
        <v/>
      </c>
      <c r="K28" s="169" t="str">
        <f>IF(RES_hhdet_tes!K28=0,"",RES_hhdet_tes!K28/RES_hhdet_fec!K28)</f>
        <v/>
      </c>
      <c r="L28" s="169" t="str">
        <f>IF(RES_hhdet_tes!L28=0,"",RES_hhdet_tes!L28/RES_hhdet_fec!L28)</f>
        <v/>
      </c>
      <c r="M28" s="169" t="str">
        <f>IF(RES_hhdet_tes!M28=0,"",RES_hhdet_tes!M28/RES_hhdet_fec!M28)</f>
        <v/>
      </c>
      <c r="N28" s="169" t="str">
        <f>IF(RES_hhdet_tes!N28=0,"",RES_hhdet_tes!N28/RES_hhdet_fec!N28)</f>
        <v/>
      </c>
      <c r="O28" s="169" t="str">
        <f>IF(RES_hhdet_tes!O28=0,"",RES_hhdet_tes!O28/RES_hhdet_fec!O28)</f>
        <v/>
      </c>
      <c r="P28" s="169" t="str">
        <f>IF(RES_hhdet_tes!P28=0,"",RES_hhdet_tes!P28/RES_hhdet_fec!P28)</f>
        <v/>
      </c>
      <c r="Q28" s="169" t="str">
        <f>IF(RES_hhdet_tes!Q28=0,"",RES_hhdet_tes!Q28/RES_hhdet_fec!Q28)</f>
        <v/>
      </c>
    </row>
    <row r="29" spans="1:17" ht="12" customHeight="1" x14ac:dyDescent="0.25">
      <c r="A29" s="23" t="s">
        <v>60</v>
      </c>
      <c r="B29" s="73" t="str">
        <f>IF(RES_hhdet_tes!B29=0,"",RES_hhdet_tes!B29/RES_hhdet_fec!B29)</f>
        <v/>
      </c>
      <c r="C29" s="73" t="str">
        <f>IF(RES_hhdet_tes!C29=0,"",RES_hhdet_tes!C29/RES_hhdet_fec!C29)</f>
        <v/>
      </c>
      <c r="D29" s="73" t="str">
        <f>IF(RES_hhdet_tes!D29=0,"",RES_hhdet_tes!D29/RES_hhdet_fec!D29)</f>
        <v/>
      </c>
      <c r="E29" s="73" t="str">
        <f>IF(RES_hhdet_tes!E29=0,"",RES_hhdet_tes!E29/RES_hhdet_fec!E29)</f>
        <v/>
      </c>
      <c r="F29" s="73" t="str">
        <f>IF(RES_hhdet_tes!F29=0,"",RES_hhdet_tes!F29/RES_hhdet_fec!F29)</f>
        <v/>
      </c>
      <c r="G29" s="73" t="str">
        <f>IF(RES_hhdet_tes!G29=0,"",RES_hhdet_tes!G29/RES_hhdet_fec!G29)</f>
        <v/>
      </c>
      <c r="H29" s="73" t="str">
        <f>IF(RES_hhdet_tes!H29=0,"",RES_hhdet_tes!H29/RES_hhdet_fec!H29)</f>
        <v/>
      </c>
      <c r="I29" s="73" t="str">
        <f>IF(RES_hhdet_tes!I29=0,"",RES_hhdet_tes!I29/RES_hhdet_fec!I29)</f>
        <v/>
      </c>
      <c r="J29" s="73" t="str">
        <f>IF(RES_hhdet_tes!J29=0,"",RES_hhdet_tes!J29/RES_hhdet_fec!J29)</f>
        <v/>
      </c>
      <c r="K29" s="73" t="str">
        <f>IF(RES_hhdet_tes!K29=0,"",RES_hhdet_tes!K29/RES_hhdet_fec!K29)</f>
        <v/>
      </c>
      <c r="L29" s="73" t="str">
        <f>IF(RES_hhdet_tes!L29=0,"",RES_hhdet_tes!L29/RES_hhdet_fec!L29)</f>
        <v/>
      </c>
      <c r="M29" s="73" t="str">
        <f>IF(RES_hhdet_tes!M29=0,"",RES_hhdet_tes!M29/RES_hhdet_fec!M29)</f>
        <v/>
      </c>
      <c r="N29" s="73" t="str">
        <f>IF(RES_hhdet_tes!N29=0,"",RES_hhdet_tes!N29/RES_hhdet_fec!N29)</f>
        <v/>
      </c>
      <c r="O29" s="73" t="str">
        <f>IF(RES_hhdet_tes!O29=0,"",RES_hhdet_tes!O29/RES_hhdet_fec!O29)</f>
        <v/>
      </c>
      <c r="P29" s="73" t="str">
        <f>IF(RES_hhdet_tes!P29=0,"",RES_hhdet_tes!P29/RES_hhdet_fec!P29)</f>
        <v/>
      </c>
      <c r="Q29" s="73" t="str">
        <f>IF(RES_hhdet_tes!Q29=0,"",RES_hhdet_tes!Q29/RES_hhdet_fec!Q29)</f>
        <v/>
      </c>
    </row>
    <row r="30" spans="1:17" ht="12" customHeight="1" x14ac:dyDescent="0.25">
      <c r="A30" s="158" t="s">
        <v>63</v>
      </c>
      <c r="B30" s="169" t="str">
        <f>IF(RES_hhdet_tes!B30=0,"",RES_hhdet_tes!B30/RES_hhdet_fec!B30)</f>
        <v/>
      </c>
      <c r="C30" s="169" t="str">
        <f>IF(RES_hhdet_tes!C30=0,"",RES_hhdet_tes!C30/RES_hhdet_fec!C30)</f>
        <v/>
      </c>
      <c r="D30" s="169" t="str">
        <f>IF(RES_hhdet_tes!D30=0,"",RES_hhdet_tes!D30/RES_hhdet_fec!D30)</f>
        <v/>
      </c>
      <c r="E30" s="169" t="str">
        <f>IF(RES_hhdet_tes!E30=0,"",RES_hhdet_tes!E30/RES_hhdet_fec!E30)</f>
        <v/>
      </c>
      <c r="F30" s="169" t="str">
        <f>IF(RES_hhdet_tes!F30=0,"",RES_hhdet_tes!F30/RES_hhdet_fec!F30)</f>
        <v/>
      </c>
      <c r="G30" s="169" t="str">
        <f>IF(RES_hhdet_tes!G30=0,"",RES_hhdet_tes!G30/RES_hhdet_fec!G30)</f>
        <v/>
      </c>
      <c r="H30" s="169" t="str">
        <f>IF(RES_hhdet_tes!H30=0,"",RES_hhdet_tes!H30/RES_hhdet_fec!H30)</f>
        <v/>
      </c>
      <c r="I30" s="169" t="str">
        <f>IF(RES_hhdet_tes!I30=0,"",RES_hhdet_tes!I30/RES_hhdet_fec!I30)</f>
        <v/>
      </c>
      <c r="J30" s="169" t="str">
        <f>IF(RES_hhdet_tes!J30=0,"",RES_hhdet_tes!J30/RES_hhdet_fec!J30)</f>
        <v/>
      </c>
      <c r="K30" s="169" t="str">
        <f>IF(RES_hhdet_tes!K30=0,"",RES_hhdet_tes!K30/RES_hhdet_fec!K30)</f>
        <v/>
      </c>
      <c r="L30" s="169" t="str">
        <f>IF(RES_hhdet_tes!L30=0,"",RES_hhdet_tes!L30/RES_hhdet_fec!L30)</f>
        <v/>
      </c>
      <c r="M30" s="169" t="str">
        <f>IF(RES_hhdet_tes!M30=0,"",RES_hhdet_tes!M30/RES_hhdet_fec!M30)</f>
        <v/>
      </c>
      <c r="N30" s="169" t="str">
        <f>IF(RES_hhdet_tes!N30=0,"",RES_hhdet_tes!N30/RES_hhdet_fec!N30)</f>
        <v/>
      </c>
      <c r="O30" s="169" t="str">
        <f>IF(RES_hhdet_tes!O30=0,"",RES_hhdet_tes!O30/RES_hhdet_fec!O30)</f>
        <v/>
      </c>
      <c r="P30" s="169" t="str">
        <f>IF(RES_hhdet_tes!P30=0,"",RES_hhdet_tes!P30/RES_hhdet_fec!P30)</f>
        <v/>
      </c>
      <c r="Q30" s="169" t="str">
        <f>IF(RES_hhdet_tes!Q30=0,"",RES_hhdet_tes!Q30/RES_hhdet_fec!Q30)</f>
        <v/>
      </c>
    </row>
    <row r="31" spans="1:17" ht="12" customHeight="1" x14ac:dyDescent="0.25">
      <c r="A31" s="167" t="s">
        <v>169</v>
      </c>
      <c r="B31" s="174" t="str">
        <f>IF(RES_hhdet_tes!B31=0,"",RES_hhdet_tes!B31/RES_hhdet_fec!B31)</f>
        <v/>
      </c>
      <c r="C31" s="174" t="str">
        <f>IF(RES_hhdet_tes!C31=0,"",RES_hhdet_tes!C31/RES_hhdet_fec!C31)</f>
        <v/>
      </c>
      <c r="D31" s="174" t="str">
        <f>IF(RES_hhdet_tes!D31=0,"",RES_hhdet_tes!D31/RES_hhdet_fec!D31)</f>
        <v/>
      </c>
      <c r="E31" s="174" t="str">
        <f>IF(RES_hhdet_tes!E31=0,"",RES_hhdet_tes!E31/RES_hhdet_fec!E31)</f>
        <v/>
      </c>
      <c r="F31" s="174" t="str">
        <f>IF(RES_hhdet_tes!F31=0,"",RES_hhdet_tes!F31/RES_hhdet_fec!F31)</f>
        <v/>
      </c>
      <c r="G31" s="174" t="str">
        <f>IF(RES_hhdet_tes!G31=0,"",RES_hhdet_tes!G31/RES_hhdet_fec!G31)</f>
        <v/>
      </c>
      <c r="H31" s="174" t="str">
        <f>IF(RES_hhdet_tes!H31=0,"",RES_hhdet_tes!H31/RES_hhdet_fec!H31)</f>
        <v/>
      </c>
      <c r="I31" s="174" t="str">
        <f>IF(RES_hhdet_tes!I31=0,"",RES_hhdet_tes!I31/RES_hhdet_fec!I31)</f>
        <v/>
      </c>
      <c r="J31" s="174" t="str">
        <f>IF(RES_hhdet_tes!J31=0,"",RES_hhdet_tes!J31/RES_hhdet_fec!J31)</f>
        <v/>
      </c>
      <c r="K31" s="174" t="str">
        <f>IF(RES_hhdet_tes!K31=0,"",RES_hhdet_tes!K31/RES_hhdet_fec!K31)</f>
        <v/>
      </c>
      <c r="L31" s="174" t="str">
        <f>IF(RES_hhdet_tes!L31=0,"",RES_hhdet_tes!L31/RES_hhdet_fec!L31)</f>
        <v/>
      </c>
      <c r="M31" s="174" t="str">
        <f>IF(RES_hhdet_tes!M31=0,"",RES_hhdet_tes!M31/RES_hhdet_fec!M31)</f>
        <v/>
      </c>
      <c r="N31" s="174" t="str">
        <f>IF(RES_hhdet_tes!N31=0,"",RES_hhdet_tes!N31/RES_hhdet_fec!N31)</f>
        <v/>
      </c>
      <c r="O31" s="174" t="str">
        <f>IF(RES_hhdet_tes!O31=0,"",RES_hhdet_tes!O31/RES_hhdet_fec!O31)</f>
        <v/>
      </c>
      <c r="P31" s="174" t="str">
        <f>IF(RES_hhdet_tes!P31=0,"",RES_hhdet_tes!P31/RES_hhdet_fec!P31)</f>
        <v/>
      </c>
      <c r="Q31" s="174" t="str">
        <f>IF(RES_hhdet_tes!Q31=0,"",RES_hhdet_tes!Q31/RES_hhdet_fec!Q31)</f>
        <v/>
      </c>
    </row>
    <row r="32" spans="1:17" ht="12" customHeight="1" x14ac:dyDescent="0.25">
      <c r="A32" s="167" t="s">
        <v>168</v>
      </c>
      <c r="B32" s="174" t="str">
        <f>IF(RES_hhdet_tes!B32=0,"",RES_hhdet_tes!B32/RES_hhdet_fec!B32)</f>
        <v/>
      </c>
      <c r="C32" s="174" t="str">
        <f>IF(RES_hhdet_tes!C32=0,"",RES_hhdet_tes!C32/RES_hhdet_fec!C32)</f>
        <v/>
      </c>
      <c r="D32" s="174" t="str">
        <f>IF(RES_hhdet_tes!D32=0,"",RES_hhdet_tes!D32/RES_hhdet_fec!D32)</f>
        <v/>
      </c>
      <c r="E32" s="174" t="str">
        <f>IF(RES_hhdet_tes!E32=0,"",RES_hhdet_tes!E32/RES_hhdet_fec!E32)</f>
        <v/>
      </c>
      <c r="F32" s="174" t="str">
        <f>IF(RES_hhdet_tes!F32=0,"",RES_hhdet_tes!F32/RES_hhdet_fec!F32)</f>
        <v/>
      </c>
      <c r="G32" s="174" t="str">
        <f>IF(RES_hhdet_tes!G32=0,"",RES_hhdet_tes!G32/RES_hhdet_fec!G32)</f>
        <v/>
      </c>
      <c r="H32" s="174" t="str">
        <f>IF(RES_hhdet_tes!H32=0,"",RES_hhdet_tes!H32/RES_hhdet_fec!H32)</f>
        <v/>
      </c>
      <c r="I32" s="174" t="str">
        <f>IF(RES_hhdet_tes!I32=0,"",RES_hhdet_tes!I32/RES_hhdet_fec!I32)</f>
        <v/>
      </c>
      <c r="J32" s="174" t="str">
        <f>IF(RES_hhdet_tes!J32=0,"",RES_hhdet_tes!J32/RES_hhdet_fec!J32)</f>
        <v/>
      </c>
      <c r="K32" s="174" t="str">
        <f>IF(RES_hhdet_tes!K32=0,"",RES_hhdet_tes!K32/RES_hhdet_fec!K32)</f>
        <v/>
      </c>
      <c r="L32" s="174" t="str">
        <f>IF(RES_hhdet_tes!L32=0,"",RES_hhdet_tes!L32/RES_hhdet_fec!L32)</f>
        <v/>
      </c>
      <c r="M32" s="174" t="str">
        <f>IF(RES_hhdet_tes!M32=0,"",RES_hhdet_tes!M32/RES_hhdet_fec!M32)</f>
        <v/>
      </c>
      <c r="N32" s="174" t="str">
        <f>IF(RES_hhdet_tes!N32=0,"",RES_hhdet_tes!N32/RES_hhdet_fec!N32)</f>
        <v/>
      </c>
      <c r="O32" s="174" t="str">
        <f>IF(RES_hhdet_tes!O32=0,"",RES_hhdet_tes!O32/RES_hhdet_fec!O32)</f>
        <v/>
      </c>
      <c r="P32" s="174" t="str">
        <f>IF(RES_hhdet_tes!P32=0,"",RES_hhdet_tes!P32/RES_hhdet_fec!P32)</f>
        <v/>
      </c>
      <c r="Q32" s="174" t="str">
        <f>IF(RES_hhdet_tes!Q32=0,"",RES_hhdet_tes!Q32/RES_hhdet_fec!Q32)</f>
        <v/>
      </c>
    </row>
    <row r="33" spans="1:17" ht="12" customHeight="1" x14ac:dyDescent="0.25">
      <c r="A33" s="166" t="s">
        <v>57</v>
      </c>
      <c r="B33" s="173" t="str">
        <f>IF(RES_hhdet_tes!B33=0,"",RES_hhdet_tes!B33/RES_hhdet_fec!B33)</f>
        <v/>
      </c>
      <c r="C33" s="173" t="str">
        <f>IF(RES_hhdet_tes!C33=0,"",RES_hhdet_tes!C33/RES_hhdet_fec!C33)</f>
        <v/>
      </c>
      <c r="D33" s="173" t="str">
        <f>IF(RES_hhdet_tes!D33=0,"",RES_hhdet_tes!D33/RES_hhdet_fec!D33)</f>
        <v/>
      </c>
      <c r="E33" s="173" t="str">
        <f>IF(RES_hhdet_tes!E33=0,"",RES_hhdet_tes!E33/RES_hhdet_fec!E33)</f>
        <v/>
      </c>
      <c r="F33" s="173" t="str">
        <f>IF(RES_hhdet_tes!F33=0,"",RES_hhdet_tes!F33/RES_hhdet_fec!F33)</f>
        <v/>
      </c>
      <c r="G33" s="173" t="str">
        <f>IF(RES_hhdet_tes!G33=0,"",RES_hhdet_tes!G33/RES_hhdet_fec!G33)</f>
        <v/>
      </c>
      <c r="H33" s="173" t="str">
        <f>IF(RES_hhdet_tes!H33=0,"",RES_hhdet_tes!H33/RES_hhdet_fec!H33)</f>
        <v/>
      </c>
      <c r="I33" s="173" t="str">
        <f>IF(RES_hhdet_tes!I33=0,"",RES_hhdet_tes!I33/RES_hhdet_fec!I33)</f>
        <v/>
      </c>
      <c r="J33" s="173" t="str">
        <f>IF(RES_hhdet_tes!J33=0,"",RES_hhdet_tes!J33/RES_hhdet_fec!J33)</f>
        <v/>
      </c>
      <c r="K33" s="173" t="str">
        <f>IF(RES_hhdet_tes!K33=0,"",RES_hhdet_tes!K33/RES_hhdet_fec!K33)</f>
        <v/>
      </c>
      <c r="L33" s="173" t="str">
        <f>IF(RES_hhdet_tes!L33=0,"",RES_hhdet_tes!L33/RES_hhdet_fec!L33)</f>
        <v/>
      </c>
      <c r="M33" s="173" t="str">
        <f>IF(RES_hhdet_tes!M33=0,"",RES_hhdet_tes!M33/RES_hhdet_fec!M33)</f>
        <v/>
      </c>
      <c r="N33" s="173" t="str">
        <f>IF(RES_hhdet_tes!N33=0,"",RES_hhdet_tes!N33/RES_hhdet_fec!N33)</f>
        <v/>
      </c>
      <c r="O33" s="173" t="str">
        <f>IF(RES_hhdet_tes!O33=0,"",RES_hhdet_tes!O33/RES_hhdet_fec!O33)</f>
        <v/>
      </c>
      <c r="P33" s="173" t="str">
        <f>IF(RES_hhdet_tes!P33=0,"",RES_hhdet_tes!P33/RES_hhdet_fec!P33)</f>
        <v/>
      </c>
      <c r="Q33" s="173" t="str">
        <f>IF(RES_hhdet_tes!Q33=0,"",RES_hhdet_tes!Q33/RES_hhdet_fec!Q33)</f>
        <v/>
      </c>
    </row>
    <row r="34" spans="1:17" ht="12" customHeight="1" x14ac:dyDescent="0.25">
      <c r="A34" s="147" t="s">
        <v>59</v>
      </c>
      <c r="B34" s="172" t="str">
        <f>IF(RES_hhdet_tes!B34=0,"",RES_hhdet_tes!B34/RES_hhdet_fec!B34)</f>
        <v/>
      </c>
      <c r="C34" s="172" t="str">
        <f>IF(RES_hhdet_tes!C34=0,"",RES_hhdet_tes!C34/RES_hhdet_fec!C34)</f>
        <v/>
      </c>
      <c r="D34" s="172" t="str">
        <f>IF(RES_hhdet_tes!D34=0,"",RES_hhdet_tes!D34/RES_hhdet_fec!D34)</f>
        <v/>
      </c>
      <c r="E34" s="172" t="str">
        <f>IF(RES_hhdet_tes!E34=0,"",RES_hhdet_tes!E34/RES_hhdet_fec!E34)</f>
        <v/>
      </c>
      <c r="F34" s="172" t="str">
        <f>IF(RES_hhdet_tes!F34=0,"",RES_hhdet_tes!F34/RES_hhdet_fec!F34)</f>
        <v/>
      </c>
      <c r="G34" s="172" t="str">
        <f>IF(RES_hhdet_tes!G34=0,"",RES_hhdet_tes!G34/RES_hhdet_fec!G34)</f>
        <v/>
      </c>
      <c r="H34" s="172" t="str">
        <f>IF(RES_hhdet_tes!H34=0,"",RES_hhdet_tes!H34/RES_hhdet_fec!H34)</f>
        <v/>
      </c>
      <c r="I34" s="172" t="str">
        <f>IF(RES_hhdet_tes!I34=0,"",RES_hhdet_tes!I34/RES_hhdet_fec!I34)</f>
        <v/>
      </c>
      <c r="J34" s="172" t="str">
        <f>IF(RES_hhdet_tes!J34=0,"",RES_hhdet_tes!J34/RES_hhdet_fec!J34)</f>
        <v/>
      </c>
      <c r="K34" s="172" t="str">
        <f>IF(RES_hhdet_tes!K34=0,"",RES_hhdet_tes!K34/RES_hhdet_fec!K34)</f>
        <v/>
      </c>
      <c r="L34" s="172" t="str">
        <f>IF(RES_hhdet_tes!L34=0,"",RES_hhdet_tes!L34/RES_hhdet_fec!L34)</f>
        <v/>
      </c>
      <c r="M34" s="172" t="str">
        <f>IF(RES_hhdet_tes!M34=0,"",RES_hhdet_tes!M34/RES_hhdet_fec!M34)</f>
        <v/>
      </c>
      <c r="N34" s="172" t="str">
        <f>IF(RES_hhdet_tes!N34=0,"",RES_hhdet_tes!N34/RES_hhdet_fec!N34)</f>
        <v/>
      </c>
      <c r="O34" s="172" t="str">
        <f>IF(RES_hhdet_tes!O34=0,"",RES_hhdet_tes!O34/RES_hhdet_fec!O34)</f>
        <v/>
      </c>
      <c r="P34" s="172" t="str">
        <f>IF(RES_hhdet_tes!P34=0,"",RES_hhdet_tes!P34/RES_hhdet_fec!P34)</f>
        <v/>
      </c>
      <c r="Q34" s="172" t="str">
        <f>IF(RES_hhdet_tes!Q34=0,"",RES_hhdet_tes!Q34/RES_hhdet_fec!Q34)</f>
        <v/>
      </c>
    </row>
    <row r="35" spans="1:17" ht="12" customHeight="1" x14ac:dyDescent="0.25">
      <c r="A35" s="163" t="s">
        <v>142</v>
      </c>
      <c r="B35" s="171" t="str">
        <f>IF(RES_hhdet_tes!B35=0,"",RES_hhdet_tes!B35/RES_hhdet_fec!B35)</f>
        <v/>
      </c>
      <c r="C35" s="171" t="str">
        <f>IF(RES_hhdet_tes!C35=0,"",RES_hhdet_tes!C35/RES_hhdet_fec!C35)</f>
        <v/>
      </c>
      <c r="D35" s="171" t="str">
        <f>IF(RES_hhdet_tes!D35=0,"",RES_hhdet_tes!D35/RES_hhdet_fec!D35)</f>
        <v/>
      </c>
      <c r="E35" s="171" t="str">
        <f>IF(RES_hhdet_tes!E35=0,"",RES_hhdet_tes!E35/RES_hhdet_fec!E35)</f>
        <v/>
      </c>
      <c r="F35" s="171" t="str">
        <f>IF(RES_hhdet_tes!F35=0,"",RES_hhdet_tes!F35/RES_hhdet_fec!F35)</f>
        <v/>
      </c>
      <c r="G35" s="171" t="str">
        <f>IF(RES_hhdet_tes!G35=0,"",RES_hhdet_tes!G35/RES_hhdet_fec!G35)</f>
        <v/>
      </c>
      <c r="H35" s="171" t="str">
        <f>IF(RES_hhdet_tes!H35=0,"",RES_hhdet_tes!H35/RES_hhdet_fec!H35)</f>
        <v/>
      </c>
      <c r="I35" s="171" t="str">
        <f>IF(RES_hhdet_tes!I35=0,"",RES_hhdet_tes!I35/RES_hhdet_fec!I35)</f>
        <v/>
      </c>
      <c r="J35" s="171" t="str">
        <f>IF(RES_hhdet_tes!J35=0,"",RES_hhdet_tes!J35/RES_hhdet_fec!J35)</f>
        <v/>
      </c>
      <c r="K35" s="171" t="str">
        <f>IF(RES_hhdet_tes!K35=0,"",RES_hhdet_tes!K35/RES_hhdet_fec!K35)</f>
        <v/>
      </c>
      <c r="L35" s="171" t="str">
        <f>IF(RES_hhdet_tes!L35=0,"",RES_hhdet_tes!L35/RES_hhdet_fec!L35)</f>
        <v/>
      </c>
      <c r="M35" s="171" t="str">
        <f>IF(RES_hhdet_tes!M35=0,"",RES_hhdet_tes!M35/RES_hhdet_fec!M35)</f>
        <v/>
      </c>
      <c r="N35" s="171" t="str">
        <f>IF(RES_hhdet_tes!N35=0,"",RES_hhdet_tes!N35/RES_hhdet_fec!N35)</f>
        <v/>
      </c>
      <c r="O35" s="171" t="str">
        <f>IF(RES_hhdet_tes!O35=0,"",RES_hhdet_tes!O35/RES_hhdet_fec!O35)</f>
        <v/>
      </c>
      <c r="P35" s="171" t="str">
        <f>IF(RES_hhdet_tes!P35=0,"",RES_hhdet_tes!P35/RES_hhdet_fec!P35)</f>
        <v/>
      </c>
      <c r="Q35" s="171" t="str">
        <f>IF(RES_hhdet_tes!Q35=0,"",RES_hhdet_tes!Q35/RES_hhdet_fec!Q35)</f>
        <v/>
      </c>
    </row>
    <row r="36" spans="1:17" ht="12" customHeight="1" x14ac:dyDescent="0.25">
      <c r="A36" s="161" t="s">
        <v>141</v>
      </c>
      <c r="B36" s="170" t="str">
        <f>IF(RES_hhdet_tes!B36=0,"",RES_hhdet_tes!B36/RES_hhdet_fec!B36)</f>
        <v/>
      </c>
      <c r="C36" s="170" t="str">
        <f>IF(RES_hhdet_tes!C36=0,"",RES_hhdet_tes!C36/RES_hhdet_fec!C36)</f>
        <v/>
      </c>
      <c r="D36" s="170" t="str">
        <f>IF(RES_hhdet_tes!D36=0,"",RES_hhdet_tes!D36/RES_hhdet_fec!D36)</f>
        <v/>
      </c>
      <c r="E36" s="170" t="str">
        <f>IF(RES_hhdet_tes!E36=0,"",RES_hhdet_tes!E36/RES_hhdet_fec!E36)</f>
        <v/>
      </c>
      <c r="F36" s="170" t="str">
        <f>IF(RES_hhdet_tes!F36=0,"",RES_hhdet_tes!F36/RES_hhdet_fec!F36)</f>
        <v/>
      </c>
      <c r="G36" s="170" t="str">
        <f>IF(RES_hhdet_tes!G36=0,"",RES_hhdet_tes!G36/RES_hhdet_fec!G36)</f>
        <v/>
      </c>
      <c r="H36" s="170" t="str">
        <f>IF(RES_hhdet_tes!H36=0,"",RES_hhdet_tes!H36/RES_hhdet_fec!H36)</f>
        <v/>
      </c>
      <c r="I36" s="170" t="str">
        <f>IF(RES_hhdet_tes!I36=0,"",RES_hhdet_tes!I36/RES_hhdet_fec!I36)</f>
        <v/>
      </c>
      <c r="J36" s="170" t="str">
        <f>IF(RES_hhdet_tes!J36=0,"",RES_hhdet_tes!J36/RES_hhdet_fec!J36)</f>
        <v/>
      </c>
      <c r="K36" s="170" t="str">
        <f>IF(RES_hhdet_tes!K36=0,"",RES_hhdet_tes!K36/RES_hhdet_fec!K36)</f>
        <v/>
      </c>
      <c r="L36" s="170" t="str">
        <f>IF(RES_hhdet_tes!L36=0,"",RES_hhdet_tes!L36/RES_hhdet_fec!L36)</f>
        <v/>
      </c>
      <c r="M36" s="170" t="str">
        <f>IF(RES_hhdet_tes!M36=0,"",RES_hhdet_tes!M36/RES_hhdet_fec!M36)</f>
        <v/>
      </c>
      <c r="N36" s="170" t="str">
        <f>IF(RES_hhdet_tes!N36=0,"",RES_hhdet_tes!N36/RES_hhdet_fec!N36)</f>
        <v/>
      </c>
      <c r="O36" s="170" t="str">
        <f>IF(RES_hhdet_tes!O36=0,"",RES_hhdet_tes!O36/RES_hhdet_fec!O36)</f>
        <v/>
      </c>
      <c r="P36" s="170" t="str">
        <f>IF(RES_hhdet_tes!P36=0,"",RES_hhdet_tes!P36/RES_hhdet_fec!P36)</f>
        <v/>
      </c>
      <c r="Q36" s="170" t="str">
        <f>IF(RES_hhdet_tes!Q36=0,"",RES_hhdet_tes!Q36/RES_hhdet_fec!Q36)</f>
        <v/>
      </c>
    </row>
    <row r="37" spans="1:17" ht="12" customHeight="1" x14ac:dyDescent="0.25">
      <c r="A37" s="148" t="s">
        <v>60</v>
      </c>
      <c r="B37" s="73" t="str">
        <f>IF(RES_hhdet_tes!B37=0,"",RES_hhdet_tes!B37/RES_hhdet_fec!B37)</f>
        <v/>
      </c>
      <c r="C37" s="73" t="str">
        <f>IF(RES_hhdet_tes!C37=0,"",RES_hhdet_tes!C37/RES_hhdet_fec!C37)</f>
        <v/>
      </c>
      <c r="D37" s="73" t="str">
        <f>IF(RES_hhdet_tes!D37=0,"",RES_hhdet_tes!D37/RES_hhdet_fec!D37)</f>
        <v/>
      </c>
      <c r="E37" s="73" t="str">
        <f>IF(RES_hhdet_tes!E37=0,"",RES_hhdet_tes!E37/RES_hhdet_fec!E37)</f>
        <v/>
      </c>
      <c r="F37" s="73" t="str">
        <f>IF(RES_hhdet_tes!F37=0,"",RES_hhdet_tes!F37/RES_hhdet_fec!F37)</f>
        <v/>
      </c>
      <c r="G37" s="73" t="str">
        <f>IF(RES_hhdet_tes!G37=0,"",RES_hhdet_tes!G37/RES_hhdet_fec!G37)</f>
        <v/>
      </c>
      <c r="H37" s="73" t="str">
        <f>IF(RES_hhdet_tes!H37=0,"",RES_hhdet_tes!H37/RES_hhdet_fec!H37)</f>
        <v/>
      </c>
      <c r="I37" s="73" t="str">
        <f>IF(RES_hhdet_tes!I37=0,"",RES_hhdet_tes!I37/RES_hhdet_fec!I37)</f>
        <v/>
      </c>
      <c r="J37" s="73" t="str">
        <f>IF(RES_hhdet_tes!J37=0,"",RES_hhdet_tes!J37/RES_hhdet_fec!J37)</f>
        <v/>
      </c>
      <c r="K37" s="73" t="str">
        <f>IF(RES_hhdet_tes!K37=0,"",RES_hhdet_tes!K37/RES_hhdet_fec!K37)</f>
        <v/>
      </c>
      <c r="L37" s="73" t="str">
        <f>IF(RES_hhdet_tes!L37=0,"",RES_hhdet_tes!L37/RES_hhdet_fec!L37)</f>
        <v/>
      </c>
      <c r="M37" s="73" t="str">
        <f>IF(RES_hhdet_tes!M37=0,"",RES_hhdet_tes!M37/RES_hhdet_fec!M37)</f>
        <v/>
      </c>
      <c r="N37" s="73" t="str">
        <f>IF(RES_hhdet_tes!N37=0,"",RES_hhdet_tes!N37/RES_hhdet_fec!N37)</f>
        <v/>
      </c>
      <c r="O37" s="73" t="str">
        <f>IF(RES_hhdet_tes!O37=0,"",RES_hhdet_tes!O37/RES_hhdet_fec!O37)</f>
        <v/>
      </c>
      <c r="P37" s="73" t="str">
        <f>IF(RES_hhdet_tes!P37=0,"",RES_hhdet_tes!P37/RES_hhdet_fec!P37)</f>
        <v/>
      </c>
      <c r="Q37" s="73" t="str">
        <f>IF(RES_hhdet_tes!Q37=0,"",RES_hhdet_tes!Q37/RES_hhdet_fec!Q37)</f>
        <v/>
      </c>
    </row>
    <row r="38" spans="1:17" ht="12" customHeight="1" x14ac:dyDescent="0.25">
      <c r="A38" s="148" t="s">
        <v>59</v>
      </c>
      <c r="B38" s="73" t="str">
        <f>IF(RES_hhdet_tes!B38=0,"",RES_hhdet_tes!B38/RES_hhdet_fec!B38)</f>
        <v/>
      </c>
      <c r="C38" s="73" t="str">
        <f>IF(RES_hhdet_tes!C38=0,"",RES_hhdet_tes!C38/RES_hhdet_fec!C38)</f>
        <v/>
      </c>
      <c r="D38" s="73" t="str">
        <f>IF(RES_hhdet_tes!D38=0,"",RES_hhdet_tes!D38/RES_hhdet_fec!D38)</f>
        <v/>
      </c>
      <c r="E38" s="73" t="str">
        <f>IF(RES_hhdet_tes!E38=0,"",RES_hhdet_tes!E38/RES_hhdet_fec!E38)</f>
        <v/>
      </c>
      <c r="F38" s="73" t="str">
        <f>IF(RES_hhdet_tes!F38=0,"",RES_hhdet_tes!F38/RES_hhdet_fec!F38)</f>
        <v/>
      </c>
      <c r="G38" s="73" t="str">
        <f>IF(RES_hhdet_tes!G38=0,"",RES_hhdet_tes!G38/RES_hhdet_fec!G38)</f>
        <v/>
      </c>
      <c r="H38" s="73" t="str">
        <f>IF(RES_hhdet_tes!H38=0,"",RES_hhdet_tes!H38/RES_hhdet_fec!H38)</f>
        <v/>
      </c>
      <c r="I38" s="73" t="str">
        <f>IF(RES_hhdet_tes!I38=0,"",RES_hhdet_tes!I38/RES_hhdet_fec!I38)</f>
        <v/>
      </c>
      <c r="J38" s="73" t="str">
        <f>IF(RES_hhdet_tes!J38=0,"",RES_hhdet_tes!J38/RES_hhdet_fec!J38)</f>
        <v/>
      </c>
      <c r="K38" s="73" t="str">
        <f>IF(RES_hhdet_tes!K38=0,"",RES_hhdet_tes!K38/RES_hhdet_fec!K38)</f>
        <v/>
      </c>
      <c r="L38" s="73" t="str">
        <f>IF(RES_hhdet_tes!L38=0,"",RES_hhdet_tes!L38/RES_hhdet_fec!L38)</f>
        <v/>
      </c>
      <c r="M38" s="73" t="str">
        <f>IF(RES_hhdet_tes!M38=0,"",RES_hhdet_tes!M38/RES_hhdet_fec!M38)</f>
        <v/>
      </c>
      <c r="N38" s="73" t="str">
        <f>IF(RES_hhdet_tes!N38=0,"",RES_hhdet_tes!N38/RES_hhdet_fec!N38)</f>
        <v/>
      </c>
      <c r="O38" s="73" t="str">
        <f>IF(RES_hhdet_tes!O38=0,"",RES_hhdet_tes!O38/RES_hhdet_fec!O38)</f>
        <v/>
      </c>
      <c r="P38" s="73" t="str">
        <f>IF(RES_hhdet_tes!P38=0,"",RES_hhdet_tes!P38/RES_hhdet_fec!P38)</f>
        <v/>
      </c>
      <c r="Q38" s="73" t="str">
        <f>IF(RES_hhdet_tes!Q38=0,"",RES_hhdet_tes!Q38/RES_hhdet_fec!Q38)</f>
        <v/>
      </c>
    </row>
    <row r="39" spans="1:17" ht="12" customHeight="1" x14ac:dyDescent="0.25">
      <c r="A39" s="158" t="s">
        <v>62</v>
      </c>
      <c r="B39" s="169" t="str">
        <f>IF(RES_hhdet_tes!B39=0,"",RES_hhdet_tes!B39/RES_hhdet_fec!B39)</f>
        <v/>
      </c>
      <c r="C39" s="169" t="str">
        <f>IF(RES_hhdet_tes!C39=0,"",RES_hhdet_tes!C39/RES_hhdet_fec!C39)</f>
        <v/>
      </c>
      <c r="D39" s="169" t="str">
        <f>IF(RES_hhdet_tes!D39=0,"",RES_hhdet_tes!D39/RES_hhdet_fec!D39)</f>
        <v/>
      </c>
      <c r="E39" s="169" t="str">
        <f>IF(RES_hhdet_tes!E39=0,"",RES_hhdet_tes!E39/RES_hhdet_fec!E39)</f>
        <v/>
      </c>
      <c r="F39" s="169" t="str">
        <f>IF(RES_hhdet_tes!F39=0,"",RES_hhdet_tes!F39/RES_hhdet_fec!F39)</f>
        <v/>
      </c>
      <c r="G39" s="169" t="str">
        <f>IF(RES_hhdet_tes!G39=0,"",RES_hhdet_tes!G39/RES_hhdet_fec!G39)</f>
        <v/>
      </c>
      <c r="H39" s="169" t="str">
        <f>IF(RES_hhdet_tes!H39=0,"",RES_hhdet_tes!H39/RES_hhdet_fec!H39)</f>
        <v/>
      </c>
      <c r="I39" s="169" t="str">
        <f>IF(RES_hhdet_tes!I39=0,"",RES_hhdet_tes!I39/RES_hhdet_fec!I39)</f>
        <v/>
      </c>
      <c r="J39" s="169" t="str">
        <f>IF(RES_hhdet_tes!J39=0,"",RES_hhdet_tes!J39/RES_hhdet_fec!J39)</f>
        <v/>
      </c>
      <c r="K39" s="169" t="str">
        <f>IF(RES_hhdet_tes!K39=0,"",RES_hhdet_tes!K39/RES_hhdet_fec!K39)</f>
        <v/>
      </c>
      <c r="L39" s="169" t="str">
        <f>IF(RES_hhdet_tes!L39=0,"",RES_hhdet_tes!L39/RES_hhdet_fec!L39)</f>
        <v/>
      </c>
      <c r="M39" s="169" t="str">
        <f>IF(RES_hhdet_tes!M39=0,"",RES_hhdet_tes!M39/RES_hhdet_fec!M39)</f>
        <v/>
      </c>
      <c r="N39" s="169" t="str">
        <f>IF(RES_hhdet_tes!N39=0,"",RES_hhdet_tes!N39/RES_hhdet_fec!N39)</f>
        <v/>
      </c>
      <c r="O39" s="169" t="str">
        <f>IF(RES_hhdet_tes!O39=0,"",RES_hhdet_tes!O39/RES_hhdet_fec!O39)</f>
        <v/>
      </c>
      <c r="P39" s="169" t="str">
        <f>IF(RES_hhdet_tes!P39=0,"",RES_hhdet_tes!P39/RES_hhdet_fec!P39)</f>
        <v/>
      </c>
      <c r="Q39" s="169" t="str">
        <f>IF(RES_hhdet_tes!Q39=0,"",RES_hhdet_tes!Q39/RES_hhdet_fec!Q39)</f>
        <v/>
      </c>
    </row>
    <row r="40" spans="1:17" ht="12" customHeight="1" x14ac:dyDescent="0.25">
      <c r="A40" s="23" t="s">
        <v>57</v>
      </c>
      <c r="B40" s="73" t="str">
        <f>IF(RES_hhdet_tes!B40=0,"",RES_hhdet_tes!B40/RES_hhdet_fec!B40)</f>
        <v/>
      </c>
      <c r="C40" s="73" t="str">
        <f>IF(RES_hhdet_tes!C40=0,"",RES_hhdet_tes!C40/RES_hhdet_fec!C40)</f>
        <v/>
      </c>
      <c r="D40" s="73" t="str">
        <f>IF(RES_hhdet_tes!D40=0,"",RES_hhdet_tes!D40/RES_hhdet_fec!D40)</f>
        <v/>
      </c>
      <c r="E40" s="73" t="str">
        <f>IF(RES_hhdet_tes!E40=0,"",RES_hhdet_tes!E40/RES_hhdet_fec!E40)</f>
        <v/>
      </c>
      <c r="F40" s="73" t="str">
        <f>IF(RES_hhdet_tes!F40=0,"",RES_hhdet_tes!F40/RES_hhdet_fec!F40)</f>
        <v/>
      </c>
      <c r="G40" s="73" t="str">
        <f>IF(RES_hhdet_tes!G40=0,"",RES_hhdet_tes!G40/RES_hhdet_fec!G40)</f>
        <v/>
      </c>
      <c r="H40" s="73" t="str">
        <f>IF(RES_hhdet_tes!H40=0,"",RES_hhdet_tes!H40/RES_hhdet_fec!H40)</f>
        <v/>
      </c>
      <c r="I40" s="73" t="str">
        <f>IF(RES_hhdet_tes!I40=0,"",RES_hhdet_tes!I40/RES_hhdet_fec!I40)</f>
        <v/>
      </c>
      <c r="J40" s="73" t="str">
        <f>IF(RES_hhdet_tes!J40=0,"",RES_hhdet_tes!J40/RES_hhdet_fec!J40)</f>
        <v/>
      </c>
      <c r="K40" s="73" t="str">
        <f>IF(RES_hhdet_tes!K40=0,"",RES_hhdet_tes!K40/RES_hhdet_fec!K40)</f>
        <v/>
      </c>
      <c r="L40" s="73" t="str">
        <f>IF(RES_hhdet_tes!L40=0,"",RES_hhdet_tes!L40/RES_hhdet_fec!L40)</f>
        <v/>
      </c>
      <c r="M40" s="73" t="str">
        <f>IF(RES_hhdet_tes!M40=0,"",RES_hhdet_tes!M40/RES_hhdet_fec!M40)</f>
        <v/>
      </c>
      <c r="N40" s="73" t="str">
        <f>IF(RES_hhdet_tes!N40=0,"",RES_hhdet_tes!N40/RES_hhdet_fec!N40)</f>
        <v/>
      </c>
      <c r="O40" s="73" t="str">
        <f>IF(RES_hhdet_tes!O40=0,"",RES_hhdet_tes!O40/RES_hhdet_fec!O40)</f>
        <v/>
      </c>
      <c r="P40" s="73" t="str">
        <f>IF(RES_hhdet_tes!P40=0,"",RES_hhdet_tes!P40/RES_hhdet_fec!P40)</f>
        <v/>
      </c>
      <c r="Q40" s="73" t="str">
        <f>IF(RES_hhdet_tes!Q40=0,"",RES_hhdet_tes!Q40/RES_hhdet_fec!Q40)</f>
        <v/>
      </c>
    </row>
    <row r="41" spans="1:17" ht="12" customHeight="1" x14ac:dyDescent="0.25">
      <c r="A41" s="29" t="s">
        <v>140</v>
      </c>
      <c r="B41" s="65" t="str">
        <f>IF(RES_hhdet_tes!B41=0,"",RES_hhdet_tes!B41/RES_hhdet_fec!B41)</f>
        <v/>
      </c>
      <c r="C41" s="65" t="str">
        <f>IF(RES_hhdet_tes!C41=0,"",RES_hhdet_tes!C41/RES_hhdet_fec!C41)</f>
        <v/>
      </c>
      <c r="D41" s="65" t="str">
        <f>IF(RES_hhdet_tes!D41=0,"",RES_hhdet_tes!D41/RES_hhdet_fec!D41)</f>
        <v/>
      </c>
      <c r="E41" s="65" t="str">
        <f>IF(RES_hhdet_tes!E41=0,"",RES_hhdet_tes!E41/RES_hhdet_fec!E41)</f>
        <v/>
      </c>
      <c r="F41" s="65" t="str">
        <f>IF(RES_hhdet_tes!F41=0,"",RES_hhdet_tes!F41/RES_hhdet_fec!F41)</f>
        <v/>
      </c>
      <c r="G41" s="65" t="str">
        <f>IF(RES_hhdet_tes!G41=0,"",RES_hhdet_tes!G41/RES_hhdet_fec!G41)</f>
        <v/>
      </c>
      <c r="H41" s="65" t="str">
        <f>IF(RES_hhdet_tes!H41=0,"",RES_hhdet_tes!H41/RES_hhdet_fec!H41)</f>
        <v/>
      </c>
      <c r="I41" s="65" t="str">
        <f>IF(RES_hhdet_tes!I41=0,"",RES_hhdet_tes!I41/RES_hhdet_fec!I41)</f>
        <v/>
      </c>
      <c r="J41" s="65" t="str">
        <f>IF(RES_hhdet_tes!J41=0,"",RES_hhdet_tes!J41/RES_hhdet_fec!J41)</f>
        <v/>
      </c>
      <c r="K41" s="65" t="str">
        <f>IF(RES_hhdet_tes!K41=0,"",RES_hhdet_tes!K41/RES_hhdet_fec!K41)</f>
        <v/>
      </c>
      <c r="L41" s="65" t="str">
        <f>IF(RES_hhdet_tes!L41=0,"",RES_hhdet_tes!L41/RES_hhdet_fec!L41)</f>
        <v/>
      </c>
      <c r="M41" s="65" t="str">
        <f>IF(RES_hhdet_tes!M41=0,"",RES_hhdet_tes!M41/RES_hhdet_fec!M41)</f>
        <v/>
      </c>
      <c r="N41" s="65" t="str">
        <f>IF(RES_hhdet_tes!N41=0,"",RES_hhdet_tes!N41/RES_hhdet_fec!N41)</f>
        <v/>
      </c>
      <c r="O41" s="65" t="str">
        <f>IF(RES_hhdet_tes!O41=0,"",RES_hhdet_tes!O41/RES_hhdet_fec!O41)</f>
        <v/>
      </c>
      <c r="P41" s="65" t="str">
        <f>IF(RES_hhdet_tes!P41=0,"",RES_hhdet_tes!P41/RES_hhdet_fec!P41)</f>
        <v/>
      </c>
      <c r="Q41" s="65" t="str">
        <f>IF(RES_hhdet_tes!Q41=0,"",RES_hhdet_tes!Q41/RES_hhdet_fec!Q41)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0.58259328811524114</v>
      </c>
      <c r="C43" s="175">
        <f>IF(RES_hhdet_tes!C43=0,"",RES_hhdet_tes!C43/RES_hhdet_fec!C43)</f>
        <v>0.59113417993529505</v>
      </c>
      <c r="D43" s="175">
        <f>IF(RES_hhdet_tes!D43=0,"",RES_hhdet_tes!D43/RES_hhdet_fec!D43)</f>
        <v>0.60280539457917159</v>
      </c>
      <c r="E43" s="175">
        <f>IF(RES_hhdet_tes!E43=0,"",RES_hhdet_tes!E43/RES_hhdet_fec!E43)</f>
        <v>0.60556514477172707</v>
      </c>
      <c r="F43" s="175">
        <f>IF(RES_hhdet_tes!F43=0,"",RES_hhdet_tes!F43/RES_hhdet_fec!F43)</f>
        <v>0.61859872110591207</v>
      </c>
      <c r="G43" s="175">
        <f>IF(RES_hhdet_tes!G43=0,"",RES_hhdet_tes!G43/RES_hhdet_fec!G43)</f>
        <v>0.62325640358486678</v>
      </c>
      <c r="H43" s="175">
        <f>IF(RES_hhdet_tes!H43=0,"",RES_hhdet_tes!H43/RES_hhdet_fec!H43)</f>
        <v>0.63458947343383709</v>
      </c>
      <c r="I43" s="175">
        <f>IF(RES_hhdet_tes!I43=0,"",RES_hhdet_tes!I43/RES_hhdet_fec!I43)</f>
        <v>0.65436896841406189</v>
      </c>
      <c r="J43" s="175">
        <f>IF(RES_hhdet_tes!J43=0,"",RES_hhdet_tes!J43/RES_hhdet_fec!J43)</f>
        <v>0.66691577264068735</v>
      </c>
      <c r="K43" s="175">
        <f>IF(RES_hhdet_tes!K43=0,"",RES_hhdet_tes!K43/RES_hhdet_fec!K43)</f>
        <v>0.68684443638974035</v>
      </c>
      <c r="L43" s="175">
        <f>IF(RES_hhdet_tes!L43=0,"",RES_hhdet_tes!L43/RES_hhdet_fec!L43)</f>
        <v>0.70215689311001417</v>
      </c>
      <c r="M43" s="175">
        <f>IF(RES_hhdet_tes!M43=0,"",RES_hhdet_tes!M43/RES_hhdet_fec!M43)</f>
        <v>0.68490912516632985</v>
      </c>
      <c r="N43" s="175">
        <f>IF(RES_hhdet_tes!N43=0,"",RES_hhdet_tes!N43/RES_hhdet_fec!N43)</f>
        <v>0.71218782263430613</v>
      </c>
      <c r="O43" s="175">
        <f>IF(RES_hhdet_tes!O43=0,"",RES_hhdet_tes!O43/RES_hhdet_fec!O43)</f>
        <v>0.76669739583445939</v>
      </c>
      <c r="P43" s="175">
        <f>IF(RES_hhdet_tes!P43=0,"",RES_hhdet_tes!P43/RES_hhdet_fec!P43)</f>
        <v>0.77332903523498497</v>
      </c>
      <c r="Q43" s="175">
        <f>IF(RES_hhdet_tes!Q43=0,"",RES_hhdet_tes!Q43/RES_hhdet_fec!Q43)</f>
        <v>0.75733869346476046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0.53102598264087097</v>
      </c>
      <c r="C44" s="169">
        <f>IF(RES_hhdet_tes!C44=0,"",RES_hhdet_tes!C44/RES_hhdet_fec!C44)</f>
        <v>0.53692072490612375</v>
      </c>
      <c r="D44" s="169">
        <f>IF(RES_hhdet_tes!D44=0,"",RES_hhdet_tes!D44/RES_hhdet_fec!D44)</f>
        <v>0.54487008837355644</v>
      </c>
      <c r="E44" s="169">
        <f>IF(RES_hhdet_tes!E44=0,"",RES_hhdet_tes!E44/RES_hhdet_fec!E44)</f>
        <v>0.55121380513348928</v>
      </c>
      <c r="F44" s="169">
        <f>IF(RES_hhdet_tes!F44=0,"",RES_hhdet_tes!F44/RES_hhdet_fec!F44)</f>
        <v>0.55734037403251335</v>
      </c>
      <c r="G44" s="169">
        <f>IF(RES_hhdet_tes!G44=0,"",RES_hhdet_tes!G44/RES_hhdet_fec!G44)</f>
        <v>0.56004925928888771</v>
      </c>
      <c r="H44" s="169">
        <f>IF(RES_hhdet_tes!H44=0,"",RES_hhdet_tes!H44/RES_hhdet_fec!H44)</f>
        <v>0.56560363585908713</v>
      </c>
      <c r="I44" s="169">
        <f>IF(RES_hhdet_tes!I44=0,"",RES_hhdet_tes!I44/RES_hhdet_fec!I44)</f>
        <v>0.57200711625788858</v>
      </c>
      <c r="J44" s="169">
        <f>IF(RES_hhdet_tes!J44=0,"",RES_hhdet_tes!J44/RES_hhdet_fec!J44)</f>
        <v>0.57741972043882595</v>
      </c>
      <c r="K44" s="169">
        <f>IF(RES_hhdet_tes!K44=0,"",RES_hhdet_tes!K44/RES_hhdet_fec!K44)</f>
        <v>0.58363530742533987</v>
      </c>
      <c r="L44" s="169">
        <f>IF(RES_hhdet_tes!L44=0,"",RES_hhdet_tes!L44/RES_hhdet_fec!L44)</f>
        <v>0.58948545699955457</v>
      </c>
      <c r="M44" s="169">
        <f>IF(RES_hhdet_tes!M44=0,"",RES_hhdet_tes!M44/RES_hhdet_fec!M44)</f>
        <v>0.59136434075942867</v>
      </c>
      <c r="N44" s="169">
        <f>IF(RES_hhdet_tes!N44=0,"",RES_hhdet_tes!N44/RES_hhdet_fec!N44)</f>
        <v>0.60663105502401515</v>
      </c>
      <c r="O44" s="169">
        <f>IF(RES_hhdet_tes!O44=0,"",RES_hhdet_tes!O44/RES_hhdet_fec!O44)</f>
        <v>0.62166582175650476</v>
      </c>
      <c r="P44" s="169">
        <f>IF(RES_hhdet_tes!P44=0,"",RES_hhdet_tes!P44/RES_hhdet_fec!P44)</f>
        <v>0.62825246579513239</v>
      </c>
      <c r="Q44" s="169">
        <f>IF(RES_hhdet_tes!Q44=0,"",RES_hhdet_tes!Q44/RES_hhdet_fec!Q44)</f>
        <v>0.63057344586371422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0.52657049817085633</v>
      </c>
      <c r="C45" s="73">
        <f>IF(RES_hhdet_tes!C45=0,"",RES_hhdet_tes!C45/RES_hhdet_fec!C45)</f>
        <v>0.53316084884289128</v>
      </c>
      <c r="D45" s="73">
        <f>IF(RES_hhdet_tes!D45=0,"",RES_hhdet_tes!D45/RES_hhdet_fec!D45)</f>
        <v>0.53925292096887045</v>
      </c>
      <c r="E45" s="73">
        <f>IF(RES_hhdet_tes!E45=0,"",RES_hhdet_tes!E45/RES_hhdet_fec!E45)</f>
        <v>0.54548752088241925</v>
      </c>
      <c r="F45" s="73">
        <f>IF(RES_hhdet_tes!F45=0,"",RES_hhdet_tes!F45/RES_hhdet_fec!F45)</f>
        <v>0.55193268237870263</v>
      </c>
      <c r="G45" s="73">
        <f>IF(RES_hhdet_tes!G45=0,"",RES_hhdet_tes!G45/RES_hhdet_fec!G45)</f>
        <v>0.55641015172009023</v>
      </c>
      <c r="H45" s="73">
        <f>IF(RES_hhdet_tes!H45=0,"",RES_hhdet_tes!H45/RES_hhdet_fec!H45)</f>
        <v>0.56002245775090598</v>
      </c>
      <c r="I45" s="73">
        <f>IF(RES_hhdet_tes!I45=0,"",RES_hhdet_tes!I45/RES_hhdet_fec!I45)</f>
        <v>0.56418861480131455</v>
      </c>
      <c r="J45" s="73">
        <f>IF(RES_hhdet_tes!J45=0,"",RES_hhdet_tes!J45/RES_hhdet_fec!J45)</f>
        <v>0.56995057385472436</v>
      </c>
      <c r="K45" s="73">
        <f>IF(RES_hhdet_tes!K45=0,"",RES_hhdet_tes!K45/RES_hhdet_fec!K45)</f>
        <v>0.57521883590849077</v>
      </c>
      <c r="L45" s="73">
        <f>IF(RES_hhdet_tes!L45=0,"",RES_hhdet_tes!L45/RES_hhdet_fec!L45)</f>
        <v>0.58100031661098717</v>
      </c>
      <c r="M45" s="73">
        <f>IF(RES_hhdet_tes!M45=0,"",RES_hhdet_tes!M45/RES_hhdet_fec!M45)</f>
        <v>0.58755117917517941</v>
      </c>
      <c r="N45" s="73">
        <f>IF(RES_hhdet_tes!N45=0,"",RES_hhdet_tes!N45/RES_hhdet_fec!N45)</f>
        <v>0.59612645638727568</v>
      </c>
      <c r="O45" s="73">
        <f>IF(RES_hhdet_tes!O45=0,"",RES_hhdet_tes!O45/RES_hhdet_fec!O45)</f>
        <v>0.61135197290894272</v>
      </c>
      <c r="P45" s="73">
        <f>IF(RES_hhdet_tes!P45=0,"",RES_hhdet_tes!P45/RES_hhdet_fec!P45)</f>
        <v>0.61923973878899929</v>
      </c>
      <c r="Q45" s="73">
        <f>IF(RES_hhdet_tes!Q45=0,"",RES_hhdet_tes!Q45/RES_hhdet_fec!Q45)</f>
        <v>0.62080515821818572</v>
      </c>
    </row>
    <row r="46" spans="1:17" ht="12" customHeight="1" x14ac:dyDescent="0.25">
      <c r="A46" s="23" t="s">
        <v>60</v>
      </c>
      <c r="B46" s="73">
        <f>IF(RES_hhdet_tes!B46=0,"",RES_hhdet_tes!B46/RES_hhdet_fec!B46)</f>
        <v>0.99999999999999967</v>
      </c>
      <c r="C46" s="73">
        <f>IF(RES_hhdet_tes!C46=0,"",RES_hhdet_tes!C46/RES_hhdet_fec!C46)</f>
        <v>1</v>
      </c>
      <c r="D46" s="73">
        <f>IF(RES_hhdet_tes!D46=0,"",RES_hhdet_tes!D46/RES_hhdet_fec!D46)</f>
        <v>1</v>
      </c>
      <c r="E46" s="73">
        <f>IF(RES_hhdet_tes!E46=0,"",RES_hhdet_tes!E46/RES_hhdet_fec!E46)</f>
        <v>1</v>
      </c>
      <c r="F46" s="73">
        <f>IF(RES_hhdet_tes!F46=0,"",RES_hhdet_tes!F46/RES_hhdet_fec!F46)</f>
        <v>1.0000000000000002</v>
      </c>
      <c r="G46" s="73">
        <f>IF(RES_hhdet_tes!G46=0,"",RES_hhdet_tes!G46/RES_hhdet_fec!G46)</f>
        <v>0.99999999999999989</v>
      </c>
      <c r="H46" s="73">
        <f>IF(RES_hhdet_tes!H46=0,"",RES_hhdet_tes!H46/RES_hhdet_fec!H46)</f>
        <v>1</v>
      </c>
      <c r="I46" s="73">
        <f>IF(RES_hhdet_tes!I46=0,"",RES_hhdet_tes!I46/RES_hhdet_fec!I46)</f>
        <v>1.0000000000000002</v>
      </c>
      <c r="J46" s="73">
        <f>IF(RES_hhdet_tes!J46=0,"",RES_hhdet_tes!J46/RES_hhdet_fec!J46)</f>
        <v>0.99999999999999956</v>
      </c>
      <c r="K46" s="73">
        <f>IF(RES_hhdet_tes!K46=0,"",RES_hhdet_tes!K46/RES_hhdet_fec!K46)</f>
        <v>1.0000000000000002</v>
      </c>
      <c r="L46" s="73">
        <f>IF(RES_hhdet_tes!L46=0,"",RES_hhdet_tes!L46/RES_hhdet_fec!L46)</f>
        <v>0.99999999999999944</v>
      </c>
      <c r="M46" s="73">
        <f>IF(RES_hhdet_tes!M46=0,"",RES_hhdet_tes!M46/RES_hhdet_fec!M46)</f>
        <v>1.0000000000000002</v>
      </c>
      <c r="N46" s="73">
        <f>IF(RES_hhdet_tes!N46=0,"",RES_hhdet_tes!N46/RES_hhdet_fec!N46)</f>
        <v>1.0000000000000002</v>
      </c>
      <c r="O46" s="73">
        <f>IF(RES_hhdet_tes!O46=0,"",RES_hhdet_tes!O46/RES_hhdet_fec!O46)</f>
        <v>1</v>
      </c>
      <c r="P46" s="73">
        <f>IF(RES_hhdet_tes!P46=0,"",RES_hhdet_tes!P46/RES_hhdet_fec!P46)</f>
        <v>1</v>
      </c>
      <c r="Q46" s="73">
        <f>IF(RES_hhdet_tes!Q46=0,"",RES_hhdet_tes!Q46/RES_hhdet_fec!Q46)</f>
        <v>1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1.5170385479732049</v>
      </c>
      <c r="C47" s="169">
        <f>IF(RES_hhdet_tes!C47=0,"",RES_hhdet_tes!C47/RES_hhdet_fec!C47)</f>
        <v>1.6119668456662308</v>
      </c>
      <c r="D47" s="169">
        <f>IF(RES_hhdet_tes!D47=0,"",RES_hhdet_tes!D47/RES_hhdet_fec!D47)</f>
        <v>1.6705165280478</v>
      </c>
      <c r="E47" s="169">
        <f>IF(RES_hhdet_tes!E47=0,"",RES_hhdet_tes!E47/RES_hhdet_fec!E47)</f>
        <v>1.7231630379730509</v>
      </c>
      <c r="F47" s="169">
        <f>IF(RES_hhdet_tes!F47=0,"",RES_hhdet_tes!F47/RES_hhdet_fec!F47)</f>
        <v>1.7758661660780448</v>
      </c>
      <c r="G47" s="169">
        <f>IF(RES_hhdet_tes!G47=0,"",RES_hhdet_tes!G47/RES_hhdet_fec!G47)</f>
        <v>1.8237500559602842</v>
      </c>
      <c r="H47" s="169">
        <f>IF(RES_hhdet_tes!H47=0,"",RES_hhdet_tes!H47/RES_hhdet_fec!H47)</f>
        <v>1.8684929033442952</v>
      </c>
      <c r="I47" s="169">
        <f>IF(RES_hhdet_tes!I47=0,"",RES_hhdet_tes!I47/RES_hhdet_fec!I47)</f>
        <v>1.9195925268173495</v>
      </c>
      <c r="J47" s="169">
        <f>IF(RES_hhdet_tes!J47=0,"",RES_hhdet_tes!J47/RES_hhdet_fec!J47)</f>
        <v>1.9882789008667177</v>
      </c>
      <c r="K47" s="169">
        <f>IF(RES_hhdet_tes!K47=0,"",RES_hhdet_tes!K47/RES_hhdet_fec!K47)</f>
        <v>2.1081371165087548</v>
      </c>
      <c r="L47" s="169">
        <f>IF(RES_hhdet_tes!L47=0,"",RES_hhdet_tes!L47/RES_hhdet_fec!L47)</f>
        <v>2.2239164683013475</v>
      </c>
      <c r="M47" s="169">
        <f>IF(RES_hhdet_tes!M47=0,"",RES_hhdet_tes!M47/RES_hhdet_fec!M47)</f>
        <v>2.3560467364554789</v>
      </c>
      <c r="N47" s="169">
        <f>IF(RES_hhdet_tes!N47=0,"",RES_hhdet_tes!N47/RES_hhdet_fec!N47)</f>
        <v>2.428844420921719</v>
      </c>
      <c r="O47" s="169">
        <f>IF(RES_hhdet_tes!O47=0,"",RES_hhdet_tes!O47/RES_hhdet_fec!O47)</f>
        <v>2.5075504580543604</v>
      </c>
      <c r="P47" s="169">
        <f>IF(RES_hhdet_tes!P47=0,"",RES_hhdet_tes!P47/RES_hhdet_fec!P47)</f>
        <v>2.6851915773124628</v>
      </c>
      <c r="Q47" s="169">
        <f>IF(RES_hhdet_tes!Q47=0,"",RES_hhdet_tes!Q47/RES_hhdet_fec!Q47)</f>
        <v>2.8707979314364955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1.5170385479732049</v>
      </c>
      <c r="C48" s="73">
        <f>IF(RES_hhdet_tes!C48=0,"",RES_hhdet_tes!C48/RES_hhdet_fec!C48)</f>
        <v>1.6119668456662308</v>
      </c>
      <c r="D48" s="73">
        <f>IF(RES_hhdet_tes!D48=0,"",RES_hhdet_tes!D48/RES_hhdet_fec!D48)</f>
        <v>1.6705165280478</v>
      </c>
      <c r="E48" s="73">
        <f>IF(RES_hhdet_tes!E48=0,"",RES_hhdet_tes!E48/RES_hhdet_fec!E48)</f>
        <v>1.7231630379730509</v>
      </c>
      <c r="F48" s="73">
        <f>IF(RES_hhdet_tes!F48=0,"",RES_hhdet_tes!F48/RES_hhdet_fec!F48)</f>
        <v>1.7758661660780448</v>
      </c>
      <c r="G48" s="73">
        <f>IF(RES_hhdet_tes!G48=0,"",RES_hhdet_tes!G48/RES_hhdet_fec!G48)</f>
        <v>1.8237500559602842</v>
      </c>
      <c r="H48" s="73">
        <f>IF(RES_hhdet_tes!H48=0,"",RES_hhdet_tes!H48/RES_hhdet_fec!H48)</f>
        <v>1.8684929033442952</v>
      </c>
      <c r="I48" s="73">
        <f>IF(RES_hhdet_tes!I48=0,"",RES_hhdet_tes!I48/RES_hhdet_fec!I48)</f>
        <v>1.9195925268173495</v>
      </c>
      <c r="J48" s="73">
        <f>IF(RES_hhdet_tes!J48=0,"",RES_hhdet_tes!J48/RES_hhdet_fec!J48)</f>
        <v>1.9882789008667177</v>
      </c>
      <c r="K48" s="73">
        <f>IF(RES_hhdet_tes!K48=0,"",RES_hhdet_tes!K48/RES_hhdet_fec!K48)</f>
        <v>2.1081371165087548</v>
      </c>
      <c r="L48" s="73">
        <f>IF(RES_hhdet_tes!L48=0,"",RES_hhdet_tes!L48/RES_hhdet_fec!L48)</f>
        <v>2.2239164683013475</v>
      </c>
      <c r="M48" s="73">
        <f>IF(RES_hhdet_tes!M48=0,"",RES_hhdet_tes!M48/RES_hhdet_fec!M48)</f>
        <v>2.3560467364554789</v>
      </c>
      <c r="N48" s="73">
        <f>IF(RES_hhdet_tes!N48=0,"",RES_hhdet_tes!N48/RES_hhdet_fec!N48)</f>
        <v>2.428844420921719</v>
      </c>
      <c r="O48" s="73">
        <f>IF(RES_hhdet_tes!O48=0,"",RES_hhdet_tes!O48/RES_hhdet_fec!O48)</f>
        <v>2.5075504580543604</v>
      </c>
      <c r="P48" s="73">
        <f>IF(RES_hhdet_tes!P48=0,"",RES_hhdet_tes!P48/RES_hhdet_fec!P48)</f>
        <v>2.6851915773124628</v>
      </c>
      <c r="Q48" s="73">
        <f>IF(RES_hhdet_tes!Q48=0,"",RES_hhdet_tes!Q48/RES_hhdet_fec!Q48)</f>
        <v>2.8707979314364955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0.64296853408293175</v>
      </c>
      <c r="C49" s="169">
        <f>IF(RES_hhdet_tes!C49=0,"",RES_hhdet_tes!C49/RES_hhdet_fec!C49)</f>
        <v>0.65177620785080992</v>
      </c>
      <c r="D49" s="169">
        <f>IF(RES_hhdet_tes!D49=0,"",RES_hhdet_tes!D49/RES_hhdet_fec!D49)</f>
        <v>0.65492080778534578</v>
      </c>
      <c r="E49" s="169">
        <f>IF(RES_hhdet_tes!E49=0,"",RES_hhdet_tes!E49/RES_hhdet_fec!E49)</f>
        <v>0.6613314734192236</v>
      </c>
      <c r="F49" s="169">
        <f>IF(RES_hhdet_tes!F49=0,"",RES_hhdet_tes!F49/RES_hhdet_fec!F49)</f>
        <v>0.67333746283759388</v>
      </c>
      <c r="G49" s="169">
        <f>IF(RES_hhdet_tes!G49=0,"",RES_hhdet_tes!G49/RES_hhdet_fec!G49)</f>
        <v>0.67651030527154454</v>
      </c>
      <c r="H49" s="169">
        <f>IF(RES_hhdet_tes!H49=0,"",RES_hhdet_tes!H49/RES_hhdet_fec!H49)</f>
        <v>0.68868694528991381</v>
      </c>
      <c r="I49" s="169">
        <f>IF(RES_hhdet_tes!I49=0,"",RES_hhdet_tes!I49/RES_hhdet_fec!I49)</f>
        <v>0.72773239622558361</v>
      </c>
      <c r="J49" s="169">
        <f>IF(RES_hhdet_tes!J49=0,"",RES_hhdet_tes!J49/RES_hhdet_fec!J49)</f>
        <v>0.73571162644446075</v>
      </c>
      <c r="K49" s="169">
        <f>IF(RES_hhdet_tes!K49=0,"",RES_hhdet_tes!K49/RES_hhdet_fec!K49)</f>
        <v>0.74183114990515653</v>
      </c>
      <c r="L49" s="169">
        <f>IF(RES_hhdet_tes!L49=0,"",RES_hhdet_tes!L49/RES_hhdet_fec!L49)</f>
        <v>0.74439179355268348</v>
      </c>
      <c r="M49" s="169">
        <f>IF(RES_hhdet_tes!M49=0,"",RES_hhdet_tes!M49/RES_hhdet_fec!M49)</f>
        <v>0.74163997237901491</v>
      </c>
      <c r="N49" s="169">
        <f>IF(RES_hhdet_tes!N49=0,"",RES_hhdet_tes!N49/RES_hhdet_fec!N49)</f>
        <v>0.74294018592736233</v>
      </c>
      <c r="O49" s="169">
        <f>IF(RES_hhdet_tes!O49=0,"",RES_hhdet_tes!O49/RES_hhdet_fec!O49)</f>
        <v>0.74453449694330209</v>
      </c>
      <c r="P49" s="169">
        <f>IF(RES_hhdet_tes!P49=0,"",RES_hhdet_tes!P49/RES_hhdet_fec!P49)</f>
        <v>0.74703173200262085</v>
      </c>
      <c r="Q49" s="169">
        <f>IF(RES_hhdet_tes!Q49=0,"",RES_hhdet_tes!Q49/RES_hhdet_fec!Q49)</f>
        <v>0.75281031233916218</v>
      </c>
    </row>
    <row r="50" spans="1:17" ht="12" customHeight="1" x14ac:dyDescent="0.25">
      <c r="A50" s="167" t="s">
        <v>165</v>
      </c>
      <c r="B50" s="174">
        <f>IF(RES_hhdet_tes!B50=0,"",RES_hhdet_tes!B50/RES_hhdet_fec!B50)</f>
        <v>0.46130766976119575</v>
      </c>
      <c r="C50" s="174">
        <f>IF(RES_hhdet_tes!C50=0,"",RES_hhdet_tes!C50/RES_hhdet_fec!C50)</f>
        <v>0.46675104564222653</v>
      </c>
      <c r="D50" s="174">
        <f>IF(RES_hhdet_tes!D50=0,"",RES_hhdet_tes!D50/RES_hhdet_fec!D50)</f>
        <v>0.47195647178969591</v>
      </c>
      <c r="E50" s="174">
        <f>IF(RES_hhdet_tes!E50=0,"",RES_hhdet_tes!E50/RES_hhdet_fec!E50)</f>
        <v>0.47697834198052752</v>
      </c>
      <c r="F50" s="174">
        <f>IF(RES_hhdet_tes!F50=0,"",RES_hhdet_tes!F50/RES_hhdet_fec!F50)</f>
        <v>0.48190297904200935</v>
      </c>
      <c r="G50" s="174">
        <f>IF(RES_hhdet_tes!G50=0,"",RES_hhdet_tes!G50/RES_hhdet_fec!G50)</f>
        <v>0.486197510650965</v>
      </c>
      <c r="H50" s="174">
        <f>IF(RES_hhdet_tes!H50=0,"",RES_hhdet_tes!H50/RES_hhdet_fec!H50)</f>
        <v>0.48970511923799526</v>
      </c>
      <c r="I50" s="174">
        <f>IF(RES_hhdet_tes!I50=0,"",RES_hhdet_tes!I50/RES_hhdet_fec!I50)</f>
        <v>0.49813154479620347</v>
      </c>
      <c r="J50" s="174">
        <f>IF(RES_hhdet_tes!J50=0,"",RES_hhdet_tes!J50/RES_hhdet_fec!J50)</f>
        <v>0.50313737184897689</v>
      </c>
      <c r="K50" s="174">
        <f>IF(RES_hhdet_tes!K50=0,"",RES_hhdet_tes!K50/RES_hhdet_fec!K50)</f>
        <v>0.50824680210855466</v>
      </c>
      <c r="L50" s="174">
        <f>IF(RES_hhdet_tes!L50=0,"",RES_hhdet_tes!L50/RES_hhdet_fec!L50)</f>
        <v>0.51350713176350005</v>
      </c>
      <c r="M50" s="174">
        <f>IF(RES_hhdet_tes!M50=0,"",RES_hhdet_tes!M50/RES_hhdet_fec!M50)</f>
        <v>0.51867680458821463</v>
      </c>
      <c r="N50" s="174">
        <f>IF(RES_hhdet_tes!N50=0,"",RES_hhdet_tes!N50/RES_hhdet_fec!N50)</f>
        <v>0.52304762159295692</v>
      </c>
      <c r="O50" s="174">
        <f>IF(RES_hhdet_tes!O50=0,"",RES_hhdet_tes!O50/RES_hhdet_fec!O50)</f>
        <v>0.52734440532612836</v>
      </c>
      <c r="P50" s="174">
        <f>IF(RES_hhdet_tes!P50=0,"",RES_hhdet_tes!P50/RES_hhdet_fec!P50)</f>
        <v>0.53273449469209211</v>
      </c>
      <c r="Q50" s="174">
        <f>IF(RES_hhdet_tes!Q50=0,"",RES_hhdet_tes!Q50/RES_hhdet_fec!Q50)</f>
        <v>0.53761355582225501</v>
      </c>
    </row>
    <row r="51" spans="1:17" ht="12" customHeight="1" x14ac:dyDescent="0.25">
      <c r="A51" s="167" t="s">
        <v>164</v>
      </c>
      <c r="B51" s="174">
        <f>IF(RES_hhdet_tes!B51=0,"",RES_hhdet_tes!B51/RES_hhdet_fec!B51)</f>
        <v>0.77054894796723139</v>
      </c>
      <c r="C51" s="174">
        <f>IF(RES_hhdet_tes!C51=0,"",RES_hhdet_tes!C51/RES_hhdet_fec!C51)</f>
        <v>0.77455694179213619</v>
      </c>
      <c r="D51" s="174">
        <f>IF(RES_hhdet_tes!D51=0,"",RES_hhdet_tes!D51/RES_hhdet_fec!D51)</f>
        <v>0.74918564067250615</v>
      </c>
      <c r="E51" s="174">
        <f>IF(RES_hhdet_tes!E51=0,"",RES_hhdet_tes!E51/RES_hhdet_fec!E51)</f>
        <v>0.73617094780734371</v>
      </c>
      <c r="F51" s="174">
        <f>IF(RES_hhdet_tes!F51=0,"",RES_hhdet_tes!F51/RES_hhdet_fec!F51)</f>
        <v>0.76288511117920077</v>
      </c>
      <c r="G51" s="174">
        <f>IF(RES_hhdet_tes!G51=0,"",RES_hhdet_tes!G51/RES_hhdet_fec!G51)</f>
        <v>0.73611158305603164</v>
      </c>
      <c r="H51" s="174">
        <f>IF(RES_hhdet_tes!H51=0,"",RES_hhdet_tes!H51/RES_hhdet_fec!H51)</f>
        <v>0.75069922755678309</v>
      </c>
      <c r="I51" s="174">
        <f>IF(RES_hhdet_tes!I51=0,"",RES_hhdet_tes!I51/RES_hhdet_fec!I51)</f>
        <v>0.76870555583069311</v>
      </c>
      <c r="J51" s="174">
        <f>IF(RES_hhdet_tes!J51=0,"",RES_hhdet_tes!J51/RES_hhdet_fec!J51)</f>
        <v>0.77356928363419564</v>
      </c>
      <c r="K51" s="174">
        <f>IF(RES_hhdet_tes!K51=0,"",RES_hhdet_tes!K51/RES_hhdet_fec!K51)</f>
        <v>0.78201907467258414</v>
      </c>
      <c r="L51" s="174">
        <f>IF(RES_hhdet_tes!L51=0,"",RES_hhdet_tes!L51/RES_hhdet_fec!L51)</f>
        <v>0.781299417593465</v>
      </c>
      <c r="M51" s="174">
        <f>IF(RES_hhdet_tes!M51=0,"",RES_hhdet_tes!M51/RES_hhdet_fec!M51)</f>
        <v>0.7685869948238192</v>
      </c>
      <c r="N51" s="174">
        <f>IF(RES_hhdet_tes!N51=0,"",RES_hhdet_tes!N51/RES_hhdet_fec!N51)</f>
        <v>0.7796787320748384</v>
      </c>
      <c r="O51" s="174">
        <f>IF(RES_hhdet_tes!O51=0,"",RES_hhdet_tes!O51/RES_hhdet_fec!O51)</f>
        <v>0.79213223740863814</v>
      </c>
      <c r="P51" s="174">
        <f>IF(RES_hhdet_tes!P51=0,"",RES_hhdet_tes!P51/RES_hhdet_fec!P51)</f>
        <v>0.78481588040806505</v>
      </c>
      <c r="Q51" s="174">
        <f>IF(RES_hhdet_tes!Q51=0,"",RES_hhdet_tes!Q51/RES_hhdet_fec!Q51)</f>
        <v>0.78768160265011267</v>
      </c>
    </row>
    <row r="52" spans="1:17" ht="12" customHeight="1" x14ac:dyDescent="0.25">
      <c r="A52" s="166" t="s">
        <v>163</v>
      </c>
      <c r="B52" s="173">
        <f>IF(RES_hhdet_tes!B52=0,"",RES_hhdet_tes!B52/RES_hhdet_fec!B52)</f>
        <v>0.4613076697611958</v>
      </c>
      <c r="C52" s="173">
        <f>IF(RES_hhdet_tes!C52=0,"",RES_hhdet_tes!C52/RES_hhdet_fec!C52)</f>
        <v>0.46847879008002397</v>
      </c>
      <c r="D52" s="173">
        <f>IF(RES_hhdet_tes!D52=0,"",RES_hhdet_tes!D52/RES_hhdet_fec!D52)</f>
        <v>0.4751800578011624</v>
      </c>
      <c r="E52" s="173">
        <f>IF(RES_hhdet_tes!E52=0,"",RES_hhdet_tes!E52/RES_hhdet_fec!E52)</f>
        <v>0.48349320362059622</v>
      </c>
      <c r="F52" s="173">
        <f>IF(RES_hhdet_tes!F52=0,"",RES_hhdet_tes!F52/RES_hhdet_fec!F52)</f>
        <v>0.48899595141501223</v>
      </c>
      <c r="G52" s="173">
        <f>IF(RES_hhdet_tes!G52=0,"",RES_hhdet_tes!G52/RES_hhdet_fec!G52)</f>
        <v>0.49327581001571891</v>
      </c>
      <c r="H52" s="173">
        <f>IF(RES_hhdet_tes!H52=0,"",RES_hhdet_tes!H52/RES_hhdet_fec!H52)</f>
        <v>0.49572262757343066</v>
      </c>
      <c r="I52" s="173">
        <f>IF(RES_hhdet_tes!I52=0,"",RES_hhdet_tes!I52/RES_hhdet_fec!I52)</f>
        <v>0.50714677504854677</v>
      </c>
      <c r="J52" s="173">
        <f>IF(RES_hhdet_tes!J52=0,"",RES_hhdet_tes!J52/RES_hhdet_fec!J52)</f>
        <v>0.51554863682772067</v>
      </c>
      <c r="K52" s="173">
        <f>IF(RES_hhdet_tes!K52=0,"",RES_hhdet_tes!K52/RES_hhdet_fec!K52)</f>
        <v>0.52120187785619809</v>
      </c>
      <c r="L52" s="173">
        <f>IF(RES_hhdet_tes!L52=0,"",RES_hhdet_tes!L52/RES_hhdet_fec!L52)</f>
        <v>0.52660262021927462</v>
      </c>
      <c r="M52" s="173">
        <f>IF(RES_hhdet_tes!M52=0,"",RES_hhdet_tes!M52/RES_hhdet_fec!M52)</f>
        <v>0.53311602983569406</v>
      </c>
      <c r="N52" s="173">
        <f>IF(RES_hhdet_tes!N52=0,"",RES_hhdet_tes!N52/RES_hhdet_fec!N52)</f>
        <v>0.53727378472265341</v>
      </c>
      <c r="O52" s="173">
        <f>IF(RES_hhdet_tes!O52=0,"",RES_hhdet_tes!O52/RES_hhdet_fec!O52)</f>
        <v>0.54262184220831378</v>
      </c>
      <c r="P52" s="173">
        <f>IF(RES_hhdet_tes!P52=0,"",RES_hhdet_tes!P52/RES_hhdet_fec!P52)</f>
        <v>0.54493086567300653</v>
      </c>
      <c r="Q52" s="173">
        <f>IF(RES_hhdet_tes!Q52=0,"",RES_hhdet_tes!Q52/RES_hhdet_fec!Q52)</f>
        <v>0.54936220840092931</v>
      </c>
    </row>
    <row r="53" spans="1:17" ht="12" customHeight="1" x14ac:dyDescent="0.25">
      <c r="A53" s="147" t="s">
        <v>59</v>
      </c>
      <c r="B53" s="172">
        <f>IF(RES_hhdet_tes!B53=0,"",RES_hhdet_tes!B53/RES_hhdet_fec!B53)</f>
        <v>1</v>
      </c>
      <c r="C53" s="172">
        <f>IF(RES_hhdet_tes!C53=0,"",RES_hhdet_tes!C53/RES_hhdet_fec!C53)</f>
        <v>0.99999999999999978</v>
      </c>
      <c r="D53" s="172">
        <f>IF(RES_hhdet_tes!D53=0,"",RES_hhdet_tes!D53/RES_hhdet_fec!D53)</f>
        <v>1.0000000000000002</v>
      </c>
      <c r="E53" s="172">
        <f>IF(RES_hhdet_tes!E53=0,"",RES_hhdet_tes!E53/RES_hhdet_fec!E53)</f>
        <v>1</v>
      </c>
      <c r="F53" s="172">
        <f>IF(RES_hhdet_tes!F53=0,"",RES_hhdet_tes!F53/RES_hhdet_fec!F53)</f>
        <v>0.99999999999999978</v>
      </c>
      <c r="G53" s="172">
        <f>IF(RES_hhdet_tes!G53=0,"",RES_hhdet_tes!G53/RES_hhdet_fec!G53)</f>
        <v>1</v>
      </c>
      <c r="H53" s="172">
        <f>IF(RES_hhdet_tes!H53=0,"",RES_hhdet_tes!H53/RES_hhdet_fec!H53)</f>
        <v>1</v>
      </c>
      <c r="I53" s="172">
        <f>IF(RES_hhdet_tes!I53=0,"",RES_hhdet_tes!I53/RES_hhdet_fec!I53)</f>
        <v>1.0000000000000002</v>
      </c>
      <c r="J53" s="172">
        <f>IF(RES_hhdet_tes!J53=0,"",RES_hhdet_tes!J53/RES_hhdet_fec!J53)</f>
        <v>0.99999999999999933</v>
      </c>
      <c r="K53" s="172">
        <f>IF(RES_hhdet_tes!K53=0,"",RES_hhdet_tes!K53/RES_hhdet_fec!K53)</f>
        <v>0.99999999999999989</v>
      </c>
      <c r="L53" s="172">
        <f>IF(RES_hhdet_tes!L53=0,"",RES_hhdet_tes!L53/RES_hhdet_fec!L53)</f>
        <v>0.99999999999999978</v>
      </c>
      <c r="M53" s="172">
        <f>IF(RES_hhdet_tes!M53=0,"",RES_hhdet_tes!M53/RES_hhdet_fec!M53)</f>
        <v>1.0000000000000002</v>
      </c>
      <c r="N53" s="172">
        <f>IF(RES_hhdet_tes!N53=0,"",RES_hhdet_tes!N53/RES_hhdet_fec!N53)</f>
        <v>1</v>
      </c>
      <c r="O53" s="172">
        <f>IF(RES_hhdet_tes!O53=0,"",RES_hhdet_tes!O53/RES_hhdet_fec!O53)</f>
        <v>1.0000000000000002</v>
      </c>
      <c r="P53" s="172">
        <f>IF(RES_hhdet_tes!P53=0,"",RES_hhdet_tes!P53/RES_hhdet_fec!P53)</f>
        <v>0.99999999999999956</v>
      </c>
      <c r="Q53" s="172">
        <f>IF(RES_hhdet_tes!Q53=0,"",RES_hhdet_tes!Q53/RES_hhdet_fec!Q53)</f>
        <v>0.99999999999999956</v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0.60629008025757158</v>
      </c>
      <c r="C54" s="171">
        <f>IF(RES_hhdet_tes!C54=0,"",RES_hhdet_tes!C54/RES_hhdet_fec!C54)</f>
        <v>0.61823628045911616</v>
      </c>
      <c r="D54" s="171">
        <f>IF(RES_hhdet_tes!D54=0,"",RES_hhdet_tes!D54/RES_hhdet_fec!D54)</f>
        <v>0.62985619828100925</v>
      </c>
      <c r="E54" s="171">
        <f>IF(RES_hhdet_tes!E54=0,"",RES_hhdet_tes!E54/RES_hhdet_fec!E54)</f>
        <v>0.64112231479504467</v>
      </c>
      <c r="F54" s="171">
        <f>IF(RES_hhdet_tes!F54=0,"",RES_hhdet_tes!F54/RES_hhdet_fec!F54)</f>
        <v>0.65340175376472609</v>
      </c>
      <c r="G54" s="171">
        <f>IF(RES_hhdet_tes!G54=0,"",RES_hhdet_tes!G54/RES_hhdet_fec!G54)</f>
        <v>0.66450466061388058</v>
      </c>
      <c r="H54" s="171">
        <f>IF(RES_hhdet_tes!H54=0,"",RES_hhdet_tes!H54/RES_hhdet_fec!H54)</f>
        <v>0.67669893288331595</v>
      </c>
      <c r="I54" s="171">
        <f>IF(RES_hhdet_tes!I54=0,"",RES_hhdet_tes!I54/RES_hhdet_fec!I54)</f>
        <v>0.6969927010766821</v>
      </c>
      <c r="J54" s="171">
        <f>IF(RES_hhdet_tes!J54=0,"",RES_hhdet_tes!J54/RES_hhdet_fec!J54)</f>
        <v>0.70361891719488734</v>
      </c>
      <c r="K54" s="171">
        <f>IF(RES_hhdet_tes!K54=0,"",RES_hhdet_tes!K54/RES_hhdet_fec!K54)</f>
        <v>0.70736748734827559</v>
      </c>
      <c r="L54" s="171">
        <f>IF(RES_hhdet_tes!L54=0,"",RES_hhdet_tes!L54/RES_hhdet_fec!L54)</f>
        <v>0.71106020016647087</v>
      </c>
      <c r="M54" s="171">
        <f>IF(RES_hhdet_tes!M54=0,"",RES_hhdet_tes!M54/RES_hhdet_fec!M54)</f>
        <v>0.71491735057261208</v>
      </c>
      <c r="N54" s="171">
        <f>IF(RES_hhdet_tes!N54=0,"",RES_hhdet_tes!N54/RES_hhdet_fec!N54)</f>
        <v>0.71738247330311355</v>
      </c>
      <c r="O54" s="171">
        <f>IF(RES_hhdet_tes!O54=0,"",RES_hhdet_tes!O54/RES_hhdet_fec!O54)</f>
        <v>0.7204822653476568</v>
      </c>
      <c r="P54" s="171">
        <f>IF(RES_hhdet_tes!P54=0,"",RES_hhdet_tes!P54/RES_hhdet_fec!P54)</f>
        <v>0.72177845181265421</v>
      </c>
      <c r="Q54" s="171">
        <f>IF(RES_hhdet_tes!Q54=0,"",RES_hhdet_tes!Q54/RES_hhdet_fec!Q54)</f>
        <v>0.72580988477870356</v>
      </c>
    </row>
    <row r="55" spans="1:17" ht="12" customHeight="1" x14ac:dyDescent="0.25">
      <c r="A55" s="161" t="s">
        <v>141</v>
      </c>
      <c r="B55" s="170">
        <f>IF(RES_hhdet_tes!B55=0,"",RES_hhdet_tes!B55/RES_hhdet_fec!B55)</f>
        <v>0.85669245286339391</v>
      </c>
      <c r="C55" s="170">
        <f>IF(RES_hhdet_tes!C55=0,"",RES_hhdet_tes!C55/RES_hhdet_fec!C55)</f>
        <v>0.86286013315246235</v>
      </c>
      <c r="D55" s="170">
        <f>IF(RES_hhdet_tes!D55=0,"",RES_hhdet_tes!D55/RES_hhdet_fec!D55)</f>
        <v>0.84640844955799022</v>
      </c>
      <c r="E55" s="170">
        <f>IF(RES_hhdet_tes!E55=0,"",RES_hhdet_tes!E55/RES_hhdet_fec!E55)</f>
        <v>0.83958407379356104</v>
      </c>
      <c r="F55" s="170">
        <f>IF(RES_hhdet_tes!F55=0,"",RES_hhdet_tes!F55/RES_hhdet_fec!F55)</f>
        <v>0.86230776351079164</v>
      </c>
      <c r="G55" s="170">
        <f>IF(RES_hhdet_tes!G55=0,"",RES_hhdet_tes!G55/RES_hhdet_fec!G55)</f>
        <v>0.85032148069069968</v>
      </c>
      <c r="H55" s="170">
        <f>IF(RES_hhdet_tes!H55=0,"",RES_hhdet_tes!H55/RES_hhdet_fec!H55)</f>
        <v>0.86040164572304378</v>
      </c>
      <c r="I55" s="170">
        <f>IF(RES_hhdet_tes!I55=0,"",RES_hhdet_tes!I55/RES_hhdet_fec!I55)</f>
        <v>0.86861199719635718</v>
      </c>
      <c r="J55" s="170">
        <f>IF(RES_hhdet_tes!J55=0,"",RES_hhdet_tes!J55/RES_hhdet_fec!J55)</f>
        <v>0.87417399040427868</v>
      </c>
      <c r="K55" s="170">
        <f>IF(RES_hhdet_tes!K55=0,"",RES_hhdet_tes!K55/RES_hhdet_fec!K55)</f>
        <v>0.88216078591480085</v>
      </c>
      <c r="L55" s="170">
        <f>IF(RES_hhdet_tes!L55=0,"",RES_hhdet_tes!L55/RES_hhdet_fec!L55)</f>
        <v>0.88141310062328559</v>
      </c>
      <c r="M55" s="170">
        <f>IF(RES_hhdet_tes!M55=0,"",RES_hhdet_tes!M55/RES_hhdet_fec!M55)</f>
        <v>0.88311089445091251</v>
      </c>
      <c r="N55" s="170">
        <f>IF(RES_hhdet_tes!N55=0,"",RES_hhdet_tes!N55/RES_hhdet_fec!N55)</f>
        <v>0.87694825997829307</v>
      </c>
      <c r="O55" s="170">
        <f>IF(RES_hhdet_tes!O55=0,"",RES_hhdet_tes!O55/RES_hhdet_fec!O55)</f>
        <v>0.88131776019750463</v>
      </c>
      <c r="P55" s="170">
        <f>IF(RES_hhdet_tes!P55=0,"",RES_hhdet_tes!P55/RES_hhdet_fec!P55)</f>
        <v>0.88431223519736879</v>
      </c>
      <c r="Q55" s="170">
        <f>IF(RES_hhdet_tes!Q55=0,"",RES_hhdet_tes!Q55/RES_hhdet_fec!Q55)</f>
        <v>0.88286216145329111</v>
      </c>
    </row>
    <row r="56" spans="1:17" ht="12" customHeight="1" x14ac:dyDescent="0.25">
      <c r="A56" s="148" t="s">
        <v>60</v>
      </c>
      <c r="B56" s="73">
        <f>IF(RES_hhdet_tes!B56=0,"",RES_hhdet_tes!B56/RES_hhdet_fec!B56)</f>
        <v>0.60629008025757203</v>
      </c>
      <c r="C56" s="73">
        <f>IF(RES_hhdet_tes!C56=0,"",RES_hhdet_tes!C56/RES_hhdet_fec!C56)</f>
        <v>0.61993170831807387</v>
      </c>
      <c r="D56" s="73">
        <f>IF(RES_hhdet_tes!D56=0,"",RES_hhdet_tes!D56/RES_hhdet_fec!D56)</f>
        <v>0.63268813352827291</v>
      </c>
      <c r="E56" s="73">
        <f>IF(RES_hhdet_tes!E56=0,"",RES_hhdet_tes!E56/RES_hhdet_fec!E56)</f>
        <v>0.64622815150182455</v>
      </c>
      <c r="F56" s="73">
        <f>IF(RES_hhdet_tes!F56=0,"",RES_hhdet_tes!F56/RES_hhdet_fec!F56)</f>
        <v>0.65983552920502542</v>
      </c>
      <c r="G56" s="73">
        <f>IF(RES_hhdet_tes!G56=0,"",RES_hhdet_tes!G56/RES_hhdet_fec!G56)</f>
        <v>0.67095561338361909</v>
      </c>
      <c r="H56" s="73">
        <f>IF(RES_hhdet_tes!H56=0,"",RES_hhdet_tes!H56/RES_hhdet_fec!H56)</f>
        <v>0.68031773538946994</v>
      </c>
      <c r="I56" s="73">
        <f>IF(RES_hhdet_tes!I56=0,"",RES_hhdet_tes!I56/RES_hhdet_fec!I56)</f>
        <v>0.68820610345264477</v>
      </c>
      <c r="J56" s="73">
        <f>IF(RES_hhdet_tes!J56=0,"",RES_hhdet_tes!J56/RES_hhdet_fec!J56)</f>
        <v>0.69945646330937339</v>
      </c>
      <c r="K56" s="73">
        <f>IF(RES_hhdet_tes!K56=0,"",RES_hhdet_tes!K56/RES_hhdet_fec!K56)</f>
        <v>0.70890469483031116</v>
      </c>
      <c r="L56" s="73">
        <f>IF(RES_hhdet_tes!L56=0,"",RES_hhdet_tes!L56/RES_hhdet_fec!L56)</f>
        <v>0.71288418401997633</v>
      </c>
      <c r="M56" s="73">
        <f>IF(RES_hhdet_tes!M56=0,"",RES_hhdet_tes!M56/RES_hhdet_fec!M56)</f>
        <v>0.71682892348727623</v>
      </c>
      <c r="N56" s="73">
        <f>IF(RES_hhdet_tes!N56=0,"",RES_hhdet_tes!N56/RES_hhdet_fec!N56)</f>
        <v>0.71919930640945962</v>
      </c>
      <c r="O56" s="73">
        <f>IF(RES_hhdet_tes!O56=0,"",RES_hhdet_tes!O56/RES_hhdet_fec!O56)</f>
        <v>0.72127460035288304</v>
      </c>
      <c r="P56" s="73">
        <f>IF(RES_hhdet_tes!P56=0,"",RES_hhdet_tes!P56/RES_hhdet_fec!P56)</f>
        <v>0.72370672316419682</v>
      </c>
      <c r="Q56" s="73">
        <f>IF(RES_hhdet_tes!Q56=0,"",RES_hhdet_tes!Q56/RES_hhdet_fec!Q56)</f>
        <v>0.72970768025266064</v>
      </c>
    </row>
    <row r="57" spans="1:17" ht="12" customHeight="1" x14ac:dyDescent="0.25">
      <c r="A57" s="148" t="s">
        <v>59</v>
      </c>
      <c r="B57" s="73">
        <f>IF(RES_hhdet_tes!B57=0,"",RES_hhdet_tes!B57/RES_hhdet_fec!B57)</f>
        <v>0.99999999999999989</v>
      </c>
      <c r="C57" s="73">
        <f>IF(RES_hhdet_tes!C57=0,"",RES_hhdet_tes!C57/RES_hhdet_fec!C57)</f>
        <v>1</v>
      </c>
      <c r="D57" s="73">
        <f>IF(RES_hhdet_tes!D57=0,"",RES_hhdet_tes!D57/RES_hhdet_fec!D57)</f>
        <v>1.0000000000000007</v>
      </c>
      <c r="E57" s="73">
        <f>IF(RES_hhdet_tes!E57=0,"",RES_hhdet_tes!E57/RES_hhdet_fec!E57)</f>
        <v>1</v>
      </c>
      <c r="F57" s="73">
        <f>IF(RES_hhdet_tes!F57=0,"",RES_hhdet_tes!F57/RES_hhdet_fec!F57)</f>
        <v>1.0000000000000002</v>
      </c>
      <c r="G57" s="73">
        <f>IF(RES_hhdet_tes!G57=0,"",RES_hhdet_tes!G57/RES_hhdet_fec!G57)</f>
        <v>1.0000000000000002</v>
      </c>
      <c r="H57" s="73">
        <f>IF(RES_hhdet_tes!H57=0,"",RES_hhdet_tes!H57/RES_hhdet_fec!H57)</f>
        <v>1.0000000000000002</v>
      </c>
      <c r="I57" s="73">
        <f>IF(RES_hhdet_tes!I57=0,"",RES_hhdet_tes!I57/RES_hhdet_fec!I57)</f>
        <v>1</v>
      </c>
      <c r="J57" s="73">
        <f>IF(RES_hhdet_tes!J57=0,"",RES_hhdet_tes!J57/RES_hhdet_fec!J57)</f>
        <v>1</v>
      </c>
      <c r="K57" s="73">
        <f>IF(RES_hhdet_tes!K57=0,"",RES_hhdet_tes!K57/RES_hhdet_fec!K57)</f>
        <v>0.99999999999999956</v>
      </c>
      <c r="L57" s="73">
        <f>IF(RES_hhdet_tes!L57=0,"",RES_hhdet_tes!L57/RES_hhdet_fec!L57)</f>
        <v>1.0000000000000004</v>
      </c>
      <c r="M57" s="73">
        <f>IF(RES_hhdet_tes!M57=0,"",RES_hhdet_tes!M57/RES_hhdet_fec!M57)</f>
        <v>0.99999999999999989</v>
      </c>
      <c r="N57" s="73">
        <f>IF(RES_hhdet_tes!N57=0,"",RES_hhdet_tes!N57/RES_hhdet_fec!N57)</f>
        <v>0.99999999999999944</v>
      </c>
      <c r="O57" s="73">
        <f>IF(RES_hhdet_tes!O57=0,"",RES_hhdet_tes!O57/RES_hhdet_fec!O57)</f>
        <v>1.0000000000000002</v>
      </c>
      <c r="P57" s="73">
        <f>IF(RES_hhdet_tes!P57=0,"",RES_hhdet_tes!P57/RES_hhdet_fec!P57)</f>
        <v>1</v>
      </c>
      <c r="Q57" s="73">
        <f>IF(RES_hhdet_tes!Q57=0,"",RES_hhdet_tes!Q57/RES_hhdet_fec!Q57)</f>
        <v>1</v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0.75114403004614283</v>
      </c>
      <c r="C58" s="169">
        <f>IF(RES_hhdet_tes!C58=0,"",RES_hhdet_tes!C58/RES_hhdet_fec!C58)</f>
        <v>0.75730532898185732</v>
      </c>
      <c r="D58" s="169">
        <f>IF(RES_hhdet_tes!D58=0,"",RES_hhdet_tes!D58/RES_hhdet_fec!D58)</f>
        <v>0.78037104837277504</v>
      </c>
      <c r="E58" s="169">
        <f>IF(RES_hhdet_tes!E58=0,"",RES_hhdet_tes!E58/RES_hhdet_fec!E58)</f>
        <v>0.78658515045696453</v>
      </c>
      <c r="F58" s="169">
        <f>IF(RES_hhdet_tes!F58=0,"",RES_hhdet_tes!F58/RES_hhdet_fec!F58)</f>
        <v>0.79076144862299402</v>
      </c>
      <c r="G58" s="169">
        <f>IF(RES_hhdet_tes!G58=0,"",RES_hhdet_tes!G58/RES_hhdet_fec!G58)</f>
        <v>0.79712960589848736</v>
      </c>
      <c r="H58" s="169">
        <f>IF(RES_hhdet_tes!H58=0,"",RES_hhdet_tes!H58/RES_hhdet_fec!H58)</f>
        <v>0.8038118323757405</v>
      </c>
      <c r="I58" s="169">
        <f>IF(RES_hhdet_tes!I58=0,"",RES_hhdet_tes!I58/RES_hhdet_fec!I58)</f>
        <v>0.80910502367165182</v>
      </c>
      <c r="J58" s="169">
        <f>IF(RES_hhdet_tes!J58=0,"",RES_hhdet_tes!J58/RES_hhdet_fec!J58)</f>
        <v>0.81512691486276789</v>
      </c>
      <c r="K58" s="169">
        <f>IF(RES_hhdet_tes!K58=0,"",RES_hhdet_tes!K58/RES_hhdet_fec!K58)</f>
        <v>0.82249604627081851</v>
      </c>
      <c r="L58" s="169">
        <f>IF(RES_hhdet_tes!L58=0,"",RES_hhdet_tes!L58/RES_hhdet_fec!L58)</f>
        <v>0.81593420240206305</v>
      </c>
      <c r="M58" s="169">
        <f>IF(RES_hhdet_tes!M58=0,"",RES_hhdet_tes!M58/RES_hhdet_fec!M58)</f>
        <v>0.81833601592155036</v>
      </c>
      <c r="N58" s="169">
        <f>IF(RES_hhdet_tes!N58=0,"",RES_hhdet_tes!N58/RES_hhdet_fec!N58)</f>
        <v>0.83736375831801291</v>
      </c>
      <c r="O58" s="169">
        <f>IF(RES_hhdet_tes!O58=0,"",RES_hhdet_tes!O58/RES_hhdet_fec!O58)</f>
        <v>0.81856010452807249</v>
      </c>
      <c r="P58" s="169">
        <f>IF(RES_hhdet_tes!P58=0,"",RES_hhdet_tes!P58/RES_hhdet_fec!P58)</f>
        <v>0.80024972064105548</v>
      </c>
      <c r="Q58" s="169">
        <f>IF(RES_hhdet_tes!Q58=0,"",RES_hhdet_tes!Q58/RES_hhdet_fec!Q58)</f>
        <v>0.80805795677393777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0.39961847320465166</v>
      </c>
      <c r="C59" s="73">
        <f>IF(RES_hhdet_tes!C59=0,"",RES_hhdet_tes!C59/RES_hhdet_fec!C59)</f>
        <v>0.40716911256733418</v>
      </c>
      <c r="D59" s="73">
        <f>IF(RES_hhdet_tes!D59=0,"",RES_hhdet_tes!D59/RES_hhdet_fec!D59)</f>
        <v>0.41417564872042539</v>
      </c>
      <c r="E59" s="73">
        <f>IF(RES_hhdet_tes!E59=0,"",RES_hhdet_tes!E59/RES_hhdet_fec!E59)</f>
        <v>0.42161146812773187</v>
      </c>
      <c r="F59" s="73">
        <f>IF(RES_hhdet_tes!F59=0,"",RES_hhdet_tes!F59/RES_hhdet_fec!F59)</f>
        <v>0.43202582420248714</v>
      </c>
      <c r="G59" s="73">
        <f>IF(RES_hhdet_tes!G59=0,"",RES_hhdet_tes!G59/RES_hhdet_fec!G59)</f>
        <v>0.43627157791984827</v>
      </c>
      <c r="H59" s="73">
        <f>IF(RES_hhdet_tes!H59=0,"",RES_hhdet_tes!H59/RES_hhdet_fec!H59)</f>
        <v>0.44184537641463184</v>
      </c>
      <c r="I59" s="73">
        <f>IF(RES_hhdet_tes!I59=0,"",RES_hhdet_tes!I59/RES_hhdet_fec!I59)</f>
        <v>0.45022847860365145</v>
      </c>
      <c r="J59" s="73">
        <f>IF(RES_hhdet_tes!J59=0,"",RES_hhdet_tes!J59/RES_hhdet_fec!J59)</f>
        <v>0.45788892203017284</v>
      </c>
      <c r="K59" s="73">
        <f>IF(RES_hhdet_tes!K59=0,"",RES_hhdet_tes!K59/RES_hhdet_fec!K59)</f>
        <v>0.46076550655963416</v>
      </c>
      <c r="L59" s="73">
        <f>IF(RES_hhdet_tes!L59=0,"",RES_hhdet_tes!L59/RES_hhdet_fec!L59)</f>
        <v>0.46499534676463272</v>
      </c>
      <c r="M59" s="73">
        <f>IF(RES_hhdet_tes!M59=0,"",RES_hhdet_tes!M59/RES_hhdet_fec!M59)</f>
        <v>0.46601325274456118</v>
      </c>
      <c r="N59" s="73">
        <f>IF(RES_hhdet_tes!N59=0,"",RES_hhdet_tes!N59/RES_hhdet_fec!N59)</f>
        <v>0.4713809880509533</v>
      </c>
      <c r="O59" s="73">
        <f>IF(RES_hhdet_tes!O59=0,"",RES_hhdet_tes!O59/RES_hhdet_fec!O59)</f>
        <v>0.47546932006696679</v>
      </c>
      <c r="P59" s="73">
        <f>IF(RES_hhdet_tes!P59=0,"",RES_hhdet_tes!P59/RES_hhdet_fec!P59)</f>
        <v>0.47675678440982172</v>
      </c>
      <c r="Q59" s="73">
        <f>IF(RES_hhdet_tes!Q59=0,"",RES_hhdet_tes!Q59/RES_hhdet_fec!Q59)</f>
        <v>0.47687325893123189</v>
      </c>
    </row>
    <row r="60" spans="1:17" ht="12" customHeight="1" x14ac:dyDescent="0.25">
      <c r="A60" s="29" t="s">
        <v>140</v>
      </c>
      <c r="B60" s="65">
        <f>IF(RES_hhdet_tes!B60=0,"",RES_hhdet_tes!B60/RES_hhdet_fec!B60)</f>
        <v>0.78409033349740986</v>
      </c>
      <c r="C60" s="65">
        <f>IF(RES_hhdet_tes!C60=0,"",RES_hhdet_tes!C60/RES_hhdet_fec!C60)</f>
        <v>0.7902963404353861</v>
      </c>
      <c r="D60" s="65">
        <f>IF(RES_hhdet_tes!D60=0,"",RES_hhdet_tes!D60/RES_hhdet_fec!D60)</f>
        <v>0.79706614377447593</v>
      </c>
      <c r="E60" s="65">
        <f>IF(RES_hhdet_tes!E60=0,"",RES_hhdet_tes!E60/RES_hhdet_fec!E60)</f>
        <v>0.80307176445110406</v>
      </c>
      <c r="F60" s="65">
        <f>IF(RES_hhdet_tes!F60=0,"",RES_hhdet_tes!F60/RES_hhdet_fec!F60)</f>
        <v>0.80915434710591105</v>
      </c>
      <c r="G60" s="65">
        <f>IF(RES_hhdet_tes!G60=0,"",RES_hhdet_tes!G60/RES_hhdet_fec!G60)</f>
        <v>0.81470566396732147</v>
      </c>
      <c r="H60" s="65">
        <f>IF(RES_hhdet_tes!H60=0,"",RES_hhdet_tes!H60/RES_hhdet_fec!H60)</f>
        <v>0.82023506535251145</v>
      </c>
      <c r="I60" s="65">
        <f>IF(RES_hhdet_tes!I60=0,"",RES_hhdet_tes!I60/RES_hhdet_fec!I60)</f>
        <v>0.82630174445133875</v>
      </c>
      <c r="J60" s="65">
        <f>IF(RES_hhdet_tes!J60=0,"",RES_hhdet_tes!J60/RES_hhdet_fec!J60)</f>
        <v>0.83314652907420983</v>
      </c>
      <c r="K60" s="65">
        <f>IF(RES_hhdet_tes!K60=0,"",RES_hhdet_tes!K60/RES_hhdet_fec!K60)</f>
        <v>0.83549550211498103</v>
      </c>
      <c r="L60" s="65">
        <f>IF(RES_hhdet_tes!L60=0,"",RES_hhdet_tes!L60/RES_hhdet_fec!L60)</f>
        <v>0.83801438249707827</v>
      </c>
      <c r="M60" s="65">
        <f>IF(RES_hhdet_tes!M60=0,"",RES_hhdet_tes!M60/RES_hhdet_fec!M60)</f>
        <v>0.84037449954484911</v>
      </c>
      <c r="N60" s="65">
        <f>IF(RES_hhdet_tes!N60=0,"",RES_hhdet_tes!N60/RES_hhdet_fec!N60)</f>
        <v>0.84204663093519849</v>
      </c>
      <c r="O60" s="65">
        <f>IF(RES_hhdet_tes!O60=0,"",RES_hhdet_tes!O60/RES_hhdet_fec!O60)</f>
        <v>0.84370925679696673</v>
      </c>
      <c r="P60" s="65">
        <f>IF(RES_hhdet_tes!P60=0,"",RES_hhdet_tes!P60/RES_hhdet_fec!P60)</f>
        <v>0.84455994144002533</v>
      </c>
      <c r="Q60" s="65">
        <f>IF(RES_hhdet_tes!Q60=0,"",RES_hhdet_tes!Q60/RES_hhdet_fec!Q60)</f>
        <v>0.84661014271705382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0.57899707468432338</v>
      </c>
      <c r="C62" s="175">
        <f>IF(RES_hhdet_tes!C62=0,"",RES_hhdet_tes!C62/RES_hhdet_fec!C62)</f>
        <v>0.58781338570364106</v>
      </c>
      <c r="D62" s="175">
        <f>IF(RES_hhdet_tes!D62=0,"",RES_hhdet_tes!D62/RES_hhdet_fec!D62)</f>
        <v>0.62032545516723392</v>
      </c>
      <c r="E62" s="175">
        <f>IF(RES_hhdet_tes!E62=0,"",RES_hhdet_tes!E62/RES_hhdet_fec!E62)</f>
        <v>0.64447510566833122</v>
      </c>
      <c r="F62" s="175">
        <f>IF(RES_hhdet_tes!F62=0,"",RES_hhdet_tes!F62/RES_hhdet_fec!F62)</f>
        <v>0.66029070054029526</v>
      </c>
      <c r="G62" s="175">
        <f>IF(RES_hhdet_tes!G62=0,"",RES_hhdet_tes!G62/RES_hhdet_fec!G62)</f>
        <v>0.66835507618149359</v>
      </c>
      <c r="H62" s="175">
        <f>IF(RES_hhdet_tes!H62=0,"",RES_hhdet_tes!H62/RES_hhdet_fec!H62)</f>
        <v>0.67797309143074524</v>
      </c>
      <c r="I62" s="175">
        <f>IF(RES_hhdet_tes!I62=0,"",RES_hhdet_tes!I62/RES_hhdet_fec!I62)</f>
        <v>0.68951021682339841</v>
      </c>
      <c r="J62" s="175">
        <f>IF(RES_hhdet_tes!J62=0,"",RES_hhdet_tes!J62/RES_hhdet_fec!J62)</f>
        <v>0.69700351964267449</v>
      </c>
      <c r="K62" s="175">
        <f>IF(RES_hhdet_tes!K62=0,"",RES_hhdet_tes!K62/RES_hhdet_fec!K62)</f>
        <v>0.70620866942978211</v>
      </c>
      <c r="L62" s="175">
        <f>IF(RES_hhdet_tes!L62=0,"",RES_hhdet_tes!L62/RES_hhdet_fec!L62)</f>
        <v>0.70706878865839629</v>
      </c>
      <c r="M62" s="175">
        <f>IF(RES_hhdet_tes!M62=0,"",RES_hhdet_tes!M62/RES_hhdet_fec!M62)</f>
        <v>0.69921082483366692</v>
      </c>
      <c r="N62" s="175">
        <f>IF(RES_hhdet_tes!N62=0,"",RES_hhdet_tes!N62/RES_hhdet_fec!N62)</f>
        <v>0.70902290513001398</v>
      </c>
      <c r="O62" s="175">
        <f>IF(RES_hhdet_tes!O62=0,"",RES_hhdet_tes!O62/RES_hhdet_fec!O62)</f>
        <v>0.72764923174491858</v>
      </c>
      <c r="P62" s="175">
        <f>IF(RES_hhdet_tes!P62=0,"",RES_hhdet_tes!P62/RES_hhdet_fec!P62)</f>
        <v>0.73573315940550965</v>
      </c>
      <c r="Q62" s="175">
        <f>IF(RES_hhdet_tes!Q62=0,"",RES_hhdet_tes!Q62/RES_hhdet_fec!Q62)</f>
        <v>0.73615192271551311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0.56607255775127407</v>
      </c>
      <c r="C63" s="169">
        <f>IF(RES_hhdet_tes!C63=0,"",RES_hhdet_tes!C63/RES_hhdet_fec!C63)</f>
        <v>0.57208919339094455</v>
      </c>
      <c r="D63" s="169">
        <f>IF(RES_hhdet_tes!D63=0,"",RES_hhdet_tes!D63/RES_hhdet_fec!D63)</f>
        <v>0.60661628467056472</v>
      </c>
      <c r="E63" s="169">
        <f>IF(RES_hhdet_tes!E63=0,"",RES_hhdet_tes!E63/RES_hhdet_fec!E63)</f>
        <v>0.63240963893010704</v>
      </c>
      <c r="F63" s="169">
        <f>IF(RES_hhdet_tes!F63=0,"",RES_hhdet_tes!F63/RES_hhdet_fec!F63)</f>
        <v>0.64632062236761079</v>
      </c>
      <c r="G63" s="169">
        <f>IF(RES_hhdet_tes!G63=0,"",RES_hhdet_tes!G63/RES_hhdet_fec!G63)</f>
        <v>0.65338953015004553</v>
      </c>
      <c r="H63" s="169">
        <f>IF(RES_hhdet_tes!H63=0,"",RES_hhdet_tes!H63/RES_hhdet_fec!H63)</f>
        <v>0.66034615301603417</v>
      </c>
      <c r="I63" s="169">
        <f>IF(RES_hhdet_tes!I63=0,"",RES_hhdet_tes!I63/RES_hhdet_fec!I63)</f>
        <v>0.66470430402279401</v>
      </c>
      <c r="J63" s="169">
        <f>IF(RES_hhdet_tes!J63=0,"",RES_hhdet_tes!J63/RES_hhdet_fec!J63)</f>
        <v>0.66634086685068017</v>
      </c>
      <c r="K63" s="169">
        <f>IF(RES_hhdet_tes!K63=0,"",RES_hhdet_tes!K63/RES_hhdet_fec!K63)</f>
        <v>0.67028983806773956</v>
      </c>
      <c r="L63" s="169">
        <f>IF(RES_hhdet_tes!L63=0,"",RES_hhdet_tes!L63/RES_hhdet_fec!L63)</f>
        <v>0.67088625690418913</v>
      </c>
      <c r="M63" s="169">
        <f>IF(RES_hhdet_tes!M63=0,"",RES_hhdet_tes!M63/RES_hhdet_fec!M63)</f>
        <v>0.66800269618835195</v>
      </c>
      <c r="N63" s="169">
        <f>IF(RES_hhdet_tes!N63=0,"",RES_hhdet_tes!N63/RES_hhdet_fec!N63)</f>
        <v>0.67442973891749913</v>
      </c>
      <c r="O63" s="169">
        <f>IF(RES_hhdet_tes!O63=0,"",RES_hhdet_tes!O63/RES_hhdet_fec!O63)</f>
        <v>0.67558305772289606</v>
      </c>
      <c r="P63" s="169">
        <f>IF(RES_hhdet_tes!P63=0,"",RES_hhdet_tes!P63/RES_hhdet_fec!P63)</f>
        <v>0.67487198341234211</v>
      </c>
      <c r="Q63" s="169">
        <f>IF(RES_hhdet_tes!Q63=0,"",RES_hhdet_tes!Q63/RES_hhdet_fec!Q63)</f>
        <v>0.68055411425089118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0.56167519804891353</v>
      </c>
      <c r="C64" s="73">
        <f>IF(RES_hhdet_tes!C64=0,"",RES_hhdet_tes!C64/RES_hhdet_fec!C64)</f>
        <v>0.56838532077721593</v>
      </c>
      <c r="D64" s="73">
        <f>IF(RES_hhdet_tes!D64=0,"",RES_hhdet_tes!D64/RES_hhdet_fec!D64)</f>
        <v>0.60120341835682001</v>
      </c>
      <c r="E64" s="73">
        <f>IF(RES_hhdet_tes!E64=0,"",RES_hhdet_tes!E64/RES_hhdet_fec!E64)</f>
        <v>0.62701834566517622</v>
      </c>
      <c r="F64" s="73">
        <f>IF(RES_hhdet_tes!F64=0,"",RES_hhdet_tes!F64/RES_hhdet_fec!F64)</f>
        <v>0.64130035193880885</v>
      </c>
      <c r="G64" s="73">
        <f>IF(RES_hhdet_tes!G64=0,"",RES_hhdet_tes!G64/RES_hhdet_fec!G64)</f>
        <v>0.65004004863036791</v>
      </c>
      <c r="H64" s="73">
        <f>IF(RES_hhdet_tes!H64=0,"",RES_hhdet_tes!H64/RES_hhdet_fec!H64)</f>
        <v>0.65524026398605562</v>
      </c>
      <c r="I64" s="73">
        <f>IF(RES_hhdet_tes!I64=0,"",RES_hhdet_tes!I64/RES_hhdet_fec!I64)</f>
        <v>0.65756543180533056</v>
      </c>
      <c r="J64" s="73">
        <f>IF(RES_hhdet_tes!J64=0,"",RES_hhdet_tes!J64/RES_hhdet_fec!J64)</f>
        <v>0.65951664185364178</v>
      </c>
      <c r="K64" s="73">
        <f>IF(RES_hhdet_tes!K64=0,"",RES_hhdet_tes!K64/RES_hhdet_fec!K64)</f>
        <v>0.66261242386398989</v>
      </c>
      <c r="L64" s="73">
        <f>IF(RES_hhdet_tes!L64=0,"",RES_hhdet_tes!L64/RES_hhdet_fec!L64)</f>
        <v>0.66312211179536895</v>
      </c>
      <c r="M64" s="73">
        <f>IF(RES_hhdet_tes!M64=0,"",RES_hhdet_tes!M64/RES_hhdet_fec!M64)</f>
        <v>0.66449895431712436</v>
      </c>
      <c r="N64" s="73">
        <f>IF(RES_hhdet_tes!N64=0,"",RES_hhdet_tes!N64/RES_hhdet_fec!N64)</f>
        <v>0.66473504066096589</v>
      </c>
      <c r="O64" s="73">
        <f>IF(RES_hhdet_tes!O64=0,"",RES_hhdet_tes!O64/RES_hhdet_fec!O64)</f>
        <v>0.66594923788041072</v>
      </c>
      <c r="P64" s="73">
        <f>IF(RES_hhdet_tes!P64=0,"",RES_hhdet_tes!P64/RES_hhdet_fec!P64)</f>
        <v>0.66638932984910937</v>
      </c>
      <c r="Q64" s="73">
        <f>IF(RES_hhdet_tes!Q64=0,"",RES_hhdet_tes!Q64/RES_hhdet_fec!Q64)</f>
        <v>0.67141875187431754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1.0000000000000002</v>
      </c>
      <c r="C65" s="73">
        <f>IF(RES_hhdet_tes!C65=0,"",RES_hhdet_tes!C65/RES_hhdet_fec!C65)</f>
        <v>1</v>
      </c>
      <c r="D65" s="73">
        <f>IF(RES_hhdet_tes!D65=0,"",RES_hhdet_tes!D65/RES_hhdet_fec!D65)</f>
        <v>1.0000000000000002</v>
      </c>
      <c r="E65" s="73">
        <f>IF(RES_hhdet_tes!E65=0,"",RES_hhdet_tes!E65/RES_hhdet_fec!E65)</f>
        <v>1.0000000000000002</v>
      </c>
      <c r="F65" s="73">
        <f>IF(RES_hhdet_tes!F65=0,"",RES_hhdet_tes!F65/RES_hhdet_fec!F65)</f>
        <v>0.99999999999999956</v>
      </c>
      <c r="G65" s="73">
        <f>IF(RES_hhdet_tes!G65=0,"",RES_hhdet_tes!G65/RES_hhdet_fec!G65)</f>
        <v>1</v>
      </c>
      <c r="H65" s="73">
        <f>IF(RES_hhdet_tes!H65=0,"",RES_hhdet_tes!H65/RES_hhdet_fec!H65)</f>
        <v>0.99999999999999989</v>
      </c>
      <c r="I65" s="73">
        <f>IF(RES_hhdet_tes!I65=0,"",RES_hhdet_tes!I65/RES_hhdet_fec!I65)</f>
        <v>1</v>
      </c>
      <c r="J65" s="73">
        <f>IF(RES_hhdet_tes!J65=0,"",RES_hhdet_tes!J65/RES_hhdet_fec!J65)</f>
        <v>0.99999999999999956</v>
      </c>
      <c r="K65" s="73">
        <f>IF(RES_hhdet_tes!K65=0,"",RES_hhdet_tes!K65/RES_hhdet_fec!K65)</f>
        <v>0.99999999999999956</v>
      </c>
      <c r="L65" s="73">
        <f>IF(RES_hhdet_tes!L65=0,"",RES_hhdet_tes!L65/RES_hhdet_fec!L65)</f>
        <v>0.99999999999999978</v>
      </c>
      <c r="M65" s="73">
        <f>IF(RES_hhdet_tes!M65=0,"",RES_hhdet_tes!M65/RES_hhdet_fec!M65)</f>
        <v>0.99999999999999989</v>
      </c>
      <c r="N65" s="73">
        <f>IF(RES_hhdet_tes!N65=0,"",RES_hhdet_tes!N65/RES_hhdet_fec!N65)</f>
        <v>0.99999999999999956</v>
      </c>
      <c r="O65" s="73">
        <f>IF(RES_hhdet_tes!O65=0,"",RES_hhdet_tes!O65/RES_hhdet_fec!O65)</f>
        <v>1</v>
      </c>
      <c r="P65" s="73">
        <f>IF(RES_hhdet_tes!P65=0,"",RES_hhdet_tes!P65/RES_hhdet_fec!P65)</f>
        <v>1.0000000000000004</v>
      </c>
      <c r="Q65" s="73">
        <f>IF(RES_hhdet_tes!Q65=0,"",RES_hhdet_tes!Q65/RES_hhdet_fec!Q65)</f>
        <v>0.99999999999999989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1.5170385479732051</v>
      </c>
      <c r="C66" s="169">
        <f>IF(RES_hhdet_tes!C66=0,"",RES_hhdet_tes!C66/RES_hhdet_fec!C66)</f>
        <v>1.6112122330082175</v>
      </c>
      <c r="D66" s="169">
        <f>IF(RES_hhdet_tes!D66=0,"",RES_hhdet_tes!D66/RES_hhdet_fec!D66)</f>
        <v>1.7242338740693171</v>
      </c>
      <c r="E66" s="169">
        <f>IF(RES_hhdet_tes!E66=0,"",RES_hhdet_tes!E66/RES_hhdet_fec!E66)</f>
        <v>1.8168818903243433</v>
      </c>
      <c r="F66" s="169">
        <f>IF(RES_hhdet_tes!F66=0,"",RES_hhdet_tes!F66/RES_hhdet_fec!F66)</f>
        <v>1.8915884645642302</v>
      </c>
      <c r="G66" s="169">
        <f>IF(RES_hhdet_tes!G66=0,"",RES_hhdet_tes!G66/RES_hhdet_fec!G66)</f>
        <v>1.9617644493043209</v>
      </c>
      <c r="H66" s="169">
        <f>IF(RES_hhdet_tes!H66=0,"",RES_hhdet_tes!H66/RES_hhdet_fec!H66)</f>
        <v>2.0359676881185567</v>
      </c>
      <c r="I66" s="169">
        <f>IF(RES_hhdet_tes!I66=0,"",RES_hhdet_tes!I66/RES_hhdet_fec!I66)</f>
        <v>2.0976745539183965</v>
      </c>
      <c r="J66" s="169">
        <f>IF(RES_hhdet_tes!J66=0,"",RES_hhdet_tes!J66/RES_hhdet_fec!J66)</f>
        <v>2.157222804012592</v>
      </c>
      <c r="K66" s="169">
        <f>IF(RES_hhdet_tes!K66=0,"",RES_hhdet_tes!K66/RES_hhdet_fec!K66)</f>
        <v>2.255109830601413</v>
      </c>
      <c r="L66" s="169">
        <f>IF(RES_hhdet_tes!L66=0,"",RES_hhdet_tes!L66/RES_hhdet_fec!L66)</f>
        <v>2.2919644768115717</v>
      </c>
      <c r="M66" s="169">
        <f>IF(RES_hhdet_tes!M66=0,"",RES_hhdet_tes!M66/RES_hhdet_fec!M66)</f>
        <v>2.3725258867716557</v>
      </c>
      <c r="N66" s="169">
        <f>IF(RES_hhdet_tes!N66=0,"",RES_hhdet_tes!N66/RES_hhdet_fec!N66)</f>
        <v>2.4172896530540924</v>
      </c>
      <c r="O66" s="169">
        <f>IF(RES_hhdet_tes!O66=0,"",RES_hhdet_tes!O66/RES_hhdet_fec!O66)</f>
        <v>2.5503887464195536</v>
      </c>
      <c r="P66" s="169">
        <f>IF(RES_hhdet_tes!P66=0,"",RES_hhdet_tes!P66/RES_hhdet_fec!P66)</f>
        <v>2.7456549181554517</v>
      </c>
      <c r="Q66" s="169">
        <f>IF(RES_hhdet_tes!Q66=0,"",RES_hhdet_tes!Q66/RES_hhdet_fec!Q66)</f>
        <v>3.01429393985855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1.5170385479732051</v>
      </c>
      <c r="C67" s="73">
        <f>IF(RES_hhdet_tes!C67=0,"",RES_hhdet_tes!C67/RES_hhdet_fec!C67)</f>
        <v>1.6112122330082175</v>
      </c>
      <c r="D67" s="73">
        <f>IF(RES_hhdet_tes!D67=0,"",RES_hhdet_tes!D67/RES_hhdet_fec!D67)</f>
        <v>1.7242338740693171</v>
      </c>
      <c r="E67" s="73">
        <f>IF(RES_hhdet_tes!E67=0,"",RES_hhdet_tes!E67/RES_hhdet_fec!E67)</f>
        <v>1.8168818903243433</v>
      </c>
      <c r="F67" s="73">
        <f>IF(RES_hhdet_tes!F67=0,"",RES_hhdet_tes!F67/RES_hhdet_fec!F67)</f>
        <v>1.8915884645642302</v>
      </c>
      <c r="G67" s="73">
        <f>IF(RES_hhdet_tes!G67=0,"",RES_hhdet_tes!G67/RES_hhdet_fec!G67)</f>
        <v>1.9617644493043209</v>
      </c>
      <c r="H67" s="73">
        <f>IF(RES_hhdet_tes!H67=0,"",RES_hhdet_tes!H67/RES_hhdet_fec!H67)</f>
        <v>2.0359676881185567</v>
      </c>
      <c r="I67" s="73">
        <f>IF(RES_hhdet_tes!I67=0,"",RES_hhdet_tes!I67/RES_hhdet_fec!I67)</f>
        <v>2.0976745539183965</v>
      </c>
      <c r="J67" s="73">
        <f>IF(RES_hhdet_tes!J67=0,"",RES_hhdet_tes!J67/RES_hhdet_fec!J67)</f>
        <v>2.157222804012592</v>
      </c>
      <c r="K67" s="73">
        <f>IF(RES_hhdet_tes!K67=0,"",RES_hhdet_tes!K67/RES_hhdet_fec!K67)</f>
        <v>2.255109830601413</v>
      </c>
      <c r="L67" s="73">
        <f>IF(RES_hhdet_tes!L67=0,"",RES_hhdet_tes!L67/RES_hhdet_fec!L67)</f>
        <v>2.2919644768115717</v>
      </c>
      <c r="M67" s="73">
        <f>IF(RES_hhdet_tes!M67=0,"",RES_hhdet_tes!M67/RES_hhdet_fec!M67)</f>
        <v>2.3725258867716557</v>
      </c>
      <c r="N67" s="73">
        <f>IF(RES_hhdet_tes!N67=0,"",RES_hhdet_tes!N67/RES_hhdet_fec!N67)</f>
        <v>2.4172896530540924</v>
      </c>
      <c r="O67" s="73">
        <f>IF(RES_hhdet_tes!O67=0,"",RES_hhdet_tes!O67/RES_hhdet_fec!O67)</f>
        <v>2.5503887464195536</v>
      </c>
      <c r="P67" s="73">
        <f>IF(RES_hhdet_tes!P67=0,"",RES_hhdet_tes!P67/RES_hhdet_fec!P67)</f>
        <v>2.7456549181554517</v>
      </c>
      <c r="Q67" s="73">
        <f>IF(RES_hhdet_tes!Q67=0,"",RES_hhdet_tes!Q67/RES_hhdet_fec!Q67)</f>
        <v>3.01429393985855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0.60022820859892112</v>
      </c>
      <c r="C68" s="169">
        <f>IF(RES_hhdet_tes!C68=0,"",RES_hhdet_tes!C68/RES_hhdet_fec!C68)</f>
        <v>0.60178893716822723</v>
      </c>
      <c r="D68" s="169">
        <f>IF(RES_hhdet_tes!D68=0,"",RES_hhdet_tes!D68/RES_hhdet_fec!D68)</f>
        <v>0.61451579859280669</v>
      </c>
      <c r="E68" s="169">
        <f>IF(RES_hhdet_tes!E68=0,"",RES_hhdet_tes!E68/RES_hhdet_fec!E68)</f>
        <v>0.6298591121459739</v>
      </c>
      <c r="F68" s="169">
        <f>IF(RES_hhdet_tes!F68=0,"",RES_hhdet_tes!F68/RES_hhdet_fec!F68)</f>
        <v>0.64020529091329081</v>
      </c>
      <c r="G68" s="169">
        <f>IF(RES_hhdet_tes!G68=0,"",RES_hhdet_tes!G68/RES_hhdet_fec!G68)</f>
        <v>0.63912791723215601</v>
      </c>
      <c r="H68" s="169">
        <f>IF(RES_hhdet_tes!H68=0,"",RES_hhdet_tes!H68/RES_hhdet_fec!H68)</f>
        <v>0.64678054632431314</v>
      </c>
      <c r="I68" s="169">
        <f>IF(RES_hhdet_tes!I68=0,"",RES_hhdet_tes!I68/RES_hhdet_fec!I68)</f>
        <v>0.67708026509163788</v>
      </c>
      <c r="J68" s="169">
        <f>IF(RES_hhdet_tes!J68=0,"",RES_hhdet_tes!J68/RES_hhdet_fec!J68)</f>
        <v>0.68314084868900427</v>
      </c>
      <c r="K68" s="169">
        <f>IF(RES_hhdet_tes!K68=0,"",RES_hhdet_tes!K68/RES_hhdet_fec!K68)</f>
        <v>0.68861847738661564</v>
      </c>
      <c r="L68" s="169">
        <f>IF(RES_hhdet_tes!L68=0,"",RES_hhdet_tes!L68/RES_hhdet_fec!L68)</f>
        <v>0.68391655123824668</v>
      </c>
      <c r="M68" s="169">
        <f>IF(RES_hhdet_tes!M68=0,"",RES_hhdet_tes!M68/RES_hhdet_fec!M68)</f>
        <v>0.68158847418963886</v>
      </c>
      <c r="N68" s="169">
        <f>IF(RES_hhdet_tes!N68=0,"",RES_hhdet_tes!N68/RES_hhdet_fec!N68)</f>
        <v>0.68214642873106623</v>
      </c>
      <c r="O68" s="169">
        <f>IF(RES_hhdet_tes!O68=0,"",RES_hhdet_tes!O68/RES_hhdet_fec!O68)</f>
        <v>0.68178456316294112</v>
      </c>
      <c r="P68" s="169">
        <f>IF(RES_hhdet_tes!P68=0,"",RES_hhdet_tes!P68/RES_hhdet_fec!P68)</f>
        <v>0.68440457519062881</v>
      </c>
      <c r="Q68" s="169">
        <f>IF(RES_hhdet_tes!Q68=0,"",RES_hhdet_tes!Q68/RES_hhdet_fec!Q68)</f>
        <v>0.69055172357199901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0.49425821760128097</v>
      </c>
      <c r="C69" s="174">
        <f>IF(RES_hhdet_tes!C69=0,"",RES_hhdet_tes!C69/RES_hhdet_fec!C69)</f>
        <v>0.50017386594022661</v>
      </c>
      <c r="D69" s="174">
        <f>IF(RES_hhdet_tes!D69=0,"",RES_hhdet_tes!D69/RES_hhdet_fec!D69)</f>
        <v>0.52234345120562864</v>
      </c>
      <c r="E69" s="174">
        <f>IF(RES_hhdet_tes!E69=0,"",RES_hhdet_tes!E69/RES_hhdet_fec!E69)</f>
        <v>0.53931263337124136</v>
      </c>
      <c r="F69" s="174">
        <f>IF(RES_hhdet_tes!F69=0,"",RES_hhdet_tes!F69/RES_hhdet_fec!F69)</f>
        <v>0.55001731725268765</v>
      </c>
      <c r="G69" s="174">
        <f>IF(RES_hhdet_tes!G69=0,"",RES_hhdet_tes!G69/RES_hhdet_fec!G69)</f>
        <v>0.55692966170752611</v>
      </c>
      <c r="H69" s="174">
        <f>IF(RES_hhdet_tes!H69=0,"",RES_hhdet_tes!H69/RES_hhdet_fec!H69)</f>
        <v>0.56111711382223817</v>
      </c>
      <c r="I69" s="174">
        <f>IF(RES_hhdet_tes!I69=0,"",RES_hhdet_tes!I69/RES_hhdet_fec!I69)</f>
        <v>0.56166342796767577</v>
      </c>
      <c r="J69" s="174">
        <f>IF(RES_hhdet_tes!J69=0,"",RES_hhdet_tes!J69/RES_hhdet_fec!J69)</f>
        <v>0.56319198900263756</v>
      </c>
      <c r="K69" s="174">
        <f>IF(RES_hhdet_tes!K69=0,"",RES_hhdet_tes!K69/RES_hhdet_fec!K69)</f>
        <v>0.56616956522716533</v>
      </c>
      <c r="L69" s="174">
        <f>IF(RES_hhdet_tes!L69=0,"",RES_hhdet_tes!L69/RES_hhdet_fec!L69)</f>
        <v>0.567036272165371</v>
      </c>
      <c r="M69" s="174">
        <f>IF(RES_hhdet_tes!M69=0,"",RES_hhdet_tes!M69/RES_hhdet_fec!M69)</f>
        <v>0.56838279986956985</v>
      </c>
      <c r="N69" s="174">
        <f>IF(RES_hhdet_tes!N69=0,"",RES_hhdet_tes!N69/RES_hhdet_fec!N69)</f>
        <v>0.56852951380384342</v>
      </c>
      <c r="O69" s="174">
        <f>IF(RES_hhdet_tes!O69=0,"",RES_hhdet_tes!O69/RES_hhdet_fec!O69)</f>
        <v>0.5698094318047433</v>
      </c>
      <c r="P69" s="174">
        <f>IF(RES_hhdet_tes!P69=0,"",RES_hhdet_tes!P69/RES_hhdet_fec!P69)</f>
        <v>0.57007008926116598</v>
      </c>
      <c r="Q69" s="174">
        <f>IF(RES_hhdet_tes!Q69=0,"",RES_hhdet_tes!Q69/RES_hhdet_fec!Q69)</f>
        <v>0.57409640125382067</v>
      </c>
    </row>
    <row r="70" spans="1:17" ht="12" customHeight="1" x14ac:dyDescent="0.25">
      <c r="A70" s="167" t="s">
        <v>159</v>
      </c>
      <c r="B70" s="174">
        <f>IF(RES_hhdet_tes!B70=0,"",RES_hhdet_tes!B70/RES_hhdet_fec!B70)</f>
        <v>0.79306119723879265</v>
      </c>
      <c r="C70" s="174">
        <f>IF(RES_hhdet_tes!C70=0,"",RES_hhdet_tes!C70/RES_hhdet_fec!C70)</f>
        <v>0.79787567580859997</v>
      </c>
      <c r="D70" s="174">
        <f>IF(RES_hhdet_tes!D70=0,"",RES_hhdet_tes!D70/RES_hhdet_fec!D70)</f>
        <v>0.78910087150247543</v>
      </c>
      <c r="E70" s="174">
        <f>IF(RES_hhdet_tes!E70=0,"",RES_hhdet_tes!E70/RES_hhdet_fec!E70)</f>
        <v>0.78149256147287383</v>
      </c>
      <c r="F70" s="174">
        <f>IF(RES_hhdet_tes!F70=0,"",RES_hhdet_tes!F70/RES_hhdet_fec!F70)</f>
        <v>0.80344350368248563</v>
      </c>
      <c r="G70" s="174">
        <f>IF(RES_hhdet_tes!G70=0,"",RES_hhdet_tes!G70/RES_hhdet_fec!G70)</f>
        <v>0.77990450018871749</v>
      </c>
      <c r="H70" s="174">
        <f>IF(RES_hhdet_tes!H70=0,"",RES_hhdet_tes!H70/RES_hhdet_fec!H70)</f>
        <v>0.79255832259351844</v>
      </c>
      <c r="I70" s="174">
        <f>IF(RES_hhdet_tes!I70=0,"",RES_hhdet_tes!I70/RES_hhdet_fec!I70)</f>
        <v>0.80417359509864683</v>
      </c>
      <c r="J70" s="174">
        <f>IF(RES_hhdet_tes!J70=0,"",RES_hhdet_tes!J70/RES_hhdet_fec!J70)</f>
        <v>0.80571077413298708</v>
      </c>
      <c r="K70" s="174">
        <f>IF(RES_hhdet_tes!K70=0,"",RES_hhdet_tes!K70/RES_hhdet_fec!K70)</f>
        <v>0.81290726939487079</v>
      </c>
      <c r="L70" s="174">
        <f>IF(RES_hhdet_tes!L70=0,"",RES_hhdet_tes!L70/RES_hhdet_fec!L70)</f>
        <v>0.80898810763920115</v>
      </c>
      <c r="M70" s="174">
        <f>IF(RES_hhdet_tes!M70=0,"",RES_hhdet_tes!M70/RES_hhdet_fec!M70)</f>
        <v>0.80390738705762566</v>
      </c>
      <c r="N70" s="174">
        <f>IF(RES_hhdet_tes!N70=0,"",RES_hhdet_tes!N70/RES_hhdet_fec!N70)</f>
        <v>0.80455347416863499</v>
      </c>
      <c r="O70" s="174">
        <f>IF(RES_hhdet_tes!O70=0,"",RES_hhdet_tes!O70/RES_hhdet_fec!O70)</f>
        <v>0.80594163865138702</v>
      </c>
      <c r="P70" s="174">
        <f>IF(RES_hhdet_tes!P70=0,"",RES_hhdet_tes!P70/RES_hhdet_fec!P70)</f>
        <v>0.80671922255212036</v>
      </c>
      <c r="Q70" s="174">
        <f>IF(RES_hhdet_tes!Q70=0,"",RES_hhdet_tes!Q70/RES_hhdet_fec!Q70)</f>
        <v>0.81009342185899413</v>
      </c>
    </row>
    <row r="71" spans="1:17" ht="12" customHeight="1" x14ac:dyDescent="0.25">
      <c r="A71" s="166" t="s">
        <v>109</v>
      </c>
      <c r="B71" s="173">
        <f>IF(RES_hhdet_tes!B71=0,"",RES_hhdet_tes!B71/RES_hhdet_fec!B71)</f>
        <v>0.49425821760128164</v>
      </c>
      <c r="C71" s="173">
        <f>IF(RES_hhdet_tes!C71=0,"",RES_hhdet_tes!C71/RES_hhdet_fec!C71)</f>
        <v>0.50390062083536469</v>
      </c>
      <c r="D71" s="173">
        <f>IF(RES_hhdet_tes!D71=0,"",RES_hhdet_tes!D71/RES_hhdet_fec!D71)</f>
        <v>0.54224831420347386</v>
      </c>
      <c r="E71" s="173">
        <f>IF(RES_hhdet_tes!E71=0,"",RES_hhdet_tes!E71/RES_hhdet_fec!E71)</f>
        <v>0.55727890603132246</v>
      </c>
      <c r="F71" s="173">
        <f>IF(RES_hhdet_tes!F71=0,"",RES_hhdet_tes!F71/RES_hhdet_fec!F71)</f>
        <v>0.56018653625421466</v>
      </c>
      <c r="G71" s="173">
        <f>IF(RES_hhdet_tes!G71=0,"",RES_hhdet_tes!G71/RES_hhdet_fec!G71)</f>
        <v>0.56290336892231563</v>
      </c>
      <c r="H71" s="173">
        <f>IF(RES_hhdet_tes!H71=0,"",RES_hhdet_tes!H71/RES_hhdet_fec!H71)</f>
        <v>0.56523944277322502</v>
      </c>
      <c r="I71" s="173">
        <f>IF(RES_hhdet_tes!I71=0,"",RES_hhdet_tes!I71/RES_hhdet_fec!I71)</f>
        <v>0.56690667840870701</v>
      </c>
      <c r="J71" s="173">
        <f>IF(RES_hhdet_tes!J71=0,"",RES_hhdet_tes!J71/RES_hhdet_fec!J71)</f>
        <v>0.56850192688926138</v>
      </c>
      <c r="K71" s="173">
        <f>IF(RES_hhdet_tes!K71=0,"",RES_hhdet_tes!K71/RES_hhdet_fec!K71)</f>
        <v>0.57136560990853558</v>
      </c>
      <c r="L71" s="173">
        <f>IF(RES_hhdet_tes!L71=0,"",RES_hhdet_tes!L71/RES_hhdet_fec!L71)</f>
        <v>0.57232428055860929</v>
      </c>
      <c r="M71" s="173">
        <f>IF(RES_hhdet_tes!M71=0,"",RES_hhdet_tes!M71/RES_hhdet_fec!M71)</f>
        <v>0.57382198451136612</v>
      </c>
      <c r="N71" s="173">
        <f>IF(RES_hhdet_tes!N71=0,"",RES_hhdet_tes!N71/RES_hhdet_fec!N71)</f>
        <v>0.57412240688776206</v>
      </c>
      <c r="O71" s="173">
        <f>IF(RES_hhdet_tes!O71=0,"",RES_hhdet_tes!O71/RES_hhdet_fec!O71)</f>
        <v>0.57560350969630647</v>
      </c>
      <c r="P71" s="173">
        <f>IF(RES_hhdet_tes!P71=0,"",RES_hhdet_tes!P71/RES_hhdet_fec!P71)</f>
        <v>0.57577533601331055</v>
      </c>
      <c r="Q71" s="173">
        <f>IF(RES_hhdet_tes!Q71=0,"",RES_hhdet_tes!Q71/RES_hhdet_fec!Q71)</f>
        <v>0.58163005733439321</v>
      </c>
    </row>
    <row r="72" spans="1:17" ht="12" customHeight="1" x14ac:dyDescent="0.25">
      <c r="A72" s="147" t="s">
        <v>59</v>
      </c>
      <c r="B72" s="172">
        <f>IF(RES_hhdet_tes!B72=0,"",RES_hhdet_tes!B72/RES_hhdet_fec!B72)</f>
        <v>1</v>
      </c>
      <c r="C72" s="172">
        <f>IF(RES_hhdet_tes!C72=0,"",RES_hhdet_tes!C72/RES_hhdet_fec!C72)</f>
        <v>0.99999999999999978</v>
      </c>
      <c r="D72" s="172">
        <f>IF(RES_hhdet_tes!D72=0,"",RES_hhdet_tes!D72/RES_hhdet_fec!D72)</f>
        <v>0.99999999999999989</v>
      </c>
      <c r="E72" s="172">
        <f>IF(RES_hhdet_tes!E72=0,"",RES_hhdet_tes!E72/RES_hhdet_fec!E72)</f>
        <v>1</v>
      </c>
      <c r="F72" s="172">
        <f>IF(RES_hhdet_tes!F72=0,"",RES_hhdet_tes!F72/RES_hhdet_fec!F72)</f>
        <v>1.0000000000000002</v>
      </c>
      <c r="G72" s="172">
        <f>IF(RES_hhdet_tes!G72=0,"",RES_hhdet_tes!G72/RES_hhdet_fec!G72)</f>
        <v>1.0000000000000002</v>
      </c>
      <c r="H72" s="172">
        <f>IF(RES_hhdet_tes!H72=0,"",RES_hhdet_tes!H72/RES_hhdet_fec!H72)</f>
        <v>1</v>
      </c>
      <c r="I72" s="172">
        <f>IF(RES_hhdet_tes!I72=0,"",RES_hhdet_tes!I72/RES_hhdet_fec!I72)</f>
        <v>1</v>
      </c>
      <c r="J72" s="172">
        <f>IF(RES_hhdet_tes!J72=0,"",RES_hhdet_tes!J72/RES_hhdet_fec!J72)</f>
        <v>1</v>
      </c>
      <c r="K72" s="172">
        <f>IF(RES_hhdet_tes!K72=0,"",RES_hhdet_tes!K72/RES_hhdet_fec!K72)</f>
        <v>0.99999999999999978</v>
      </c>
      <c r="L72" s="172">
        <f>IF(RES_hhdet_tes!L72=0,"",RES_hhdet_tes!L72/RES_hhdet_fec!L72)</f>
        <v>1.0000000000000002</v>
      </c>
      <c r="M72" s="172">
        <f>IF(RES_hhdet_tes!M72=0,"",RES_hhdet_tes!M72/RES_hhdet_fec!M72)</f>
        <v>1.0000000000000002</v>
      </c>
      <c r="N72" s="172">
        <f>IF(RES_hhdet_tes!N72=0,"",RES_hhdet_tes!N72/RES_hhdet_fec!N72)</f>
        <v>1</v>
      </c>
      <c r="O72" s="172">
        <f>IF(RES_hhdet_tes!O72=0,"",RES_hhdet_tes!O72/RES_hhdet_fec!O72)</f>
        <v>1</v>
      </c>
      <c r="P72" s="172">
        <f>IF(RES_hhdet_tes!P72=0,"",RES_hhdet_tes!P72/RES_hhdet_fec!P72)</f>
        <v>1.0000000000000007</v>
      </c>
      <c r="Q72" s="172">
        <f>IF(RES_hhdet_tes!Q72=0,"",RES_hhdet_tes!Q72/RES_hhdet_fec!Q72)</f>
        <v>1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0.6062900802575717</v>
      </c>
      <c r="C73" s="171">
        <f>IF(RES_hhdet_tes!C73=0,"",RES_hhdet_tes!C73/RES_hhdet_fec!C73)</f>
        <v>0.61006704788240984</v>
      </c>
      <c r="D73" s="171">
        <f>IF(RES_hhdet_tes!D73=0,"",RES_hhdet_tes!D73/RES_hhdet_fec!D73)</f>
        <v>0.63462116664372537</v>
      </c>
      <c r="E73" s="171">
        <f>IF(RES_hhdet_tes!E73=0,"",RES_hhdet_tes!E73/RES_hhdet_fec!E73)</f>
        <v>0.66530330077684463</v>
      </c>
      <c r="F73" s="171">
        <f>IF(RES_hhdet_tes!F73=0,"",RES_hhdet_tes!F73/RES_hhdet_fec!F73)</f>
        <v>0.68466457453364182</v>
      </c>
      <c r="G73" s="171">
        <f>IF(RES_hhdet_tes!G73=0,"",RES_hhdet_tes!G73/RES_hhdet_fec!G73)</f>
        <v>0.69502725400739762</v>
      </c>
      <c r="H73" s="171">
        <f>IF(RES_hhdet_tes!H73=0,"",RES_hhdet_tes!H73/RES_hhdet_fec!H73)</f>
        <v>0.701799370087267</v>
      </c>
      <c r="I73" s="171">
        <f>IF(RES_hhdet_tes!I73=0,"",RES_hhdet_tes!I73/RES_hhdet_fec!I73)</f>
        <v>0.7080523182634616</v>
      </c>
      <c r="J73" s="171">
        <f>IF(RES_hhdet_tes!J73=0,"",RES_hhdet_tes!J73/RES_hhdet_fec!J73)</f>
        <v>0.70938697306956588</v>
      </c>
      <c r="K73" s="171">
        <f>IF(RES_hhdet_tes!K73=0,"",RES_hhdet_tes!K73/RES_hhdet_fec!K73)</f>
        <v>0.71319743138658109</v>
      </c>
      <c r="L73" s="171">
        <f>IF(RES_hhdet_tes!L73=0,"",RES_hhdet_tes!L73/RES_hhdet_fec!L73)</f>
        <v>0.71564377047719485</v>
      </c>
      <c r="M73" s="171">
        <f>IF(RES_hhdet_tes!M73=0,"",RES_hhdet_tes!M73/RES_hhdet_fec!M73)</f>
        <v>0.71852365926903439</v>
      </c>
      <c r="N73" s="171">
        <f>IF(RES_hhdet_tes!N73=0,"",RES_hhdet_tes!N73/RES_hhdet_fec!N73)</f>
        <v>0.71927408504954282</v>
      </c>
      <c r="O73" s="171">
        <f>IF(RES_hhdet_tes!O73=0,"",RES_hhdet_tes!O73/RES_hhdet_fec!O73)</f>
        <v>0.72044565597472598</v>
      </c>
      <c r="P73" s="171">
        <f>IF(RES_hhdet_tes!P73=0,"",RES_hhdet_tes!P73/RES_hhdet_fec!P73)</f>
        <v>0.72208209638477638</v>
      </c>
      <c r="Q73" s="171">
        <f>IF(RES_hhdet_tes!Q73=0,"",RES_hhdet_tes!Q73/RES_hhdet_fec!Q73)</f>
        <v>0.72600108969709432</v>
      </c>
    </row>
    <row r="74" spans="1:17" ht="12" customHeight="1" x14ac:dyDescent="0.25">
      <c r="A74" s="161" t="s">
        <v>141</v>
      </c>
      <c r="B74" s="170">
        <f>IF(RES_hhdet_tes!B74=0,"",RES_hhdet_tes!B74/RES_hhdet_fec!B74)</f>
        <v>0.85669245286339379</v>
      </c>
      <c r="C74" s="170">
        <f>IF(RES_hhdet_tes!C74=0,"",RES_hhdet_tes!C74/RES_hhdet_fec!C74)</f>
        <v>0.85930067226542983</v>
      </c>
      <c r="D74" s="170">
        <f>IF(RES_hhdet_tes!D74=0,"",RES_hhdet_tes!D74/RES_hhdet_fec!D74)</f>
        <v>0.85692844095883125</v>
      </c>
      <c r="E74" s="170">
        <f>IF(RES_hhdet_tes!E74=0,"",RES_hhdet_tes!E74/RES_hhdet_fec!E74)</f>
        <v>0.86378789293958258</v>
      </c>
      <c r="F74" s="170">
        <f>IF(RES_hhdet_tes!F74=0,"",RES_hhdet_tes!F74/RES_hhdet_fec!F74)</f>
        <v>0.88001001830747128</v>
      </c>
      <c r="G74" s="170">
        <f>IF(RES_hhdet_tes!G74=0,"",RES_hhdet_tes!G74/RES_hhdet_fec!G74)</f>
        <v>0.86651200572216658</v>
      </c>
      <c r="H74" s="170">
        <f>IF(RES_hhdet_tes!H74=0,"",RES_hhdet_tes!H74/RES_hhdet_fec!H74)</f>
        <v>0.87322896934328387</v>
      </c>
      <c r="I74" s="170">
        <f>IF(RES_hhdet_tes!I74=0,"",RES_hhdet_tes!I74/RES_hhdet_fec!I74)</f>
        <v>0.87862328603600048</v>
      </c>
      <c r="J74" s="170">
        <f>IF(RES_hhdet_tes!J74=0,"",RES_hhdet_tes!J74/RES_hhdet_fec!J74)</f>
        <v>0.88032029675374301</v>
      </c>
      <c r="K74" s="170">
        <f>IF(RES_hhdet_tes!K74=0,"",RES_hhdet_tes!K74/RES_hhdet_fec!K74)</f>
        <v>0.88603306642760005</v>
      </c>
      <c r="L74" s="170">
        <f>IF(RES_hhdet_tes!L74=0,"",RES_hhdet_tes!L74/RES_hhdet_fec!L74)</f>
        <v>0.88435706049521035</v>
      </c>
      <c r="M74" s="170">
        <f>IF(RES_hhdet_tes!M74=0,"",RES_hhdet_tes!M74/RES_hhdet_fec!M74)</f>
        <v>0.88512947972243494</v>
      </c>
      <c r="N74" s="170">
        <f>IF(RES_hhdet_tes!N74=0,"",RES_hhdet_tes!N74/RES_hhdet_fec!N74)</f>
        <v>0.87819587990115311</v>
      </c>
      <c r="O74" s="170">
        <f>IF(RES_hhdet_tes!O74=0,"",RES_hhdet_tes!O74/RES_hhdet_fec!O74)</f>
        <v>0.88188842009781965</v>
      </c>
      <c r="P74" s="170">
        <f>IF(RES_hhdet_tes!P74=0,"",RES_hhdet_tes!P74/RES_hhdet_fec!P74)</f>
        <v>0.88482177901081993</v>
      </c>
      <c r="Q74" s="170">
        <f>IF(RES_hhdet_tes!Q74=0,"",RES_hhdet_tes!Q74/RES_hhdet_fec!Q74)</f>
        <v>0.88211591786023635</v>
      </c>
    </row>
    <row r="75" spans="1:17" ht="12" customHeight="1" x14ac:dyDescent="0.25">
      <c r="A75" s="148" t="s">
        <v>60</v>
      </c>
      <c r="B75" s="73">
        <f>IF(RES_hhdet_tes!B75=0,"",RES_hhdet_tes!B75/RES_hhdet_fec!B75)</f>
        <v>0.6062900802575717</v>
      </c>
      <c r="C75" s="73">
        <f>IF(RES_hhdet_tes!C75=0,"",RES_hhdet_tes!C75/RES_hhdet_fec!C75)</f>
        <v>0.61006704788240984</v>
      </c>
      <c r="D75" s="73">
        <f>IF(RES_hhdet_tes!D75=0,"",RES_hhdet_tes!D75/RES_hhdet_fec!D75)</f>
        <v>0.657846533619875</v>
      </c>
      <c r="E75" s="73">
        <f>IF(RES_hhdet_tes!E75=0,"",RES_hhdet_tes!E75/RES_hhdet_fec!E75)</f>
        <v>0.69960583065435689</v>
      </c>
      <c r="F75" s="73">
        <f>IF(RES_hhdet_tes!F75=0,"",RES_hhdet_tes!F75/RES_hhdet_fec!F75)</f>
        <v>0.70356840978222657</v>
      </c>
      <c r="G75" s="73">
        <f>IF(RES_hhdet_tes!G75=0,"",RES_hhdet_tes!G75/RES_hhdet_fec!G75)</f>
        <v>0.70654790413154844</v>
      </c>
      <c r="H75" s="73">
        <f>IF(RES_hhdet_tes!H75=0,"",RES_hhdet_tes!H75/RES_hhdet_fec!H75)</f>
        <v>0.70969249331587791</v>
      </c>
      <c r="I75" s="73">
        <f>IF(RES_hhdet_tes!I75=0,"",RES_hhdet_tes!I75/RES_hhdet_fec!I75)</f>
        <v>0.71196366647335951</v>
      </c>
      <c r="J75" s="73">
        <f>IF(RES_hhdet_tes!J75=0,"",RES_hhdet_tes!J75/RES_hhdet_fec!J75)</f>
        <v>0.7141373123149739</v>
      </c>
      <c r="K75" s="73">
        <f>IF(RES_hhdet_tes!K75=0,"",RES_hhdet_tes!K75/RES_hhdet_fec!K75)</f>
        <v>0.71847029390805806</v>
      </c>
      <c r="L75" s="73">
        <f>IF(RES_hhdet_tes!L75=0,"",RES_hhdet_tes!L75/RES_hhdet_fec!L75)</f>
        <v>0.72001193122715301</v>
      </c>
      <c r="M75" s="73">
        <f>IF(RES_hhdet_tes!M75=0,"",RES_hhdet_tes!M75/RES_hhdet_fec!M75)</f>
        <v>0.72171907096239452</v>
      </c>
      <c r="N75" s="73">
        <f>IF(RES_hhdet_tes!N75=0,"",RES_hhdet_tes!N75/RES_hhdet_fec!N75)</f>
        <v>0.72204634083265928</v>
      </c>
      <c r="O75" s="73">
        <f>IF(RES_hhdet_tes!O75=0,"",RES_hhdet_tes!O75/RES_hhdet_fec!O75)</f>
        <v>0.72261479589555722</v>
      </c>
      <c r="P75" s="73">
        <f>IF(RES_hhdet_tes!P75=0,"",RES_hhdet_tes!P75/RES_hhdet_fec!P75)</f>
        <v>0.7249236498646997</v>
      </c>
      <c r="Q75" s="73">
        <f>IF(RES_hhdet_tes!Q75=0,"",RES_hhdet_tes!Q75/RES_hhdet_fec!Q75)</f>
        <v>0.72798574381977321</v>
      </c>
    </row>
    <row r="76" spans="1:17" ht="12" customHeight="1" x14ac:dyDescent="0.25">
      <c r="A76" s="148" t="s">
        <v>59</v>
      </c>
      <c r="B76" s="73">
        <f>IF(RES_hhdet_tes!B76=0,"",RES_hhdet_tes!B76/RES_hhdet_fec!B76)</f>
        <v>1</v>
      </c>
      <c r="C76" s="73">
        <f>IF(RES_hhdet_tes!C76=0,"",RES_hhdet_tes!C76/RES_hhdet_fec!C76)</f>
        <v>1</v>
      </c>
      <c r="D76" s="73">
        <f>IF(RES_hhdet_tes!D76=0,"",RES_hhdet_tes!D76/RES_hhdet_fec!D76)</f>
        <v>0.99999999999999989</v>
      </c>
      <c r="E76" s="73">
        <f>IF(RES_hhdet_tes!E76=0,"",RES_hhdet_tes!E76/RES_hhdet_fec!E76)</f>
        <v>1</v>
      </c>
      <c r="F76" s="73">
        <f>IF(RES_hhdet_tes!F76=0,"",RES_hhdet_tes!F76/RES_hhdet_fec!F76)</f>
        <v>1</v>
      </c>
      <c r="G76" s="73">
        <f>IF(RES_hhdet_tes!G76=0,"",RES_hhdet_tes!G76/RES_hhdet_fec!G76)</f>
        <v>1.0000000000000002</v>
      </c>
      <c r="H76" s="73">
        <f>IF(RES_hhdet_tes!H76=0,"",RES_hhdet_tes!H76/RES_hhdet_fec!H76)</f>
        <v>1</v>
      </c>
      <c r="I76" s="73">
        <f>IF(RES_hhdet_tes!I76=0,"",RES_hhdet_tes!I76/RES_hhdet_fec!I76)</f>
        <v>1</v>
      </c>
      <c r="J76" s="73">
        <f>IF(RES_hhdet_tes!J76=0,"",RES_hhdet_tes!J76/RES_hhdet_fec!J76)</f>
        <v>1.0000000000000002</v>
      </c>
      <c r="K76" s="73">
        <f>IF(RES_hhdet_tes!K76=0,"",RES_hhdet_tes!K76/RES_hhdet_fec!K76)</f>
        <v>1.0000000000000004</v>
      </c>
      <c r="L76" s="73">
        <f>IF(RES_hhdet_tes!L76=0,"",RES_hhdet_tes!L76/RES_hhdet_fec!L76)</f>
        <v>1.0000000000000002</v>
      </c>
      <c r="M76" s="73">
        <f>IF(RES_hhdet_tes!M76=0,"",RES_hhdet_tes!M76/RES_hhdet_fec!M76)</f>
        <v>1.0000000000000002</v>
      </c>
      <c r="N76" s="73">
        <f>IF(RES_hhdet_tes!N76=0,"",RES_hhdet_tes!N76/RES_hhdet_fec!N76)</f>
        <v>1</v>
      </c>
      <c r="O76" s="73">
        <f>IF(RES_hhdet_tes!O76=0,"",RES_hhdet_tes!O76/RES_hhdet_fec!O76)</f>
        <v>1</v>
      </c>
      <c r="P76" s="73">
        <f>IF(RES_hhdet_tes!P76=0,"",RES_hhdet_tes!P76/RES_hhdet_fec!P76)</f>
        <v>1</v>
      </c>
      <c r="Q76" s="73">
        <f>IF(RES_hhdet_tes!Q76=0,"",RES_hhdet_tes!Q76/RES_hhdet_fec!Q76)</f>
        <v>0.99999999999999956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0.53870229096420263</v>
      </c>
      <c r="C77" s="169">
        <f>IF(RES_hhdet_tes!C77=0,"",RES_hhdet_tes!C77/RES_hhdet_fec!C77)</f>
        <v>0.5415532796124648</v>
      </c>
      <c r="D77" s="169">
        <f>IF(RES_hhdet_tes!D77=0,"",RES_hhdet_tes!D77/RES_hhdet_fec!D77)</f>
        <v>0.5662787559437773</v>
      </c>
      <c r="E77" s="169">
        <f>IF(RES_hhdet_tes!E77=0,"",RES_hhdet_tes!E77/RES_hhdet_fec!E77)</f>
        <v>0.58000219688612975</v>
      </c>
      <c r="F77" s="169">
        <f>IF(RES_hhdet_tes!F77=0,"",RES_hhdet_tes!F77/RES_hhdet_fec!F77)</f>
        <v>0.58445888193349493</v>
      </c>
      <c r="G77" s="169">
        <f>IF(RES_hhdet_tes!G77=0,"",RES_hhdet_tes!G77/RES_hhdet_fec!G77)</f>
        <v>0.58412727165047396</v>
      </c>
      <c r="H77" s="169">
        <f>IF(RES_hhdet_tes!H77=0,"",RES_hhdet_tes!H77/RES_hhdet_fec!H77)</f>
        <v>0.5863815774347223</v>
      </c>
      <c r="I77" s="169">
        <f>IF(RES_hhdet_tes!I77=0,"",RES_hhdet_tes!I77/RES_hhdet_fec!I77)</f>
        <v>0.58491993785025453</v>
      </c>
      <c r="J77" s="169">
        <f>IF(RES_hhdet_tes!J77=0,"",RES_hhdet_tes!J77/RES_hhdet_fec!J77)</f>
        <v>0.58258197840349202</v>
      </c>
      <c r="K77" s="169">
        <f>IF(RES_hhdet_tes!K77=0,"",RES_hhdet_tes!K77/RES_hhdet_fec!K77)</f>
        <v>0.57472539303062653</v>
      </c>
      <c r="L77" s="169">
        <f>IF(RES_hhdet_tes!L77=0,"",RES_hhdet_tes!L77/RES_hhdet_fec!L77)</f>
        <v>0.55892162865151962</v>
      </c>
      <c r="M77" s="169">
        <f>IF(RES_hhdet_tes!M77=0,"",RES_hhdet_tes!M77/RES_hhdet_fec!M77)</f>
        <v>0.54409273356428378</v>
      </c>
      <c r="N77" s="169">
        <f>IF(RES_hhdet_tes!N77=0,"",RES_hhdet_tes!N77/RES_hhdet_fec!N77)</f>
        <v>0.54887468056247524</v>
      </c>
      <c r="O77" s="169">
        <f>IF(RES_hhdet_tes!O77=0,"",RES_hhdet_tes!O77/RES_hhdet_fec!O77)</f>
        <v>0.54958144679564014</v>
      </c>
      <c r="P77" s="169">
        <f>IF(RES_hhdet_tes!P77=0,"",RES_hhdet_tes!P77/RES_hhdet_fec!P77)</f>
        <v>0.55367724126938456</v>
      </c>
      <c r="Q77" s="169">
        <f>IF(RES_hhdet_tes!Q77=0,"",RES_hhdet_tes!Q77/RES_hhdet_fec!Q77)</f>
        <v>0.55453222646209188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0.4303583557588555</v>
      </c>
      <c r="C78" s="73">
        <f>IF(RES_hhdet_tes!C78=0,"",RES_hhdet_tes!C78/RES_hhdet_fec!C78)</f>
        <v>0.44073843034920651</v>
      </c>
      <c r="D78" s="73">
        <f>IF(RES_hhdet_tes!D78=0,"",RES_hhdet_tes!D78/RES_hhdet_fec!D78)</f>
        <v>0.46498103245778827</v>
      </c>
      <c r="E78" s="73">
        <f>IF(RES_hhdet_tes!E78=0,"",RES_hhdet_tes!E78/RES_hhdet_fec!E78)</f>
        <v>0.48291830484266968</v>
      </c>
      <c r="F78" s="73">
        <f>IF(RES_hhdet_tes!F78=0,"",RES_hhdet_tes!F78/RES_hhdet_fec!F78)</f>
        <v>0.49218297524687216</v>
      </c>
      <c r="G78" s="73">
        <f>IF(RES_hhdet_tes!G78=0,"",RES_hhdet_tes!G78/RES_hhdet_fec!G78)</f>
        <v>0.49754658653135869</v>
      </c>
      <c r="H78" s="73">
        <f>IF(RES_hhdet_tes!H78=0,"",RES_hhdet_tes!H78/RES_hhdet_fec!H78)</f>
        <v>0.50075365355591628</v>
      </c>
      <c r="I78" s="73">
        <f>IF(RES_hhdet_tes!I78=0,"",RES_hhdet_tes!I78/RES_hhdet_fec!I78)</f>
        <v>0.50243334076078117</v>
      </c>
      <c r="J78" s="73">
        <f>IF(RES_hhdet_tes!J78=0,"",RES_hhdet_tes!J78/RES_hhdet_fec!J78)</f>
        <v>0.50389845193547356</v>
      </c>
      <c r="K78" s="73">
        <f>IF(RES_hhdet_tes!K78=0,"",RES_hhdet_tes!K78/RES_hhdet_fec!K78)</f>
        <v>0.50622204031829454</v>
      </c>
      <c r="L78" s="73">
        <f>IF(RES_hhdet_tes!L78=0,"",RES_hhdet_tes!L78/RES_hhdet_fec!L78)</f>
        <v>0.50731497421109473</v>
      </c>
      <c r="M78" s="73">
        <f>IF(RES_hhdet_tes!M78=0,"",RES_hhdet_tes!M78/RES_hhdet_fec!M78)</f>
        <v>0.50913474293550187</v>
      </c>
      <c r="N78" s="73">
        <f>IF(RES_hhdet_tes!N78=0,"",RES_hhdet_tes!N78/RES_hhdet_fec!N78)</f>
        <v>0.50989151619754558</v>
      </c>
      <c r="O78" s="73">
        <f>IF(RES_hhdet_tes!O78=0,"",RES_hhdet_tes!O78/RES_hhdet_fec!O78)</f>
        <v>0.51206622030178417</v>
      </c>
      <c r="P78" s="73">
        <f>IF(RES_hhdet_tes!P78=0,"",RES_hhdet_tes!P78/RES_hhdet_fec!P78)</f>
        <v>0.51504986680321985</v>
      </c>
      <c r="Q78" s="73">
        <f>IF(RES_hhdet_tes!Q78=0,"",RES_hhdet_tes!Q78/RES_hhdet_fec!Q78)</f>
        <v>0.51952682358763147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0.78409033349740997</v>
      </c>
      <c r="C79" s="65">
        <f>IF(RES_hhdet_tes!C79=0,"",RES_hhdet_tes!C79/RES_hhdet_fec!C79)</f>
        <v>0.78851452369910358</v>
      </c>
      <c r="D79" s="65">
        <f>IF(RES_hhdet_tes!D79=0,"",RES_hhdet_tes!D79/RES_hhdet_fec!D79)</f>
        <v>0.80729366549085302</v>
      </c>
      <c r="E79" s="65">
        <f>IF(RES_hhdet_tes!E79=0,"",RES_hhdet_tes!E79/RES_hhdet_fec!E79)</f>
        <v>0.82034529197910522</v>
      </c>
      <c r="F79" s="65">
        <f>IF(RES_hhdet_tes!F79=0,"",RES_hhdet_tes!F79/RES_hhdet_fec!F79)</f>
        <v>0.82744117203937229</v>
      </c>
      <c r="G79" s="65">
        <f>IF(RES_hhdet_tes!G79=0,"",RES_hhdet_tes!G79/RES_hhdet_fec!G79)</f>
        <v>0.83174260957980939</v>
      </c>
      <c r="H79" s="65">
        <f>IF(RES_hhdet_tes!H79=0,"",RES_hhdet_tes!H79/RES_hhdet_fec!H79)</f>
        <v>0.83442074144631895</v>
      </c>
      <c r="I79" s="65">
        <f>IF(RES_hhdet_tes!I79=0,"",RES_hhdet_tes!I79/RES_hhdet_fec!I79)</f>
        <v>0.83562479522623068</v>
      </c>
      <c r="J79" s="65">
        <f>IF(RES_hhdet_tes!J79=0,"",RES_hhdet_tes!J79/RES_hhdet_fec!J79)</f>
        <v>0.83668812241185875</v>
      </c>
      <c r="K79" s="65">
        <f>IF(RES_hhdet_tes!K79=0,"",RES_hhdet_tes!K79/RES_hhdet_fec!K79)</f>
        <v>0.83875121211892323</v>
      </c>
      <c r="L79" s="65">
        <f>IF(RES_hhdet_tes!L79=0,"",RES_hhdet_tes!L79/RES_hhdet_fec!L79)</f>
        <v>0.839838534810875</v>
      </c>
      <c r="M79" s="65">
        <f>IF(RES_hhdet_tes!M79=0,"",RES_hhdet_tes!M79/RES_hhdet_fec!M79)</f>
        <v>0.84139047307726966</v>
      </c>
      <c r="N79" s="65">
        <f>IF(RES_hhdet_tes!N79=0,"",RES_hhdet_tes!N79/RES_hhdet_fec!N79)</f>
        <v>0.84162047463793865</v>
      </c>
      <c r="O79" s="65">
        <f>IF(RES_hhdet_tes!O79=0,"",RES_hhdet_tes!O79/RES_hhdet_fec!O79)</f>
        <v>0.84222590781790185</v>
      </c>
      <c r="P79" s="65">
        <f>IF(RES_hhdet_tes!P79=0,"",RES_hhdet_tes!P79/RES_hhdet_fec!P79)</f>
        <v>0.84401612280232696</v>
      </c>
      <c r="Q79" s="65">
        <f>IF(RES_hhdet_tes!Q79=0,"",RES_hhdet_tes!Q79/RES_hhdet_fec!Q79)</f>
        <v>0.84742460349131554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0.50056890652053421</v>
      </c>
      <c r="C81" s="175">
        <f>IF(RES_hhdet_tes!C81=0,"",RES_hhdet_tes!C81/RES_hhdet_fec!C81)</f>
        <v>0.50274669819250828</v>
      </c>
      <c r="D81" s="175">
        <f>IF(RES_hhdet_tes!D81=0,"",RES_hhdet_tes!D81/RES_hhdet_fec!D81)</f>
        <v>0.51026642700610314</v>
      </c>
      <c r="E81" s="175">
        <f>IF(RES_hhdet_tes!E81=0,"",RES_hhdet_tes!E81/RES_hhdet_fec!E81)</f>
        <v>0.50856293864920576</v>
      </c>
      <c r="F81" s="175">
        <f>IF(RES_hhdet_tes!F81=0,"",RES_hhdet_tes!F81/RES_hhdet_fec!F81)</f>
        <v>0.51720575943064662</v>
      </c>
      <c r="G81" s="175">
        <f>IF(RES_hhdet_tes!G81=0,"",RES_hhdet_tes!G81/RES_hhdet_fec!G81)</f>
        <v>0.52355839566299145</v>
      </c>
      <c r="H81" s="175">
        <f>IF(RES_hhdet_tes!H81=0,"",RES_hhdet_tes!H81/RES_hhdet_fec!H81)</f>
        <v>0.53736550834795593</v>
      </c>
      <c r="I81" s="175">
        <f>IF(RES_hhdet_tes!I81=0,"",RES_hhdet_tes!I81/RES_hhdet_fec!I81)</f>
        <v>0.53849704029030188</v>
      </c>
      <c r="J81" s="175">
        <f>IF(RES_hhdet_tes!J81=0,"",RES_hhdet_tes!J81/RES_hhdet_fec!J81)</f>
        <v>0.56141052474394149</v>
      </c>
      <c r="K81" s="175">
        <f>IF(RES_hhdet_tes!K81=0,"",RES_hhdet_tes!K81/RES_hhdet_fec!K81)</f>
        <v>0.57983055198967604</v>
      </c>
      <c r="L81" s="175">
        <f>IF(RES_hhdet_tes!L81=0,"",RES_hhdet_tes!L81/RES_hhdet_fec!L81)</f>
        <v>0.59467063850840129</v>
      </c>
      <c r="M81" s="175">
        <f>IF(RES_hhdet_tes!M81=0,"",RES_hhdet_tes!M81/RES_hhdet_fec!M81)</f>
        <v>0.57860241560852677</v>
      </c>
      <c r="N81" s="175">
        <f>IF(RES_hhdet_tes!N81=0,"",RES_hhdet_tes!N81/RES_hhdet_fec!N81)</f>
        <v>0.61792428995672644</v>
      </c>
      <c r="O81" s="175">
        <f>IF(RES_hhdet_tes!O81=0,"",RES_hhdet_tes!O81/RES_hhdet_fec!O81)</f>
        <v>0.67794476164062345</v>
      </c>
      <c r="P81" s="175">
        <f>IF(RES_hhdet_tes!P81=0,"",RES_hhdet_tes!P81/RES_hhdet_fec!P81)</f>
        <v>0.6817986485157721</v>
      </c>
      <c r="Q81" s="175">
        <f>IF(RES_hhdet_tes!Q81=0,"",RES_hhdet_tes!Q81/RES_hhdet_fec!Q81)</f>
        <v>0.6605083005251533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0.4370667313378831</v>
      </c>
      <c r="C82" s="169">
        <f>IF(RES_hhdet_tes!C82=0,"",RES_hhdet_tes!C82/RES_hhdet_fec!C82)</f>
        <v>0.43753625141347596</v>
      </c>
      <c r="D82" s="169">
        <f>IF(RES_hhdet_tes!D82=0,"",RES_hhdet_tes!D82/RES_hhdet_fec!D82)</f>
        <v>0.44100186182226681</v>
      </c>
      <c r="E82" s="169">
        <f>IF(RES_hhdet_tes!E82=0,"",RES_hhdet_tes!E82/RES_hhdet_fec!E82)</f>
        <v>0.44142216757554176</v>
      </c>
      <c r="F82" s="169">
        <f>IF(RES_hhdet_tes!F82=0,"",RES_hhdet_tes!F82/RES_hhdet_fec!F82)</f>
        <v>0.44655913087812621</v>
      </c>
      <c r="G82" s="169">
        <f>IF(RES_hhdet_tes!G82=0,"",RES_hhdet_tes!G82/RES_hhdet_fec!G82)</f>
        <v>0.4505811668585129</v>
      </c>
      <c r="H82" s="169">
        <f>IF(RES_hhdet_tes!H82=0,"",RES_hhdet_tes!H82/RES_hhdet_fec!H82)</f>
        <v>0.45812957944257438</v>
      </c>
      <c r="I82" s="169">
        <f>IF(RES_hhdet_tes!I82=0,"",RES_hhdet_tes!I82/RES_hhdet_fec!I82)</f>
        <v>0.46802152978545175</v>
      </c>
      <c r="J82" s="169">
        <f>IF(RES_hhdet_tes!J82=0,"",RES_hhdet_tes!J82/RES_hhdet_fec!J82)</f>
        <v>0.47385612705091734</v>
      </c>
      <c r="K82" s="169">
        <f>IF(RES_hhdet_tes!K82=0,"",RES_hhdet_tes!K82/RES_hhdet_fec!K82)</f>
        <v>0.48032091301590879</v>
      </c>
      <c r="L82" s="169">
        <f>IF(RES_hhdet_tes!L82=0,"",RES_hhdet_tes!L82/RES_hhdet_fec!L82)</f>
        <v>0.48864506428638088</v>
      </c>
      <c r="M82" s="169">
        <f>IF(RES_hhdet_tes!M82=0,"",RES_hhdet_tes!M82/RES_hhdet_fec!M82)</f>
        <v>0.49268675008916857</v>
      </c>
      <c r="N82" s="169">
        <f>IF(RES_hhdet_tes!N82=0,"",RES_hhdet_tes!N82/RES_hhdet_fec!N82)</f>
        <v>0.51047112837150233</v>
      </c>
      <c r="O82" s="169">
        <f>IF(RES_hhdet_tes!O82=0,"",RES_hhdet_tes!O82/RES_hhdet_fec!O82)</f>
        <v>0.5199968278288416</v>
      </c>
      <c r="P82" s="169">
        <f>IF(RES_hhdet_tes!P82=0,"",RES_hhdet_tes!P82/RES_hhdet_fec!P82)</f>
        <v>0.52230929784142699</v>
      </c>
      <c r="Q82" s="169">
        <f>IF(RES_hhdet_tes!Q82=0,"",RES_hhdet_tes!Q82/RES_hhdet_fec!Q82)</f>
        <v>0.52976905058890089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0.43529827848790786</v>
      </c>
      <c r="C83" s="73">
        <f>IF(RES_hhdet_tes!C83=0,"",RES_hhdet_tes!C83/RES_hhdet_fec!C83)</f>
        <v>0.4360422773376415</v>
      </c>
      <c r="D83" s="73">
        <f>IF(RES_hhdet_tes!D83=0,"",RES_hhdet_tes!D83/RES_hhdet_fec!D83)</f>
        <v>0.43875651510139052</v>
      </c>
      <c r="E83" s="73">
        <f>IF(RES_hhdet_tes!E83=0,"",RES_hhdet_tes!E83/RES_hhdet_fec!E83)</f>
        <v>0.43912716811134767</v>
      </c>
      <c r="F83" s="73">
        <f>IF(RES_hhdet_tes!F83=0,"",RES_hhdet_tes!F83/RES_hhdet_fec!F83)</f>
        <v>0.44438170547397282</v>
      </c>
      <c r="G83" s="73">
        <f>IF(RES_hhdet_tes!G83=0,"",RES_hhdet_tes!G83/RES_hhdet_fec!G83)</f>
        <v>0.44911387738092307</v>
      </c>
      <c r="H83" s="73">
        <f>IF(RES_hhdet_tes!H83=0,"",RES_hhdet_tes!H83/RES_hhdet_fec!H83)</f>
        <v>0.45586272426813074</v>
      </c>
      <c r="I83" s="73">
        <f>IF(RES_hhdet_tes!I83=0,"",RES_hhdet_tes!I83/RES_hhdet_fec!I83)</f>
        <v>0.46481894582372546</v>
      </c>
      <c r="J83" s="73">
        <f>IF(RES_hhdet_tes!J83=0,"",RES_hhdet_tes!J83/RES_hhdet_fec!J83)</f>
        <v>0.47078349681174952</v>
      </c>
      <c r="K83" s="73">
        <f>IF(RES_hhdet_tes!K83=0,"",RES_hhdet_tes!K83/RES_hhdet_fec!K83)</f>
        <v>0.47683762956437226</v>
      </c>
      <c r="L83" s="73">
        <f>IF(RES_hhdet_tes!L83=0,"",RES_hhdet_tes!L83/RES_hhdet_fec!L83)</f>
        <v>0.48511501090573511</v>
      </c>
      <c r="M83" s="73">
        <f>IF(RES_hhdet_tes!M83=0,"",RES_hhdet_tes!M83/RES_hhdet_fec!M83)</f>
        <v>0.49110399794400428</v>
      </c>
      <c r="N83" s="73">
        <f>IF(RES_hhdet_tes!N83=0,"",RES_hhdet_tes!N83/RES_hhdet_fec!N83)</f>
        <v>0.50603240958920603</v>
      </c>
      <c r="O83" s="73">
        <f>IF(RES_hhdet_tes!O83=0,"",RES_hhdet_tes!O83/RES_hhdet_fec!O83)</f>
        <v>0.51558258514183064</v>
      </c>
      <c r="P83" s="73">
        <f>IF(RES_hhdet_tes!P83=0,"",RES_hhdet_tes!P83/RES_hhdet_fec!P83)</f>
        <v>0.51843094783710586</v>
      </c>
      <c r="Q83" s="73">
        <f>IF(RES_hhdet_tes!Q83=0,"",RES_hhdet_tes!Q83/RES_hhdet_fec!Q83)</f>
        <v>0.52555861166542894</v>
      </c>
    </row>
    <row r="84" spans="1:17" ht="12" customHeight="1" x14ac:dyDescent="0.25">
      <c r="A84" s="23" t="s">
        <v>60</v>
      </c>
      <c r="B84" s="73">
        <f>IF(RES_hhdet_tes!B84=0,"",RES_hhdet_tes!B84/RES_hhdet_fec!B84)</f>
        <v>0.99999999999999956</v>
      </c>
      <c r="C84" s="73">
        <f>IF(RES_hhdet_tes!C84=0,"",RES_hhdet_tes!C84/RES_hhdet_fec!C84)</f>
        <v>0.99999999999999978</v>
      </c>
      <c r="D84" s="73">
        <f>IF(RES_hhdet_tes!D84=0,"",RES_hhdet_tes!D84/RES_hhdet_fec!D84)</f>
        <v>0.99999999999999967</v>
      </c>
      <c r="E84" s="73">
        <f>IF(RES_hhdet_tes!E84=0,"",RES_hhdet_tes!E84/RES_hhdet_fec!E84)</f>
        <v>0.99999999999999967</v>
      </c>
      <c r="F84" s="73">
        <f>IF(RES_hhdet_tes!F84=0,"",RES_hhdet_tes!F84/RES_hhdet_fec!F84)</f>
        <v>0.99999999999999989</v>
      </c>
      <c r="G84" s="73">
        <f>IF(RES_hhdet_tes!G84=0,"",RES_hhdet_tes!G84/RES_hhdet_fec!G84)</f>
        <v>1.0000000000000004</v>
      </c>
      <c r="H84" s="73">
        <f>IF(RES_hhdet_tes!H84=0,"",RES_hhdet_tes!H84/RES_hhdet_fec!H84)</f>
        <v>0.99999999999999989</v>
      </c>
      <c r="I84" s="73">
        <f>IF(RES_hhdet_tes!I84=0,"",RES_hhdet_tes!I84/RES_hhdet_fec!I84)</f>
        <v>1.0000000000000002</v>
      </c>
      <c r="J84" s="73">
        <f>IF(RES_hhdet_tes!J84=0,"",RES_hhdet_tes!J84/RES_hhdet_fec!J84)</f>
        <v>1.0000000000000002</v>
      </c>
      <c r="K84" s="73">
        <f>IF(RES_hhdet_tes!K84=0,"",RES_hhdet_tes!K84/RES_hhdet_fec!K84)</f>
        <v>1.0000000000000002</v>
      </c>
      <c r="L84" s="73">
        <f>IF(RES_hhdet_tes!L84=0,"",RES_hhdet_tes!L84/RES_hhdet_fec!L84)</f>
        <v>1</v>
      </c>
      <c r="M84" s="73">
        <f>IF(RES_hhdet_tes!M84=0,"",RES_hhdet_tes!M84/RES_hhdet_fec!M84)</f>
        <v>1.0000000000000002</v>
      </c>
      <c r="N84" s="73">
        <f>IF(RES_hhdet_tes!N84=0,"",RES_hhdet_tes!N84/RES_hhdet_fec!N84)</f>
        <v>0.99999999999999989</v>
      </c>
      <c r="O84" s="73">
        <f>IF(RES_hhdet_tes!O84=0,"",RES_hhdet_tes!O84/RES_hhdet_fec!O84)</f>
        <v>1.0000000000000002</v>
      </c>
      <c r="P84" s="73">
        <f>IF(RES_hhdet_tes!P84=0,"",RES_hhdet_tes!P84/RES_hhdet_fec!P84)</f>
        <v>1.0000000000000002</v>
      </c>
      <c r="Q84" s="73">
        <f>IF(RES_hhdet_tes!Q84=0,"",RES_hhdet_tes!Q84/RES_hhdet_fec!Q84)</f>
        <v>0.99999999999999956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1.5170385479732049</v>
      </c>
      <c r="C85" s="169">
        <f>IF(RES_hhdet_tes!C85=0,"",RES_hhdet_tes!C85/RES_hhdet_fec!C85)</f>
        <v>1.5985507252069309</v>
      </c>
      <c r="D85" s="169">
        <f>IF(RES_hhdet_tes!D85=0,"",RES_hhdet_tes!D85/RES_hhdet_fec!D85)</f>
        <v>1.6521871088540656</v>
      </c>
      <c r="E85" s="169">
        <f>IF(RES_hhdet_tes!E85=0,"",RES_hhdet_tes!E85/RES_hhdet_fec!E85)</f>
        <v>1.6867630803658884</v>
      </c>
      <c r="F85" s="169">
        <f>IF(RES_hhdet_tes!F85=0,"",RES_hhdet_tes!F85/RES_hhdet_fec!F85)</f>
        <v>1.7402086193563973</v>
      </c>
      <c r="G85" s="169">
        <f>IF(RES_hhdet_tes!G85=0,"",RES_hhdet_tes!G85/RES_hhdet_fec!G85)</f>
        <v>1.7912834375390367</v>
      </c>
      <c r="H85" s="169">
        <f>IF(RES_hhdet_tes!H85=0,"",RES_hhdet_tes!H85/RES_hhdet_fec!H85)</f>
        <v>1.8498956354069138</v>
      </c>
      <c r="I85" s="169">
        <f>IF(RES_hhdet_tes!I85=0,"",RES_hhdet_tes!I85/RES_hhdet_fec!I85)</f>
        <v>1.9267518925336706</v>
      </c>
      <c r="J85" s="169">
        <f>IF(RES_hhdet_tes!J85=0,"",RES_hhdet_tes!J85/RES_hhdet_fec!J85)</f>
        <v>2.0400545815432838</v>
      </c>
      <c r="K85" s="169">
        <f>IF(RES_hhdet_tes!K85=0,"",RES_hhdet_tes!K85/RES_hhdet_fec!K85)</f>
        <v>2.1552018890384264</v>
      </c>
      <c r="L85" s="169">
        <f>IF(RES_hhdet_tes!L85=0,"",RES_hhdet_tes!L85/RES_hhdet_fec!L85)</f>
        <v>2.2830907677012307</v>
      </c>
      <c r="M85" s="169">
        <f>IF(RES_hhdet_tes!M85=0,"",RES_hhdet_tes!M85/RES_hhdet_fec!M85)</f>
        <v>2.3541676040189929</v>
      </c>
      <c r="N85" s="169">
        <f>IF(RES_hhdet_tes!N85=0,"",RES_hhdet_tes!N85/RES_hhdet_fec!N85)</f>
        <v>2.6241181886314076</v>
      </c>
      <c r="O85" s="169">
        <f>IF(RES_hhdet_tes!O85=0,"",RES_hhdet_tes!O85/RES_hhdet_fec!O85)</f>
        <v>2.8422945801785446</v>
      </c>
      <c r="P85" s="169">
        <f>IF(RES_hhdet_tes!P85=0,"",RES_hhdet_tes!P85/RES_hhdet_fec!P85)</f>
        <v>2.8977269443004317</v>
      </c>
      <c r="Q85" s="169">
        <f>IF(RES_hhdet_tes!Q85=0,"",RES_hhdet_tes!Q85/RES_hhdet_fec!Q85)</f>
        <v>3.0499327132301906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1.5170385479732049</v>
      </c>
      <c r="C86" s="73">
        <f>IF(RES_hhdet_tes!C86=0,"",RES_hhdet_tes!C86/RES_hhdet_fec!C86)</f>
        <v>1.5985507252069309</v>
      </c>
      <c r="D86" s="73">
        <f>IF(RES_hhdet_tes!D86=0,"",RES_hhdet_tes!D86/RES_hhdet_fec!D86)</f>
        <v>1.6521871088540656</v>
      </c>
      <c r="E86" s="73">
        <f>IF(RES_hhdet_tes!E86=0,"",RES_hhdet_tes!E86/RES_hhdet_fec!E86)</f>
        <v>1.6867630803658884</v>
      </c>
      <c r="F86" s="73">
        <f>IF(RES_hhdet_tes!F86=0,"",RES_hhdet_tes!F86/RES_hhdet_fec!F86)</f>
        <v>1.7402086193563973</v>
      </c>
      <c r="G86" s="73">
        <f>IF(RES_hhdet_tes!G86=0,"",RES_hhdet_tes!G86/RES_hhdet_fec!G86)</f>
        <v>1.7912834375390367</v>
      </c>
      <c r="H86" s="73">
        <f>IF(RES_hhdet_tes!H86=0,"",RES_hhdet_tes!H86/RES_hhdet_fec!H86)</f>
        <v>1.8498956354069138</v>
      </c>
      <c r="I86" s="73">
        <f>IF(RES_hhdet_tes!I86=0,"",RES_hhdet_tes!I86/RES_hhdet_fec!I86)</f>
        <v>1.9267518925336706</v>
      </c>
      <c r="J86" s="73">
        <f>IF(RES_hhdet_tes!J86=0,"",RES_hhdet_tes!J86/RES_hhdet_fec!J86)</f>
        <v>2.0400545815432838</v>
      </c>
      <c r="K86" s="73">
        <f>IF(RES_hhdet_tes!K86=0,"",RES_hhdet_tes!K86/RES_hhdet_fec!K86)</f>
        <v>2.1552018890384264</v>
      </c>
      <c r="L86" s="73">
        <f>IF(RES_hhdet_tes!L86=0,"",RES_hhdet_tes!L86/RES_hhdet_fec!L86)</f>
        <v>2.2830907677012307</v>
      </c>
      <c r="M86" s="73">
        <f>IF(RES_hhdet_tes!M86=0,"",RES_hhdet_tes!M86/RES_hhdet_fec!M86)</f>
        <v>2.3541676040189929</v>
      </c>
      <c r="N86" s="73">
        <f>IF(RES_hhdet_tes!N86=0,"",RES_hhdet_tes!N86/RES_hhdet_fec!N86)</f>
        <v>2.6241181886314076</v>
      </c>
      <c r="O86" s="73">
        <f>IF(RES_hhdet_tes!O86=0,"",RES_hhdet_tes!O86/RES_hhdet_fec!O86)</f>
        <v>2.8422945801785446</v>
      </c>
      <c r="P86" s="73">
        <f>IF(RES_hhdet_tes!P86=0,"",RES_hhdet_tes!P86/RES_hhdet_fec!P86)</f>
        <v>2.8977269443004317</v>
      </c>
      <c r="Q86" s="73">
        <f>IF(RES_hhdet_tes!Q86=0,"",RES_hhdet_tes!Q86/RES_hhdet_fec!Q86)</f>
        <v>3.0499327132301906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0.61649560836285588</v>
      </c>
      <c r="C87" s="169">
        <f>IF(RES_hhdet_tes!C87=0,"",RES_hhdet_tes!C87/RES_hhdet_fec!C87)</f>
        <v>0.61734412201811362</v>
      </c>
      <c r="D87" s="169">
        <f>IF(RES_hhdet_tes!D87=0,"",RES_hhdet_tes!D87/RES_hhdet_fec!D87)</f>
        <v>0.61578282798617279</v>
      </c>
      <c r="E87" s="169">
        <f>IF(RES_hhdet_tes!E87=0,"",RES_hhdet_tes!E87/RES_hhdet_fec!E87)</f>
        <v>0.61489630770144388</v>
      </c>
      <c r="F87" s="169">
        <f>IF(RES_hhdet_tes!F87=0,"",RES_hhdet_tes!F87/RES_hhdet_fec!F87)</f>
        <v>0.62575585921456311</v>
      </c>
      <c r="G87" s="169">
        <f>IF(RES_hhdet_tes!G87=0,"",RES_hhdet_tes!G87/RES_hhdet_fec!G87)</f>
        <v>0.63243195636869187</v>
      </c>
      <c r="H87" s="169">
        <f>IF(RES_hhdet_tes!H87=0,"",RES_hhdet_tes!H87/RES_hhdet_fec!H87)</f>
        <v>0.64970192004254979</v>
      </c>
      <c r="I87" s="169">
        <f>IF(RES_hhdet_tes!I87=0,"",RES_hhdet_tes!I87/RES_hhdet_fec!I87)</f>
        <v>0.69072499266539122</v>
      </c>
      <c r="J87" s="169">
        <f>IF(RES_hhdet_tes!J87=0,"",RES_hhdet_tes!J87/RES_hhdet_fec!J87)</f>
        <v>0.70910849852516467</v>
      </c>
      <c r="K87" s="169">
        <f>IF(RES_hhdet_tes!K87=0,"",RES_hhdet_tes!K87/RES_hhdet_fec!K87)</f>
        <v>0.71668362209438419</v>
      </c>
      <c r="L87" s="169">
        <f>IF(RES_hhdet_tes!L87=0,"",RES_hhdet_tes!L87/RES_hhdet_fec!L87)</f>
        <v>0.72096714559613528</v>
      </c>
      <c r="M87" s="169">
        <f>IF(RES_hhdet_tes!M87=0,"",RES_hhdet_tes!M87/RES_hhdet_fec!M87)</f>
        <v>0.71994362376327536</v>
      </c>
      <c r="N87" s="169">
        <f>IF(RES_hhdet_tes!N87=0,"",RES_hhdet_tes!N87/RES_hhdet_fec!N87)</f>
        <v>0.73837675424356675</v>
      </c>
      <c r="O87" s="169">
        <f>IF(RES_hhdet_tes!O87=0,"",RES_hhdet_tes!O87/RES_hhdet_fec!O87)</f>
        <v>0.73247567061616792</v>
      </c>
      <c r="P87" s="169">
        <f>IF(RES_hhdet_tes!P87=0,"",RES_hhdet_tes!P87/RES_hhdet_fec!P87)</f>
        <v>0.73171973522631628</v>
      </c>
      <c r="Q87" s="169">
        <f>IF(RES_hhdet_tes!Q87=0,"",RES_hhdet_tes!Q87/RES_hhdet_fec!Q87)</f>
        <v>0.73205941131986396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0.39540657408102509</v>
      </c>
      <c r="C88" s="174">
        <f>IF(RES_hhdet_tes!C88=0,"",RES_hhdet_tes!C88/RES_hhdet_fec!C88)</f>
        <v>0.39852991448854613</v>
      </c>
      <c r="D88" s="174">
        <f>IF(RES_hhdet_tes!D88=0,"",RES_hhdet_tes!D88/RES_hhdet_fec!D88)</f>
        <v>0.40186553268437586</v>
      </c>
      <c r="E88" s="174">
        <f>IF(RES_hhdet_tes!E88=0,"",RES_hhdet_tes!E88/RES_hhdet_fec!E88)</f>
        <v>0.40293378478925201</v>
      </c>
      <c r="F88" s="174">
        <f>IF(RES_hhdet_tes!F88=0,"",RES_hhdet_tes!F88/RES_hhdet_fec!F88)</f>
        <v>0.40962490932753437</v>
      </c>
      <c r="G88" s="174">
        <f>IF(RES_hhdet_tes!G88=0,"",RES_hhdet_tes!G88/RES_hhdet_fec!G88)</f>
        <v>0.41398181062865452</v>
      </c>
      <c r="H88" s="174">
        <f>IF(RES_hhdet_tes!H88=0,"",RES_hhdet_tes!H88/RES_hhdet_fec!H88)</f>
        <v>0.41896466456537501</v>
      </c>
      <c r="I88" s="174">
        <f>IF(RES_hhdet_tes!I88=0,"",RES_hhdet_tes!I88/RES_hhdet_fec!I88)</f>
        <v>0.42160704831654155</v>
      </c>
      <c r="J88" s="174">
        <f>IF(RES_hhdet_tes!J88=0,"",RES_hhdet_tes!J88/RES_hhdet_fec!J88)</f>
        <v>0.42502420579966455</v>
      </c>
      <c r="K88" s="174">
        <f>IF(RES_hhdet_tes!K88=0,"",RES_hhdet_tes!K88/RES_hhdet_fec!K88)</f>
        <v>0.42885577049319001</v>
      </c>
      <c r="L88" s="174">
        <f>IF(RES_hhdet_tes!L88=0,"",RES_hhdet_tes!L88/RES_hhdet_fec!L88)</f>
        <v>0.43399622058226645</v>
      </c>
      <c r="M88" s="174">
        <f>IF(RES_hhdet_tes!M88=0,"",RES_hhdet_tes!M88/RES_hhdet_fec!M88)</f>
        <v>0.43960352991422508</v>
      </c>
      <c r="N88" s="174">
        <f>IF(RES_hhdet_tes!N88=0,"",RES_hhdet_tes!N88/RES_hhdet_fec!N88)</f>
        <v>0.45157723405866562</v>
      </c>
      <c r="O88" s="174">
        <f>IF(RES_hhdet_tes!O88=0,"",RES_hhdet_tes!O88/RES_hhdet_fec!O88)</f>
        <v>0.46162212805610381</v>
      </c>
      <c r="P88" s="174">
        <f>IF(RES_hhdet_tes!P88=0,"",RES_hhdet_tes!P88/RES_hhdet_fec!P88)</f>
        <v>0.46336816902920286</v>
      </c>
      <c r="Q88" s="174">
        <f>IF(RES_hhdet_tes!Q88=0,"",RES_hhdet_tes!Q88/RES_hhdet_fec!Q88)</f>
        <v>0.4762368784319041</v>
      </c>
    </row>
    <row r="89" spans="1:17" ht="12" customHeight="1" x14ac:dyDescent="0.25">
      <c r="A89" s="167" t="s">
        <v>155</v>
      </c>
      <c r="B89" s="174">
        <f>IF(RES_hhdet_tes!B89=0,"",RES_hhdet_tes!B89/RES_hhdet_fec!B89)</f>
        <v>0.71947456975901647</v>
      </c>
      <c r="C89" s="174">
        <f>IF(RES_hhdet_tes!C89=0,"",RES_hhdet_tes!C89/RES_hhdet_fec!C89)</f>
        <v>0.72202015623996318</v>
      </c>
      <c r="D89" s="174">
        <f>IF(RES_hhdet_tes!D89=0,"",RES_hhdet_tes!D89/RES_hhdet_fec!D89)</f>
        <v>0.6911176733271942</v>
      </c>
      <c r="E89" s="174">
        <f>IF(RES_hhdet_tes!E89=0,"",RES_hhdet_tes!E89/RES_hhdet_fec!E89)</f>
        <v>0.6719942363105198</v>
      </c>
      <c r="F89" s="174">
        <f>IF(RES_hhdet_tes!F89=0,"",RES_hhdet_tes!F89/RES_hhdet_fec!F89)</f>
        <v>0.70478114694260074</v>
      </c>
      <c r="G89" s="174">
        <f>IF(RES_hhdet_tes!G89=0,"",RES_hhdet_tes!G89/RES_hhdet_fec!G89)</f>
        <v>0.67419292727046409</v>
      </c>
      <c r="H89" s="174">
        <f>IF(RES_hhdet_tes!H89=0,"",RES_hhdet_tes!H89/RES_hhdet_fec!H89)</f>
        <v>0.69443869423036875</v>
      </c>
      <c r="I89" s="174">
        <f>IF(RES_hhdet_tes!I89=0,"",RES_hhdet_tes!I89/RES_hhdet_fec!I89)</f>
        <v>0.70997107623611955</v>
      </c>
      <c r="J89" s="174">
        <f>IF(RES_hhdet_tes!J89=0,"",RES_hhdet_tes!J89/RES_hhdet_fec!J89)</f>
        <v>0.72597663305797455</v>
      </c>
      <c r="K89" s="174">
        <f>IF(RES_hhdet_tes!K89=0,"",RES_hhdet_tes!K89/RES_hhdet_fec!K89)</f>
        <v>0.73393663150531463</v>
      </c>
      <c r="L89" s="174">
        <f>IF(RES_hhdet_tes!L89=0,"",RES_hhdet_tes!L89/RES_hhdet_fec!L89)</f>
        <v>0.72881536344706255</v>
      </c>
      <c r="M89" s="174">
        <f>IF(RES_hhdet_tes!M89=0,"",RES_hhdet_tes!M89/RES_hhdet_fec!M89)</f>
        <v>0.72670393698905966</v>
      </c>
      <c r="N89" s="174">
        <f>IF(RES_hhdet_tes!N89=0,"",RES_hhdet_tes!N89/RES_hhdet_fec!N89)</f>
        <v>0.73043186522166637</v>
      </c>
      <c r="O89" s="174">
        <f>IF(RES_hhdet_tes!O89=0,"",RES_hhdet_tes!O89/RES_hhdet_fec!O89)</f>
        <v>0.73344893054710403</v>
      </c>
      <c r="P89" s="174">
        <f>IF(RES_hhdet_tes!P89=0,"",RES_hhdet_tes!P89/RES_hhdet_fec!P89)</f>
        <v>0.7310368036626006</v>
      </c>
      <c r="Q89" s="174">
        <f>IF(RES_hhdet_tes!Q89=0,"",RES_hhdet_tes!Q89/RES_hhdet_fec!Q89)</f>
        <v>0.73635994924521408</v>
      </c>
    </row>
    <row r="90" spans="1:17" ht="12" customHeight="1" x14ac:dyDescent="0.25">
      <c r="A90" s="166" t="s">
        <v>55</v>
      </c>
      <c r="B90" s="173">
        <f>IF(RES_hhdet_tes!B90=0,"",RES_hhdet_tes!B90/RES_hhdet_fec!B90)</f>
        <v>0.39540657408102498</v>
      </c>
      <c r="C90" s="173">
        <f>IF(RES_hhdet_tes!C90=0,"",RES_hhdet_tes!C90/RES_hhdet_fec!C90)</f>
        <v>0.39852991448854608</v>
      </c>
      <c r="D90" s="173">
        <f>IF(RES_hhdet_tes!D90=0,"",RES_hhdet_tes!D90/RES_hhdet_fec!D90)</f>
        <v>0.40187936547259545</v>
      </c>
      <c r="E90" s="173">
        <f>IF(RES_hhdet_tes!E90=0,"",RES_hhdet_tes!E90/RES_hhdet_fec!E90)</f>
        <v>0.40273020819084543</v>
      </c>
      <c r="F90" s="173">
        <f>IF(RES_hhdet_tes!F90=0,"",RES_hhdet_tes!F90/RES_hhdet_fec!F90)</f>
        <v>0.41249009251231261</v>
      </c>
      <c r="G90" s="173">
        <f>IF(RES_hhdet_tes!G90=0,"",RES_hhdet_tes!G90/RES_hhdet_fec!G90)</f>
        <v>0.41721163764556107</v>
      </c>
      <c r="H90" s="173">
        <f>IF(RES_hhdet_tes!H90=0,"",RES_hhdet_tes!H90/RES_hhdet_fec!H90)</f>
        <v>0.42656637918835272</v>
      </c>
      <c r="I90" s="173">
        <f>IF(RES_hhdet_tes!I90=0,"",RES_hhdet_tes!I90/RES_hhdet_fec!I90)</f>
        <v>0.44173969970994154</v>
      </c>
      <c r="J90" s="173">
        <f>IF(RES_hhdet_tes!J90=0,"",RES_hhdet_tes!J90/RES_hhdet_fec!J90)</f>
        <v>0.44516327603866224</v>
      </c>
      <c r="K90" s="173">
        <f>IF(RES_hhdet_tes!K90=0,"",RES_hhdet_tes!K90/RES_hhdet_fec!K90)</f>
        <v>0.4491816929680893</v>
      </c>
      <c r="L90" s="173">
        <f>IF(RES_hhdet_tes!L90=0,"",RES_hhdet_tes!L90/RES_hhdet_fec!L90)</f>
        <v>0.46001752693296483</v>
      </c>
      <c r="M90" s="173">
        <f>IF(RES_hhdet_tes!M90=0,"",RES_hhdet_tes!M90/RES_hhdet_fec!M90)</f>
        <v>0.46984930530615399</v>
      </c>
      <c r="N90" s="173">
        <f>IF(RES_hhdet_tes!N90=0,"",RES_hhdet_tes!N90/RES_hhdet_fec!N90)</f>
        <v>0.47508698719771902</v>
      </c>
      <c r="O90" s="173">
        <f>IF(RES_hhdet_tes!O90=0,"",RES_hhdet_tes!O90/RES_hhdet_fec!O90)</f>
        <v>0.47822799118787679</v>
      </c>
      <c r="P90" s="173">
        <f>IF(RES_hhdet_tes!P90=0,"",RES_hhdet_tes!P90/RES_hhdet_fec!P90)</f>
        <v>0.47826685027781324</v>
      </c>
      <c r="Q90" s="173">
        <f>IF(RES_hhdet_tes!Q90=0,"",RES_hhdet_tes!Q90/RES_hhdet_fec!Q90)</f>
        <v>0.47860872326756171</v>
      </c>
    </row>
    <row r="91" spans="1:17" ht="12" customHeight="1" x14ac:dyDescent="0.25">
      <c r="A91" s="147" t="s">
        <v>59</v>
      </c>
      <c r="B91" s="172">
        <f>IF(RES_hhdet_tes!B91=0,"",RES_hhdet_tes!B91/RES_hhdet_fec!B91)</f>
        <v>1.0000000000000002</v>
      </c>
      <c r="C91" s="172">
        <f>IF(RES_hhdet_tes!C91=0,"",RES_hhdet_tes!C91/RES_hhdet_fec!C91)</f>
        <v>1.0000000000000004</v>
      </c>
      <c r="D91" s="172">
        <f>IF(RES_hhdet_tes!D91=0,"",RES_hhdet_tes!D91/RES_hhdet_fec!D91)</f>
        <v>0.99999999999999978</v>
      </c>
      <c r="E91" s="172">
        <f>IF(RES_hhdet_tes!E91=0,"",RES_hhdet_tes!E91/RES_hhdet_fec!E91)</f>
        <v>1.0000000000000004</v>
      </c>
      <c r="F91" s="172">
        <f>IF(RES_hhdet_tes!F91=0,"",RES_hhdet_tes!F91/RES_hhdet_fec!F91)</f>
        <v>1.0000000000000002</v>
      </c>
      <c r="G91" s="172">
        <f>IF(RES_hhdet_tes!G91=0,"",RES_hhdet_tes!G91/RES_hhdet_fec!G91)</f>
        <v>1</v>
      </c>
      <c r="H91" s="172">
        <f>IF(RES_hhdet_tes!H91=0,"",RES_hhdet_tes!H91/RES_hhdet_fec!H91)</f>
        <v>1</v>
      </c>
      <c r="I91" s="172">
        <f>IF(RES_hhdet_tes!I91=0,"",RES_hhdet_tes!I91/RES_hhdet_fec!I91)</f>
        <v>1</v>
      </c>
      <c r="J91" s="172">
        <f>IF(RES_hhdet_tes!J91=0,"",RES_hhdet_tes!J91/RES_hhdet_fec!J91)</f>
        <v>1.0000000000000002</v>
      </c>
      <c r="K91" s="172">
        <f>IF(RES_hhdet_tes!K91=0,"",RES_hhdet_tes!K91/RES_hhdet_fec!K91)</f>
        <v>0.99999999999999922</v>
      </c>
      <c r="L91" s="172">
        <f>IF(RES_hhdet_tes!L91=0,"",RES_hhdet_tes!L91/RES_hhdet_fec!L91)</f>
        <v>1</v>
      </c>
      <c r="M91" s="172">
        <f>IF(RES_hhdet_tes!M91=0,"",RES_hhdet_tes!M91/RES_hhdet_fec!M91)</f>
        <v>1</v>
      </c>
      <c r="N91" s="172">
        <f>IF(RES_hhdet_tes!N91=0,"",RES_hhdet_tes!N91/RES_hhdet_fec!N91)</f>
        <v>0.99999999999999967</v>
      </c>
      <c r="O91" s="172">
        <f>IF(RES_hhdet_tes!O91=0,"",RES_hhdet_tes!O91/RES_hhdet_fec!O91)</f>
        <v>1</v>
      </c>
      <c r="P91" s="172">
        <f>IF(RES_hhdet_tes!P91=0,"",RES_hhdet_tes!P91/RES_hhdet_fec!P91)</f>
        <v>0.99999999999999967</v>
      </c>
      <c r="Q91" s="172">
        <f>IF(RES_hhdet_tes!Q91=0,"",RES_hhdet_tes!Q91/RES_hhdet_fec!Q91)</f>
        <v>0.99999999999999978</v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0.47448788889722998</v>
      </c>
      <c r="C92" s="171">
        <f>IF(RES_hhdet_tes!C92=0,"",RES_hhdet_tes!C92/RES_hhdet_fec!C92)</f>
        <v>0.48442652876539982</v>
      </c>
      <c r="D92" s="171">
        <f>IF(RES_hhdet_tes!D92=0,"",RES_hhdet_tes!D92/RES_hhdet_fec!D92)</f>
        <v>0.49479339003462763</v>
      </c>
      <c r="E92" s="171">
        <f>IF(RES_hhdet_tes!E92=0,"",RES_hhdet_tes!E92/RES_hhdet_fec!E92)</f>
        <v>0.50345852202737429</v>
      </c>
      <c r="F92" s="171">
        <f>IF(RES_hhdet_tes!F92=0,"",RES_hhdet_tes!F92/RES_hhdet_fec!F92)</f>
        <v>0.51232440035962235</v>
      </c>
      <c r="G92" s="171">
        <f>IF(RES_hhdet_tes!G92=0,"",RES_hhdet_tes!G92/RES_hhdet_fec!G92)</f>
        <v>0.5189937305011586</v>
      </c>
      <c r="H92" s="171">
        <f>IF(RES_hhdet_tes!H92=0,"",RES_hhdet_tes!H92/RES_hhdet_fec!H92)</f>
        <v>0.52885145939348077</v>
      </c>
      <c r="I92" s="171">
        <f>IF(RES_hhdet_tes!I92=0,"",RES_hhdet_tes!I92/RES_hhdet_fec!I92)</f>
        <v>0.54573248163719335</v>
      </c>
      <c r="J92" s="171">
        <f>IF(RES_hhdet_tes!J92=0,"",RES_hhdet_tes!J92/RES_hhdet_fec!J92)</f>
        <v>0.55206983588801295</v>
      </c>
      <c r="K92" s="171">
        <f>IF(RES_hhdet_tes!K92=0,"",RES_hhdet_tes!K92/RES_hhdet_fec!K92)</f>
        <v>0.5552219722077365</v>
      </c>
      <c r="L92" s="171">
        <f>IF(RES_hhdet_tes!L92=0,"",RES_hhdet_tes!L92/RES_hhdet_fec!L92)</f>
        <v>0.55812814572815161</v>
      </c>
      <c r="M92" s="171">
        <f>IF(RES_hhdet_tes!M92=0,"",RES_hhdet_tes!M92/RES_hhdet_fec!M92)</f>
        <v>0.5602897134750261</v>
      </c>
      <c r="N92" s="171">
        <f>IF(RES_hhdet_tes!N92=0,"",RES_hhdet_tes!N92/RES_hhdet_fec!N92)</f>
        <v>0.5639008682792287</v>
      </c>
      <c r="O92" s="171">
        <f>IF(RES_hhdet_tes!O92=0,"",RES_hhdet_tes!O92/RES_hhdet_fec!O92)</f>
        <v>0.57152139179687356</v>
      </c>
      <c r="P92" s="171">
        <f>IF(RES_hhdet_tes!P92=0,"",RES_hhdet_tes!P92/RES_hhdet_fec!P92)</f>
        <v>0.57306350388494931</v>
      </c>
      <c r="Q92" s="171">
        <f>IF(RES_hhdet_tes!Q92=0,"",RES_hhdet_tes!Q92/RES_hhdet_fec!Q92)</f>
        <v>0.57452643304779472</v>
      </c>
    </row>
    <row r="93" spans="1:17" ht="12" customHeight="1" x14ac:dyDescent="0.25">
      <c r="A93" s="161" t="s">
        <v>143</v>
      </c>
      <c r="B93" s="170">
        <f>IF(RES_hhdet_tes!B93=0,"",RES_hhdet_tes!B93/RES_hhdet_fec!B93)</f>
        <v>0.77977525074719267</v>
      </c>
      <c r="C93" s="170">
        <f>IF(RES_hhdet_tes!C93=0,"",RES_hhdet_tes!C93/RES_hhdet_fec!C93)</f>
        <v>0.78568580295608614</v>
      </c>
      <c r="D93" s="170">
        <f>IF(RES_hhdet_tes!D93=0,"",RES_hhdet_tes!D93/RES_hhdet_fec!D93)</f>
        <v>0.76478495200302188</v>
      </c>
      <c r="E93" s="170">
        <f>IF(RES_hhdet_tes!E93=0,"",RES_hhdet_tes!E93/RES_hhdet_fec!E93)</f>
        <v>0.75365679101176875</v>
      </c>
      <c r="F93" s="170">
        <f>IF(RES_hhdet_tes!F93=0,"",RES_hhdet_tes!F93/RES_hhdet_fec!F93)</f>
        <v>0.78104882435251244</v>
      </c>
      <c r="G93" s="170">
        <f>IF(RES_hhdet_tes!G93=0,"",RES_hhdet_tes!G93/RES_hhdet_fec!G93)</f>
        <v>0.75757471193649251</v>
      </c>
      <c r="H93" s="170">
        <f>IF(RES_hhdet_tes!H93=0,"",RES_hhdet_tes!H93/RES_hhdet_fec!H93)</f>
        <v>0.77379378122148212</v>
      </c>
      <c r="I93" s="170">
        <f>IF(RES_hhdet_tes!I93=0,"",RES_hhdet_tes!I93/RES_hhdet_fec!I93)</f>
        <v>0.7879768418576395</v>
      </c>
      <c r="J93" s="170">
        <f>IF(RES_hhdet_tes!J93=0,"",RES_hhdet_tes!J93/RES_hhdet_fec!J93)</f>
        <v>0.79289998989749111</v>
      </c>
      <c r="K93" s="170">
        <f>IF(RES_hhdet_tes!K93=0,"",RES_hhdet_tes!K93/RES_hhdet_fec!K93)</f>
        <v>0.80195966948670105</v>
      </c>
      <c r="L93" s="170">
        <f>IF(RES_hhdet_tes!L93=0,"",RES_hhdet_tes!L93/RES_hhdet_fec!L93)</f>
        <v>0.79891672471803699</v>
      </c>
      <c r="M93" s="170">
        <f>IF(RES_hhdet_tes!M93=0,"",RES_hhdet_tes!M93/RES_hhdet_fec!M93)</f>
        <v>0.7954794664681738</v>
      </c>
      <c r="N93" s="170">
        <f>IF(RES_hhdet_tes!N93=0,"",RES_hhdet_tes!N93/RES_hhdet_fec!N93)</f>
        <v>0.79909193752122165</v>
      </c>
      <c r="O93" s="170">
        <f>IF(RES_hhdet_tes!O93=0,"",RES_hhdet_tes!O93/RES_hhdet_fec!O93)</f>
        <v>0.80653161446174593</v>
      </c>
      <c r="P93" s="170">
        <f>IF(RES_hhdet_tes!P93=0,"",RES_hhdet_tes!P93/RES_hhdet_fec!P93)</f>
        <v>0.80881496323890134</v>
      </c>
      <c r="Q93" s="170">
        <f>IF(RES_hhdet_tes!Q93=0,"",RES_hhdet_tes!Q93/RES_hhdet_fec!Q93)</f>
        <v>0.81069965775305841</v>
      </c>
    </row>
    <row r="94" spans="1:17" ht="12" customHeight="1" x14ac:dyDescent="0.25">
      <c r="A94" s="148" t="s">
        <v>57</v>
      </c>
      <c r="B94" s="73">
        <f>IF(RES_hhdet_tes!B94=0,"",RES_hhdet_tes!B94/RES_hhdet_fec!B94)</f>
        <v>0.47448788889723015</v>
      </c>
      <c r="C94" s="73">
        <f>IF(RES_hhdet_tes!C94=0,"",RES_hhdet_tes!C94/RES_hhdet_fec!C94)</f>
        <v>0.48640269848187295</v>
      </c>
      <c r="D94" s="73">
        <f>IF(RES_hhdet_tes!D94=0,"",RES_hhdet_tes!D94/RES_hhdet_fec!D94)</f>
        <v>0.50047854102929312</v>
      </c>
      <c r="E94" s="73">
        <f>IF(RES_hhdet_tes!E94=0,"",RES_hhdet_tes!E94/RES_hhdet_fec!E94)</f>
        <v>0.51098443386240955</v>
      </c>
      <c r="F94" s="73">
        <f>IF(RES_hhdet_tes!F94=0,"",RES_hhdet_tes!F94/RES_hhdet_fec!F94)</f>
        <v>0.52091424206677717</v>
      </c>
      <c r="G94" s="73">
        <f>IF(RES_hhdet_tes!G94=0,"",RES_hhdet_tes!G94/RES_hhdet_fec!G94)</f>
        <v>0.52811592204135571</v>
      </c>
      <c r="H94" s="73">
        <f>IF(RES_hhdet_tes!H94=0,"",RES_hhdet_tes!H94/RES_hhdet_fec!H94)</f>
        <v>0.53582787342931304</v>
      </c>
      <c r="I94" s="73">
        <f>IF(RES_hhdet_tes!I94=0,"",RES_hhdet_tes!I94/RES_hhdet_fec!I94)</f>
        <v>0.54135956175322109</v>
      </c>
      <c r="J94" s="73">
        <f>IF(RES_hhdet_tes!J94=0,"",RES_hhdet_tes!J94/RES_hhdet_fec!J94)</f>
        <v>0.55016539728197444</v>
      </c>
      <c r="K94" s="73">
        <f>IF(RES_hhdet_tes!K94=0,"",RES_hhdet_tes!K94/RES_hhdet_fec!K94)</f>
        <v>0.55651250950966724</v>
      </c>
      <c r="L94" s="73">
        <f>IF(RES_hhdet_tes!L94=0,"",RES_hhdet_tes!L94/RES_hhdet_fec!L94)</f>
        <v>0.55974006766775997</v>
      </c>
      <c r="M94" s="73">
        <f>IF(RES_hhdet_tes!M94=0,"",RES_hhdet_tes!M94/RES_hhdet_fec!M94)</f>
        <v>0.56213054208551505</v>
      </c>
      <c r="N94" s="73">
        <f>IF(RES_hhdet_tes!N94=0,"",RES_hhdet_tes!N94/RES_hhdet_fec!N94)</f>
        <v>0.56474929104288962</v>
      </c>
      <c r="O94" s="73">
        <f>IF(RES_hhdet_tes!O94=0,"",RES_hhdet_tes!O94/RES_hhdet_fec!O94)</f>
        <v>0.57558523538374595</v>
      </c>
      <c r="P94" s="73">
        <f>IF(RES_hhdet_tes!P94=0,"",RES_hhdet_tes!P94/RES_hhdet_fec!P94)</f>
        <v>0.57646610828745815</v>
      </c>
      <c r="Q94" s="73">
        <f>IF(RES_hhdet_tes!Q94=0,"",RES_hhdet_tes!Q94/RES_hhdet_fec!Q94)</f>
        <v>0.5769200605131386</v>
      </c>
    </row>
    <row r="95" spans="1:17" ht="12" customHeight="1" x14ac:dyDescent="0.25">
      <c r="A95" s="148" t="s">
        <v>59</v>
      </c>
      <c r="B95" s="73">
        <f>IF(RES_hhdet_tes!B95=0,"",RES_hhdet_tes!B95/RES_hhdet_fec!B95)</f>
        <v>0.99999999999999978</v>
      </c>
      <c r="C95" s="73">
        <f>IF(RES_hhdet_tes!C95=0,"",RES_hhdet_tes!C95/RES_hhdet_fec!C95)</f>
        <v>1</v>
      </c>
      <c r="D95" s="73">
        <f>IF(RES_hhdet_tes!D95=0,"",RES_hhdet_tes!D95/RES_hhdet_fec!D95)</f>
        <v>1</v>
      </c>
      <c r="E95" s="73">
        <f>IF(RES_hhdet_tes!E95=0,"",RES_hhdet_tes!E95/RES_hhdet_fec!E95)</f>
        <v>1</v>
      </c>
      <c r="F95" s="73">
        <f>IF(RES_hhdet_tes!F95=0,"",RES_hhdet_tes!F95/RES_hhdet_fec!F95)</f>
        <v>0.99999999999999967</v>
      </c>
      <c r="G95" s="73">
        <f>IF(RES_hhdet_tes!G95=0,"",RES_hhdet_tes!G95/RES_hhdet_fec!G95)</f>
        <v>0.99999999999999978</v>
      </c>
      <c r="H95" s="73">
        <f>IF(RES_hhdet_tes!H95=0,"",RES_hhdet_tes!H95/RES_hhdet_fec!H95)</f>
        <v>1.0000000000000002</v>
      </c>
      <c r="I95" s="73">
        <f>IF(RES_hhdet_tes!I95=0,"",RES_hhdet_tes!I95/RES_hhdet_fec!I95)</f>
        <v>0.99999999999999967</v>
      </c>
      <c r="J95" s="73">
        <f>IF(RES_hhdet_tes!J95=0,"",RES_hhdet_tes!J95/RES_hhdet_fec!J95)</f>
        <v>1.0000000000000004</v>
      </c>
      <c r="K95" s="73">
        <f>IF(RES_hhdet_tes!K95=0,"",RES_hhdet_tes!K95/RES_hhdet_fec!K95)</f>
        <v>0.99999999999999967</v>
      </c>
      <c r="L95" s="73">
        <f>IF(RES_hhdet_tes!L95=0,"",RES_hhdet_tes!L95/RES_hhdet_fec!L95)</f>
        <v>1</v>
      </c>
      <c r="M95" s="73">
        <f>IF(RES_hhdet_tes!M95=0,"",RES_hhdet_tes!M95/RES_hhdet_fec!M95)</f>
        <v>1.0000000000000002</v>
      </c>
      <c r="N95" s="73">
        <f>IF(RES_hhdet_tes!N95=0,"",RES_hhdet_tes!N95/RES_hhdet_fec!N95)</f>
        <v>1</v>
      </c>
      <c r="O95" s="73">
        <f>IF(RES_hhdet_tes!O95=0,"",RES_hhdet_tes!O95/RES_hhdet_fec!O95)</f>
        <v>1.0000000000000002</v>
      </c>
      <c r="P95" s="73">
        <f>IF(RES_hhdet_tes!P95=0,"",RES_hhdet_tes!P95/RES_hhdet_fec!P95)</f>
        <v>1.0000000000000002</v>
      </c>
      <c r="Q95" s="73">
        <f>IF(RES_hhdet_tes!Q95=0,"",RES_hhdet_tes!Q95/RES_hhdet_fec!Q95)</f>
        <v>1.0000000000000004</v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0.6062900802575717</v>
      </c>
      <c r="C96" s="171">
        <f>IF(RES_hhdet_tes!C96=0,"",RES_hhdet_tes!C96/RES_hhdet_fec!C96)</f>
        <v>0.60960018527853821</v>
      </c>
      <c r="D96" s="171">
        <f>IF(RES_hhdet_tes!D96=0,"",RES_hhdet_tes!D96/RES_hhdet_fec!D96)</f>
        <v>0.6167087292372353</v>
      </c>
      <c r="E96" s="171">
        <f>IF(RES_hhdet_tes!E96=0,"",RES_hhdet_tes!E96/RES_hhdet_fec!E96)</f>
        <v>0.61870163571389247</v>
      </c>
      <c r="F96" s="171">
        <f>IF(RES_hhdet_tes!F96=0,"",RES_hhdet_tes!F96/RES_hhdet_fec!F96)</f>
        <v>0.63385059793063103</v>
      </c>
      <c r="G96" s="171">
        <f>IF(RES_hhdet_tes!G96=0,"",RES_hhdet_tes!G96/RES_hhdet_fec!G96)</f>
        <v>0.65184151406118118</v>
      </c>
      <c r="H96" s="171">
        <f>IF(RES_hhdet_tes!H96=0,"",RES_hhdet_tes!H96/RES_hhdet_fec!H96)</f>
        <v>0.66962892945823127</v>
      </c>
      <c r="I96" s="171">
        <f>IF(RES_hhdet_tes!I96=0,"",RES_hhdet_tes!I96/RES_hhdet_fec!I96)</f>
        <v>0.68743298578956846</v>
      </c>
      <c r="J96" s="171">
        <f>IF(RES_hhdet_tes!J96=0,"",RES_hhdet_tes!J96/RES_hhdet_fec!J96)</f>
        <v>0.70468703157932633</v>
      </c>
      <c r="K96" s="171">
        <f>IF(RES_hhdet_tes!K96=0,"",RES_hhdet_tes!K96/RES_hhdet_fec!K96)</f>
        <v>0.70806288858942967</v>
      </c>
      <c r="L96" s="171">
        <f>IF(RES_hhdet_tes!L96=0,"",RES_hhdet_tes!L96/RES_hhdet_fec!L96)</f>
        <v>0.71021264589159816</v>
      </c>
      <c r="M96" s="171">
        <f>IF(RES_hhdet_tes!M96=0,"",RES_hhdet_tes!M96/RES_hhdet_fec!M96)</f>
        <v>0.71062576802686594</v>
      </c>
      <c r="N96" s="171">
        <f>IF(RES_hhdet_tes!N96=0,"",RES_hhdet_tes!N96/RES_hhdet_fec!N96)</f>
        <v>0.71853451870080431</v>
      </c>
      <c r="O96" s="171">
        <f>IF(RES_hhdet_tes!O96=0,"",RES_hhdet_tes!O96/RES_hhdet_fec!O96)</f>
        <v>0.72290475633530094</v>
      </c>
      <c r="P96" s="171">
        <f>IF(RES_hhdet_tes!P96=0,"",RES_hhdet_tes!P96/RES_hhdet_fec!P96)</f>
        <v>0.72730294620315405</v>
      </c>
      <c r="Q96" s="171">
        <f>IF(RES_hhdet_tes!Q96=0,"",RES_hhdet_tes!Q96/RES_hhdet_fec!Q96)</f>
        <v>0.73281635768224285</v>
      </c>
    </row>
    <row r="97" spans="1:17" ht="12" customHeight="1" x14ac:dyDescent="0.25">
      <c r="A97" s="161" t="s">
        <v>141</v>
      </c>
      <c r="B97" s="170">
        <f>IF(RES_hhdet_tes!B97=0,"",RES_hhdet_tes!B97/RES_hhdet_fec!B97)</f>
        <v>0.85669245286339357</v>
      </c>
      <c r="C97" s="170">
        <f>IF(RES_hhdet_tes!C97=0,"",RES_hhdet_tes!C97/RES_hhdet_fec!C97)</f>
        <v>0.8591322144468424</v>
      </c>
      <c r="D97" s="170">
        <f>IF(RES_hhdet_tes!D97=0,"",RES_hhdet_tes!D97/RES_hhdet_fec!D97)</f>
        <v>0.83973313872965394</v>
      </c>
      <c r="E97" s="170">
        <f>IF(RES_hhdet_tes!E97=0,"",RES_hhdet_tes!E97/RES_hhdet_fec!E97)</f>
        <v>0.82694747503235888</v>
      </c>
      <c r="F97" s="170">
        <f>IF(RES_hhdet_tes!F97=0,"",RES_hhdet_tes!F97/RES_hhdet_fec!F97)</f>
        <v>0.85181943844004693</v>
      </c>
      <c r="G97" s="170">
        <f>IF(RES_hhdet_tes!G97=0,"",RES_hhdet_tes!G97/RES_hhdet_fec!G97)</f>
        <v>0.84228887651048279</v>
      </c>
      <c r="H97" s="170">
        <f>IF(RES_hhdet_tes!H97=0,"",RES_hhdet_tes!H97/RES_hhdet_fec!H97)</f>
        <v>0.85826635183005817</v>
      </c>
      <c r="I97" s="170">
        <f>IF(RES_hhdet_tes!I97=0,"",RES_hhdet_tes!I97/RES_hhdet_fec!I97)</f>
        <v>0.87207149949759011</v>
      </c>
      <c r="J97" s="170">
        <f>IF(RES_hhdet_tes!J97=0,"",RES_hhdet_tes!J97/RES_hhdet_fec!J97)</f>
        <v>0.87906755036168172</v>
      </c>
      <c r="K97" s="170">
        <f>IF(RES_hhdet_tes!K97=0,"",RES_hhdet_tes!K97/RES_hhdet_fec!K97)</f>
        <v>0.88365052187356941</v>
      </c>
      <c r="L97" s="170">
        <f>IF(RES_hhdet_tes!L97=0,"",RES_hhdet_tes!L97/RES_hhdet_fec!L97)</f>
        <v>0.88288189730863009</v>
      </c>
      <c r="M97" s="170">
        <f>IF(RES_hhdet_tes!M97=0,"",RES_hhdet_tes!M97/RES_hhdet_fec!M97)</f>
        <v>0.88323905738481412</v>
      </c>
      <c r="N97" s="170">
        <f>IF(RES_hhdet_tes!N97=0,"",RES_hhdet_tes!N97/RES_hhdet_fec!N97)</f>
        <v>0.88049208028528081</v>
      </c>
      <c r="O97" s="170">
        <f>IF(RES_hhdet_tes!O97=0,"",RES_hhdet_tes!O97/RES_hhdet_fec!O97)</f>
        <v>0.88563916624952466</v>
      </c>
      <c r="P97" s="170">
        <f>IF(RES_hhdet_tes!P97=0,"",RES_hhdet_tes!P97/RES_hhdet_fec!P97)</f>
        <v>0.88774487743294561</v>
      </c>
      <c r="Q97" s="170">
        <f>IF(RES_hhdet_tes!Q97=0,"",RES_hhdet_tes!Q97/RES_hhdet_fec!Q97)</f>
        <v>0.88407975764069302</v>
      </c>
    </row>
    <row r="98" spans="1:17" ht="12" customHeight="1" x14ac:dyDescent="0.25">
      <c r="A98" s="148" t="s">
        <v>60</v>
      </c>
      <c r="B98" s="73">
        <f>IF(RES_hhdet_tes!B98=0,"",RES_hhdet_tes!B98/RES_hhdet_fec!B98)</f>
        <v>0.60629008025757181</v>
      </c>
      <c r="C98" s="73">
        <f>IF(RES_hhdet_tes!C98=0,"",RES_hhdet_tes!C98/RES_hhdet_fec!C98)</f>
        <v>0.60960018527853821</v>
      </c>
      <c r="D98" s="73">
        <f>IF(RES_hhdet_tes!D98=0,"",RES_hhdet_tes!D98/RES_hhdet_fec!D98)</f>
        <v>0.6167242287914646</v>
      </c>
      <c r="E98" s="73">
        <f>IF(RES_hhdet_tes!E98=0,"",RES_hhdet_tes!E98/RES_hhdet_fec!E98)</f>
        <v>0.61836013983864857</v>
      </c>
      <c r="F98" s="73">
        <f>IF(RES_hhdet_tes!F98=0,"",RES_hhdet_tes!F98/RES_hhdet_fec!F98)</f>
        <v>0.63392444199935627</v>
      </c>
      <c r="G98" s="73">
        <f>IF(RES_hhdet_tes!G98=0,"",RES_hhdet_tes!G98/RES_hhdet_fec!G98)</f>
        <v>0.65329721238120197</v>
      </c>
      <c r="H98" s="73">
        <f>IF(RES_hhdet_tes!H98=0,"",RES_hhdet_tes!H98/RES_hhdet_fec!H98)</f>
        <v>0.67542788127296405</v>
      </c>
      <c r="I98" s="73">
        <f>IF(RES_hhdet_tes!I98=0,"",RES_hhdet_tes!I98/RES_hhdet_fec!I98)</f>
        <v>0.69641577008581501</v>
      </c>
      <c r="J98" s="73">
        <f>IF(RES_hhdet_tes!J98=0,"",RES_hhdet_tes!J98/RES_hhdet_fec!J98)</f>
        <v>0.71114504678532564</v>
      </c>
      <c r="K98" s="73">
        <f>IF(RES_hhdet_tes!K98=0,"",RES_hhdet_tes!K98/RES_hhdet_fec!K98)</f>
        <v>0.71258475283906852</v>
      </c>
      <c r="L98" s="73">
        <f>IF(RES_hhdet_tes!L98=0,"",RES_hhdet_tes!L98/RES_hhdet_fec!L98)</f>
        <v>0.716440350519294</v>
      </c>
      <c r="M98" s="73">
        <f>IF(RES_hhdet_tes!M98=0,"",RES_hhdet_tes!M98/RES_hhdet_fec!M98)</f>
        <v>0.71713940610917248</v>
      </c>
      <c r="N98" s="73">
        <f>IF(RES_hhdet_tes!N98=0,"",RES_hhdet_tes!N98/RES_hhdet_fec!N98)</f>
        <v>0.72728620709031799</v>
      </c>
      <c r="O98" s="73">
        <f>IF(RES_hhdet_tes!O98=0,"",RES_hhdet_tes!O98/RES_hhdet_fec!O98)</f>
        <v>0.73142342827263873</v>
      </c>
      <c r="P98" s="73">
        <f>IF(RES_hhdet_tes!P98=0,"",RES_hhdet_tes!P98/RES_hhdet_fec!P98)</f>
        <v>0.73190478951192661</v>
      </c>
      <c r="Q98" s="73">
        <f>IF(RES_hhdet_tes!Q98=0,"",RES_hhdet_tes!Q98/RES_hhdet_fec!Q98)</f>
        <v>0.73251724974866239</v>
      </c>
    </row>
    <row r="99" spans="1:17" ht="12" customHeight="1" x14ac:dyDescent="0.25">
      <c r="A99" s="148" t="s">
        <v>59</v>
      </c>
      <c r="B99" s="73">
        <f>IF(RES_hhdet_tes!B99=0,"",RES_hhdet_tes!B99/RES_hhdet_fec!B99)</f>
        <v>0.99999999999999967</v>
      </c>
      <c r="C99" s="73">
        <f>IF(RES_hhdet_tes!C99=0,"",RES_hhdet_tes!C99/RES_hhdet_fec!C99)</f>
        <v>1.0000000000000002</v>
      </c>
      <c r="D99" s="73">
        <f>IF(RES_hhdet_tes!D99=0,"",RES_hhdet_tes!D99/RES_hhdet_fec!D99)</f>
        <v>0.99999999999999978</v>
      </c>
      <c r="E99" s="73">
        <f>IF(RES_hhdet_tes!E99=0,"",RES_hhdet_tes!E99/RES_hhdet_fec!E99)</f>
        <v>1</v>
      </c>
      <c r="F99" s="73">
        <f>IF(RES_hhdet_tes!F99=0,"",RES_hhdet_tes!F99/RES_hhdet_fec!F99)</f>
        <v>0.99999999999999978</v>
      </c>
      <c r="G99" s="73">
        <f>IF(RES_hhdet_tes!G99=0,"",RES_hhdet_tes!G99/RES_hhdet_fec!G99)</f>
        <v>1</v>
      </c>
      <c r="H99" s="73">
        <f>IF(RES_hhdet_tes!H99=0,"",RES_hhdet_tes!H99/RES_hhdet_fec!H99)</f>
        <v>1</v>
      </c>
      <c r="I99" s="73">
        <f>IF(RES_hhdet_tes!I99=0,"",RES_hhdet_tes!I99/RES_hhdet_fec!I99)</f>
        <v>1.0000000000000002</v>
      </c>
      <c r="J99" s="73">
        <f>IF(RES_hhdet_tes!J99=0,"",RES_hhdet_tes!J99/RES_hhdet_fec!J99)</f>
        <v>0.99999999999999978</v>
      </c>
      <c r="K99" s="73">
        <f>IF(RES_hhdet_tes!K99=0,"",RES_hhdet_tes!K99/RES_hhdet_fec!K99)</f>
        <v>1.0000000000000002</v>
      </c>
      <c r="L99" s="73">
        <f>IF(RES_hhdet_tes!L99=0,"",RES_hhdet_tes!L99/RES_hhdet_fec!L99)</f>
        <v>1.0000000000000004</v>
      </c>
      <c r="M99" s="73">
        <f>IF(RES_hhdet_tes!M99=0,"",RES_hhdet_tes!M99/RES_hhdet_fec!M99)</f>
        <v>0.99999999999999967</v>
      </c>
      <c r="N99" s="73">
        <f>IF(RES_hhdet_tes!N99=0,"",RES_hhdet_tes!N99/RES_hhdet_fec!N99)</f>
        <v>0.99999999999999978</v>
      </c>
      <c r="O99" s="73">
        <f>IF(RES_hhdet_tes!O99=0,"",RES_hhdet_tes!O99/RES_hhdet_fec!O99)</f>
        <v>1.0000000000000002</v>
      </c>
      <c r="P99" s="73">
        <f>IF(RES_hhdet_tes!P99=0,"",RES_hhdet_tes!P99/RES_hhdet_fec!P99)</f>
        <v>1</v>
      </c>
      <c r="Q99" s="73">
        <f>IF(RES_hhdet_tes!Q99=0,"",RES_hhdet_tes!Q99/RES_hhdet_fec!Q99)</f>
        <v>0.99999999999999967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0.75114395076716012</v>
      </c>
      <c r="C100" s="169">
        <f>IF(RES_hhdet_tes!C100=0,"",RES_hhdet_tes!C100/RES_hhdet_fec!C100)</f>
        <v>0.75419591292968491</v>
      </c>
      <c r="D100" s="169">
        <f>IF(RES_hhdet_tes!D100=0,"",RES_hhdet_tes!D100/RES_hhdet_fec!D100)</f>
        <v>0.77618243592227865</v>
      </c>
      <c r="E100" s="169">
        <f>IF(RES_hhdet_tes!E100=0,"",RES_hhdet_tes!E100/RES_hhdet_fec!E100)</f>
        <v>0.77910689705639835</v>
      </c>
      <c r="F100" s="169">
        <f>IF(RES_hhdet_tes!F100=0,"",RES_hhdet_tes!F100/RES_hhdet_fec!F100)</f>
        <v>0.78434738715163765</v>
      </c>
      <c r="G100" s="169">
        <f>IF(RES_hhdet_tes!G100=0,"",RES_hhdet_tes!G100/RES_hhdet_fec!G100)</f>
        <v>0.79240019377277482</v>
      </c>
      <c r="H100" s="169">
        <f>IF(RES_hhdet_tes!H100=0,"",RES_hhdet_tes!H100/RES_hhdet_fec!H100)</f>
        <v>0.80184423376726988</v>
      </c>
      <c r="I100" s="169">
        <f>IF(RES_hhdet_tes!I100=0,"",RES_hhdet_tes!I100/RES_hhdet_fec!I100)</f>
        <v>0.60015132551613026</v>
      </c>
      <c r="J100" s="169">
        <f>IF(RES_hhdet_tes!J100=0,"",RES_hhdet_tes!J100/RES_hhdet_fec!J100)</f>
        <v>0.59289357220159855</v>
      </c>
      <c r="K100" s="169">
        <f>IF(RES_hhdet_tes!K100=0,"",RES_hhdet_tes!K100/RES_hhdet_fec!K100)</f>
        <v>0.59545870422761682</v>
      </c>
      <c r="L100" s="169">
        <f>IF(RES_hhdet_tes!L100=0,"",RES_hhdet_tes!L100/RES_hhdet_fec!L100)</f>
        <v>0.62539050837362387</v>
      </c>
      <c r="M100" s="169">
        <f>IF(RES_hhdet_tes!M100=0,"",RES_hhdet_tes!M100/RES_hhdet_fec!M100)</f>
        <v>0.61184012317400516</v>
      </c>
      <c r="N100" s="169">
        <f>IF(RES_hhdet_tes!N100=0,"",RES_hhdet_tes!N100/RES_hhdet_fec!N100)</f>
        <v>0.68749190727583276</v>
      </c>
      <c r="O100" s="169">
        <f>IF(RES_hhdet_tes!O100=0,"",RES_hhdet_tes!O100/RES_hhdet_fec!O100)</f>
        <v>0.71037469631388839</v>
      </c>
      <c r="P100" s="169">
        <f>IF(RES_hhdet_tes!P100=0,"",RES_hhdet_tes!P100/RES_hhdet_fec!P100)</f>
        <v>0.70243727680454948</v>
      </c>
      <c r="Q100" s="169">
        <f>IF(RES_hhdet_tes!Q100=0,"",RES_hhdet_tes!Q100/RES_hhdet_fec!Q100)</f>
        <v>0.68099071228258912</v>
      </c>
    </row>
    <row r="101" spans="1:17" ht="12" customHeight="1" x14ac:dyDescent="0.25">
      <c r="A101" s="23" t="s">
        <v>55</v>
      </c>
      <c r="B101" s="73" t="str">
        <f>IF(RES_hhdet_tes!B101=0,"",RES_hhdet_tes!B101/RES_hhdet_fec!B101)</f>
        <v/>
      </c>
      <c r="C101" s="73" t="str">
        <f>IF(RES_hhdet_tes!C101=0,"",RES_hhdet_tes!C101/RES_hhdet_fec!C101)</f>
        <v/>
      </c>
      <c r="D101" s="73" t="str">
        <f>IF(RES_hhdet_tes!D101=0,"",RES_hhdet_tes!D101/RES_hhdet_fec!D101)</f>
        <v/>
      </c>
      <c r="E101" s="73" t="str">
        <f>IF(RES_hhdet_tes!E101=0,"",RES_hhdet_tes!E101/RES_hhdet_fec!E101)</f>
        <v/>
      </c>
      <c r="F101" s="73" t="str">
        <f>IF(RES_hhdet_tes!F101=0,"",RES_hhdet_tes!F101/RES_hhdet_fec!F101)</f>
        <v/>
      </c>
      <c r="G101" s="73" t="str">
        <f>IF(RES_hhdet_tes!G101=0,"",RES_hhdet_tes!G101/RES_hhdet_fec!G101)</f>
        <v/>
      </c>
      <c r="H101" s="73" t="str">
        <f>IF(RES_hhdet_tes!H101=0,"",RES_hhdet_tes!H101/RES_hhdet_fec!H101)</f>
        <v/>
      </c>
      <c r="I101" s="73">
        <f>IF(RES_hhdet_tes!I101=0,"",RES_hhdet_tes!I101/RES_hhdet_fec!I101)</f>
        <v>0.33929821274066513</v>
      </c>
      <c r="J101" s="73">
        <f>IF(RES_hhdet_tes!J101=0,"",RES_hhdet_tes!J101/RES_hhdet_fec!J101)</f>
        <v>0.33941599163862668</v>
      </c>
      <c r="K101" s="73">
        <f>IF(RES_hhdet_tes!K101=0,"",RES_hhdet_tes!K101/RES_hhdet_fec!K101)</f>
        <v>0.33944792995698148</v>
      </c>
      <c r="L101" s="73">
        <f>IF(RES_hhdet_tes!L101=0,"",RES_hhdet_tes!L101/RES_hhdet_fec!L101)</f>
        <v>0.33945289076973251</v>
      </c>
      <c r="M101" s="73">
        <f>IF(RES_hhdet_tes!M101=0,"",RES_hhdet_tes!M101/RES_hhdet_fec!M101)</f>
        <v>0.33945503218968354</v>
      </c>
      <c r="N101" s="73">
        <f>IF(RES_hhdet_tes!N101=0,"",RES_hhdet_tes!N101/RES_hhdet_fec!N101)</f>
        <v>0.33945571617855713</v>
      </c>
      <c r="O101" s="73">
        <f>IF(RES_hhdet_tes!O101=0,"",RES_hhdet_tes!O101/RES_hhdet_fec!O101)</f>
        <v>0.33945783447595318</v>
      </c>
      <c r="P101" s="73">
        <f>IF(RES_hhdet_tes!P101=0,"",RES_hhdet_tes!P101/RES_hhdet_fec!P101)</f>
        <v>0.33945784243396165</v>
      </c>
      <c r="Q101" s="73">
        <f>IF(RES_hhdet_tes!Q101=0,"",RES_hhdet_tes!Q101/RES_hhdet_fec!Q101)</f>
        <v>0.34857582157308631</v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0.39961847320465166</v>
      </c>
      <c r="C102" s="73">
        <f>IF(RES_hhdet_tes!C102=0,"",RES_hhdet_tes!C102/RES_hhdet_fec!C102)</f>
        <v>0.40370463984300009</v>
      </c>
      <c r="D102" s="73">
        <f>IF(RES_hhdet_tes!D102=0,"",RES_hhdet_tes!D102/RES_hhdet_fec!D102)</f>
        <v>0.40785073170739883</v>
      </c>
      <c r="E102" s="73">
        <f>IF(RES_hhdet_tes!E102=0,"",RES_hhdet_tes!E102/RES_hhdet_fec!E102)</f>
        <v>0.41164880598537729</v>
      </c>
      <c r="F102" s="73">
        <f>IF(RES_hhdet_tes!F102=0,"",RES_hhdet_tes!F102/RES_hhdet_fec!F102)</f>
        <v>0.42447127255826467</v>
      </c>
      <c r="G102" s="73">
        <f>IF(RES_hhdet_tes!G102=0,"",RES_hhdet_tes!G102/RES_hhdet_fec!G102)</f>
        <v>0.4303502569922637</v>
      </c>
      <c r="H102" s="73">
        <f>IF(RES_hhdet_tes!H102=0,"",RES_hhdet_tes!H102/RES_hhdet_fec!H102)</f>
        <v>0.43921108824787625</v>
      </c>
      <c r="I102" s="73">
        <f>IF(RES_hhdet_tes!I102=0,"",RES_hhdet_tes!I102/RES_hhdet_fec!I102)</f>
        <v>0.44645766301503398</v>
      </c>
      <c r="J102" s="73">
        <f>IF(RES_hhdet_tes!J102=0,"",RES_hhdet_tes!J102/RES_hhdet_fec!J102)</f>
        <v>0.45846860067967105</v>
      </c>
      <c r="K102" s="73">
        <f>IF(RES_hhdet_tes!K102=0,"",RES_hhdet_tes!K102/RES_hhdet_fec!K102)</f>
        <v>0.46103479374576345</v>
      </c>
      <c r="L102" s="73">
        <f>IF(RES_hhdet_tes!L102=0,"",RES_hhdet_tes!L102/RES_hhdet_fec!L102)</f>
        <v>0.46575778969629061</v>
      </c>
      <c r="M102" s="73">
        <f>IF(RES_hhdet_tes!M102=0,"",RES_hhdet_tes!M102/RES_hhdet_fec!M102)</f>
        <v>0.46599539227190845</v>
      </c>
      <c r="N102" s="73">
        <f>IF(RES_hhdet_tes!N102=0,"",RES_hhdet_tes!N102/RES_hhdet_fec!N102)</f>
        <v>0.47107082119558069</v>
      </c>
      <c r="O102" s="73">
        <f>IF(RES_hhdet_tes!O102=0,"",RES_hhdet_tes!O102/RES_hhdet_fec!O102)</f>
        <v>0.47601076260876085</v>
      </c>
      <c r="P102" s="73">
        <f>IF(RES_hhdet_tes!P102=0,"",RES_hhdet_tes!P102/RES_hhdet_fec!P102)</f>
        <v>0.47696298083865979</v>
      </c>
      <c r="Q102" s="73">
        <f>IF(RES_hhdet_tes!Q102=0,"",RES_hhdet_tes!Q102/RES_hhdet_fec!Q102)</f>
        <v>0.47766328805407621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0.78409033349741009</v>
      </c>
      <c r="C103" s="65">
        <f>IF(RES_hhdet_tes!C103=0,"",RES_hhdet_tes!C103/RES_hhdet_fec!C103)</f>
        <v>0.78738043384790468</v>
      </c>
      <c r="D103" s="65">
        <f>IF(RES_hhdet_tes!D103=0,"",RES_hhdet_tes!D103/RES_hhdet_fec!D103)</f>
        <v>0.79315178154573718</v>
      </c>
      <c r="E103" s="65">
        <f>IF(RES_hhdet_tes!E103=0,"",RES_hhdet_tes!E103/RES_hhdet_fec!E103)</f>
        <v>0.79595707982552377</v>
      </c>
      <c r="F103" s="65">
        <f>IF(RES_hhdet_tes!F103=0,"",RES_hhdet_tes!F103/RES_hhdet_fec!F103)</f>
        <v>0.80298398703713991</v>
      </c>
      <c r="G103" s="65">
        <f>IF(RES_hhdet_tes!G103=0,"",RES_hhdet_tes!G103/RES_hhdet_fec!G103)</f>
        <v>0.8101770855643432</v>
      </c>
      <c r="H103" s="65">
        <f>IF(RES_hhdet_tes!H103=0,"",RES_hhdet_tes!H103/RES_hhdet_fec!H103)</f>
        <v>0.81835824827373471</v>
      </c>
      <c r="I103" s="65">
        <f>IF(RES_hhdet_tes!I103=0,"",RES_hhdet_tes!I103/RES_hhdet_fec!I103)</f>
        <v>0.82800462041459677</v>
      </c>
      <c r="J103" s="65">
        <f>IF(RES_hhdet_tes!J103=0,"",RES_hhdet_tes!J103/RES_hhdet_fec!J103)</f>
        <v>0.83319905384542414</v>
      </c>
      <c r="K103" s="65">
        <f>IF(RES_hhdet_tes!K103=0,"",RES_hhdet_tes!K103/RES_hhdet_fec!K103)</f>
        <v>0.83515202811934808</v>
      </c>
      <c r="L103" s="65">
        <f>IF(RES_hhdet_tes!L103=0,"",RES_hhdet_tes!L103/RES_hhdet_fec!L103)</f>
        <v>0.83875812503086045</v>
      </c>
      <c r="M103" s="65">
        <f>IF(RES_hhdet_tes!M103=0,"",RES_hhdet_tes!M103/RES_hhdet_fec!M103)</f>
        <v>0.8396011182560954</v>
      </c>
      <c r="N103" s="65">
        <f>IF(RES_hhdet_tes!N103=0,"",RES_hhdet_tes!N103/RES_hhdet_fec!N103)</f>
        <v>0.8448953812519856</v>
      </c>
      <c r="O103" s="65">
        <f>IF(RES_hhdet_tes!O103=0,"",RES_hhdet_tes!O103/RES_hhdet_fec!O103)</f>
        <v>0.84777008660487174</v>
      </c>
      <c r="P103" s="65">
        <f>IF(RES_hhdet_tes!P103=0,"",RES_hhdet_tes!P103/RES_hhdet_fec!P103)</f>
        <v>0.84873065310257645</v>
      </c>
      <c r="Q103" s="65">
        <f>IF(RES_hhdet_tes!Q103=0,"",RES_hhdet_tes!Q103/RES_hhdet_fec!Q103)</f>
        <v>0.84987500077673284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>
        <f>IF(RES_hhdet_tes!F105=0,"",RES_hhdet_tes!F105/RES_hhdet_fec!F105)</f>
        <v>0.81501732718694819</v>
      </c>
      <c r="G105" s="175">
        <f>IF(RES_hhdet_tes!G105=0,"",RES_hhdet_tes!G105/RES_hhdet_fec!G105)</f>
        <v>0.81878441713616812</v>
      </c>
      <c r="H105" s="175">
        <f>IF(RES_hhdet_tes!H105=0,"",RES_hhdet_tes!H105/RES_hhdet_fec!H105)</f>
        <v>0.82201478281623708</v>
      </c>
      <c r="I105" s="175">
        <f>IF(RES_hhdet_tes!I105=0,"",RES_hhdet_tes!I105/RES_hhdet_fec!I105)</f>
        <v>0.83139515217236704</v>
      </c>
      <c r="J105" s="175">
        <f>IF(RES_hhdet_tes!J105=0,"",RES_hhdet_tes!J105/RES_hhdet_fec!J105)</f>
        <v>0.83942807856260349</v>
      </c>
      <c r="K105" s="175">
        <f>IF(RES_hhdet_tes!K105=0,"",RES_hhdet_tes!K105/RES_hhdet_fec!K105)</f>
        <v>0.84833391086842069</v>
      </c>
      <c r="L105" s="175">
        <f>IF(RES_hhdet_tes!L105=0,"",RES_hhdet_tes!L105/RES_hhdet_fec!L105)</f>
        <v>0.85270481089934014</v>
      </c>
      <c r="M105" s="175">
        <f>IF(RES_hhdet_tes!M105=0,"",RES_hhdet_tes!M105/RES_hhdet_fec!M105)</f>
        <v>0.85626698012037128</v>
      </c>
      <c r="N105" s="175">
        <f>IF(RES_hhdet_tes!N105=0,"",RES_hhdet_tes!N105/RES_hhdet_fec!N105)</f>
        <v>0.8702360659339563</v>
      </c>
      <c r="O105" s="175">
        <f>IF(RES_hhdet_tes!O105=0,"",RES_hhdet_tes!O105/RES_hhdet_fec!O105)</f>
        <v>0.89077527889925001</v>
      </c>
      <c r="P105" s="175">
        <f>IF(RES_hhdet_tes!P105=0,"",RES_hhdet_tes!P105/RES_hhdet_fec!P105)</f>
        <v>0.90016099457106102</v>
      </c>
      <c r="Q105" s="175">
        <f>IF(RES_hhdet_tes!Q105=0,"",RES_hhdet_tes!Q105/RES_hhdet_fec!Q105)</f>
        <v>0.89177512705092588</v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>
        <f>IF(RES_hhdet_tes!F106=0,"",RES_hhdet_tes!F106/RES_hhdet_fec!F106)</f>
        <v>0.7946703959799174</v>
      </c>
      <c r="G106" s="169">
        <f>IF(RES_hhdet_tes!G106=0,"",RES_hhdet_tes!G106/RES_hhdet_fec!G106)</f>
        <v>0.79447223134350708</v>
      </c>
      <c r="H106" s="169">
        <f>IF(RES_hhdet_tes!H106=0,"",RES_hhdet_tes!H106/RES_hhdet_fec!H106)</f>
        <v>0.79488257347248858</v>
      </c>
      <c r="I106" s="169">
        <f>IF(RES_hhdet_tes!I106=0,"",RES_hhdet_tes!I106/RES_hhdet_fec!I106)</f>
        <v>0.79592552006087103</v>
      </c>
      <c r="J106" s="169">
        <f>IF(RES_hhdet_tes!J106=0,"",RES_hhdet_tes!J106/RES_hhdet_fec!J106)</f>
        <v>0.79675874167530403</v>
      </c>
      <c r="K106" s="169">
        <f>IF(RES_hhdet_tes!K106=0,"",RES_hhdet_tes!K106/RES_hhdet_fec!K106)</f>
        <v>0.79825348065291479</v>
      </c>
      <c r="L106" s="169">
        <f>IF(RES_hhdet_tes!L106=0,"",RES_hhdet_tes!L106/RES_hhdet_fec!L106)</f>
        <v>0.79871934920649879</v>
      </c>
      <c r="M106" s="169">
        <f>IF(RES_hhdet_tes!M106=0,"",RES_hhdet_tes!M106/RES_hhdet_fec!M106)</f>
        <v>0.79815154715698944</v>
      </c>
      <c r="N106" s="169">
        <f>IF(RES_hhdet_tes!N106=0,"",RES_hhdet_tes!N106/RES_hhdet_fec!N106)</f>
        <v>0.79927805289918252</v>
      </c>
      <c r="O106" s="169">
        <f>IF(RES_hhdet_tes!O106=0,"",RES_hhdet_tes!O106/RES_hhdet_fec!O106)</f>
        <v>0.80092211734020669</v>
      </c>
      <c r="P106" s="169">
        <f>IF(RES_hhdet_tes!P106=0,"",RES_hhdet_tes!P106/RES_hhdet_fec!P106)</f>
        <v>0.80103312439584029</v>
      </c>
      <c r="Q106" s="169">
        <f>IF(RES_hhdet_tes!Q106=0,"",RES_hhdet_tes!Q106/RES_hhdet_fec!Q106)</f>
        <v>0.80337428811162925</v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>
        <f>IF(RES_hhdet_tes!F107=0,"",RES_hhdet_tes!F107/RES_hhdet_fec!F107)</f>
        <v>0.79394874048053954</v>
      </c>
      <c r="G107" s="73">
        <f>IF(RES_hhdet_tes!G107=0,"",RES_hhdet_tes!G107/RES_hhdet_fec!G107)</f>
        <v>0.79398704372071915</v>
      </c>
      <c r="H107" s="73">
        <f>IF(RES_hhdet_tes!H107=0,"",RES_hhdet_tes!H107/RES_hhdet_fec!H107)</f>
        <v>0.79413515945893542</v>
      </c>
      <c r="I107" s="73">
        <f>IF(RES_hhdet_tes!I107=0,"",RES_hhdet_tes!I107/RES_hhdet_fec!I107)</f>
        <v>0.79487505836858352</v>
      </c>
      <c r="J107" s="73">
        <f>IF(RES_hhdet_tes!J107=0,"",RES_hhdet_tes!J107/RES_hhdet_fec!J107)</f>
        <v>0.79575563722778186</v>
      </c>
      <c r="K107" s="73">
        <f>IF(RES_hhdet_tes!K107=0,"",RES_hhdet_tes!K107/RES_hhdet_fec!K107)</f>
        <v>0.79712320450510998</v>
      </c>
      <c r="L107" s="73">
        <f>IF(RES_hhdet_tes!L107=0,"",RES_hhdet_tes!L107/RES_hhdet_fec!L107)</f>
        <v>0.79757710538240023</v>
      </c>
      <c r="M107" s="73">
        <f>IF(RES_hhdet_tes!M107=0,"",RES_hhdet_tes!M107/RES_hhdet_fec!M107)</f>
        <v>0.79764014133608085</v>
      </c>
      <c r="N107" s="73">
        <f>IF(RES_hhdet_tes!N107=0,"",RES_hhdet_tes!N107/RES_hhdet_fec!N107)</f>
        <v>0.79784327907869457</v>
      </c>
      <c r="O107" s="73">
        <f>IF(RES_hhdet_tes!O107=0,"",RES_hhdet_tes!O107/RES_hhdet_fec!O107)</f>
        <v>0.79950264549940886</v>
      </c>
      <c r="P107" s="73">
        <f>IF(RES_hhdet_tes!P107=0,"",RES_hhdet_tes!P107/RES_hhdet_fec!P107)</f>
        <v>0.79978707729282728</v>
      </c>
      <c r="Q107" s="73">
        <f>IF(RES_hhdet_tes!Q107=0,"",RES_hhdet_tes!Q107/RES_hhdet_fec!Q107)</f>
        <v>0.80203091569456542</v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>
        <f>IF(RES_hhdet_tes!F108=0,"",RES_hhdet_tes!F108/RES_hhdet_fec!F108)</f>
        <v>0.99999999999999989</v>
      </c>
      <c r="G108" s="73">
        <f>IF(RES_hhdet_tes!G108=0,"",RES_hhdet_tes!G108/RES_hhdet_fec!G108)</f>
        <v>0.99999999999999989</v>
      </c>
      <c r="H108" s="73">
        <f>IF(RES_hhdet_tes!H108=0,"",RES_hhdet_tes!H108/RES_hhdet_fec!H108)</f>
        <v>1</v>
      </c>
      <c r="I108" s="73">
        <f>IF(RES_hhdet_tes!I108=0,"",RES_hhdet_tes!I108/RES_hhdet_fec!I108)</f>
        <v>1</v>
      </c>
      <c r="J108" s="73">
        <f>IF(RES_hhdet_tes!J108=0,"",RES_hhdet_tes!J108/RES_hhdet_fec!J108)</f>
        <v>1.0000000000000002</v>
      </c>
      <c r="K108" s="73">
        <f>IF(RES_hhdet_tes!K108=0,"",RES_hhdet_tes!K108/RES_hhdet_fec!K108)</f>
        <v>1</v>
      </c>
      <c r="L108" s="73">
        <f>IF(RES_hhdet_tes!L108=0,"",RES_hhdet_tes!L108/RES_hhdet_fec!L108)</f>
        <v>1.0000000000000002</v>
      </c>
      <c r="M108" s="73">
        <f>IF(RES_hhdet_tes!M108=0,"",RES_hhdet_tes!M108/RES_hhdet_fec!M108)</f>
        <v>0.99999999999999967</v>
      </c>
      <c r="N108" s="73">
        <f>IF(RES_hhdet_tes!N108=0,"",RES_hhdet_tes!N108/RES_hhdet_fec!N108)</f>
        <v>1</v>
      </c>
      <c r="O108" s="73">
        <f>IF(RES_hhdet_tes!O108=0,"",RES_hhdet_tes!O108/RES_hhdet_fec!O108)</f>
        <v>1</v>
      </c>
      <c r="P108" s="73">
        <f>IF(RES_hhdet_tes!P108=0,"",RES_hhdet_tes!P108/RES_hhdet_fec!P108)</f>
        <v>1</v>
      </c>
      <c r="Q108" s="73">
        <f>IF(RES_hhdet_tes!Q108=0,"",RES_hhdet_tes!Q108/RES_hhdet_fec!Q108)</f>
        <v>1.0000000000000004</v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>
        <f>IF(RES_hhdet_tes!F109=0,"",RES_hhdet_tes!F109/RES_hhdet_fec!F109)</f>
        <v>1.9307098978187911</v>
      </c>
      <c r="G109" s="169">
        <f>IF(RES_hhdet_tes!G109=0,"",RES_hhdet_tes!G109/RES_hhdet_fec!G109)</f>
        <v>1.9438614205844289</v>
      </c>
      <c r="H109" s="169">
        <f>IF(RES_hhdet_tes!H109=0,"",RES_hhdet_tes!H109/RES_hhdet_fec!H109)</f>
        <v>1.9680808012563056</v>
      </c>
      <c r="I109" s="169">
        <f>IF(RES_hhdet_tes!I109=0,"",RES_hhdet_tes!I109/RES_hhdet_fec!I109)</f>
        <v>2.0155515514806246</v>
      </c>
      <c r="J109" s="169">
        <f>IF(RES_hhdet_tes!J109=0,"",RES_hhdet_tes!J109/RES_hhdet_fec!J109)</f>
        <v>2.0641131883130508</v>
      </c>
      <c r="K109" s="169">
        <f>IF(RES_hhdet_tes!K109=0,"",RES_hhdet_tes!K109/RES_hhdet_fec!K109)</f>
        <v>2.113107871616752</v>
      </c>
      <c r="L109" s="169">
        <f>IF(RES_hhdet_tes!L109=0,"",RES_hhdet_tes!L109/RES_hhdet_fec!L109)</f>
        <v>2.1485468165826811</v>
      </c>
      <c r="M109" s="169">
        <f>IF(RES_hhdet_tes!M109=0,"",RES_hhdet_tes!M109/RES_hhdet_fec!M109)</f>
        <v>2.1753243815502308</v>
      </c>
      <c r="N109" s="169">
        <f>IF(RES_hhdet_tes!N109=0,"",RES_hhdet_tes!N109/RES_hhdet_fec!N109)</f>
        <v>2.6443400922742137</v>
      </c>
      <c r="O109" s="169">
        <f>IF(RES_hhdet_tes!O109=0,"",RES_hhdet_tes!O109/RES_hhdet_fec!O109)</f>
        <v>2.7697967081121</v>
      </c>
      <c r="P109" s="169">
        <f>IF(RES_hhdet_tes!P109=0,"",RES_hhdet_tes!P109/RES_hhdet_fec!P109)</f>
        <v>2.8553962512221767</v>
      </c>
      <c r="Q109" s="169">
        <f>IF(RES_hhdet_tes!Q109=0,"",RES_hhdet_tes!Q109/RES_hhdet_fec!Q109)</f>
        <v>3.0356841211201568</v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>
        <f>IF(RES_hhdet_tes!F110=0,"",RES_hhdet_tes!F110/RES_hhdet_fec!F110)</f>
        <v>1.9307098978187911</v>
      </c>
      <c r="G110" s="73">
        <f>IF(RES_hhdet_tes!G110=0,"",RES_hhdet_tes!G110/RES_hhdet_fec!G110)</f>
        <v>1.9438614205844289</v>
      </c>
      <c r="H110" s="73">
        <f>IF(RES_hhdet_tes!H110=0,"",RES_hhdet_tes!H110/RES_hhdet_fec!H110)</f>
        <v>1.9680808012563056</v>
      </c>
      <c r="I110" s="73">
        <f>IF(RES_hhdet_tes!I110=0,"",RES_hhdet_tes!I110/RES_hhdet_fec!I110)</f>
        <v>2.0155515514806246</v>
      </c>
      <c r="J110" s="73">
        <f>IF(RES_hhdet_tes!J110=0,"",RES_hhdet_tes!J110/RES_hhdet_fec!J110)</f>
        <v>2.0641131883130508</v>
      </c>
      <c r="K110" s="73">
        <f>IF(RES_hhdet_tes!K110=0,"",RES_hhdet_tes!K110/RES_hhdet_fec!K110)</f>
        <v>2.113107871616752</v>
      </c>
      <c r="L110" s="73">
        <f>IF(RES_hhdet_tes!L110=0,"",RES_hhdet_tes!L110/RES_hhdet_fec!L110)</f>
        <v>2.1485468165826811</v>
      </c>
      <c r="M110" s="73">
        <f>IF(RES_hhdet_tes!M110=0,"",RES_hhdet_tes!M110/RES_hhdet_fec!M110)</f>
        <v>2.1753243815502308</v>
      </c>
      <c r="N110" s="73">
        <f>IF(RES_hhdet_tes!N110=0,"",RES_hhdet_tes!N110/RES_hhdet_fec!N110)</f>
        <v>2.6443400922742137</v>
      </c>
      <c r="O110" s="73">
        <f>IF(RES_hhdet_tes!O110=0,"",RES_hhdet_tes!O110/RES_hhdet_fec!O110)</f>
        <v>2.7697967081121</v>
      </c>
      <c r="P110" s="73">
        <f>IF(RES_hhdet_tes!P110=0,"",RES_hhdet_tes!P110/RES_hhdet_fec!P110)</f>
        <v>2.8553962512221767</v>
      </c>
      <c r="Q110" s="73">
        <f>IF(RES_hhdet_tes!Q110=0,"",RES_hhdet_tes!Q110/RES_hhdet_fec!Q110)</f>
        <v>3.0356841211201568</v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>
        <f>IF(RES_hhdet_tes!F111=0,"",RES_hhdet_tes!F111/RES_hhdet_fec!F111)</f>
        <v>0.75449092516141492</v>
      </c>
      <c r="G111" s="169">
        <f>IF(RES_hhdet_tes!G111=0,"",RES_hhdet_tes!G111/RES_hhdet_fec!G111)</f>
        <v>0.75165861150042645</v>
      </c>
      <c r="H111" s="169">
        <f>IF(RES_hhdet_tes!H111=0,"",RES_hhdet_tes!H111/RES_hhdet_fec!H111)</f>
        <v>0.75444112614158099</v>
      </c>
      <c r="I111" s="169">
        <f>IF(RES_hhdet_tes!I111=0,"",RES_hhdet_tes!I111/RES_hhdet_fec!I111)</f>
        <v>0.77517544999679289</v>
      </c>
      <c r="J111" s="169">
        <f>IF(RES_hhdet_tes!J111=0,"",RES_hhdet_tes!J111/RES_hhdet_fec!J111)</f>
        <v>0.77981218418884601</v>
      </c>
      <c r="K111" s="169">
        <f>IF(RES_hhdet_tes!K111=0,"",RES_hhdet_tes!K111/RES_hhdet_fec!K111)</f>
        <v>0.78392746884524145</v>
      </c>
      <c r="L111" s="169">
        <f>IF(RES_hhdet_tes!L111=0,"",RES_hhdet_tes!L111/RES_hhdet_fec!L111)</f>
        <v>0.78414026365052669</v>
      </c>
      <c r="M111" s="169">
        <f>IF(RES_hhdet_tes!M111=0,"",RES_hhdet_tes!M111/RES_hhdet_fec!M111)</f>
        <v>0.78614246777565555</v>
      </c>
      <c r="N111" s="169">
        <f>IF(RES_hhdet_tes!N111=0,"",RES_hhdet_tes!N111/RES_hhdet_fec!N111)</f>
        <v>0.79531225250838877</v>
      </c>
      <c r="O111" s="169">
        <f>IF(RES_hhdet_tes!O111=0,"",RES_hhdet_tes!O111/RES_hhdet_fec!O111)</f>
        <v>0.79865436642029319</v>
      </c>
      <c r="P111" s="169">
        <f>IF(RES_hhdet_tes!P111=0,"",RES_hhdet_tes!P111/RES_hhdet_fec!P111)</f>
        <v>0.80149130256511036</v>
      </c>
      <c r="Q111" s="169">
        <f>IF(RES_hhdet_tes!Q111=0,"",RES_hhdet_tes!Q111/RES_hhdet_fec!Q111)</f>
        <v>0.80306924982578798</v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>
        <f>IF(RES_hhdet_tes!F116=0,"",RES_hhdet_tes!F116/RES_hhdet_fec!F116)</f>
        <v>0.70388183604355281</v>
      </c>
      <c r="G116" s="171">
        <f>IF(RES_hhdet_tes!G116=0,"",RES_hhdet_tes!G116/RES_hhdet_fec!G116)</f>
        <v>0.7039171220672199</v>
      </c>
      <c r="H116" s="171">
        <f>IF(RES_hhdet_tes!H116=0,"",RES_hhdet_tes!H116/RES_hhdet_fec!H116)</f>
        <v>0.7039171220672199</v>
      </c>
      <c r="I116" s="171">
        <f>IF(RES_hhdet_tes!I116=0,"",RES_hhdet_tes!I116/RES_hhdet_fec!I116)</f>
        <v>0.7039228503178151</v>
      </c>
      <c r="J116" s="171">
        <f>IF(RES_hhdet_tes!J116=0,"",RES_hhdet_tes!J116/RES_hhdet_fec!J116)</f>
        <v>0.70418091485879808</v>
      </c>
      <c r="K116" s="171">
        <f>IF(RES_hhdet_tes!K116=0,"",RES_hhdet_tes!K116/RES_hhdet_fec!K116)</f>
        <v>0.70520811338049516</v>
      </c>
      <c r="L116" s="171">
        <f>IF(RES_hhdet_tes!L116=0,"",RES_hhdet_tes!L116/RES_hhdet_fec!L116)</f>
        <v>0.70555482166098249</v>
      </c>
      <c r="M116" s="171">
        <f>IF(RES_hhdet_tes!M116=0,"",RES_hhdet_tes!M116/RES_hhdet_fec!M116)</f>
        <v>0.70555482166098249</v>
      </c>
      <c r="N116" s="171">
        <f>IF(RES_hhdet_tes!N116=0,"",RES_hhdet_tes!N116/RES_hhdet_fec!N116)</f>
        <v>0.72605954786113769</v>
      </c>
      <c r="O116" s="171">
        <f>IF(RES_hhdet_tes!O116=0,"",RES_hhdet_tes!O116/RES_hhdet_fec!O116)</f>
        <v>0.72650996302258153</v>
      </c>
      <c r="P116" s="171">
        <f>IF(RES_hhdet_tes!P116=0,"",RES_hhdet_tes!P116/RES_hhdet_fec!P116)</f>
        <v>0.72782555180043196</v>
      </c>
      <c r="Q116" s="171">
        <f>IF(RES_hhdet_tes!Q116=0,"",RES_hhdet_tes!Q116/RES_hhdet_fec!Q116)</f>
        <v>0.73115176648680846</v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>
        <f>IF(RES_hhdet_tes!F117=0,"",RES_hhdet_tes!F117/RES_hhdet_fec!F117)</f>
        <v>0.88013688741521701</v>
      </c>
      <c r="G117" s="170">
        <f>IF(RES_hhdet_tes!G117=0,"",RES_hhdet_tes!G117/RES_hhdet_fec!G117)</f>
        <v>0.8653239058301937</v>
      </c>
      <c r="H117" s="170">
        <f>IF(RES_hhdet_tes!H117=0,"",RES_hhdet_tes!H117/RES_hhdet_fec!H117)</f>
        <v>0.87086892964127394</v>
      </c>
      <c r="I117" s="170">
        <f>IF(RES_hhdet_tes!I117=0,"",RES_hhdet_tes!I117/RES_hhdet_fec!I117)</f>
        <v>0.87657702347578692</v>
      </c>
      <c r="J117" s="170">
        <f>IF(RES_hhdet_tes!J117=0,"",RES_hhdet_tes!J117/RES_hhdet_fec!J117)</f>
        <v>0.87786410671126491</v>
      </c>
      <c r="K117" s="170">
        <f>IF(RES_hhdet_tes!K117=0,"",RES_hhdet_tes!K117/RES_hhdet_fec!K117)</f>
        <v>0.88258760144279869</v>
      </c>
      <c r="L117" s="170">
        <f>IF(RES_hhdet_tes!L117=0,"",RES_hhdet_tes!L117/RES_hhdet_fec!L117)</f>
        <v>0.88043798193801015</v>
      </c>
      <c r="M117" s="170">
        <f>IF(RES_hhdet_tes!M117=0,"",RES_hhdet_tes!M117/RES_hhdet_fec!M117)</f>
        <v>0.88054566710889992</v>
      </c>
      <c r="N117" s="170">
        <f>IF(RES_hhdet_tes!N117=0,"",RES_hhdet_tes!N117/RES_hhdet_fec!N117)</f>
        <v>0.88104882326259193</v>
      </c>
      <c r="O117" s="170">
        <f>IF(RES_hhdet_tes!O117=0,"",RES_hhdet_tes!O117/RES_hhdet_fec!O117)</f>
        <v>0.88480635221545156</v>
      </c>
      <c r="P117" s="170">
        <f>IF(RES_hhdet_tes!P117=0,"",RES_hhdet_tes!P117/RES_hhdet_fec!P117)</f>
        <v>0.88693961869553839</v>
      </c>
      <c r="Q117" s="170">
        <f>IF(RES_hhdet_tes!Q117=0,"",RES_hhdet_tes!Q117/RES_hhdet_fec!Q117)</f>
        <v>0.88406512801115578</v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>
        <f>IF(RES_hhdet_tes!F118=0,"",RES_hhdet_tes!F118/RES_hhdet_fec!F118)</f>
        <v>0.70388183604355314</v>
      </c>
      <c r="G118" s="73">
        <f>IF(RES_hhdet_tes!G118=0,"",RES_hhdet_tes!G118/RES_hhdet_fec!G118)</f>
        <v>0.70393605573809093</v>
      </c>
      <c r="H118" s="73">
        <f>IF(RES_hhdet_tes!H118=0,"",RES_hhdet_tes!H118/RES_hhdet_fec!H118)</f>
        <v>0.70428796802317695</v>
      </c>
      <c r="I118" s="73">
        <f>IF(RES_hhdet_tes!I118=0,"",RES_hhdet_tes!I118/RES_hhdet_fec!I118)</f>
        <v>0.70710772709233782</v>
      </c>
      <c r="J118" s="73">
        <f>IF(RES_hhdet_tes!J118=0,"",RES_hhdet_tes!J118/RES_hhdet_fec!J118)</f>
        <v>0.70827054403294376</v>
      </c>
      <c r="K118" s="73">
        <f>IF(RES_hhdet_tes!K118=0,"",RES_hhdet_tes!K118/RES_hhdet_fec!K118)</f>
        <v>0.70995904670577259</v>
      </c>
      <c r="L118" s="73">
        <f>IF(RES_hhdet_tes!L118=0,"",RES_hhdet_tes!L118/RES_hhdet_fec!L118)</f>
        <v>0.71052328244929952</v>
      </c>
      <c r="M118" s="73">
        <f>IF(RES_hhdet_tes!M118=0,"",RES_hhdet_tes!M118/RES_hhdet_fec!M118)</f>
        <v>0.71061450183929387</v>
      </c>
      <c r="N118" s="73">
        <f>IF(RES_hhdet_tes!N118=0,"",RES_hhdet_tes!N118/RES_hhdet_fec!N118)</f>
        <v>0.72855667928480305</v>
      </c>
      <c r="O118" s="73">
        <f>IF(RES_hhdet_tes!O118=0,"",RES_hhdet_tes!O118/RES_hhdet_fec!O118)</f>
        <v>0.72946756339458241</v>
      </c>
      <c r="P118" s="73">
        <f>IF(RES_hhdet_tes!P118=0,"",RES_hhdet_tes!P118/RES_hhdet_fec!P118)</f>
        <v>0.72998161660216843</v>
      </c>
      <c r="Q118" s="73">
        <f>IF(RES_hhdet_tes!Q118=0,"",RES_hhdet_tes!Q118/RES_hhdet_fec!Q118)</f>
        <v>0.7324834922834933</v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>
        <f>IF(RES_hhdet_tes!F119=0,"",RES_hhdet_tes!F119/RES_hhdet_fec!F119)</f>
        <v>1.0000000000000004</v>
      </c>
      <c r="G119" s="73">
        <f>IF(RES_hhdet_tes!G119=0,"",RES_hhdet_tes!G119/RES_hhdet_fec!G119)</f>
        <v>0.99999999999999967</v>
      </c>
      <c r="H119" s="73">
        <f>IF(RES_hhdet_tes!H119=0,"",RES_hhdet_tes!H119/RES_hhdet_fec!H119)</f>
        <v>0.99999999999999978</v>
      </c>
      <c r="I119" s="73">
        <f>IF(RES_hhdet_tes!I119=0,"",RES_hhdet_tes!I119/RES_hhdet_fec!I119)</f>
        <v>1.0000000000000002</v>
      </c>
      <c r="J119" s="73">
        <f>IF(RES_hhdet_tes!J119=0,"",RES_hhdet_tes!J119/RES_hhdet_fec!J119)</f>
        <v>0.99999999999999956</v>
      </c>
      <c r="K119" s="73">
        <f>IF(RES_hhdet_tes!K119=0,"",RES_hhdet_tes!K119/RES_hhdet_fec!K119)</f>
        <v>1.0000000000000002</v>
      </c>
      <c r="L119" s="73">
        <f>IF(RES_hhdet_tes!L119=0,"",RES_hhdet_tes!L119/RES_hhdet_fec!L119)</f>
        <v>1</v>
      </c>
      <c r="M119" s="73">
        <f>IF(RES_hhdet_tes!M119=0,"",RES_hhdet_tes!M119/RES_hhdet_fec!M119)</f>
        <v>1</v>
      </c>
      <c r="N119" s="73">
        <f>IF(RES_hhdet_tes!N119=0,"",RES_hhdet_tes!N119/RES_hhdet_fec!N119)</f>
        <v>1.0000000000000002</v>
      </c>
      <c r="O119" s="73">
        <f>IF(RES_hhdet_tes!O119=0,"",RES_hhdet_tes!O119/RES_hhdet_fec!O119)</f>
        <v>1.0000000000000007</v>
      </c>
      <c r="P119" s="73">
        <f>IF(RES_hhdet_tes!P119=0,"",RES_hhdet_tes!P119/RES_hhdet_fec!P119)</f>
        <v>0.99999999999999978</v>
      </c>
      <c r="Q119" s="73">
        <f>IF(RES_hhdet_tes!Q119=0,"",RES_hhdet_tes!Q119/RES_hhdet_fec!Q119)</f>
        <v>1</v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>
        <f>IF(RES_hhdet_tes!F120=0,"",RES_hhdet_tes!F120/RES_hhdet_fec!F120)</f>
        <v>0.81616113205474794</v>
      </c>
      <c r="G120" s="169">
        <f>IF(RES_hhdet_tes!G120=0,"",RES_hhdet_tes!G120/RES_hhdet_fec!G120)</f>
        <v>0.81598975496459469</v>
      </c>
      <c r="H120" s="169">
        <f>IF(RES_hhdet_tes!H120=0,"",RES_hhdet_tes!H120/RES_hhdet_fec!H120)</f>
        <v>0.81691170139177705</v>
      </c>
      <c r="I120" s="169">
        <f>IF(RES_hhdet_tes!I120=0,"",RES_hhdet_tes!I120/RES_hhdet_fec!I120)</f>
        <v>0.81675004139852714</v>
      </c>
      <c r="J120" s="169">
        <f>IF(RES_hhdet_tes!J120=0,"",RES_hhdet_tes!J120/RES_hhdet_fec!J120)</f>
        <v>0.81614026846456367</v>
      </c>
      <c r="K120" s="169">
        <f>IF(RES_hhdet_tes!K120=0,"",RES_hhdet_tes!K120/RES_hhdet_fec!K120)</f>
        <v>0.82190561964066444</v>
      </c>
      <c r="L120" s="169">
        <f>IF(RES_hhdet_tes!L120=0,"",RES_hhdet_tes!L120/RES_hhdet_fec!L120)</f>
        <v>0.81384437605494897</v>
      </c>
      <c r="M120" s="169">
        <f>IF(RES_hhdet_tes!M120=0,"",RES_hhdet_tes!M120/RES_hhdet_fec!M120)</f>
        <v>0.81330463295414035</v>
      </c>
      <c r="N120" s="169">
        <f>IF(RES_hhdet_tes!N120=0,"",RES_hhdet_tes!N120/RES_hhdet_fec!N120)</f>
        <v>0.84213567036410242</v>
      </c>
      <c r="O120" s="169">
        <f>IF(RES_hhdet_tes!O120=0,"",RES_hhdet_tes!O120/RES_hhdet_fec!O120)</f>
        <v>0.82187561928918973</v>
      </c>
      <c r="P120" s="169">
        <f>IF(RES_hhdet_tes!P120=0,"",RES_hhdet_tes!P120/RES_hhdet_fec!P120)</f>
        <v>0.80288082270713812</v>
      </c>
      <c r="Q120" s="169">
        <f>IF(RES_hhdet_tes!Q120=0,"",RES_hhdet_tes!Q120/RES_hhdet_fec!Q120)</f>
        <v>0.81103085415475151</v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>
        <f>IF(RES_hhdet_tes!F121=0,"",RES_hhdet_tes!F121/RES_hhdet_fec!F121)</f>
        <v>0.45744077502603842</v>
      </c>
      <c r="G121" s="73">
        <f>IF(RES_hhdet_tes!G121=0,"",RES_hhdet_tes!G121/RES_hhdet_fec!G121)</f>
        <v>0.45744077502603847</v>
      </c>
      <c r="H121" s="73">
        <f>IF(RES_hhdet_tes!H121=0,"",RES_hhdet_tes!H121/RES_hhdet_fec!H121)</f>
        <v>0.45744077502603853</v>
      </c>
      <c r="I121" s="73">
        <f>IF(RES_hhdet_tes!I121=0,"",RES_hhdet_tes!I121/RES_hhdet_fec!I121)</f>
        <v>0.45823067494183356</v>
      </c>
      <c r="J121" s="73">
        <f>IF(RES_hhdet_tes!J121=0,"",RES_hhdet_tes!J121/RES_hhdet_fec!J121)</f>
        <v>0.45912108257157053</v>
      </c>
      <c r="K121" s="73">
        <f>IF(RES_hhdet_tes!K121=0,"",RES_hhdet_tes!K121/RES_hhdet_fec!K121)</f>
        <v>0.45960117044172283</v>
      </c>
      <c r="L121" s="73">
        <f>IF(RES_hhdet_tes!L121=0,"",RES_hhdet_tes!L121/RES_hhdet_fec!L121)</f>
        <v>0.46438019158916349</v>
      </c>
      <c r="M121" s="73">
        <f>IF(RES_hhdet_tes!M121=0,"",RES_hhdet_tes!M121/RES_hhdet_fec!M121)</f>
        <v>0.46438019158916388</v>
      </c>
      <c r="N121" s="73">
        <f>IF(RES_hhdet_tes!N121=0,"",RES_hhdet_tes!N121/RES_hhdet_fec!N121)</f>
        <v>0.47107082119558108</v>
      </c>
      <c r="O121" s="73">
        <f>IF(RES_hhdet_tes!O121=0,"",RES_hhdet_tes!O121/RES_hhdet_fec!O121)</f>
        <v>0.47564195222534145</v>
      </c>
      <c r="P121" s="73">
        <f>IF(RES_hhdet_tes!P121=0,"",RES_hhdet_tes!P121/RES_hhdet_fec!P121)</f>
        <v>0.47674755011792264</v>
      </c>
      <c r="Q121" s="73">
        <f>IF(RES_hhdet_tes!Q121=0,"",RES_hhdet_tes!Q121/RES_hhdet_fec!Q121)</f>
        <v>0.47771339663318424</v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>
        <f>IF(RES_hhdet_tes!F122=0,"",RES_hhdet_tes!F122/RES_hhdet_fec!F122)</f>
        <v>0.83313282647746167</v>
      </c>
      <c r="G122" s="65">
        <f>IF(RES_hhdet_tes!G122=0,"",RES_hhdet_tes!G122/RES_hhdet_fec!G122)</f>
        <v>0.83315341742258853</v>
      </c>
      <c r="H122" s="65">
        <f>IF(RES_hhdet_tes!H122=0,"",RES_hhdet_tes!H122/RES_hhdet_fec!H122)</f>
        <v>0.83323289880252538</v>
      </c>
      <c r="I122" s="65">
        <f>IF(RES_hhdet_tes!I122=0,"",RES_hhdet_tes!I122/RES_hhdet_fec!I122)</f>
        <v>0.83361106933406581</v>
      </c>
      <c r="J122" s="65">
        <f>IF(RES_hhdet_tes!J122=0,"",RES_hhdet_tes!J122/RES_hhdet_fec!J122)</f>
        <v>0.83406062507383605</v>
      </c>
      <c r="K122" s="65">
        <f>IF(RES_hhdet_tes!K122=0,"",RES_hhdet_tes!K122/RES_hhdet_fec!K122)</f>
        <v>0.8348432931567743</v>
      </c>
      <c r="L122" s="65">
        <f>IF(RES_hhdet_tes!L122=0,"",RES_hhdet_tes!L122/RES_hhdet_fec!L122)</f>
        <v>0.83494095393693946</v>
      </c>
      <c r="M122" s="65">
        <f>IF(RES_hhdet_tes!M122=0,"",RES_hhdet_tes!M122/RES_hhdet_fec!M122)</f>
        <v>0.83497628783676203</v>
      </c>
      <c r="N122" s="65">
        <f>IF(RES_hhdet_tes!N122=0,"",RES_hhdet_tes!N122/RES_hhdet_fec!N122)</f>
        <v>0.84720832544993774</v>
      </c>
      <c r="O122" s="65">
        <f>IF(RES_hhdet_tes!O122=0,"",RES_hhdet_tes!O122/RES_hhdet_fec!O122)</f>
        <v>0.84743777345567939</v>
      </c>
      <c r="P122" s="65">
        <f>IF(RES_hhdet_tes!P122=0,"",RES_hhdet_tes!P122/RES_hhdet_fec!P122)</f>
        <v>0.84821516148722442</v>
      </c>
      <c r="Q122" s="65">
        <f>IF(RES_hhdet_tes!Q122=0,"",RES_hhdet_tes!Q122/RES_hhdet_fec!Q122)</f>
        <v>0.84907031604611416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>
        <f>IF(RES_hhdet_tes!B124=0,"",RES_hhdet_tes!B124/RES_hhdet_fec!B124)</f>
        <v>0.73813820164966792</v>
      </c>
      <c r="C124" s="175">
        <f>IF(RES_hhdet_tes!C124=0,"",RES_hhdet_tes!C124/RES_hhdet_fec!C124)</f>
        <v>0.7439054465819861</v>
      </c>
      <c r="D124" s="175">
        <f>IF(RES_hhdet_tes!D124=0,"",RES_hhdet_tes!D124/RES_hhdet_fec!D124)</f>
        <v>0.75233081727190831</v>
      </c>
      <c r="E124" s="175">
        <f>IF(RES_hhdet_tes!E124=0,"",RES_hhdet_tes!E124/RES_hhdet_fec!E124)</f>
        <v>0.75812984697791885</v>
      </c>
      <c r="F124" s="175">
        <f>IF(RES_hhdet_tes!F124=0,"",RES_hhdet_tes!F124/RES_hhdet_fec!F124)</f>
        <v>0.76612783278969865</v>
      </c>
      <c r="G124" s="175">
        <f>IF(RES_hhdet_tes!G124=0,"",RES_hhdet_tes!G124/RES_hhdet_fec!G124)</f>
        <v>0.77191376440207271</v>
      </c>
      <c r="H124" s="175">
        <f>IF(RES_hhdet_tes!H124=0,"",RES_hhdet_tes!H124/RES_hhdet_fec!H124)</f>
        <v>0.77507454463539638</v>
      </c>
      <c r="I124" s="175">
        <f>IF(RES_hhdet_tes!I124=0,"",RES_hhdet_tes!I124/RES_hhdet_fec!I124)</f>
        <v>0.7980514201410428</v>
      </c>
      <c r="J124" s="175">
        <f>IF(RES_hhdet_tes!J124=0,"",RES_hhdet_tes!J124/RES_hhdet_fec!J124)</f>
        <v>0.80340841271278751</v>
      </c>
      <c r="K124" s="175">
        <f>IF(RES_hhdet_tes!K124=0,"",RES_hhdet_tes!K124/RES_hhdet_fec!K124)</f>
        <v>0.82121626716675211</v>
      </c>
      <c r="L124" s="175">
        <f>IF(RES_hhdet_tes!L124=0,"",RES_hhdet_tes!L124/RES_hhdet_fec!L124)</f>
        <v>0.8294960843039838</v>
      </c>
      <c r="M124" s="175">
        <f>IF(RES_hhdet_tes!M124=0,"",RES_hhdet_tes!M124/RES_hhdet_fec!M124)</f>
        <v>0.82447287542766179</v>
      </c>
      <c r="N124" s="175">
        <f>IF(RES_hhdet_tes!N124=0,"",RES_hhdet_tes!N124/RES_hhdet_fec!N124)</f>
        <v>0.84552929219829398</v>
      </c>
      <c r="O124" s="175">
        <f>IF(RES_hhdet_tes!O124=0,"",RES_hhdet_tes!O124/RES_hhdet_fec!O124)</f>
        <v>0.88893163313192269</v>
      </c>
      <c r="P124" s="175">
        <f>IF(RES_hhdet_tes!P124=0,"",RES_hhdet_tes!P124/RES_hhdet_fec!P124)</f>
        <v>0.89356793690156877</v>
      </c>
      <c r="Q124" s="175">
        <f>IF(RES_hhdet_tes!Q124=0,"",RES_hhdet_tes!Q124/RES_hhdet_fec!Q124)</f>
        <v>0.88156328483620938</v>
      </c>
    </row>
    <row r="125" spans="1:17" ht="12.95" customHeight="1" x14ac:dyDescent="0.25">
      <c r="A125" s="158" t="s">
        <v>65</v>
      </c>
      <c r="B125" s="169">
        <f>IF(RES_hhdet_tes!B125=0,"",RES_hhdet_tes!B125/RES_hhdet_fec!B125)</f>
        <v>0.7028468246880536</v>
      </c>
      <c r="C125" s="169">
        <f>IF(RES_hhdet_tes!C125=0,"",RES_hhdet_tes!C125/RES_hhdet_fec!C125)</f>
        <v>0.70400300357855006</v>
      </c>
      <c r="D125" s="169">
        <f>IF(RES_hhdet_tes!D125=0,"",RES_hhdet_tes!D125/RES_hhdet_fec!D125)</f>
        <v>0.70575950699622103</v>
      </c>
      <c r="E125" s="169">
        <f>IF(RES_hhdet_tes!E125=0,"",RES_hhdet_tes!E125/RES_hhdet_fec!E125)</f>
        <v>0.71340617262481365</v>
      </c>
      <c r="F125" s="169">
        <f>IF(RES_hhdet_tes!F125=0,"",RES_hhdet_tes!F125/RES_hhdet_fec!F125)</f>
        <v>0.71479584813662422</v>
      </c>
      <c r="G125" s="169">
        <f>IF(RES_hhdet_tes!G125=0,"",RES_hhdet_tes!G125/RES_hhdet_fec!G125)</f>
        <v>0.71778429496469598</v>
      </c>
      <c r="H125" s="169">
        <f>IF(RES_hhdet_tes!H125=0,"",RES_hhdet_tes!H125/RES_hhdet_fec!H125)</f>
        <v>0.72032863446313955</v>
      </c>
      <c r="I125" s="169">
        <f>IF(RES_hhdet_tes!I125=0,"",RES_hhdet_tes!I125/RES_hhdet_fec!I125)</f>
        <v>0.72233284544506693</v>
      </c>
      <c r="J125" s="169">
        <f>IF(RES_hhdet_tes!J125=0,"",RES_hhdet_tes!J125/RES_hhdet_fec!J125)</f>
        <v>0.72404582899699887</v>
      </c>
      <c r="K125" s="169">
        <f>IF(RES_hhdet_tes!K125=0,"",RES_hhdet_tes!K125/RES_hhdet_fec!K125)</f>
        <v>0.73047062409293706</v>
      </c>
      <c r="L125" s="169">
        <f>IF(RES_hhdet_tes!L125=0,"",RES_hhdet_tes!L125/RES_hhdet_fec!L125)</f>
        <v>0.73225323387736907</v>
      </c>
      <c r="M125" s="169">
        <f>IF(RES_hhdet_tes!M125=0,"",RES_hhdet_tes!M125/RES_hhdet_fec!M125)</f>
        <v>0.73334731289248467</v>
      </c>
      <c r="N125" s="169">
        <f>IF(RES_hhdet_tes!N125=0,"",RES_hhdet_tes!N125/RES_hhdet_fec!N125)</f>
        <v>0.73644324313978426</v>
      </c>
      <c r="O125" s="169">
        <f>IF(RES_hhdet_tes!O125=0,"",RES_hhdet_tes!O125/RES_hhdet_fec!O125)</f>
        <v>0.74443027988284383</v>
      </c>
      <c r="P125" s="169">
        <f>IF(RES_hhdet_tes!P125=0,"",RES_hhdet_tes!P125/RES_hhdet_fec!P125)</f>
        <v>0.74852546692144628</v>
      </c>
      <c r="Q125" s="169">
        <f>IF(RES_hhdet_tes!Q125=0,"",RES_hhdet_tes!Q125/RES_hhdet_fec!Q125)</f>
        <v>0.75596553174825265</v>
      </c>
    </row>
    <row r="126" spans="1:17" ht="12" customHeight="1" x14ac:dyDescent="0.25">
      <c r="A126" s="23" t="s">
        <v>149</v>
      </c>
      <c r="B126" s="73">
        <f>IF(RES_hhdet_tes!B126=0,"",RES_hhdet_tes!B126/RES_hhdet_fec!B126)</f>
        <v>0.70209399756114177</v>
      </c>
      <c r="C126" s="73">
        <f>IF(RES_hhdet_tes!C126=0,"",RES_hhdet_tes!C126/RES_hhdet_fec!C126)</f>
        <v>0.70336889972072358</v>
      </c>
      <c r="D126" s="73">
        <f>IF(RES_hhdet_tes!D126=0,"",RES_hhdet_tes!D126/RES_hhdet_fec!D126)</f>
        <v>0.70481022746879141</v>
      </c>
      <c r="E126" s="73">
        <f>IF(RES_hhdet_tes!E126=0,"",RES_hhdet_tes!E126/RES_hhdet_fec!E126)</f>
        <v>0.71245095924452728</v>
      </c>
      <c r="F126" s="73">
        <f>IF(RES_hhdet_tes!F126=0,"",RES_hhdet_tes!F126/RES_hhdet_fec!F126)</f>
        <v>0.71389453480991549</v>
      </c>
      <c r="G126" s="73">
        <f>IF(RES_hhdet_tes!G126=0,"",RES_hhdet_tes!G126/RES_hhdet_fec!G126)</f>
        <v>0.71718251647171627</v>
      </c>
      <c r="H126" s="73">
        <f>IF(RES_hhdet_tes!H126=0,"",RES_hhdet_tes!H126/RES_hhdet_fec!H126)</f>
        <v>0.71940545532322187</v>
      </c>
      <c r="I126" s="73">
        <f>IF(RES_hhdet_tes!I126=0,"",RES_hhdet_tes!I126/RES_hhdet_fec!I126)</f>
        <v>0.72103634009121487</v>
      </c>
      <c r="J126" s="73">
        <f>IF(RES_hhdet_tes!J126=0,"",RES_hhdet_tes!J126/RES_hhdet_fec!J126)</f>
        <v>0.72280870027140576</v>
      </c>
      <c r="K126" s="73">
        <f>IF(RES_hhdet_tes!K126=0,"",RES_hhdet_tes!K126/RES_hhdet_fec!K126)</f>
        <v>0.72908947680190339</v>
      </c>
      <c r="L126" s="73">
        <f>IF(RES_hhdet_tes!L126=0,"",RES_hhdet_tes!L126/RES_hhdet_fec!L126)</f>
        <v>0.73086090101156398</v>
      </c>
      <c r="M126" s="73">
        <f>IF(RES_hhdet_tes!M126=0,"",RES_hhdet_tes!M126/RES_hhdet_fec!M126)</f>
        <v>0.73272669938797774</v>
      </c>
      <c r="N126" s="73">
        <f>IF(RES_hhdet_tes!N126=0,"",RES_hhdet_tes!N126/RES_hhdet_fec!N126)</f>
        <v>0.73470840024497974</v>
      </c>
      <c r="O126" s="73">
        <f>IF(RES_hhdet_tes!O126=0,"",RES_hhdet_tes!O126/RES_hhdet_fec!O126)</f>
        <v>0.7427373906287783</v>
      </c>
      <c r="P126" s="73">
        <f>IF(RES_hhdet_tes!P126=0,"",RES_hhdet_tes!P126/RES_hhdet_fec!P126)</f>
        <v>0.74705442330780458</v>
      </c>
      <c r="Q126" s="73">
        <f>IF(RES_hhdet_tes!Q126=0,"",RES_hhdet_tes!Q126/RES_hhdet_fec!Q126)</f>
        <v>0.75439727814415714</v>
      </c>
    </row>
    <row r="127" spans="1:17" ht="12" customHeight="1" x14ac:dyDescent="0.25">
      <c r="A127" s="23" t="s">
        <v>60</v>
      </c>
      <c r="B127" s="73">
        <f>IF(RES_hhdet_tes!B127=0,"",RES_hhdet_tes!B127/RES_hhdet_fec!B127)</f>
        <v>1</v>
      </c>
      <c r="C127" s="73">
        <f>IF(RES_hhdet_tes!C127=0,"",RES_hhdet_tes!C127/RES_hhdet_fec!C127)</f>
        <v>1.0000000000000004</v>
      </c>
      <c r="D127" s="73">
        <f>IF(RES_hhdet_tes!D127=0,"",RES_hhdet_tes!D127/RES_hhdet_fec!D127)</f>
        <v>1.0000000000000004</v>
      </c>
      <c r="E127" s="73">
        <f>IF(RES_hhdet_tes!E127=0,"",RES_hhdet_tes!E127/RES_hhdet_fec!E127)</f>
        <v>0.99999999999999978</v>
      </c>
      <c r="F127" s="73">
        <f>IF(RES_hhdet_tes!F127=0,"",RES_hhdet_tes!F127/RES_hhdet_fec!F127)</f>
        <v>1</v>
      </c>
      <c r="G127" s="73">
        <f>IF(RES_hhdet_tes!G127=0,"",RES_hhdet_tes!G127/RES_hhdet_fec!G127)</f>
        <v>0.99999999999999989</v>
      </c>
      <c r="H127" s="73">
        <f>IF(RES_hhdet_tes!H127=0,"",RES_hhdet_tes!H127/RES_hhdet_fec!H127)</f>
        <v>1</v>
      </c>
      <c r="I127" s="73">
        <f>IF(RES_hhdet_tes!I127=0,"",RES_hhdet_tes!I127/RES_hhdet_fec!I127)</f>
        <v>0.99999999999999967</v>
      </c>
      <c r="J127" s="73">
        <f>IF(RES_hhdet_tes!J127=0,"",RES_hhdet_tes!J127/RES_hhdet_fec!J127)</f>
        <v>0.99999999999999967</v>
      </c>
      <c r="K127" s="73">
        <f>IF(RES_hhdet_tes!K127=0,"",RES_hhdet_tes!K127/RES_hhdet_fec!K127)</f>
        <v>1.0000000000000002</v>
      </c>
      <c r="L127" s="73">
        <f>IF(RES_hhdet_tes!L127=0,"",RES_hhdet_tes!L127/RES_hhdet_fec!L127)</f>
        <v>1</v>
      </c>
      <c r="M127" s="73">
        <f>IF(RES_hhdet_tes!M127=0,"",RES_hhdet_tes!M127/RES_hhdet_fec!M127)</f>
        <v>1</v>
      </c>
      <c r="N127" s="73">
        <f>IF(RES_hhdet_tes!N127=0,"",RES_hhdet_tes!N127/RES_hhdet_fec!N127)</f>
        <v>1</v>
      </c>
      <c r="O127" s="73">
        <f>IF(RES_hhdet_tes!O127=0,"",RES_hhdet_tes!O127/RES_hhdet_fec!O127)</f>
        <v>1</v>
      </c>
      <c r="P127" s="73">
        <f>IF(RES_hhdet_tes!P127=0,"",RES_hhdet_tes!P127/RES_hhdet_fec!P127)</f>
        <v>0.99999999999999978</v>
      </c>
      <c r="Q127" s="73">
        <f>IF(RES_hhdet_tes!Q127=0,"",RES_hhdet_tes!Q127/RES_hhdet_fec!Q127)</f>
        <v>1</v>
      </c>
    </row>
    <row r="128" spans="1:17" ht="12.95" customHeight="1" x14ac:dyDescent="0.25">
      <c r="A128" s="158" t="s">
        <v>112</v>
      </c>
      <c r="B128" s="169">
        <f>IF(RES_hhdet_tes!B128=0,"",RES_hhdet_tes!B128/RES_hhdet_fec!B128)</f>
        <v>1.5170385479732049</v>
      </c>
      <c r="C128" s="169">
        <f>IF(RES_hhdet_tes!C128=0,"",RES_hhdet_tes!C128/RES_hhdet_fec!C128)</f>
        <v>1.6087452778914904</v>
      </c>
      <c r="D128" s="169">
        <f>IF(RES_hhdet_tes!D128=0,"",RES_hhdet_tes!D128/RES_hhdet_fec!D128)</f>
        <v>1.6654011344964033</v>
      </c>
      <c r="E128" s="169">
        <f>IF(RES_hhdet_tes!E128=0,"",RES_hhdet_tes!E128/RES_hhdet_fec!E128)</f>
        <v>1.7577202787195798</v>
      </c>
      <c r="F128" s="169">
        <f>IF(RES_hhdet_tes!F128=0,"",RES_hhdet_tes!F128/RES_hhdet_fec!F128)</f>
        <v>1.8033223775593576</v>
      </c>
      <c r="G128" s="169">
        <f>IF(RES_hhdet_tes!G128=0,"",RES_hhdet_tes!G128/RES_hhdet_fec!G128)</f>
        <v>1.8634549327808854</v>
      </c>
      <c r="H128" s="169">
        <f>IF(RES_hhdet_tes!H128=0,"",RES_hhdet_tes!H128/RES_hhdet_fec!H128)</f>
        <v>1.9171462379778248</v>
      </c>
      <c r="I128" s="169">
        <f>IF(RES_hhdet_tes!I128=0,"",RES_hhdet_tes!I128/RES_hhdet_fec!I128)</f>
        <v>1.9682418727750235</v>
      </c>
      <c r="J128" s="169">
        <f>IF(RES_hhdet_tes!J128=0,"",RES_hhdet_tes!J128/RES_hhdet_fec!J128)</f>
        <v>2.0028837445180216</v>
      </c>
      <c r="K128" s="169">
        <f>IF(RES_hhdet_tes!K128=0,"",RES_hhdet_tes!K128/RES_hhdet_fec!K128)</f>
        <v>2.1537104599266317</v>
      </c>
      <c r="L128" s="169">
        <f>IF(RES_hhdet_tes!L128=0,"",RES_hhdet_tes!L128/RES_hhdet_fec!L128)</f>
        <v>2.2245570355221251</v>
      </c>
      <c r="M128" s="169">
        <f>IF(RES_hhdet_tes!M128=0,"",RES_hhdet_tes!M128/RES_hhdet_fec!M128)</f>
        <v>2.3940897095436737</v>
      </c>
      <c r="N128" s="169">
        <f>IF(RES_hhdet_tes!N128=0,"",RES_hhdet_tes!N128/RES_hhdet_fec!N128)</f>
        <v>2.4835142955292282</v>
      </c>
      <c r="O128" s="169">
        <f>IF(RES_hhdet_tes!O128=0,"",RES_hhdet_tes!O128/RES_hhdet_fec!O128)</f>
        <v>2.7594611386892578</v>
      </c>
      <c r="P128" s="169">
        <f>IF(RES_hhdet_tes!P128=0,"",RES_hhdet_tes!P128/RES_hhdet_fec!P128)</f>
        <v>2.9308677038876678</v>
      </c>
      <c r="Q128" s="169">
        <f>IF(RES_hhdet_tes!Q128=0,"",RES_hhdet_tes!Q128/RES_hhdet_fec!Q128)</f>
        <v>3.0901384278735753</v>
      </c>
    </row>
    <row r="129" spans="1:17" ht="12" customHeight="1" x14ac:dyDescent="0.25">
      <c r="A129" s="23" t="s">
        <v>60</v>
      </c>
      <c r="B129" s="73">
        <f>IF(RES_hhdet_tes!B129=0,"",RES_hhdet_tes!B129/RES_hhdet_fec!B129)</f>
        <v>1.5170385479732049</v>
      </c>
      <c r="C129" s="73">
        <f>IF(RES_hhdet_tes!C129=0,"",RES_hhdet_tes!C129/RES_hhdet_fec!C129)</f>
        <v>1.6087452778914904</v>
      </c>
      <c r="D129" s="73">
        <f>IF(RES_hhdet_tes!D129=0,"",RES_hhdet_tes!D129/RES_hhdet_fec!D129)</f>
        <v>1.6654011344964033</v>
      </c>
      <c r="E129" s="73">
        <f>IF(RES_hhdet_tes!E129=0,"",RES_hhdet_tes!E129/RES_hhdet_fec!E129)</f>
        <v>1.7577202787195798</v>
      </c>
      <c r="F129" s="73">
        <f>IF(RES_hhdet_tes!F129=0,"",RES_hhdet_tes!F129/RES_hhdet_fec!F129)</f>
        <v>1.8033223775593576</v>
      </c>
      <c r="G129" s="73">
        <f>IF(RES_hhdet_tes!G129=0,"",RES_hhdet_tes!G129/RES_hhdet_fec!G129)</f>
        <v>1.8634549327808854</v>
      </c>
      <c r="H129" s="73">
        <f>IF(RES_hhdet_tes!H129=0,"",RES_hhdet_tes!H129/RES_hhdet_fec!H129)</f>
        <v>1.9171462379778248</v>
      </c>
      <c r="I129" s="73">
        <f>IF(RES_hhdet_tes!I129=0,"",RES_hhdet_tes!I129/RES_hhdet_fec!I129)</f>
        <v>1.9682418727750235</v>
      </c>
      <c r="J129" s="73">
        <f>IF(RES_hhdet_tes!J129=0,"",RES_hhdet_tes!J129/RES_hhdet_fec!J129)</f>
        <v>2.0028837445180216</v>
      </c>
      <c r="K129" s="73">
        <f>IF(RES_hhdet_tes!K129=0,"",RES_hhdet_tes!K129/RES_hhdet_fec!K129)</f>
        <v>2.1537104599266317</v>
      </c>
      <c r="L129" s="73">
        <f>IF(RES_hhdet_tes!L129=0,"",RES_hhdet_tes!L129/RES_hhdet_fec!L129)</f>
        <v>2.2245570355221251</v>
      </c>
      <c r="M129" s="73">
        <f>IF(RES_hhdet_tes!M129=0,"",RES_hhdet_tes!M129/RES_hhdet_fec!M129)</f>
        <v>2.3940897095436737</v>
      </c>
      <c r="N129" s="73">
        <f>IF(RES_hhdet_tes!N129=0,"",RES_hhdet_tes!N129/RES_hhdet_fec!N129)</f>
        <v>2.4835142955292282</v>
      </c>
      <c r="O129" s="73">
        <f>IF(RES_hhdet_tes!O129=0,"",RES_hhdet_tes!O129/RES_hhdet_fec!O129)</f>
        <v>2.7594611386892578</v>
      </c>
      <c r="P129" s="73">
        <f>IF(RES_hhdet_tes!P129=0,"",RES_hhdet_tes!P129/RES_hhdet_fec!P129)</f>
        <v>2.9308677038876678</v>
      </c>
      <c r="Q129" s="73">
        <f>IF(RES_hhdet_tes!Q129=0,"",RES_hhdet_tes!Q129/RES_hhdet_fec!Q129)</f>
        <v>3.0901384278735753</v>
      </c>
    </row>
    <row r="130" spans="1:17" ht="12" customHeight="1" x14ac:dyDescent="0.25">
      <c r="A130" s="158" t="s">
        <v>63</v>
      </c>
      <c r="B130" s="169">
        <f>IF(RES_hhdet_tes!B130=0,"",RES_hhdet_tes!B130/RES_hhdet_fec!B130)</f>
        <v>0.82219244992075946</v>
      </c>
      <c r="C130" s="169">
        <f>IF(RES_hhdet_tes!C130=0,"",RES_hhdet_tes!C130/RES_hhdet_fec!C130)</f>
        <v>0.81616769764701735</v>
      </c>
      <c r="D130" s="169">
        <f>IF(RES_hhdet_tes!D130=0,"",RES_hhdet_tes!D130/RES_hhdet_fec!D130)</f>
        <v>0.80911926705981119</v>
      </c>
      <c r="E130" s="169">
        <f>IF(RES_hhdet_tes!E130=0,"",RES_hhdet_tes!E130/RES_hhdet_fec!E130)</f>
        <v>0.82142145803783029</v>
      </c>
      <c r="F130" s="169">
        <f>IF(RES_hhdet_tes!F130=0,"",RES_hhdet_tes!F130/RES_hhdet_fec!F130)</f>
        <v>0.82377318878260863</v>
      </c>
      <c r="G130" s="169">
        <f>IF(RES_hhdet_tes!G130=0,"",RES_hhdet_tes!G130/RES_hhdet_fec!G130)</f>
        <v>0.82242215797888463</v>
      </c>
      <c r="H130" s="169">
        <f>IF(RES_hhdet_tes!H130=0,"",RES_hhdet_tes!H130/RES_hhdet_fec!H130)</f>
        <v>0.82239290871673909</v>
      </c>
      <c r="I130" s="169">
        <f>IF(RES_hhdet_tes!I130=0,"",RES_hhdet_tes!I130/RES_hhdet_fec!I130)</f>
        <v>0.85009130222566143</v>
      </c>
      <c r="J130" s="169">
        <f>IF(RES_hhdet_tes!J130=0,"",RES_hhdet_tes!J130/RES_hhdet_fec!J130)</f>
        <v>0.85083451973204538</v>
      </c>
      <c r="K130" s="169">
        <f>IF(RES_hhdet_tes!K130=0,"",RES_hhdet_tes!K130/RES_hhdet_fec!K130)</f>
        <v>0.85978767259919375</v>
      </c>
      <c r="L130" s="169">
        <f>IF(RES_hhdet_tes!L130=0,"",RES_hhdet_tes!L130/RES_hhdet_fec!L130)</f>
        <v>0.85944098672410885</v>
      </c>
      <c r="M130" s="169">
        <f>IF(RES_hhdet_tes!M130=0,"",RES_hhdet_tes!M130/RES_hhdet_fec!M130)</f>
        <v>0.8624120512022776</v>
      </c>
      <c r="N130" s="169">
        <f>IF(RES_hhdet_tes!N130=0,"",RES_hhdet_tes!N130/RES_hhdet_fec!N130)</f>
        <v>0.86404209989479486</v>
      </c>
      <c r="O130" s="169">
        <f>IF(RES_hhdet_tes!O130=0,"",RES_hhdet_tes!O130/RES_hhdet_fec!O130)</f>
        <v>0.86364490693652052</v>
      </c>
      <c r="P130" s="169">
        <f>IF(RES_hhdet_tes!P130=0,"",RES_hhdet_tes!P130/RES_hhdet_fec!P130)</f>
        <v>0.86627785982121885</v>
      </c>
      <c r="Q130" s="169">
        <f>IF(RES_hhdet_tes!Q130=0,"",RES_hhdet_tes!Q130/RES_hhdet_fec!Q130)</f>
        <v>0.87273221992698258</v>
      </c>
    </row>
    <row r="131" spans="1:17" ht="12" customHeight="1" x14ac:dyDescent="0.25">
      <c r="A131" s="167" t="s">
        <v>148</v>
      </c>
      <c r="B131" s="174">
        <f>IF(RES_hhdet_tes!B131=0,"",RES_hhdet_tes!B131/RES_hhdet_fec!B131)</f>
        <v>0.77863797548952418</v>
      </c>
      <c r="C131" s="174">
        <f>IF(RES_hhdet_tes!C131=0,"",RES_hhdet_tes!C131/RES_hhdet_fec!C131)</f>
        <v>0.77863797548952396</v>
      </c>
      <c r="D131" s="174">
        <f>IF(RES_hhdet_tes!D131=0,"",RES_hhdet_tes!D131/RES_hhdet_fec!D131)</f>
        <v>0.7789812109618075</v>
      </c>
      <c r="E131" s="174">
        <f>IF(RES_hhdet_tes!E131=0,"",RES_hhdet_tes!E131/RES_hhdet_fec!E131)</f>
        <v>0.78440274664251086</v>
      </c>
      <c r="F131" s="174">
        <f>IF(RES_hhdet_tes!F131=0,"",RES_hhdet_tes!F131/RES_hhdet_fec!F131)</f>
        <v>0.78528404349394143</v>
      </c>
      <c r="G131" s="174">
        <f>IF(RES_hhdet_tes!G131=0,"",RES_hhdet_tes!G131/RES_hhdet_fec!G131)</f>
        <v>0.78690250864313116</v>
      </c>
      <c r="H131" s="174">
        <f>IF(RES_hhdet_tes!H131=0,"",RES_hhdet_tes!H131/RES_hhdet_fec!H131)</f>
        <v>0.7879937708791559</v>
      </c>
      <c r="I131" s="174">
        <f>IF(RES_hhdet_tes!I131=0,"",RES_hhdet_tes!I131/RES_hhdet_fec!I131)</f>
        <v>0.79036014044717462</v>
      </c>
      <c r="J131" s="174">
        <f>IF(RES_hhdet_tes!J131=0,"",RES_hhdet_tes!J131/RES_hhdet_fec!J131)</f>
        <v>0.79149074764526339</v>
      </c>
      <c r="K131" s="174">
        <f>IF(RES_hhdet_tes!K131=0,"",RES_hhdet_tes!K131/RES_hhdet_fec!K131)</f>
        <v>0.79504414848852334</v>
      </c>
      <c r="L131" s="174">
        <f>IF(RES_hhdet_tes!L131=0,"",RES_hhdet_tes!L131/RES_hhdet_fec!L131)</f>
        <v>0.79618049938750146</v>
      </c>
      <c r="M131" s="174">
        <f>IF(RES_hhdet_tes!M131=0,"",RES_hhdet_tes!M131/RES_hhdet_fec!M131)</f>
        <v>0.79735413175836478</v>
      </c>
      <c r="N131" s="174">
        <f>IF(RES_hhdet_tes!N131=0,"",RES_hhdet_tes!N131/RES_hhdet_fec!N131)</f>
        <v>0.79860527327717912</v>
      </c>
      <c r="O131" s="174">
        <f>IF(RES_hhdet_tes!O131=0,"",RES_hhdet_tes!O131/RES_hhdet_fec!O131)</f>
        <v>0.80315925390351484</v>
      </c>
      <c r="P131" s="174">
        <f>IF(RES_hhdet_tes!P131=0,"",RES_hhdet_tes!P131/RES_hhdet_fec!P131)</f>
        <v>0.80535665777198218</v>
      </c>
      <c r="Q131" s="174">
        <f>IF(RES_hhdet_tes!Q131=0,"",RES_hhdet_tes!Q131/RES_hhdet_fec!Q131)</f>
        <v>0.8111063031367528</v>
      </c>
    </row>
    <row r="132" spans="1:17" ht="12" customHeight="1" x14ac:dyDescent="0.25">
      <c r="A132" s="167" t="s">
        <v>147</v>
      </c>
      <c r="B132" s="174">
        <f>IF(RES_hhdet_tes!B132=0,"",RES_hhdet_tes!B132/RES_hhdet_fec!B132)</f>
        <v>0.93240607750580495</v>
      </c>
      <c r="C132" s="174">
        <f>IF(RES_hhdet_tes!C132=0,"",RES_hhdet_tes!C132/RES_hhdet_fec!C132)</f>
        <v>0.93261182273271181</v>
      </c>
      <c r="D132" s="174">
        <f>IF(RES_hhdet_tes!D132=0,"",RES_hhdet_tes!D132/RES_hhdet_fec!D132)</f>
        <v>0.92198529350046965</v>
      </c>
      <c r="E132" s="174">
        <f>IF(RES_hhdet_tes!E132=0,"",RES_hhdet_tes!E132/RES_hhdet_fec!E132)</f>
        <v>0.91894353482249314</v>
      </c>
      <c r="F132" s="174">
        <f>IF(RES_hhdet_tes!F132=0,"",RES_hhdet_tes!F132/RES_hhdet_fec!F132)</f>
        <v>0.92833057292912846</v>
      </c>
      <c r="G132" s="174">
        <f>IF(RES_hhdet_tes!G132=0,"",RES_hhdet_tes!G132/RES_hhdet_fec!G132)</f>
        <v>0.91836644811413659</v>
      </c>
      <c r="H132" s="174">
        <f>IF(RES_hhdet_tes!H132=0,"",RES_hhdet_tes!H132/RES_hhdet_fec!H132)</f>
        <v>0.91798759178377998</v>
      </c>
      <c r="I132" s="174">
        <f>IF(RES_hhdet_tes!I132=0,"",RES_hhdet_tes!I132/RES_hhdet_fec!I132)</f>
        <v>0.93436588440305146</v>
      </c>
      <c r="J132" s="174">
        <f>IF(RES_hhdet_tes!J132=0,"",RES_hhdet_tes!J132/RES_hhdet_fec!J132)</f>
        <v>0.93016230642110853</v>
      </c>
      <c r="K132" s="174">
        <f>IF(RES_hhdet_tes!K132=0,"",RES_hhdet_tes!K132/RES_hhdet_fec!K132)</f>
        <v>0.93396965646018337</v>
      </c>
      <c r="L132" s="174">
        <f>IF(RES_hhdet_tes!L132=0,"",RES_hhdet_tes!L132/RES_hhdet_fec!L132)</f>
        <v>0.9314957081436811</v>
      </c>
      <c r="M132" s="174">
        <f>IF(RES_hhdet_tes!M132=0,"",RES_hhdet_tes!M132/RES_hhdet_fec!M132)</f>
        <v>0.93299067097925448</v>
      </c>
      <c r="N132" s="174">
        <f>IF(RES_hhdet_tes!N132=0,"",RES_hhdet_tes!N132/RES_hhdet_fec!N132)</f>
        <v>0.93453648208261808</v>
      </c>
      <c r="O132" s="174">
        <f>IF(RES_hhdet_tes!O132=0,"",RES_hhdet_tes!O132/RES_hhdet_fec!O132)</f>
        <v>0.93263971407103929</v>
      </c>
      <c r="P132" s="174">
        <f>IF(RES_hhdet_tes!P132=0,"",RES_hhdet_tes!P132/RES_hhdet_fec!P132)</f>
        <v>0.93358055952818653</v>
      </c>
      <c r="Q132" s="174">
        <f>IF(RES_hhdet_tes!Q132=0,"",RES_hhdet_tes!Q132/RES_hhdet_fec!Q132)</f>
        <v>0.9342573004535959</v>
      </c>
    </row>
    <row r="133" spans="1:17" ht="12" customHeight="1" x14ac:dyDescent="0.25">
      <c r="A133" s="166" t="s">
        <v>61</v>
      </c>
      <c r="B133" s="173">
        <f>IF(RES_hhdet_tes!B133=0,"",RES_hhdet_tes!B133/RES_hhdet_fec!B133)</f>
        <v>0.77863797548952429</v>
      </c>
      <c r="C133" s="173">
        <f>IF(RES_hhdet_tes!C133=0,"",RES_hhdet_tes!C133/RES_hhdet_fec!C133)</f>
        <v>0.77863797548952407</v>
      </c>
      <c r="D133" s="173">
        <f>IF(RES_hhdet_tes!D133=0,"",RES_hhdet_tes!D133/RES_hhdet_fec!D133)</f>
        <v>0.77898121096180717</v>
      </c>
      <c r="E133" s="173">
        <f>IF(RES_hhdet_tes!E133=0,"",RES_hhdet_tes!E133/RES_hhdet_fec!E133)</f>
        <v>0.789075400129021</v>
      </c>
      <c r="F133" s="173">
        <f>IF(RES_hhdet_tes!F133=0,"",RES_hhdet_tes!F133/RES_hhdet_fec!F133)</f>
        <v>0.79025202222066593</v>
      </c>
      <c r="G133" s="173">
        <f>IF(RES_hhdet_tes!G133=0,"",RES_hhdet_tes!G133/RES_hhdet_fec!G133)</f>
        <v>0.79339035810827108</v>
      </c>
      <c r="H133" s="173">
        <f>IF(RES_hhdet_tes!H133=0,"",RES_hhdet_tes!H133/RES_hhdet_fec!H133)</f>
        <v>0.79510366419814515</v>
      </c>
      <c r="I133" s="173">
        <f>IF(RES_hhdet_tes!I133=0,"",RES_hhdet_tes!I133/RES_hhdet_fec!I133)</f>
        <v>0.79772679976867833</v>
      </c>
      <c r="J133" s="173">
        <f>IF(RES_hhdet_tes!J133=0,"",RES_hhdet_tes!J133/RES_hhdet_fec!J133)</f>
        <v>0.7988662348419191</v>
      </c>
      <c r="K133" s="173">
        <f>IF(RES_hhdet_tes!K133=0,"",RES_hhdet_tes!K133/RES_hhdet_fec!K133)</f>
        <v>0.80430213971969089</v>
      </c>
      <c r="L133" s="173">
        <f>IF(RES_hhdet_tes!L133=0,"",RES_hhdet_tes!L133/RES_hhdet_fec!L133)</f>
        <v>0.80488643397111592</v>
      </c>
      <c r="M133" s="173">
        <f>IF(RES_hhdet_tes!M133=0,"",RES_hhdet_tes!M133/RES_hhdet_fec!M133)</f>
        <v>0.80551462206254087</v>
      </c>
      <c r="N133" s="173">
        <f>IF(RES_hhdet_tes!N133=0,"",RES_hhdet_tes!N133/RES_hhdet_fec!N133)</f>
        <v>0.80622283683013551</v>
      </c>
      <c r="O133" s="173">
        <f>IF(RES_hhdet_tes!O133=0,"",RES_hhdet_tes!O133/RES_hhdet_fec!O133)</f>
        <v>0.81175270936727495</v>
      </c>
      <c r="P133" s="173">
        <f>IF(RES_hhdet_tes!P133=0,"",RES_hhdet_tes!P133/RES_hhdet_fec!P133)</f>
        <v>0.81427096916981767</v>
      </c>
      <c r="Q133" s="173">
        <f>IF(RES_hhdet_tes!Q133=0,"",RES_hhdet_tes!Q133/RES_hhdet_fec!Q133)</f>
        <v>0.81604577945294943</v>
      </c>
    </row>
    <row r="134" spans="1:17" ht="12" customHeight="1" x14ac:dyDescent="0.25">
      <c r="A134" s="147" t="s">
        <v>59</v>
      </c>
      <c r="B134" s="172">
        <f>IF(RES_hhdet_tes!B134=0,"",RES_hhdet_tes!B134/RES_hhdet_fec!B134)</f>
        <v>1.0000000000000002</v>
      </c>
      <c r="C134" s="172">
        <f>IF(RES_hhdet_tes!C134=0,"",RES_hhdet_tes!C134/RES_hhdet_fec!C134)</f>
        <v>0.99999999999999989</v>
      </c>
      <c r="D134" s="172">
        <f>IF(RES_hhdet_tes!D134=0,"",RES_hhdet_tes!D134/RES_hhdet_fec!D134)</f>
        <v>1.0000000000000004</v>
      </c>
      <c r="E134" s="172">
        <f>IF(RES_hhdet_tes!E134=0,"",RES_hhdet_tes!E134/RES_hhdet_fec!E134)</f>
        <v>1.0000000000000002</v>
      </c>
      <c r="F134" s="172">
        <f>IF(RES_hhdet_tes!F134=0,"",RES_hhdet_tes!F134/RES_hhdet_fec!F134)</f>
        <v>1</v>
      </c>
      <c r="G134" s="172">
        <f>IF(RES_hhdet_tes!G134=0,"",RES_hhdet_tes!G134/RES_hhdet_fec!G134)</f>
        <v>0.99999999999999989</v>
      </c>
      <c r="H134" s="172">
        <f>IF(RES_hhdet_tes!H134=0,"",RES_hhdet_tes!H134/RES_hhdet_fec!H134)</f>
        <v>0.99999999999999956</v>
      </c>
      <c r="I134" s="172">
        <f>IF(RES_hhdet_tes!I134=0,"",RES_hhdet_tes!I134/RES_hhdet_fec!I134)</f>
        <v>1</v>
      </c>
      <c r="J134" s="172">
        <f>IF(RES_hhdet_tes!J134=0,"",RES_hhdet_tes!J134/RES_hhdet_fec!J134)</f>
        <v>1</v>
      </c>
      <c r="K134" s="172">
        <f>IF(RES_hhdet_tes!K134=0,"",RES_hhdet_tes!K134/RES_hhdet_fec!K134)</f>
        <v>1.0000000000000002</v>
      </c>
      <c r="L134" s="172">
        <f>IF(RES_hhdet_tes!L134=0,"",RES_hhdet_tes!L134/RES_hhdet_fec!L134)</f>
        <v>0.99999999999999956</v>
      </c>
      <c r="M134" s="172">
        <f>IF(RES_hhdet_tes!M134=0,"",RES_hhdet_tes!M134/RES_hhdet_fec!M134)</f>
        <v>0.99999999999999956</v>
      </c>
      <c r="N134" s="172">
        <f>IF(RES_hhdet_tes!N134=0,"",RES_hhdet_tes!N134/RES_hhdet_fec!N134)</f>
        <v>1.0000000000000002</v>
      </c>
      <c r="O134" s="172">
        <f>IF(RES_hhdet_tes!O134=0,"",RES_hhdet_tes!O134/RES_hhdet_fec!O134)</f>
        <v>1</v>
      </c>
      <c r="P134" s="172">
        <f>IF(RES_hhdet_tes!P134=0,"",RES_hhdet_tes!P134/RES_hhdet_fec!P134)</f>
        <v>1</v>
      </c>
      <c r="Q134" s="172">
        <f>IF(RES_hhdet_tes!Q134=0,"",RES_hhdet_tes!Q134/RES_hhdet_fec!Q134)</f>
        <v>1</v>
      </c>
    </row>
    <row r="135" spans="1:17" ht="12" customHeight="1" x14ac:dyDescent="0.25">
      <c r="A135" s="163" t="s">
        <v>142</v>
      </c>
      <c r="B135" s="171">
        <f>IF(RES_hhdet_tes!B135=0,"",RES_hhdet_tes!B135/RES_hhdet_fec!B135)</f>
        <v>0.6062900802575717</v>
      </c>
      <c r="C135" s="171">
        <f>IF(RES_hhdet_tes!C135=0,"",RES_hhdet_tes!C135/RES_hhdet_fec!C135)</f>
        <v>0.66558423197719474</v>
      </c>
      <c r="D135" s="171">
        <f>IF(RES_hhdet_tes!D135=0,"",RES_hhdet_tes!D135/RES_hhdet_fec!D135)</f>
        <v>0.67467319292966321</v>
      </c>
      <c r="E135" s="171">
        <f>IF(RES_hhdet_tes!E135=0,"",RES_hhdet_tes!E135/RES_hhdet_fec!E135)</f>
        <v>0.69830283164227658</v>
      </c>
      <c r="F135" s="171">
        <f>IF(RES_hhdet_tes!F135=0,"",RES_hhdet_tes!F135/RES_hhdet_fec!F135)</f>
        <v>0.69939575931495912</v>
      </c>
      <c r="G135" s="171">
        <f>IF(RES_hhdet_tes!G135=0,"",RES_hhdet_tes!G135/RES_hhdet_fec!G135)</f>
        <v>0.70190127774157973</v>
      </c>
      <c r="H135" s="171">
        <f>IF(RES_hhdet_tes!H135=0,"",RES_hhdet_tes!H135/RES_hhdet_fec!H135)</f>
        <v>0.70306207008787081</v>
      </c>
      <c r="I135" s="171">
        <f>IF(RES_hhdet_tes!I135=0,"",RES_hhdet_tes!I135/RES_hhdet_fec!I135)</f>
        <v>0.70431114115970916</v>
      </c>
      <c r="J135" s="171">
        <f>IF(RES_hhdet_tes!J135=0,"",RES_hhdet_tes!J135/RES_hhdet_fec!J135)</f>
        <v>0.70613209035801594</v>
      </c>
      <c r="K135" s="171">
        <f>IF(RES_hhdet_tes!K135=0,"",RES_hhdet_tes!K135/RES_hhdet_fec!K135)</f>
        <v>0.72060300857282167</v>
      </c>
      <c r="L135" s="171">
        <f>IF(RES_hhdet_tes!L135=0,"",RES_hhdet_tes!L135/RES_hhdet_fec!L135)</f>
        <v>0.7219355650017677</v>
      </c>
      <c r="M135" s="171">
        <f>IF(RES_hhdet_tes!M135=0,"",RES_hhdet_tes!M135/RES_hhdet_fec!M135)</f>
        <v>0.7228924462114289</v>
      </c>
      <c r="N135" s="171">
        <f>IF(RES_hhdet_tes!N135=0,"",RES_hhdet_tes!N135/RES_hhdet_fec!N135)</f>
        <v>0.72310855474243096</v>
      </c>
      <c r="O135" s="171">
        <f>IF(RES_hhdet_tes!O135=0,"",RES_hhdet_tes!O135/RES_hhdet_fec!O135)</f>
        <v>0.7265384596599791</v>
      </c>
      <c r="P135" s="171">
        <f>IF(RES_hhdet_tes!P135=0,"",RES_hhdet_tes!P135/RES_hhdet_fec!P135)</f>
        <v>0.73559538725010865</v>
      </c>
      <c r="Q135" s="171">
        <f>IF(RES_hhdet_tes!Q135=0,"",RES_hhdet_tes!Q135/RES_hhdet_fec!Q135)</f>
        <v>0.73585822030516757</v>
      </c>
    </row>
    <row r="136" spans="1:17" ht="12" customHeight="1" x14ac:dyDescent="0.25">
      <c r="A136" s="161" t="s">
        <v>141</v>
      </c>
      <c r="B136" s="170">
        <f>IF(RES_hhdet_tes!B136=0,"",RES_hhdet_tes!B136/RES_hhdet_fec!B136)</f>
        <v>0.85669245286339357</v>
      </c>
      <c r="C136" s="170">
        <f>IF(RES_hhdet_tes!C136=0,"",RES_hhdet_tes!C136/RES_hhdet_fec!C136)</f>
        <v>0.88919695305683877</v>
      </c>
      <c r="D136" s="170">
        <f>IF(RES_hhdet_tes!D136=0,"",RES_hhdet_tes!D136/RES_hhdet_fec!D136)</f>
        <v>0.87236533709624187</v>
      </c>
      <c r="E136" s="170">
        <f>IF(RES_hhdet_tes!E136=0,"",RES_hhdet_tes!E136/RES_hhdet_fec!E136)</f>
        <v>0.86329486802744948</v>
      </c>
      <c r="F136" s="170">
        <f>IF(RES_hhdet_tes!F136=0,"",RES_hhdet_tes!F136/RES_hhdet_fec!F136)</f>
        <v>0.87840959672230601</v>
      </c>
      <c r="G136" s="170">
        <f>IF(RES_hhdet_tes!G136=0,"",RES_hhdet_tes!G136/RES_hhdet_fec!G136)</f>
        <v>0.86484838033035205</v>
      </c>
      <c r="H136" s="170">
        <f>IF(RES_hhdet_tes!H136=0,"",RES_hhdet_tes!H136/RES_hhdet_fec!H136)</f>
        <v>0.87128963313023355</v>
      </c>
      <c r="I136" s="170">
        <f>IF(RES_hhdet_tes!I136=0,"",RES_hhdet_tes!I136/RES_hhdet_fec!I136)</f>
        <v>0.8766790052815685</v>
      </c>
      <c r="J136" s="170">
        <f>IF(RES_hhdet_tes!J136=0,"",RES_hhdet_tes!J136/RES_hhdet_fec!J136)</f>
        <v>0.87811008387690614</v>
      </c>
      <c r="K136" s="170">
        <f>IF(RES_hhdet_tes!K136=0,"",RES_hhdet_tes!K136/RES_hhdet_fec!K136)</f>
        <v>0.88691210711596968</v>
      </c>
      <c r="L136" s="170">
        <f>IF(RES_hhdet_tes!L136=0,"",RES_hhdet_tes!L136/RES_hhdet_fec!L136)</f>
        <v>0.88515850626181358</v>
      </c>
      <c r="M136" s="170">
        <f>IF(RES_hhdet_tes!M136=0,"",RES_hhdet_tes!M136/RES_hhdet_fec!M136)</f>
        <v>0.88573495597611118</v>
      </c>
      <c r="N136" s="170">
        <f>IF(RES_hhdet_tes!N136=0,"",RES_hhdet_tes!N136/RES_hhdet_fec!N136)</f>
        <v>0.87893287938030251</v>
      </c>
      <c r="O136" s="170">
        <f>IF(RES_hhdet_tes!O136=0,"",RES_hhdet_tes!O136/RES_hhdet_fec!O136)</f>
        <v>0.8845312078909412</v>
      </c>
      <c r="P136" s="170">
        <f>IF(RES_hhdet_tes!P136=0,"",RES_hhdet_tes!P136/RES_hhdet_fec!P136)</f>
        <v>0.88940023284734337</v>
      </c>
      <c r="Q136" s="170">
        <f>IF(RES_hhdet_tes!Q136=0,"",RES_hhdet_tes!Q136/RES_hhdet_fec!Q136)</f>
        <v>0.88566361309122876</v>
      </c>
    </row>
    <row r="137" spans="1:17" ht="12" customHeight="1" x14ac:dyDescent="0.25">
      <c r="A137" s="148" t="s">
        <v>60</v>
      </c>
      <c r="B137" s="73">
        <f>IF(RES_hhdet_tes!B137=0,"",RES_hhdet_tes!B137/RES_hhdet_fec!B137)</f>
        <v>0.60629008025757136</v>
      </c>
      <c r="C137" s="73">
        <f>IF(RES_hhdet_tes!C137=0,"",RES_hhdet_tes!C137/RES_hhdet_fec!C137)</f>
        <v>0.6929213529742051</v>
      </c>
      <c r="D137" s="73">
        <f>IF(RES_hhdet_tes!D137=0,"",RES_hhdet_tes!D137/RES_hhdet_fec!D137)</f>
        <v>0.6947636369139345</v>
      </c>
      <c r="E137" s="73">
        <f>IF(RES_hhdet_tes!E137=0,"",RES_hhdet_tes!E137/RES_hhdet_fec!E137)</f>
        <v>0.69851854251130507</v>
      </c>
      <c r="F137" s="73">
        <f>IF(RES_hhdet_tes!F137=0,"",RES_hhdet_tes!F137/RES_hhdet_fec!F137)</f>
        <v>0.69961461706705586</v>
      </c>
      <c r="G137" s="73">
        <f>IF(RES_hhdet_tes!G137=0,"",RES_hhdet_tes!G137/RES_hhdet_fec!G137)</f>
        <v>0.70289068865978255</v>
      </c>
      <c r="H137" s="73">
        <f>IF(RES_hhdet_tes!H137=0,"",RES_hhdet_tes!H137/RES_hhdet_fec!H137)</f>
        <v>0.70525138514064023</v>
      </c>
      <c r="I137" s="73">
        <f>IF(RES_hhdet_tes!I137=0,"",RES_hhdet_tes!I137/RES_hhdet_fec!I137)</f>
        <v>0.7073497378081044</v>
      </c>
      <c r="J137" s="73">
        <f>IF(RES_hhdet_tes!J137=0,"",RES_hhdet_tes!J137/RES_hhdet_fec!J137)</f>
        <v>0.70885807635272735</v>
      </c>
      <c r="K137" s="73">
        <f>IF(RES_hhdet_tes!K137=0,"",RES_hhdet_tes!K137/RES_hhdet_fec!K137)</f>
        <v>0.7206417664473489</v>
      </c>
      <c r="L137" s="73">
        <f>IF(RES_hhdet_tes!L137=0,"",RES_hhdet_tes!L137/RES_hhdet_fec!L137)</f>
        <v>0.72195234586360546</v>
      </c>
      <c r="M137" s="73">
        <f>IF(RES_hhdet_tes!M137=0,"",RES_hhdet_tes!M137/RES_hhdet_fec!M137)</f>
        <v>0.72318587457724737</v>
      </c>
      <c r="N137" s="73">
        <f>IF(RES_hhdet_tes!N137=0,"",RES_hhdet_tes!N137/RES_hhdet_fec!N137)</f>
        <v>0.72372815341722296</v>
      </c>
      <c r="O137" s="73">
        <f>IF(RES_hhdet_tes!O137=0,"",RES_hhdet_tes!O137/RES_hhdet_fec!O137)</f>
        <v>0.72882138657876439</v>
      </c>
      <c r="P137" s="73">
        <f>IF(RES_hhdet_tes!P137=0,"",RES_hhdet_tes!P137/RES_hhdet_fec!P137)</f>
        <v>0.73585822030516668</v>
      </c>
      <c r="Q137" s="73">
        <f>IF(RES_hhdet_tes!Q137=0,"",RES_hhdet_tes!Q137/RES_hhdet_fec!Q137)</f>
        <v>0.73617195235527533</v>
      </c>
    </row>
    <row r="138" spans="1:17" ht="12" customHeight="1" x14ac:dyDescent="0.25">
      <c r="A138" s="148" t="s">
        <v>59</v>
      </c>
      <c r="B138" s="73">
        <f>IF(RES_hhdet_tes!B138=0,"",RES_hhdet_tes!B138/RES_hhdet_fec!B138)</f>
        <v>0.99999999999999978</v>
      </c>
      <c r="C138" s="73">
        <f>IF(RES_hhdet_tes!C138=0,"",RES_hhdet_tes!C138/RES_hhdet_fec!C138)</f>
        <v>0.99999999999999978</v>
      </c>
      <c r="D138" s="73">
        <f>IF(RES_hhdet_tes!D138=0,"",RES_hhdet_tes!D138/RES_hhdet_fec!D138)</f>
        <v>1.0000000000000002</v>
      </c>
      <c r="E138" s="73">
        <f>IF(RES_hhdet_tes!E138=0,"",RES_hhdet_tes!E138/RES_hhdet_fec!E138)</f>
        <v>0.99999999999999956</v>
      </c>
      <c r="F138" s="73">
        <f>IF(RES_hhdet_tes!F138=0,"",RES_hhdet_tes!F138/RES_hhdet_fec!F138)</f>
        <v>1.0000000000000002</v>
      </c>
      <c r="G138" s="73">
        <f>IF(RES_hhdet_tes!G138=0,"",RES_hhdet_tes!G138/RES_hhdet_fec!G138)</f>
        <v>0.99999999999999989</v>
      </c>
      <c r="H138" s="73">
        <f>IF(RES_hhdet_tes!H138=0,"",RES_hhdet_tes!H138/RES_hhdet_fec!H138)</f>
        <v>1</v>
      </c>
      <c r="I138" s="73">
        <f>IF(RES_hhdet_tes!I138=0,"",RES_hhdet_tes!I138/RES_hhdet_fec!I138)</f>
        <v>1</v>
      </c>
      <c r="J138" s="73">
        <f>IF(RES_hhdet_tes!J138=0,"",RES_hhdet_tes!J138/RES_hhdet_fec!J138)</f>
        <v>1</v>
      </c>
      <c r="K138" s="73">
        <f>IF(RES_hhdet_tes!K138=0,"",RES_hhdet_tes!K138/RES_hhdet_fec!K138)</f>
        <v>1</v>
      </c>
      <c r="L138" s="73">
        <f>IF(RES_hhdet_tes!L138=0,"",RES_hhdet_tes!L138/RES_hhdet_fec!L138)</f>
        <v>1</v>
      </c>
      <c r="M138" s="73">
        <f>IF(RES_hhdet_tes!M138=0,"",RES_hhdet_tes!M138/RES_hhdet_fec!M138)</f>
        <v>1.0000000000000007</v>
      </c>
      <c r="N138" s="73">
        <f>IF(RES_hhdet_tes!N138=0,"",RES_hhdet_tes!N138/RES_hhdet_fec!N138)</f>
        <v>1.0000000000000002</v>
      </c>
      <c r="O138" s="73">
        <f>IF(RES_hhdet_tes!O138=0,"",RES_hhdet_tes!O138/RES_hhdet_fec!O138)</f>
        <v>0.99999999999999989</v>
      </c>
      <c r="P138" s="73">
        <f>IF(RES_hhdet_tes!P138=0,"",RES_hhdet_tes!P138/RES_hhdet_fec!P138)</f>
        <v>1</v>
      </c>
      <c r="Q138" s="73">
        <f>IF(RES_hhdet_tes!Q138=0,"",RES_hhdet_tes!Q138/RES_hhdet_fec!Q138)</f>
        <v>1.0000000000000004</v>
      </c>
    </row>
    <row r="139" spans="1:17" ht="12" customHeight="1" x14ac:dyDescent="0.25">
      <c r="A139" s="158" t="s">
        <v>62</v>
      </c>
      <c r="B139" s="169">
        <f>IF(RES_hhdet_tes!B139=0,"",RES_hhdet_tes!B139/RES_hhdet_fec!B139)</f>
        <v>0.75113655528076129</v>
      </c>
      <c r="C139" s="169">
        <f>IF(RES_hhdet_tes!C139=0,"",RES_hhdet_tes!C139/RES_hhdet_fec!C139)</f>
        <v>0.75654882194060336</v>
      </c>
      <c r="D139" s="169">
        <f>IF(RES_hhdet_tes!D139=0,"",RES_hhdet_tes!D139/RES_hhdet_fec!D139)</f>
        <v>0.77922481567669055</v>
      </c>
      <c r="E139" s="169">
        <f>IF(RES_hhdet_tes!E139=0,"",RES_hhdet_tes!E139/RES_hhdet_fec!E139)</f>
        <v>0.79328798402768053</v>
      </c>
      <c r="F139" s="169">
        <f>IF(RES_hhdet_tes!F139=0,"",RES_hhdet_tes!F139/RES_hhdet_fec!F139)</f>
        <v>0.79564706031290289</v>
      </c>
      <c r="G139" s="169">
        <f>IF(RES_hhdet_tes!G139=0,"",RES_hhdet_tes!G139/RES_hhdet_fec!G139)</f>
        <v>0.80247876568277776</v>
      </c>
      <c r="H139" s="169">
        <f>IF(RES_hhdet_tes!H139=0,"",RES_hhdet_tes!H139/RES_hhdet_fec!H139)</f>
        <v>0.80832432078865579</v>
      </c>
      <c r="I139" s="169">
        <f>IF(RES_hhdet_tes!I139=0,"",RES_hhdet_tes!I139/RES_hhdet_fec!I139)</f>
        <v>0.81172969810409346</v>
      </c>
      <c r="J139" s="169">
        <f>IF(RES_hhdet_tes!J139=0,"",RES_hhdet_tes!J139/RES_hhdet_fec!J139)</f>
        <v>0.81529172894488666</v>
      </c>
      <c r="K139" s="169">
        <f>IF(RES_hhdet_tes!K139=0,"",RES_hhdet_tes!K139/RES_hhdet_fec!K139)</f>
        <v>0.82307687779847383</v>
      </c>
      <c r="L139" s="169">
        <f>IF(RES_hhdet_tes!L139=0,"",RES_hhdet_tes!L139/RES_hhdet_fec!L139)</f>
        <v>0.81527889258905373</v>
      </c>
      <c r="M139" s="169">
        <f>IF(RES_hhdet_tes!M139=0,"",RES_hhdet_tes!M139/RES_hhdet_fec!M139)</f>
        <v>0.81971131837261046</v>
      </c>
      <c r="N139" s="169">
        <f>IF(RES_hhdet_tes!N139=0,"",RES_hhdet_tes!N139/RES_hhdet_fec!N139)</f>
        <v>0.83824437453506528</v>
      </c>
      <c r="O139" s="169">
        <f>IF(RES_hhdet_tes!O139=0,"",RES_hhdet_tes!O139/RES_hhdet_fec!O139)</f>
        <v>0.82086469854224209</v>
      </c>
      <c r="P139" s="169">
        <f>IF(RES_hhdet_tes!P139=0,"",RES_hhdet_tes!P139/RES_hhdet_fec!P139)</f>
        <v>0.80304306840039663</v>
      </c>
      <c r="Q139" s="169">
        <f>IF(RES_hhdet_tes!Q139=0,"",RES_hhdet_tes!Q139/RES_hhdet_fec!Q139)</f>
        <v>0.81067240690099585</v>
      </c>
    </row>
    <row r="140" spans="1:17" ht="12" customHeight="1" x14ac:dyDescent="0.25">
      <c r="A140" s="23" t="s">
        <v>57</v>
      </c>
      <c r="B140" s="73">
        <f>IF(RES_hhdet_tes!B140=0,"",RES_hhdet_tes!B140/RES_hhdet_fec!B140)</f>
        <v>0.39961847320465166</v>
      </c>
      <c r="C140" s="73">
        <f>IF(RES_hhdet_tes!C140=0,"",RES_hhdet_tes!C140/RES_hhdet_fec!C140)</f>
        <v>0.40631913174516393</v>
      </c>
      <c r="D140" s="73">
        <f>IF(RES_hhdet_tes!D140=0,"",RES_hhdet_tes!D140/RES_hhdet_fec!D140)</f>
        <v>0.41273779864369048</v>
      </c>
      <c r="E140" s="73">
        <f>IF(RES_hhdet_tes!E140=0,"",RES_hhdet_tes!E140/RES_hhdet_fec!E140)</f>
        <v>0.42933311453256623</v>
      </c>
      <c r="F140" s="73">
        <f>IF(RES_hhdet_tes!F140=0,"",RES_hhdet_tes!F140/RES_hhdet_fec!F140)</f>
        <v>0.43707464663549217</v>
      </c>
      <c r="G140" s="73">
        <f>IF(RES_hhdet_tes!G140=0,"",RES_hhdet_tes!G140/RES_hhdet_fec!G140)</f>
        <v>0.44221948611817757</v>
      </c>
      <c r="H140" s="73">
        <f>IF(RES_hhdet_tes!H140=0,"",RES_hhdet_tes!H140/RES_hhdet_fec!H140)</f>
        <v>0.44706777773838918</v>
      </c>
      <c r="I140" s="73">
        <f>IF(RES_hhdet_tes!I140=0,"",RES_hhdet_tes!I140/RES_hhdet_fec!I140)</f>
        <v>0.45308388967683133</v>
      </c>
      <c r="J140" s="73">
        <f>IF(RES_hhdet_tes!J140=0,"",RES_hhdet_tes!J140/RES_hhdet_fec!J140)</f>
        <v>0.45820510263219244</v>
      </c>
      <c r="K140" s="73">
        <f>IF(RES_hhdet_tes!K140=0,"",RES_hhdet_tes!K140/RES_hhdet_fec!K140)</f>
        <v>0.45960043247942522</v>
      </c>
      <c r="L140" s="73">
        <f>IF(RES_hhdet_tes!L140=0,"",RES_hhdet_tes!L140/RES_hhdet_fec!L140)</f>
        <v>0.46444395063438593</v>
      </c>
      <c r="M140" s="73">
        <f>IF(RES_hhdet_tes!M140=0,"",RES_hhdet_tes!M140/RES_hhdet_fec!M140)</f>
        <v>0.46755946848782448</v>
      </c>
      <c r="N140" s="73">
        <f>IF(RES_hhdet_tes!N140=0,"",RES_hhdet_tes!N140/RES_hhdet_fec!N140)</f>
        <v>0.4724338942382692</v>
      </c>
      <c r="O140" s="73">
        <f>IF(RES_hhdet_tes!O140=0,"",RES_hhdet_tes!O140/RES_hhdet_fec!O140)</f>
        <v>0.47608713330417779</v>
      </c>
      <c r="P140" s="73">
        <f>IF(RES_hhdet_tes!P140=0,"",RES_hhdet_tes!P140/RES_hhdet_fec!P140)</f>
        <v>0.47722842422913248</v>
      </c>
      <c r="Q140" s="73">
        <f>IF(RES_hhdet_tes!Q140=0,"",RES_hhdet_tes!Q140/RES_hhdet_fec!Q140)</f>
        <v>0.4778551655663103</v>
      </c>
    </row>
    <row r="141" spans="1:17" ht="12" customHeight="1" x14ac:dyDescent="0.25">
      <c r="A141" s="29" t="s">
        <v>140</v>
      </c>
      <c r="B141" s="65">
        <f>IF(RES_hhdet_tes!B141=0,"",RES_hhdet_tes!B141/RES_hhdet_fec!B141)</f>
        <v>0.78409033349740975</v>
      </c>
      <c r="C141" s="65">
        <f>IF(RES_hhdet_tes!C141=0,"",RES_hhdet_tes!C141/RES_hhdet_fec!C141)</f>
        <v>0.78958897151454699</v>
      </c>
      <c r="D141" s="65">
        <f>IF(RES_hhdet_tes!D141=0,"",RES_hhdet_tes!D141/RES_hhdet_fec!D141)</f>
        <v>0.79597492381243806</v>
      </c>
      <c r="E141" s="65">
        <f>IF(RES_hhdet_tes!E141=0,"",RES_hhdet_tes!E141/RES_hhdet_fec!E141)</f>
        <v>0.80956889285485079</v>
      </c>
      <c r="F141" s="65">
        <f>IF(RES_hhdet_tes!F141=0,"",RES_hhdet_tes!F141/RES_hhdet_fec!F141)</f>
        <v>0.81392576097403535</v>
      </c>
      <c r="G141" s="65">
        <f>IF(RES_hhdet_tes!G141=0,"",RES_hhdet_tes!G141/RES_hhdet_fec!G141)</f>
        <v>0.81990126399459939</v>
      </c>
      <c r="H141" s="65">
        <f>IF(RES_hhdet_tes!H141=0,"",RES_hhdet_tes!H141/RES_hhdet_fec!H141)</f>
        <v>0.82460611052032173</v>
      </c>
      <c r="I141" s="65">
        <f>IF(RES_hhdet_tes!I141=0,"",RES_hhdet_tes!I141/RES_hhdet_fec!I141)</f>
        <v>0.82885505592427222</v>
      </c>
      <c r="J141" s="65">
        <f>IF(RES_hhdet_tes!J141=0,"",RES_hhdet_tes!J141/RES_hhdet_fec!J141)</f>
        <v>0.83329088416781194</v>
      </c>
      <c r="K141" s="65">
        <f>IF(RES_hhdet_tes!K141=0,"",RES_hhdet_tes!K141/RES_hhdet_fec!K141)</f>
        <v>0.83617924396860965</v>
      </c>
      <c r="L141" s="65">
        <f>IF(RES_hhdet_tes!L141=0,"",RES_hhdet_tes!L141/RES_hhdet_fec!L141)</f>
        <v>0.83736498282312055</v>
      </c>
      <c r="M141" s="65">
        <f>IF(RES_hhdet_tes!M141=0,"",RES_hhdet_tes!M141/RES_hhdet_fec!M141)</f>
        <v>0.84169760025265761</v>
      </c>
      <c r="N141" s="65">
        <f>IF(RES_hhdet_tes!N141=0,"",RES_hhdet_tes!N141/RES_hhdet_fec!N141)</f>
        <v>0.84291750377933961</v>
      </c>
      <c r="O141" s="65">
        <f>IF(RES_hhdet_tes!O141=0,"",RES_hhdet_tes!O141/RES_hhdet_fec!O141)</f>
        <v>0.84617685657391739</v>
      </c>
      <c r="P141" s="65">
        <f>IF(RES_hhdet_tes!P141=0,"",RES_hhdet_tes!P141/RES_hhdet_fec!P141)</f>
        <v>0.84779843290676349</v>
      </c>
      <c r="Q141" s="65">
        <f>IF(RES_hhdet_tes!Q141=0,"",RES_hhdet_tes!Q141/RES_hhdet_fec!Q141)</f>
        <v>0.84946396558400261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0.98513161320470799</v>
      </c>
      <c r="C143" s="175">
        <f>IF(RES_hhdet_tes!C143=0,"",RES_hhdet_tes!C143/RES_hhdet_fec!C143)</f>
        <v>1.0210950351622907</v>
      </c>
      <c r="D143" s="175">
        <f>IF(RES_hhdet_tes!D143=0,"",RES_hhdet_tes!D143/RES_hhdet_fec!D143)</f>
        <v>1.0605856146325641</v>
      </c>
      <c r="E143" s="175">
        <f>IF(RES_hhdet_tes!E143=0,"",RES_hhdet_tes!E143/RES_hhdet_fec!E143)</f>
        <v>1.1073064628580622</v>
      </c>
      <c r="F143" s="175">
        <f>IF(RES_hhdet_tes!F143=0,"",RES_hhdet_tes!F143/RES_hhdet_fec!F143)</f>
        <v>1.1267902469193301</v>
      </c>
      <c r="G143" s="175">
        <f>IF(RES_hhdet_tes!G143=0,"",RES_hhdet_tes!G143/RES_hhdet_fec!G143)</f>
        <v>1.1528500878398258</v>
      </c>
      <c r="H143" s="175">
        <f>IF(RES_hhdet_tes!H143=0,"",RES_hhdet_tes!H143/RES_hhdet_fec!H143)</f>
        <v>1.1954394034872713</v>
      </c>
      <c r="I143" s="175">
        <f>IF(RES_hhdet_tes!I143=0,"",RES_hhdet_tes!I143/RES_hhdet_fec!I143)</f>
        <v>1.2265131661509463</v>
      </c>
      <c r="J143" s="175">
        <f>IF(RES_hhdet_tes!J143=0,"",RES_hhdet_tes!J143/RES_hhdet_fec!J143)</f>
        <v>1.2266585368852929</v>
      </c>
      <c r="K143" s="175">
        <f>IF(RES_hhdet_tes!K143=0,"",RES_hhdet_tes!K143/RES_hhdet_fec!K143)</f>
        <v>1.2284939237761396</v>
      </c>
      <c r="L143" s="175">
        <f>IF(RES_hhdet_tes!L143=0,"",RES_hhdet_tes!L143/RES_hhdet_fec!L143)</f>
        <v>1.2522077418772426</v>
      </c>
      <c r="M143" s="175">
        <f>IF(RES_hhdet_tes!M143=0,"",RES_hhdet_tes!M143/RES_hhdet_fec!M143)</f>
        <v>1.3170114842912044</v>
      </c>
      <c r="N143" s="175">
        <f>IF(RES_hhdet_tes!N143=0,"",RES_hhdet_tes!N143/RES_hhdet_fec!N143)</f>
        <v>1.4330957156418276</v>
      </c>
      <c r="O143" s="175">
        <f>IF(RES_hhdet_tes!O143=0,"",RES_hhdet_tes!O143/RES_hhdet_fec!O143)</f>
        <v>1.3540478907042204</v>
      </c>
      <c r="P143" s="175">
        <f>IF(RES_hhdet_tes!P143=0,"",RES_hhdet_tes!P143/RES_hhdet_fec!P143)</f>
        <v>1.3871421177101593</v>
      </c>
      <c r="Q143" s="175">
        <f>IF(RES_hhdet_tes!Q143=0,"",RES_hhdet_tes!Q143/RES_hhdet_fec!Q143)</f>
        <v>1.5497129251074435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1.0531409963417129</v>
      </c>
      <c r="C144" s="169">
        <f>IF(RES_hhdet_tes!C144=0,"",RES_hhdet_tes!C144/RES_hhdet_fec!C144)</f>
        <v>1.0829658192412159</v>
      </c>
      <c r="D144" s="169">
        <f>IF(RES_hhdet_tes!D144=0,"",RES_hhdet_tes!D144/RES_hhdet_fec!D144)</f>
        <v>1.1296114965369328</v>
      </c>
      <c r="E144" s="169">
        <f>IF(RES_hhdet_tes!E144=0,"",RES_hhdet_tes!E144/RES_hhdet_fec!E144)</f>
        <v>1.1845881881798013</v>
      </c>
      <c r="F144" s="169">
        <f>IF(RES_hhdet_tes!F144=0,"",RES_hhdet_tes!F144/RES_hhdet_fec!F144)</f>
        <v>1.2165746365285051</v>
      </c>
      <c r="G144" s="169">
        <f>IF(RES_hhdet_tes!G144=0,"",RES_hhdet_tes!G144/RES_hhdet_fec!G144)</f>
        <v>1.2521653607143817</v>
      </c>
      <c r="H144" s="169">
        <f>IF(RES_hhdet_tes!H144=0,"",RES_hhdet_tes!H144/RES_hhdet_fec!H144)</f>
        <v>1.3300636228600717</v>
      </c>
      <c r="I144" s="169">
        <f>IF(RES_hhdet_tes!I144=0,"",RES_hhdet_tes!I144/RES_hhdet_fec!I144)</f>
        <v>1.3954262486003703</v>
      </c>
      <c r="J144" s="169">
        <f>IF(RES_hhdet_tes!J144=0,"",RES_hhdet_tes!J144/RES_hhdet_fec!J144)</f>
        <v>1.4047194871966953</v>
      </c>
      <c r="K144" s="169">
        <f>IF(RES_hhdet_tes!K144=0,"",RES_hhdet_tes!K144/RES_hhdet_fec!K144)</f>
        <v>1.421712755189424</v>
      </c>
      <c r="L144" s="169">
        <f>IF(RES_hhdet_tes!L144=0,"",RES_hhdet_tes!L144/RES_hhdet_fec!L144)</f>
        <v>1.4939918107969226</v>
      </c>
      <c r="M144" s="169">
        <f>IF(RES_hhdet_tes!M144=0,"",RES_hhdet_tes!M144/RES_hhdet_fec!M144)</f>
        <v>1.5340972854358195</v>
      </c>
      <c r="N144" s="169">
        <f>IF(RES_hhdet_tes!N144=0,"",RES_hhdet_tes!N144/RES_hhdet_fec!N144)</f>
        <v>1.8657992585115399</v>
      </c>
      <c r="O144" s="169">
        <f>IF(RES_hhdet_tes!O144=0,"",RES_hhdet_tes!O144/RES_hhdet_fec!O144)</f>
        <v>1.8786757862372356</v>
      </c>
      <c r="P144" s="169">
        <f>IF(RES_hhdet_tes!P144=0,"",RES_hhdet_tes!P144/RES_hhdet_fec!P144)</f>
        <v>1.9781541542380641</v>
      </c>
      <c r="Q144" s="169">
        <f>IF(RES_hhdet_tes!Q144=0,"",RES_hhdet_tes!Q144/RES_hhdet_fec!Q144)</f>
        <v>2.3070121210525669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1.0531409963417129</v>
      </c>
      <c r="C145" s="73">
        <f>IF(RES_hhdet_tes!C145=0,"",RES_hhdet_tes!C145/RES_hhdet_fec!C145)</f>
        <v>1.0829658192412159</v>
      </c>
      <c r="D145" s="73">
        <f>IF(RES_hhdet_tes!D145=0,"",RES_hhdet_tes!D145/RES_hhdet_fec!D145)</f>
        <v>1.1296114965369328</v>
      </c>
      <c r="E145" s="73">
        <f>IF(RES_hhdet_tes!E145=0,"",RES_hhdet_tes!E145/RES_hhdet_fec!E145)</f>
        <v>1.1845881881798013</v>
      </c>
      <c r="F145" s="73">
        <f>IF(RES_hhdet_tes!F145=0,"",RES_hhdet_tes!F145/RES_hhdet_fec!F145)</f>
        <v>1.2165746365285051</v>
      </c>
      <c r="G145" s="73">
        <f>IF(RES_hhdet_tes!G145=0,"",RES_hhdet_tes!G145/RES_hhdet_fec!G145)</f>
        <v>1.2521653607143817</v>
      </c>
      <c r="H145" s="73">
        <f>IF(RES_hhdet_tes!H145=0,"",RES_hhdet_tes!H145/RES_hhdet_fec!H145)</f>
        <v>1.3300636228600717</v>
      </c>
      <c r="I145" s="73">
        <f>IF(RES_hhdet_tes!I145=0,"",RES_hhdet_tes!I145/RES_hhdet_fec!I145)</f>
        <v>1.3954262486003703</v>
      </c>
      <c r="J145" s="73">
        <f>IF(RES_hhdet_tes!J145=0,"",RES_hhdet_tes!J145/RES_hhdet_fec!J145)</f>
        <v>1.4047194871966953</v>
      </c>
      <c r="K145" s="73">
        <f>IF(RES_hhdet_tes!K145=0,"",RES_hhdet_tes!K145/RES_hhdet_fec!K145)</f>
        <v>1.421712755189424</v>
      </c>
      <c r="L145" s="73">
        <f>IF(RES_hhdet_tes!L145=0,"",RES_hhdet_tes!L145/RES_hhdet_fec!L145)</f>
        <v>1.4939918107969226</v>
      </c>
      <c r="M145" s="73">
        <f>IF(RES_hhdet_tes!M145=0,"",RES_hhdet_tes!M145/RES_hhdet_fec!M145)</f>
        <v>1.5340972854358195</v>
      </c>
      <c r="N145" s="73">
        <f>IF(RES_hhdet_tes!N145=0,"",RES_hhdet_tes!N145/RES_hhdet_fec!N145)</f>
        <v>1.8657992585115399</v>
      </c>
      <c r="O145" s="73">
        <f>IF(RES_hhdet_tes!O145=0,"",RES_hhdet_tes!O145/RES_hhdet_fec!O145)</f>
        <v>1.8786757862372356</v>
      </c>
      <c r="P145" s="73">
        <f>IF(RES_hhdet_tes!P145=0,"",RES_hhdet_tes!P145/RES_hhdet_fec!P145)</f>
        <v>1.9781541542380641</v>
      </c>
      <c r="Q145" s="73">
        <f>IF(RES_hhdet_tes!Q145=0,"",RES_hhdet_tes!Q145/RES_hhdet_fec!Q145)</f>
        <v>2.3070121210525669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1.5170385479732051</v>
      </c>
      <c r="C146" s="169">
        <f>IF(RES_hhdet_tes!C146=0,"",RES_hhdet_tes!C146/RES_hhdet_fec!C146)</f>
        <v>1.6134798165203696</v>
      </c>
      <c r="D146" s="169">
        <f>IF(RES_hhdet_tes!D146=0,"",RES_hhdet_tes!D146/RES_hhdet_fec!D146)</f>
        <v>1.7186893111944892</v>
      </c>
      <c r="E146" s="169">
        <f>IF(RES_hhdet_tes!E146=0,"",RES_hhdet_tes!E146/RES_hhdet_fec!E146)</f>
        <v>1.8097610869017677</v>
      </c>
      <c r="F146" s="169">
        <f>IF(RES_hhdet_tes!F146=0,"",RES_hhdet_tes!F146/RES_hhdet_fec!F146)</f>
        <v>1.85271070869347</v>
      </c>
      <c r="G146" s="169">
        <f>IF(RES_hhdet_tes!G146=0,"",RES_hhdet_tes!G146/RES_hhdet_fec!G146)</f>
        <v>1.8913838509193603</v>
      </c>
      <c r="H146" s="169">
        <f>IF(RES_hhdet_tes!H146=0,"",RES_hhdet_tes!H146/RES_hhdet_fec!H146)</f>
        <v>1.962198191158661</v>
      </c>
      <c r="I146" s="169">
        <f>IF(RES_hhdet_tes!I146=0,"",RES_hhdet_tes!I146/RES_hhdet_fec!I146)</f>
        <v>2.0213214258226122</v>
      </c>
      <c r="J146" s="169">
        <f>IF(RES_hhdet_tes!J146=0,"",RES_hhdet_tes!J146/RES_hhdet_fec!J146)</f>
        <v>2.0291702995692456</v>
      </c>
      <c r="K146" s="169">
        <f>IF(RES_hhdet_tes!K146=0,"",RES_hhdet_tes!K146/RES_hhdet_fec!K146)</f>
        <v>2.0443488171486592</v>
      </c>
      <c r="L146" s="169">
        <f>IF(RES_hhdet_tes!L146=0,"",RES_hhdet_tes!L146/RES_hhdet_fec!L146)</f>
        <v>2.112162968458092</v>
      </c>
      <c r="M146" s="169">
        <f>IF(RES_hhdet_tes!M146=0,"",RES_hhdet_tes!M146/RES_hhdet_fec!M146)</f>
        <v>2.150300814336175</v>
      </c>
      <c r="N146" s="169">
        <f>IF(RES_hhdet_tes!N146=0,"",RES_hhdet_tes!N146/RES_hhdet_fec!N146)</f>
        <v>2.4802557182181713</v>
      </c>
      <c r="O146" s="169">
        <f>IF(RES_hhdet_tes!O146=0,"",RES_hhdet_tes!O146/RES_hhdet_fec!O146)</f>
        <v>2.4927632234111359</v>
      </c>
      <c r="P146" s="169">
        <f>IF(RES_hhdet_tes!P146=0,"",RES_hhdet_tes!P146/RES_hhdet_fec!P146)</f>
        <v>2.601223704809259</v>
      </c>
      <c r="Q146" s="169">
        <f>IF(RES_hhdet_tes!Q146=0,"",RES_hhdet_tes!Q146/RES_hhdet_fec!Q146)</f>
        <v>2.9798382960427499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1.5170385479732051</v>
      </c>
      <c r="C147" s="73">
        <f>IF(RES_hhdet_tes!C147=0,"",RES_hhdet_tes!C147/RES_hhdet_fec!C147)</f>
        <v>1.6134798165203696</v>
      </c>
      <c r="D147" s="73">
        <f>IF(RES_hhdet_tes!D147=0,"",RES_hhdet_tes!D147/RES_hhdet_fec!D147)</f>
        <v>1.7186893111944892</v>
      </c>
      <c r="E147" s="73">
        <f>IF(RES_hhdet_tes!E147=0,"",RES_hhdet_tes!E147/RES_hhdet_fec!E147)</f>
        <v>1.8097610869017677</v>
      </c>
      <c r="F147" s="73">
        <f>IF(RES_hhdet_tes!F147=0,"",RES_hhdet_tes!F147/RES_hhdet_fec!F147)</f>
        <v>1.85271070869347</v>
      </c>
      <c r="G147" s="73">
        <f>IF(RES_hhdet_tes!G147=0,"",RES_hhdet_tes!G147/RES_hhdet_fec!G147)</f>
        <v>1.8913838509193603</v>
      </c>
      <c r="H147" s="73">
        <f>IF(RES_hhdet_tes!H147=0,"",RES_hhdet_tes!H147/RES_hhdet_fec!H147)</f>
        <v>1.962198191158661</v>
      </c>
      <c r="I147" s="73">
        <f>IF(RES_hhdet_tes!I147=0,"",RES_hhdet_tes!I147/RES_hhdet_fec!I147)</f>
        <v>2.0213214258226122</v>
      </c>
      <c r="J147" s="73">
        <f>IF(RES_hhdet_tes!J147=0,"",RES_hhdet_tes!J147/RES_hhdet_fec!J147)</f>
        <v>2.0291702995692456</v>
      </c>
      <c r="K147" s="73">
        <f>IF(RES_hhdet_tes!K147=0,"",RES_hhdet_tes!K147/RES_hhdet_fec!K147)</f>
        <v>2.0443488171486592</v>
      </c>
      <c r="L147" s="73">
        <f>IF(RES_hhdet_tes!L147=0,"",RES_hhdet_tes!L147/RES_hhdet_fec!L147)</f>
        <v>2.112162968458092</v>
      </c>
      <c r="M147" s="73">
        <f>IF(RES_hhdet_tes!M147=0,"",RES_hhdet_tes!M147/RES_hhdet_fec!M147)</f>
        <v>2.150300814336175</v>
      </c>
      <c r="N147" s="73">
        <f>IF(RES_hhdet_tes!N147=0,"",RES_hhdet_tes!N147/RES_hhdet_fec!N147)</f>
        <v>2.4802557182181713</v>
      </c>
      <c r="O147" s="73">
        <f>IF(RES_hhdet_tes!O147=0,"",RES_hhdet_tes!O147/RES_hhdet_fec!O147)</f>
        <v>2.4927632234111359</v>
      </c>
      <c r="P147" s="73">
        <f>IF(RES_hhdet_tes!P147=0,"",RES_hhdet_tes!P147/RES_hhdet_fec!P147)</f>
        <v>2.601223704809259</v>
      </c>
      <c r="Q147" s="73">
        <f>IF(RES_hhdet_tes!Q147=0,"",RES_hhdet_tes!Q147/RES_hhdet_fec!Q147)</f>
        <v>2.9798382960427499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0.63791329018606713</v>
      </c>
      <c r="C148" s="169">
        <f>IF(RES_hhdet_tes!C148=0,"",RES_hhdet_tes!C148/RES_hhdet_fec!C148)</f>
        <v>0.66955301543480472</v>
      </c>
      <c r="D148" s="169">
        <f>IF(RES_hhdet_tes!D148=0,"",RES_hhdet_tes!D148/RES_hhdet_fec!D148)</f>
        <v>0.69648170180635449</v>
      </c>
      <c r="E148" s="169">
        <f>IF(RES_hhdet_tes!E148=0,"",RES_hhdet_tes!E148/RES_hhdet_fec!E148)</f>
        <v>0.7168274433145676</v>
      </c>
      <c r="F148" s="169">
        <f>IF(RES_hhdet_tes!F148=0,"",RES_hhdet_tes!F148/RES_hhdet_fec!F148)</f>
        <v>0.72668390575646669</v>
      </c>
      <c r="G148" s="169">
        <f>IF(RES_hhdet_tes!G148=0,"",RES_hhdet_tes!G148/RES_hhdet_fec!G148)</f>
        <v>0.7295718718916594</v>
      </c>
      <c r="H148" s="169">
        <f>IF(RES_hhdet_tes!H148=0,"",RES_hhdet_tes!H148/RES_hhdet_fec!H148)</f>
        <v>0.74033689191086838</v>
      </c>
      <c r="I148" s="169">
        <f>IF(RES_hhdet_tes!I148=0,"",RES_hhdet_tes!I148/RES_hhdet_fec!I148)</f>
        <v>0.76612378626299615</v>
      </c>
      <c r="J148" s="169">
        <f>IF(RES_hhdet_tes!J148=0,"",RES_hhdet_tes!J148/RES_hhdet_fec!J148)</f>
        <v>0.77231870499024191</v>
      </c>
      <c r="K148" s="169">
        <f>IF(RES_hhdet_tes!K148=0,"",RES_hhdet_tes!K148/RES_hhdet_fec!K148)</f>
        <v>0.77950073220840732</v>
      </c>
      <c r="L148" s="169">
        <f>IF(RES_hhdet_tes!L148=0,"",RES_hhdet_tes!L148/RES_hhdet_fec!L148)</f>
        <v>0.78413838549335457</v>
      </c>
      <c r="M148" s="169">
        <f>IF(RES_hhdet_tes!M148=0,"",RES_hhdet_tes!M148/RES_hhdet_fec!M148)</f>
        <v>0.79242821048853629</v>
      </c>
      <c r="N148" s="169">
        <f>IF(RES_hhdet_tes!N148=0,"",RES_hhdet_tes!N148/RES_hhdet_fec!N148)</f>
        <v>0.79389118509860235</v>
      </c>
      <c r="O148" s="169">
        <f>IF(RES_hhdet_tes!O148=0,"",RES_hhdet_tes!O148/RES_hhdet_fec!O148)</f>
        <v>0.79690438266555275</v>
      </c>
      <c r="P148" s="169">
        <f>IF(RES_hhdet_tes!P148=0,"",RES_hhdet_tes!P148/RES_hhdet_fec!P148)</f>
        <v>0.80139099107440492</v>
      </c>
      <c r="Q148" s="169">
        <f>IF(RES_hhdet_tes!Q148=0,"",RES_hhdet_tes!Q148/RES_hhdet_fec!Q148)</f>
        <v>0.80381200631942828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0.47448788889723015</v>
      </c>
      <c r="C149" s="174">
        <f>IF(RES_hhdet_tes!C149=0,"",RES_hhdet_tes!C149/RES_hhdet_fec!C149)</f>
        <v>0.48442513497054751</v>
      </c>
      <c r="D149" s="174">
        <f>IF(RES_hhdet_tes!D149=0,"",RES_hhdet_tes!D149/RES_hhdet_fec!D149)</f>
        <v>0.49478778661900541</v>
      </c>
      <c r="E149" s="174">
        <f>IF(RES_hhdet_tes!E149=0,"",RES_hhdet_tes!E149/RES_hhdet_fec!E149)</f>
        <v>0.50346218085744876</v>
      </c>
      <c r="F149" s="174">
        <f>IF(RES_hhdet_tes!F149=0,"",RES_hhdet_tes!F149/RES_hhdet_fec!F149)</f>
        <v>0.51232251032530773</v>
      </c>
      <c r="G149" s="174">
        <f>IF(RES_hhdet_tes!G149=0,"",RES_hhdet_tes!G149/RES_hhdet_fec!G149)</f>
        <v>0.51898824623497841</v>
      </c>
      <c r="H149" s="174">
        <f>IF(RES_hhdet_tes!H149=0,"",RES_hhdet_tes!H149/RES_hhdet_fec!H149)</f>
        <v>0.52883879499285824</v>
      </c>
      <c r="I149" s="174">
        <f>IF(RES_hhdet_tes!I149=0,"",RES_hhdet_tes!I149/RES_hhdet_fec!I149)</f>
        <v>0.54568611089851116</v>
      </c>
      <c r="J149" s="174">
        <f>IF(RES_hhdet_tes!J149=0,"",RES_hhdet_tes!J149/RES_hhdet_fec!J149)</f>
        <v>0.5520624750547386</v>
      </c>
      <c r="K149" s="174">
        <f>IF(RES_hhdet_tes!K149=0,"",RES_hhdet_tes!K149/RES_hhdet_fec!K149)</f>
        <v>0.55520918485380411</v>
      </c>
      <c r="L149" s="174">
        <f>IF(RES_hhdet_tes!L149=0,"",RES_hhdet_tes!L149/RES_hhdet_fec!L149)</f>
        <v>0.55811791984659498</v>
      </c>
      <c r="M149" s="174">
        <f>IF(RES_hhdet_tes!M149=0,"",RES_hhdet_tes!M149/RES_hhdet_fec!M149)</f>
        <v>0.56028516584126364</v>
      </c>
      <c r="N149" s="174">
        <f>IF(RES_hhdet_tes!N149=0,"",RES_hhdet_tes!N149/RES_hhdet_fec!N149)</f>
        <v>0.56389147880853663</v>
      </c>
      <c r="O149" s="174">
        <f>IF(RES_hhdet_tes!O149=0,"",RES_hhdet_tes!O149/RES_hhdet_fec!O149)</f>
        <v>0.57151224852649796</v>
      </c>
      <c r="P149" s="174">
        <f>IF(RES_hhdet_tes!P149=0,"",RES_hhdet_tes!P149/RES_hhdet_fec!P149)</f>
        <v>0.57378332166984047</v>
      </c>
      <c r="Q149" s="174">
        <f>IF(RES_hhdet_tes!Q149=0,"",RES_hhdet_tes!Q149/RES_hhdet_fec!Q149)</f>
        <v>0.57505970637011183</v>
      </c>
    </row>
    <row r="150" spans="1:17" ht="12" customHeight="1" x14ac:dyDescent="0.25">
      <c r="A150" s="167" t="s">
        <v>143</v>
      </c>
      <c r="B150" s="174">
        <f>IF(RES_hhdet_tes!B150=0,"",RES_hhdet_tes!B150/RES_hhdet_fec!B150)</f>
        <v>0.77977525074719267</v>
      </c>
      <c r="C150" s="174">
        <f>IF(RES_hhdet_tes!C150=0,"",RES_hhdet_tes!C150/RES_hhdet_fec!C150)</f>
        <v>0.78568508642719259</v>
      </c>
      <c r="D150" s="174">
        <f>IF(RES_hhdet_tes!D150=0,"",RES_hhdet_tes!D150/RES_hhdet_fec!D150)</f>
        <v>0.76479989714077223</v>
      </c>
      <c r="E150" s="174">
        <f>IF(RES_hhdet_tes!E150=0,"",RES_hhdet_tes!E150/RES_hhdet_fec!E150)</f>
        <v>0.75367528789172566</v>
      </c>
      <c r="F150" s="174">
        <f>IF(RES_hhdet_tes!F150=0,"",RES_hhdet_tes!F150/RES_hhdet_fec!F150)</f>
        <v>0.78106062607516979</v>
      </c>
      <c r="G150" s="174">
        <f>IF(RES_hhdet_tes!G150=0,"",RES_hhdet_tes!G150/RES_hhdet_fec!G150)</f>
        <v>0.757595358697989</v>
      </c>
      <c r="H150" s="174">
        <f>IF(RES_hhdet_tes!H150=0,"",RES_hhdet_tes!H150/RES_hhdet_fec!H150)</f>
        <v>0.77381637039534312</v>
      </c>
      <c r="I150" s="174">
        <f>IF(RES_hhdet_tes!I150=0,"",RES_hhdet_tes!I150/RES_hhdet_fec!I150)</f>
        <v>0.78799078447404836</v>
      </c>
      <c r="J150" s="174">
        <f>IF(RES_hhdet_tes!J150=0,"",RES_hhdet_tes!J150/RES_hhdet_fec!J150)</f>
        <v>0.79291401796303107</v>
      </c>
      <c r="K150" s="174">
        <f>IF(RES_hhdet_tes!K150=0,"",RES_hhdet_tes!K150/RES_hhdet_fec!K150)</f>
        <v>0.80196135448688244</v>
      </c>
      <c r="L150" s="174">
        <f>IF(RES_hhdet_tes!L150=0,"",RES_hhdet_tes!L150/RES_hhdet_fec!L150)</f>
        <v>0.79891801014287944</v>
      </c>
      <c r="M150" s="174">
        <f>IF(RES_hhdet_tes!M150=0,"",RES_hhdet_tes!M150/RES_hhdet_fec!M150)</f>
        <v>0.79548442330745794</v>
      </c>
      <c r="N150" s="174">
        <f>IF(RES_hhdet_tes!N150=0,"",RES_hhdet_tes!N150/RES_hhdet_fec!N150)</f>
        <v>0.79909503467740739</v>
      </c>
      <c r="O150" s="174">
        <f>IF(RES_hhdet_tes!O150=0,"",RES_hhdet_tes!O150/RES_hhdet_fec!O150)</f>
        <v>0.80653245498714055</v>
      </c>
      <c r="P150" s="174">
        <f>IF(RES_hhdet_tes!P150=0,"",RES_hhdet_tes!P150/RES_hhdet_fec!P150)</f>
        <v>0.80881495477785992</v>
      </c>
      <c r="Q150" s="174">
        <f>IF(RES_hhdet_tes!Q150=0,"",RES_hhdet_tes!Q150/RES_hhdet_fec!Q150)</f>
        <v>0.81069915087367816</v>
      </c>
    </row>
    <row r="151" spans="1:17" ht="12" customHeight="1" x14ac:dyDescent="0.25">
      <c r="A151" s="166" t="s">
        <v>57</v>
      </c>
      <c r="B151" s="173">
        <f>IF(RES_hhdet_tes!B151=0,"",RES_hhdet_tes!B151/RES_hhdet_fec!B151)</f>
        <v>0.47448788889723026</v>
      </c>
      <c r="C151" s="173">
        <f>IF(RES_hhdet_tes!C151=0,"",RES_hhdet_tes!C151/RES_hhdet_fec!C151)</f>
        <v>0.48640098134268545</v>
      </c>
      <c r="D151" s="173">
        <f>IF(RES_hhdet_tes!D151=0,"",RES_hhdet_tes!D151/RES_hhdet_fec!D151)</f>
        <v>0.50051027971726048</v>
      </c>
      <c r="E151" s="173">
        <f>IF(RES_hhdet_tes!E151=0,"",RES_hhdet_tes!E151/RES_hhdet_fec!E151)</f>
        <v>0.51102115199343101</v>
      </c>
      <c r="F151" s="173">
        <f>IF(RES_hhdet_tes!F151=0,"",RES_hhdet_tes!F151/RES_hhdet_fec!F151)</f>
        <v>0.52094006534554005</v>
      </c>
      <c r="G151" s="173">
        <f>IF(RES_hhdet_tes!G151=0,"",RES_hhdet_tes!G151/RES_hhdet_fec!G151)</f>
        <v>0.52815611123980655</v>
      </c>
      <c r="H151" s="173">
        <f>IF(RES_hhdet_tes!H151=0,"",RES_hhdet_tes!H151/RES_hhdet_fec!H151)</f>
        <v>0.53587422611106206</v>
      </c>
      <c r="I151" s="173">
        <f>IF(RES_hhdet_tes!I151=0,"",RES_hhdet_tes!I151/RES_hhdet_fec!I151)</f>
        <v>0.54138972189117962</v>
      </c>
      <c r="J151" s="173">
        <f>IF(RES_hhdet_tes!J151=0,"",RES_hhdet_tes!J151/RES_hhdet_fec!J151)</f>
        <v>0.55019586714668345</v>
      </c>
      <c r="K151" s="173">
        <f>IF(RES_hhdet_tes!K151=0,"",RES_hhdet_tes!K151/RES_hhdet_fec!K151)</f>
        <v>0.55651628286482113</v>
      </c>
      <c r="L151" s="173">
        <f>IF(RES_hhdet_tes!L151=0,"",RES_hhdet_tes!L151/RES_hhdet_fec!L151)</f>
        <v>0.55974288202938816</v>
      </c>
      <c r="M151" s="173">
        <f>IF(RES_hhdet_tes!M151=0,"",RES_hhdet_tes!M151/RES_hhdet_fec!M151)</f>
        <v>0.56214115446018875</v>
      </c>
      <c r="N151" s="173">
        <f>IF(RES_hhdet_tes!N151=0,"",RES_hhdet_tes!N151/RES_hhdet_fec!N151)</f>
        <v>0.56475600077573507</v>
      </c>
      <c r="O151" s="173">
        <f>IF(RES_hhdet_tes!O151=0,"",RES_hhdet_tes!O151/RES_hhdet_fec!O151)</f>
        <v>0.57558707925806452</v>
      </c>
      <c r="P151" s="173">
        <f>IF(RES_hhdet_tes!P151=0,"",RES_hhdet_tes!P151/RES_hhdet_fec!P151)</f>
        <v>0.57646608954363909</v>
      </c>
      <c r="Q151" s="173">
        <f>IF(RES_hhdet_tes!Q151=0,"",RES_hhdet_tes!Q151/RES_hhdet_fec!Q151)</f>
        <v>0.57691892765466168</v>
      </c>
    </row>
    <row r="152" spans="1:17" ht="12" customHeight="1" x14ac:dyDescent="0.25">
      <c r="A152" s="147" t="s">
        <v>59</v>
      </c>
      <c r="B152" s="172">
        <f>IF(RES_hhdet_tes!B152=0,"",RES_hhdet_tes!B152/RES_hhdet_fec!B152)</f>
        <v>1</v>
      </c>
      <c r="C152" s="172">
        <f>IF(RES_hhdet_tes!C152=0,"",RES_hhdet_tes!C152/RES_hhdet_fec!C152)</f>
        <v>1.0000000000000002</v>
      </c>
      <c r="D152" s="172">
        <f>IF(RES_hhdet_tes!D152=0,"",RES_hhdet_tes!D152/RES_hhdet_fec!D152)</f>
        <v>0.99999999999999978</v>
      </c>
      <c r="E152" s="172">
        <f>IF(RES_hhdet_tes!E152=0,"",RES_hhdet_tes!E152/RES_hhdet_fec!E152)</f>
        <v>1.0000000000000002</v>
      </c>
      <c r="F152" s="172">
        <f>IF(RES_hhdet_tes!F152=0,"",RES_hhdet_tes!F152/RES_hhdet_fec!F152)</f>
        <v>0.99999999999999978</v>
      </c>
      <c r="G152" s="172">
        <f>IF(RES_hhdet_tes!G152=0,"",RES_hhdet_tes!G152/RES_hhdet_fec!G152)</f>
        <v>1.0000000000000004</v>
      </c>
      <c r="H152" s="172">
        <f>IF(RES_hhdet_tes!H152=0,"",RES_hhdet_tes!H152/RES_hhdet_fec!H152)</f>
        <v>0.99999999999999967</v>
      </c>
      <c r="I152" s="172">
        <f>IF(RES_hhdet_tes!I152=0,"",RES_hhdet_tes!I152/RES_hhdet_fec!I152)</f>
        <v>0.99999999999999989</v>
      </c>
      <c r="J152" s="172">
        <f>IF(RES_hhdet_tes!J152=0,"",RES_hhdet_tes!J152/RES_hhdet_fec!J152)</f>
        <v>1</v>
      </c>
      <c r="K152" s="172">
        <f>IF(RES_hhdet_tes!K152=0,"",RES_hhdet_tes!K152/RES_hhdet_fec!K152)</f>
        <v>1</v>
      </c>
      <c r="L152" s="172">
        <f>IF(RES_hhdet_tes!L152=0,"",RES_hhdet_tes!L152/RES_hhdet_fec!L152)</f>
        <v>1.0000000000000004</v>
      </c>
      <c r="M152" s="172">
        <f>IF(RES_hhdet_tes!M152=0,"",RES_hhdet_tes!M152/RES_hhdet_fec!M152)</f>
        <v>1.0000000000000002</v>
      </c>
      <c r="N152" s="172">
        <f>IF(RES_hhdet_tes!N152=0,"",RES_hhdet_tes!N152/RES_hhdet_fec!N152)</f>
        <v>0.99999999999999944</v>
      </c>
      <c r="O152" s="172">
        <f>IF(RES_hhdet_tes!O152=0,"",RES_hhdet_tes!O152/RES_hhdet_fec!O152)</f>
        <v>1</v>
      </c>
      <c r="P152" s="172">
        <f>IF(RES_hhdet_tes!P152=0,"",RES_hhdet_tes!P152/RES_hhdet_fec!P152)</f>
        <v>0.99999999999999956</v>
      </c>
      <c r="Q152" s="172">
        <f>IF(RES_hhdet_tes!Q152=0,"",RES_hhdet_tes!Q152/RES_hhdet_fec!Q152)</f>
        <v>0.99999999999999978</v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0.60629008025757147</v>
      </c>
      <c r="C153" s="171">
        <f>IF(RES_hhdet_tes!C153=0,"",RES_hhdet_tes!C153/RES_hhdet_fec!C153)</f>
        <v>0.63522825438026165</v>
      </c>
      <c r="D153" s="171">
        <f>IF(RES_hhdet_tes!D153=0,"",RES_hhdet_tes!D153/RES_hhdet_fec!D153)</f>
        <v>0.66102116227519936</v>
      </c>
      <c r="E153" s="171">
        <f>IF(RES_hhdet_tes!E153=0,"",RES_hhdet_tes!E153/RES_hhdet_fec!E153)</f>
        <v>0.67777070877886658</v>
      </c>
      <c r="F153" s="171">
        <f>IF(RES_hhdet_tes!F153=0,"",RES_hhdet_tes!F153/RES_hhdet_fec!F153)</f>
        <v>0.68335488491743024</v>
      </c>
      <c r="G153" s="171">
        <f>IF(RES_hhdet_tes!G153=0,"",RES_hhdet_tes!G153/RES_hhdet_fec!G153)</f>
        <v>0.68729437143864747</v>
      </c>
      <c r="H153" s="171">
        <f>IF(RES_hhdet_tes!H153=0,"",RES_hhdet_tes!H153/RES_hhdet_fec!H153)</f>
        <v>0.69345905321694645</v>
      </c>
      <c r="I153" s="171">
        <f>IF(RES_hhdet_tes!I153=0,"",RES_hhdet_tes!I153/RES_hhdet_fec!I153)</f>
        <v>0.69484957694379612</v>
      </c>
      <c r="J153" s="171">
        <f>IF(RES_hhdet_tes!J153=0,"",RES_hhdet_tes!J153/RES_hhdet_fec!J153)</f>
        <v>0.69755692826341664</v>
      </c>
      <c r="K153" s="171">
        <f>IF(RES_hhdet_tes!K153=0,"",RES_hhdet_tes!K153/RES_hhdet_fec!K153)</f>
        <v>0.70336472534416494</v>
      </c>
      <c r="L153" s="171">
        <f>IF(RES_hhdet_tes!L153=0,"",RES_hhdet_tes!L153/RES_hhdet_fec!L153)</f>
        <v>0.70917207471356669</v>
      </c>
      <c r="M153" s="171">
        <f>IF(RES_hhdet_tes!M153=0,"",RES_hhdet_tes!M153/RES_hhdet_fec!M153)</f>
        <v>0.71958967940871787</v>
      </c>
      <c r="N153" s="171">
        <f>IF(RES_hhdet_tes!N153=0,"",RES_hhdet_tes!N153/RES_hhdet_fec!N153)</f>
        <v>0.72570129366463343</v>
      </c>
      <c r="O153" s="171">
        <f>IF(RES_hhdet_tes!O153=0,"",RES_hhdet_tes!O153/RES_hhdet_fec!O153)</f>
        <v>0.72925080246063889</v>
      </c>
      <c r="P153" s="171">
        <f>IF(RES_hhdet_tes!P153=0,"",RES_hhdet_tes!P153/RES_hhdet_fec!P153)</f>
        <v>0.73235109097875872</v>
      </c>
      <c r="Q153" s="171">
        <f>IF(RES_hhdet_tes!Q153=0,"",RES_hhdet_tes!Q153/RES_hhdet_fec!Q153)</f>
        <v>0.73413694743455005</v>
      </c>
    </row>
    <row r="154" spans="1:17" ht="12" customHeight="1" x14ac:dyDescent="0.25">
      <c r="A154" s="161" t="s">
        <v>141</v>
      </c>
      <c r="B154" s="170">
        <f>IF(RES_hhdet_tes!B154=0,"",RES_hhdet_tes!B154/RES_hhdet_fec!B154)</f>
        <v>0.85669245286339379</v>
      </c>
      <c r="C154" s="170">
        <f>IF(RES_hhdet_tes!C154=0,"",RES_hhdet_tes!C154/RES_hhdet_fec!C154)</f>
        <v>0.87754600977365838</v>
      </c>
      <c r="D154" s="170">
        <f>IF(RES_hhdet_tes!D154=0,"",RES_hhdet_tes!D154/RES_hhdet_fec!D154)</f>
        <v>0.87271487005271164</v>
      </c>
      <c r="E154" s="170">
        <f>IF(RES_hhdet_tes!E154=0,"",RES_hhdet_tes!E154/RES_hhdet_fec!E154)</f>
        <v>0.86363974487619566</v>
      </c>
      <c r="F154" s="170">
        <f>IF(RES_hhdet_tes!F154=0,"",RES_hhdet_tes!F154/RES_hhdet_fec!F154)</f>
        <v>0.87909273413746225</v>
      </c>
      <c r="G154" s="170">
        <f>IF(RES_hhdet_tes!G154=0,"",RES_hhdet_tes!G154/RES_hhdet_fec!G154)</f>
        <v>0.8650206176699885</v>
      </c>
      <c r="H154" s="170">
        <f>IF(RES_hhdet_tes!H154=0,"",RES_hhdet_tes!H154/RES_hhdet_fec!H154)</f>
        <v>0.87212943319856162</v>
      </c>
      <c r="I154" s="170">
        <f>IF(RES_hhdet_tes!I154=0,"",RES_hhdet_tes!I154/RES_hhdet_fec!I154)</f>
        <v>0.87773390800727824</v>
      </c>
      <c r="J154" s="170">
        <f>IF(RES_hhdet_tes!J154=0,"",RES_hhdet_tes!J154/RES_hhdet_fec!J154)</f>
        <v>0.8786844805811187</v>
      </c>
      <c r="K154" s="170">
        <f>IF(RES_hhdet_tes!K154=0,"",RES_hhdet_tes!K154/RES_hhdet_fec!K154)</f>
        <v>0.88329957488085831</v>
      </c>
      <c r="L154" s="170">
        <f>IF(RES_hhdet_tes!L154=0,"",RES_hhdet_tes!L154/RES_hhdet_fec!L154)</f>
        <v>0.88251303483849786</v>
      </c>
      <c r="M154" s="170">
        <f>IF(RES_hhdet_tes!M154=0,"",RES_hhdet_tes!M154/RES_hhdet_fec!M154)</f>
        <v>0.88411320348849964</v>
      </c>
      <c r="N154" s="170">
        <f>IF(RES_hhdet_tes!N154=0,"",RES_hhdet_tes!N154/RES_hhdet_fec!N154)</f>
        <v>0.88035647777619819</v>
      </c>
      <c r="O154" s="170">
        <f>IF(RES_hhdet_tes!O154=0,"",RES_hhdet_tes!O154/RES_hhdet_fec!O154)</f>
        <v>0.88425672202335504</v>
      </c>
      <c r="P154" s="170">
        <f>IF(RES_hhdet_tes!P154=0,"",RES_hhdet_tes!P154/RES_hhdet_fec!P154)</f>
        <v>0.88760589336438644</v>
      </c>
      <c r="Q154" s="170">
        <f>IF(RES_hhdet_tes!Q154=0,"",RES_hhdet_tes!Q154/RES_hhdet_fec!Q154)</f>
        <v>0.88555221357966329</v>
      </c>
    </row>
    <row r="155" spans="1:17" ht="12" customHeight="1" x14ac:dyDescent="0.25">
      <c r="A155" s="148" t="s">
        <v>60</v>
      </c>
      <c r="B155" s="73">
        <f>IF(RES_hhdet_tes!B155=0,"",RES_hhdet_tes!B155/RES_hhdet_fec!B155)</f>
        <v>0.60629008025757158</v>
      </c>
      <c r="C155" s="73">
        <f>IF(RES_hhdet_tes!C155=0,"",RES_hhdet_tes!C155/RES_hhdet_fec!C155)</f>
        <v>0.66063202521042441</v>
      </c>
      <c r="D155" s="73">
        <f>IF(RES_hhdet_tes!D155=0,"",RES_hhdet_tes!D155/RES_hhdet_fec!D155)</f>
        <v>0.69559953968504951</v>
      </c>
      <c r="E155" s="73">
        <f>IF(RES_hhdet_tes!E155=0,"",RES_hhdet_tes!E155/RES_hhdet_fec!E155)</f>
        <v>0.69927911362896356</v>
      </c>
      <c r="F155" s="73">
        <f>IF(RES_hhdet_tes!F155=0,"",RES_hhdet_tes!F155/RES_hhdet_fec!F155)</f>
        <v>0.70130228721631005</v>
      </c>
      <c r="G155" s="73">
        <f>IF(RES_hhdet_tes!G155=0,"",RES_hhdet_tes!G155/RES_hhdet_fec!G155)</f>
        <v>0.70326932502012773</v>
      </c>
      <c r="H155" s="73">
        <f>IF(RES_hhdet_tes!H155=0,"",RES_hhdet_tes!H155/RES_hhdet_fec!H155)</f>
        <v>0.70717453952919762</v>
      </c>
      <c r="I155" s="73">
        <f>IF(RES_hhdet_tes!I155=0,"",RES_hhdet_tes!I155/RES_hhdet_fec!I155)</f>
        <v>0.70985310359728504</v>
      </c>
      <c r="J155" s="73">
        <f>IF(RES_hhdet_tes!J155=0,"",RES_hhdet_tes!J155/RES_hhdet_fec!J155)</f>
        <v>0.71023005991560251</v>
      </c>
      <c r="K155" s="73">
        <f>IF(RES_hhdet_tes!K155=0,"",RES_hhdet_tes!K155/RES_hhdet_fec!K155)</f>
        <v>0.711717817135749</v>
      </c>
      <c r="L155" s="73">
        <f>IF(RES_hhdet_tes!L155=0,"",RES_hhdet_tes!L155/RES_hhdet_fec!L155)</f>
        <v>0.71554728181058402</v>
      </c>
      <c r="M155" s="73">
        <f>IF(RES_hhdet_tes!M155=0,"",RES_hhdet_tes!M155/RES_hhdet_fec!M155)</f>
        <v>0.71925707902699654</v>
      </c>
      <c r="N155" s="73">
        <f>IF(RES_hhdet_tes!N155=0,"",RES_hhdet_tes!N155/RES_hhdet_fec!N155)</f>
        <v>0.72697676588618387</v>
      </c>
      <c r="O155" s="73">
        <f>IF(RES_hhdet_tes!O155=0,"",RES_hhdet_tes!O155/RES_hhdet_fec!O155)</f>
        <v>0.72817675614991717</v>
      </c>
      <c r="P155" s="73">
        <f>IF(RES_hhdet_tes!P155=0,"",RES_hhdet_tes!P155/RES_hhdet_fec!P155)</f>
        <v>0.73157285844042941</v>
      </c>
      <c r="Q155" s="73">
        <f>IF(RES_hhdet_tes!Q155=0,"",RES_hhdet_tes!Q155/RES_hhdet_fec!Q155)</f>
        <v>0.73591490106618584</v>
      </c>
    </row>
    <row r="156" spans="1:17" ht="12" customHeight="1" x14ac:dyDescent="0.25">
      <c r="A156" s="148" t="s">
        <v>59</v>
      </c>
      <c r="B156" s="73">
        <f>IF(RES_hhdet_tes!B156=0,"",RES_hhdet_tes!B156/RES_hhdet_fec!B156)</f>
        <v>1</v>
      </c>
      <c r="C156" s="73">
        <f>IF(RES_hhdet_tes!C156=0,"",RES_hhdet_tes!C156/RES_hhdet_fec!C156)</f>
        <v>0.99999999999999978</v>
      </c>
      <c r="D156" s="73">
        <f>IF(RES_hhdet_tes!D156=0,"",RES_hhdet_tes!D156/RES_hhdet_fec!D156)</f>
        <v>0.99999999999999989</v>
      </c>
      <c r="E156" s="73">
        <f>IF(RES_hhdet_tes!E156=0,"",RES_hhdet_tes!E156/RES_hhdet_fec!E156)</f>
        <v>1.0000000000000004</v>
      </c>
      <c r="F156" s="73">
        <f>IF(RES_hhdet_tes!F156=0,"",RES_hhdet_tes!F156/RES_hhdet_fec!F156)</f>
        <v>1</v>
      </c>
      <c r="G156" s="73">
        <f>IF(RES_hhdet_tes!G156=0,"",RES_hhdet_tes!G156/RES_hhdet_fec!G156)</f>
        <v>1</v>
      </c>
      <c r="H156" s="73">
        <f>IF(RES_hhdet_tes!H156=0,"",RES_hhdet_tes!H156/RES_hhdet_fec!H156)</f>
        <v>1.0000000000000004</v>
      </c>
      <c r="I156" s="73">
        <f>IF(RES_hhdet_tes!I156=0,"",RES_hhdet_tes!I156/RES_hhdet_fec!I156)</f>
        <v>1.0000000000000002</v>
      </c>
      <c r="J156" s="73">
        <f>IF(RES_hhdet_tes!J156=0,"",RES_hhdet_tes!J156/RES_hhdet_fec!J156)</f>
        <v>0.99999999999999989</v>
      </c>
      <c r="K156" s="73">
        <f>IF(RES_hhdet_tes!K156=0,"",RES_hhdet_tes!K156/RES_hhdet_fec!K156)</f>
        <v>1</v>
      </c>
      <c r="L156" s="73">
        <f>IF(RES_hhdet_tes!L156=0,"",RES_hhdet_tes!L156/RES_hhdet_fec!L156)</f>
        <v>0.99999999999999956</v>
      </c>
      <c r="M156" s="73">
        <f>IF(RES_hhdet_tes!M156=0,"",RES_hhdet_tes!M156/RES_hhdet_fec!M156)</f>
        <v>1.0000000000000004</v>
      </c>
      <c r="N156" s="73">
        <f>IF(RES_hhdet_tes!N156=0,"",RES_hhdet_tes!N156/RES_hhdet_fec!N156)</f>
        <v>1.0000000000000002</v>
      </c>
      <c r="O156" s="73">
        <f>IF(RES_hhdet_tes!O156=0,"",RES_hhdet_tes!O156/RES_hhdet_fec!O156)</f>
        <v>1</v>
      </c>
      <c r="P156" s="73">
        <f>IF(RES_hhdet_tes!P156=0,"",RES_hhdet_tes!P156/RES_hhdet_fec!P156)</f>
        <v>0.99999999999999922</v>
      </c>
      <c r="Q156" s="73">
        <f>IF(RES_hhdet_tes!Q156=0,"",RES_hhdet_tes!Q156/RES_hhdet_fec!Q156)</f>
        <v>0.99999999999999944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0.75112174680892774</v>
      </c>
      <c r="C157" s="169">
        <f>IF(RES_hhdet_tes!C157=0,"",RES_hhdet_tes!C157/RES_hhdet_fec!C157)</f>
        <v>0.76705206048336383</v>
      </c>
      <c r="D157" s="169">
        <f>IF(RES_hhdet_tes!D157=0,"",RES_hhdet_tes!D157/RES_hhdet_fec!D157)</f>
        <v>0.79616443816810034</v>
      </c>
      <c r="E157" s="169">
        <f>IF(RES_hhdet_tes!E157=0,"",RES_hhdet_tes!E157/RES_hhdet_fec!E157)</f>
        <v>0.80555307555641431</v>
      </c>
      <c r="F157" s="169">
        <f>IF(RES_hhdet_tes!F157=0,"",RES_hhdet_tes!F157/RES_hhdet_fec!F157)</f>
        <v>0.80704082685118506</v>
      </c>
      <c r="G157" s="169">
        <f>IF(RES_hhdet_tes!G157=0,"",RES_hhdet_tes!G157/RES_hhdet_fec!G157)</f>
        <v>0.81066707828687812</v>
      </c>
      <c r="H157" s="169">
        <f>IF(RES_hhdet_tes!H157=0,"",RES_hhdet_tes!H157/RES_hhdet_fec!H157)</f>
        <v>0.81513965444729908</v>
      </c>
      <c r="I157" s="169">
        <f>IF(RES_hhdet_tes!I157=0,"",RES_hhdet_tes!I157/RES_hhdet_fec!I157)</f>
        <v>0.81643313987802091</v>
      </c>
      <c r="J157" s="169">
        <f>IF(RES_hhdet_tes!J157=0,"",RES_hhdet_tes!J157/RES_hhdet_fec!J157)</f>
        <v>0.81636362985465327</v>
      </c>
      <c r="K157" s="169">
        <f>IF(RES_hhdet_tes!K157=0,"",RES_hhdet_tes!K157/RES_hhdet_fec!K157)</f>
        <v>0.82250126768099419</v>
      </c>
      <c r="L157" s="169">
        <f>IF(RES_hhdet_tes!L157=0,"",RES_hhdet_tes!L157/RES_hhdet_fec!L157)</f>
        <v>0.8157997662881098</v>
      </c>
      <c r="M157" s="169">
        <f>IF(RES_hhdet_tes!M157=0,"",RES_hhdet_tes!M157/RES_hhdet_fec!M157)</f>
        <v>0.81852620174124047</v>
      </c>
      <c r="N157" s="169">
        <f>IF(RES_hhdet_tes!N157=0,"",RES_hhdet_tes!N157/RES_hhdet_fec!N157)</f>
        <v>0.8396057970350802</v>
      </c>
      <c r="O157" s="169">
        <f>IF(RES_hhdet_tes!O157=0,"",RES_hhdet_tes!O157/RES_hhdet_fec!O157)</f>
        <v>0.81988061099646947</v>
      </c>
      <c r="P157" s="169">
        <f>IF(RES_hhdet_tes!P157=0,"",RES_hhdet_tes!P157/RES_hhdet_fec!P157)</f>
        <v>0.80276506303576312</v>
      </c>
      <c r="Q157" s="169">
        <f>IF(RES_hhdet_tes!Q157=0,"",RES_hhdet_tes!Q157/RES_hhdet_fec!Q157)</f>
        <v>0.81150750024652596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0.39961847320465188</v>
      </c>
      <c r="C158" s="73">
        <f>IF(RES_hhdet_tes!C158=0,"",RES_hhdet_tes!C158/RES_hhdet_fec!C158)</f>
        <v>0.41798477169091142</v>
      </c>
      <c r="D158" s="73">
        <f>IF(RES_hhdet_tes!D158=0,"",RES_hhdet_tes!D158/RES_hhdet_fec!D158)</f>
        <v>0.42235769990192579</v>
      </c>
      <c r="E158" s="73">
        <f>IF(RES_hhdet_tes!E158=0,"",RES_hhdet_tes!E158/RES_hhdet_fec!E158)</f>
        <v>0.43854506128353726</v>
      </c>
      <c r="F158" s="73">
        <f>IF(RES_hhdet_tes!F158=0,"",RES_hhdet_tes!F158/RES_hhdet_fec!F158)</f>
        <v>0.44611366078510145</v>
      </c>
      <c r="G158" s="73">
        <f>IF(RES_hhdet_tes!G158=0,"",RES_hhdet_tes!G158/RES_hhdet_fec!G158)</f>
        <v>0.44950227601405807</v>
      </c>
      <c r="H158" s="73">
        <f>IF(RES_hhdet_tes!H158=0,"",RES_hhdet_tes!H158/RES_hhdet_fec!H158)</f>
        <v>0.45413647489054393</v>
      </c>
      <c r="I158" s="73">
        <f>IF(RES_hhdet_tes!I158=0,"",RES_hhdet_tes!I158/RES_hhdet_fec!I158)</f>
        <v>0.45792632352886165</v>
      </c>
      <c r="J158" s="73">
        <f>IF(RES_hhdet_tes!J158=0,"",RES_hhdet_tes!J158/RES_hhdet_fec!J158)</f>
        <v>0.4596577310434295</v>
      </c>
      <c r="K158" s="73">
        <f>IF(RES_hhdet_tes!K158=0,"",RES_hhdet_tes!K158/RES_hhdet_fec!K158)</f>
        <v>0.46186136149323681</v>
      </c>
      <c r="L158" s="73">
        <f>IF(RES_hhdet_tes!L158=0,"",RES_hhdet_tes!L158/RES_hhdet_fec!L158)</f>
        <v>0.46617523190029658</v>
      </c>
      <c r="M158" s="73">
        <f>IF(RES_hhdet_tes!M158=0,"",RES_hhdet_tes!M158/RES_hhdet_fec!M158)</f>
        <v>0.46618143534978113</v>
      </c>
      <c r="N158" s="73">
        <f>IF(RES_hhdet_tes!N158=0,"",RES_hhdet_tes!N158/RES_hhdet_fec!N158)</f>
        <v>0.47107082119558108</v>
      </c>
      <c r="O158" s="73">
        <f>IF(RES_hhdet_tes!O158=0,"",RES_hhdet_tes!O158/RES_hhdet_fec!O158)</f>
        <v>0.47563820710205823</v>
      </c>
      <c r="P158" s="73">
        <f>IF(RES_hhdet_tes!P158=0,"",RES_hhdet_tes!P158/RES_hhdet_fec!P158)</f>
        <v>0.47694480300008119</v>
      </c>
      <c r="Q158" s="73">
        <f>IF(RES_hhdet_tes!Q158=0,"",RES_hhdet_tes!Q158/RES_hhdet_fec!Q158)</f>
        <v>0.47768059553296655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0.78409033349740986</v>
      </c>
      <c r="C159" s="65">
        <f>IF(RES_hhdet_tes!C159=0,"",RES_hhdet_tes!C159/RES_hhdet_fec!C159)</f>
        <v>0.79944001437598222</v>
      </c>
      <c r="D159" s="65">
        <f>IF(RES_hhdet_tes!D159=0,"",RES_hhdet_tes!D159/RES_hhdet_fec!D159)</f>
        <v>0.81320617133521178</v>
      </c>
      <c r="E159" s="65">
        <f>IF(RES_hhdet_tes!E159=0,"",RES_hhdet_tes!E159/RES_hhdet_fec!E159)</f>
        <v>0.82185713922090053</v>
      </c>
      <c r="F159" s="65">
        <f>IF(RES_hhdet_tes!F159=0,"",RES_hhdet_tes!F159/RES_hhdet_fec!F159)</f>
        <v>0.8253287092245325</v>
      </c>
      <c r="G159" s="65">
        <f>IF(RES_hhdet_tes!G159=0,"",RES_hhdet_tes!G159/RES_hhdet_fec!G159)</f>
        <v>0.82801451742911725</v>
      </c>
      <c r="H159" s="65">
        <f>IF(RES_hhdet_tes!H159=0,"",RES_hhdet_tes!H159/RES_hhdet_fec!H159)</f>
        <v>0.83129637944579038</v>
      </c>
      <c r="I159" s="65">
        <f>IF(RES_hhdet_tes!I159=0,"",RES_hhdet_tes!I159/RES_hhdet_fec!I159)</f>
        <v>0.83347173886736203</v>
      </c>
      <c r="J159" s="65">
        <f>IF(RES_hhdet_tes!J159=0,"",RES_hhdet_tes!J159/RES_hhdet_fec!J159)</f>
        <v>0.83431633748424261</v>
      </c>
      <c r="K159" s="65">
        <f>IF(RES_hhdet_tes!K159=0,"",RES_hhdet_tes!K159/RES_hhdet_fec!K159)</f>
        <v>0.83543383432719653</v>
      </c>
      <c r="L159" s="65">
        <f>IF(RES_hhdet_tes!L159=0,"",RES_hhdet_tes!L159/RES_hhdet_fec!L159)</f>
        <v>0.83773378494553119</v>
      </c>
      <c r="M159" s="65">
        <f>IF(RES_hhdet_tes!M159=0,"",RES_hhdet_tes!M159/RES_hhdet_fec!M159)</f>
        <v>0.84056567137682936</v>
      </c>
      <c r="N159" s="65">
        <f>IF(RES_hhdet_tes!N159=0,"",RES_hhdet_tes!N159/RES_hhdet_fec!N159)</f>
        <v>0.84433859771095721</v>
      </c>
      <c r="O159" s="65">
        <f>IF(RES_hhdet_tes!O159=0,"",RES_hhdet_tes!O159/RES_hhdet_fec!O159)</f>
        <v>0.84514823983561493</v>
      </c>
      <c r="P159" s="65">
        <f>IF(RES_hhdet_tes!P159=0,"",RES_hhdet_tes!P159/RES_hhdet_fec!P159)</f>
        <v>0.84753353764733175</v>
      </c>
      <c r="Q159" s="65">
        <f>IF(RES_hhdet_tes!Q159=0,"",RES_hhdet_tes!Q159/RES_hhdet_fec!Q159)</f>
        <v>0.85047989584102146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0.68415581054788588</v>
      </c>
      <c r="C161" s="175">
        <f>IF(RES_hhdet_tes!C161=0,"",RES_hhdet_tes!C161/RES_hhdet_fec!C161)</f>
        <v>0.69612444727625811</v>
      </c>
      <c r="D161" s="175">
        <f>IF(RES_hhdet_tes!D161=0,"",RES_hhdet_tes!D161/RES_hhdet_fec!D161)</f>
        <v>0.71098261379917815</v>
      </c>
      <c r="E161" s="175">
        <f>IF(RES_hhdet_tes!E161=0,"",RES_hhdet_tes!E161/RES_hhdet_fec!E161)</f>
        <v>0.71685598662981254</v>
      </c>
      <c r="F161" s="175">
        <f>IF(RES_hhdet_tes!F161=0,"",RES_hhdet_tes!F161/RES_hhdet_fec!F161)</f>
        <v>0.72620620635749666</v>
      </c>
      <c r="G161" s="175">
        <f>IF(RES_hhdet_tes!G161=0,"",RES_hhdet_tes!G161/RES_hhdet_fec!G161)</f>
        <v>0.73458088483241835</v>
      </c>
      <c r="H161" s="175">
        <f>IF(RES_hhdet_tes!H161=0,"",RES_hhdet_tes!H161/RES_hhdet_fec!H161)</f>
        <v>0.74338108269648961</v>
      </c>
      <c r="I161" s="175">
        <f>IF(RES_hhdet_tes!I161=0,"",RES_hhdet_tes!I161/RES_hhdet_fec!I161)</f>
        <v>0.75609364429673054</v>
      </c>
      <c r="J161" s="175">
        <f>IF(RES_hhdet_tes!J161=0,"",RES_hhdet_tes!J161/RES_hhdet_fec!J161)</f>
        <v>0.76989416333726068</v>
      </c>
      <c r="K161" s="175">
        <f>IF(RES_hhdet_tes!K161=0,"",RES_hhdet_tes!K161/RES_hhdet_fec!K161)</f>
        <v>0.78592425186616577</v>
      </c>
      <c r="L161" s="175">
        <f>IF(RES_hhdet_tes!L161=0,"",RES_hhdet_tes!L161/RES_hhdet_fec!L161)</f>
        <v>0.80076945603755578</v>
      </c>
      <c r="M161" s="175">
        <f>IF(RES_hhdet_tes!M161=0,"",RES_hhdet_tes!M161/RES_hhdet_fec!M161)</f>
        <v>0.79869599221268595</v>
      </c>
      <c r="N161" s="175">
        <f>IF(RES_hhdet_tes!N161=0,"",RES_hhdet_tes!N161/RES_hhdet_fec!N161)</f>
        <v>0.80784348159123798</v>
      </c>
      <c r="O161" s="175">
        <f>IF(RES_hhdet_tes!O161=0,"",RES_hhdet_tes!O161/RES_hhdet_fec!O161)</f>
        <v>0.84550645084807652</v>
      </c>
      <c r="P161" s="175">
        <f>IF(RES_hhdet_tes!P161=0,"",RES_hhdet_tes!P161/RES_hhdet_fec!P161)</f>
        <v>0.85099651002970855</v>
      </c>
      <c r="Q161" s="175">
        <f>IF(RES_hhdet_tes!Q161=0,"",RES_hhdet_tes!Q161/RES_hhdet_fec!Q161)</f>
        <v>0.83551762635123761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0.66698929768308446</v>
      </c>
      <c r="C162" s="169">
        <f>IF(RES_hhdet_tes!C162=0,"",RES_hhdet_tes!C162/RES_hhdet_fec!C162)</f>
        <v>0.67364009515695855</v>
      </c>
      <c r="D162" s="169">
        <f>IF(RES_hhdet_tes!D162=0,"",RES_hhdet_tes!D162/RES_hhdet_fec!D162)</f>
        <v>0.68401478209382516</v>
      </c>
      <c r="E162" s="169">
        <f>IF(RES_hhdet_tes!E162=0,"",RES_hhdet_tes!E162/RES_hhdet_fec!E162)</f>
        <v>0.68950442000895473</v>
      </c>
      <c r="F162" s="169">
        <f>IF(RES_hhdet_tes!F162=0,"",RES_hhdet_tes!F162/RES_hhdet_fec!F162)</f>
        <v>0.69327947778209997</v>
      </c>
      <c r="G162" s="169">
        <f>IF(RES_hhdet_tes!G162=0,"",RES_hhdet_tes!G162/RES_hhdet_fec!G162)</f>
        <v>0.697592243294056</v>
      </c>
      <c r="H162" s="169">
        <f>IF(RES_hhdet_tes!H162=0,"",RES_hhdet_tes!H162/RES_hhdet_fec!H162)</f>
        <v>0.70225879293489557</v>
      </c>
      <c r="I162" s="169">
        <f>IF(RES_hhdet_tes!I162=0,"",RES_hhdet_tes!I162/RES_hhdet_fec!I162)</f>
        <v>0.70520361982084057</v>
      </c>
      <c r="J162" s="169">
        <f>IF(RES_hhdet_tes!J162=0,"",RES_hhdet_tes!J162/RES_hhdet_fec!J162)</f>
        <v>0.71127962265032274</v>
      </c>
      <c r="K162" s="169">
        <f>IF(RES_hhdet_tes!K162=0,"",RES_hhdet_tes!K162/RES_hhdet_fec!K162)</f>
        <v>0.71600523681830019</v>
      </c>
      <c r="L162" s="169">
        <f>IF(RES_hhdet_tes!L162=0,"",RES_hhdet_tes!L162/RES_hhdet_fec!L162)</f>
        <v>0.72282882147300653</v>
      </c>
      <c r="M162" s="169">
        <f>IF(RES_hhdet_tes!M162=0,"",RES_hhdet_tes!M162/RES_hhdet_fec!M162)</f>
        <v>0.72800891018191771</v>
      </c>
      <c r="N162" s="169">
        <f>IF(RES_hhdet_tes!N162=0,"",RES_hhdet_tes!N162/RES_hhdet_fec!N162)</f>
        <v>0.73147060002009889</v>
      </c>
      <c r="O162" s="169">
        <f>IF(RES_hhdet_tes!O162=0,"",RES_hhdet_tes!O162/RES_hhdet_fec!O162)</f>
        <v>0.73418449817556275</v>
      </c>
      <c r="P162" s="169">
        <f>IF(RES_hhdet_tes!P162=0,"",RES_hhdet_tes!P162/RES_hhdet_fec!P162)</f>
        <v>0.73707979501160614</v>
      </c>
      <c r="Q162" s="169">
        <f>IF(RES_hhdet_tes!Q162=0,"",RES_hhdet_tes!Q162/RES_hhdet_fec!Q162)</f>
        <v>0.73972521542457403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0.66698929768308446</v>
      </c>
      <c r="C163" s="65">
        <f>IF(RES_hhdet_tes!C163=0,"",RES_hhdet_tes!C163/RES_hhdet_fec!C163)</f>
        <v>0.67364009515695855</v>
      </c>
      <c r="D163" s="65">
        <f>IF(RES_hhdet_tes!D163=0,"",RES_hhdet_tes!D163/RES_hhdet_fec!D163)</f>
        <v>0.68401478209382516</v>
      </c>
      <c r="E163" s="65">
        <f>IF(RES_hhdet_tes!E163=0,"",RES_hhdet_tes!E163/RES_hhdet_fec!E163)</f>
        <v>0.68950442000895473</v>
      </c>
      <c r="F163" s="65">
        <f>IF(RES_hhdet_tes!F163=0,"",RES_hhdet_tes!F163/RES_hhdet_fec!F163)</f>
        <v>0.69327947778209997</v>
      </c>
      <c r="G163" s="65">
        <f>IF(RES_hhdet_tes!G163=0,"",RES_hhdet_tes!G163/RES_hhdet_fec!G163)</f>
        <v>0.697592243294056</v>
      </c>
      <c r="H163" s="65">
        <f>IF(RES_hhdet_tes!H163=0,"",RES_hhdet_tes!H163/RES_hhdet_fec!H163)</f>
        <v>0.70225879293489557</v>
      </c>
      <c r="I163" s="65">
        <f>IF(RES_hhdet_tes!I163=0,"",RES_hhdet_tes!I163/RES_hhdet_fec!I163)</f>
        <v>0.70520361982084057</v>
      </c>
      <c r="J163" s="65">
        <f>IF(RES_hhdet_tes!J163=0,"",RES_hhdet_tes!J163/RES_hhdet_fec!J163)</f>
        <v>0.71127962265032274</v>
      </c>
      <c r="K163" s="65">
        <f>IF(RES_hhdet_tes!K163=0,"",RES_hhdet_tes!K163/RES_hhdet_fec!K163)</f>
        <v>0.71600523681830019</v>
      </c>
      <c r="L163" s="65">
        <f>IF(RES_hhdet_tes!L163=0,"",RES_hhdet_tes!L163/RES_hhdet_fec!L163)</f>
        <v>0.72282882147300653</v>
      </c>
      <c r="M163" s="65">
        <f>IF(RES_hhdet_tes!M163=0,"",RES_hhdet_tes!M163/RES_hhdet_fec!M163)</f>
        <v>0.72800891018191771</v>
      </c>
      <c r="N163" s="65">
        <f>IF(RES_hhdet_tes!N163=0,"",RES_hhdet_tes!N163/RES_hhdet_fec!N163)</f>
        <v>0.73147060002009889</v>
      </c>
      <c r="O163" s="65">
        <f>IF(RES_hhdet_tes!O163=0,"",RES_hhdet_tes!O163/RES_hhdet_fec!O163)</f>
        <v>0.73418449817556275</v>
      </c>
      <c r="P163" s="65">
        <f>IF(RES_hhdet_tes!P163=0,"",RES_hhdet_tes!P163/RES_hhdet_fec!P163)</f>
        <v>0.73707979501160614</v>
      </c>
      <c r="Q163" s="65">
        <f>IF(RES_hhdet_tes!Q163=0,"",RES_hhdet_tes!Q163/RES_hhdet_fec!Q163)</f>
        <v>0.73972521542457403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1.5170385479732049</v>
      </c>
      <c r="C164" s="169">
        <f>IF(RES_hhdet_tes!C164=0,"",RES_hhdet_tes!C164/RES_hhdet_fec!C164)</f>
        <v>1.6209579603669642</v>
      </c>
      <c r="D164" s="169">
        <f>IF(RES_hhdet_tes!D164=0,"",RES_hhdet_tes!D164/RES_hhdet_fec!D164)</f>
        <v>1.6998480137241754</v>
      </c>
      <c r="E164" s="169">
        <f>IF(RES_hhdet_tes!E164=0,"",RES_hhdet_tes!E164/RES_hhdet_fec!E164)</f>
        <v>1.755010555753417</v>
      </c>
      <c r="F164" s="169">
        <f>IF(RES_hhdet_tes!F164=0,"",RES_hhdet_tes!F164/RES_hhdet_fec!F164)</f>
        <v>1.8043871183790834</v>
      </c>
      <c r="G164" s="169">
        <f>IF(RES_hhdet_tes!G164=0,"",RES_hhdet_tes!G164/RES_hhdet_fec!G164)</f>
        <v>1.8578513360577433</v>
      </c>
      <c r="H164" s="169">
        <f>IF(RES_hhdet_tes!H164=0,"",RES_hhdet_tes!H164/RES_hhdet_fec!H164)</f>
        <v>1.9161825286509917</v>
      </c>
      <c r="I164" s="169">
        <f>IF(RES_hhdet_tes!I164=0,"",RES_hhdet_tes!I164/RES_hhdet_fec!I164)</f>
        <v>1.9652054897473068</v>
      </c>
      <c r="J164" s="169">
        <f>IF(RES_hhdet_tes!J164=0,"",RES_hhdet_tes!J164/RES_hhdet_fec!J164)</f>
        <v>2.0303798709811653</v>
      </c>
      <c r="K164" s="169">
        <f>IF(RES_hhdet_tes!K164=0,"",RES_hhdet_tes!K164/RES_hhdet_fec!K164)</f>
        <v>2.1414265537628752</v>
      </c>
      <c r="L164" s="169">
        <f>IF(RES_hhdet_tes!L164=0,"",RES_hhdet_tes!L164/RES_hhdet_fec!L164)</f>
        <v>2.3107148469158014</v>
      </c>
      <c r="M164" s="169">
        <f>IF(RES_hhdet_tes!M164=0,"",RES_hhdet_tes!M164/RES_hhdet_fec!M164)</f>
        <v>2.4521842940732106</v>
      </c>
      <c r="N164" s="169">
        <f>IF(RES_hhdet_tes!N164=0,"",RES_hhdet_tes!N164/RES_hhdet_fec!N164)</f>
        <v>2.55338918429893</v>
      </c>
      <c r="O164" s="169">
        <f>IF(RES_hhdet_tes!O164=0,"",RES_hhdet_tes!O164/RES_hhdet_fec!O164)</f>
        <v>2.6582871678605033</v>
      </c>
      <c r="P164" s="169">
        <f>IF(RES_hhdet_tes!P164=0,"",RES_hhdet_tes!P164/RES_hhdet_fec!P164)</f>
        <v>2.7865136151255836</v>
      </c>
      <c r="Q164" s="169">
        <f>IF(RES_hhdet_tes!Q164=0,"",RES_hhdet_tes!Q164/RES_hhdet_fec!Q164)</f>
        <v>2.8754856872817913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1.5170385479732049</v>
      </c>
      <c r="C165" s="73">
        <f>IF(RES_hhdet_tes!C165=0,"",RES_hhdet_tes!C165/RES_hhdet_fec!C165)</f>
        <v>1.6209579603669642</v>
      </c>
      <c r="D165" s="73">
        <f>IF(RES_hhdet_tes!D165=0,"",RES_hhdet_tes!D165/RES_hhdet_fec!D165)</f>
        <v>1.6998480137241754</v>
      </c>
      <c r="E165" s="73">
        <f>IF(RES_hhdet_tes!E165=0,"",RES_hhdet_tes!E165/RES_hhdet_fec!E165)</f>
        <v>1.755010555753417</v>
      </c>
      <c r="F165" s="73">
        <f>IF(RES_hhdet_tes!F165=0,"",RES_hhdet_tes!F165/RES_hhdet_fec!F165)</f>
        <v>1.8043871183790834</v>
      </c>
      <c r="G165" s="73">
        <f>IF(RES_hhdet_tes!G165=0,"",RES_hhdet_tes!G165/RES_hhdet_fec!G165)</f>
        <v>1.8578513360577433</v>
      </c>
      <c r="H165" s="73">
        <f>IF(RES_hhdet_tes!H165=0,"",RES_hhdet_tes!H165/RES_hhdet_fec!H165)</f>
        <v>1.9161825286509917</v>
      </c>
      <c r="I165" s="73">
        <f>IF(RES_hhdet_tes!I165=0,"",RES_hhdet_tes!I165/RES_hhdet_fec!I165)</f>
        <v>1.9652054897473068</v>
      </c>
      <c r="J165" s="73">
        <f>IF(RES_hhdet_tes!J165=0,"",RES_hhdet_tes!J165/RES_hhdet_fec!J165)</f>
        <v>2.0303798709811653</v>
      </c>
      <c r="K165" s="73">
        <f>IF(RES_hhdet_tes!K165=0,"",RES_hhdet_tes!K165/RES_hhdet_fec!K165)</f>
        <v>2.1414265537628752</v>
      </c>
      <c r="L165" s="73">
        <f>IF(RES_hhdet_tes!L165=0,"",RES_hhdet_tes!L165/RES_hhdet_fec!L165)</f>
        <v>2.3107148469158014</v>
      </c>
      <c r="M165" s="73">
        <f>IF(RES_hhdet_tes!M165=0,"",RES_hhdet_tes!M165/RES_hhdet_fec!M165)</f>
        <v>2.4521842940732106</v>
      </c>
      <c r="N165" s="73">
        <f>IF(RES_hhdet_tes!N165=0,"",RES_hhdet_tes!N165/RES_hhdet_fec!N165)</f>
        <v>2.55338918429893</v>
      </c>
      <c r="O165" s="73">
        <f>IF(RES_hhdet_tes!O165=0,"",RES_hhdet_tes!O165/RES_hhdet_fec!O165)</f>
        <v>2.6582871678605033</v>
      </c>
      <c r="P165" s="73">
        <f>IF(RES_hhdet_tes!P165=0,"",RES_hhdet_tes!P165/RES_hhdet_fec!P165)</f>
        <v>2.7865136151255836</v>
      </c>
      <c r="Q165" s="73">
        <f>IF(RES_hhdet_tes!Q165=0,"",RES_hhdet_tes!Q165/RES_hhdet_fec!Q165)</f>
        <v>2.8754856872817913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0.63793365226196919</v>
      </c>
      <c r="C166" s="169">
        <f>IF(RES_hhdet_tes!C166=0,"",RES_hhdet_tes!C166/RES_hhdet_fec!C166)</f>
        <v>0.65174312329880313</v>
      </c>
      <c r="D166" s="169">
        <f>IF(RES_hhdet_tes!D166=0,"",RES_hhdet_tes!D166/RES_hhdet_fec!D166)</f>
        <v>0.66549748123674601</v>
      </c>
      <c r="E166" s="169">
        <f>IF(RES_hhdet_tes!E166=0,"",RES_hhdet_tes!E166/RES_hhdet_fec!E166)</f>
        <v>0.67508828853135938</v>
      </c>
      <c r="F166" s="169">
        <f>IF(RES_hhdet_tes!F166=0,"",RES_hhdet_tes!F166/RES_hhdet_fec!F166)</f>
        <v>0.68583456588280955</v>
      </c>
      <c r="G166" s="169">
        <f>IF(RES_hhdet_tes!G166=0,"",RES_hhdet_tes!G166/RES_hhdet_fec!G166)</f>
        <v>0.69252689973408399</v>
      </c>
      <c r="H166" s="169">
        <f>IF(RES_hhdet_tes!H166=0,"",RES_hhdet_tes!H166/RES_hhdet_fec!H166)</f>
        <v>0.70490894239366675</v>
      </c>
      <c r="I166" s="169">
        <f>IF(RES_hhdet_tes!I166=0,"",RES_hhdet_tes!I166/RES_hhdet_fec!I166)</f>
        <v>0.74273531191659614</v>
      </c>
      <c r="J166" s="169">
        <f>IF(RES_hhdet_tes!J166=0,"",RES_hhdet_tes!J166/RES_hhdet_fec!J166)</f>
        <v>0.75355477840768947</v>
      </c>
      <c r="K166" s="169">
        <f>IF(RES_hhdet_tes!K166=0,"",RES_hhdet_tes!K166/RES_hhdet_fec!K166)</f>
        <v>0.76478932540523958</v>
      </c>
      <c r="L166" s="169">
        <f>IF(RES_hhdet_tes!L166=0,"",RES_hhdet_tes!L166/RES_hhdet_fec!L166)</f>
        <v>0.77441022610102817</v>
      </c>
      <c r="M166" s="169">
        <f>IF(RES_hhdet_tes!M166=0,"",RES_hhdet_tes!M166/RES_hhdet_fec!M166)</f>
        <v>0.78092940094902885</v>
      </c>
      <c r="N166" s="169">
        <f>IF(RES_hhdet_tes!N166=0,"",RES_hhdet_tes!N166/RES_hhdet_fec!N166)</f>
        <v>0.7825479398151356</v>
      </c>
      <c r="O166" s="169">
        <f>IF(RES_hhdet_tes!O166=0,"",RES_hhdet_tes!O166/RES_hhdet_fec!O166)</f>
        <v>0.77848591231840858</v>
      </c>
      <c r="P166" s="169">
        <f>IF(RES_hhdet_tes!P166=0,"",RES_hhdet_tes!P166/RES_hhdet_fec!P166)</f>
        <v>0.7833816603793966</v>
      </c>
      <c r="Q166" s="169">
        <f>IF(RES_hhdet_tes!Q166=0,"",RES_hhdet_tes!Q166/RES_hhdet_fec!Q166)</f>
        <v>0.78572940349487341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0.47448788889723009</v>
      </c>
      <c r="C167" s="174">
        <f>IF(RES_hhdet_tes!C167=0,"",RES_hhdet_tes!C167/RES_hhdet_fec!C167)</f>
        <v>0.484426579097821</v>
      </c>
      <c r="D167" s="174">
        <f>IF(RES_hhdet_tes!D167=0,"",RES_hhdet_tes!D167/RES_hhdet_fec!D167)</f>
        <v>0.49479013140446354</v>
      </c>
      <c r="E167" s="174">
        <f>IF(RES_hhdet_tes!E167=0,"",RES_hhdet_tes!E167/RES_hhdet_fec!E167)</f>
        <v>0.50345479757846345</v>
      </c>
      <c r="F167" s="174">
        <f>IF(RES_hhdet_tes!F167=0,"",RES_hhdet_tes!F167/RES_hhdet_fec!F167)</f>
        <v>0.51231776944172802</v>
      </c>
      <c r="G167" s="174">
        <f>IF(RES_hhdet_tes!G167=0,"",RES_hhdet_tes!G167/RES_hhdet_fec!G167)</f>
        <v>0.51898419484615321</v>
      </c>
      <c r="H167" s="174">
        <f>IF(RES_hhdet_tes!H167=0,"",RES_hhdet_tes!H167/RES_hhdet_fec!H167)</f>
        <v>0.52884078394176826</v>
      </c>
      <c r="I167" s="174">
        <f>IF(RES_hhdet_tes!I167=0,"",RES_hhdet_tes!I167/RES_hhdet_fec!I167)</f>
        <v>0.5457089237831767</v>
      </c>
      <c r="J167" s="174">
        <f>IF(RES_hhdet_tes!J167=0,"",RES_hhdet_tes!J167/RES_hhdet_fec!J167)</f>
        <v>0.55206730597443243</v>
      </c>
      <c r="K167" s="174">
        <f>IF(RES_hhdet_tes!K167=0,"",RES_hhdet_tes!K167/RES_hhdet_fec!K167)</f>
        <v>0.55521922111768951</v>
      </c>
      <c r="L167" s="174">
        <f>IF(RES_hhdet_tes!L167=0,"",RES_hhdet_tes!L167/RES_hhdet_fec!L167)</f>
        <v>0.5581248679259142</v>
      </c>
      <c r="M167" s="174">
        <f>IF(RES_hhdet_tes!M167=0,"",RES_hhdet_tes!M167/RES_hhdet_fec!M167)</f>
        <v>0.56028699221603984</v>
      </c>
      <c r="N167" s="174">
        <f>IF(RES_hhdet_tes!N167=0,"",RES_hhdet_tes!N167/RES_hhdet_fec!N167)</f>
        <v>0.56389606668324432</v>
      </c>
      <c r="O167" s="174">
        <f>IF(RES_hhdet_tes!O167=0,"",RES_hhdet_tes!O167/RES_hhdet_fec!O167)</f>
        <v>0.57151868343203194</v>
      </c>
      <c r="P167" s="174">
        <f>IF(RES_hhdet_tes!P167=0,"",RES_hhdet_tes!P167/RES_hhdet_fec!P167)</f>
        <v>0.57441952409646757</v>
      </c>
      <c r="Q167" s="174">
        <f>IF(RES_hhdet_tes!Q167=0,"",RES_hhdet_tes!Q167/RES_hhdet_fec!Q167)</f>
        <v>0.57553121928846906</v>
      </c>
    </row>
    <row r="168" spans="1:17" ht="12" customHeight="1" x14ac:dyDescent="0.25">
      <c r="A168" s="167" t="s">
        <v>143</v>
      </c>
      <c r="B168" s="174">
        <f>IF(RES_hhdet_tes!B168=0,"",RES_hhdet_tes!B168/RES_hhdet_fec!B168)</f>
        <v>0.77977525074719245</v>
      </c>
      <c r="C168" s="174">
        <f>IF(RES_hhdet_tes!C168=0,"",RES_hhdet_tes!C168/RES_hhdet_fec!C168)</f>
        <v>0.78568313372847309</v>
      </c>
      <c r="D168" s="174">
        <f>IF(RES_hhdet_tes!D168=0,"",RES_hhdet_tes!D168/RES_hhdet_fec!D168)</f>
        <v>0.76478276143638591</v>
      </c>
      <c r="E168" s="174">
        <f>IF(RES_hhdet_tes!E168=0,"",RES_hhdet_tes!E168/RES_hhdet_fec!E168)</f>
        <v>0.75365761079250881</v>
      </c>
      <c r="F168" s="174">
        <f>IF(RES_hhdet_tes!F168=0,"",RES_hhdet_tes!F168/RES_hhdet_fec!F168)</f>
        <v>0.78105132029711699</v>
      </c>
      <c r="G168" s="174">
        <f>IF(RES_hhdet_tes!G168=0,"",RES_hhdet_tes!G168/RES_hhdet_fec!G168)</f>
        <v>0.75758229123978593</v>
      </c>
      <c r="H168" s="174">
        <f>IF(RES_hhdet_tes!H168=0,"",RES_hhdet_tes!H168/RES_hhdet_fec!H168)</f>
        <v>0.77380305299945762</v>
      </c>
      <c r="I168" s="174">
        <f>IF(RES_hhdet_tes!I168=0,"",RES_hhdet_tes!I168/RES_hhdet_fec!I168)</f>
        <v>0.78798167007840925</v>
      </c>
      <c r="J168" s="174">
        <f>IF(RES_hhdet_tes!J168=0,"",RES_hhdet_tes!J168/RES_hhdet_fec!J168)</f>
        <v>0.79290508223993428</v>
      </c>
      <c r="K168" s="174">
        <f>IF(RES_hhdet_tes!K168=0,"",RES_hhdet_tes!K168/RES_hhdet_fec!K168)</f>
        <v>0.80195933815786902</v>
      </c>
      <c r="L168" s="174">
        <f>IF(RES_hhdet_tes!L168=0,"",RES_hhdet_tes!L168/RES_hhdet_fec!L168)</f>
        <v>0.79891584713738328</v>
      </c>
      <c r="M168" s="174">
        <f>IF(RES_hhdet_tes!M168=0,"",RES_hhdet_tes!M168/RES_hhdet_fec!M168)</f>
        <v>0.79547952260622845</v>
      </c>
      <c r="N168" s="174">
        <f>IF(RES_hhdet_tes!N168=0,"",RES_hhdet_tes!N168/RES_hhdet_fec!N168)</f>
        <v>0.79909192440873988</v>
      </c>
      <c r="O168" s="174">
        <f>IF(RES_hhdet_tes!O168=0,"",RES_hhdet_tes!O168/RES_hhdet_fec!O168)</f>
        <v>0.80653182114899058</v>
      </c>
      <c r="P168" s="174">
        <f>IF(RES_hhdet_tes!P168=0,"",RES_hhdet_tes!P168/RES_hhdet_fec!P168)</f>
        <v>0.80881523793001675</v>
      </c>
      <c r="Q168" s="174">
        <f>IF(RES_hhdet_tes!Q168=0,"",RES_hhdet_tes!Q168/RES_hhdet_fec!Q168)</f>
        <v>0.81069947123913866</v>
      </c>
    </row>
    <row r="169" spans="1:17" ht="12" customHeight="1" x14ac:dyDescent="0.25">
      <c r="A169" s="166" t="s">
        <v>57</v>
      </c>
      <c r="B169" s="173">
        <f>IF(RES_hhdet_tes!B169=0,"",RES_hhdet_tes!B169/RES_hhdet_fec!B169)</f>
        <v>0.47448788889722981</v>
      </c>
      <c r="C169" s="173">
        <f>IF(RES_hhdet_tes!C169=0,"",RES_hhdet_tes!C169/RES_hhdet_fec!C169)</f>
        <v>0.48639630176099274</v>
      </c>
      <c r="D169" s="173">
        <f>IF(RES_hhdet_tes!D169=0,"",RES_hhdet_tes!D169/RES_hhdet_fec!D169)</f>
        <v>0.50047388896705747</v>
      </c>
      <c r="E169" s="173">
        <f>IF(RES_hhdet_tes!E169=0,"",RES_hhdet_tes!E169/RES_hhdet_fec!E169)</f>
        <v>0.51098606120803169</v>
      </c>
      <c r="F169" s="173">
        <f>IF(RES_hhdet_tes!F169=0,"",RES_hhdet_tes!F169/RES_hhdet_fec!F169)</f>
        <v>0.52091970342823846</v>
      </c>
      <c r="G169" s="173">
        <f>IF(RES_hhdet_tes!G169=0,"",RES_hhdet_tes!G169/RES_hhdet_fec!G169)</f>
        <v>0.52813067525697477</v>
      </c>
      <c r="H169" s="173">
        <f>IF(RES_hhdet_tes!H169=0,"",RES_hhdet_tes!H169/RES_hhdet_fec!H169)</f>
        <v>0.53584689899334648</v>
      </c>
      <c r="I169" s="173">
        <f>IF(RES_hhdet_tes!I169=0,"",RES_hhdet_tes!I169/RES_hhdet_fec!I169)</f>
        <v>0.5413700059769041</v>
      </c>
      <c r="J169" s="173">
        <f>IF(RES_hhdet_tes!J169=0,"",RES_hhdet_tes!J169/RES_hhdet_fec!J169)</f>
        <v>0.55017645817877892</v>
      </c>
      <c r="K169" s="173">
        <f>IF(RES_hhdet_tes!K169=0,"",RES_hhdet_tes!K169/RES_hhdet_fec!K169)</f>
        <v>0.55651176753861609</v>
      </c>
      <c r="L169" s="173">
        <f>IF(RES_hhdet_tes!L169=0,"",RES_hhdet_tes!L169/RES_hhdet_fec!L169)</f>
        <v>0.55973814625684881</v>
      </c>
      <c r="M169" s="173">
        <f>IF(RES_hhdet_tes!M169=0,"",RES_hhdet_tes!M169/RES_hhdet_fec!M169)</f>
        <v>0.56213066227461861</v>
      </c>
      <c r="N169" s="173">
        <f>IF(RES_hhdet_tes!N169=0,"",RES_hhdet_tes!N169/RES_hhdet_fec!N169)</f>
        <v>0.56474926263578262</v>
      </c>
      <c r="O169" s="173">
        <f>IF(RES_hhdet_tes!O169=0,"",RES_hhdet_tes!O169/RES_hhdet_fec!O169)</f>
        <v>0.57558568879693817</v>
      </c>
      <c r="P169" s="173">
        <f>IF(RES_hhdet_tes!P169=0,"",RES_hhdet_tes!P169/RES_hhdet_fec!P169)</f>
        <v>0.57646671681310002</v>
      </c>
      <c r="Q169" s="173">
        <f>IF(RES_hhdet_tes!Q169=0,"",RES_hhdet_tes!Q169/RES_hhdet_fec!Q169)</f>
        <v>0.57691964366076087</v>
      </c>
    </row>
    <row r="170" spans="1:17" ht="12" customHeight="1" x14ac:dyDescent="0.25">
      <c r="A170" s="147" t="s">
        <v>59</v>
      </c>
      <c r="B170" s="172">
        <f>IF(RES_hhdet_tes!B170=0,"",RES_hhdet_tes!B170/RES_hhdet_fec!B170)</f>
        <v>1</v>
      </c>
      <c r="C170" s="172">
        <f>IF(RES_hhdet_tes!C170=0,"",RES_hhdet_tes!C170/RES_hhdet_fec!C170)</f>
        <v>1.0000000000000002</v>
      </c>
      <c r="D170" s="172">
        <f>IF(RES_hhdet_tes!D170=0,"",RES_hhdet_tes!D170/RES_hhdet_fec!D170)</f>
        <v>1</v>
      </c>
      <c r="E170" s="172">
        <f>IF(RES_hhdet_tes!E170=0,"",RES_hhdet_tes!E170/RES_hhdet_fec!E170)</f>
        <v>1</v>
      </c>
      <c r="F170" s="172">
        <f>IF(RES_hhdet_tes!F170=0,"",RES_hhdet_tes!F170/RES_hhdet_fec!F170)</f>
        <v>1</v>
      </c>
      <c r="G170" s="172">
        <f>IF(RES_hhdet_tes!G170=0,"",RES_hhdet_tes!G170/RES_hhdet_fec!G170)</f>
        <v>0.99999999999999922</v>
      </c>
      <c r="H170" s="172">
        <f>IF(RES_hhdet_tes!H170=0,"",RES_hhdet_tes!H170/RES_hhdet_fec!H170)</f>
        <v>1</v>
      </c>
      <c r="I170" s="172">
        <f>IF(RES_hhdet_tes!I170=0,"",RES_hhdet_tes!I170/RES_hhdet_fec!I170)</f>
        <v>1</v>
      </c>
      <c r="J170" s="172">
        <f>IF(RES_hhdet_tes!J170=0,"",RES_hhdet_tes!J170/RES_hhdet_fec!J170)</f>
        <v>0.99999999999999967</v>
      </c>
      <c r="K170" s="172">
        <f>IF(RES_hhdet_tes!K170=0,"",RES_hhdet_tes!K170/RES_hhdet_fec!K170)</f>
        <v>0.99999999999999944</v>
      </c>
      <c r="L170" s="172">
        <f>IF(RES_hhdet_tes!L170=0,"",RES_hhdet_tes!L170/RES_hhdet_fec!L170)</f>
        <v>1</v>
      </c>
      <c r="M170" s="172">
        <f>IF(RES_hhdet_tes!M170=0,"",RES_hhdet_tes!M170/RES_hhdet_fec!M170)</f>
        <v>1</v>
      </c>
      <c r="N170" s="172">
        <f>IF(RES_hhdet_tes!N170=0,"",RES_hhdet_tes!N170/RES_hhdet_fec!N170)</f>
        <v>0.99999999999999967</v>
      </c>
      <c r="O170" s="172">
        <f>IF(RES_hhdet_tes!O170=0,"",RES_hhdet_tes!O170/RES_hhdet_fec!O170)</f>
        <v>1</v>
      </c>
      <c r="P170" s="172">
        <f>IF(RES_hhdet_tes!P170=0,"",RES_hhdet_tes!P170/RES_hhdet_fec!P170)</f>
        <v>0.99999999999999967</v>
      </c>
      <c r="Q170" s="172">
        <f>IF(RES_hhdet_tes!Q170=0,"",RES_hhdet_tes!Q170/RES_hhdet_fec!Q170)</f>
        <v>0.99999999999999978</v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0.6062900802575717</v>
      </c>
      <c r="C171" s="171">
        <f>IF(RES_hhdet_tes!C171=0,"",RES_hhdet_tes!C171/RES_hhdet_fec!C171)</f>
        <v>0.6213548990468043</v>
      </c>
      <c r="D171" s="171">
        <f>IF(RES_hhdet_tes!D171=0,"",RES_hhdet_tes!D171/RES_hhdet_fec!D171)</f>
        <v>0.63821020997160083</v>
      </c>
      <c r="E171" s="171">
        <f>IF(RES_hhdet_tes!E171=0,"",RES_hhdet_tes!E171/RES_hhdet_fec!E171)</f>
        <v>0.64815041775531701</v>
      </c>
      <c r="F171" s="171">
        <f>IF(RES_hhdet_tes!F171=0,"",RES_hhdet_tes!F171/RES_hhdet_fec!F171)</f>
        <v>0.65687813392728367</v>
      </c>
      <c r="G171" s="171">
        <f>IF(RES_hhdet_tes!G171=0,"",RES_hhdet_tes!G171/RES_hhdet_fec!G171)</f>
        <v>0.66529121772135347</v>
      </c>
      <c r="H171" s="171">
        <f>IF(RES_hhdet_tes!H171=0,"",RES_hhdet_tes!H171/RES_hhdet_fec!H171)</f>
        <v>0.67274864490723552</v>
      </c>
      <c r="I171" s="171">
        <f>IF(RES_hhdet_tes!I171=0,"",RES_hhdet_tes!I171/RES_hhdet_fec!I171)</f>
        <v>0.68837846068668318</v>
      </c>
      <c r="J171" s="171">
        <f>IF(RES_hhdet_tes!J171=0,"",RES_hhdet_tes!J171/RES_hhdet_fec!J171)</f>
        <v>0.69272523560997923</v>
      </c>
      <c r="K171" s="171">
        <f>IF(RES_hhdet_tes!K171=0,"",RES_hhdet_tes!K171/RES_hhdet_fec!K171)</f>
        <v>0.70227300739101939</v>
      </c>
      <c r="L171" s="171">
        <f>IF(RES_hhdet_tes!L171=0,"",RES_hhdet_tes!L171/RES_hhdet_fec!L171)</f>
        <v>0.7102542625889855</v>
      </c>
      <c r="M171" s="171">
        <f>IF(RES_hhdet_tes!M171=0,"",RES_hhdet_tes!M171/RES_hhdet_fec!M171)</f>
        <v>0.71310054060827643</v>
      </c>
      <c r="N171" s="171">
        <f>IF(RES_hhdet_tes!N171=0,"",RES_hhdet_tes!N171/RES_hhdet_fec!N171)</f>
        <v>0.71497675705458041</v>
      </c>
      <c r="O171" s="171">
        <f>IF(RES_hhdet_tes!O171=0,"",RES_hhdet_tes!O171/RES_hhdet_fec!O171)</f>
        <v>0.71997396405964331</v>
      </c>
      <c r="P171" s="171">
        <f>IF(RES_hhdet_tes!P171=0,"",RES_hhdet_tes!P171/RES_hhdet_fec!P171)</f>
        <v>0.72686615596899395</v>
      </c>
      <c r="Q171" s="171">
        <f>IF(RES_hhdet_tes!Q171=0,"",RES_hhdet_tes!Q171/RES_hhdet_fec!Q171)</f>
        <v>0.72830370480748718</v>
      </c>
    </row>
    <row r="172" spans="1:17" ht="12" customHeight="1" x14ac:dyDescent="0.25">
      <c r="A172" s="161" t="s">
        <v>141</v>
      </c>
      <c r="B172" s="170">
        <f>IF(RES_hhdet_tes!B172=0,"",RES_hhdet_tes!B172/RES_hhdet_fec!B172)</f>
        <v>0.85669245286339368</v>
      </c>
      <c r="C172" s="170">
        <f>IF(RES_hhdet_tes!C172=0,"",RES_hhdet_tes!C172/RES_hhdet_fec!C172)</f>
        <v>0.86618853321461697</v>
      </c>
      <c r="D172" s="170">
        <f>IF(RES_hhdet_tes!D172=0,"",RES_hhdet_tes!D172/RES_hhdet_fec!D172)</f>
        <v>0.85890026844307776</v>
      </c>
      <c r="E172" s="170">
        <f>IF(RES_hhdet_tes!E172=0,"",RES_hhdet_tes!E172/RES_hhdet_fec!E172)</f>
        <v>0.85448446686203094</v>
      </c>
      <c r="F172" s="170">
        <f>IF(RES_hhdet_tes!F172=0,"",RES_hhdet_tes!F172/RES_hhdet_fec!F172)</f>
        <v>0.87458706118225671</v>
      </c>
      <c r="G172" s="170">
        <f>IF(RES_hhdet_tes!G172=0,"",RES_hhdet_tes!G172/RES_hhdet_fec!G172)</f>
        <v>0.8634156885980584</v>
      </c>
      <c r="H172" s="170">
        <f>IF(RES_hhdet_tes!H172=0,"",RES_hhdet_tes!H172/RES_hhdet_fec!H172)</f>
        <v>0.87013421770105404</v>
      </c>
      <c r="I172" s="170">
        <f>IF(RES_hhdet_tes!I172=0,"",RES_hhdet_tes!I172/RES_hhdet_fec!I172)</f>
        <v>0.8759238962967022</v>
      </c>
      <c r="J172" s="170">
        <f>IF(RES_hhdet_tes!J172=0,"",RES_hhdet_tes!J172/RES_hhdet_fec!J172)</f>
        <v>0.87833819528786639</v>
      </c>
      <c r="K172" s="170">
        <f>IF(RES_hhdet_tes!K172=0,"",RES_hhdet_tes!K172/RES_hhdet_fec!K172)</f>
        <v>0.88404612088927015</v>
      </c>
      <c r="L172" s="170">
        <f>IF(RES_hhdet_tes!L172=0,"",RES_hhdet_tes!L172/RES_hhdet_fec!L172)</f>
        <v>0.88432720322413727</v>
      </c>
      <c r="M172" s="170">
        <f>IF(RES_hhdet_tes!M172=0,"",RES_hhdet_tes!M172/RES_hhdet_fec!M172)</f>
        <v>0.88572784166406737</v>
      </c>
      <c r="N172" s="170">
        <f>IF(RES_hhdet_tes!N172=0,"",RES_hhdet_tes!N172/RES_hhdet_fec!N172)</f>
        <v>0.87956985429171763</v>
      </c>
      <c r="O172" s="170">
        <f>IF(RES_hhdet_tes!O172=0,"",RES_hhdet_tes!O172/RES_hhdet_fec!O172)</f>
        <v>0.88328732240710373</v>
      </c>
      <c r="P172" s="170">
        <f>IF(RES_hhdet_tes!P172=0,"",RES_hhdet_tes!P172/RES_hhdet_fec!P172)</f>
        <v>0.88594320039996843</v>
      </c>
      <c r="Q172" s="170">
        <f>IF(RES_hhdet_tes!Q172=0,"",RES_hhdet_tes!Q172/RES_hhdet_fec!Q172)</f>
        <v>0.88282214015095839</v>
      </c>
    </row>
    <row r="173" spans="1:17" ht="12" customHeight="1" x14ac:dyDescent="0.25">
      <c r="A173" s="148" t="s">
        <v>60</v>
      </c>
      <c r="B173" s="73">
        <f>IF(RES_hhdet_tes!B173=0,"",RES_hhdet_tes!B173/RES_hhdet_fec!B173)</f>
        <v>0.6062900802575717</v>
      </c>
      <c r="C173" s="73">
        <f>IF(RES_hhdet_tes!C173=0,"",RES_hhdet_tes!C173/RES_hhdet_fec!C173)</f>
        <v>0.62915600869648591</v>
      </c>
      <c r="D173" s="73">
        <f>IF(RES_hhdet_tes!D173=0,"",RES_hhdet_tes!D173/RES_hhdet_fec!D173)</f>
        <v>0.66256212918170421</v>
      </c>
      <c r="E173" s="73">
        <f>IF(RES_hhdet_tes!E173=0,"",RES_hhdet_tes!E173/RES_hhdet_fec!E173)</f>
        <v>0.67908860198102627</v>
      </c>
      <c r="F173" s="73">
        <f>IF(RES_hhdet_tes!F173=0,"",RES_hhdet_tes!F173/RES_hhdet_fec!F173)</f>
        <v>0.69017115959821196</v>
      </c>
      <c r="G173" s="73">
        <f>IF(RES_hhdet_tes!G173=0,"",RES_hhdet_tes!G173/RES_hhdet_fec!G173)</f>
        <v>0.69974114405953936</v>
      </c>
      <c r="H173" s="73">
        <f>IF(RES_hhdet_tes!H173=0,"",RES_hhdet_tes!H173/RES_hhdet_fec!H173)</f>
        <v>0.70260546697864423</v>
      </c>
      <c r="I173" s="73">
        <f>IF(RES_hhdet_tes!I173=0,"",RES_hhdet_tes!I173/RES_hhdet_fec!I173)</f>
        <v>0.70555780576190952</v>
      </c>
      <c r="J173" s="73">
        <f>IF(RES_hhdet_tes!J173=0,"",RES_hhdet_tes!J173/RES_hhdet_fec!J173)</f>
        <v>0.70940293516554187</v>
      </c>
      <c r="K173" s="73">
        <f>IF(RES_hhdet_tes!K173=0,"",RES_hhdet_tes!K173/RES_hhdet_fec!K173)</f>
        <v>0.71356199133386211</v>
      </c>
      <c r="L173" s="73">
        <f>IF(RES_hhdet_tes!L173=0,"",RES_hhdet_tes!L173/RES_hhdet_fec!L173)</f>
        <v>0.71993964251067555</v>
      </c>
      <c r="M173" s="73">
        <f>IF(RES_hhdet_tes!M173=0,"",RES_hhdet_tes!M173/RES_hhdet_fec!M173)</f>
        <v>0.72316863971698775</v>
      </c>
      <c r="N173" s="73">
        <f>IF(RES_hhdet_tes!N173=0,"",RES_hhdet_tes!N173/RES_hhdet_fec!N173)</f>
        <v>0.72518171268337928</v>
      </c>
      <c r="O173" s="73">
        <f>IF(RES_hhdet_tes!O173=0,"",RES_hhdet_tes!O173/RES_hhdet_fec!O173)</f>
        <v>0.72590011984858827</v>
      </c>
      <c r="P173" s="73">
        <f>IF(RES_hhdet_tes!P173=0,"",RES_hhdet_tes!P173/RES_hhdet_fec!P173)</f>
        <v>0.72760190361824195</v>
      </c>
      <c r="Q173" s="73">
        <f>IF(RES_hhdet_tes!Q173=0,"",RES_hhdet_tes!Q173/RES_hhdet_fec!Q173)</f>
        <v>0.72961533220542829</v>
      </c>
    </row>
    <row r="174" spans="1:17" ht="12" customHeight="1" x14ac:dyDescent="0.25">
      <c r="A174" s="159" t="s">
        <v>59</v>
      </c>
      <c r="B174" s="65">
        <f>IF(RES_hhdet_tes!B174=0,"",RES_hhdet_tes!B174/RES_hhdet_fec!B174)</f>
        <v>0.99999999999999978</v>
      </c>
      <c r="C174" s="65">
        <f>IF(RES_hhdet_tes!C174=0,"",RES_hhdet_tes!C174/RES_hhdet_fec!C174)</f>
        <v>1</v>
      </c>
      <c r="D174" s="65">
        <f>IF(RES_hhdet_tes!D174=0,"",RES_hhdet_tes!D174/RES_hhdet_fec!D174)</f>
        <v>1</v>
      </c>
      <c r="E174" s="65">
        <f>IF(RES_hhdet_tes!E174=0,"",RES_hhdet_tes!E174/RES_hhdet_fec!E174)</f>
        <v>1.0000000000000002</v>
      </c>
      <c r="F174" s="65">
        <f>IF(RES_hhdet_tes!F174=0,"",RES_hhdet_tes!F174/RES_hhdet_fec!F174)</f>
        <v>1</v>
      </c>
      <c r="G174" s="65">
        <f>IF(RES_hhdet_tes!G174=0,"",RES_hhdet_tes!G174/RES_hhdet_fec!G174)</f>
        <v>1.0000000000000002</v>
      </c>
      <c r="H174" s="65">
        <f>IF(RES_hhdet_tes!H174=0,"",RES_hhdet_tes!H174/RES_hhdet_fec!H174)</f>
        <v>1.0000000000000004</v>
      </c>
      <c r="I174" s="65">
        <f>IF(RES_hhdet_tes!I174=0,"",RES_hhdet_tes!I174/RES_hhdet_fec!I174)</f>
        <v>1.0000000000000002</v>
      </c>
      <c r="J174" s="65">
        <f>IF(RES_hhdet_tes!J174=0,"",RES_hhdet_tes!J174/RES_hhdet_fec!J174)</f>
        <v>0.99999999999999989</v>
      </c>
      <c r="K174" s="65">
        <f>IF(RES_hhdet_tes!K174=0,"",RES_hhdet_tes!K174/RES_hhdet_fec!K174)</f>
        <v>1</v>
      </c>
      <c r="L174" s="65">
        <f>IF(RES_hhdet_tes!L174=0,"",RES_hhdet_tes!L174/RES_hhdet_fec!L174)</f>
        <v>0.99999999999999978</v>
      </c>
      <c r="M174" s="65">
        <f>IF(RES_hhdet_tes!M174=0,"",RES_hhdet_tes!M174/RES_hhdet_fec!M174)</f>
        <v>1.0000000000000002</v>
      </c>
      <c r="N174" s="65">
        <f>IF(RES_hhdet_tes!N174=0,"",RES_hhdet_tes!N174/RES_hhdet_fec!N174)</f>
        <v>1</v>
      </c>
      <c r="O174" s="65">
        <f>IF(RES_hhdet_tes!O174=0,"",RES_hhdet_tes!O174/RES_hhdet_fec!O174)</f>
        <v>0.99999999999999989</v>
      </c>
      <c r="P174" s="65">
        <f>IF(RES_hhdet_tes!P174=0,"",RES_hhdet_tes!P174/RES_hhdet_fec!P174)</f>
        <v>1.0000000000000002</v>
      </c>
      <c r="Q174" s="65">
        <f>IF(RES_hhdet_tes!Q174=0,"",RES_hhdet_tes!Q174/RES_hhdet_fec!Q174)</f>
        <v>1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0.75116246165201728</v>
      </c>
      <c r="C175" s="169">
        <f>IF(RES_hhdet_tes!C175=0,"",RES_hhdet_tes!C175/RES_hhdet_fec!C175)</f>
        <v>0.75939269369685358</v>
      </c>
      <c r="D175" s="169">
        <f>IF(RES_hhdet_tes!D175=0,"",RES_hhdet_tes!D175/RES_hhdet_fec!D175)</f>
        <v>0.78634176789344534</v>
      </c>
      <c r="E175" s="169">
        <f>IF(RES_hhdet_tes!E175=0,"",RES_hhdet_tes!E175/RES_hhdet_fec!E175)</f>
        <v>0.79277424124830975</v>
      </c>
      <c r="F175" s="169">
        <f>IF(RES_hhdet_tes!F175=0,"",RES_hhdet_tes!F175/RES_hhdet_fec!F175)</f>
        <v>0.79565038603775617</v>
      </c>
      <c r="G175" s="169">
        <f>IF(RES_hhdet_tes!G175=0,"",RES_hhdet_tes!G175/RES_hhdet_fec!G175)</f>
        <v>0.80161642796215604</v>
      </c>
      <c r="H175" s="169">
        <f>IF(RES_hhdet_tes!H175=0,"",RES_hhdet_tes!H175/RES_hhdet_fec!H175)</f>
        <v>0.80787181407634845</v>
      </c>
      <c r="I175" s="169">
        <f>IF(RES_hhdet_tes!I175=0,"",RES_hhdet_tes!I175/RES_hhdet_fec!I175)</f>
        <v>0.81130189035651601</v>
      </c>
      <c r="J175" s="169">
        <f>IF(RES_hhdet_tes!J175=0,"",RES_hhdet_tes!J175/RES_hhdet_fec!J175)</f>
        <v>0.81560741038716811</v>
      </c>
      <c r="K175" s="169">
        <f>IF(RES_hhdet_tes!K175=0,"",RES_hhdet_tes!K175/RES_hhdet_fec!K175)</f>
        <v>0.82305396315930757</v>
      </c>
      <c r="L175" s="169">
        <f>IF(RES_hhdet_tes!L175=0,"",RES_hhdet_tes!L175/RES_hhdet_fec!L175)</f>
        <v>0.81786074248897811</v>
      </c>
      <c r="M175" s="169">
        <f>IF(RES_hhdet_tes!M175=0,"",RES_hhdet_tes!M175/RES_hhdet_fec!M175)</f>
        <v>0.8202223020203584</v>
      </c>
      <c r="N175" s="169">
        <f>IF(RES_hhdet_tes!N175=0,"",RES_hhdet_tes!N175/RES_hhdet_fec!N175)</f>
        <v>0.83901541915584499</v>
      </c>
      <c r="O175" s="169">
        <f>IF(RES_hhdet_tes!O175=0,"",RES_hhdet_tes!O175/RES_hhdet_fec!O175)</f>
        <v>0.81956251182428963</v>
      </c>
      <c r="P175" s="169">
        <f>IF(RES_hhdet_tes!P175=0,"",RES_hhdet_tes!P175/RES_hhdet_fec!P175)</f>
        <v>0.80146402501699054</v>
      </c>
      <c r="Q175" s="169">
        <f>IF(RES_hhdet_tes!Q175=0,"",RES_hhdet_tes!Q175/RES_hhdet_fec!Q175)</f>
        <v>0.80833241280655654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0.39961847320465171</v>
      </c>
      <c r="C176" s="73">
        <f>IF(RES_hhdet_tes!C176=0,"",RES_hhdet_tes!C176/RES_hhdet_fec!C176)</f>
        <v>0.4095306160554259</v>
      </c>
      <c r="D176" s="73">
        <f>IF(RES_hhdet_tes!D176=0,"",RES_hhdet_tes!D176/RES_hhdet_fec!D176)</f>
        <v>0.41580723725650931</v>
      </c>
      <c r="E176" s="73">
        <f>IF(RES_hhdet_tes!E176=0,"",RES_hhdet_tes!E176/RES_hhdet_fec!E176)</f>
        <v>0.42474649730966041</v>
      </c>
      <c r="F176" s="73">
        <f>IF(RES_hhdet_tes!F176=0,"",RES_hhdet_tes!F176/RES_hhdet_fec!F176)</f>
        <v>0.43441176628862643</v>
      </c>
      <c r="G176" s="73">
        <f>IF(RES_hhdet_tes!G176=0,"",RES_hhdet_tes!G176/RES_hhdet_fec!G176)</f>
        <v>0.43934126133548174</v>
      </c>
      <c r="H176" s="73">
        <f>IF(RES_hhdet_tes!H176=0,"",RES_hhdet_tes!H176/RES_hhdet_fec!H176)</f>
        <v>0.44543237414189485</v>
      </c>
      <c r="I176" s="73">
        <f>IF(RES_hhdet_tes!I176=0,"",RES_hhdet_tes!I176/RES_hhdet_fec!I176)</f>
        <v>0.45237369007949546</v>
      </c>
      <c r="J176" s="73">
        <f>IF(RES_hhdet_tes!J176=0,"",RES_hhdet_tes!J176/RES_hhdet_fec!J176)</f>
        <v>0.45897532365288796</v>
      </c>
      <c r="K176" s="73">
        <f>IF(RES_hhdet_tes!K176=0,"",RES_hhdet_tes!K176/RES_hhdet_fec!K176)</f>
        <v>0.46138083468267355</v>
      </c>
      <c r="L176" s="73">
        <f>IF(RES_hhdet_tes!L176=0,"",RES_hhdet_tes!L176/RES_hhdet_fec!L176)</f>
        <v>0.46621310028608942</v>
      </c>
      <c r="M176" s="73">
        <f>IF(RES_hhdet_tes!M176=0,"",RES_hhdet_tes!M176/RES_hhdet_fec!M176)</f>
        <v>0.46768543727075568</v>
      </c>
      <c r="N176" s="73">
        <f>IF(RES_hhdet_tes!N176=0,"",RES_hhdet_tes!N176/RES_hhdet_fec!N176)</f>
        <v>0.47210725352396515</v>
      </c>
      <c r="O176" s="73">
        <f>IF(RES_hhdet_tes!O176=0,"",RES_hhdet_tes!O176/RES_hhdet_fec!O176)</f>
        <v>0.47584458092462029</v>
      </c>
      <c r="P176" s="73">
        <f>IF(RES_hhdet_tes!P176=0,"",RES_hhdet_tes!P176/RES_hhdet_fec!P176)</f>
        <v>0.47695512850524696</v>
      </c>
      <c r="Q176" s="73">
        <f>IF(RES_hhdet_tes!Q176=0,"",RES_hhdet_tes!Q176/RES_hhdet_fec!Q176)</f>
        <v>0.47734285570970919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0.78409033349740975</v>
      </c>
      <c r="C177" s="65">
        <f>IF(RES_hhdet_tes!C177=0,"",RES_hhdet_tes!C177/RES_hhdet_fec!C177)</f>
        <v>0.7922560395158702</v>
      </c>
      <c r="D177" s="65">
        <f>IF(RES_hhdet_tes!D177=0,"",RES_hhdet_tes!D177/RES_hhdet_fec!D177)</f>
        <v>0.80329016070734505</v>
      </c>
      <c r="E177" s="65">
        <f>IF(RES_hhdet_tes!E177=0,"",RES_hhdet_tes!E177/RES_hhdet_fec!E177)</f>
        <v>0.80940372448490783</v>
      </c>
      <c r="F177" s="65">
        <f>IF(RES_hhdet_tes!F177=0,"",RES_hhdet_tes!F177/RES_hhdet_fec!F177)</f>
        <v>0.81419510167185238</v>
      </c>
      <c r="G177" s="65">
        <f>IF(RES_hhdet_tes!G177=0,"",RES_hhdet_tes!G177/RES_hhdet_fec!G177)</f>
        <v>0.8192579076229155</v>
      </c>
      <c r="H177" s="65">
        <f>IF(RES_hhdet_tes!H177=0,"",RES_hhdet_tes!H177/RES_hhdet_fec!H177)</f>
        <v>0.82426645481431249</v>
      </c>
      <c r="I177" s="65">
        <f>IF(RES_hhdet_tes!I177=0,"",RES_hhdet_tes!I177/RES_hhdet_fec!I177)</f>
        <v>0.82846885032945694</v>
      </c>
      <c r="J177" s="65">
        <f>IF(RES_hhdet_tes!J177=0,"",RES_hhdet_tes!J177/RES_hhdet_fec!J177)</f>
        <v>0.83356781804134172</v>
      </c>
      <c r="K177" s="65">
        <f>IF(RES_hhdet_tes!K177=0,"",RES_hhdet_tes!K177/RES_hhdet_fec!K177)</f>
        <v>0.83603364763306776</v>
      </c>
      <c r="L177" s="65">
        <f>IF(RES_hhdet_tes!L177=0,"",RES_hhdet_tes!L177/RES_hhdet_fec!L177)</f>
        <v>0.83997984728329023</v>
      </c>
      <c r="M177" s="65">
        <f>IF(RES_hhdet_tes!M177=0,"",RES_hhdet_tes!M177/RES_hhdet_fec!M177)</f>
        <v>0.84224663313814918</v>
      </c>
      <c r="N177" s="65">
        <f>IF(RES_hhdet_tes!N177=0,"",RES_hhdet_tes!N177/RES_hhdet_fec!N177)</f>
        <v>0.84371027599236037</v>
      </c>
      <c r="O177" s="65">
        <f>IF(RES_hhdet_tes!O177=0,"",RES_hhdet_tes!O177/RES_hhdet_fec!O177)</f>
        <v>0.84477171624547753</v>
      </c>
      <c r="P177" s="65">
        <f>IF(RES_hhdet_tes!P177=0,"",RES_hhdet_tes!P177/RES_hhdet_fec!P177)</f>
        <v>0.84596712974012001</v>
      </c>
      <c r="Q177" s="65">
        <f>IF(RES_hhdet_tes!Q177=0,"",RES_hhdet_tes!Q177/RES_hhdet_fec!Q177)</f>
        <v>0.84683192651098749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93.727114533876076</v>
      </c>
      <c r="C3" s="168">
        <f t="shared" ref="C3:Q3" si="0">SUM(C4,C7,C9,C19)</f>
        <v>88.084036556623516</v>
      </c>
      <c r="D3" s="168">
        <f t="shared" si="0"/>
        <v>31.432085912427965</v>
      </c>
      <c r="E3" s="168">
        <f t="shared" si="0"/>
        <v>27.86877442253887</v>
      </c>
      <c r="F3" s="168">
        <f t="shared" si="0"/>
        <v>26.158121946204997</v>
      </c>
      <c r="G3" s="168">
        <f t="shared" si="0"/>
        <v>15.519744011961667</v>
      </c>
      <c r="H3" s="168">
        <f t="shared" si="0"/>
        <v>4.9499515936596925</v>
      </c>
      <c r="I3" s="168">
        <f t="shared" si="0"/>
        <v>4.9274297461933658</v>
      </c>
      <c r="J3" s="168">
        <f t="shared" si="0"/>
        <v>7.5701459556902524</v>
      </c>
      <c r="K3" s="168">
        <f t="shared" si="0"/>
        <v>4.909445713364553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90.425757500700769</v>
      </c>
      <c r="C4" s="157">
        <f t="shared" si="1"/>
        <v>85.157284831740014</v>
      </c>
      <c r="D4" s="157">
        <f t="shared" si="1"/>
        <v>30.459596135939996</v>
      </c>
      <c r="E4" s="157">
        <f t="shared" si="1"/>
        <v>27.120922534007999</v>
      </c>
      <c r="F4" s="157">
        <f t="shared" si="1"/>
        <v>25.404378537276003</v>
      </c>
      <c r="G4" s="157">
        <f t="shared" si="1"/>
        <v>15.083565642110306</v>
      </c>
      <c r="H4" s="157">
        <f t="shared" si="1"/>
        <v>4.752300860207999</v>
      </c>
      <c r="I4" s="157">
        <f t="shared" si="1"/>
        <v>4.7531326098960003</v>
      </c>
      <c r="J4" s="157">
        <f t="shared" si="1"/>
        <v>7.3984530818879994</v>
      </c>
      <c r="K4" s="157">
        <f t="shared" si="1"/>
        <v>4.752617717231999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v>90.425757500700769</v>
      </c>
      <c r="C5" s="156">
        <v>85.157284831740014</v>
      </c>
      <c r="D5" s="156">
        <v>30.459596135939996</v>
      </c>
      <c r="E5" s="156">
        <v>27.120922534007999</v>
      </c>
      <c r="F5" s="156">
        <v>25.404378537276003</v>
      </c>
      <c r="G5" s="156">
        <v>15.083565642110306</v>
      </c>
      <c r="H5" s="156">
        <v>4.752300860207999</v>
      </c>
      <c r="I5" s="156">
        <v>4.7531326098960003</v>
      </c>
      <c r="J5" s="156">
        <v>7.3984530818879994</v>
      </c>
      <c r="K5" s="156">
        <v>4.752617717231999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2.6755213944123883</v>
      </c>
      <c r="C9" s="157">
        <f t="shared" ref="C9:Q9" si="3">SUM(C10:C12,C15:C16)</f>
        <v>2.3615015834916693</v>
      </c>
      <c r="D9" s="157">
        <f t="shared" si="3"/>
        <v>0.86795485798413452</v>
      </c>
      <c r="E9" s="157">
        <f t="shared" si="3"/>
        <v>0.6668341589682929</v>
      </c>
      <c r="F9" s="157">
        <f t="shared" si="3"/>
        <v>0.66391127370230696</v>
      </c>
      <c r="G9" s="157">
        <f t="shared" si="3"/>
        <v>0.38971626062856773</v>
      </c>
      <c r="H9" s="157">
        <f t="shared" si="3"/>
        <v>0.17706999007975879</v>
      </c>
      <c r="I9" s="157">
        <f t="shared" si="3"/>
        <v>0.15200339317196146</v>
      </c>
      <c r="J9" s="157">
        <f t="shared" si="3"/>
        <v>0.14811917803420477</v>
      </c>
      <c r="K9" s="157">
        <f t="shared" si="3"/>
        <v>0.14027872553511547</v>
      </c>
      <c r="L9" s="157">
        <f t="shared" si="3"/>
        <v>0</v>
      </c>
      <c r="M9" s="157">
        <f t="shared" si="3"/>
        <v>0</v>
      </c>
      <c r="N9" s="157">
        <f t="shared" si="3"/>
        <v>0</v>
      </c>
      <c r="O9" s="157">
        <f t="shared" si="3"/>
        <v>0</v>
      </c>
      <c r="P9" s="157">
        <f t="shared" si="3"/>
        <v>0</v>
      </c>
      <c r="Q9" s="157">
        <f t="shared" si="3"/>
        <v>0</v>
      </c>
    </row>
    <row r="10" spans="1:17" ht="12" customHeight="1" x14ac:dyDescent="0.25">
      <c r="A10" s="167" t="s">
        <v>171</v>
      </c>
      <c r="B10" s="132">
        <v>0</v>
      </c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>
        <v>2.3370439111071009</v>
      </c>
      <c r="C11" s="132">
        <v>2.0641389747245125</v>
      </c>
      <c r="D11" s="132">
        <v>0.74268630888837051</v>
      </c>
      <c r="E11" s="132">
        <v>0.55989299302298567</v>
      </c>
      <c r="F11" s="132">
        <v>0.57077053461884719</v>
      </c>
      <c r="G11" s="132">
        <v>0.32696798290435936</v>
      </c>
      <c r="H11" s="132">
        <v>0.14905441022485644</v>
      </c>
      <c r="I11" s="132">
        <v>0.1170587587781039</v>
      </c>
      <c r="J11" s="132">
        <v>0.11188858772367985</v>
      </c>
      <c r="K11" s="132">
        <v>0.10580344553072266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>
        <f>SUM(B13:B14)</f>
        <v>0.33847748330528754</v>
      </c>
      <c r="C12" s="132">
        <f t="shared" ref="C12:Q12" si="4">SUM(C13:C14)</f>
        <v>0.29736260876715698</v>
      </c>
      <c r="D12" s="132">
        <f t="shared" si="4"/>
        <v>0.12526854909576401</v>
      </c>
      <c r="E12" s="132">
        <f t="shared" si="4"/>
        <v>0.10694116594530725</v>
      </c>
      <c r="F12" s="132">
        <f t="shared" si="4"/>
        <v>9.3140739083459712E-2</v>
      </c>
      <c r="G12" s="132">
        <f t="shared" si="4"/>
        <v>6.2748277724208393E-2</v>
      </c>
      <c r="H12" s="132">
        <f t="shared" si="4"/>
        <v>2.8015579854902356E-2</v>
      </c>
      <c r="I12" s="132">
        <f t="shared" si="4"/>
        <v>3.4944634393857553E-2</v>
      </c>
      <c r="J12" s="132">
        <f t="shared" si="4"/>
        <v>3.6230590310524932E-2</v>
      </c>
      <c r="K12" s="132">
        <f t="shared" si="4"/>
        <v>3.447528000439281E-2</v>
      </c>
      <c r="L12" s="132">
        <f t="shared" si="4"/>
        <v>0</v>
      </c>
      <c r="M12" s="132">
        <f t="shared" si="4"/>
        <v>0</v>
      </c>
      <c r="N12" s="132">
        <f t="shared" si="4"/>
        <v>0</v>
      </c>
      <c r="O12" s="132">
        <f t="shared" si="4"/>
        <v>0</v>
      </c>
      <c r="P12" s="132">
        <f t="shared" si="4"/>
        <v>0</v>
      </c>
      <c r="Q12" s="132">
        <f t="shared" si="4"/>
        <v>0</v>
      </c>
    </row>
    <row r="13" spans="1:17" ht="12" customHeight="1" x14ac:dyDescent="0.25">
      <c r="A13" s="166" t="s">
        <v>57</v>
      </c>
      <c r="B13" s="165">
        <v>0.33847748330528754</v>
      </c>
      <c r="C13" s="165">
        <v>0.29736260876715698</v>
      </c>
      <c r="D13" s="165">
        <v>0.12526854909576401</v>
      </c>
      <c r="E13" s="165">
        <v>0.10694116594530725</v>
      </c>
      <c r="F13" s="165">
        <v>9.3140739083459712E-2</v>
      </c>
      <c r="G13" s="165">
        <v>6.2748277724208393E-2</v>
      </c>
      <c r="H13" s="165">
        <v>2.8015579854902356E-2</v>
      </c>
      <c r="I13" s="165">
        <v>3.4944634393857553E-2</v>
      </c>
      <c r="J13" s="165">
        <v>3.6230590310524932E-2</v>
      </c>
      <c r="K13" s="165">
        <v>3.447528000439281E-2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0.62583563876291992</v>
      </c>
      <c r="C19" s="157">
        <f t="shared" ref="C19:Q19" si="6">SUM(C20:C22)</f>
        <v>0.56525014139182328</v>
      </c>
      <c r="D19" s="157">
        <f t="shared" si="6"/>
        <v>0.1045349185038331</v>
      </c>
      <c r="E19" s="157">
        <f t="shared" si="6"/>
        <v>8.101772956257941E-2</v>
      </c>
      <c r="F19" s="157">
        <f t="shared" si="6"/>
        <v>8.983213522668719E-2</v>
      </c>
      <c r="G19" s="157">
        <f t="shared" si="6"/>
        <v>4.6462109222793223E-2</v>
      </c>
      <c r="H19" s="157">
        <f t="shared" si="6"/>
        <v>2.0580743371934815E-2</v>
      </c>
      <c r="I19" s="157">
        <f t="shared" si="6"/>
        <v>2.2293743125404542E-2</v>
      </c>
      <c r="J19" s="157">
        <f t="shared" si="6"/>
        <v>2.3573695768048415E-2</v>
      </c>
      <c r="K19" s="157">
        <f t="shared" si="6"/>
        <v>1.6549270597438426E-2</v>
      </c>
      <c r="L19" s="157">
        <f t="shared" si="6"/>
        <v>0</v>
      </c>
      <c r="M19" s="157">
        <f t="shared" si="6"/>
        <v>0</v>
      </c>
      <c r="N19" s="157">
        <f t="shared" si="6"/>
        <v>0</v>
      </c>
      <c r="O19" s="157">
        <f t="shared" si="6"/>
        <v>0</v>
      </c>
      <c r="P19" s="157">
        <f t="shared" si="6"/>
        <v>0</v>
      </c>
      <c r="Q19" s="157">
        <f t="shared" si="6"/>
        <v>0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0.62583563876291992</v>
      </c>
      <c r="C21" s="156">
        <v>0.56525014139182328</v>
      </c>
      <c r="D21" s="156">
        <v>0.1045349185038331</v>
      </c>
      <c r="E21" s="156">
        <v>8.101772956257941E-2</v>
      </c>
      <c r="F21" s="156">
        <v>8.983213522668719E-2</v>
      </c>
      <c r="G21" s="156">
        <v>4.6462109222793223E-2</v>
      </c>
      <c r="H21" s="156">
        <v>2.0580743371934815E-2</v>
      </c>
      <c r="I21" s="156">
        <v>2.2293743125404542E-2</v>
      </c>
      <c r="J21" s="156">
        <v>2.3573695768048415E-2</v>
      </c>
      <c r="K21" s="156">
        <v>1.6549270597438426E-2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0</v>
      </c>
      <c r="C24" s="168">
        <f t="shared" ref="C24" si="8">SUM(C25,C28,C30,C39)</f>
        <v>0</v>
      </c>
      <c r="D24" s="168">
        <f t="shared" ref="D24" si="9">SUM(D25,D28,D30,D39)</f>
        <v>0</v>
      </c>
      <c r="E24" s="168">
        <f t="shared" ref="E24" si="10">SUM(E25,E28,E30,E39)</f>
        <v>0</v>
      </c>
      <c r="F24" s="168">
        <f t="shared" ref="F24" si="11">SUM(F25,F28,F30,F39)</f>
        <v>0</v>
      </c>
      <c r="G24" s="168">
        <f t="shared" ref="G24" si="12">SUM(G25,G28,G30,G39)</f>
        <v>0</v>
      </c>
      <c r="H24" s="168">
        <f t="shared" ref="H24" si="13">SUM(H25,H28,H30,H39)</f>
        <v>0</v>
      </c>
      <c r="I24" s="168">
        <f t="shared" ref="I24" si="14">SUM(I25,I28,I30,I39)</f>
        <v>0</v>
      </c>
      <c r="J24" s="168">
        <f t="shared" ref="J24" si="15">SUM(J25,J28,J30,J39)</f>
        <v>0</v>
      </c>
      <c r="K24" s="168">
        <f t="shared" ref="K24" si="16">SUM(K25,K28,K30,K39)</f>
        <v>0</v>
      </c>
      <c r="L24" s="168">
        <f t="shared" ref="L24" si="17">SUM(L25,L28,L30,L39)</f>
        <v>0</v>
      </c>
      <c r="M24" s="168">
        <f t="shared" ref="M24" si="18">SUM(M25,M28,M30,M39)</f>
        <v>0</v>
      </c>
      <c r="N24" s="168">
        <f t="shared" ref="N24" si="19">SUM(N25,N28,N30,N39)</f>
        <v>0</v>
      </c>
      <c r="O24" s="168">
        <f t="shared" ref="O24" si="20">SUM(O25,O28,O30,O39)</f>
        <v>0</v>
      </c>
      <c r="P24" s="168">
        <f t="shared" ref="P24" si="21">SUM(P25,P28,P30,P39)</f>
        <v>0</v>
      </c>
      <c r="Q24" s="168">
        <f t="shared" ref="Q24" si="22">SUM(Q25,Q28,Q30,Q39)</f>
        <v>0</v>
      </c>
    </row>
    <row r="25" spans="1:17" ht="12.95" customHeight="1" x14ac:dyDescent="0.25">
      <c r="A25" s="158" t="s">
        <v>65</v>
      </c>
      <c r="B25" s="157">
        <f t="shared" ref="B25:Q25" si="23">SUM(B26:B27)</f>
        <v>0</v>
      </c>
      <c r="C25" s="157">
        <f t="shared" si="23"/>
        <v>0</v>
      </c>
      <c r="D25" s="157">
        <f t="shared" si="23"/>
        <v>0</v>
      </c>
      <c r="E25" s="157">
        <f t="shared" si="23"/>
        <v>0</v>
      </c>
      <c r="F25" s="157">
        <f t="shared" si="23"/>
        <v>0</v>
      </c>
      <c r="G25" s="157">
        <f t="shared" si="23"/>
        <v>0</v>
      </c>
      <c r="H25" s="157">
        <f t="shared" si="23"/>
        <v>0</v>
      </c>
      <c r="I25" s="157">
        <f t="shared" si="23"/>
        <v>0</v>
      </c>
      <c r="J25" s="157">
        <f t="shared" si="23"/>
        <v>0</v>
      </c>
      <c r="K25" s="157">
        <f t="shared" si="23"/>
        <v>0</v>
      </c>
      <c r="L25" s="157">
        <f t="shared" si="23"/>
        <v>0</v>
      </c>
      <c r="M25" s="157">
        <f t="shared" si="23"/>
        <v>0</v>
      </c>
      <c r="N25" s="157">
        <f t="shared" si="23"/>
        <v>0</v>
      </c>
      <c r="O25" s="157">
        <f t="shared" si="23"/>
        <v>0</v>
      </c>
      <c r="P25" s="157">
        <f t="shared" si="23"/>
        <v>0</v>
      </c>
      <c r="Q25" s="157">
        <f t="shared" si="23"/>
        <v>0</v>
      </c>
    </row>
    <row r="26" spans="1:17" ht="12" customHeight="1" x14ac:dyDescent="0.25">
      <c r="A26" s="23" t="s">
        <v>84</v>
      </c>
      <c r="B26" s="156">
        <v>0</v>
      </c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0</v>
      </c>
      <c r="C30" s="157">
        <f t="shared" ref="C30" si="26">SUM(C31:C32,C35:C36)</f>
        <v>0</v>
      </c>
      <c r="D30" s="157">
        <f t="shared" ref="D30" si="27">SUM(D31:D32,D35:D36)</f>
        <v>0</v>
      </c>
      <c r="E30" s="157">
        <f t="shared" ref="E30" si="28">SUM(E31:E32,E35:E36)</f>
        <v>0</v>
      </c>
      <c r="F30" s="157">
        <f t="shared" ref="F30" si="29">SUM(F31:F32,F35:F36)</f>
        <v>0</v>
      </c>
      <c r="G30" s="157">
        <f t="shared" ref="G30" si="30">SUM(G31:G32,G35:G36)</f>
        <v>0</v>
      </c>
      <c r="H30" s="157">
        <f t="shared" ref="H30" si="31">SUM(H31:H32,H35:H36)</f>
        <v>0</v>
      </c>
      <c r="I30" s="157">
        <f t="shared" ref="I30" si="32">SUM(I31:I32,I35:I36)</f>
        <v>0</v>
      </c>
      <c r="J30" s="157">
        <f t="shared" ref="J30" si="33">SUM(J31:J32,J35:J36)</f>
        <v>0</v>
      </c>
      <c r="K30" s="157">
        <f t="shared" ref="K30" si="34">SUM(K31:K32,K35:K36)</f>
        <v>0</v>
      </c>
      <c r="L30" s="157">
        <f t="shared" ref="L30" si="35">SUM(L31:L32,L35:L36)</f>
        <v>0</v>
      </c>
      <c r="M30" s="157">
        <f t="shared" ref="M30" si="36">SUM(M31:M32,M35:M36)</f>
        <v>0</v>
      </c>
      <c r="N30" s="157">
        <f t="shared" ref="N30" si="37">SUM(N31:N32,N35:N36)</f>
        <v>0</v>
      </c>
      <c r="O30" s="157">
        <f t="shared" ref="O30" si="38">SUM(O31:O32,O35:O36)</f>
        <v>0</v>
      </c>
      <c r="P30" s="157">
        <f t="shared" ref="P30" si="39">SUM(P31:P32,P35:P36)</f>
        <v>0</v>
      </c>
      <c r="Q30" s="157">
        <f t="shared" ref="Q30" si="40">SUM(Q31:Q32,Q35:Q36)</f>
        <v>0</v>
      </c>
    </row>
    <row r="31" spans="1:17" ht="12" customHeight="1" x14ac:dyDescent="0.25">
      <c r="A31" s="167" t="s">
        <v>169</v>
      </c>
      <c r="B31" s="132">
        <v>0</v>
      </c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>
        <f t="shared" ref="B32" si="41">SUM(B33:B34)</f>
        <v>0</v>
      </c>
      <c r="C32" s="132">
        <f t="shared" ref="C32" si="42">SUM(C33:C34)</f>
        <v>0</v>
      </c>
      <c r="D32" s="132">
        <f t="shared" ref="D32" si="43">SUM(D33:D34)</f>
        <v>0</v>
      </c>
      <c r="E32" s="132">
        <f t="shared" ref="E32" si="44">SUM(E33:E34)</f>
        <v>0</v>
      </c>
      <c r="F32" s="132">
        <f t="shared" ref="F32" si="45">SUM(F33:F34)</f>
        <v>0</v>
      </c>
      <c r="G32" s="132">
        <f t="shared" ref="G32" si="46">SUM(G33:G34)</f>
        <v>0</v>
      </c>
      <c r="H32" s="132">
        <f t="shared" ref="H32" si="47">SUM(H33:H34)</f>
        <v>0</v>
      </c>
      <c r="I32" s="132">
        <f t="shared" ref="I32" si="48">SUM(I33:I34)</f>
        <v>0</v>
      </c>
      <c r="J32" s="132">
        <f t="shared" ref="J32" si="49">SUM(J33:J34)</f>
        <v>0</v>
      </c>
      <c r="K32" s="132">
        <f t="shared" ref="K32" si="50">SUM(K33:K34)</f>
        <v>0</v>
      </c>
      <c r="L32" s="132">
        <f t="shared" ref="L32" si="51">SUM(L33:L34)</f>
        <v>0</v>
      </c>
      <c r="M32" s="132">
        <f t="shared" ref="M32" si="52">SUM(M33:M34)</f>
        <v>0</v>
      </c>
      <c r="N32" s="132">
        <f t="shared" ref="N32" si="53">SUM(N33:N34)</f>
        <v>0</v>
      </c>
      <c r="O32" s="132">
        <f t="shared" ref="O32" si="54">SUM(O33:O34)</f>
        <v>0</v>
      </c>
      <c r="P32" s="132">
        <f t="shared" ref="P32" si="55">SUM(P33:P34)</f>
        <v>0</v>
      </c>
      <c r="Q32" s="132">
        <f t="shared" ref="Q32" si="56">SUM(Q33:Q34)</f>
        <v>0</v>
      </c>
    </row>
    <row r="33" spans="1:17" ht="12" customHeight="1" x14ac:dyDescent="0.25">
      <c r="A33" s="166" t="s">
        <v>57</v>
      </c>
      <c r="B33" s="165">
        <v>0</v>
      </c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</v>
      </c>
      <c r="C39" s="157">
        <f t="shared" ref="C39" si="74">SUM(C40:C41)</f>
        <v>0</v>
      </c>
      <c r="D39" s="157">
        <f t="shared" ref="D39" si="75">SUM(D40:D41)</f>
        <v>0</v>
      </c>
      <c r="E39" s="157">
        <f t="shared" ref="E39" si="76">SUM(E40:E41)</f>
        <v>0</v>
      </c>
      <c r="F39" s="157">
        <f t="shared" ref="F39" si="77">SUM(F40:F41)</f>
        <v>0</v>
      </c>
      <c r="G39" s="157">
        <f t="shared" ref="G39" si="78">SUM(G40:G41)</f>
        <v>0</v>
      </c>
      <c r="H39" s="157">
        <f t="shared" ref="H39" si="79">SUM(H40:H41)</f>
        <v>0</v>
      </c>
      <c r="I39" s="157">
        <f t="shared" ref="I39" si="80">SUM(I40:I41)</f>
        <v>0</v>
      </c>
      <c r="J39" s="157">
        <f t="shared" ref="J39" si="81">SUM(J40:J41)</f>
        <v>0</v>
      </c>
      <c r="K39" s="157">
        <f t="shared" ref="K39" si="82">SUM(K40:K41)</f>
        <v>0</v>
      </c>
      <c r="L39" s="157">
        <f t="shared" ref="L39" si="83">SUM(L40:L41)</f>
        <v>0</v>
      </c>
      <c r="M39" s="157">
        <f t="shared" ref="M39" si="84">SUM(M40:M41)</f>
        <v>0</v>
      </c>
      <c r="N39" s="157">
        <f t="shared" ref="N39" si="85">SUM(N40:N41)</f>
        <v>0</v>
      </c>
      <c r="O39" s="157">
        <f t="shared" ref="O39" si="86">SUM(O40:O41)</f>
        <v>0</v>
      </c>
      <c r="P39" s="157">
        <f t="shared" ref="P39" si="87">SUM(P40:P41)</f>
        <v>0</v>
      </c>
      <c r="Q39" s="157">
        <f t="shared" ref="Q39" si="88">SUM(Q40:Q41)</f>
        <v>0</v>
      </c>
    </row>
    <row r="40" spans="1:17" ht="12" customHeight="1" x14ac:dyDescent="0.25">
      <c r="A40" s="23" t="s">
        <v>57</v>
      </c>
      <c r="B40" s="156">
        <v>0</v>
      </c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7394.154262512513</v>
      </c>
      <c r="C43" s="168">
        <f t="shared" ref="C43" si="90">SUM(C44,C47,C49,C58)</f>
        <v>7973.9961998827139</v>
      </c>
      <c r="D43" s="168">
        <f t="shared" ref="D43" si="91">SUM(D44,D47,D49,D58)</f>
        <v>8304.5277031058504</v>
      </c>
      <c r="E43" s="168">
        <f t="shared" ref="E43" si="92">SUM(E44,E47,E49,E58)</f>
        <v>9878.8281042106955</v>
      </c>
      <c r="F43" s="168">
        <f t="shared" ref="F43" si="93">SUM(F44,F47,F49,F58)</f>
        <v>9395.3204101118663</v>
      </c>
      <c r="G43" s="168">
        <f t="shared" ref="G43" si="94">SUM(G44,G47,G49,G58)</f>
        <v>9584.9725976180925</v>
      </c>
      <c r="H43" s="168">
        <f t="shared" ref="H43" si="95">SUM(H44,H47,H49,H58)</f>
        <v>9118.4165544878379</v>
      </c>
      <c r="I43" s="168">
        <f t="shared" ref="I43" si="96">SUM(I44,I47,I49,I58)</f>
        <v>8155.7216467906019</v>
      </c>
      <c r="J43" s="168">
        <f t="shared" ref="J43" si="97">SUM(J44,J47,J49,J58)</f>
        <v>7877.513973809957</v>
      </c>
      <c r="K43" s="168">
        <f t="shared" ref="K43" si="98">SUM(K44,K47,K49,K58)</f>
        <v>6726.3576911403079</v>
      </c>
      <c r="L43" s="168">
        <f t="shared" ref="L43" si="99">SUM(L44,L47,L49,L58)</f>
        <v>6004.1469072689579</v>
      </c>
      <c r="M43" s="168">
        <f t="shared" ref="M43" si="100">SUM(M44,M47,M49,M58)</f>
        <v>7928.75878374278</v>
      </c>
      <c r="N43" s="168">
        <f t="shared" ref="N43" si="101">SUM(N44,N47,N49,N58)</f>
        <v>5894.1246195569502</v>
      </c>
      <c r="O43" s="168">
        <f t="shared" ref="O43" si="102">SUM(O44,O47,O49,O58)</f>
        <v>2922.4017416865281</v>
      </c>
      <c r="P43" s="168">
        <f t="shared" ref="P43" si="103">SUM(P44,P47,P49,P58)</f>
        <v>3073.0253721501199</v>
      </c>
      <c r="Q43" s="168">
        <f t="shared" ref="Q43" si="104">SUM(Q44,Q47,Q49,Q58)</f>
        <v>4374.1324876010103</v>
      </c>
    </row>
    <row r="44" spans="1:17" ht="12.95" customHeight="1" x14ac:dyDescent="0.25">
      <c r="A44" s="158" t="s">
        <v>65</v>
      </c>
      <c r="B44" s="157">
        <f t="shared" ref="B44:Q44" si="105">SUM(B45:B46)</f>
        <v>7025.9287291062119</v>
      </c>
      <c r="C44" s="157">
        <f t="shared" si="105"/>
        <v>7595.3944513250526</v>
      </c>
      <c r="D44" s="157">
        <f t="shared" si="105"/>
        <v>7936.4918875180301</v>
      </c>
      <c r="E44" s="157">
        <f t="shared" si="105"/>
        <v>9493.6999635831853</v>
      </c>
      <c r="F44" s="157">
        <f t="shared" si="105"/>
        <v>8996.3095123878084</v>
      </c>
      <c r="G44" s="157">
        <f t="shared" si="105"/>
        <v>9181.566582309988</v>
      </c>
      <c r="H44" s="157">
        <f t="shared" si="105"/>
        <v>8730.3935907525047</v>
      </c>
      <c r="I44" s="157">
        <f t="shared" si="105"/>
        <v>7807.2882056794651</v>
      </c>
      <c r="J44" s="157">
        <f t="shared" si="105"/>
        <v>7512.3981491449385</v>
      </c>
      <c r="K44" s="157">
        <f t="shared" si="105"/>
        <v>6374.1740371637961</v>
      </c>
      <c r="L44" s="157">
        <f t="shared" si="105"/>
        <v>5629.6414888796098</v>
      </c>
      <c r="M44" s="157">
        <f t="shared" si="105"/>
        <v>7526.3155026256018</v>
      </c>
      <c r="N44" s="157">
        <f t="shared" si="105"/>
        <v>5572.4503237149884</v>
      </c>
      <c r="O44" s="157">
        <f t="shared" si="105"/>
        <v>2611.9481271446243</v>
      </c>
      <c r="P44" s="157">
        <f t="shared" si="105"/>
        <v>2716.3100672072119</v>
      </c>
      <c r="Q44" s="157">
        <f t="shared" si="105"/>
        <v>4003.4927286832026</v>
      </c>
    </row>
    <row r="45" spans="1:17" ht="12" customHeight="1" x14ac:dyDescent="0.25">
      <c r="A45" s="23" t="s">
        <v>166</v>
      </c>
      <c r="B45" s="156">
        <v>7025.9287291062119</v>
      </c>
      <c r="C45" s="156">
        <v>7595.3944513250526</v>
      </c>
      <c r="D45" s="156">
        <v>7936.4918875180301</v>
      </c>
      <c r="E45" s="156">
        <v>9493.6999635831853</v>
      </c>
      <c r="F45" s="156">
        <v>8996.3095123878084</v>
      </c>
      <c r="G45" s="156">
        <v>9181.566582309988</v>
      </c>
      <c r="H45" s="156">
        <v>8730.3935907525047</v>
      </c>
      <c r="I45" s="156">
        <v>7807.2882056794651</v>
      </c>
      <c r="J45" s="156">
        <v>7512.3981491449385</v>
      </c>
      <c r="K45" s="156">
        <v>6374.1740371637961</v>
      </c>
      <c r="L45" s="156">
        <v>5629.6414888796098</v>
      </c>
      <c r="M45" s="156">
        <v>7526.3155026256018</v>
      </c>
      <c r="N45" s="156">
        <v>5572.4503237149884</v>
      </c>
      <c r="O45" s="156">
        <v>2611.9481271446243</v>
      </c>
      <c r="P45" s="156">
        <v>2716.3100672072119</v>
      </c>
      <c r="Q45" s="156">
        <v>4003.4927286832026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293.90108169428038</v>
      </c>
      <c r="C49" s="157">
        <f t="shared" ref="C49" si="108">SUM(C50:C51,C54:C55)</f>
        <v>302.79271017392171</v>
      </c>
      <c r="D49" s="157">
        <f t="shared" ref="D49" si="109">SUM(D50:D51,D54:D55)</f>
        <v>327.74405574567982</v>
      </c>
      <c r="E49" s="157">
        <f t="shared" ref="E49" si="110">SUM(E50:E51,E54:E55)</f>
        <v>344.05793746464326</v>
      </c>
      <c r="F49" s="157">
        <f t="shared" ref="F49" si="111">SUM(F50:F51,F54:F55)</f>
        <v>352.08655602912262</v>
      </c>
      <c r="G49" s="157">
        <f t="shared" ref="G49" si="112">SUM(G50:G51,G54:G55)</f>
        <v>360.44184894826674</v>
      </c>
      <c r="H49" s="157">
        <f t="shared" ref="H49" si="113">SUM(H50:H51,H54:H55)</f>
        <v>347.36889784282101</v>
      </c>
      <c r="I49" s="157">
        <f t="shared" ref="I49" si="114">SUM(I50:I51,I54:I55)</f>
        <v>304.53955639294725</v>
      </c>
      <c r="J49" s="157">
        <f t="shared" ref="J49" si="115">SUM(J50:J51,J54:J55)</f>
        <v>319.65592829007153</v>
      </c>
      <c r="K49" s="157">
        <f t="shared" ref="K49" si="116">SUM(K50:K51,K54:K55)</f>
        <v>320.33894533777709</v>
      </c>
      <c r="L49" s="157">
        <f t="shared" ref="L49" si="117">SUM(L50:L51,L54:L55)</f>
        <v>320.24414524275596</v>
      </c>
      <c r="M49" s="157">
        <f t="shared" ref="M49" si="118">SUM(M50:M51,M54:M55)</f>
        <v>352.27881973226494</v>
      </c>
      <c r="N49" s="157">
        <f t="shared" ref="N49" si="119">SUM(N50:N51,N54:N55)</f>
        <v>311.47154201071811</v>
      </c>
      <c r="O49" s="157">
        <f t="shared" ref="O49" si="120">SUM(O50:O51,O54:O55)</f>
        <v>266.66905999324632</v>
      </c>
      <c r="P49" s="157">
        <f t="shared" ref="P49" si="121">SUM(P50:P51,P54:P55)</f>
        <v>275.93393678273293</v>
      </c>
      <c r="Q49" s="157">
        <f t="shared" ref="Q49" si="122">SUM(Q50:Q51,Q54:Q55)</f>
        <v>292.41506375156115</v>
      </c>
    </row>
    <row r="50" spans="1:17" ht="12" customHeight="1" x14ac:dyDescent="0.25">
      <c r="A50" s="167" t="s">
        <v>165</v>
      </c>
      <c r="B50" s="132">
        <v>256.71933483630147</v>
      </c>
      <c r="C50" s="132">
        <v>264.65953018717209</v>
      </c>
      <c r="D50" s="132">
        <v>280.41764691729429</v>
      </c>
      <c r="E50" s="132">
        <v>288.82882428203527</v>
      </c>
      <c r="F50" s="132">
        <v>302.66217622900535</v>
      </c>
      <c r="G50" s="132">
        <v>302.4187714303232</v>
      </c>
      <c r="H50" s="132">
        <v>292.33231675269246</v>
      </c>
      <c r="I50" s="132">
        <v>234.62426845530086</v>
      </c>
      <c r="J50" s="132">
        <v>241.57984623665897</v>
      </c>
      <c r="K50" s="132">
        <v>241.91720998651607</v>
      </c>
      <c r="L50" s="132">
        <v>239.19179406730572</v>
      </c>
      <c r="M50" s="132">
        <v>260.66880119731121</v>
      </c>
      <c r="N50" s="132">
        <v>229.72983791454288</v>
      </c>
      <c r="O50" s="132">
        <v>196.72405221345397</v>
      </c>
      <c r="P50" s="132">
        <v>202.70124440062099</v>
      </c>
      <c r="Q50" s="132">
        <v>210.84373441992611</v>
      </c>
    </row>
    <row r="51" spans="1:17" ht="12" customHeight="1" x14ac:dyDescent="0.25">
      <c r="A51" s="167" t="s">
        <v>164</v>
      </c>
      <c r="B51" s="132">
        <f t="shared" ref="B51" si="123">SUM(B52:B53)</f>
        <v>37.181746857978915</v>
      </c>
      <c r="C51" s="132">
        <f t="shared" ref="C51" si="124">SUM(C52:C53)</f>
        <v>38.13317998674961</v>
      </c>
      <c r="D51" s="132">
        <f t="shared" ref="D51" si="125">SUM(D52:D53)</f>
        <v>47.326408828385524</v>
      </c>
      <c r="E51" s="132">
        <f t="shared" ref="E51" si="126">SUM(E52:E53)</f>
        <v>55.229113182608017</v>
      </c>
      <c r="F51" s="132">
        <f t="shared" ref="F51" si="127">SUM(F52:F53)</f>
        <v>49.424379800117251</v>
      </c>
      <c r="G51" s="132">
        <f t="shared" ref="G51" si="128">SUM(G52:G53)</f>
        <v>58.023077517943548</v>
      </c>
      <c r="H51" s="132">
        <f t="shared" ref="H51" si="129">SUM(H52:H53)</f>
        <v>55.03658109012855</v>
      </c>
      <c r="I51" s="132">
        <f t="shared" ref="I51" si="130">SUM(I52:I53)</f>
        <v>69.915287937646369</v>
      </c>
      <c r="J51" s="132">
        <f t="shared" ref="J51" si="131">SUM(J52:J53)</f>
        <v>78.076082053412534</v>
      </c>
      <c r="K51" s="132">
        <f t="shared" ref="K51" si="132">SUM(K52:K53)</f>
        <v>78.421735351261049</v>
      </c>
      <c r="L51" s="132">
        <f t="shared" ref="L51" si="133">SUM(L52:L53)</f>
        <v>81.052351175450269</v>
      </c>
      <c r="M51" s="132">
        <f t="shared" ref="M51" si="134">SUM(M52:M53)</f>
        <v>91.610018534953724</v>
      </c>
      <c r="N51" s="132">
        <f t="shared" ref="N51" si="135">SUM(N52:N53)</f>
        <v>81.741704096175241</v>
      </c>
      <c r="O51" s="132">
        <f t="shared" ref="O51" si="136">SUM(O52:O53)</f>
        <v>69.945007779792363</v>
      </c>
      <c r="P51" s="132">
        <f t="shared" ref="P51" si="137">SUM(P52:P53)</f>
        <v>73.232692382111949</v>
      </c>
      <c r="Q51" s="132">
        <f t="shared" ref="Q51" si="138">SUM(Q52:Q53)</f>
        <v>81.571329331635042</v>
      </c>
    </row>
    <row r="52" spans="1:17" ht="12" customHeight="1" x14ac:dyDescent="0.25">
      <c r="A52" s="166" t="s">
        <v>163</v>
      </c>
      <c r="B52" s="165">
        <v>37.181746857978915</v>
      </c>
      <c r="C52" s="165">
        <v>38.13317998674961</v>
      </c>
      <c r="D52" s="165">
        <v>47.326408828385524</v>
      </c>
      <c r="E52" s="165">
        <v>55.229113182608017</v>
      </c>
      <c r="F52" s="165">
        <v>49.424379800117251</v>
      </c>
      <c r="G52" s="165">
        <v>58.023077517943548</v>
      </c>
      <c r="H52" s="165">
        <v>55.03658109012855</v>
      </c>
      <c r="I52" s="165">
        <v>69.915287937646369</v>
      </c>
      <c r="J52" s="165">
        <v>78.076082053412534</v>
      </c>
      <c r="K52" s="165">
        <v>78.421735351261049</v>
      </c>
      <c r="L52" s="165">
        <v>81.052351175450269</v>
      </c>
      <c r="M52" s="165">
        <v>91.610018534953724</v>
      </c>
      <c r="N52" s="165">
        <v>81.741704096175241</v>
      </c>
      <c r="O52" s="165">
        <v>69.945007779792363</v>
      </c>
      <c r="P52" s="165">
        <v>73.232692382111949</v>
      </c>
      <c r="Q52" s="165">
        <v>81.571329331635042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74.324451712020632</v>
      </c>
      <c r="C58" s="157">
        <f t="shared" ref="C58" si="156">SUM(C59:C60)</f>
        <v>75.809038383740031</v>
      </c>
      <c r="D58" s="157">
        <f t="shared" ref="D58" si="157">SUM(D59:D60)</f>
        <v>40.291759842141197</v>
      </c>
      <c r="E58" s="157">
        <f t="shared" ref="E58" si="158">SUM(E59:E60)</f>
        <v>41.070203162865404</v>
      </c>
      <c r="F58" s="157">
        <f t="shared" ref="F58" si="159">SUM(F59:F60)</f>
        <v>46.924341694935393</v>
      </c>
      <c r="G58" s="157">
        <f t="shared" ref="G58" si="160">SUM(G59:G60)</f>
        <v>42.964166359837122</v>
      </c>
      <c r="H58" s="157">
        <f t="shared" ref="H58" si="161">SUM(H59:H60)</f>
        <v>40.654065892511696</v>
      </c>
      <c r="I58" s="157">
        <f t="shared" ref="I58" si="162">SUM(I59:I60)</f>
        <v>43.893884718189994</v>
      </c>
      <c r="J58" s="157">
        <f t="shared" ref="J58" si="163">SUM(J59:J60)</f>
        <v>45.459896374947064</v>
      </c>
      <c r="K58" s="157">
        <f t="shared" ref="K58" si="164">SUM(K59:K60)</f>
        <v>31.844708638734964</v>
      </c>
      <c r="L58" s="157">
        <f t="shared" ref="L58" si="165">SUM(L59:L60)</f>
        <v>54.261273146592323</v>
      </c>
      <c r="M58" s="157">
        <f t="shared" ref="M58" si="166">SUM(M59:M60)</f>
        <v>50.164461384912883</v>
      </c>
      <c r="N58" s="157">
        <f t="shared" ref="N58" si="167">SUM(N59:N60)</f>
        <v>10.202753831244046</v>
      </c>
      <c r="O58" s="157">
        <f t="shared" ref="O58" si="168">SUM(O59:O60)</f>
        <v>43.784554548657319</v>
      </c>
      <c r="P58" s="157">
        <f t="shared" ref="P58" si="169">SUM(P59:P60)</f>
        <v>80.781368160175347</v>
      </c>
      <c r="Q58" s="157">
        <f t="shared" ref="Q58" si="170">SUM(Q59:Q60)</f>
        <v>78.224695166246562</v>
      </c>
    </row>
    <row r="59" spans="1:17" ht="12" customHeight="1" x14ac:dyDescent="0.25">
      <c r="A59" s="23" t="s">
        <v>57</v>
      </c>
      <c r="B59" s="156">
        <v>74.324451712020632</v>
      </c>
      <c r="C59" s="156">
        <v>75.809038383740031</v>
      </c>
      <c r="D59" s="156">
        <v>40.291759842141197</v>
      </c>
      <c r="E59" s="156">
        <v>41.070203162865404</v>
      </c>
      <c r="F59" s="156">
        <v>46.924341694935393</v>
      </c>
      <c r="G59" s="156">
        <v>42.964166359837122</v>
      </c>
      <c r="H59" s="156">
        <v>40.654065892511696</v>
      </c>
      <c r="I59" s="156">
        <v>43.893884718189994</v>
      </c>
      <c r="J59" s="156">
        <v>45.459896374947064</v>
      </c>
      <c r="K59" s="156">
        <v>31.844708638734964</v>
      </c>
      <c r="L59" s="156">
        <v>54.261273146592323</v>
      </c>
      <c r="M59" s="156">
        <v>50.164461384912883</v>
      </c>
      <c r="N59" s="156">
        <v>10.202753831244046</v>
      </c>
      <c r="O59" s="156">
        <v>43.784554548657319</v>
      </c>
      <c r="P59" s="156">
        <v>80.781368160175347</v>
      </c>
      <c r="Q59" s="156">
        <v>78.224695166246562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11.388992701701076</v>
      </c>
      <c r="C62" s="168">
        <f t="shared" ref="C62:Q62" si="171">SUM(C63,C66,C68,C77)</f>
        <v>12.213333664883997</v>
      </c>
      <c r="D62" s="168">
        <f t="shared" si="171"/>
        <v>20.124732213828004</v>
      </c>
      <c r="E62" s="168">
        <f t="shared" si="171"/>
        <v>43.912950141060008</v>
      </c>
      <c r="F62" s="168">
        <f t="shared" si="171"/>
        <v>81.488076809436009</v>
      </c>
      <c r="G62" s="168">
        <f t="shared" si="171"/>
        <v>171.94604134420607</v>
      </c>
      <c r="H62" s="168">
        <f t="shared" si="171"/>
        <v>327.17501934678</v>
      </c>
      <c r="I62" s="168">
        <f t="shared" si="171"/>
        <v>414.80510060642399</v>
      </c>
      <c r="J62" s="168">
        <f t="shared" si="171"/>
        <v>487.37543773485618</v>
      </c>
      <c r="K62" s="168">
        <f t="shared" si="171"/>
        <v>601.11749356916403</v>
      </c>
      <c r="L62" s="168">
        <f t="shared" si="171"/>
        <v>598.02682149237239</v>
      </c>
      <c r="M62" s="168">
        <f t="shared" si="171"/>
        <v>817.43360855746573</v>
      </c>
      <c r="N62" s="168">
        <f t="shared" si="171"/>
        <v>728.89158481774507</v>
      </c>
      <c r="O62" s="168">
        <f t="shared" si="171"/>
        <v>545.9614016098144</v>
      </c>
      <c r="P62" s="168">
        <f t="shared" si="171"/>
        <v>543.94329169796299</v>
      </c>
      <c r="Q62" s="168">
        <f t="shared" si="171"/>
        <v>837.2390030601689</v>
      </c>
    </row>
    <row r="63" spans="1:17" ht="12.95" customHeight="1" x14ac:dyDescent="0.25">
      <c r="A63" s="158" t="s">
        <v>65</v>
      </c>
      <c r="B63" s="157">
        <f t="shared" ref="B63:Q63" si="172">SUM(B64:B65)</f>
        <v>8.8550836415672141</v>
      </c>
      <c r="C63" s="157">
        <f t="shared" si="172"/>
        <v>9.5266305753693103</v>
      </c>
      <c r="D63" s="157">
        <f t="shared" si="172"/>
        <v>15.569928271513577</v>
      </c>
      <c r="E63" s="157">
        <f t="shared" si="172"/>
        <v>34.978004929536787</v>
      </c>
      <c r="F63" s="157">
        <f t="shared" si="172"/>
        <v>63.753166272575193</v>
      </c>
      <c r="G63" s="157">
        <f t="shared" si="172"/>
        <v>134.376403585948</v>
      </c>
      <c r="H63" s="157">
        <f t="shared" si="172"/>
        <v>253.9318672341235</v>
      </c>
      <c r="I63" s="157">
        <f t="shared" si="172"/>
        <v>318.42425365447787</v>
      </c>
      <c r="J63" s="157">
        <f t="shared" si="172"/>
        <v>367.46714574672995</v>
      </c>
      <c r="K63" s="157">
        <f t="shared" si="172"/>
        <v>433.89165802532381</v>
      </c>
      <c r="L63" s="157">
        <f t="shared" si="172"/>
        <v>410.46492274203734</v>
      </c>
      <c r="M63" s="157">
        <f t="shared" si="172"/>
        <v>604.20946235687609</v>
      </c>
      <c r="N63" s="157">
        <f t="shared" si="172"/>
        <v>513.94416130211971</v>
      </c>
      <c r="O63" s="157">
        <f t="shared" si="172"/>
        <v>317.85566312506472</v>
      </c>
      <c r="P63" s="157">
        <f t="shared" si="172"/>
        <v>316.19581976823542</v>
      </c>
      <c r="Q63" s="157">
        <f t="shared" si="172"/>
        <v>551.53342538799927</v>
      </c>
    </row>
    <row r="64" spans="1:17" ht="12" customHeight="1" x14ac:dyDescent="0.25">
      <c r="A64" s="23" t="s">
        <v>161</v>
      </c>
      <c r="B64" s="156">
        <v>8.8550836415672141</v>
      </c>
      <c r="C64" s="156">
        <v>9.5266305753693103</v>
      </c>
      <c r="D64" s="156">
        <v>15.569928271513577</v>
      </c>
      <c r="E64" s="156">
        <v>34.978004929536787</v>
      </c>
      <c r="F64" s="156">
        <v>63.753166272575193</v>
      </c>
      <c r="G64" s="156">
        <v>134.376403585948</v>
      </c>
      <c r="H64" s="156">
        <v>253.9318672341235</v>
      </c>
      <c r="I64" s="156">
        <v>318.42425365447787</v>
      </c>
      <c r="J64" s="156">
        <v>367.46714574672995</v>
      </c>
      <c r="K64" s="156">
        <v>433.89165802532381</v>
      </c>
      <c r="L64" s="156">
        <v>410.46492274203734</v>
      </c>
      <c r="M64" s="156">
        <v>604.20946235687609</v>
      </c>
      <c r="N64" s="156">
        <v>513.94416130211971</v>
      </c>
      <c r="O64" s="156">
        <v>317.85566312506472</v>
      </c>
      <c r="P64" s="156">
        <v>316.19581976823542</v>
      </c>
      <c r="Q64" s="156">
        <v>551.53342538799927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1.2196185369406238</v>
      </c>
      <c r="C68" s="157">
        <f t="shared" ref="C68:Q68" si="174">SUM(C69:C70,C73:C74)</f>
        <v>1.3088266105299058</v>
      </c>
      <c r="D68" s="157">
        <f t="shared" si="174"/>
        <v>2.3197091987065734</v>
      </c>
      <c r="E68" s="157">
        <f t="shared" si="174"/>
        <v>4.5617876786416511</v>
      </c>
      <c r="F68" s="157">
        <f t="shared" si="174"/>
        <v>9.0944979705059978</v>
      </c>
      <c r="G68" s="157">
        <f t="shared" si="174"/>
        <v>19.560853310880805</v>
      </c>
      <c r="H68" s="157">
        <f t="shared" si="174"/>
        <v>37.637784765708403</v>
      </c>
      <c r="I68" s="157">
        <f t="shared" si="174"/>
        <v>46.214374300578925</v>
      </c>
      <c r="J68" s="157">
        <f t="shared" si="174"/>
        <v>57.236469013779413</v>
      </c>
      <c r="K68" s="157">
        <f t="shared" si="174"/>
        <v>77.730600804944643</v>
      </c>
      <c r="L68" s="157">
        <f t="shared" si="174"/>
        <v>85.584923395664532</v>
      </c>
      <c r="M68" s="157">
        <f t="shared" si="174"/>
        <v>94.972549758422858</v>
      </c>
      <c r="N68" s="157">
        <f t="shared" si="174"/>
        <v>95.764045438882448</v>
      </c>
      <c r="O68" s="157">
        <f t="shared" si="174"/>
        <v>102.42753627155831</v>
      </c>
      <c r="P68" s="157">
        <f t="shared" si="174"/>
        <v>102.5338308097605</v>
      </c>
      <c r="Q68" s="157">
        <f t="shared" si="174"/>
        <v>127.03392321828713</v>
      </c>
    </row>
    <row r="69" spans="1:17" ht="12" customHeight="1" x14ac:dyDescent="0.25">
      <c r="A69" s="167" t="s">
        <v>160</v>
      </c>
      <c r="B69" s="132">
        <v>1.0653014478733727</v>
      </c>
      <c r="C69" s="132">
        <v>1.143931748368735</v>
      </c>
      <c r="D69" s="132">
        <v>1.9846688095425378</v>
      </c>
      <c r="E69" s="132">
        <v>3.8294613839870744</v>
      </c>
      <c r="F69" s="132">
        <v>7.8178033640928932</v>
      </c>
      <c r="G69" s="132">
        <v>16.411897737888882</v>
      </c>
      <c r="H69" s="132">
        <v>31.674479365564661</v>
      </c>
      <c r="I69" s="132">
        <v>35.60460393818984</v>
      </c>
      <c r="J69" s="132">
        <v>43.256499820085736</v>
      </c>
      <c r="K69" s="132">
        <v>58.701566041271938</v>
      </c>
      <c r="L69" s="132">
        <v>63.923784135874648</v>
      </c>
      <c r="M69" s="132">
        <v>70.274941886014588</v>
      </c>
      <c r="N69" s="132">
        <v>70.631959186099849</v>
      </c>
      <c r="O69" s="132">
        <v>75.561602393877479</v>
      </c>
      <c r="P69" s="132">
        <v>75.321494670157762</v>
      </c>
      <c r="Q69" s="132">
        <v>91.596798681066261</v>
      </c>
    </row>
    <row r="70" spans="1:17" ht="12" customHeight="1" x14ac:dyDescent="0.25">
      <c r="A70" s="167" t="s">
        <v>159</v>
      </c>
      <c r="B70" s="132">
        <f>SUM(B71:B72)</f>
        <v>0.15431708906725125</v>
      </c>
      <c r="C70" s="132">
        <f t="shared" ref="C70:Q70" si="175">SUM(C71:C72)</f>
        <v>0.16489486216117075</v>
      </c>
      <c r="D70" s="132">
        <f t="shared" si="175"/>
        <v>0.33504038916403545</v>
      </c>
      <c r="E70" s="132">
        <f t="shared" si="175"/>
        <v>0.73232629465457699</v>
      </c>
      <c r="F70" s="132">
        <f t="shared" si="175"/>
        <v>1.2766946064131044</v>
      </c>
      <c r="G70" s="132">
        <f t="shared" si="175"/>
        <v>3.1489555729919223</v>
      </c>
      <c r="H70" s="132">
        <f t="shared" si="175"/>
        <v>5.9633054001437387</v>
      </c>
      <c r="I70" s="132">
        <f t="shared" si="175"/>
        <v>10.609770362389083</v>
      </c>
      <c r="J70" s="132">
        <f t="shared" si="175"/>
        <v>13.979969193693673</v>
      </c>
      <c r="K70" s="132">
        <f t="shared" si="175"/>
        <v>19.029034763672705</v>
      </c>
      <c r="L70" s="132">
        <f t="shared" si="175"/>
        <v>21.661139259789884</v>
      </c>
      <c r="M70" s="132">
        <f t="shared" si="175"/>
        <v>24.69760787240827</v>
      </c>
      <c r="N70" s="132">
        <f t="shared" si="175"/>
        <v>25.132086252782596</v>
      </c>
      <c r="O70" s="132">
        <f t="shared" si="175"/>
        <v>26.865933877680831</v>
      </c>
      <c r="P70" s="132">
        <f t="shared" si="175"/>
        <v>27.212336139602744</v>
      </c>
      <c r="Q70" s="132">
        <f t="shared" si="175"/>
        <v>35.437124537220861</v>
      </c>
    </row>
    <row r="71" spans="1:17" ht="12" customHeight="1" x14ac:dyDescent="0.25">
      <c r="A71" s="166" t="s">
        <v>109</v>
      </c>
      <c r="B71" s="165">
        <v>0.15431708906725125</v>
      </c>
      <c r="C71" s="165">
        <v>0.16489486216117075</v>
      </c>
      <c r="D71" s="165">
        <v>0.33504038916403545</v>
      </c>
      <c r="E71" s="165">
        <v>0.73232629465457699</v>
      </c>
      <c r="F71" s="165">
        <v>1.2766946064131044</v>
      </c>
      <c r="G71" s="165">
        <v>3.1489555729919223</v>
      </c>
      <c r="H71" s="165">
        <v>5.9633054001437387</v>
      </c>
      <c r="I71" s="165">
        <v>10.609770362389083</v>
      </c>
      <c r="J71" s="165">
        <v>13.979969193693673</v>
      </c>
      <c r="K71" s="165">
        <v>19.029034763672705</v>
      </c>
      <c r="L71" s="165">
        <v>21.661139259789884</v>
      </c>
      <c r="M71" s="165">
        <v>24.69760787240827</v>
      </c>
      <c r="N71" s="165">
        <v>25.132086252782596</v>
      </c>
      <c r="O71" s="165">
        <v>26.865933877680831</v>
      </c>
      <c r="P71" s="165">
        <v>27.212336139602744</v>
      </c>
      <c r="Q71" s="165">
        <v>35.437124537220861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1.3142905231932385</v>
      </c>
      <c r="C77" s="157">
        <f t="shared" ref="C77:Q77" si="177">SUM(C78:C79)</f>
        <v>1.3778764789847813</v>
      </c>
      <c r="D77" s="157">
        <f t="shared" si="177"/>
        <v>2.235094743607851</v>
      </c>
      <c r="E77" s="157">
        <f t="shared" si="177"/>
        <v>4.3731575328815735</v>
      </c>
      <c r="F77" s="157">
        <f t="shared" si="177"/>
        <v>8.640412566354815</v>
      </c>
      <c r="G77" s="157">
        <f t="shared" si="177"/>
        <v>18.008784447377241</v>
      </c>
      <c r="H77" s="157">
        <f t="shared" si="177"/>
        <v>35.605367346948135</v>
      </c>
      <c r="I77" s="157">
        <f t="shared" si="177"/>
        <v>50.166472651367222</v>
      </c>
      <c r="J77" s="157">
        <f t="shared" si="177"/>
        <v>62.671822974346838</v>
      </c>
      <c r="K77" s="157">
        <f t="shared" si="177"/>
        <v>89.495234738895647</v>
      </c>
      <c r="L77" s="157">
        <f t="shared" si="177"/>
        <v>101.97697535467054</v>
      </c>
      <c r="M77" s="157">
        <f t="shared" si="177"/>
        <v>118.25159644216689</v>
      </c>
      <c r="N77" s="157">
        <f t="shared" si="177"/>
        <v>119.18337807674291</v>
      </c>
      <c r="O77" s="157">
        <f t="shared" si="177"/>
        <v>125.67820221319131</v>
      </c>
      <c r="P77" s="157">
        <f t="shared" si="177"/>
        <v>125.21364111996704</v>
      </c>
      <c r="Q77" s="157">
        <f t="shared" si="177"/>
        <v>158.67165445388247</v>
      </c>
    </row>
    <row r="78" spans="1:17" ht="12" customHeight="1" x14ac:dyDescent="0.25">
      <c r="A78" s="23" t="s">
        <v>109</v>
      </c>
      <c r="B78" s="156">
        <v>1.3142905231932385</v>
      </c>
      <c r="C78" s="156">
        <v>1.3778764789847813</v>
      </c>
      <c r="D78" s="156">
        <v>2.235094743607851</v>
      </c>
      <c r="E78" s="156">
        <v>4.3731575328815735</v>
      </c>
      <c r="F78" s="156">
        <v>8.640412566354815</v>
      </c>
      <c r="G78" s="156">
        <v>18.008784447377241</v>
      </c>
      <c r="H78" s="156">
        <v>35.605367346948135</v>
      </c>
      <c r="I78" s="156">
        <v>50.166472651367222</v>
      </c>
      <c r="J78" s="156">
        <v>62.671822974346838</v>
      </c>
      <c r="K78" s="156">
        <v>89.495234738895647</v>
      </c>
      <c r="L78" s="156">
        <v>101.97697535467054</v>
      </c>
      <c r="M78" s="156">
        <v>118.25159644216689</v>
      </c>
      <c r="N78" s="156">
        <v>119.18337807674291</v>
      </c>
      <c r="O78" s="156">
        <v>125.67820221319131</v>
      </c>
      <c r="P78" s="156">
        <v>125.21364111996704</v>
      </c>
      <c r="Q78" s="156">
        <v>158.67165445388247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90.569456625608041</v>
      </c>
      <c r="C81" s="168">
        <f t="shared" ref="C81:Q81" si="178">SUM(C82,C85,C87,C100)</f>
        <v>92.070785241536328</v>
      </c>
      <c r="D81" s="168">
        <f t="shared" si="178"/>
        <v>92.097611696167945</v>
      </c>
      <c r="E81" s="168">
        <f t="shared" si="178"/>
        <v>93.942416225268516</v>
      </c>
      <c r="F81" s="168">
        <f t="shared" si="178"/>
        <v>96.513971990287757</v>
      </c>
      <c r="G81" s="168">
        <f t="shared" si="178"/>
        <v>92.184998694000669</v>
      </c>
      <c r="H81" s="168">
        <f t="shared" si="178"/>
        <v>88.87617482705555</v>
      </c>
      <c r="I81" s="168">
        <f t="shared" si="178"/>
        <v>77.116517215470097</v>
      </c>
      <c r="J81" s="168">
        <f t="shared" si="178"/>
        <v>75.398589212479834</v>
      </c>
      <c r="K81" s="168">
        <f t="shared" si="178"/>
        <v>69.550352787173836</v>
      </c>
      <c r="L81" s="168">
        <f t="shared" si="178"/>
        <v>66.135680950156598</v>
      </c>
      <c r="M81" s="168">
        <f t="shared" si="178"/>
        <v>56.336731831985219</v>
      </c>
      <c r="N81" s="168">
        <f t="shared" si="178"/>
        <v>33.450943943802805</v>
      </c>
      <c r="O81" s="168">
        <f t="shared" si="178"/>
        <v>105.13279244158906</v>
      </c>
      <c r="P81" s="168">
        <f t="shared" si="178"/>
        <v>131.10473296950386</v>
      </c>
      <c r="Q81" s="168">
        <f t="shared" si="178"/>
        <v>113.23735032116751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71.892091760755164</v>
      </c>
      <c r="C87" s="157">
        <f t="shared" ref="C87:Q87" si="181">SUM(C88:C89,C92:C93,C96:C97)</f>
        <v>74.284921468710664</v>
      </c>
      <c r="D87" s="157">
        <f t="shared" si="181"/>
        <v>82.989404402562357</v>
      </c>
      <c r="E87" s="157">
        <f t="shared" si="181"/>
        <v>85.63956376376224</v>
      </c>
      <c r="F87" s="157">
        <f t="shared" si="181"/>
        <v>87.305067802697607</v>
      </c>
      <c r="G87" s="157">
        <f t="shared" si="181"/>
        <v>83.806709265465486</v>
      </c>
      <c r="H87" s="157">
        <f t="shared" si="181"/>
        <v>80.630146511658609</v>
      </c>
      <c r="I87" s="157">
        <f t="shared" si="181"/>
        <v>69.939898142497071</v>
      </c>
      <c r="J87" s="157">
        <f t="shared" si="181"/>
        <v>68.132039481118852</v>
      </c>
      <c r="K87" s="157">
        <f t="shared" si="181"/>
        <v>64.34995277247522</v>
      </c>
      <c r="L87" s="157">
        <f t="shared" si="181"/>
        <v>56.278106536085751</v>
      </c>
      <c r="M87" s="157">
        <f t="shared" si="181"/>
        <v>47.046488590429362</v>
      </c>
      <c r="N87" s="157">
        <f t="shared" si="181"/>
        <v>30.000594550280766</v>
      </c>
      <c r="O87" s="157">
        <f t="shared" si="181"/>
        <v>77.144690394083483</v>
      </c>
      <c r="P87" s="157">
        <f t="shared" si="181"/>
        <v>82.796382221177169</v>
      </c>
      <c r="Q87" s="157">
        <f t="shared" si="181"/>
        <v>80.83786247172273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62.796920813894353</v>
      </c>
      <c r="C92" s="162">
        <v>64.929547355021612</v>
      </c>
      <c r="D92" s="162">
        <v>71.005698621889735</v>
      </c>
      <c r="E92" s="162">
        <v>71.89250629323513</v>
      </c>
      <c r="F92" s="162">
        <v>75.049497903638951</v>
      </c>
      <c r="G92" s="162">
        <v>70.315642246468968</v>
      </c>
      <c r="H92" s="162">
        <v>67.855219411619686</v>
      </c>
      <c r="I92" s="162">
        <v>53.883357618238236</v>
      </c>
      <c r="J92" s="162">
        <v>51.490654467949753</v>
      </c>
      <c r="K92" s="162">
        <v>48.596473574467922</v>
      </c>
      <c r="L92" s="162">
        <v>42.034419892141472</v>
      </c>
      <c r="M92" s="162">
        <v>34.81203305427811</v>
      </c>
      <c r="N92" s="162">
        <v>22.127279846266905</v>
      </c>
      <c r="O92" s="162">
        <v>56.910414623562531</v>
      </c>
      <c r="P92" s="162">
        <v>60.82223772735346</v>
      </c>
      <c r="Q92" s="162">
        <v>58.287675923734398</v>
      </c>
    </row>
    <row r="93" spans="1:17" ht="12" customHeight="1" x14ac:dyDescent="0.25">
      <c r="A93" s="161" t="s">
        <v>143</v>
      </c>
      <c r="B93" s="160">
        <f>SUM(B94:B95)</f>
        <v>9.0951709468608097</v>
      </c>
      <c r="C93" s="160">
        <f t="shared" ref="C93:Q93" si="183">SUM(C94:C95)</f>
        <v>9.3553741136890505</v>
      </c>
      <c r="D93" s="160">
        <f t="shared" si="183"/>
        <v>11.983705780672627</v>
      </c>
      <c r="E93" s="160">
        <f t="shared" si="183"/>
        <v>13.747057470527112</v>
      </c>
      <c r="F93" s="160">
        <f t="shared" si="183"/>
        <v>12.255569899058651</v>
      </c>
      <c r="G93" s="160">
        <f t="shared" si="183"/>
        <v>13.49106701899651</v>
      </c>
      <c r="H93" s="160">
        <f t="shared" si="183"/>
        <v>12.774927100038919</v>
      </c>
      <c r="I93" s="160">
        <f t="shared" si="183"/>
        <v>16.056540524258828</v>
      </c>
      <c r="J93" s="160">
        <f t="shared" si="183"/>
        <v>16.641385013169099</v>
      </c>
      <c r="K93" s="160">
        <f t="shared" si="183"/>
        <v>15.753479198007293</v>
      </c>
      <c r="L93" s="160">
        <f t="shared" si="183"/>
        <v>14.243686643944281</v>
      </c>
      <c r="M93" s="160">
        <f t="shared" si="183"/>
        <v>12.23445553615125</v>
      </c>
      <c r="N93" s="160">
        <f t="shared" si="183"/>
        <v>7.8733147040138602</v>
      </c>
      <c r="O93" s="160">
        <f t="shared" si="183"/>
        <v>20.234275770520949</v>
      </c>
      <c r="P93" s="160">
        <f t="shared" si="183"/>
        <v>21.974144493823715</v>
      </c>
      <c r="Q93" s="160">
        <f t="shared" si="183"/>
        <v>22.550186547988336</v>
      </c>
    </row>
    <row r="94" spans="1:17" ht="12" customHeight="1" x14ac:dyDescent="0.25">
      <c r="A94" s="148" t="s">
        <v>57</v>
      </c>
      <c r="B94" s="156">
        <v>9.0951709468608097</v>
      </c>
      <c r="C94" s="156">
        <v>9.3553741136890505</v>
      </c>
      <c r="D94" s="156">
        <v>11.983705780672627</v>
      </c>
      <c r="E94" s="156">
        <v>13.747057470527112</v>
      </c>
      <c r="F94" s="156">
        <v>12.255569899058651</v>
      </c>
      <c r="G94" s="156">
        <v>13.49106701899651</v>
      </c>
      <c r="H94" s="156">
        <v>12.774927100038919</v>
      </c>
      <c r="I94" s="156">
        <v>16.056540524258828</v>
      </c>
      <c r="J94" s="156">
        <v>16.641385013169099</v>
      </c>
      <c r="K94" s="156">
        <v>15.753479198007293</v>
      </c>
      <c r="L94" s="156">
        <v>14.243686643944281</v>
      </c>
      <c r="M94" s="156">
        <v>12.23445553615125</v>
      </c>
      <c r="N94" s="156">
        <v>7.8733147040138602</v>
      </c>
      <c r="O94" s="156">
        <v>20.234275770520949</v>
      </c>
      <c r="P94" s="156">
        <v>21.974144493823715</v>
      </c>
      <c r="Q94" s="156">
        <v>22.550186547988336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18.677364864852873</v>
      </c>
      <c r="C100" s="157">
        <f t="shared" ref="C100:Q100" si="185">SUM(C101:C103)</f>
        <v>17.785863772825667</v>
      </c>
      <c r="D100" s="157">
        <f t="shared" si="185"/>
        <v>9.1082072936055845</v>
      </c>
      <c r="E100" s="157">
        <f t="shared" si="185"/>
        <v>8.3028524615062782</v>
      </c>
      <c r="F100" s="157">
        <f t="shared" si="185"/>
        <v>9.2089041875901483</v>
      </c>
      <c r="G100" s="157">
        <f t="shared" si="185"/>
        <v>8.3782894285351812</v>
      </c>
      <c r="H100" s="157">
        <f t="shared" si="185"/>
        <v>8.2460283153969396</v>
      </c>
      <c r="I100" s="157">
        <f t="shared" si="185"/>
        <v>7.1766190729730299</v>
      </c>
      <c r="J100" s="157">
        <f t="shared" si="185"/>
        <v>7.2665497313609793</v>
      </c>
      <c r="K100" s="157">
        <f t="shared" si="185"/>
        <v>5.200400014698614</v>
      </c>
      <c r="L100" s="157">
        <f t="shared" si="185"/>
        <v>9.8575744140708466</v>
      </c>
      <c r="M100" s="157">
        <f t="shared" si="185"/>
        <v>9.29024324155586</v>
      </c>
      <c r="N100" s="157">
        <f t="shared" si="185"/>
        <v>3.4503493935220404</v>
      </c>
      <c r="O100" s="157">
        <f t="shared" si="185"/>
        <v>27.988102047505574</v>
      </c>
      <c r="P100" s="157">
        <f t="shared" si="185"/>
        <v>48.308350748326689</v>
      </c>
      <c r="Q100" s="157">
        <f t="shared" si="185"/>
        <v>32.399487849444782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18.677364864852873</v>
      </c>
      <c r="C102" s="156">
        <v>17.785863772825667</v>
      </c>
      <c r="D102" s="156">
        <v>9.1082072936055845</v>
      </c>
      <c r="E102" s="156">
        <v>8.3028524615062782</v>
      </c>
      <c r="F102" s="156">
        <v>9.2089041875901483</v>
      </c>
      <c r="G102" s="156">
        <v>8.3782894285351812</v>
      </c>
      <c r="H102" s="156">
        <v>8.2460283153969396</v>
      </c>
      <c r="I102" s="156">
        <v>7.1766190729730299</v>
      </c>
      <c r="J102" s="156">
        <v>7.2665497313609793</v>
      </c>
      <c r="K102" s="156">
        <v>5.200400014698614</v>
      </c>
      <c r="L102" s="156">
        <v>9.8575744140708466</v>
      </c>
      <c r="M102" s="156">
        <v>9.29024324155586</v>
      </c>
      <c r="N102" s="156">
        <v>3.4503493935220404</v>
      </c>
      <c r="O102" s="156">
        <v>27.988102047505574</v>
      </c>
      <c r="P102" s="156">
        <v>48.308350748326689</v>
      </c>
      <c r="Q102" s="156">
        <v>32.399487849444782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3.5173634729280217E-3</v>
      </c>
      <c r="G105" s="168">
        <f t="shared" si="186"/>
        <v>3.5266716314471666E-3</v>
      </c>
      <c r="H105" s="168">
        <f t="shared" si="186"/>
        <v>3.601630090088587E-3</v>
      </c>
      <c r="I105" s="168">
        <f t="shared" si="186"/>
        <v>4.2418958280118508E-3</v>
      </c>
      <c r="J105" s="168">
        <f t="shared" si="186"/>
        <v>4.8114643474495558E-3</v>
      </c>
      <c r="K105" s="168">
        <f t="shared" si="186"/>
        <v>3.7272992258389434E-3</v>
      </c>
      <c r="L105" s="168">
        <f t="shared" si="186"/>
        <v>6.4109913832004406E-3</v>
      </c>
      <c r="M105" s="168">
        <f t="shared" si="186"/>
        <v>6.2178010908640847E-3</v>
      </c>
      <c r="N105" s="168">
        <f t="shared" si="186"/>
        <v>1.5444715279865878E-3</v>
      </c>
      <c r="O105" s="168">
        <f t="shared" si="186"/>
        <v>8.1543853072769193E-3</v>
      </c>
      <c r="P105" s="168">
        <f t="shared" si="186"/>
        <v>1.4018035173996791E-2</v>
      </c>
      <c r="Q105" s="168">
        <f t="shared" si="186"/>
        <v>8.8893063753783304E-3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3.5173634729280217E-3</v>
      </c>
      <c r="G120" s="157">
        <f t="shared" si="192"/>
        <v>3.5266716314471666E-3</v>
      </c>
      <c r="H120" s="157">
        <f t="shared" si="192"/>
        <v>3.601630090088587E-3</v>
      </c>
      <c r="I120" s="157">
        <f t="shared" si="192"/>
        <v>4.2418958280118508E-3</v>
      </c>
      <c r="J120" s="157">
        <f t="shared" si="192"/>
        <v>4.8114643474495558E-3</v>
      </c>
      <c r="K120" s="157">
        <f t="shared" si="192"/>
        <v>3.7272992258389434E-3</v>
      </c>
      <c r="L120" s="157">
        <f t="shared" si="192"/>
        <v>6.4109913832004406E-3</v>
      </c>
      <c r="M120" s="157">
        <f t="shared" si="192"/>
        <v>6.2178010908640847E-3</v>
      </c>
      <c r="N120" s="157">
        <f t="shared" si="192"/>
        <v>1.5444715279865878E-3</v>
      </c>
      <c r="O120" s="157">
        <f t="shared" si="192"/>
        <v>8.1543853072769193E-3</v>
      </c>
      <c r="P120" s="157">
        <f t="shared" si="192"/>
        <v>1.4018035173996791E-2</v>
      </c>
      <c r="Q120" s="157">
        <f t="shared" si="192"/>
        <v>8.8893063753783304E-3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3.5173634729280217E-3</v>
      </c>
      <c r="G121" s="156">
        <v>3.5266716314471666E-3</v>
      </c>
      <c r="H121" s="156">
        <v>3.601630090088587E-3</v>
      </c>
      <c r="I121" s="156">
        <v>4.2418958280118508E-3</v>
      </c>
      <c r="J121" s="156">
        <v>4.8114643474495558E-3</v>
      </c>
      <c r="K121" s="156">
        <v>3.7272992258389434E-3</v>
      </c>
      <c r="L121" s="156">
        <v>6.4109913832004406E-3</v>
      </c>
      <c r="M121" s="156">
        <v>6.2178010908640847E-3</v>
      </c>
      <c r="N121" s="156">
        <v>1.5444715279865878E-3</v>
      </c>
      <c r="O121" s="156">
        <v>8.1543853072769193E-3</v>
      </c>
      <c r="P121" s="156">
        <v>1.4018035173996791E-2</v>
      </c>
      <c r="Q121" s="156">
        <v>8.8893063753783304E-3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1.0235185383312564</v>
      </c>
      <c r="C124" s="168">
        <f t="shared" ref="C124:Q124" si="193">SUM(C125,C128,C130,C139)</f>
        <v>1.0259367509212167</v>
      </c>
      <c r="D124" s="168">
        <f t="shared" si="193"/>
        <v>0.53767268348250041</v>
      </c>
      <c r="E124" s="168">
        <f t="shared" si="193"/>
        <v>0.72118891967378662</v>
      </c>
      <c r="F124" s="168">
        <f t="shared" si="193"/>
        <v>0.81461027866069069</v>
      </c>
      <c r="G124" s="168">
        <f t="shared" si="193"/>
        <v>0.82498280645514399</v>
      </c>
      <c r="H124" s="168">
        <f t="shared" si="193"/>
        <v>0.83496015954362579</v>
      </c>
      <c r="I124" s="168">
        <f t="shared" si="193"/>
        <v>0.93255645418930722</v>
      </c>
      <c r="J124" s="168">
        <f t="shared" si="193"/>
        <v>0.97760844816233472</v>
      </c>
      <c r="K124" s="168">
        <f t="shared" si="193"/>
        <v>0.84290344977224796</v>
      </c>
      <c r="L124" s="168">
        <f t="shared" si="193"/>
        <v>1.4636420755596167</v>
      </c>
      <c r="M124" s="168">
        <f t="shared" si="193"/>
        <v>1.3617025434103238</v>
      </c>
      <c r="N124" s="168">
        <f t="shared" si="193"/>
        <v>0.31724317169925331</v>
      </c>
      <c r="O124" s="168">
        <f t="shared" si="193"/>
        <v>2.2001344477370397</v>
      </c>
      <c r="P124" s="168">
        <f t="shared" si="193"/>
        <v>4.6442967404745099</v>
      </c>
      <c r="Q124" s="168">
        <f t="shared" si="193"/>
        <v>3.2268482971947021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1.0235185383312564</v>
      </c>
      <c r="C139" s="157">
        <f t="shared" ref="C139:Q139" si="214">SUM(C140:C141)</f>
        <v>1.0259367509212167</v>
      </c>
      <c r="D139" s="157">
        <f t="shared" si="214"/>
        <v>0.53767268348250041</v>
      </c>
      <c r="E139" s="157">
        <f t="shared" si="214"/>
        <v>0.72118891967378662</v>
      </c>
      <c r="F139" s="157">
        <f t="shared" si="214"/>
        <v>0.81461027866069069</v>
      </c>
      <c r="G139" s="157">
        <f t="shared" si="214"/>
        <v>0.82498280645514399</v>
      </c>
      <c r="H139" s="157">
        <f t="shared" si="214"/>
        <v>0.83496015954362579</v>
      </c>
      <c r="I139" s="157">
        <f t="shared" si="214"/>
        <v>0.93255645418930722</v>
      </c>
      <c r="J139" s="157">
        <f t="shared" si="214"/>
        <v>0.97760844816233472</v>
      </c>
      <c r="K139" s="157">
        <f t="shared" si="214"/>
        <v>0.84290344977224796</v>
      </c>
      <c r="L139" s="157">
        <f t="shared" si="214"/>
        <v>1.4636420755596167</v>
      </c>
      <c r="M139" s="157">
        <f t="shared" si="214"/>
        <v>1.3617025434103238</v>
      </c>
      <c r="N139" s="157">
        <f t="shared" si="214"/>
        <v>0.31724317169925331</v>
      </c>
      <c r="O139" s="157">
        <f t="shared" si="214"/>
        <v>2.2001344477370397</v>
      </c>
      <c r="P139" s="157">
        <f t="shared" si="214"/>
        <v>4.6442967404745099</v>
      </c>
      <c r="Q139" s="157">
        <f t="shared" si="214"/>
        <v>3.2268482971947021</v>
      </c>
    </row>
    <row r="140" spans="1:17" ht="12" customHeight="1" x14ac:dyDescent="0.25">
      <c r="A140" s="23" t="s">
        <v>57</v>
      </c>
      <c r="B140" s="156">
        <v>1.0235185383312564</v>
      </c>
      <c r="C140" s="156">
        <v>1.0259367509212167</v>
      </c>
      <c r="D140" s="156">
        <v>0.53767268348250041</v>
      </c>
      <c r="E140" s="156">
        <v>0.72118891967378662</v>
      </c>
      <c r="F140" s="156">
        <v>0.81461027866069069</v>
      </c>
      <c r="G140" s="156">
        <v>0.82498280645514399</v>
      </c>
      <c r="H140" s="156">
        <v>0.83496015954362579</v>
      </c>
      <c r="I140" s="156">
        <v>0.93255645418930722</v>
      </c>
      <c r="J140" s="156">
        <v>0.97760844816233472</v>
      </c>
      <c r="K140" s="156">
        <v>0.84290344977224796</v>
      </c>
      <c r="L140" s="156">
        <v>1.4636420755596167</v>
      </c>
      <c r="M140" s="156">
        <v>1.3617025434103238</v>
      </c>
      <c r="N140" s="156">
        <v>0.31724317169925331</v>
      </c>
      <c r="O140" s="156">
        <v>2.2001344477370397</v>
      </c>
      <c r="P140" s="156">
        <v>4.6442967404745099</v>
      </c>
      <c r="Q140" s="156">
        <v>3.2268482971947021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1.055955438750515</v>
      </c>
      <c r="C143" s="168">
        <f t="shared" ref="C143" si="216">SUM(C144,C146,C148,C157)</f>
        <v>1.149643095979008</v>
      </c>
      <c r="D143" s="168">
        <f t="shared" ref="D143" si="217">SUM(D144,D146,D148,D157)</f>
        <v>1.2089790755113119</v>
      </c>
      <c r="E143" s="168">
        <f t="shared" ref="E143" si="218">SUM(E144,E146,E148,E157)</f>
        <v>1.3799413326070658</v>
      </c>
      <c r="F143" s="168">
        <f t="shared" ref="F143" si="219">SUM(F144,F146,F148,F157)</f>
        <v>1.5412534227239147</v>
      </c>
      <c r="G143" s="168">
        <f t="shared" ref="G143" si="220">SUM(G144,G146,G148,G157)</f>
        <v>1.548069186289891</v>
      </c>
      <c r="H143" s="168">
        <f t="shared" ref="H143" si="221">SUM(H144,H146,H148,H157)</f>
        <v>1.6975083692597135</v>
      </c>
      <c r="I143" s="168">
        <f t="shared" ref="I143" si="222">SUM(I144,I146,I148,I157)</f>
        <v>1.8532858449780065</v>
      </c>
      <c r="J143" s="168">
        <f t="shared" ref="J143" si="223">SUM(J144,J146,J148,J157)</f>
        <v>1.899775212861305</v>
      </c>
      <c r="K143" s="168">
        <f t="shared" ref="K143" si="224">SUM(K144,K146,K148,K157)</f>
        <v>1.5602311146079981</v>
      </c>
      <c r="L143" s="168">
        <f t="shared" ref="L143" si="225">SUM(L144,L146,L148,L157)</f>
        <v>2.1700071180504485</v>
      </c>
      <c r="M143" s="168">
        <f t="shared" ref="M143" si="226">SUM(M144,M146,M148,M157)</f>
        <v>2.0140318961191959</v>
      </c>
      <c r="N143" s="168">
        <f t="shared" ref="N143" si="227">SUM(N144,N146,N148,N157)</f>
        <v>0.84878089667806944</v>
      </c>
      <c r="O143" s="168">
        <f t="shared" ref="O143" si="228">SUM(O144,O146,O148,O157)</f>
        <v>3.5029596119944046</v>
      </c>
      <c r="P143" s="168">
        <f t="shared" ref="P143" si="229">SUM(P144,P146,P148,P157)</f>
        <v>6.1197371779806584</v>
      </c>
      <c r="Q143" s="168">
        <f t="shared" ref="Q143" si="230">SUM(Q144,Q146,Q148,Q157)</f>
        <v>7.973116977512583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0.85579366061452622</v>
      </c>
      <c r="C148" s="157">
        <f t="shared" ref="C148" si="234">SUM(C149:C150,C153:C154)</f>
        <v>0.88423987831728901</v>
      </c>
      <c r="D148" s="157">
        <f t="shared" ref="D148" si="235">SUM(D149:D150,D153:D154)</f>
        <v>0.98785779068521129</v>
      </c>
      <c r="E148" s="157">
        <f t="shared" ref="E148" si="236">SUM(E149:E150,E153:E154)</f>
        <v>1.0197378675505844</v>
      </c>
      <c r="F148" s="157">
        <f t="shared" ref="F148" si="237">SUM(F149:F150,F153:F154)</f>
        <v>1.0394108307819627</v>
      </c>
      <c r="G148" s="157">
        <f t="shared" ref="G148" si="238">SUM(G149:G150,G153:G154)</f>
        <v>0.99793366807727901</v>
      </c>
      <c r="H148" s="157">
        <f t="shared" ref="H148" si="239">SUM(H149:H150,H153:H154)</f>
        <v>0.96002122297091919</v>
      </c>
      <c r="I148" s="157">
        <f t="shared" ref="I148" si="240">SUM(I149:I150,I153:I154)</f>
        <v>0.83296244854665535</v>
      </c>
      <c r="J148" s="157">
        <f t="shared" ref="J148" si="241">SUM(J149:J150,J153:J154)</f>
        <v>0.81151786270698623</v>
      </c>
      <c r="K148" s="157">
        <f t="shared" ref="K148" si="242">SUM(K149:K150,K153:K154)</f>
        <v>0.76649246674594096</v>
      </c>
      <c r="L148" s="157">
        <f t="shared" ref="L148" si="243">SUM(L149:L150,L153:L154)</f>
        <v>0.67028973027341265</v>
      </c>
      <c r="M148" s="157">
        <f t="shared" ref="M148" si="244">SUM(M149:M150,M153:M154)</f>
        <v>0.56055898922454683</v>
      </c>
      <c r="N148" s="157">
        <f t="shared" ref="N148" si="245">SUM(N149:N150,N153:N154)</f>
        <v>0.35763895077833474</v>
      </c>
      <c r="O148" s="157">
        <f t="shared" ref="O148" si="246">SUM(O149:O150,O153:O154)</f>
        <v>0.91901842224057317</v>
      </c>
      <c r="P148" s="157">
        <f t="shared" ref="P148" si="247">SUM(P149:P150,P153:P154)</f>
        <v>0.98625382664622008</v>
      </c>
      <c r="Q148" s="157">
        <f t="shared" ref="Q148" si="248">SUM(Q149:Q150,Q153:Q154)</f>
        <v>0.96292371124950904</v>
      </c>
    </row>
    <row r="149" spans="1:17" ht="12" customHeight="1" x14ac:dyDescent="0.25">
      <c r="A149" s="167" t="s">
        <v>144</v>
      </c>
      <c r="B149" s="132">
        <v>0.74760690877451197</v>
      </c>
      <c r="C149" s="132">
        <v>0.77295854899930616</v>
      </c>
      <c r="D149" s="132">
        <v>0.84521739445021282</v>
      </c>
      <c r="E149" s="132">
        <v>0.85614964835702045</v>
      </c>
      <c r="F149" s="132">
        <v>0.89356994702051129</v>
      </c>
      <c r="G149" s="132">
        <v>0.83741046207833403</v>
      </c>
      <c r="H149" s="132">
        <v>0.80788598553100632</v>
      </c>
      <c r="I149" s="132">
        <v>0.64180491881788004</v>
      </c>
      <c r="J149" s="132">
        <v>0.61331522159646745</v>
      </c>
      <c r="K149" s="132">
        <v>0.57894694352204412</v>
      </c>
      <c r="L149" s="132">
        <v>0.50071563020959153</v>
      </c>
      <c r="M149" s="132">
        <v>0.414921531624387</v>
      </c>
      <c r="N149" s="132">
        <v>0.26391536538348698</v>
      </c>
      <c r="O149" s="132">
        <v>0.67796878984663012</v>
      </c>
      <c r="P149" s="132">
        <v>0.72448715027196686</v>
      </c>
      <c r="Q149" s="132">
        <v>0.69430932110168797</v>
      </c>
    </row>
    <row r="150" spans="1:17" ht="12" customHeight="1" x14ac:dyDescent="0.25">
      <c r="A150" s="167" t="s">
        <v>143</v>
      </c>
      <c r="B150" s="132">
        <f t="shared" ref="B150" si="249">SUM(B151:B152)</f>
        <v>0.10818675184001429</v>
      </c>
      <c r="C150" s="132">
        <f t="shared" ref="C150" si="250">SUM(C151:C152)</f>
        <v>0.11128132931798283</v>
      </c>
      <c r="D150" s="132">
        <f t="shared" ref="D150" si="251">SUM(D151:D152)</f>
        <v>0.14264039623499844</v>
      </c>
      <c r="E150" s="132">
        <f t="shared" ref="E150" si="252">SUM(E151:E152)</f>
        <v>0.16358821919356401</v>
      </c>
      <c r="F150" s="132">
        <f t="shared" ref="F150" si="253">SUM(F151:F152)</f>
        <v>0.14584088376145141</v>
      </c>
      <c r="G150" s="132">
        <f t="shared" ref="G150" si="254">SUM(G151:G152)</f>
        <v>0.16052320599894498</v>
      </c>
      <c r="H150" s="132">
        <f t="shared" ref="H150" si="255">SUM(H151:H152)</f>
        <v>0.15213523743991283</v>
      </c>
      <c r="I150" s="132">
        <f t="shared" ref="I150" si="256">SUM(I151:I152)</f>
        <v>0.19115752972877534</v>
      </c>
      <c r="J150" s="132">
        <f t="shared" ref="J150" si="257">SUM(J151:J152)</f>
        <v>0.19820264111051875</v>
      </c>
      <c r="K150" s="132">
        <f t="shared" ref="K150" si="258">SUM(K151:K152)</f>
        <v>0.18754552322389689</v>
      </c>
      <c r="L150" s="132">
        <f t="shared" ref="L150" si="259">SUM(L151:L152)</f>
        <v>0.16957410006382115</v>
      </c>
      <c r="M150" s="132">
        <f t="shared" ref="M150" si="260">SUM(M151:M152)</f>
        <v>0.14563745760015984</v>
      </c>
      <c r="N150" s="132">
        <f t="shared" ref="N150" si="261">SUM(N151:N152)</f>
        <v>9.3723585394847764E-2</v>
      </c>
      <c r="O150" s="132">
        <f t="shared" ref="O150" si="262">SUM(O151:O152)</f>
        <v>0.24104963239394303</v>
      </c>
      <c r="P150" s="132">
        <f t="shared" ref="P150" si="263">SUM(P151:P152)</f>
        <v>0.26176667637425322</v>
      </c>
      <c r="Q150" s="132">
        <f t="shared" ref="Q150" si="264">SUM(Q151:Q152)</f>
        <v>0.26861439014782112</v>
      </c>
    </row>
    <row r="151" spans="1:17" ht="12" customHeight="1" x14ac:dyDescent="0.25">
      <c r="A151" s="166" t="s">
        <v>57</v>
      </c>
      <c r="B151" s="165">
        <v>0.10818675184001429</v>
      </c>
      <c r="C151" s="165">
        <v>0.11128132931798283</v>
      </c>
      <c r="D151" s="165">
        <v>0.14264039623499844</v>
      </c>
      <c r="E151" s="165">
        <v>0.16358821919356401</v>
      </c>
      <c r="F151" s="165">
        <v>0.14584088376145141</v>
      </c>
      <c r="G151" s="165">
        <v>0.16052320599894498</v>
      </c>
      <c r="H151" s="165">
        <v>0.15213523743991283</v>
      </c>
      <c r="I151" s="165">
        <v>0.19115752972877534</v>
      </c>
      <c r="J151" s="165">
        <v>0.19820264111051875</v>
      </c>
      <c r="K151" s="165">
        <v>0.18754552322389689</v>
      </c>
      <c r="L151" s="165">
        <v>0.16957410006382115</v>
      </c>
      <c r="M151" s="165">
        <v>0.14563745760015984</v>
      </c>
      <c r="N151" s="165">
        <v>9.3723585394847764E-2</v>
      </c>
      <c r="O151" s="165">
        <v>0.24104963239394303</v>
      </c>
      <c r="P151" s="165">
        <v>0.26176667637425322</v>
      </c>
      <c r="Q151" s="165">
        <v>0.26861439014782112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0.20016177813598868</v>
      </c>
      <c r="C157" s="157">
        <f t="shared" ref="C157" si="282">SUM(C158:C159)</f>
        <v>0.26540321766171904</v>
      </c>
      <c r="D157" s="157">
        <f t="shared" ref="D157" si="283">SUM(D158:D159)</f>
        <v>0.22112128482610066</v>
      </c>
      <c r="E157" s="157">
        <f t="shared" ref="E157" si="284">SUM(E158:E159)</f>
        <v>0.36020346505648143</v>
      </c>
      <c r="F157" s="157">
        <f t="shared" ref="F157" si="285">SUM(F158:F159)</f>
        <v>0.50184259194195191</v>
      </c>
      <c r="G157" s="157">
        <f t="shared" ref="G157" si="286">SUM(G158:G159)</f>
        <v>0.55013551821261197</v>
      </c>
      <c r="H157" s="157">
        <f t="shared" ref="H157" si="287">SUM(H158:H159)</f>
        <v>0.73748714628879442</v>
      </c>
      <c r="I157" s="157">
        <f t="shared" ref="I157" si="288">SUM(I158:I159)</f>
        <v>1.0203233964313512</v>
      </c>
      <c r="J157" s="157">
        <f t="shared" ref="J157" si="289">SUM(J158:J159)</f>
        <v>1.0882573501543187</v>
      </c>
      <c r="K157" s="157">
        <f t="shared" ref="K157" si="290">SUM(K158:K159)</f>
        <v>0.79373864786205717</v>
      </c>
      <c r="L157" s="157">
        <f t="shared" ref="L157" si="291">SUM(L158:L159)</f>
        <v>1.4997173877770358</v>
      </c>
      <c r="M157" s="157">
        <f t="shared" ref="M157" si="292">SUM(M158:M159)</f>
        <v>1.4534729068946488</v>
      </c>
      <c r="N157" s="157">
        <f t="shared" ref="N157" si="293">SUM(N158:N159)</f>
        <v>0.49114194589973476</v>
      </c>
      <c r="O157" s="157">
        <f t="shared" ref="O157" si="294">SUM(O158:O159)</f>
        <v>2.5839411897538316</v>
      </c>
      <c r="P157" s="157">
        <f t="shared" ref="P157" si="295">SUM(P158:P159)</f>
        <v>5.133483351334438</v>
      </c>
      <c r="Q157" s="157">
        <f t="shared" ref="Q157" si="296">SUM(Q158:Q159)</f>
        <v>7.0101932662630739</v>
      </c>
    </row>
    <row r="158" spans="1:17" ht="12" customHeight="1" x14ac:dyDescent="0.25">
      <c r="A158" s="23" t="s">
        <v>57</v>
      </c>
      <c r="B158" s="156">
        <v>0.20016177813598868</v>
      </c>
      <c r="C158" s="156">
        <v>0.26540321766171904</v>
      </c>
      <c r="D158" s="156">
        <v>0.22112128482610066</v>
      </c>
      <c r="E158" s="156">
        <v>0.36020346505648143</v>
      </c>
      <c r="F158" s="156">
        <v>0.50184259194195191</v>
      </c>
      <c r="G158" s="156">
        <v>0.55013551821261197</v>
      </c>
      <c r="H158" s="156">
        <v>0.73748714628879442</v>
      </c>
      <c r="I158" s="156">
        <v>1.0203233964313512</v>
      </c>
      <c r="J158" s="156">
        <v>1.0882573501543187</v>
      </c>
      <c r="K158" s="156">
        <v>0.79373864786205717</v>
      </c>
      <c r="L158" s="156">
        <v>1.4997173877770358</v>
      </c>
      <c r="M158" s="156">
        <v>1.4534729068946488</v>
      </c>
      <c r="N158" s="156">
        <v>0.49114194589973476</v>
      </c>
      <c r="O158" s="156">
        <v>2.5839411897538316</v>
      </c>
      <c r="P158" s="156">
        <v>5.133483351334438</v>
      </c>
      <c r="Q158" s="156">
        <v>7.0101932662630739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3.8810315466489858</v>
      </c>
      <c r="C161" s="168">
        <f t="shared" ref="C161:Q161" si="297">SUM(C162,C164,C166,C175)</f>
        <v>4.0391981399879597</v>
      </c>
      <c r="D161" s="168">
        <f t="shared" si="297"/>
        <v>4.1268226785571356</v>
      </c>
      <c r="E161" s="168">
        <f t="shared" si="297"/>
        <v>4.2810602013863468</v>
      </c>
      <c r="F161" s="168">
        <f t="shared" si="297"/>
        <v>4.4374222702903268</v>
      </c>
      <c r="G161" s="168">
        <f t="shared" si="297"/>
        <v>4.2651079786397137</v>
      </c>
      <c r="H161" s="168">
        <f t="shared" si="297"/>
        <v>4.1445988031436674</v>
      </c>
      <c r="I161" s="168">
        <f t="shared" si="297"/>
        <v>3.751136672363204</v>
      </c>
      <c r="J161" s="168">
        <f t="shared" si="297"/>
        <v>3.778145281995763</v>
      </c>
      <c r="K161" s="168">
        <f t="shared" si="297"/>
        <v>3.4228349259846014</v>
      </c>
      <c r="L161" s="168">
        <f t="shared" si="297"/>
        <v>3.6778375921880775</v>
      </c>
      <c r="M161" s="168">
        <f t="shared" si="297"/>
        <v>3.3170363494821387</v>
      </c>
      <c r="N161" s="168">
        <f t="shared" si="297"/>
        <v>1.6196078708786903</v>
      </c>
      <c r="O161" s="168">
        <f t="shared" si="297"/>
        <v>5.0136900583480841</v>
      </c>
      <c r="P161" s="168">
        <f t="shared" si="297"/>
        <v>6.6428752168257565</v>
      </c>
      <c r="Q161" s="168">
        <f t="shared" si="297"/>
        <v>6.3170605793021535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3.1458727203553281</v>
      </c>
      <c r="C166" s="157">
        <f t="shared" ref="C166:Q166" si="300">SUM(C167:C168,C171:C172)</f>
        <v>3.2505145580419605</v>
      </c>
      <c r="D166" s="157">
        <f t="shared" si="300"/>
        <v>3.6310879265035871</v>
      </c>
      <c r="E166" s="157">
        <f t="shared" si="300"/>
        <v>3.7470424119601429</v>
      </c>
      <c r="F166" s="157">
        <f t="shared" si="300"/>
        <v>3.8199416109495918</v>
      </c>
      <c r="G166" s="157">
        <f t="shared" si="300"/>
        <v>3.6671031138856112</v>
      </c>
      <c r="H166" s="157">
        <f t="shared" si="300"/>
        <v>3.5279682815065123</v>
      </c>
      <c r="I166" s="157">
        <f t="shared" si="300"/>
        <v>3.0604234012957172</v>
      </c>
      <c r="J166" s="157">
        <f t="shared" si="300"/>
        <v>2.9813276601928673</v>
      </c>
      <c r="K166" s="157">
        <f t="shared" si="300"/>
        <v>2.8155069577518508</v>
      </c>
      <c r="L166" s="157">
        <f t="shared" si="300"/>
        <v>2.4624095270366912</v>
      </c>
      <c r="M166" s="157">
        <f t="shared" si="300"/>
        <v>2.0585982138567873</v>
      </c>
      <c r="N166" s="157">
        <f t="shared" si="300"/>
        <v>1.3129327718441957</v>
      </c>
      <c r="O166" s="157">
        <f t="shared" si="300"/>
        <v>3.3758659917203184</v>
      </c>
      <c r="P166" s="157">
        <f t="shared" si="300"/>
        <v>3.6233033742692786</v>
      </c>
      <c r="Q166" s="157">
        <f t="shared" si="300"/>
        <v>3.5374901988795227</v>
      </c>
    </row>
    <row r="167" spans="1:17" ht="12" customHeight="1" x14ac:dyDescent="0.25">
      <c r="A167" s="167" t="s">
        <v>144</v>
      </c>
      <c r="B167" s="132">
        <v>2.7479187824583819</v>
      </c>
      <c r="C167" s="132">
        <v>2.8412144800433889</v>
      </c>
      <c r="D167" s="132">
        <v>3.1067450174386209</v>
      </c>
      <c r="E167" s="132">
        <v>3.1454542358750728</v>
      </c>
      <c r="F167" s="132">
        <v>3.2837056977306309</v>
      </c>
      <c r="G167" s="132">
        <v>3.0768946866946241</v>
      </c>
      <c r="H167" s="132">
        <v>2.9688978809843154</v>
      </c>
      <c r="I167" s="132">
        <v>2.3578978553875212</v>
      </c>
      <c r="J167" s="132">
        <v>2.2531638353244738</v>
      </c>
      <c r="K167" s="132">
        <v>2.1261737340640168</v>
      </c>
      <c r="L167" s="132">
        <v>1.8391440450896446</v>
      </c>
      <c r="M167" s="132">
        <v>1.5233214658232412</v>
      </c>
      <c r="N167" s="132">
        <v>0.96844968852385382</v>
      </c>
      <c r="O167" s="132">
        <v>2.4903385597486225</v>
      </c>
      <c r="P167" s="132">
        <v>2.6617745984536163</v>
      </c>
      <c r="Q167" s="132">
        <v>2.550701851012005</v>
      </c>
    </row>
    <row r="168" spans="1:17" ht="12" customHeight="1" x14ac:dyDescent="0.25">
      <c r="A168" s="167" t="s">
        <v>143</v>
      </c>
      <c r="B168" s="132">
        <f t="shared" ref="B168" si="301">SUM(B169:B170)</f>
        <v>0.39795393789694589</v>
      </c>
      <c r="C168" s="132">
        <f t="shared" ref="C168" si="302">SUM(C169:C170)</f>
        <v>0.40930007799857149</v>
      </c>
      <c r="D168" s="132">
        <f t="shared" ref="D168" si="303">SUM(D169:D170)</f>
        <v>0.52434290906496628</v>
      </c>
      <c r="E168" s="132">
        <f t="shared" ref="E168" si="304">SUM(E169:E170)</f>
        <v>0.60158817608506987</v>
      </c>
      <c r="F168" s="132">
        <f t="shared" ref="F168" si="305">SUM(F169:F170)</f>
        <v>0.53623591321896102</v>
      </c>
      <c r="G168" s="132">
        <f t="shared" ref="G168" si="306">SUM(G169:G170)</f>
        <v>0.59020842719098698</v>
      </c>
      <c r="H168" s="132">
        <f t="shared" ref="H168" si="307">SUM(H169:H170)</f>
        <v>0.55907040052219692</v>
      </c>
      <c r="I168" s="132">
        <f t="shared" ref="I168" si="308">SUM(I169:I170)</f>
        <v>0.70252554590819616</v>
      </c>
      <c r="J168" s="132">
        <f t="shared" ref="J168" si="309">SUM(J169:J170)</f>
        <v>0.72816382486839348</v>
      </c>
      <c r="K168" s="132">
        <f t="shared" ref="K168" si="310">SUM(K169:K170)</f>
        <v>0.68933322368783412</v>
      </c>
      <c r="L168" s="132">
        <f t="shared" ref="L168" si="311">SUM(L169:L170)</f>
        <v>0.62326548194704667</v>
      </c>
      <c r="M168" s="132">
        <f t="shared" ref="M168" si="312">SUM(M169:M170)</f>
        <v>0.53527674803354619</v>
      </c>
      <c r="N168" s="132">
        <f t="shared" ref="N168" si="313">SUM(N169:N170)</f>
        <v>0.34448308332034172</v>
      </c>
      <c r="O168" s="132">
        <f t="shared" ref="O168" si="314">SUM(O169:O170)</f>
        <v>0.88552743197169592</v>
      </c>
      <c r="P168" s="132">
        <f t="shared" ref="P168" si="315">SUM(P169:P170)</f>
        <v>0.96152877581566232</v>
      </c>
      <c r="Q168" s="132">
        <f t="shared" ref="Q168" si="316">SUM(Q169:Q170)</f>
        <v>0.98678834786751768</v>
      </c>
    </row>
    <row r="169" spans="1:17" ht="12" customHeight="1" x14ac:dyDescent="0.25">
      <c r="A169" s="166" t="s">
        <v>57</v>
      </c>
      <c r="B169" s="165">
        <v>0.39795393789694589</v>
      </c>
      <c r="C169" s="165">
        <v>0.40930007799857149</v>
      </c>
      <c r="D169" s="165">
        <v>0.52434290906496628</v>
      </c>
      <c r="E169" s="165">
        <v>0.60158817608506987</v>
      </c>
      <c r="F169" s="165">
        <v>0.53623591321896102</v>
      </c>
      <c r="G169" s="165">
        <v>0.59020842719098698</v>
      </c>
      <c r="H169" s="165">
        <v>0.55907040052219692</v>
      </c>
      <c r="I169" s="165">
        <v>0.70252554590819616</v>
      </c>
      <c r="J169" s="165">
        <v>0.72816382486839348</v>
      </c>
      <c r="K169" s="165">
        <v>0.68933322368783412</v>
      </c>
      <c r="L169" s="165">
        <v>0.62326548194704667</v>
      </c>
      <c r="M169" s="165">
        <v>0.53527674803354619</v>
      </c>
      <c r="N169" s="165">
        <v>0.34448308332034172</v>
      </c>
      <c r="O169" s="165">
        <v>0.88552743197169592</v>
      </c>
      <c r="P169" s="165">
        <v>0.96152877581566232</v>
      </c>
      <c r="Q169" s="165">
        <v>0.98678834786751768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0.73515882629365747</v>
      </c>
      <c r="C175" s="157">
        <f t="shared" ref="C175:Q175" si="333">SUM(C176:C177)</f>
        <v>0.78868358194599952</v>
      </c>
      <c r="D175" s="157">
        <f t="shared" si="333"/>
        <v>0.4957347520535485</v>
      </c>
      <c r="E175" s="157">
        <f t="shared" si="333"/>
        <v>0.53401778942620359</v>
      </c>
      <c r="F175" s="157">
        <f t="shared" si="333"/>
        <v>0.61748065934073504</v>
      </c>
      <c r="G175" s="157">
        <f t="shared" si="333"/>
        <v>0.59800486475410231</v>
      </c>
      <c r="H175" s="157">
        <f t="shared" si="333"/>
        <v>0.61663052163715482</v>
      </c>
      <c r="I175" s="157">
        <f t="shared" si="333"/>
        <v>0.69071327106748703</v>
      </c>
      <c r="J175" s="157">
        <f t="shared" si="333"/>
        <v>0.79681762180289595</v>
      </c>
      <c r="K175" s="157">
        <f t="shared" si="333"/>
        <v>0.60732796823275048</v>
      </c>
      <c r="L175" s="157">
        <f t="shared" si="333"/>
        <v>1.2154280651513862</v>
      </c>
      <c r="M175" s="157">
        <f t="shared" si="333"/>
        <v>1.2584381356253513</v>
      </c>
      <c r="N175" s="157">
        <f t="shared" si="333"/>
        <v>0.30667509903449469</v>
      </c>
      <c r="O175" s="157">
        <f t="shared" si="333"/>
        <v>1.6378240666277653</v>
      </c>
      <c r="P175" s="157">
        <f t="shared" si="333"/>
        <v>3.0195718425564779</v>
      </c>
      <c r="Q175" s="157">
        <f t="shared" si="333"/>
        <v>2.7795703804226308</v>
      </c>
    </row>
    <row r="176" spans="1:17" ht="12" customHeight="1" x14ac:dyDescent="0.25">
      <c r="A176" s="23" t="s">
        <v>57</v>
      </c>
      <c r="B176" s="156">
        <v>0.73515882629365747</v>
      </c>
      <c r="C176" s="156">
        <v>0.78868358194599952</v>
      </c>
      <c r="D176" s="156">
        <v>0.4957347520535485</v>
      </c>
      <c r="E176" s="156">
        <v>0.53401778942620359</v>
      </c>
      <c r="F176" s="156">
        <v>0.61748065934073504</v>
      </c>
      <c r="G176" s="156">
        <v>0.59800486475410231</v>
      </c>
      <c r="H176" s="156">
        <v>0.61663052163715482</v>
      </c>
      <c r="I176" s="156">
        <v>0.69071327106748703</v>
      </c>
      <c r="J176" s="156">
        <v>0.79681762180289595</v>
      </c>
      <c r="K176" s="156">
        <v>0.60732796823275048</v>
      </c>
      <c r="L176" s="156">
        <v>1.2154280651513862</v>
      </c>
      <c r="M176" s="156">
        <v>1.2584381356253513</v>
      </c>
      <c r="N176" s="156">
        <v>0.30667509903449469</v>
      </c>
      <c r="O176" s="156">
        <v>1.6378240666277653</v>
      </c>
      <c r="P176" s="156">
        <v>3.0195718425564779</v>
      </c>
      <c r="Q176" s="156">
        <v>2.7795703804226308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13110.538351476818</v>
      </c>
      <c r="C3" s="168">
        <f t="shared" ref="C3:Q3" si="0">SUM(C4,C7,C9,C19)</f>
        <v>13684.190995183633</v>
      </c>
      <c r="D3" s="168">
        <f t="shared" si="0"/>
        <v>14136.178557853616</v>
      </c>
      <c r="E3" s="168">
        <f t="shared" si="0"/>
        <v>16001.852086280471</v>
      </c>
      <c r="F3" s="168">
        <f t="shared" si="0"/>
        <v>15282.119321720991</v>
      </c>
      <c r="G3" s="168">
        <f t="shared" si="0"/>
        <v>15578.980570247226</v>
      </c>
      <c r="H3" s="168">
        <f t="shared" si="0"/>
        <v>11882.502300793698</v>
      </c>
      <c r="I3" s="168">
        <f t="shared" si="0"/>
        <v>12373.360701228034</v>
      </c>
      <c r="J3" s="168">
        <f t="shared" si="0"/>
        <v>17535.649930076186</v>
      </c>
      <c r="K3" s="168">
        <f t="shared" si="0"/>
        <v>12758.704731970496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" si="1">SUM(B5:B6)</f>
        <v>10013.193512380316</v>
      </c>
      <c r="C4" s="157">
        <f t="shared" ref="C4:Q4" si="2">SUM(C5:C6)</f>
        <v>10551.857960686089</v>
      </c>
      <c r="D4" s="157">
        <f t="shared" si="2"/>
        <v>10845.55512652088</v>
      </c>
      <c r="E4" s="157">
        <f t="shared" si="2"/>
        <v>12632.16043409697</v>
      </c>
      <c r="F4" s="157">
        <f t="shared" si="2"/>
        <v>11878.739609801514</v>
      </c>
      <c r="G4" s="157">
        <f t="shared" si="2"/>
        <v>12192.431677633605</v>
      </c>
      <c r="H4" s="157">
        <f t="shared" si="2"/>
        <v>8405.9648979594676</v>
      </c>
      <c r="I4" s="157">
        <f t="shared" si="2"/>
        <v>8764.3241567601963</v>
      </c>
      <c r="J4" s="157">
        <f t="shared" si="2"/>
        <v>13854.719284387897</v>
      </c>
      <c r="K4" s="157">
        <f t="shared" si="2"/>
        <v>9144.7125117660635</v>
      </c>
      <c r="L4" s="157">
        <f t="shared" si="2"/>
        <v>0</v>
      </c>
      <c r="M4" s="157">
        <f t="shared" si="2"/>
        <v>0</v>
      </c>
      <c r="N4" s="157">
        <f t="shared" si="2"/>
        <v>0</v>
      </c>
      <c r="O4" s="157">
        <f t="shared" si="2"/>
        <v>0</v>
      </c>
      <c r="P4" s="157">
        <f t="shared" si="2"/>
        <v>0</v>
      </c>
      <c r="Q4" s="157">
        <f t="shared" si="2"/>
        <v>0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9980.323274614324</v>
      </c>
      <c r="C5" s="156">
        <f>IF(RES_hhdet_fec!C5=0,0,RES_hhdet_fec!C5/0.086*1000000/RES_hhdet_num!C$3)</f>
        <v>10522.606210211768</v>
      </c>
      <c r="D5" s="156">
        <f>IF(RES_hhdet_fec!D5=0,0,RES_hhdet_fec!D5/0.086*1000000/RES_hhdet_num!D$3)</f>
        <v>10800.431996544026</v>
      </c>
      <c r="E5" s="156">
        <f>IF(RES_hhdet_fec!E5=0,0,RES_hhdet_fec!E5/0.086*1000000/RES_hhdet_num!E$3)</f>
        <v>12578.451765023918</v>
      </c>
      <c r="F5" s="156">
        <f>IF(RES_hhdet_fec!F5=0,0,RES_hhdet_fec!F5/0.086*1000000/RES_hhdet_num!F$3)</f>
        <v>11830.399422738688</v>
      </c>
      <c r="G5" s="156">
        <f>IF(RES_hhdet_fec!G5=0,0,RES_hhdet_fec!G5/0.086*1000000/RES_hhdet_num!G$3)</f>
        <v>12158.792195255191</v>
      </c>
      <c r="H5" s="156">
        <f>IF(RES_hhdet_fec!H5=0,0,RES_hhdet_fec!H5/0.086*1000000/RES_hhdet_num!H$3)</f>
        <v>8369.4423905916501</v>
      </c>
      <c r="I5" s="156">
        <f>IF(RES_hhdet_fec!I5=0,0,RES_hhdet_fec!I5/0.086*1000000/RES_hhdet_num!I$3)</f>
        <v>8710.5507650320851</v>
      </c>
      <c r="J5" s="156">
        <f>IF(RES_hhdet_fec!J5=0,0,RES_hhdet_fec!J5/0.086*1000000/RES_hhdet_num!J$3)</f>
        <v>13773.281620975949</v>
      </c>
      <c r="K5" s="156">
        <f>IF(RES_hhdet_fec!K5=0,0,RES_hhdet_fec!K5/0.086*1000000/RES_hhdet_num!K$3)</f>
        <v>9083.8481104651146</v>
      </c>
      <c r="L5" s="156">
        <f>IF(RES_hhdet_fec!L5=0,0,RES_hhdet_fec!L5/0.086*1000000/RES_hhdet_num!L$3)</f>
        <v>0</v>
      </c>
      <c r="M5" s="156">
        <f>IF(RES_hhdet_fec!M5=0,0,RES_hhdet_fec!M5/0.086*1000000/RES_hhdet_num!M$3)</f>
        <v>0</v>
      </c>
      <c r="N5" s="156">
        <f>IF(RES_hhdet_fec!N5=0,0,RES_hhdet_fec!N5/0.086*1000000/RES_hhdet_num!N$3)</f>
        <v>0</v>
      </c>
      <c r="O5" s="156">
        <f>IF(RES_hhdet_fec!O5=0,0,RES_hhdet_fec!O5/0.086*1000000/RES_hhdet_num!O$3)</f>
        <v>0</v>
      </c>
      <c r="P5" s="156">
        <f>IF(RES_hhdet_fec!P5=0,0,RES_hhdet_fec!P5/0.086*1000000/RES_hhdet_num!P$3)</f>
        <v>0</v>
      </c>
      <c r="Q5" s="156">
        <f>IF(RES_hhdet_fec!Q5=0,0,RES_hhdet_fec!Q5/0.086*1000000/RES_hhdet_num!Q$3)</f>
        <v>0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32.870237765991206</v>
      </c>
      <c r="C6" s="156">
        <f>IF(RES_hhdet_fec!C6=0,0,RES_hhdet_fec!C6/0.086*1000000/RES_hhdet_num!C$3)</f>
        <v>29.251750474320222</v>
      </c>
      <c r="D6" s="156">
        <f>IF(RES_hhdet_fec!D6=0,0,RES_hhdet_fec!D6/0.086*1000000/RES_hhdet_num!D$3)</f>
        <v>45.123129976852439</v>
      </c>
      <c r="E6" s="156">
        <f>IF(RES_hhdet_fec!E6=0,0,RES_hhdet_fec!E6/0.086*1000000/RES_hhdet_num!E$3)</f>
        <v>53.708669073052697</v>
      </c>
      <c r="F6" s="156">
        <f>IF(RES_hhdet_fec!F6=0,0,RES_hhdet_fec!F6/0.086*1000000/RES_hhdet_num!F$3)</f>
        <v>48.340187062825535</v>
      </c>
      <c r="G6" s="156">
        <f>IF(RES_hhdet_fec!G6=0,0,RES_hhdet_fec!G6/0.086*1000000/RES_hhdet_num!G$3)</f>
        <v>33.639482378414556</v>
      </c>
      <c r="H6" s="156">
        <f>IF(RES_hhdet_fec!H6=0,0,RES_hhdet_fec!H6/0.086*1000000/RES_hhdet_num!H$3)</f>
        <v>36.522507367816644</v>
      </c>
      <c r="I6" s="156">
        <f>IF(RES_hhdet_fec!I6=0,0,RES_hhdet_fec!I6/0.086*1000000/RES_hhdet_num!I$3)</f>
        <v>53.773391728111314</v>
      </c>
      <c r="J6" s="156">
        <f>IF(RES_hhdet_fec!J6=0,0,RES_hhdet_fec!J6/0.086*1000000/RES_hhdet_num!J$3)</f>
        <v>81.437663411947</v>
      </c>
      <c r="K6" s="156">
        <f>IF(RES_hhdet_fec!K6=0,0,RES_hhdet_fec!K6/0.086*1000000/RES_hhdet_num!K$3)</f>
        <v>60.864401300948721</v>
      </c>
      <c r="L6" s="156">
        <f>IF(RES_hhdet_fec!L6=0,0,RES_hhdet_fec!L6/0.086*1000000/RES_hhdet_num!L$3)</f>
        <v>0</v>
      </c>
      <c r="M6" s="156">
        <f>IF(RES_hhdet_fec!M6=0,0,RES_hhdet_fec!M6/0.086*1000000/RES_hhdet_num!M$3)</f>
        <v>0</v>
      </c>
      <c r="N6" s="156">
        <f>IF(RES_hhdet_fec!N6=0,0,RES_hhdet_fec!N6/0.086*1000000/RES_hhdet_num!N$3)</f>
        <v>0</v>
      </c>
      <c r="O6" s="156">
        <f>IF(RES_hhdet_fec!O6=0,0,RES_hhdet_fec!O6/0.086*1000000/RES_hhdet_num!O$3)</f>
        <v>0</v>
      </c>
      <c r="P6" s="156">
        <f>IF(RES_hhdet_fec!P6=0,0,RES_hhdet_fec!P6/0.086*1000000/RES_hhdet_num!P$3)</f>
        <v>0</v>
      </c>
      <c r="Q6" s="156">
        <f>IF(RES_hhdet_fec!Q6=0,0,RES_hhdet_fec!Q6/0.086*1000000/RES_hhdet_num!Q$3)</f>
        <v>0</v>
      </c>
    </row>
    <row r="7" spans="1:17" ht="12.95" customHeight="1" x14ac:dyDescent="0.25">
      <c r="A7" s="158" t="s">
        <v>112</v>
      </c>
      <c r="B7" s="157">
        <f t="shared" ref="B7:Q7" si="3">B8</f>
        <v>146.65974527416347</v>
      </c>
      <c r="C7" s="157">
        <f t="shared" si="3"/>
        <v>189.24191210699411</v>
      </c>
      <c r="D7" s="157">
        <f t="shared" si="3"/>
        <v>205.25522261708969</v>
      </c>
      <c r="E7" s="157">
        <f t="shared" si="3"/>
        <v>232.05757759762912</v>
      </c>
      <c r="F7" s="157">
        <f t="shared" si="3"/>
        <v>262.66514702219274</v>
      </c>
      <c r="G7" s="157">
        <f t="shared" si="3"/>
        <v>291.47210750904043</v>
      </c>
      <c r="H7" s="157">
        <f t="shared" si="3"/>
        <v>311.44540803619486</v>
      </c>
      <c r="I7" s="157">
        <f t="shared" si="3"/>
        <v>341.76442118054183</v>
      </c>
      <c r="J7" s="157">
        <f t="shared" si="3"/>
        <v>376.87684171463246</v>
      </c>
      <c r="K7" s="157">
        <f t="shared" si="3"/>
        <v>328.9211738905077</v>
      </c>
      <c r="L7" s="157">
        <f t="shared" si="3"/>
        <v>0</v>
      </c>
      <c r="M7" s="157">
        <f t="shared" si="3"/>
        <v>0</v>
      </c>
      <c r="N7" s="157">
        <f t="shared" si="3"/>
        <v>0</v>
      </c>
      <c r="O7" s="157">
        <f t="shared" si="3"/>
        <v>0</v>
      </c>
      <c r="P7" s="157">
        <f t="shared" si="3"/>
        <v>0</v>
      </c>
      <c r="Q7" s="157">
        <f t="shared" si="3"/>
        <v>0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146.65974527416347</v>
      </c>
      <c r="C8" s="156">
        <f>IF(RES_hhdet_fec!C8=0,0,RES_hhdet_fec!C8/0.086*1000000/RES_hhdet_num!C$3)</f>
        <v>189.24191210699411</v>
      </c>
      <c r="D8" s="156">
        <f>IF(RES_hhdet_fec!D8=0,0,RES_hhdet_fec!D8/0.086*1000000/RES_hhdet_num!D$3)</f>
        <v>205.25522261708969</v>
      </c>
      <c r="E8" s="156">
        <f>IF(RES_hhdet_fec!E8=0,0,RES_hhdet_fec!E8/0.086*1000000/RES_hhdet_num!E$3)</f>
        <v>232.05757759762912</v>
      </c>
      <c r="F8" s="156">
        <f>IF(RES_hhdet_fec!F8=0,0,RES_hhdet_fec!F8/0.086*1000000/RES_hhdet_num!F$3)</f>
        <v>262.66514702219274</v>
      </c>
      <c r="G8" s="156">
        <f>IF(RES_hhdet_fec!G8=0,0,RES_hhdet_fec!G8/0.086*1000000/RES_hhdet_num!G$3)</f>
        <v>291.47210750904043</v>
      </c>
      <c r="H8" s="156">
        <f>IF(RES_hhdet_fec!H8=0,0,RES_hhdet_fec!H8/0.086*1000000/RES_hhdet_num!H$3)</f>
        <v>311.44540803619486</v>
      </c>
      <c r="I8" s="156">
        <f>IF(RES_hhdet_fec!I8=0,0,RES_hhdet_fec!I8/0.086*1000000/RES_hhdet_num!I$3)</f>
        <v>341.76442118054183</v>
      </c>
      <c r="J8" s="156">
        <f>IF(RES_hhdet_fec!J8=0,0,RES_hhdet_fec!J8/0.086*1000000/RES_hhdet_num!J$3)</f>
        <v>376.87684171463246</v>
      </c>
      <c r="K8" s="156">
        <f>IF(RES_hhdet_fec!K8=0,0,RES_hhdet_fec!K8/0.086*1000000/RES_hhdet_num!K$3)</f>
        <v>328.9211738905077</v>
      </c>
      <c r="L8" s="156">
        <f>IF(RES_hhdet_fec!L8=0,0,RES_hhdet_fec!L8/0.086*1000000/RES_hhdet_num!L$3)</f>
        <v>0</v>
      </c>
      <c r="M8" s="156">
        <f>IF(RES_hhdet_fec!M8=0,0,RES_hhdet_fec!M8/0.086*1000000/RES_hhdet_num!M$3)</f>
        <v>0</v>
      </c>
      <c r="N8" s="156">
        <f>IF(RES_hhdet_fec!N8=0,0,RES_hhdet_fec!N8/0.086*1000000/RES_hhdet_num!N$3)</f>
        <v>0</v>
      </c>
      <c r="O8" s="156">
        <f>IF(RES_hhdet_fec!O8=0,0,RES_hhdet_fec!O8/0.086*1000000/RES_hhdet_num!O$3)</f>
        <v>0</v>
      </c>
      <c r="P8" s="156">
        <f>IF(RES_hhdet_fec!P8=0,0,RES_hhdet_fec!P8/0.086*1000000/RES_hhdet_num!P$3)</f>
        <v>0</v>
      </c>
      <c r="Q8" s="156">
        <f>IF(RES_hhdet_fec!Q8=0,0,RES_hhdet_fec!Q8/0.086*1000000/RES_hhdet_num!Q$3)</f>
        <v>0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1697.787569231622</v>
      </c>
      <c r="C9" s="157">
        <f>IF(RES_hhdet_fec!C9=0,0,RES_hhdet_fec!C9/0.086*1000000/RES_hhdet_num!C$3)</f>
        <v>1692.5717511049838</v>
      </c>
      <c r="D9" s="157">
        <f>IF(RES_hhdet_fec!D9=0,0,RES_hhdet_fec!D9/0.086*1000000/RES_hhdet_num!D$3)</f>
        <v>1787.2009412561804</v>
      </c>
      <c r="E9" s="157">
        <f>IF(RES_hhdet_fec!E9=0,0,RES_hhdet_fec!E9/0.086*1000000/RES_hhdet_num!E$3)</f>
        <v>1818.1073425868385</v>
      </c>
      <c r="F9" s="157">
        <f>IF(RES_hhdet_fec!F9=0,0,RES_hhdet_fec!F9/0.086*1000000/RES_hhdet_num!F$3)</f>
        <v>1837.8513522467106</v>
      </c>
      <c r="G9" s="157">
        <f>IF(RES_hhdet_fec!G9=0,0,RES_hhdet_fec!G9/0.086*1000000/RES_hhdet_num!G$3)</f>
        <v>1834.6754695213158</v>
      </c>
      <c r="H9" s="157">
        <f>IF(RES_hhdet_fec!H9=0,0,RES_hhdet_fec!H9/0.086*1000000/RES_hhdet_num!H$3)</f>
        <v>1878.4092789851029</v>
      </c>
      <c r="I9" s="157">
        <f>IF(RES_hhdet_fec!I9=0,0,RES_hhdet_fec!I9/0.086*1000000/RES_hhdet_num!I$3)</f>
        <v>1905.3422088290886</v>
      </c>
      <c r="J9" s="157">
        <f>IF(RES_hhdet_fec!J9=0,0,RES_hhdet_fec!J9/0.086*1000000/RES_hhdet_num!J$3)</f>
        <v>1940.4852849919591</v>
      </c>
      <c r="K9" s="157">
        <f>IF(RES_hhdet_fec!K9=0,0,RES_hhdet_fec!K9/0.086*1000000/RES_hhdet_num!K$3)</f>
        <v>1938.2159984685325</v>
      </c>
      <c r="L9" s="157">
        <f>IF(RES_hhdet_fec!L9=0,0,RES_hhdet_fec!L9/0.086*1000000/RES_hhdet_num!L$3)</f>
        <v>0</v>
      </c>
      <c r="M9" s="157">
        <f>IF(RES_hhdet_fec!M9=0,0,RES_hhdet_fec!M9/0.086*1000000/RES_hhdet_num!M$3)</f>
        <v>0</v>
      </c>
      <c r="N9" s="157">
        <f>IF(RES_hhdet_fec!N9=0,0,RES_hhdet_fec!N9/0.086*1000000/RES_hhdet_num!N$3)</f>
        <v>0</v>
      </c>
      <c r="O9" s="157">
        <f>IF(RES_hhdet_fec!O9=0,0,RES_hhdet_fec!O9/0.086*1000000/RES_hhdet_num!O$3)</f>
        <v>0</v>
      </c>
      <c r="P9" s="157">
        <f>IF(RES_hhdet_fec!P9=0,0,RES_hhdet_fec!P9/0.086*1000000/RES_hhdet_num!P$3)</f>
        <v>0</v>
      </c>
      <c r="Q9" s="157">
        <f>IF(RES_hhdet_fec!Q9=0,0,RES_hhdet_fec!Q9/0.086*1000000/RES_hhdet_num!Q$3)</f>
        <v>0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0</v>
      </c>
      <c r="C10" s="132">
        <f>IF(RES_hhdet_fec!C10=0,0,RES_hhdet_fec!C10/0.086*1000000/RES_hhdet_num!C10)</f>
        <v>0</v>
      </c>
      <c r="D10" s="132">
        <f>IF(RES_hhdet_fec!D10=0,0,RES_hhdet_fec!D10/0.086*1000000/RES_hhdet_num!D10)</f>
        <v>0</v>
      </c>
      <c r="E10" s="132">
        <f>IF(RES_hhdet_fec!E10=0,0,RES_hhdet_fec!E10/0.086*1000000/RES_hhdet_num!E10)</f>
        <v>0</v>
      </c>
      <c r="F10" s="132">
        <f>IF(RES_hhdet_fec!F10=0,0,RES_hhdet_fec!F10/0.086*1000000/RES_hhdet_num!F10)</f>
        <v>0</v>
      </c>
      <c r="G10" s="132">
        <f>IF(RES_hhdet_fec!G10=0,0,RES_hhdet_fec!G10/0.086*1000000/RES_hhdet_num!G10)</f>
        <v>0</v>
      </c>
      <c r="H10" s="132">
        <f>IF(RES_hhdet_fec!H10=0,0,RES_hhdet_fec!H10/0.086*1000000/RES_hhdet_num!H10)</f>
        <v>0</v>
      </c>
      <c r="I10" s="132">
        <f>IF(RES_hhdet_fec!I10=0,0,RES_hhdet_fec!I10/0.086*1000000/RES_hhdet_num!I10)</f>
        <v>0</v>
      </c>
      <c r="J10" s="132">
        <f>IF(RES_hhdet_fec!J10=0,0,RES_hhdet_fec!J10/0.086*1000000/RES_hhdet_num!J10)</f>
        <v>0</v>
      </c>
      <c r="K10" s="132">
        <f>IF(RES_hhdet_fec!K10=0,0,RES_hhdet_fec!K10/0.086*1000000/RES_hhdet_num!K10)</f>
        <v>0</v>
      </c>
      <c r="L10" s="132">
        <f>IF(RES_hhdet_fec!L10=0,0,RES_hhdet_fec!L10/0.086*1000000/RES_hhdet_num!L10)</f>
        <v>0</v>
      </c>
      <c r="M10" s="132">
        <f>IF(RES_hhdet_fec!M10=0,0,RES_hhdet_fec!M10/0.086*1000000/RES_hhdet_num!M10)</f>
        <v>0</v>
      </c>
      <c r="N10" s="132">
        <f>IF(RES_hhdet_fec!N10=0,0,RES_hhdet_fec!N10/0.086*1000000/RES_hhdet_num!N10)</f>
        <v>0</v>
      </c>
      <c r="O10" s="132">
        <f>IF(RES_hhdet_fec!O10=0,0,RES_hhdet_fec!O10/0.086*1000000/RES_hhdet_num!O10)</f>
        <v>0</v>
      </c>
      <c r="P10" s="132">
        <f>IF(RES_hhdet_fec!P10=0,0,RES_hhdet_fec!P10/0.086*1000000/RES_hhdet_num!P10)</f>
        <v>0</v>
      </c>
      <c r="Q10" s="132">
        <f>IF(RES_hhdet_fec!Q10=0,0,RES_hhdet_fec!Q10/0.086*1000000/RES_hhdet_num!Q10)</f>
        <v>0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2266.1918000693104</v>
      </c>
      <c r="C11" s="132">
        <f>IF(RES_hhdet_fec!C11=0,0,RES_hhdet_fec!C11/0.086*1000000/RES_hhdet_num!C11)</f>
        <v>2265.0419312368276</v>
      </c>
      <c r="D11" s="132">
        <f>IF(RES_hhdet_fec!D11=0,0,RES_hhdet_fec!D11/0.086*1000000/RES_hhdet_num!D11)</f>
        <v>2338.2353422766187</v>
      </c>
      <c r="E11" s="132">
        <f>IF(RES_hhdet_fec!E11=0,0,RES_hhdet_fec!E11/0.086*1000000/RES_hhdet_num!E11)</f>
        <v>2353.684919462788</v>
      </c>
      <c r="F11" s="132">
        <f>IF(RES_hhdet_fec!F11=0,0,RES_hhdet_fec!F11/0.086*1000000/RES_hhdet_num!F11)</f>
        <v>2404.0042362580384</v>
      </c>
      <c r="G11" s="132">
        <f>IF(RES_hhdet_fec!G11=0,0,RES_hhdet_fec!G11/0.086*1000000/RES_hhdet_num!G11)</f>
        <v>2410.5762366691465</v>
      </c>
      <c r="H11" s="132">
        <f>IF(RES_hhdet_fec!H11=0,0,RES_hhdet_fec!H11/0.086*1000000/RES_hhdet_num!H11)</f>
        <v>2438.8355923491317</v>
      </c>
      <c r="I11" s="132">
        <f>IF(RES_hhdet_fec!I11=0,0,RES_hhdet_fec!I11/0.086*1000000/RES_hhdet_num!I11)</f>
        <v>2538.0364265187764</v>
      </c>
      <c r="J11" s="132">
        <f>IF(RES_hhdet_fec!J11=0,0,RES_hhdet_fec!J11/0.086*1000000/RES_hhdet_num!J11)</f>
        <v>2605.6372964730217</v>
      </c>
      <c r="K11" s="132">
        <f>IF(RES_hhdet_fec!K11=0,0,RES_hhdet_fec!K11/0.086*1000000/RES_hhdet_num!K11)</f>
        <v>2616.1930198667524</v>
      </c>
      <c r="L11" s="132">
        <f>IF(RES_hhdet_fec!L11=0,0,RES_hhdet_fec!L11/0.086*1000000/RES_hhdet_num!L11)</f>
        <v>0</v>
      </c>
      <c r="M11" s="132">
        <f>IF(RES_hhdet_fec!M11=0,0,RES_hhdet_fec!M11/0.086*1000000/RES_hhdet_num!M11)</f>
        <v>0</v>
      </c>
      <c r="N11" s="132">
        <f>IF(RES_hhdet_fec!N11=0,0,RES_hhdet_fec!N11/0.086*1000000/RES_hhdet_num!N11)</f>
        <v>0</v>
      </c>
      <c r="O11" s="132">
        <f>IF(RES_hhdet_fec!O11=0,0,RES_hhdet_fec!O11/0.086*1000000/RES_hhdet_num!O11)</f>
        <v>0</v>
      </c>
      <c r="P11" s="132">
        <f>IF(RES_hhdet_fec!P11=0,0,RES_hhdet_fec!P11/0.086*1000000/RES_hhdet_num!P11)</f>
        <v>0</v>
      </c>
      <c r="Q11" s="132">
        <f>IF(RES_hhdet_fec!Q11=0,0,RES_hhdet_fec!Q11/0.086*1000000/RES_hhdet_num!Q11)</f>
        <v>0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1378.9656542690909</v>
      </c>
      <c r="C12" s="132">
        <f>IF(RES_hhdet_fec!C12=0,0,RES_hhdet_fec!C12/0.086*1000000/RES_hhdet_num!C12)</f>
        <v>1384.166131490206</v>
      </c>
      <c r="D12" s="132">
        <f>IF(RES_hhdet_fec!D12=0,0,RES_hhdet_fec!D12/0.086*1000000/RES_hhdet_num!D12)</f>
        <v>1489.6989876335142</v>
      </c>
      <c r="E12" s="132">
        <f>IF(RES_hhdet_fec!E12=0,0,RES_hhdet_fec!E12/0.086*1000000/RES_hhdet_num!E12)</f>
        <v>1541.8579123094278</v>
      </c>
      <c r="F12" s="132">
        <f>IF(RES_hhdet_fec!F12=0,0,RES_hhdet_fec!F12/0.086*1000000/RES_hhdet_num!F12)</f>
        <v>1533.344595475528</v>
      </c>
      <c r="G12" s="132">
        <f>IF(RES_hhdet_fec!G12=0,0,RES_hhdet_fec!G12/0.086*1000000/RES_hhdet_num!G12)</f>
        <v>1604.7389009027106</v>
      </c>
      <c r="H12" s="132">
        <f>IF(RES_hhdet_fec!H12=0,0,RES_hhdet_fec!H12/0.086*1000000/RES_hhdet_num!H12)</f>
        <v>1601.4265345946094</v>
      </c>
      <c r="I12" s="132">
        <f>IF(RES_hhdet_fec!I12=0,0,RES_hhdet_fec!I12/0.086*1000000/RES_hhdet_num!I12)</f>
        <v>1647.0551837030102</v>
      </c>
      <c r="J12" s="132">
        <f>IF(RES_hhdet_fec!J12=0,0,RES_hhdet_fec!J12/0.086*1000000/RES_hhdet_num!J12)</f>
        <v>1697.8837676145718</v>
      </c>
      <c r="K12" s="132">
        <f>IF(RES_hhdet_fec!K12=0,0,RES_hhdet_fec!K12/0.086*1000000/RES_hhdet_num!K12)</f>
        <v>1699.0083457415997</v>
      </c>
      <c r="L12" s="132">
        <f>IF(RES_hhdet_fec!L12=0,0,RES_hhdet_fec!L12/0.086*1000000/RES_hhdet_num!L12)</f>
        <v>0</v>
      </c>
      <c r="M12" s="132">
        <f>IF(RES_hhdet_fec!M12=0,0,RES_hhdet_fec!M12/0.086*1000000/RES_hhdet_num!M12)</f>
        <v>0</v>
      </c>
      <c r="N12" s="132">
        <f>IF(RES_hhdet_fec!N12=0,0,RES_hhdet_fec!N12/0.086*1000000/RES_hhdet_num!N12)</f>
        <v>0</v>
      </c>
      <c r="O12" s="132">
        <f>IF(RES_hhdet_fec!O12=0,0,RES_hhdet_fec!O12/0.086*1000000/RES_hhdet_num!O12)</f>
        <v>0</v>
      </c>
      <c r="P12" s="132">
        <f>IF(RES_hhdet_fec!P12=0,0,RES_hhdet_fec!P12/0.086*1000000/RES_hhdet_num!P12)</f>
        <v>0</v>
      </c>
      <c r="Q12" s="132">
        <f>IF(RES_hhdet_fec!Q12=0,0,RES_hhdet_fec!Q12/0.086*1000000/RES_hhdet_num!Q12)</f>
        <v>0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577.87890901767537</v>
      </c>
      <c r="C13" s="165">
        <f>IF(RES_hhdet_fec!C13=0,0,RES_hhdet_fec!C13/0.086*1000000/RES_hhdet_num!C12)</f>
        <v>577.58569246539196</v>
      </c>
      <c r="D13" s="165">
        <f>IF(RES_hhdet_fec!D13=0,0,RES_hhdet_fec!D13/0.086*1000000/RES_hhdet_num!D12)</f>
        <v>701.47060268298685</v>
      </c>
      <c r="E13" s="165">
        <f>IF(RES_hhdet_fec!E13=0,0,RES_hhdet_fec!E13/0.086*1000000/RES_hhdet_num!E12)</f>
        <v>776.71602342272013</v>
      </c>
      <c r="F13" s="165">
        <f>IF(RES_hhdet_fec!F13=0,0,RES_hhdet_fec!F13/0.086*1000000/RES_hhdet_num!F12)</f>
        <v>700.76723486921776</v>
      </c>
      <c r="G13" s="165">
        <f>IF(RES_hhdet_fec!G13=0,0,RES_hhdet_fec!G13/0.086*1000000/RES_hhdet_num!G12)</f>
        <v>824.41707294084711</v>
      </c>
      <c r="H13" s="165">
        <f>IF(RES_hhdet_fec!H13=0,0,RES_hhdet_fec!H13/0.086*1000000/RES_hhdet_num!H12)</f>
        <v>780.42738955172138</v>
      </c>
      <c r="I13" s="165">
        <f>IF(RES_hhdet_fec!I13=0,0,RES_hhdet_fec!I13/0.086*1000000/RES_hhdet_num!I12)</f>
        <v>761.41092795563168</v>
      </c>
      <c r="J13" s="165">
        <f>IF(RES_hhdet_fec!J13=0,0,RES_hhdet_fec!J13/0.086*1000000/RES_hhdet_num!J12)</f>
        <v>781.69118894190717</v>
      </c>
      <c r="K13" s="165">
        <f>IF(RES_hhdet_fec!K13=0,0,RES_hhdet_fec!K13/0.086*1000000/RES_hhdet_num!K12)</f>
        <v>758.69597576135902</v>
      </c>
      <c r="L13" s="165">
        <f>IF(RES_hhdet_fec!L13=0,0,RES_hhdet_fec!L13/0.086*1000000/RES_hhdet_num!L12)</f>
        <v>0</v>
      </c>
      <c r="M13" s="165">
        <f>IF(RES_hhdet_fec!M13=0,0,RES_hhdet_fec!M13/0.086*1000000/RES_hhdet_num!M12)</f>
        <v>0</v>
      </c>
      <c r="N13" s="165">
        <f>IF(RES_hhdet_fec!N13=0,0,RES_hhdet_fec!N13/0.086*1000000/RES_hhdet_num!N12)</f>
        <v>0</v>
      </c>
      <c r="O13" s="165">
        <f>IF(RES_hhdet_fec!O13=0,0,RES_hhdet_fec!O13/0.086*1000000/RES_hhdet_num!O12)</f>
        <v>0</v>
      </c>
      <c r="P13" s="165">
        <f>IF(RES_hhdet_fec!P13=0,0,RES_hhdet_fec!P13/0.086*1000000/RES_hhdet_num!P12)</f>
        <v>0</v>
      </c>
      <c r="Q13" s="165">
        <f>IF(RES_hhdet_fec!Q13=0,0,RES_hhdet_fec!Q13/0.086*1000000/RES_hhdet_num!Q12)</f>
        <v>0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801.08674525141555</v>
      </c>
      <c r="C14" s="164">
        <f>IF(RES_hhdet_fec!C14=0,0,RES_hhdet_fec!C14/0.086*1000000/RES_hhdet_num!C12)</f>
        <v>806.58043902481427</v>
      </c>
      <c r="D14" s="164">
        <f>IF(RES_hhdet_fec!D14=0,0,RES_hhdet_fec!D14/0.086*1000000/RES_hhdet_num!D12)</f>
        <v>788.22838495052758</v>
      </c>
      <c r="E14" s="164">
        <f>IF(RES_hhdet_fec!E14=0,0,RES_hhdet_fec!E14/0.086*1000000/RES_hhdet_num!E12)</f>
        <v>765.14188888670787</v>
      </c>
      <c r="F14" s="164">
        <f>IF(RES_hhdet_fec!F14=0,0,RES_hhdet_fec!F14/0.086*1000000/RES_hhdet_num!F12)</f>
        <v>832.57736060631044</v>
      </c>
      <c r="G14" s="164">
        <f>IF(RES_hhdet_fec!G14=0,0,RES_hhdet_fec!G14/0.086*1000000/RES_hhdet_num!G12)</f>
        <v>780.32182796186351</v>
      </c>
      <c r="H14" s="164">
        <f>IF(RES_hhdet_fec!H14=0,0,RES_hhdet_fec!H14/0.086*1000000/RES_hhdet_num!H12)</f>
        <v>820.99914504288813</v>
      </c>
      <c r="I14" s="164">
        <f>IF(RES_hhdet_fec!I14=0,0,RES_hhdet_fec!I14/0.086*1000000/RES_hhdet_num!I12)</f>
        <v>885.64425574737822</v>
      </c>
      <c r="J14" s="164">
        <f>IF(RES_hhdet_fec!J14=0,0,RES_hhdet_fec!J14/0.086*1000000/RES_hhdet_num!J12)</f>
        <v>916.19257867266435</v>
      </c>
      <c r="K14" s="164">
        <f>IF(RES_hhdet_fec!K14=0,0,RES_hhdet_fec!K14/0.086*1000000/RES_hhdet_num!K12)</f>
        <v>940.31236998024087</v>
      </c>
      <c r="L14" s="164">
        <f>IF(RES_hhdet_fec!L14=0,0,RES_hhdet_fec!L14/0.086*1000000/RES_hhdet_num!L12)</f>
        <v>0</v>
      </c>
      <c r="M14" s="164">
        <f>IF(RES_hhdet_fec!M14=0,0,RES_hhdet_fec!M14/0.086*1000000/RES_hhdet_num!M12)</f>
        <v>0</v>
      </c>
      <c r="N14" s="164">
        <f>IF(RES_hhdet_fec!N14=0,0,RES_hhdet_fec!N14/0.086*1000000/RES_hhdet_num!N12)</f>
        <v>0</v>
      </c>
      <c r="O14" s="164">
        <f>IF(RES_hhdet_fec!O14=0,0,RES_hhdet_fec!O14/0.086*1000000/RES_hhdet_num!O12)</f>
        <v>0</v>
      </c>
      <c r="P14" s="164">
        <f>IF(RES_hhdet_fec!P14=0,0,RES_hhdet_fec!P14/0.086*1000000/RES_hhdet_num!P12)</f>
        <v>0</v>
      </c>
      <c r="Q14" s="164">
        <f>IF(RES_hhdet_fec!Q14=0,0,RES_hhdet_fec!Q14/0.086*1000000/RES_hhdet_num!Q12)</f>
        <v>0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1797.9184479565922</v>
      </c>
      <c r="C15" s="162">
        <f>IF(RES_hhdet_fec!C15=0,0,RES_hhdet_fec!C15/0.086*1000000/RES_hhdet_num!C15)</f>
        <v>1785.6358402459948</v>
      </c>
      <c r="D15" s="162">
        <f>IF(RES_hhdet_fec!D15=0,0,RES_hhdet_fec!D15/0.086*1000000/RES_hhdet_num!D15)</f>
        <v>1888.2188646667116</v>
      </c>
      <c r="E15" s="162">
        <f>IF(RES_hhdet_fec!E15=0,0,RES_hhdet_fec!E15/0.086*1000000/RES_hhdet_num!E15)</f>
        <v>1923.6145059129553</v>
      </c>
      <c r="F15" s="162">
        <f>IF(RES_hhdet_fec!F15=0,0,RES_hhdet_fec!F15/0.086*1000000/RES_hhdet_num!F15)</f>
        <v>1942.3613022736054</v>
      </c>
      <c r="G15" s="162">
        <f>IF(RES_hhdet_fec!G15=0,0,RES_hhdet_fec!G15/0.086*1000000/RES_hhdet_num!G15)</f>
        <v>1904.0016743757164</v>
      </c>
      <c r="H15" s="162">
        <f>IF(RES_hhdet_fec!H15=0,0,RES_hhdet_fec!H15/0.086*1000000/RES_hhdet_num!H15)</f>
        <v>1988.8320619968274</v>
      </c>
      <c r="I15" s="162">
        <f>IF(RES_hhdet_fec!I15=0,0,RES_hhdet_fec!I15/0.086*1000000/RES_hhdet_num!I15)</f>
        <v>2150.0226986758698</v>
      </c>
      <c r="J15" s="162">
        <f>IF(RES_hhdet_fec!J15=0,0,RES_hhdet_fec!J15/0.086*1000000/RES_hhdet_num!J15)</f>
        <v>2199.3759128885313</v>
      </c>
      <c r="K15" s="162">
        <f>IF(RES_hhdet_fec!K15=0,0,RES_hhdet_fec!K15/0.086*1000000/RES_hhdet_num!K15)</f>
        <v>2205.3396054973641</v>
      </c>
      <c r="L15" s="162">
        <f>IF(RES_hhdet_fec!L15=0,0,RES_hhdet_fec!L15/0.086*1000000/RES_hhdet_num!L15)</f>
        <v>0</v>
      </c>
      <c r="M15" s="162">
        <f>IF(RES_hhdet_fec!M15=0,0,RES_hhdet_fec!M15/0.086*1000000/RES_hhdet_num!M15)</f>
        <v>0</v>
      </c>
      <c r="N15" s="162">
        <f>IF(RES_hhdet_fec!N15=0,0,RES_hhdet_fec!N15/0.086*1000000/RES_hhdet_num!N15)</f>
        <v>0</v>
      </c>
      <c r="O15" s="162">
        <f>IF(RES_hhdet_fec!O15=0,0,RES_hhdet_fec!O15/0.086*1000000/RES_hhdet_num!O15)</f>
        <v>0</v>
      </c>
      <c r="P15" s="162">
        <f>IF(RES_hhdet_fec!P15=0,0,RES_hhdet_fec!P15/0.086*1000000/RES_hhdet_num!P15)</f>
        <v>0</v>
      </c>
      <c r="Q15" s="162">
        <f>IF(RES_hhdet_fec!Q15=0,0,RES_hhdet_fec!Q15/0.086*1000000/RES_hhdet_num!Q15)</f>
        <v>0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1259.555949480347</v>
      </c>
      <c r="C16" s="160">
        <f>IF(RES_hhdet_fec!C16=0,0,RES_hhdet_fec!C16/0.086*1000000/RES_hhdet_num!C16)</f>
        <v>1261.9175782875434</v>
      </c>
      <c r="D16" s="160">
        <f>IF(RES_hhdet_fec!D16=0,0,RES_hhdet_fec!D16/0.086*1000000/RES_hhdet_num!D16)</f>
        <v>1354.6940443505416</v>
      </c>
      <c r="E16" s="160">
        <f>IF(RES_hhdet_fec!E16=0,0,RES_hhdet_fec!E16/0.086*1000000/RES_hhdet_num!E16)</f>
        <v>1399.9346758379827</v>
      </c>
      <c r="F16" s="160">
        <f>IF(RES_hhdet_fec!F16=0,0,RES_hhdet_fec!F16/0.086*1000000/RES_hhdet_num!F16)</f>
        <v>1398.7756802190661</v>
      </c>
      <c r="G16" s="160">
        <f>IF(RES_hhdet_fec!G16=0,0,RES_hhdet_fec!G16/0.086*1000000/RES_hhdet_num!G16)</f>
        <v>1431.4904005983574</v>
      </c>
      <c r="H16" s="160">
        <f>IF(RES_hhdet_fec!H16=0,0,RES_hhdet_fec!H16/0.086*1000000/RES_hhdet_num!H16)</f>
        <v>1457.425404881873</v>
      </c>
      <c r="I16" s="160">
        <f>IF(RES_hhdet_fec!I16=0,0,RES_hhdet_fec!I16/0.086*1000000/RES_hhdet_num!I16)</f>
        <v>1530.6510653501389</v>
      </c>
      <c r="J16" s="160">
        <f>IF(RES_hhdet_fec!J16=0,0,RES_hhdet_fec!J16/0.086*1000000/RES_hhdet_num!J16)</f>
        <v>1576.0053525392243</v>
      </c>
      <c r="K16" s="160">
        <f>IF(RES_hhdet_fec!K16=0,0,RES_hhdet_fec!K16/0.086*1000000/RES_hhdet_num!K16)</f>
        <v>1579.8608555744775</v>
      </c>
      <c r="L16" s="160">
        <f>IF(RES_hhdet_fec!L16=0,0,RES_hhdet_fec!L16/0.086*1000000/RES_hhdet_num!L16)</f>
        <v>0</v>
      </c>
      <c r="M16" s="160">
        <f>IF(RES_hhdet_fec!M16=0,0,RES_hhdet_fec!M16/0.086*1000000/RES_hhdet_num!M16)</f>
        <v>0</v>
      </c>
      <c r="N16" s="160">
        <f>IF(RES_hhdet_fec!N16=0,0,RES_hhdet_fec!N16/0.086*1000000/RES_hhdet_num!N16)</f>
        <v>0</v>
      </c>
      <c r="O16" s="160">
        <f>IF(RES_hhdet_fec!O16=0,0,RES_hhdet_fec!O16/0.086*1000000/RES_hhdet_num!O16)</f>
        <v>0</v>
      </c>
      <c r="P16" s="160">
        <f>IF(RES_hhdet_fec!P16=0,0,RES_hhdet_fec!P16/0.086*1000000/RES_hhdet_num!P16)</f>
        <v>0</v>
      </c>
      <c r="Q16" s="160">
        <f>IF(RES_hhdet_fec!Q16=0,0,RES_hhdet_fec!Q16/0.086*1000000/RES_hhdet_num!Q16)</f>
        <v>0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458.46920422893146</v>
      </c>
      <c r="C17" s="156">
        <f>IF(RES_hhdet_fec!C17=0,0,RES_hhdet_fec!C17/0.086*1000000/RES_hhdet_num!C16)</f>
        <v>455.33713926272912</v>
      </c>
      <c r="D17" s="156">
        <f>IF(RES_hhdet_fec!D17=0,0,RES_hhdet_fec!D17/0.086*1000000/RES_hhdet_num!D16)</f>
        <v>566.46565940001437</v>
      </c>
      <c r="E17" s="156">
        <f>IF(RES_hhdet_fec!E17=0,0,RES_hhdet_fec!E17/0.086*1000000/RES_hhdet_num!E16)</f>
        <v>634.79278695127482</v>
      </c>
      <c r="F17" s="156">
        <f>IF(RES_hhdet_fec!F17=0,0,RES_hhdet_fec!F17/0.086*1000000/RES_hhdet_num!F16)</f>
        <v>566.19831961275565</v>
      </c>
      <c r="G17" s="156">
        <f>IF(RES_hhdet_fec!G17=0,0,RES_hhdet_fec!G17/0.086*1000000/RES_hhdet_num!G16)</f>
        <v>651.1685726364941</v>
      </c>
      <c r="H17" s="156">
        <f>IF(RES_hhdet_fec!H17=0,0,RES_hhdet_fec!H17/0.086*1000000/RES_hhdet_num!H16)</f>
        <v>636.42625983898438</v>
      </c>
      <c r="I17" s="156">
        <f>IF(RES_hhdet_fec!I17=0,0,RES_hhdet_fec!I17/0.086*1000000/RES_hhdet_num!I16)</f>
        <v>645.00680960276043</v>
      </c>
      <c r="J17" s="156">
        <f>IF(RES_hhdet_fec!J17=0,0,RES_hhdet_fec!J17/0.086*1000000/RES_hhdet_num!J16)</f>
        <v>659.81277386655984</v>
      </c>
      <c r="K17" s="156">
        <f>IF(RES_hhdet_fec!K17=0,0,RES_hhdet_fec!K17/0.086*1000000/RES_hhdet_num!K16)</f>
        <v>639.54848559423624</v>
      </c>
      <c r="L17" s="156">
        <f>IF(RES_hhdet_fec!L17=0,0,RES_hhdet_fec!L17/0.086*1000000/RES_hhdet_num!L16)</f>
        <v>0</v>
      </c>
      <c r="M17" s="156">
        <f>IF(RES_hhdet_fec!M17=0,0,RES_hhdet_fec!M17/0.086*1000000/RES_hhdet_num!M16)</f>
        <v>0</v>
      </c>
      <c r="N17" s="156">
        <f>IF(RES_hhdet_fec!N17=0,0,RES_hhdet_fec!N17/0.086*1000000/RES_hhdet_num!N16)</f>
        <v>0</v>
      </c>
      <c r="O17" s="156">
        <f>IF(RES_hhdet_fec!O17=0,0,RES_hhdet_fec!O17/0.086*1000000/RES_hhdet_num!O16)</f>
        <v>0</v>
      </c>
      <c r="P17" s="156">
        <f>IF(RES_hhdet_fec!P17=0,0,RES_hhdet_fec!P17/0.086*1000000/RES_hhdet_num!P16)</f>
        <v>0</v>
      </c>
      <c r="Q17" s="156">
        <f>IF(RES_hhdet_fec!Q17=0,0,RES_hhdet_fec!Q17/0.086*1000000/RES_hhdet_num!Q16)</f>
        <v>0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801.08674525141544</v>
      </c>
      <c r="C18" s="156">
        <f>IF(RES_hhdet_fec!C18=0,0,RES_hhdet_fec!C18/0.086*1000000/RES_hhdet_num!C16)</f>
        <v>806.5804390248145</v>
      </c>
      <c r="D18" s="156">
        <f>IF(RES_hhdet_fec!D18=0,0,RES_hhdet_fec!D18/0.086*1000000/RES_hhdet_num!D16)</f>
        <v>788.22838495052736</v>
      </c>
      <c r="E18" s="156">
        <f>IF(RES_hhdet_fec!E18=0,0,RES_hhdet_fec!E18/0.086*1000000/RES_hhdet_num!E16)</f>
        <v>765.14188888670753</v>
      </c>
      <c r="F18" s="156">
        <f>IF(RES_hhdet_fec!F18=0,0,RES_hhdet_fec!F18/0.086*1000000/RES_hhdet_num!F16)</f>
        <v>832.57736060631044</v>
      </c>
      <c r="G18" s="156">
        <f>IF(RES_hhdet_fec!G18=0,0,RES_hhdet_fec!G18/0.086*1000000/RES_hhdet_num!G16)</f>
        <v>780.32182796186339</v>
      </c>
      <c r="H18" s="156">
        <f>IF(RES_hhdet_fec!H18=0,0,RES_hhdet_fec!H18/0.086*1000000/RES_hhdet_num!H16)</f>
        <v>820.99914504288859</v>
      </c>
      <c r="I18" s="156">
        <f>IF(RES_hhdet_fec!I18=0,0,RES_hhdet_fec!I18/0.086*1000000/RES_hhdet_num!I16)</f>
        <v>885.64425574737845</v>
      </c>
      <c r="J18" s="156">
        <f>IF(RES_hhdet_fec!J18=0,0,RES_hhdet_fec!J18/0.086*1000000/RES_hhdet_num!J16)</f>
        <v>916.19257867266458</v>
      </c>
      <c r="K18" s="156">
        <f>IF(RES_hhdet_fec!K18=0,0,RES_hhdet_fec!K18/0.086*1000000/RES_hhdet_num!K16)</f>
        <v>940.3123699802411</v>
      </c>
      <c r="L18" s="156">
        <f>IF(RES_hhdet_fec!L18=0,0,RES_hhdet_fec!L18/0.086*1000000/RES_hhdet_num!L16)</f>
        <v>0</v>
      </c>
      <c r="M18" s="156">
        <f>IF(RES_hhdet_fec!M18=0,0,RES_hhdet_fec!M18/0.086*1000000/RES_hhdet_num!M16)</f>
        <v>0</v>
      </c>
      <c r="N18" s="156">
        <f>IF(RES_hhdet_fec!N18=0,0,RES_hhdet_fec!N18/0.086*1000000/RES_hhdet_num!N16)</f>
        <v>0</v>
      </c>
      <c r="O18" s="156">
        <f>IF(RES_hhdet_fec!O18=0,0,RES_hhdet_fec!O18/0.086*1000000/RES_hhdet_num!O16)</f>
        <v>0</v>
      </c>
      <c r="P18" s="156">
        <f>IF(RES_hhdet_fec!P18=0,0,RES_hhdet_fec!P18/0.086*1000000/RES_hhdet_num!P16)</f>
        <v>0</v>
      </c>
      <c r="Q18" s="156">
        <f>IF(RES_hhdet_fec!Q18=0,0,RES_hhdet_fec!Q18/0.086*1000000/RES_hhdet_num!Q16)</f>
        <v>0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1252.8975245907163</v>
      </c>
      <c r="C19" s="157">
        <f>IF(RES_hhdet_fec!C19=0,0,RES_hhdet_fec!C19/0.086*1000000/RES_hhdet_num!C$3)</f>
        <v>1250.5193712855646</v>
      </c>
      <c r="D19" s="157">
        <f>IF(RES_hhdet_fec!D19=0,0,RES_hhdet_fec!D19/0.086*1000000/RES_hhdet_num!D$3)</f>
        <v>1298.1672674594665</v>
      </c>
      <c r="E19" s="157">
        <f>IF(RES_hhdet_fec!E19=0,0,RES_hhdet_fec!E19/0.086*1000000/RES_hhdet_num!E$3)</f>
        <v>1319.5267319990339</v>
      </c>
      <c r="F19" s="157">
        <f>IF(RES_hhdet_fec!F19=0,0,RES_hhdet_fec!F19/0.086*1000000/RES_hhdet_num!F$3)</f>
        <v>1302.8632126505731</v>
      </c>
      <c r="G19" s="157">
        <f>IF(RES_hhdet_fec!G19=0,0,RES_hhdet_fec!G19/0.086*1000000/RES_hhdet_num!G$3)</f>
        <v>1260.4013155832654</v>
      </c>
      <c r="H19" s="157">
        <f>IF(RES_hhdet_fec!H19=0,0,RES_hhdet_fec!H19/0.086*1000000/RES_hhdet_num!H$3)</f>
        <v>1286.6827158129315</v>
      </c>
      <c r="I19" s="157">
        <f>IF(RES_hhdet_fec!I19=0,0,RES_hhdet_fec!I19/0.086*1000000/RES_hhdet_num!I$3)</f>
        <v>1361.9299144582076</v>
      </c>
      <c r="J19" s="157">
        <f>IF(RES_hhdet_fec!J19=0,0,RES_hhdet_fec!J19/0.086*1000000/RES_hhdet_num!J$3)</f>
        <v>1363.5685189816961</v>
      </c>
      <c r="K19" s="157">
        <f>IF(RES_hhdet_fec!K19=0,0,RES_hhdet_fec!K19/0.086*1000000/RES_hhdet_num!K$3)</f>
        <v>1346.8550478453926</v>
      </c>
      <c r="L19" s="157">
        <f>IF(RES_hhdet_fec!L19=0,0,RES_hhdet_fec!L19/0.086*1000000/RES_hhdet_num!L$3)</f>
        <v>0</v>
      </c>
      <c r="M19" s="157">
        <f>IF(RES_hhdet_fec!M19=0,0,RES_hhdet_fec!M19/0.086*1000000/RES_hhdet_num!M$3)</f>
        <v>0</v>
      </c>
      <c r="N19" s="157">
        <f>IF(RES_hhdet_fec!N19=0,0,RES_hhdet_fec!N19/0.086*1000000/RES_hhdet_num!N$3)</f>
        <v>0</v>
      </c>
      <c r="O19" s="157">
        <f>IF(RES_hhdet_fec!O19=0,0,RES_hhdet_fec!O19/0.086*1000000/RES_hhdet_num!O$3)</f>
        <v>0</v>
      </c>
      <c r="P19" s="157">
        <f>IF(RES_hhdet_fec!P19=0,0,RES_hhdet_fec!P19/0.086*1000000/RES_hhdet_num!P$3)</f>
        <v>0</v>
      </c>
      <c r="Q19" s="157">
        <f>IF(RES_hhdet_fec!Q19=0,0,RES_hhdet_fec!Q19/0.086*1000000/RES_hhdet_num!Q$3)</f>
        <v>0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0</v>
      </c>
      <c r="C20" s="156">
        <f>IF(RES_hhdet_fec!C20=0,0,RES_hhdet_fec!C20/0.086*1000000/RES_hhdet_num!C20)</f>
        <v>0</v>
      </c>
      <c r="D20" s="156">
        <f>IF(RES_hhdet_fec!D20=0,0,RES_hhdet_fec!D20/0.086*1000000/RES_hhdet_num!D20)</f>
        <v>0</v>
      </c>
      <c r="E20" s="156">
        <f>IF(RES_hhdet_fec!E20=0,0,RES_hhdet_fec!E20/0.086*1000000/RES_hhdet_num!E20)</f>
        <v>0</v>
      </c>
      <c r="F20" s="156">
        <f>IF(RES_hhdet_fec!F20=0,0,RES_hhdet_fec!F20/0.086*1000000/RES_hhdet_num!F20)</f>
        <v>0</v>
      </c>
      <c r="G20" s="156">
        <f>IF(RES_hhdet_fec!G20=0,0,RES_hhdet_fec!G20/0.086*1000000/RES_hhdet_num!G20)</f>
        <v>0</v>
      </c>
      <c r="H20" s="156">
        <f>IF(RES_hhdet_fec!H20=0,0,RES_hhdet_fec!H20/0.086*1000000/RES_hhdet_num!H20)</f>
        <v>0</v>
      </c>
      <c r="I20" s="156">
        <f>IF(RES_hhdet_fec!I20=0,0,RES_hhdet_fec!I20/0.086*1000000/RES_hhdet_num!I20)</f>
        <v>0</v>
      </c>
      <c r="J20" s="156">
        <f>IF(RES_hhdet_fec!J20=0,0,RES_hhdet_fec!J20/0.086*1000000/RES_hhdet_num!J20)</f>
        <v>0</v>
      </c>
      <c r="K20" s="156">
        <f>IF(RES_hhdet_fec!K20=0,0,RES_hhdet_fec!K20/0.086*1000000/RES_hhdet_num!K20)</f>
        <v>0</v>
      </c>
      <c r="L20" s="156">
        <f>IF(RES_hhdet_fec!L20=0,0,RES_hhdet_fec!L20/0.086*1000000/RES_hhdet_num!L20)</f>
        <v>0</v>
      </c>
      <c r="M20" s="156">
        <f>IF(RES_hhdet_fec!M20=0,0,RES_hhdet_fec!M20/0.086*1000000/RES_hhdet_num!M20)</f>
        <v>0</v>
      </c>
      <c r="N20" s="156">
        <f>IF(RES_hhdet_fec!N20=0,0,RES_hhdet_fec!N20/0.086*1000000/RES_hhdet_num!N20)</f>
        <v>0</v>
      </c>
      <c r="O20" s="156">
        <f>IF(RES_hhdet_fec!O20=0,0,RES_hhdet_fec!O20/0.086*1000000/RES_hhdet_num!O20)</f>
        <v>0</v>
      </c>
      <c r="P20" s="156">
        <f>IF(RES_hhdet_fec!P20=0,0,RES_hhdet_fec!P20/0.086*1000000/RES_hhdet_num!P20)</f>
        <v>0</v>
      </c>
      <c r="Q20" s="156">
        <f>IF(RES_hhdet_fec!Q20=0,0,RES_hhdet_fec!Q20/0.086*1000000/RES_hhdet_num!Q20)</f>
        <v>0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2324.5126527348443</v>
      </c>
      <c r="C21" s="156">
        <f>IF(RES_hhdet_fec!C21=0,0,RES_hhdet_fec!C21/0.086*1000000/RES_hhdet_num!C21)</f>
        <v>2342.6431417512254</v>
      </c>
      <c r="D21" s="156">
        <f>IF(RES_hhdet_fec!D21=0,0,RES_hhdet_fec!D21/0.086*1000000/RES_hhdet_num!D21)</f>
        <v>2408.8956743551421</v>
      </c>
      <c r="E21" s="156">
        <f>IF(RES_hhdet_fec!E21=0,0,RES_hhdet_fec!E21/0.086*1000000/RES_hhdet_num!E21)</f>
        <v>2425.7872420458284</v>
      </c>
      <c r="F21" s="156">
        <f>IF(RES_hhdet_fec!F21=0,0,RES_hhdet_fec!F21/0.086*1000000/RES_hhdet_num!F21)</f>
        <v>2396.2810447951188</v>
      </c>
      <c r="G21" s="156">
        <f>IF(RES_hhdet_fec!G21=0,0,RES_hhdet_fec!G21/0.086*1000000/RES_hhdet_num!G21)</f>
        <v>2297.7294402319294</v>
      </c>
      <c r="H21" s="156">
        <f>IF(RES_hhdet_fec!H21=0,0,RES_hhdet_fec!H21/0.086*1000000/RES_hhdet_num!H21)</f>
        <v>2264.5975859332566</v>
      </c>
      <c r="I21" s="156">
        <f>IF(RES_hhdet_fec!I21=0,0,RES_hhdet_fec!I21/0.086*1000000/RES_hhdet_num!I21)</f>
        <v>2336.2734650874622</v>
      </c>
      <c r="J21" s="156">
        <f>IF(RES_hhdet_fec!J21=0,0,RES_hhdet_fec!J21/0.086*1000000/RES_hhdet_num!J21)</f>
        <v>2358.114951662069</v>
      </c>
      <c r="K21" s="156">
        <f>IF(RES_hhdet_fec!K21=0,0,RES_hhdet_fec!K21/0.086*1000000/RES_hhdet_num!K21)</f>
        <v>2349.6714359114158</v>
      </c>
      <c r="L21" s="156">
        <f>IF(RES_hhdet_fec!L21=0,0,RES_hhdet_fec!L21/0.086*1000000/RES_hhdet_num!L21)</f>
        <v>0</v>
      </c>
      <c r="M21" s="156">
        <f>IF(RES_hhdet_fec!M21=0,0,RES_hhdet_fec!M21/0.086*1000000/RES_hhdet_num!M21)</f>
        <v>0</v>
      </c>
      <c r="N21" s="156">
        <f>IF(RES_hhdet_fec!N21=0,0,RES_hhdet_fec!N21/0.086*1000000/RES_hhdet_num!N21)</f>
        <v>0</v>
      </c>
      <c r="O21" s="156">
        <f>IF(RES_hhdet_fec!O21=0,0,RES_hhdet_fec!O21/0.086*1000000/RES_hhdet_num!O21)</f>
        <v>0</v>
      </c>
      <c r="P21" s="156">
        <f>IF(RES_hhdet_fec!P21=0,0,RES_hhdet_fec!P21/0.086*1000000/RES_hhdet_num!P21)</f>
        <v>0</v>
      </c>
      <c r="Q21" s="156">
        <f>IF(RES_hhdet_fec!Q21=0,0,RES_hhdet_fec!Q21/0.086*1000000/RES_hhdet_num!Q21)</f>
        <v>0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1200.9858278017869</v>
      </c>
      <c r="C22" s="57">
        <f>IF(RES_hhdet_fec!C22=0,0,RES_hhdet_fec!C22/0.086*1000000/RES_hhdet_num!C22)</f>
        <v>1197.4376575906206</v>
      </c>
      <c r="D22" s="57">
        <f>IF(RES_hhdet_fec!D22=0,0,RES_hhdet_fec!D22/0.086*1000000/RES_hhdet_num!D22)</f>
        <v>1271.258448875363</v>
      </c>
      <c r="E22" s="57">
        <f>IF(RES_hhdet_fec!E22=0,0,RES_hhdet_fec!E22/0.086*1000000/RES_hhdet_num!E22)</f>
        <v>1292.6340091650868</v>
      </c>
      <c r="F22" s="57">
        <f>IF(RES_hhdet_fec!F22=0,0,RES_hhdet_fec!F22/0.086*1000000/RES_hhdet_num!F22)</f>
        <v>1272.9090465699073</v>
      </c>
      <c r="G22" s="57">
        <f>IF(RES_hhdet_fec!G22=0,0,RES_hhdet_fec!G22/0.086*1000000/RES_hhdet_num!G22)</f>
        <v>1234.0009143554325</v>
      </c>
      <c r="H22" s="57">
        <f>IF(RES_hhdet_fec!H22=0,0,RES_hhdet_fec!H22/0.086*1000000/RES_hhdet_num!H22)</f>
        <v>1262.6405555149518</v>
      </c>
      <c r="I22" s="57">
        <f>IF(RES_hhdet_fec!I22=0,0,RES_hhdet_fec!I22/0.086*1000000/RES_hhdet_num!I22)</f>
        <v>1335.697588095112</v>
      </c>
      <c r="J22" s="57">
        <f>IF(RES_hhdet_fec!J22=0,0,RES_hhdet_fec!J22/0.086*1000000/RES_hhdet_num!J22)</f>
        <v>1335.0231549647774</v>
      </c>
      <c r="K22" s="57">
        <f>IF(RES_hhdet_fec!K22=0,0,RES_hhdet_fec!K22/0.086*1000000/RES_hhdet_num!K22)</f>
        <v>1326.1990292207768</v>
      </c>
      <c r="L22" s="57">
        <f>IF(RES_hhdet_fec!L22=0,0,RES_hhdet_fec!L22/0.086*1000000/RES_hhdet_num!L22)</f>
        <v>0</v>
      </c>
      <c r="M22" s="57">
        <f>IF(RES_hhdet_fec!M22=0,0,RES_hhdet_fec!M22/0.086*1000000/RES_hhdet_num!M22)</f>
        <v>0</v>
      </c>
      <c r="N22" s="57">
        <f>IF(RES_hhdet_fec!N22=0,0,RES_hhdet_fec!N22/0.086*1000000/RES_hhdet_num!N22)</f>
        <v>0</v>
      </c>
      <c r="O22" s="57">
        <f>IF(RES_hhdet_fec!O22=0,0,RES_hhdet_fec!O22/0.086*1000000/RES_hhdet_num!O22)</f>
        <v>0</v>
      </c>
      <c r="P22" s="57">
        <f>IF(RES_hhdet_fec!P22=0,0,RES_hhdet_fec!P22/0.086*1000000/RES_hhdet_num!P22)</f>
        <v>0</v>
      </c>
      <c r="Q22" s="57">
        <f>IF(RES_hhdet_fec!Q22=0,0,RES_hhdet_fec!Q22/0.086*1000000/RES_hhdet_num!Q22)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4">SUM(C25,C28,C30,C39)</f>
        <v>0</v>
      </c>
      <c r="D24" s="168">
        <f t="shared" si="4"/>
        <v>0</v>
      </c>
      <c r="E24" s="168">
        <f t="shared" si="4"/>
        <v>0</v>
      </c>
      <c r="F24" s="168">
        <f t="shared" si="4"/>
        <v>0</v>
      </c>
      <c r="G24" s="168">
        <f t="shared" si="4"/>
        <v>0</v>
      </c>
      <c r="H24" s="168">
        <f t="shared" si="4"/>
        <v>0</v>
      </c>
      <c r="I24" s="168">
        <f t="shared" si="4"/>
        <v>0</v>
      </c>
      <c r="J24" s="168">
        <f t="shared" si="4"/>
        <v>0</v>
      </c>
      <c r="K24" s="168">
        <f t="shared" si="4"/>
        <v>0</v>
      </c>
      <c r="L24" s="168">
        <f t="shared" si="4"/>
        <v>0</v>
      </c>
      <c r="M24" s="168">
        <f t="shared" si="4"/>
        <v>0</v>
      </c>
      <c r="N24" s="168">
        <f t="shared" si="4"/>
        <v>0</v>
      </c>
      <c r="O24" s="168">
        <f t="shared" si="4"/>
        <v>0</v>
      </c>
      <c r="P24" s="168">
        <f t="shared" si="4"/>
        <v>0</v>
      </c>
      <c r="Q24" s="168">
        <f t="shared" si="4"/>
        <v>0</v>
      </c>
    </row>
    <row r="25" spans="1:17" ht="12.95" customHeight="1" x14ac:dyDescent="0.25">
      <c r="A25" s="158" t="s">
        <v>65</v>
      </c>
      <c r="B25" s="157">
        <f t="shared" ref="B25" si="5">SUM(B26:B27)</f>
        <v>0</v>
      </c>
      <c r="C25" s="157">
        <f t="shared" ref="C25:Q25" si="6">SUM(C26:C27)</f>
        <v>0</v>
      </c>
      <c r="D25" s="157">
        <f t="shared" si="6"/>
        <v>0</v>
      </c>
      <c r="E25" s="157">
        <f t="shared" si="6"/>
        <v>0</v>
      </c>
      <c r="F25" s="157">
        <f t="shared" si="6"/>
        <v>0</v>
      </c>
      <c r="G25" s="157">
        <f t="shared" si="6"/>
        <v>0</v>
      </c>
      <c r="H25" s="157">
        <f t="shared" si="6"/>
        <v>0</v>
      </c>
      <c r="I25" s="157">
        <f t="shared" si="6"/>
        <v>0</v>
      </c>
      <c r="J25" s="157">
        <f t="shared" si="6"/>
        <v>0</v>
      </c>
      <c r="K25" s="157">
        <f t="shared" si="6"/>
        <v>0</v>
      </c>
      <c r="L25" s="157">
        <f t="shared" si="6"/>
        <v>0</v>
      </c>
      <c r="M25" s="157">
        <f t="shared" si="6"/>
        <v>0</v>
      </c>
      <c r="N25" s="157">
        <f t="shared" si="6"/>
        <v>0</v>
      </c>
      <c r="O25" s="157">
        <f t="shared" si="6"/>
        <v>0</v>
      </c>
      <c r="P25" s="157">
        <f t="shared" si="6"/>
        <v>0</v>
      </c>
      <c r="Q25" s="157">
        <f t="shared" si="6"/>
        <v>0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0</v>
      </c>
      <c r="C26" s="156">
        <f>IF(RES_hhdet_fec!C26=0,0,RES_hhdet_fec!C26/0.086*1000000/RES_hhdet_num!C$24)</f>
        <v>0</v>
      </c>
      <c r="D26" s="156">
        <f>IF(RES_hhdet_fec!D26=0,0,RES_hhdet_fec!D26/0.086*1000000/RES_hhdet_num!D$24)</f>
        <v>0</v>
      </c>
      <c r="E26" s="156">
        <f>IF(RES_hhdet_fec!E26=0,0,RES_hhdet_fec!E26/0.086*1000000/RES_hhdet_num!E$24)</f>
        <v>0</v>
      </c>
      <c r="F26" s="156">
        <f>IF(RES_hhdet_fec!F26=0,0,RES_hhdet_fec!F26/0.086*1000000/RES_hhdet_num!F$24)</f>
        <v>0</v>
      </c>
      <c r="G26" s="156">
        <f>IF(RES_hhdet_fec!G26=0,0,RES_hhdet_fec!G26/0.086*1000000/RES_hhdet_num!G$24)</f>
        <v>0</v>
      </c>
      <c r="H26" s="156">
        <f>IF(RES_hhdet_fec!H26=0,0,RES_hhdet_fec!H26/0.086*1000000/RES_hhdet_num!H$24)</f>
        <v>0</v>
      </c>
      <c r="I26" s="156">
        <f>IF(RES_hhdet_fec!I26=0,0,RES_hhdet_fec!I26/0.086*1000000/RES_hhdet_num!I$24)</f>
        <v>0</v>
      </c>
      <c r="J26" s="156">
        <f>IF(RES_hhdet_fec!J26=0,0,RES_hhdet_fec!J26/0.086*1000000/RES_hhdet_num!J$24)</f>
        <v>0</v>
      </c>
      <c r="K26" s="156">
        <f>IF(RES_hhdet_fec!K26=0,0,RES_hhdet_fec!K26/0.086*1000000/RES_hhdet_num!K$24)</f>
        <v>0</v>
      </c>
      <c r="L26" s="156">
        <f>IF(RES_hhdet_fec!L26=0,0,RES_hhdet_fec!L26/0.086*1000000/RES_hhdet_num!L$24)</f>
        <v>0</v>
      </c>
      <c r="M26" s="156">
        <f>IF(RES_hhdet_fec!M26=0,0,RES_hhdet_fec!M26/0.086*1000000/RES_hhdet_num!M$24)</f>
        <v>0</v>
      </c>
      <c r="N26" s="156">
        <f>IF(RES_hhdet_fec!N26=0,0,RES_hhdet_fec!N26/0.086*1000000/RES_hhdet_num!N$24)</f>
        <v>0</v>
      </c>
      <c r="O26" s="156">
        <f>IF(RES_hhdet_fec!O26=0,0,RES_hhdet_fec!O26/0.086*1000000/RES_hhdet_num!O$24)</f>
        <v>0</v>
      </c>
      <c r="P26" s="156">
        <f>IF(RES_hhdet_fec!P26=0,0,RES_hhdet_fec!P26/0.086*1000000/RES_hhdet_num!P$24)</f>
        <v>0</v>
      </c>
      <c r="Q26" s="156">
        <f>IF(RES_hhdet_fec!Q26=0,0,RES_hhdet_fec!Q26/0.086*1000000/RES_hhdet_num!Q$24)</f>
        <v>0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0</v>
      </c>
      <c r="C27" s="156">
        <f>IF(RES_hhdet_fec!C27=0,0,RES_hhdet_fec!C27/0.086*1000000/RES_hhdet_num!C$24)</f>
        <v>0</v>
      </c>
      <c r="D27" s="156">
        <f>IF(RES_hhdet_fec!D27=0,0,RES_hhdet_fec!D27/0.086*1000000/RES_hhdet_num!D$24)</f>
        <v>0</v>
      </c>
      <c r="E27" s="156">
        <f>IF(RES_hhdet_fec!E27=0,0,RES_hhdet_fec!E27/0.086*1000000/RES_hhdet_num!E$24)</f>
        <v>0</v>
      </c>
      <c r="F27" s="156">
        <f>IF(RES_hhdet_fec!F27=0,0,RES_hhdet_fec!F27/0.086*1000000/RES_hhdet_num!F$24)</f>
        <v>0</v>
      </c>
      <c r="G27" s="156">
        <f>IF(RES_hhdet_fec!G27=0,0,RES_hhdet_fec!G27/0.086*1000000/RES_hhdet_num!G$24)</f>
        <v>0</v>
      </c>
      <c r="H27" s="156">
        <f>IF(RES_hhdet_fec!H27=0,0,RES_hhdet_fec!H27/0.086*1000000/RES_hhdet_num!H$24)</f>
        <v>0</v>
      </c>
      <c r="I27" s="156">
        <f>IF(RES_hhdet_fec!I27=0,0,RES_hhdet_fec!I27/0.086*1000000/RES_hhdet_num!I$24)</f>
        <v>0</v>
      </c>
      <c r="J27" s="156">
        <f>IF(RES_hhdet_fec!J27=0,0,RES_hhdet_fec!J27/0.086*1000000/RES_hhdet_num!J$24)</f>
        <v>0</v>
      </c>
      <c r="K27" s="156">
        <f>IF(RES_hhdet_fec!K27=0,0,RES_hhdet_fec!K27/0.086*1000000/RES_hhdet_num!K$24)</f>
        <v>0</v>
      </c>
      <c r="L27" s="156">
        <f>IF(RES_hhdet_fec!L27=0,0,RES_hhdet_fec!L27/0.086*1000000/RES_hhdet_num!L$24)</f>
        <v>0</v>
      </c>
      <c r="M27" s="156">
        <f>IF(RES_hhdet_fec!M27=0,0,RES_hhdet_fec!M27/0.086*1000000/RES_hhdet_num!M$24)</f>
        <v>0</v>
      </c>
      <c r="N27" s="156">
        <f>IF(RES_hhdet_fec!N27=0,0,RES_hhdet_fec!N27/0.086*1000000/RES_hhdet_num!N$24)</f>
        <v>0</v>
      </c>
      <c r="O27" s="156">
        <f>IF(RES_hhdet_fec!O27=0,0,RES_hhdet_fec!O27/0.086*1000000/RES_hhdet_num!O$24)</f>
        <v>0</v>
      </c>
      <c r="P27" s="156">
        <f>IF(RES_hhdet_fec!P27=0,0,RES_hhdet_fec!P27/0.086*1000000/RES_hhdet_num!P$24)</f>
        <v>0</v>
      </c>
      <c r="Q27" s="156">
        <f>IF(RES_hhdet_fec!Q27=0,0,RES_hhdet_fec!Q27/0.086*1000000/RES_hhdet_num!Q$24)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7">B29</f>
        <v>0</v>
      </c>
      <c r="C28" s="157">
        <f t="shared" si="7"/>
        <v>0</v>
      </c>
      <c r="D28" s="157">
        <f t="shared" si="7"/>
        <v>0</v>
      </c>
      <c r="E28" s="157">
        <f t="shared" si="7"/>
        <v>0</v>
      </c>
      <c r="F28" s="157">
        <f t="shared" si="7"/>
        <v>0</v>
      </c>
      <c r="G28" s="157">
        <f t="shared" si="7"/>
        <v>0</v>
      </c>
      <c r="H28" s="157">
        <f t="shared" si="7"/>
        <v>0</v>
      </c>
      <c r="I28" s="157">
        <f t="shared" si="7"/>
        <v>0</v>
      </c>
      <c r="J28" s="157">
        <f t="shared" si="7"/>
        <v>0</v>
      </c>
      <c r="K28" s="157">
        <f t="shared" si="7"/>
        <v>0</v>
      </c>
      <c r="L28" s="157">
        <f t="shared" si="7"/>
        <v>0</v>
      </c>
      <c r="M28" s="157">
        <f t="shared" si="7"/>
        <v>0</v>
      </c>
      <c r="N28" s="157">
        <f t="shared" si="7"/>
        <v>0</v>
      </c>
      <c r="O28" s="157">
        <f t="shared" si="7"/>
        <v>0</v>
      </c>
      <c r="P28" s="157">
        <f t="shared" si="7"/>
        <v>0</v>
      </c>
      <c r="Q28" s="157">
        <f t="shared" si="7"/>
        <v>0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0</v>
      </c>
      <c r="C29" s="156">
        <f>IF(RES_hhdet_fec!C29=0,0,RES_hhdet_fec!C29/0.086*1000000/RES_hhdet_num!C$24)</f>
        <v>0</v>
      </c>
      <c r="D29" s="156">
        <f>IF(RES_hhdet_fec!D29=0,0,RES_hhdet_fec!D29/0.086*1000000/RES_hhdet_num!D$24)</f>
        <v>0</v>
      </c>
      <c r="E29" s="156">
        <f>IF(RES_hhdet_fec!E29=0,0,RES_hhdet_fec!E29/0.086*1000000/RES_hhdet_num!E$24)</f>
        <v>0</v>
      </c>
      <c r="F29" s="156">
        <f>IF(RES_hhdet_fec!F29=0,0,RES_hhdet_fec!F29/0.086*1000000/RES_hhdet_num!F$24)</f>
        <v>0</v>
      </c>
      <c r="G29" s="156">
        <f>IF(RES_hhdet_fec!G29=0,0,RES_hhdet_fec!G29/0.086*1000000/RES_hhdet_num!G$24)</f>
        <v>0</v>
      </c>
      <c r="H29" s="156">
        <f>IF(RES_hhdet_fec!H29=0,0,RES_hhdet_fec!H29/0.086*1000000/RES_hhdet_num!H$24)</f>
        <v>0</v>
      </c>
      <c r="I29" s="156">
        <f>IF(RES_hhdet_fec!I29=0,0,RES_hhdet_fec!I29/0.086*1000000/RES_hhdet_num!I$24)</f>
        <v>0</v>
      </c>
      <c r="J29" s="156">
        <f>IF(RES_hhdet_fec!J29=0,0,RES_hhdet_fec!J29/0.086*1000000/RES_hhdet_num!J$24)</f>
        <v>0</v>
      </c>
      <c r="K29" s="156">
        <f>IF(RES_hhdet_fec!K29=0,0,RES_hhdet_fec!K29/0.086*1000000/RES_hhdet_num!K$24)</f>
        <v>0</v>
      </c>
      <c r="L29" s="156">
        <f>IF(RES_hhdet_fec!L29=0,0,RES_hhdet_fec!L29/0.086*1000000/RES_hhdet_num!L$24)</f>
        <v>0</v>
      </c>
      <c r="M29" s="156">
        <f>IF(RES_hhdet_fec!M29=0,0,RES_hhdet_fec!M29/0.086*1000000/RES_hhdet_num!M$24)</f>
        <v>0</v>
      </c>
      <c r="N29" s="156">
        <f>IF(RES_hhdet_fec!N29=0,0,RES_hhdet_fec!N29/0.086*1000000/RES_hhdet_num!N$24)</f>
        <v>0</v>
      </c>
      <c r="O29" s="156">
        <f>IF(RES_hhdet_fec!O29=0,0,RES_hhdet_fec!O29/0.086*1000000/RES_hhdet_num!O$24)</f>
        <v>0</v>
      </c>
      <c r="P29" s="156">
        <f>IF(RES_hhdet_fec!P29=0,0,RES_hhdet_fec!P29/0.086*1000000/RES_hhdet_num!P$24)</f>
        <v>0</v>
      </c>
      <c r="Q29" s="156">
        <f>IF(RES_hhdet_fec!Q29=0,0,RES_hhdet_fec!Q29/0.086*1000000/RES_hhdet_num!Q$24)</f>
        <v>0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0</v>
      </c>
      <c r="C30" s="157">
        <f>IF(RES_hhdet_fec!C30=0,0,RES_hhdet_fec!C30/0.086*1000000/RES_hhdet_num!C$24)</f>
        <v>0</v>
      </c>
      <c r="D30" s="157">
        <f>IF(RES_hhdet_fec!D30=0,0,RES_hhdet_fec!D30/0.086*1000000/RES_hhdet_num!D$24)</f>
        <v>0</v>
      </c>
      <c r="E30" s="157">
        <f>IF(RES_hhdet_fec!E30=0,0,RES_hhdet_fec!E30/0.086*1000000/RES_hhdet_num!E$24)</f>
        <v>0</v>
      </c>
      <c r="F30" s="157">
        <f>IF(RES_hhdet_fec!F30=0,0,RES_hhdet_fec!F30/0.086*1000000/RES_hhdet_num!F$24)</f>
        <v>0</v>
      </c>
      <c r="G30" s="157">
        <f>IF(RES_hhdet_fec!G30=0,0,RES_hhdet_fec!G30/0.086*1000000/RES_hhdet_num!G$24)</f>
        <v>0</v>
      </c>
      <c r="H30" s="157">
        <f>IF(RES_hhdet_fec!H30=0,0,RES_hhdet_fec!H30/0.086*1000000/RES_hhdet_num!H$24)</f>
        <v>0</v>
      </c>
      <c r="I30" s="157">
        <f>IF(RES_hhdet_fec!I30=0,0,RES_hhdet_fec!I30/0.086*1000000/RES_hhdet_num!I$24)</f>
        <v>0</v>
      </c>
      <c r="J30" s="157">
        <f>IF(RES_hhdet_fec!J30=0,0,RES_hhdet_fec!J30/0.086*1000000/RES_hhdet_num!J$24)</f>
        <v>0</v>
      </c>
      <c r="K30" s="157">
        <f>IF(RES_hhdet_fec!K30=0,0,RES_hhdet_fec!K30/0.086*1000000/RES_hhdet_num!K$24)</f>
        <v>0</v>
      </c>
      <c r="L30" s="157">
        <f>IF(RES_hhdet_fec!L30=0,0,RES_hhdet_fec!L30/0.086*1000000/RES_hhdet_num!L$24)</f>
        <v>0</v>
      </c>
      <c r="M30" s="157">
        <f>IF(RES_hhdet_fec!M30=0,0,RES_hhdet_fec!M30/0.086*1000000/RES_hhdet_num!M$24)</f>
        <v>0</v>
      </c>
      <c r="N30" s="157">
        <f>IF(RES_hhdet_fec!N30=0,0,RES_hhdet_fec!N30/0.086*1000000/RES_hhdet_num!N$24)</f>
        <v>0</v>
      </c>
      <c r="O30" s="157">
        <f>IF(RES_hhdet_fec!O30=0,0,RES_hhdet_fec!O30/0.086*1000000/RES_hhdet_num!O$24)</f>
        <v>0</v>
      </c>
      <c r="P30" s="157">
        <f>IF(RES_hhdet_fec!P30=0,0,RES_hhdet_fec!P30/0.086*1000000/RES_hhdet_num!P$24)</f>
        <v>0</v>
      </c>
      <c r="Q30" s="157">
        <f>IF(RES_hhdet_fec!Q30=0,0,RES_hhdet_fec!Q30/0.086*1000000/RES_hhdet_num!Q$24)</f>
        <v>0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0</v>
      </c>
      <c r="C31" s="132">
        <f>IF(RES_hhdet_fec!C31=0,0,RES_hhdet_fec!C31/0.086*1000000/RES_hhdet_num!C31)</f>
        <v>0</v>
      </c>
      <c r="D31" s="132">
        <f>IF(RES_hhdet_fec!D31=0,0,RES_hhdet_fec!D31/0.086*1000000/RES_hhdet_num!D31)</f>
        <v>0</v>
      </c>
      <c r="E31" s="132">
        <f>IF(RES_hhdet_fec!E31=0,0,RES_hhdet_fec!E31/0.086*1000000/RES_hhdet_num!E31)</f>
        <v>0</v>
      </c>
      <c r="F31" s="132">
        <f>IF(RES_hhdet_fec!F31=0,0,RES_hhdet_fec!F31/0.086*1000000/RES_hhdet_num!F31)</f>
        <v>0</v>
      </c>
      <c r="G31" s="132">
        <f>IF(RES_hhdet_fec!G31=0,0,RES_hhdet_fec!G31/0.086*1000000/RES_hhdet_num!G31)</f>
        <v>0</v>
      </c>
      <c r="H31" s="132">
        <f>IF(RES_hhdet_fec!H31=0,0,RES_hhdet_fec!H31/0.086*1000000/RES_hhdet_num!H31)</f>
        <v>0</v>
      </c>
      <c r="I31" s="132">
        <f>IF(RES_hhdet_fec!I31=0,0,RES_hhdet_fec!I31/0.086*1000000/RES_hhdet_num!I31)</f>
        <v>0</v>
      </c>
      <c r="J31" s="132">
        <f>IF(RES_hhdet_fec!J31=0,0,RES_hhdet_fec!J31/0.086*1000000/RES_hhdet_num!J31)</f>
        <v>0</v>
      </c>
      <c r="K31" s="132">
        <f>IF(RES_hhdet_fec!K31=0,0,RES_hhdet_fec!K31/0.086*1000000/RES_hhdet_num!K31)</f>
        <v>0</v>
      </c>
      <c r="L31" s="132">
        <f>IF(RES_hhdet_fec!L31=0,0,RES_hhdet_fec!L31/0.086*1000000/RES_hhdet_num!L31)</f>
        <v>0</v>
      </c>
      <c r="M31" s="132">
        <f>IF(RES_hhdet_fec!M31=0,0,RES_hhdet_fec!M31/0.086*1000000/RES_hhdet_num!M31)</f>
        <v>0</v>
      </c>
      <c r="N31" s="132">
        <f>IF(RES_hhdet_fec!N31=0,0,RES_hhdet_fec!N31/0.086*1000000/RES_hhdet_num!N31)</f>
        <v>0</v>
      </c>
      <c r="O31" s="132">
        <f>IF(RES_hhdet_fec!O31=0,0,RES_hhdet_fec!O31/0.086*1000000/RES_hhdet_num!O31)</f>
        <v>0</v>
      </c>
      <c r="P31" s="132">
        <f>IF(RES_hhdet_fec!P31=0,0,RES_hhdet_fec!P31/0.086*1000000/RES_hhdet_num!P31)</f>
        <v>0</v>
      </c>
      <c r="Q31" s="132">
        <f>IF(RES_hhdet_fec!Q31=0,0,RES_hhdet_fec!Q31/0.086*1000000/RES_hhdet_num!Q31)</f>
        <v>0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0</v>
      </c>
      <c r="C32" s="132">
        <f>IF(RES_hhdet_fec!C32=0,0,RES_hhdet_fec!C32/0.086*1000000/RES_hhdet_num!C32)</f>
        <v>0</v>
      </c>
      <c r="D32" s="132">
        <f>IF(RES_hhdet_fec!D32=0,0,RES_hhdet_fec!D32/0.086*1000000/RES_hhdet_num!D32)</f>
        <v>0</v>
      </c>
      <c r="E32" s="132">
        <f>IF(RES_hhdet_fec!E32=0,0,RES_hhdet_fec!E32/0.086*1000000/RES_hhdet_num!E32)</f>
        <v>0</v>
      </c>
      <c r="F32" s="132">
        <f>IF(RES_hhdet_fec!F32=0,0,RES_hhdet_fec!F32/0.086*1000000/RES_hhdet_num!F32)</f>
        <v>0</v>
      </c>
      <c r="G32" s="132">
        <f>IF(RES_hhdet_fec!G32=0,0,RES_hhdet_fec!G32/0.086*1000000/RES_hhdet_num!G32)</f>
        <v>0</v>
      </c>
      <c r="H32" s="132">
        <f>IF(RES_hhdet_fec!H32=0,0,RES_hhdet_fec!H32/0.086*1000000/RES_hhdet_num!H32)</f>
        <v>0</v>
      </c>
      <c r="I32" s="132">
        <f>IF(RES_hhdet_fec!I32=0,0,RES_hhdet_fec!I32/0.086*1000000/RES_hhdet_num!I32)</f>
        <v>0</v>
      </c>
      <c r="J32" s="132">
        <f>IF(RES_hhdet_fec!J32=0,0,RES_hhdet_fec!J32/0.086*1000000/RES_hhdet_num!J32)</f>
        <v>0</v>
      </c>
      <c r="K32" s="132">
        <f>IF(RES_hhdet_fec!K32=0,0,RES_hhdet_fec!K32/0.086*1000000/RES_hhdet_num!K32)</f>
        <v>0</v>
      </c>
      <c r="L32" s="132">
        <f>IF(RES_hhdet_fec!L32=0,0,RES_hhdet_fec!L32/0.086*1000000/RES_hhdet_num!L32)</f>
        <v>0</v>
      </c>
      <c r="M32" s="132">
        <f>IF(RES_hhdet_fec!M32=0,0,RES_hhdet_fec!M32/0.086*1000000/RES_hhdet_num!M32)</f>
        <v>0</v>
      </c>
      <c r="N32" s="132">
        <f>IF(RES_hhdet_fec!N32=0,0,RES_hhdet_fec!N32/0.086*1000000/RES_hhdet_num!N32)</f>
        <v>0</v>
      </c>
      <c r="O32" s="132">
        <f>IF(RES_hhdet_fec!O32=0,0,RES_hhdet_fec!O32/0.086*1000000/RES_hhdet_num!O32)</f>
        <v>0</v>
      </c>
      <c r="P32" s="132">
        <f>IF(RES_hhdet_fec!P32=0,0,RES_hhdet_fec!P32/0.086*1000000/RES_hhdet_num!P32)</f>
        <v>0</v>
      </c>
      <c r="Q32" s="132">
        <f>IF(RES_hhdet_fec!Q32=0,0,RES_hhdet_fec!Q32/0.086*1000000/RES_hhdet_num!Q32)</f>
        <v>0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0</v>
      </c>
      <c r="C33" s="165">
        <f>IF(RES_hhdet_fec!C33=0,0,RES_hhdet_fec!C33/0.086*1000000/RES_hhdet_num!C32)</f>
        <v>0</v>
      </c>
      <c r="D33" s="165">
        <f>IF(RES_hhdet_fec!D33=0,0,RES_hhdet_fec!D33/0.086*1000000/RES_hhdet_num!D32)</f>
        <v>0</v>
      </c>
      <c r="E33" s="165">
        <f>IF(RES_hhdet_fec!E33=0,0,RES_hhdet_fec!E33/0.086*1000000/RES_hhdet_num!E32)</f>
        <v>0</v>
      </c>
      <c r="F33" s="165">
        <f>IF(RES_hhdet_fec!F33=0,0,RES_hhdet_fec!F33/0.086*1000000/RES_hhdet_num!F32)</f>
        <v>0</v>
      </c>
      <c r="G33" s="165">
        <f>IF(RES_hhdet_fec!G33=0,0,RES_hhdet_fec!G33/0.086*1000000/RES_hhdet_num!G32)</f>
        <v>0</v>
      </c>
      <c r="H33" s="165">
        <f>IF(RES_hhdet_fec!H33=0,0,RES_hhdet_fec!H33/0.086*1000000/RES_hhdet_num!H32)</f>
        <v>0</v>
      </c>
      <c r="I33" s="165">
        <f>IF(RES_hhdet_fec!I33=0,0,RES_hhdet_fec!I33/0.086*1000000/RES_hhdet_num!I32)</f>
        <v>0</v>
      </c>
      <c r="J33" s="165">
        <f>IF(RES_hhdet_fec!J33=0,0,RES_hhdet_fec!J33/0.086*1000000/RES_hhdet_num!J32)</f>
        <v>0</v>
      </c>
      <c r="K33" s="165">
        <f>IF(RES_hhdet_fec!K33=0,0,RES_hhdet_fec!K33/0.086*1000000/RES_hhdet_num!K32)</f>
        <v>0</v>
      </c>
      <c r="L33" s="165">
        <f>IF(RES_hhdet_fec!L33=0,0,RES_hhdet_fec!L33/0.086*1000000/RES_hhdet_num!L32)</f>
        <v>0</v>
      </c>
      <c r="M33" s="165">
        <f>IF(RES_hhdet_fec!M33=0,0,RES_hhdet_fec!M33/0.086*1000000/RES_hhdet_num!M32)</f>
        <v>0</v>
      </c>
      <c r="N33" s="165">
        <f>IF(RES_hhdet_fec!N33=0,0,RES_hhdet_fec!N33/0.086*1000000/RES_hhdet_num!N32)</f>
        <v>0</v>
      </c>
      <c r="O33" s="165">
        <f>IF(RES_hhdet_fec!O33=0,0,RES_hhdet_fec!O33/0.086*1000000/RES_hhdet_num!O32)</f>
        <v>0</v>
      </c>
      <c r="P33" s="165">
        <f>IF(RES_hhdet_fec!P33=0,0,RES_hhdet_fec!P33/0.086*1000000/RES_hhdet_num!P32)</f>
        <v>0</v>
      </c>
      <c r="Q33" s="165">
        <f>IF(RES_hhdet_fec!Q33=0,0,RES_hhdet_fec!Q33/0.086*1000000/RES_hhdet_num!Q32)</f>
        <v>0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0</v>
      </c>
      <c r="C34" s="164">
        <f>IF(RES_hhdet_fec!C34=0,0,RES_hhdet_fec!C34/0.086*1000000/RES_hhdet_num!C32)</f>
        <v>0</v>
      </c>
      <c r="D34" s="164">
        <f>IF(RES_hhdet_fec!D34=0,0,RES_hhdet_fec!D34/0.086*1000000/RES_hhdet_num!D32)</f>
        <v>0</v>
      </c>
      <c r="E34" s="164">
        <f>IF(RES_hhdet_fec!E34=0,0,RES_hhdet_fec!E34/0.086*1000000/RES_hhdet_num!E32)</f>
        <v>0</v>
      </c>
      <c r="F34" s="164">
        <f>IF(RES_hhdet_fec!F34=0,0,RES_hhdet_fec!F34/0.086*1000000/RES_hhdet_num!F32)</f>
        <v>0</v>
      </c>
      <c r="G34" s="164">
        <f>IF(RES_hhdet_fec!G34=0,0,RES_hhdet_fec!G34/0.086*1000000/RES_hhdet_num!G32)</f>
        <v>0</v>
      </c>
      <c r="H34" s="164">
        <f>IF(RES_hhdet_fec!H34=0,0,RES_hhdet_fec!H34/0.086*1000000/RES_hhdet_num!H32)</f>
        <v>0</v>
      </c>
      <c r="I34" s="164">
        <f>IF(RES_hhdet_fec!I34=0,0,RES_hhdet_fec!I34/0.086*1000000/RES_hhdet_num!I32)</f>
        <v>0</v>
      </c>
      <c r="J34" s="164">
        <f>IF(RES_hhdet_fec!J34=0,0,RES_hhdet_fec!J34/0.086*1000000/RES_hhdet_num!J32)</f>
        <v>0</v>
      </c>
      <c r="K34" s="164">
        <f>IF(RES_hhdet_fec!K34=0,0,RES_hhdet_fec!K34/0.086*1000000/RES_hhdet_num!K32)</f>
        <v>0</v>
      </c>
      <c r="L34" s="164">
        <f>IF(RES_hhdet_fec!L34=0,0,RES_hhdet_fec!L34/0.086*1000000/RES_hhdet_num!L32)</f>
        <v>0</v>
      </c>
      <c r="M34" s="164">
        <f>IF(RES_hhdet_fec!M34=0,0,RES_hhdet_fec!M34/0.086*1000000/RES_hhdet_num!M32)</f>
        <v>0</v>
      </c>
      <c r="N34" s="164">
        <f>IF(RES_hhdet_fec!N34=0,0,RES_hhdet_fec!N34/0.086*1000000/RES_hhdet_num!N32)</f>
        <v>0</v>
      </c>
      <c r="O34" s="164">
        <f>IF(RES_hhdet_fec!O34=0,0,RES_hhdet_fec!O34/0.086*1000000/RES_hhdet_num!O32)</f>
        <v>0</v>
      </c>
      <c r="P34" s="164">
        <f>IF(RES_hhdet_fec!P34=0,0,RES_hhdet_fec!P34/0.086*1000000/RES_hhdet_num!P32)</f>
        <v>0</v>
      </c>
      <c r="Q34" s="164">
        <f>IF(RES_hhdet_fec!Q34=0,0,RES_hhdet_fec!Q34/0.086*1000000/RES_hhdet_num!Q32)</f>
        <v>0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0</v>
      </c>
      <c r="C35" s="162">
        <f>IF(RES_hhdet_fec!C35=0,0,RES_hhdet_fec!C35/0.086*1000000/RES_hhdet_num!C35)</f>
        <v>0</v>
      </c>
      <c r="D35" s="162">
        <f>IF(RES_hhdet_fec!D35=0,0,RES_hhdet_fec!D35/0.086*1000000/RES_hhdet_num!D35)</f>
        <v>0</v>
      </c>
      <c r="E35" s="162">
        <f>IF(RES_hhdet_fec!E35=0,0,RES_hhdet_fec!E35/0.086*1000000/RES_hhdet_num!E35)</f>
        <v>0</v>
      </c>
      <c r="F35" s="162">
        <f>IF(RES_hhdet_fec!F35=0,0,RES_hhdet_fec!F35/0.086*1000000/RES_hhdet_num!F35)</f>
        <v>0</v>
      </c>
      <c r="G35" s="162">
        <f>IF(RES_hhdet_fec!G35=0,0,RES_hhdet_fec!G35/0.086*1000000/RES_hhdet_num!G35)</f>
        <v>0</v>
      </c>
      <c r="H35" s="162">
        <f>IF(RES_hhdet_fec!H35=0,0,RES_hhdet_fec!H35/0.086*1000000/RES_hhdet_num!H35)</f>
        <v>0</v>
      </c>
      <c r="I35" s="162">
        <f>IF(RES_hhdet_fec!I35=0,0,RES_hhdet_fec!I35/0.086*1000000/RES_hhdet_num!I35)</f>
        <v>0</v>
      </c>
      <c r="J35" s="162">
        <f>IF(RES_hhdet_fec!J35=0,0,RES_hhdet_fec!J35/0.086*1000000/RES_hhdet_num!J35)</f>
        <v>0</v>
      </c>
      <c r="K35" s="162">
        <f>IF(RES_hhdet_fec!K35=0,0,RES_hhdet_fec!K35/0.086*1000000/RES_hhdet_num!K35)</f>
        <v>0</v>
      </c>
      <c r="L35" s="162">
        <f>IF(RES_hhdet_fec!L35=0,0,RES_hhdet_fec!L35/0.086*1000000/RES_hhdet_num!L35)</f>
        <v>0</v>
      </c>
      <c r="M35" s="162">
        <f>IF(RES_hhdet_fec!M35=0,0,RES_hhdet_fec!M35/0.086*1000000/RES_hhdet_num!M35)</f>
        <v>0</v>
      </c>
      <c r="N35" s="162">
        <f>IF(RES_hhdet_fec!N35=0,0,RES_hhdet_fec!N35/0.086*1000000/RES_hhdet_num!N35)</f>
        <v>0</v>
      </c>
      <c r="O35" s="162">
        <f>IF(RES_hhdet_fec!O35=0,0,RES_hhdet_fec!O35/0.086*1000000/RES_hhdet_num!O35)</f>
        <v>0</v>
      </c>
      <c r="P35" s="162">
        <f>IF(RES_hhdet_fec!P35=0,0,RES_hhdet_fec!P35/0.086*1000000/RES_hhdet_num!P35)</f>
        <v>0</v>
      </c>
      <c r="Q35" s="162">
        <f>IF(RES_hhdet_fec!Q35=0,0,RES_hhdet_fec!Q35/0.086*1000000/RES_hhdet_num!Q35)</f>
        <v>0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0</v>
      </c>
      <c r="C36" s="160">
        <f>IF(RES_hhdet_fec!C36=0,0,RES_hhdet_fec!C36/0.086*1000000/RES_hhdet_num!C36)</f>
        <v>0</v>
      </c>
      <c r="D36" s="160">
        <f>IF(RES_hhdet_fec!D36=0,0,RES_hhdet_fec!D36/0.086*1000000/RES_hhdet_num!D36)</f>
        <v>0</v>
      </c>
      <c r="E36" s="160">
        <f>IF(RES_hhdet_fec!E36=0,0,RES_hhdet_fec!E36/0.086*1000000/RES_hhdet_num!E36)</f>
        <v>0</v>
      </c>
      <c r="F36" s="160">
        <f>IF(RES_hhdet_fec!F36=0,0,RES_hhdet_fec!F36/0.086*1000000/RES_hhdet_num!F36)</f>
        <v>0</v>
      </c>
      <c r="G36" s="160">
        <f>IF(RES_hhdet_fec!G36=0,0,RES_hhdet_fec!G36/0.086*1000000/RES_hhdet_num!G36)</f>
        <v>0</v>
      </c>
      <c r="H36" s="160">
        <f>IF(RES_hhdet_fec!H36=0,0,RES_hhdet_fec!H36/0.086*1000000/RES_hhdet_num!H36)</f>
        <v>0</v>
      </c>
      <c r="I36" s="160">
        <f>IF(RES_hhdet_fec!I36=0,0,RES_hhdet_fec!I36/0.086*1000000/RES_hhdet_num!I36)</f>
        <v>0</v>
      </c>
      <c r="J36" s="160">
        <f>IF(RES_hhdet_fec!J36=0,0,RES_hhdet_fec!J36/0.086*1000000/RES_hhdet_num!J36)</f>
        <v>0</v>
      </c>
      <c r="K36" s="160">
        <f>IF(RES_hhdet_fec!K36=0,0,RES_hhdet_fec!K36/0.086*1000000/RES_hhdet_num!K36)</f>
        <v>0</v>
      </c>
      <c r="L36" s="160">
        <f>IF(RES_hhdet_fec!L36=0,0,RES_hhdet_fec!L36/0.086*1000000/RES_hhdet_num!L36)</f>
        <v>0</v>
      </c>
      <c r="M36" s="160">
        <f>IF(RES_hhdet_fec!M36=0,0,RES_hhdet_fec!M36/0.086*1000000/RES_hhdet_num!M36)</f>
        <v>0</v>
      </c>
      <c r="N36" s="160">
        <f>IF(RES_hhdet_fec!N36=0,0,RES_hhdet_fec!N36/0.086*1000000/RES_hhdet_num!N36)</f>
        <v>0</v>
      </c>
      <c r="O36" s="160">
        <f>IF(RES_hhdet_fec!O36=0,0,RES_hhdet_fec!O36/0.086*1000000/RES_hhdet_num!O36)</f>
        <v>0</v>
      </c>
      <c r="P36" s="160">
        <f>IF(RES_hhdet_fec!P36=0,0,RES_hhdet_fec!P36/0.086*1000000/RES_hhdet_num!P36)</f>
        <v>0</v>
      </c>
      <c r="Q36" s="160">
        <f>IF(RES_hhdet_fec!Q36=0,0,RES_hhdet_fec!Q36/0.086*1000000/RES_hhdet_num!Q36)</f>
        <v>0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0</v>
      </c>
      <c r="C37" s="156">
        <f>IF(RES_hhdet_fec!C37=0,0,RES_hhdet_fec!C37/0.086*1000000/RES_hhdet_num!C36)</f>
        <v>0</v>
      </c>
      <c r="D37" s="156">
        <f>IF(RES_hhdet_fec!D37=0,0,RES_hhdet_fec!D37/0.086*1000000/RES_hhdet_num!D36)</f>
        <v>0</v>
      </c>
      <c r="E37" s="156">
        <f>IF(RES_hhdet_fec!E37=0,0,RES_hhdet_fec!E37/0.086*1000000/RES_hhdet_num!E36)</f>
        <v>0</v>
      </c>
      <c r="F37" s="156">
        <f>IF(RES_hhdet_fec!F37=0,0,RES_hhdet_fec!F37/0.086*1000000/RES_hhdet_num!F36)</f>
        <v>0</v>
      </c>
      <c r="G37" s="156">
        <f>IF(RES_hhdet_fec!G37=0,0,RES_hhdet_fec!G37/0.086*1000000/RES_hhdet_num!G36)</f>
        <v>0</v>
      </c>
      <c r="H37" s="156">
        <f>IF(RES_hhdet_fec!H37=0,0,RES_hhdet_fec!H37/0.086*1000000/RES_hhdet_num!H36)</f>
        <v>0</v>
      </c>
      <c r="I37" s="156">
        <f>IF(RES_hhdet_fec!I37=0,0,RES_hhdet_fec!I37/0.086*1000000/RES_hhdet_num!I36)</f>
        <v>0</v>
      </c>
      <c r="J37" s="156">
        <f>IF(RES_hhdet_fec!J37=0,0,RES_hhdet_fec!J37/0.086*1000000/RES_hhdet_num!J36)</f>
        <v>0</v>
      </c>
      <c r="K37" s="156">
        <f>IF(RES_hhdet_fec!K37=0,0,RES_hhdet_fec!K37/0.086*1000000/RES_hhdet_num!K36)</f>
        <v>0</v>
      </c>
      <c r="L37" s="156">
        <f>IF(RES_hhdet_fec!L37=0,0,RES_hhdet_fec!L37/0.086*1000000/RES_hhdet_num!L36)</f>
        <v>0</v>
      </c>
      <c r="M37" s="156">
        <f>IF(RES_hhdet_fec!M37=0,0,RES_hhdet_fec!M37/0.086*1000000/RES_hhdet_num!M36)</f>
        <v>0</v>
      </c>
      <c r="N37" s="156">
        <f>IF(RES_hhdet_fec!N37=0,0,RES_hhdet_fec!N37/0.086*1000000/RES_hhdet_num!N36)</f>
        <v>0</v>
      </c>
      <c r="O37" s="156">
        <f>IF(RES_hhdet_fec!O37=0,0,RES_hhdet_fec!O37/0.086*1000000/RES_hhdet_num!O36)</f>
        <v>0</v>
      </c>
      <c r="P37" s="156">
        <f>IF(RES_hhdet_fec!P37=0,0,RES_hhdet_fec!P37/0.086*1000000/RES_hhdet_num!P36)</f>
        <v>0</v>
      </c>
      <c r="Q37" s="156">
        <f>IF(RES_hhdet_fec!Q37=0,0,RES_hhdet_fec!Q37/0.086*1000000/RES_hhdet_num!Q36)</f>
        <v>0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0</v>
      </c>
      <c r="C38" s="156">
        <f>IF(RES_hhdet_fec!C38=0,0,RES_hhdet_fec!C38/0.086*1000000/RES_hhdet_num!C36)</f>
        <v>0</v>
      </c>
      <c r="D38" s="156">
        <f>IF(RES_hhdet_fec!D38=0,0,RES_hhdet_fec!D38/0.086*1000000/RES_hhdet_num!D36)</f>
        <v>0</v>
      </c>
      <c r="E38" s="156">
        <f>IF(RES_hhdet_fec!E38=0,0,RES_hhdet_fec!E38/0.086*1000000/RES_hhdet_num!E36)</f>
        <v>0</v>
      </c>
      <c r="F38" s="156">
        <f>IF(RES_hhdet_fec!F38=0,0,RES_hhdet_fec!F38/0.086*1000000/RES_hhdet_num!F36)</f>
        <v>0</v>
      </c>
      <c r="G38" s="156">
        <f>IF(RES_hhdet_fec!G38=0,0,RES_hhdet_fec!G38/0.086*1000000/RES_hhdet_num!G36)</f>
        <v>0</v>
      </c>
      <c r="H38" s="156">
        <f>IF(RES_hhdet_fec!H38=0,0,RES_hhdet_fec!H38/0.086*1000000/RES_hhdet_num!H36)</f>
        <v>0</v>
      </c>
      <c r="I38" s="156">
        <f>IF(RES_hhdet_fec!I38=0,0,RES_hhdet_fec!I38/0.086*1000000/RES_hhdet_num!I36)</f>
        <v>0</v>
      </c>
      <c r="J38" s="156">
        <f>IF(RES_hhdet_fec!J38=0,0,RES_hhdet_fec!J38/0.086*1000000/RES_hhdet_num!J36)</f>
        <v>0</v>
      </c>
      <c r="K38" s="156">
        <f>IF(RES_hhdet_fec!K38=0,0,RES_hhdet_fec!K38/0.086*1000000/RES_hhdet_num!K36)</f>
        <v>0</v>
      </c>
      <c r="L38" s="156">
        <f>IF(RES_hhdet_fec!L38=0,0,RES_hhdet_fec!L38/0.086*1000000/RES_hhdet_num!L36)</f>
        <v>0</v>
      </c>
      <c r="M38" s="156">
        <f>IF(RES_hhdet_fec!M38=0,0,RES_hhdet_fec!M38/0.086*1000000/RES_hhdet_num!M36)</f>
        <v>0</v>
      </c>
      <c r="N38" s="156">
        <f>IF(RES_hhdet_fec!N38=0,0,RES_hhdet_fec!N38/0.086*1000000/RES_hhdet_num!N36)</f>
        <v>0</v>
      </c>
      <c r="O38" s="156">
        <f>IF(RES_hhdet_fec!O38=0,0,RES_hhdet_fec!O38/0.086*1000000/RES_hhdet_num!O36)</f>
        <v>0</v>
      </c>
      <c r="P38" s="156">
        <f>IF(RES_hhdet_fec!P38=0,0,RES_hhdet_fec!P38/0.086*1000000/RES_hhdet_num!P36)</f>
        <v>0</v>
      </c>
      <c r="Q38" s="156">
        <f>IF(RES_hhdet_fec!Q38=0,0,RES_hhdet_fec!Q38/0.086*1000000/RES_hhdet_num!Q36)</f>
        <v>0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0</v>
      </c>
      <c r="C39" s="157">
        <f>IF(RES_hhdet_fec!C39=0,0,RES_hhdet_fec!C39/0.086*1000000/RES_hhdet_num!C$24)</f>
        <v>0</v>
      </c>
      <c r="D39" s="157">
        <f>IF(RES_hhdet_fec!D39=0,0,RES_hhdet_fec!D39/0.086*1000000/RES_hhdet_num!D$24)</f>
        <v>0</v>
      </c>
      <c r="E39" s="157">
        <f>IF(RES_hhdet_fec!E39=0,0,RES_hhdet_fec!E39/0.086*1000000/RES_hhdet_num!E$24)</f>
        <v>0</v>
      </c>
      <c r="F39" s="157">
        <f>IF(RES_hhdet_fec!F39=0,0,RES_hhdet_fec!F39/0.086*1000000/RES_hhdet_num!F$24)</f>
        <v>0</v>
      </c>
      <c r="G39" s="157">
        <f>IF(RES_hhdet_fec!G39=0,0,RES_hhdet_fec!G39/0.086*1000000/RES_hhdet_num!G$24)</f>
        <v>0</v>
      </c>
      <c r="H39" s="157">
        <f>IF(RES_hhdet_fec!H39=0,0,RES_hhdet_fec!H39/0.086*1000000/RES_hhdet_num!H$24)</f>
        <v>0</v>
      </c>
      <c r="I39" s="157">
        <f>IF(RES_hhdet_fec!I39=0,0,RES_hhdet_fec!I39/0.086*1000000/RES_hhdet_num!I$24)</f>
        <v>0</v>
      </c>
      <c r="J39" s="157">
        <f>IF(RES_hhdet_fec!J39=0,0,RES_hhdet_fec!J39/0.086*1000000/RES_hhdet_num!J$24)</f>
        <v>0</v>
      </c>
      <c r="K39" s="157">
        <f>IF(RES_hhdet_fec!K39=0,0,RES_hhdet_fec!K39/0.086*1000000/RES_hhdet_num!K$24)</f>
        <v>0</v>
      </c>
      <c r="L39" s="157">
        <f>IF(RES_hhdet_fec!L39=0,0,RES_hhdet_fec!L39/0.086*1000000/RES_hhdet_num!L$24)</f>
        <v>0</v>
      </c>
      <c r="M39" s="157">
        <f>IF(RES_hhdet_fec!M39=0,0,RES_hhdet_fec!M39/0.086*1000000/RES_hhdet_num!M$24)</f>
        <v>0</v>
      </c>
      <c r="N39" s="157">
        <f>IF(RES_hhdet_fec!N39=0,0,RES_hhdet_fec!N39/0.086*1000000/RES_hhdet_num!N$24)</f>
        <v>0</v>
      </c>
      <c r="O39" s="157">
        <f>IF(RES_hhdet_fec!O39=0,0,RES_hhdet_fec!O39/0.086*1000000/RES_hhdet_num!O$24)</f>
        <v>0</v>
      </c>
      <c r="P39" s="157">
        <f>IF(RES_hhdet_fec!P39=0,0,RES_hhdet_fec!P39/0.086*1000000/RES_hhdet_num!P$24)</f>
        <v>0</v>
      </c>
      <c r="Q39" s="157">
        <f>IF(RES_hhdet_fec!Q39=0,0,RES_hhdet_fec!Q39/0.086*1000000/RES_hhdet_num!Q$24)</f>
        <v>0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0</v>
      </c>
      <c r="C40" s="156">
        <f>IF(RES_hhdet_fec!C40=0,0,RES_hhdet_fec!C40/0.086*1000000/RES_hhdet_num!C40)</f>
        <v>0</v>
      </c>
      <c r="D40" s="156">
        <f>IF(RES_hhdet_fec!D40=0,0,RES_hhdet_fec!D40/0.086*1000000/RES_hhdet_num!D40)</f>
        <v>0</v>
      </c>
      <c r="E40" s="156">
        <f>IF(RES_hhdet_fec!E40=0,0,RES_hhdet_fec!E40/0.086*1000000/RES_hhdet_num!E40)</f>
        <v>0</v>
      </c>
      <c r="F40" s="156">
        <f>IF(RES_hhdet_fec!F40=0,0,RES_hhdet_fec!F40/0.086*1000000/RES_hhdet_num!F40)</f>
        <v>0</v>
      </c>
      <c r="G40" s="156">
        <f>IF(RES_hhdet_fec!G40=0,0,RES_hhdet_fec!G40/0.086*1000000/RES_hhdet_num!G40)</f>
        <v>0</v>
      </c>
      <c r="H40" s="156">
        <f>IF(RES_hhdet_fec!H40=0,0,RES_hhdet_fec!H40/0.086*1000000/RES_hhdet_num!H40)</f>
        <v>0</v>
      </c>
      <c r="I40" s="156">
        <f>IF(RES_hhdet_fec!I40=0,0,RES_hhdet_fec!I40/0.086*1000000/RES_hhdet_num!I40)</f>
        <v>0</v>
      </c>
      <c r="J40" s="156">
        <f>IF(RES_hhdet_fec!J40=0,0,RES_hhdet_fec!J40/0.086*1000000/RES_hhdet_num!J40)</f>
        <v>0</v>
      </c>
      <c r="K40" s="156">
        <f>IF(RES_hhdet_fec!K40=0,0,RES_hhdet_fec!K40/0.086*1000000/RES_hhdet_num!K40)</f>
        <v>0</v>
      </c>
      <c r="L40" s="156">
        <f>IF(RES_hhdet_fec!L40=0,0,RES_hhdet_fec!L40/0.086*1000000/RES_hhdet_num!L40)</f>
        <v>0</v>
      </c>
      <c r="M40" s="156">
        <f>IF(RES_hhdet_fec!M40=0,0,RES_hhdet_fec!M40/0.086*1000000/RES_hhdet_num!M40)</f>
        <v>0</v>
      </c>
      <c r="N40" s="156">
        <f>IF(RES_hhdet_fec!N40=0,0,RES_hhdet_fec!N40/0.086*1000000/RES_hhdet_num!N40)</f>
        <v>0</v>
      </c>
      <c r="O40" s="156">
        <f>IF(RES_hhdet_fec!O40=0,0,RES_hhdet_fec!O40/0.086*1000000/RES_hhdet_num!O40)</f>
        <v>0</v>
      </c>
      <c r="P40" s="156">
        <f>IF(RES_hhdet_fec!P40=0,0,RES_hhdet_fec!P40/0.086*1000000/RES_hhdet_num!P40)</f>
        <v>0</v>
      </c>
      <c r="Q40" s="156">
        <f>IF(RES_hhdet_fec!Q40=0,0,RES_hhdet_fec!Q40/0.086*1000000/RES_hhdet_num!Q40)</f>
        <v>0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0</v>
      </c>
      <c r="C41" s="57">
        <f>IF(RES_hhdet_fec!C41=0,0,RES_hhdet_fec!C41/0.086*1000000/RES_hhdet_num!C41)</f>
        <v>0</v>
      </c>
      <c r="D41" s="57">
        <f>IF(RES_hhdet_fec!D41=0,0,RES_hhdet_fec!D41/0.086*1000000/RES_hhdet_num!D41)</f>
        <v>0</v>
      </c>
      <c r="E41" s="57">
        <f>IF(RES_hhdet_fec!E41=0,0,RES_hhdet_fec!E41/0.086*1000000/RES_hhdet_num!E41)</f>
        <v>0</v>
      </c>
      <c r="F41" s="57">
        <f>IF(RES_hhdet_fec!F41=0,0,RES_hhdet_fec!F41/0.086*1000000/RES_hhdet_num!F41)</f>
        <v>0</v>
      </c>
      <c r="G41" s="57">
        <f>IF(RES_hhdet_fec!G41=0,0,RES_hhdet_fec!G41/0.086*1000000/RES_hhdet_num!G41)</f>
        <v>0</v>
      </c>
      <c r="H41" s="57">
        <f>IF(RES_hhdet_fec!H41=0,0,RES_hhdet_fec!H41/0.086*1000000/RES_hhdet_num!H41)</f>
        <v>0</v>
      </c>
      <c r="I41" s="57">
        <f>IF(RES_hhdet_fec!I41=0,0,RES_hhdet_fec!I41/0.086*1000000/RES_hhdet_num!I41)</f>
        <v>0</v>
      </c>
      <c r="J41" s="57">
        <f>IF(RES_hhdet_fec!J41=0,0,RES_hhdet_fec!J41/0.086*1000000/RES_hhdet_num!J41)</f>
        <v>0</v>
      </c>
      <c r="K41" s="57">
        <f>IF(RES_hhdet_fec!K41=0,0,RES_hhdet_fec!K41/0.086*1000000/RES_hhdet_num!K41)</f>
        <v>0</v>
      </c>
      <c r="L41" s="57">
        <f>IF(RES_hhdet_fec!L41=0,0,RES_hhdet_fec!L41/0.086*1000000/RES_hhdet_num!L41)</f>
        <v>0</v>
      </c>
      <c r="M41" s="57">
        <f>IF(RES_hhdet_fec!M41=0,0,RES_hhdet_fec!M41/0.086*1000000/RES_hhdet_num!M41)</f>
        <v>0</v>
      </c>
      <c r="N41" s="57">
        <f>IF(RES_hhdet_fec!N41=0,0,RES_hhdet_fec!N41/0.086*1000000/RES_hhdet_num!N41)</f>
        <v>0</v>
      </c>
      <c r="O41" s="57">
        <f>IF(RES_hhdet_fec!O41=0,0,RES_hhdet_fec!O41/0.086*1000000/RES_hhdet_num!O41)</f>
        <v>0</v>
      </c>
      <c r="P41" s="57">
        <f>IF(RES_hhdet_fec!P41=0,0,RES_hhdet_fec!P41/0.086*1000000/RES_hhdet_num!P41)</f>
        <v>0</v>
      </c>
      <c r="Q41" s="57">
        <f>IF(RES_hhdet_fec!Q41=0,0,RES_hhdet_fec!Q41/0.086*1000000/RES_hhdet_num!Q41)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11811.08119056453</v>
      </c>
      <c r="C43" s="168">
        <f t="shared" ref="C43:Q43" si="8">SUM(C44,C47,C49,C58)</f>
        <v>12302.612782429482</v>
      </c>
      <c r="D43" s="168">
        <f t="shared" si="8"/>
        <v>12757.145812754101</v>
      </c>
      <c r="E43" s="168">
        <f t="shared" si="8"/>
        <v>14488.942639802041</v>
      </c>
      <c r="F43" s="168">
        <f t="shared" si="8"/>
        <v>13713.696879682288</v>
      </c>
      <c r="G43" s="168">
        <f t="shared" si="8"/>
        <v>13999.631241870296</v>
      </c>
      <c r="H43" s="168">
        <f t="shared" si="8"/>
        <v>13967.783164224255</v>
      </c>
      <c r="I43" s="168">
        <f t="shared" si="8"/>
        <v>13300.275246086483</v>
      </c>
      <c r="J43" s="168">
        <f t="shared" si="8"/>
        <v>13045.941107112447</v>
      </c>
      <c r="K43" s="168">
        <f t="shared" si="8"/>
        <v>11809.04345222072</v>
      </c>
      <c r="L43" s="168">
        <f t="shared" si="8"/>
        <v>11019.351398855921</v>
      </c>
      <c r="M43" s="168">
        <f t="shared" si="8"/>
        <v>13337.446058792768</v>
      </c>
      <c r="N43" s="168">
        <f t="shared" si="8"/>
        <v>12143.205878407947</v>
      </c>
      <c r="O43" s="168">
        <f t="shared" si="8"/>
        <v>8429.9786301505719</v>
      </c>
      <c r="P43" s="168">
        <f t="shared" si="8"/>
        <v>8497.6521185869733</v>
      </c>
      <c r="Q43" s="168">
        <f t="shared" si="8"/>
        <v>10452.298892100354</v>
      </c>
    </row>
    <row r="44" spans="1:17" ht="12.95" customHeight="1" x14ac:dyDescent="0.25">
      <c r="A44" s="158" t="s">
        <v>65</v>
      </c>
      <c r="B44" s="157">
        <f t="shared" ref="B44" si="9">SUM(B45:B46)</f>
        <v>8725.9680062846219</v>
      </c>
      <c r="C44" s="157">
        <f t="shared" ref="C44:Q44" si="10">SUM(C45:C46)</f>
        <v>9193.7072668158671</v>
      </c>
      <c r="D44" s="157">
        <f t="shared" si="10"/>
        <v>9482.5719423406936</v>
      </c>
      <c r="E44" s="157">
        <f t="shared" si="10"/>
        <v>11140.780868835209</v>
      </c>
      <c r="F44" s="157">
        <f t="shared" si="10"/>
        <v>10329.854688866417</v>
      </c>
      <c r="G44" s="157">
        <f t="shared" si="10"/>
        <v>10625.091317780389</v>
      </c>
      <c r="H44" s="157">
        <f t="shared" si="10"/>
        <v>10464.796006169736</v>
      </c>
      <c r="I44" s="157">
        <f t="shared" si="10"/>
        <v>9671.0570143155765</v>
      </c>
      <c r="J44" s="157">
        <f t="shared" si="10"/>
        <v>9358.925420957039</v>
      </c>
      <c r="K44" s="157">
        <f t="shared" si="10"/>
        <v>8126.246523507325</v>
      </c>
      <c r="L44" s="157">
        <f t="shared" si="10"/>
        <v>7310.1901380364188</v>
      </c>
      <c r="M44" s="157">
        <f t="shared" si="10"/>
        <v>9754.4399853272225</v>
      </c>
      <c r="N44" s="157">
        <f t="shared" si="10"/>
        <v>8379.0623141813194</v>
      </c>
      <c r="O44" s="157">
        <f t="shared" si="10"/>
        <v>4790.336815942017</v>
      </c>
      <c r="P44" s="157">
        <f t="shared" si="10"/>
        <v>4831.1261361556981</v>
      </c>
      <c r="Q44" s="157">
        <f t="shared" si="10"/>
        <v>6671.8686589470626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8643.8471946587415</v>
      </c>
      <c r="C45" s="156">
        <f>IF(RES_hhdet_fec!C45=0,0,RES_hhdet_fec!C45/0.086*1000000/RES_hhdet_num!C$43)</f>
        <v>9119.6620634536612</v>
      </c>
      <c r="D45" s="156">
        <f>IF(RES_hhdet_fec!D45=0,0,RES_hhdet_fec!D45/0.086*1000000/RES_hhdet_num!D$43)</f>
        <v>9366.9657964718735</v>
      </c>
      <c r="E45" s="156">
        <f>IF(RES_hhdet_fec!E45=0,0,RES_hhdet_fec!E45/0.086*1000000/RES_hhdet_num!E$43)</f>
        <v>11000.421074627384</v>
      </c>
      <c r="F45" s="156">
        <f>IF(RES_hhdet_fec!F45=0,0,RES_hhdet_fec!F45/0.086*1000000/RES_hhdet_num!F$43)</f>
        <v>10205.184428864828</v>
      </c>
      <c r="G45" s="156">
        <f>IF(RES_hhdet_fec!G45=0,0,RES_hhdet_fec!G45/0.086*1000000/RES_hhdet_num!G$43)</f>
        <v>10537.92554880792</v>
      </c>
      <c r="H45" s="156">
        <f>IF(RES_hhdet_fec!H45=0,0,RES_hhdet_fec!H45/0.086*1000000/RES_hhdet_num!H$43)</f>
        <v>10332.048570749157</v>
      </c>
      <c r="I45" s="156">
        <f>IF(RES_hhdet_fec!I45=0,0,RES_hhdet_fec!I45/0.086*1000000/RES_hhdet_num!I$43)</f>
        <v>9497.5572483134474</v>
      </c>
      <c r="J45" s="156">
        <f>IF(RES_hhdet_fec!J45=0,0,RES_hhdet_fec!J45/0.086*1000000/RES_hhdet_num!J$43)</f>
        <v>9196.3785563666679</v>
      </c>
      <c r="K45" s="156">
        <f>IF(RES_hhdet_fec!K45=0,0,RES_hhdet_fec!K45/0.086*1000000/RES_hhdet_num!K$43)</f>
        <v>7965.235800373518</v>
      </c>
      <c r="L45" s="156">
        <f>IF(RES_hhdet_fec!L45=0,0,RES_hhdet_fec!L45/0.086*1000000/RES_hhdet_num!L$43)</f>
        <v>7162.1518648648107</v>
      </c>
      <c r="M45" s="156">
        <f>IF(RES_hhdet_fec!M45=0,0,RES_hhdet_fec!M45/0.086*1000000/RES_hhdet_num!M$43)</f>
        <v>9664.2584792835587</v>
      </c>
      <c r="N45" s="156">
        <f>IF(RES_hhdet_fec!N45=0,0,RES_hhdet_fec!N45/0.086*1000000/RES_hhdet_num!N$43)</f>
        <v>8161.1260617213029</v>
      </c>
      <c r="O45" s="156">
        <f>IF(RES_hhdet_fec!O45=0,0,RES_hhdet_fec!O45/0.086*1000000/RES_hhdet_num!O$43)</f>
        <v>4663.2119975855821</v>
      </c>
      <c r="P45" s="156">
        <f>IF(RES_hhdet_fec!P45=0,0,RES_hhdet_fec!P45/0.086*1000000/RES_hhdet_num!P$43)</f>
        <v>4716.7717104630519</v>
      </c>
      <c r="Q45" s="156">
        <f>IF(RES_hhdet_fec!Q45=0,0,RES_hhdet_fec!Q45/0.086*1000000/RES_hhdet_num!Q$43)</f>
        <v>6499.9973015004825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82.120811625879838</v>
      </c>
      <c r="C46" s="156">
        <f>IF(RES_hhdet_fec!C46=0,0,RES_hhdet_fec!C46/0.086*1000000/RES_hhdet_num!C$43)</f>
        <v>74.045203362205442</v>
      </c>
      <c r="D46" s="156">
        <f>IF(RES_hhdet_fec!D46=0,0,RES_hhdet_fec!D46/0.086*1000000/RES_hhdet_num!D$43)</f>
        <v>115.60614586881948</v>
      </c>
      <c r="E46" s="156">
        <f>IF(RES_hhdet_fec!E46=0,0,RES_hhdet_fec!E46/0.086*1000000/RES_hhdet_num!E$43)</f>
        <v>140.35979420782573</v>
      </c>
      <c r="F46" s="156">
        <f>IF(RES_hhdet_fec!F46=0,0,RES_hhdet_fec!F46/0.086*1000000/RES_hhdet_num!F$43)</f>
        <v>124.67026000158903</v>
      </c>
      <c r="G46" s="156">
        <f>IF(RES_hhdet_fec!G46=0,0,RES_hhdet_fec!G46/0.086*1000000/RES_hhdet_num!G$43)</f>
        <v>87.165768972468001</v>
      </c>
      <c r="H46" s="156">
        <f>IF(RES_hhdet_fec!H46=0,0,RES_hhdet_fec!H46/0.086*1000000/RES_hhdet_num!H$43)</f>
        <v>132.74743542057954</v>
      </c>
      <c r="I46" s="156">
        <f>IF(RES_hhdet_fec!I46=0,0,RES_hhdet_fec!I46/0.086*1000000/RES_hhdet_num!I$43)</f>
        <v>173.49976600212932</v>
      </c>
      <c r="J46" s="156">
        <f>IF(RES_hhdet_fec!J46=0,0,RES_hhdet_fec!J46/0.086*1000000/RES_hhdet_num!J$43)</f>
        <v>162.5468645903704</v>
      </c>
      <c r="K46" s="156">
        <f>IF(RES_hhdet_fec!K46=0,0,RES_hhdet_fec!K46/0.086*1000000/RES_hhdet_num!K$43)</f>
        <v>161.01072313380706</v>
      </c>
      <c r="L46" s="156">
        <f>IF(RES_hhdet_fec!L46=0,0,RES_hhdet_fec!L46/0.086*1000000/RES_hhdet_num!L$43)</f>
        <v>148.03827317160844</v>
      </c>
      <c r="M46" s="156">
        <f>IF(RES_hhdet_fec!M46=0,0,RES_hhdet_fec!M46/0.086*1000000/RES_hhdet_num!M$43)</f>
        <v>90.181506043664641</v>
      </c>
      <c r="N46" s="156">
        <f>IF(RES_hhdet_fec!N46=0,0,RES_hhdet_fec!N46/0.086*1000000/RES_hhdet_num!N$43)</f>
        <v>217.93625246001565</v>
      </c>
      <c r="O46" s="156">
        <f>IF(RES_hhdet_fec!O46=0,0,RES_hhdet_fec!O46/0.086*1000000/RES_hhdet_num!O$43)</f>
        <v>127.12481835643501</v>
      </c>
      <c r="P46" s="156">
        <f>IF(RES_hhdet_fec!P46=0,0,RES_hhdet_fec!P46/0.086*1000000/RES_hhdet_num!P$43)</f>
        <v>114.3544256926464</v>
      </c>
      <c r="Q46" s="156">
        <f>IF(RES_hhdet_fec!Q46=0,0,RES_hhdet_fec!Q46/0.086*1000000/RES_hhdet_num!Q$43)</f>
        <v>171.87135744657965</v>
      </c>
    </row>
    <row r="47" spans="1:17" ht="12.95" customHeight="1" x14ac:dyDescent="0.25">
      <c r="A47" s="158" t="s">
        <v>112</v>
      </c>
      <c r="B47" s="157">
        <f t="shared" ref="B47:Q47" si="11">B48</f>
        <v>146.64670020850915</v>
      </c>
      <c r="C47" s="157">
        <f t="shared" si="11"/>
        <v>186.33783659590969</v>
      </c>
      <c r="D47" s="157">
        <f t="shared" si="11"/>
        <v>214.72031836656163</v>
      </c>
      <c r="E47" s="157">
        <f t="shared" si="11"/>
        <v>241.90812792639366</v>
      </c>
      <c r="F47" s="157">
        <f t="shared" si="11"/>
        <v>269.45172839438487</v>
      </c>
      <c r="G47" s="157">
        <f t="shared" si="11"/>
        <v>297.67281506400167</v>
      </c>
      <c r="H47" s="157">
        <f t="shared" si="11"/>
        <v>324.27243994346441</v>
      </c>
      <c r="I47" s="157">
        <f t="shared" si="11"/>
        <v>351.29734163242836</v>
      </c>
      <c r="J47" s="157">
        <f t="shared" si="11"/>
        <v>379.91177158585566</v>
      </c>
      <c r="K47" s="157">
        <f t="shared" si="11"/>
        <v>386.11149118849988</v>
      </c>
      <c r="L47" s="157">
        <f t="shared" si="11"/>
        <v>384.59905057951306</v>
      </c>
      <c r="M47" s="157">
        <f t="shared" si="11"/>
        <v>378.26147254545265</v>
      </c>
      <c r="N47" s="157">
        <f t="shared" si="11"/>
        <v>378.17383462556626</v>
      </c>
      <c r="O47" s="157">
        <f t="shared" si="11"/>
        <v>383.39352586044595</v>
      </c>
      <c r="P47" s="157">
        <f t="shared" si="11"/>
        <v>373.8301934938151</v>
      </c>
      <c r="Q47" s="157">
        <f t="shared" si="11"/>
        <v>370.09767407783494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146.64670020850915</v>
      </c>
      <c r="C48" s="156">
        <f>IF(RES_hhdet_fec!C48=0,0,RES_hhdet_fec!C48/0.086*1000000/RES_hhdet_num!C$43)</f>
        <v>186.33783659590969</v>
      </c>
      <c r="D48" s="156">
        <f>IF(RES_hhdet_fec!D48=0,0,RES_hhdet_fec!D48/0.086*1000000/RES_hhdet_num!D$43)</f>
        <v>214.72031836656163</v>
      </c>
      <c r="E48" s="156">
        <f>IF(RES_hhdet_fec!E48=0,0,RES_hhdet_fec!E48/0.086*1000000/RES_hhdet_num!E$43)</f>
        <v>241.90812792639366</v>
      </c>
      <c r="F48" s="156">
        <f>IF(RES_hhdet_fec!F48=0,0,RES_hhdet_fec!F48/0.086*1000000/RES_hhdet_num!F$43)</f>
        <v>269.45172839438487</v>
      </c>
      <c r="G48" s="156">
        <f>IF(RES_hhdet_fec!G48=0,0,RES_hhdet_fec!G48/0.086*1000000/RES_hhdet_num!G$43)</f>
        <v>297.67281506400167</v>
      </c>
      <c r="H48" s="156">
        <f>IF(RES_hhdet_fec!H48=0,0,RES_hhdet_fec!H48/0.086*1000000/RES_hhdet_num!H$43)</f>
        <v>324.27243994346441</v>
      </c>
      <c r="I48" s="156">
        <f>IF(RES_hhdet_fec!I48=0,0,RES_hhdet_fec!I48/0.086*1000000/RES_hhdet_num!I$43)</f>
        <v>351.29734163242836</v>
      </c>
      <c r="J48" s="156">
        <f>IF(RES_hhdet_fec!J48=0,0,RES_hhdet_fec!J48/0.086*1000000/RES_hhdet_num!J$43)</f>
        <v>379.91177158585566</v>
      </c>
      <c r="K48" s="156">
        <f>IF(RES_hhdet_fec!K48=0,0,RES_hhdet_fec!K48/0.086*1000000/RES_hhdet_num!K$43)</f>
        <v>386.11149118849988</v>
      </c>
      <c r="L48" s="156">
        <f>IF(RES_hhdet_fec!L48=0,0,RES_hhdet_fec!L48/0.086*1000000/RES_hhdet_num!L$43)</f>
        <v>384.59905057951306</v>
      </c>
      <c r="M48" s="156">
        <f>IF(RES_hhdet_fec!M48=0,0,RES_hhdet_fec!M48/0.086*1000000/RES_hhdet_num!M$43)</f>
        <v>378.26147254545265</v>
      </c>
      <c r="N48" s="156">
        <f>IF(RES_hhdet_fec!N48=0,0,RES_hhdet_fec!N48/0.086*1000000/RES_hhdet_num!N$43)</f>
        <v>378.17383462556626</v>
      </c>
      <c r="O48" s="156">
        <f>IF(RES_hhdet_fec!O48=0,0,RES_hhdet_fec!O48/0.086*1000000/RES_hhdet_num!O$43)</f>
        <v>383.39352586044595</v>
      </c>
      <c r="P48" s="156">
        <f>IF(RES_hhdet_fec!P48=0,0,RES_hhdet_fec!P48/0.086*1000000/RES_hhdet_num!P$43)</f>
        <v>373.8301934938151</v>
      </c>
      <c r="Q48" s="156">
        <f>IF(RES_hhdet_fec!Q48=0,0,RES_hhdet_fec!Q48/0.086*1000000/RES_hhdet_num!Q$43)</f>
        <v>370.09767407783494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1685.5884093688526</v>
      </c>
      <c r="C49" s="157">
        <f>IF(RES_hhdet_fec!C49=0,0,RES_hhdet_fec!C49/0.086*1000000/RES_hhdet_num!C$43)</f>
        <v>1681.4651963813535</v>
      </c>
      <c r="D49" s="157">
        <f>IF(RES_hhdet_fec!D49=0,0,RES_hhdet_fec!D49/0.086*1000000/RES_hhdet_num!D$43)</f>
        <v>1779.258938383161</v>
      </c>
      <c r="E49" s="157">
        <f>IF(RES_hhdet_fec!E49=0,0,RES_hhdet_fec!E49/0.086*1000000/RES_hhdet_num!E$43)</f>
        <v>1813.3894890454976</v>
      </c>
      <c r="F49" s="157">
        <f>IF(RES_hhdet_fec!F49=0,0,RES_hhdet_fec!F49/0.086*1000000/RES_hhdet_num!F$43)</f>
        <v>1832.843985307539</v>
      </c>
      <c r="G49" s="157">
        <f>IF(RES_hhdet_fec!G49=0,0,RES_hhdet_fec!G49/0.086*1000000/RES_hhdet_num!G$43)</f>
        <v>1830.199487814232</v>
      </c>
      <c r="H49" s="157">
        <f>IF(RES_hhdet_fec!H49=0,0,RES_hhdet_fec!H49/0.086*1000000/RES_hhdet_num!H$43)</f>
        <v>1877.1593771739915</v>
      </c>
      <c r="I49" s="157">
        <f>IF(RES_hhdet_fec!I49=0,0,RES_hhdet_fec!I49/0.086*1000000/RES_hhdet_num!I$43)</f>
        <v>1906.7351944623413</v>
      </c>
      <c r="J49" s="157">
        <f>IF(RES_hhdet_fec!J49=0,0,RES_hhdet_fec!J49/0.086*1000000/RES_hhdet_num!J$43)</f>
        <v>1946.2773557731743</v>
      </c>
      <c r="K49" s="157">
        <f>IF(RES_hhdet_fec!K49=0,0,RES_hhdet_fec!K49/0.086*1000000/RES_hhdet_num!K$43)</f>
        <v>1949.7365601721774</v>
      </c>
      <c r="L49" s="157">
        <f>IF(RES_hhdet_fec!L49=0,0,RES_hhdet_fec!L49/0.086*1000000/RES_hhdet_num!L$43)</f>
        <v>1955.1677367393268</v>
      </c>
      <c r="M49" s="157">
        <f>IF(RES_hhdet_fec!M49=0,0,RES_hhdet_fec!M49/0.086*1000000/RES_hhdet_num!M$43)</f>
        <v>1919.9047199679424</v>
      </c>
      <c r="N49" s="157">
        <f>IF(RES_hhdet_fec!N49=0,0,RES_hhdet_fec!N49/0.086*1000000/RES_hhdet_num!N$43)</f>
        <v>1997.0628026952077</v>
      </c>
      <c r="O49" s="157">
        <f>IF(RES_hhdet_fec!O49=0,0,RES_hhdet_fec!O49/0.086*1000000/RES_hhdet_num!O$43)</f>
        <v>1912.3052924673691</v>
      </c>
      <c r="P49" s="157">
        <f>IF(RES_hhdet_fec!P49=0,0,RES_hhdet_fec!P49/0.086*1000000/RES_hhdet_num!P$43)</f>
        <v>1925.4836149819262</v>
      </c>
      <c r="Q49" s="157">
        <f>IF(RES_hhdet_fec!Q49=0,0,RES_hhdet_fec!Q49/0.086*1000000/RES_hhdet_num!Q$43)</f>
        <v>1980.0811758287157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2330.9446399069338</v>
      </c>
      <c r="C50" s="132">
        <f>IF(RES_hhdet_fec!C50=0,0,RES_hhdet_fec!C50/0.086*1000000/RES_hhdet_num!C50)</f>
        <v>2329.7645997162904</v>
      </c>
      <c r="D50" s="132">
        <f>IF(RES_hhdet_fec!D50=0,0,RES_hhdet_fec!D50/0.086*1000000/RES_hhdet_num!D50)</f>
        <v>2405.0482877440627</v>
      </c>
      <c r="E50" s="132">
        <f>IF(RES_hhdet_fec!E50=0,0,RES_hhdet_fec!E50/0.086*1000000/RES_hhdet_num!E50)</f>
        <v>2420.9379875444033</v>
      </c>
      <c r="F50" s="132">
        <f>IF(RES_hhdet_fec!F50=0,0,RES_hhdet_fec!F50/0.086*1000000/RES_hhdet_num!F50)</f>
        <v>2472.6919757660476</v>
      </c>
      <c r="G50" s="132">
        <f>IF(RES_hhdet_fec!G50=0,0,RES_hhdet_fec!G50/0.086*1000000/RES_hhdet_num!G50)</f>
        <v>2479.4497595987632</v>
      </c>
      <c r="H50" s="132">
        <f>IF(RES_hhdet_fec!H50=0,0,RES_hhdet_fec!H50/0.086*1000000/RES_hhdet_num!H50)</f>
        <v>2508.5110879755271</v>
      </c>
      <c r="I50" s="132">
        <f>IF(RES_hhdet_fec!I50=0,0,RES_hhdet_fec!I50/0.086*1000000/RES_hhdet_num!I50)</f>
        <v>2610.5616393668488</v>
      </c>
      <c r="J50" s="132">
        <f>IF(RES_hhdet_fec!J50=0,0,RES_hhdet_fec!J50/0.086*1000000/RES_hhdet_num!J50)</f>
        <v>2680.0715948581001</v>
      </c>
      <c r="K50" s="132">
        <f>IF(RES_hhdet_fec!K50=0,0,RES_hhdet_fec!K50/0.086*1000000/RES_hhdet_num!K50)</f>
        <v>2709.9196891213596</v>
      </c>
      <c r="L50" s="132">
        <f>IF(RES_hhdet_fec!L50=0,0,RES_hhdet_fec!L50/0.086*1000000/RES_hhdet_num!L50)</f>
        <v>2686.0024245506675</v>
      </c>
      <c r="M50" s="132">
        <f>IF(RES_hhdet_fec!M50=0,0,RES_hhdet_fec!M50/0.086*1000000/RES_hhdet_num!M50)</f>
        <v>2876.0420912429868</v>
      </c>
      <c r="N50" s="132">
        <f>IF(RES_hhdet_fec!N50=0,0,RES_hhdet_fec!N50/0.086*1000000/RES_hhdet_num!N50)</f>
        <v>2659.7607120855491</v>
      </c>
      <c r="O50" s="132">
        <f>IF(RES_hhdet_fec!O50=0,0,RES_hhdet_fec!O50/0.086*1000000/RES_hhdet_num!O50)</f>
        <v>2436.419320501594</v>
      </c>
      <c r="P50" s="132">
        <f>IF(RES_hhdet_fec!P50=0,0,RES_hhdet_fec!P50/0.086*1000000/RES_hhdet_num!P50)</f>
        <v>2641.5480078966343</v>
      </c>
      <c r="Q50" s="132">
        <f>IF(RES_hhdet_fec!Q50=0,0,RES_hhdet_fec!Q50/0.086*1000000/RES_hhdet_num!Q50)</f>
        <v>2637.0370576875357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1395.4776284276847</v>
      </c>
      <c r="C51" s="132">
        <f>IF(RES_hhdet_fec!C51=0,0,RES_hhdet_fec!C51/0.086*1000000/RES_hhdet_num!C51)</f>
        <v>1400.6704119524693</v>
      </c>
      <c r="D51" s="132">
        <f>IF(RES_hhdet_fec!D51=0,0,RES_hhdet_fec!D51/0.086*1000000/RES_hhdet_num!D51)</f>
        <v>1509.7428712737469</v>
      </c>
      <c r="E51" s="132">
        <f>IF(RES_hhdet_fec!E51=0,0,RES_hhdet_fec!E51/0.086*1000000/RES_hhdet_num!E51)</f>
        <v>1564.0514247763597</v>
      </c>
      <c r="F51" s="132">
        <f>IF(RES_hhdet_fec!F51=0,0,RES_hhdet_fec!F51/0.086*1000000/RES_hhdet_num!F51)</f>
        <v>1553.3670715421131</v>
      </c>
      <c r="G51" s="132">
        <f>IF(RES_hhdet_fec!G51=0,0,RES_hhdet_fec!G51/0.086*1000000/RES_hhdet_num!G51)</f>
        <v>1628.293645744641</v>
      </c>
      <c r="H51" s="132">
        <f>IF(RES_hhdet_fec!H51=0,0,RES_hhdet_fec!H51/0.086*1000000/RES_hhdet_num!H51)</f>
        <v>1623.7226931950568</v>
      </c>
      <c r="I51" s="132">
        <f>IF(RES_hhdet_fec!I51=0,0,RES_hhdet_fec!I51/0.086*1000000/RES_hhdet_num!I51)</f>
        <v>1668.8127475574304</v>
      </c>
      <c r="J51" s="132">
        <f>IF(RES_hhdet_fec!J51=0,0,RES_hhdet_fec!J51/0.086*1000000/RES_hhdet_num!J51)</f>
        <v>1720.2140571300945</v>
      </c>
      <c r="K51" s="132">
        <f>IF(RES_hhdet_fec!K51=0,0,RES_hhdet_fec!K51/0.086*1000000/RES_hhdet_num!K51)</f>
        <v>1726.1890798254351</v>
      </c>
      <c r="L51" s="132">
        <f>IF(RES_hhdet_fec!L51=0,0,RES_hhdet_fec!L51/0.086*1000000/RES_hhdet_num!L51)</f>
        <v>1744.2292506153387</v>
      </c>
      <c r="M51" s="132">
        <f>IF(RES_hhdet_fec!M51=0,0,RES_hhdet_fec!M51/0.086*1000000/RES_hhdet_num!M51)</f>
        <v>1810.385375946476</v>
      </c>
      <c r="N51" s="132">
        <f>IF(RES_hhdet_fec!N51=0,0,RES_hhdet_fec!N51/0.086*1000000/RES_hhdet_num!N51)</f>
        <v>1742.8693927933116</v>
      </c>
      <c r="O51" s="132">
        <f>IF(RES_hhdet_fec!O51=0,0,RES_hhdet_fec!O51/0.086*1000000/RES_hhdet_num!O51)</f>
        <v>1672.6108443003218</v>
      </c>
      <c r="P51" s="132">
        <f>IF(RES_hhdet_fec!P51=0,0,RES_hhdet_fec!P51/0.086*1000000/RES_hhdet_num!P51)</f>
        <v>1742.931280733379</v>
      </c>
      <c r="Q51" s="132">
        <f>IF(RES_hhdet_fec!Q51=0,0,RES_hhdet_fec!Q51/0.086*1000000/RES_hhdet_num!Q51)</f>
        <v>1746.2676532635353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594.3908831762692</v>
      </c>
      <c r="C52" s="165">
        <f>IF(RES_hhdet_fec!C52=0,0,RES_hhdet_fec!C52/0.086*1000000/RES_hhdet_num!C51)</f>
        <v>594.0899729276548</v>
      </c>
      <c r="D52" s="165">
        <f>IF(RES_hhdet_fec!D52=0,0,RES_hhdet_fec!D52/0.086*1000000/RES_hhdet_num!D51)</f>
        <v>721.51448632321967</v>
      </c>
      <c r="E52" s="165">
        <f>IF(RES_hhdet_fec!E52=0,0,RES_hhdet_fec!E52/0.086*1000000/RES_hhdet_num!E51)</f>
        <v>798.9095358896526</v>
      </c>
      <c r="F52" s="165">
        <f>IF(RES_hhdet_fec!F52=0,0,RES_hhdet_fec!F52/0.086*1000000/RES_hhdet_num!F51)</f>
        <v>720.78971093580276</v>
      </c>
      <c r="G52" s="165">
        <f>IF(RES_hhdet_fec!G52=0,0,RES_hhdet_fec!G52/0.086*1000000/RES_hhdet_num!G51)</f>
        <v>847.97181778277752</v>
      </c>
      <c r="H52" s="165">
        <f>IF(RES_hhdet_fec!H52=0,0,RES_hhdet_fec!H52/0.086*1000000/RES_hhdet_num!H51)</f>
        <v>802.72354815216818</v>
      </c>
      <c r="I52" s="165">
        <f>IF(RES_hhdet_fec!I52=0,0,RES_hhdet_fec!I52/0.086*1000000/RES_hhdet_num!I51)</f>
        <v>783.16849181005239</v>
      </c>
      <c r="J52" s="165">
        <f>IF(RES_hhdet_fec!J52=0,0,RES_hhdet_fec!J52/0.086*1000000/RES_hhdet_num!J51)</f>
        <v>804.02147845743002</v>
      </c>
      <c r="K52" s="165">
        <f>IF(RES_hhdet_fec!K52=0,0,RES_hhdet_fec!K52/0.086*1000000/RES_hhdet_num!K51)</f>
        <v>785.8767098451948</v>
      </c>
      <c r="L52" s="165">
        <f>IF(RES_hhdet_fec!L52=0,0,RES_hhdet_fec!L52/0.086*1000000/RES_hhdet_num!L51)</f>
        <v>805.80072736520037</v>
      </c>
      <c r="M52" s="165">
        <f>IF(RES_hhdet_fec!M52=0,0,RES_hhdet_fec!M52/0.086*1000000/RES_hhdet_num!M51)</f>
        <v>897.3251324678123</v>
      </c>
      <c r="N52" s="165">
        <f>IF(RES_hhdet_fec!N52=0,0,RES_hhdet_fec!N52/0.086*1000000/RES_hhdet_num!N51)</f>
        <v>829.84534217069188</v>
      </c>
      <c r="O52" s="165">
        <f>IF(RES_hhdet_fec!O52=0,0,RES_hhdet_fec!O52/0.086*1000000/RES_hhdet_num!O51)</f>
        <v>760.16282799649798</v>
      </c>
      <c r="P52" s="165">
        <f>IF(RES_hhdet_fec!P52=0,0,RES_hhdet_fec!P52/0.086*1000000/RES_hhdet_num!P51)</f>
        <v>824.16297846374994</v>
      </c>
      <c r="Q52" s="165">
        <f>IF(RES_hhdet_fec!Q52=0,0,RES_hhdet_fec!Q52/0.086*1000000/RES_hhdet_num!Q51)</f>
        <v>822.7555619985128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801.08674525141544</v>
      </c>
      <c r="C53" s="164">
        <f>IF(RES_hhdet_fec!C53=0,0,RES_hhdet_fec!C53/0.086*1000000/RES_hhdet_num!C51)</f>
        <v>806.5804390248145</v>
      </c>
      <c r="D53" s="164">
        <f>IF(RES_hhdet_fec!D53=0,0,RES_hhdet_fec!D53/0.086*1000000/RES_hhdet_num!D51)</f>
        <v>788.22838495052736</v>
      </c>
      <c r="E53" s="164">
        <f>IF(RES_hhdet_fec!E53=0,0,RES_hhdet_fec!E53/0.086*1000000/RES_hhdet_num!E51)</f>
        <v>765.14188888670731</v>
      </c>
      <c r="F53" s="164">
        <f>IF(RES_hhdet_fec!F53=0,0,RES_hhdet_fec!F53/0.086*1000000/RES_hhdet_num!F51)</f>
        <v>832.57736060631044</v>
      </c>
      <c r="G53" s="164">
        <f>IF(RES_hhdet_fec!G53=0,0,RES_hhdet_fec!G53/0.086*1000000/RES_hhdet_num!G51)</f>
        <v>780.32182796186351</v>
      </c>
      <c r="H53" s="164">
        <f>IF(RES_hhdet_fec!H53=0,0,RES_hhdet_fec!H53/0.086*1000000/RES_hhdet_num!H51)</f>
        <v>820.9991450428887</v>
      </c>
      <c r="I53" s="164">
        <f>IF(RES_hhdet_fec!I53=0,0,RES_hhdet_fec!I53/0.086*1000000/RES_hhdet_num!I51)</f>
        <v>885.64425574737811</v>
      </c>
      <c r="J53" s="164">
        <f>IF(RES_hhdet_fec!J53=0,0,RES_hhdet_fec!J53/0.086*1000000/RES_hhdet_num!J51)</f>
        <v>916.19257867266435</v>
      </c>
      <c r="K53" s="164">
        <f>IF(RES_hhdet_fec!K53=0,0,RES_hhdet_fec!K53/0.086*1000000/RES_hhdet_num!K51)</f>
        <v>940.31236998024031</v>
      </c>
      <c r="L53" s="164">
        <f>IF(RES_hhdet_fec!L53=0,0,RES_hhdet_fec!L53/0.086*1000000/RES_hhdet_num!L51)</f>
        <v>938.4285232501386</v>
      </c>
      <c r="M53" s="164">
        <f>IF(RES_hhdet_fec!M53=0,0,RES_hhdet_fec!M53/0.086*1000000/RES_hhdet_num!M51)</f>
        <v>913.06024347866366</v>
      </c>
      <c r="N53" s="164">
        <f>IF(RES_hhdet_fec!N53=0,0,RES_hhdet_fec!N53/0.086*1000000/RES_hhdet_num!N51)</f>
        <v>913.02405062261971</v>
      </c>
      <c r="O53" s="164">
        <f>IF(RES_hhdet_fec!O53=0,0,RES_hhdet_fec!O53/0.086*1000000/RES_hhdet_num!O51)</f>
        <v>912.44801630382403</v>
      </c>
      <c r="P53" s="164">
        <f>IF(RES_hhdet_fec!P53=0,0,RES_hhdet_fec!P53/0.086*1000000/RES_hhdet_num!P51)</f>
        <v>918.76830226962886</v>
      </c>
      <c r="Q53" s="164">
        <f>IF(RES_hhdet_fec!Q53=0,0,RES_hhdet_fec!Q53/0.086*1000000/RES_hhdet_num!Q51)</f>
        <v>923.51209126502249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1797.9184479565922</v>
      </c>
      <c r="C54" s="162">
        <f>IF(RES_hhdet_fec!C54=0,0,RES_hhdet_fec!C54/0.086*1000000/RES_hhdet_num!C54)</f>
        <v>1785.6358402459944</v>
      </c>
      <c r="D54" s="162">
        <f>IF(RES_hhdet_fec!D54=0,0,RES_hhdet_fec!D54/0.086*1000000/RES_hhdet_num!D54)</f>
        <v>1888.2188646667114</v>
      </c>
      <c r="E54" s="162">
        <f>IF(RES_hhdet_fec!E54=0,0,RES_hhdet_fec!E54/0.086*1000000/RES_hhdet_num!E54)</f>
        <v>1923.6145059129562</v>
      </c>
      <c r="F54" s="162">
        <f>IF(RES_hhdet_fec!F54=0,0,RES_hhdet_fec!F54/0.086*1000000/RES_hhdet_num!F54)</f>
        <v>1942.3613022736047</v>
      </c>
      <c r="G54" s="162">
        <f>IF(RES_hhdet_fec!G54=0,0,RES_hhdet_fec!G54/0.086*1000000/RES_hhdet_num!G54)</f>
        <v>1904.0016743757164</v>
      </c>
      <c r="H54" s="162">
        <f>IF(RES_hhdet_fec!H54=0,0,RES_hhdet_fec!H54/0.086*1000000/RES_hhdet_num!H54)</f>
        <v>1988.832061996827</v>
      </c>
      <c r="I54" s="162">
        <f>IF(RES_hhdet_fec!I54=0,0,RES_hhdet_fec!I54/0.086*1000000/RES_hhdet_num!I54)</f>
        <v>2150.0226986758694</v>
      </c>
      <c r="J54" s="162">
        <f>IF(RES_hhdet_fec!J54=0,0,RES_hhdet_fec!J54/0.086*1000000/RES_hhdet_num!J54)</f>
        <v>2199.3759128885308</v>
      </c>
      <c r="K54" s="162">
        <f>IF(RES_hhdet_fec!K54=0,0,RES_hhdet_fec!K54/0.086*1000000/RES_hhdet_num!K54)</f>
        <v>2205.3396054973646</v>
      </c>
      <c r="L54" s="162">
        <f>IF(RES_hhdet_fec!L54=0,0,RES_hhdet_fec!L54/0.086*1000000/RES_hhdet_num!L54)</f>
        <v>2201.1124480762246</v>
      </c>
      <c r="M54" s="162">
        <f>IF(RES_hhdet_fec!M54=0,0,RES_hhdet_fec!M54/0.086*1000000/RES_hhdet_num!M54)</f>
        <v>2057.1867140401991</v>
      </c>
      <c r="N54" s="162">
        <f>IF(RES_hhdet_fec!N54=0,0,RES_hhdet_fec!N54/0.086*1000000/RES_hhdet_num!N54)</f>
        <v>2282.7003003304922</v>
      </c>
      <c r="O54" s="162">
        <f>IF(RES_hhdet_fec!O54=0,0,RES_hhdet_fec!O54/0.086*1000000/RES_hhdet_num!O54)</f>
        <v>2168.7133546250088</v>
      </c>
      <c r="P54" s="162">
        <f>IF(RES_hhdet_fec!P54=0,0,RES_hhdet_fec!P54/0.086*1000000/RES_hhdet_num!P54)</f>
        <v>2121.1842478774506</v>
      </c>
      <c r="Q54" s="162">
        <f>IF(RES_hhdet_fec!Q54=0,0,RES_hhdet_fec!Q54/0.086*1000000/RES_hhdet_num!Q54)</f>
        <v>2263.8908774365823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1259.555949480347</v>
      </c>
      <c r="C55" s="160">
        <f>IF(RES_hhdet_fec!C55=0,0,RES_hhdet_fec!C55/0.086*1000000/RES_hhdet_num!C55)</f>
        <v>1261.9175782875438</v>
      </c>
      <c r="D55" s="160">
        <f>IF(RES_hhdet_fec!D55=0,0,RES_hhdet_fec!D55/0.086*1000000/RES_hhdet_num!D55)</f>
        <v>1354.6940443505416</v>
      </c>
      <c r="E55" s="160">
        <f>IF(RES_hhdet_fec!E55=0,0,RES_hhdet_fec!E55/0.086*1000000/RES_hhdet_num!E55)</f>
        <v>1399.9346758379827</v>
      </c>
      <c r="F55" s="160">
        <f>IF(RES_hhdet_fec!F55=0,0,RES_hhdet_fec!F55/0.086*1000000/RES_hhdet_num!F55)</f>
        <v>1398.7756802190663</v>
      </c>
      <c r="G55" s="160">
        <f>IF(RES_hhdet_fec!G55=0,0,RES_hhdet_fec!G55/0.086*1000000/RES_hhdet_num!G55)</f>
        <v>1431.4904005983576</v>
      </c>
      <c r="H55" s="160">
        <f>IF(RES_hhdet_fec!H55=0,0,RES_hhdet_fec!H55/0.086*1000000/RES_hhdet_num!H55)</f>
        <v>1457.4254048818734</v>
      </c>
      <c r="I55" s="160">
        <f>IF(RES_hhdet_fec!I55=0,0,RES_hhdet_fec!I55/0.086*1000000/RES_hhdet_num!I55)</f>
        <v>1530.6510653501389</v>
      </c>
      <c r="J55" s="160">
        <f>IF(RES_hhdet_fec!J55=0,0,RES_hhdet_fec!J55/0.086*1000000/RES_hhdet_num!J55)</f>
        <v>1576.0053525392241</v>
      </c>
      <c r="K55" s="160">
        <f>IF(RES_hhdet_fec!K55=0,0,RES_hhdet_fec!K55/0.086*1000000/RES_hhdet_num!K55)</f>
        <v>1579.8608555744765</v>
      </c>
      <c r="L55" s="160">
        <f>IF(RES_hhdet_fec!L55=0,0,RES_hhdet_fec!L55/0.086*1000000/RES_hhdet_num!L55)</f>
        <v>1598.7622576730066</v>
      </c>
      <c r="M55" s="160">
        <f>IF(RES_hhdet_fec!M55=0,0,RES_hhdet_fec!M55/0.086*1000000/RES_hhdet_num!M55)</f>
        <v>1554.9024982592075</v>
      </c>
      <c r="N55" s="160">
        <f>IF(RES_hhdet_fec!N55=0,0,RES_hhdet_fec!N55/0.086*1000000/RES_hhdet_num!N55)</f>
        <v>1625.2265443257349</v>
      </c>
      <c r="O55" s="160">
        <f>IF(RES_hhdet_fec!O55=0,0,RES_hhdet_fec!O55/0.086*1000000/RES_hhdet_num!O55)</f>
        <v>1589.0865829468266</v>
      </c>
      <c r="P55" s="160">
        <f>IF(RES_hhdet_fec!P55=0,0,RES_hhdet_fec!P55/0.086*1000000/RES_hhdet_num!P55)</f>
        <v>1580.5777876073932</v>
      </c>
      <c r="Q55" s="160">
        <f>IF(RES_hhdet_fec!Q55=0,0,RES_hhdet_fec!Q55/0.086*1000000/RES_hhdet_num!Q55)</f>
        <v>1629.8460450252358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458.46920422893163</v>
      </c>
      <c r="C56" s="156">
        <f>IF(RES_hhdet_fec!C56=0,0,RES_hhdet_fec!C56/0.086*1000000/RES_hhdet_num!C55)</f>
        <v>455.33713926272918</v>
      </c>
      <c r="D56" s="156">
        <f>IF(RES_hhdet_fec!D56=0,0,RES_hhdet_fec!D56/0.086*1000000/RES_hhdet_num!D55)</f>
        <v>566.46565940001437</v>
      </c>
      <c r="E56" s="156">
        <f>IF(RES_hhdet_fec!E56=0,0,RES_hhdet_fec!E56/0.086*1000000/RES_hhdet_num!E55)</f>
        <v>634.79278695127493</v>
      </c>
      <c r="F56" s="156">
        <f>IF(RES_hhdet_fec!F56=0,0,RES_hhdet_fec!F56/0.086*1000000/RES_hhdet_num!F55)</f>
        <v>566.19831961275588</v>
      </c>
      <c r="G56" s="156">
        <f>IF(RES_hhdet_fec!G56=0,0,RES_hhdet_fec!G56/0.086*1000000/RES_hhdet_num!G55)</f>
        <v>651.16857263649422</v>
      </c>
      <c r="H56" s="156">
        <f>IF(RES_hhdet_fec!H56=0,0,RES_hhdet_fec!H56/0.086*1000000/RES_hhdet_num!H55)</f>
        <v>636.42625983898483</v>
      </c>
      <c r="I56" s="156">
        <f>IF(RES_hhdet_fec!I56=0,0,RES_hhdet_fec!I56/0.086*1000000/RES_hhdet_num!I55)</f>
        <v>645.00680960276031</v>
      </c>
      <c r="J56" s="156">
        <f>IF(RES_hhdet_fec!J56=0,0,RES_hhdet_fec!J56/0.086*1000000/RES_hhdet_num!J55)</f>
        <v>659.81277386655984</v>
      </c>
      <c r="K56" s="156">
        <f>IF(RES_hhdet_fec!K56=0,0,RES_hhdet_fec!K56/0.086*1000000/RES_hhdet_num!K55)</f>
        <v>639.5484855942359</v>
      </c>
      <c r="L56" s="156">
        <f>IF(RES_hhdet_fec!L56=0,0,RES_hhdet_fec!L56/0.086*1000000/RES_hhdet_num!L55)</f>
        <v>660.33373442286756</v>
      </c>
      <c r="M56" s="156">
        <f>IF(RES_hhdet_fec!M56=0,0,RES_hhdet_fec!M56/0.086*1000000/RES_hhdet_num!M55)</f>
        <v>641.8422547805427</v>
      </c>
      <c r="N56" s="156">
        <f>IF(RES_hhdet_fec!N56=0,0,RES_hhdet_fec!N56/0.086*1000000/RES_hhdet_num!N55)</f>
        <v>712.20249370311433</v>
      </c>
      <c r="O56" s="156">
        <f>IF(RES_hhdet_fec!O56=0,0,RES_hhdet_fec!O56/0.086*1000000/RES_hhdet_num!O55)</f>
        <v>676.6385666430026</v>
      </c>
      <c r="P56" s="156">
        <f>IF(RES_hhdet_fec!P56=0,0,RES_hhdet_fec!P56/0.086*1000000/RES_hhdet_num!P55)</f>
        <v>661.8094853377645</v>
      </c>
      <c r="Q56" s="156">
        <f>IF(RES_hhdet_fec!Q56=0,0,RES_hhdet_fec!Q56/0.086*1000000/RES_hhdet_num!Q55)</f>
        <v>706.33395376021349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801.08674525141555</v>
      </c>
      <c r="C57" s="156">
        <f>IF(RES_hhdet_fec!C57=0,0,RES_hhdet_fec!C57/0.086*1000000/RES_hhdet_num!C55)</f>
        <v>806.58043902481461</v>
      </c>
      <c r="D57" s="156">
        <f>IF(RES_hhdet_fec!D57=0,0,RES_hhdet_fec!D57/0.086*1000000/RES_hhdet_num!D55)</f>
        <v>788.22838495052702</v>
      </c>
      <c r="E57" s="156">
        <f>IF(RES_hhdet_fec!E57=0,0,RES_hhdet_fec!E57/0.086*1000000/RES_hhdet_num!E55)</f>
        <v>765.14188888670776</v>
      </c>
      <c r="F57" s="156">
        <f>IF(RES_hhdet_fec!F57=0,0,RES_hhdet_fec!F57/0.086*1000000/RES_hhdet_num!F55)</f>
        <v>832.57736060631032</v>
      </c>
      <c r="G57" s="156">
        <f>IF(RES_hhdet_fec!G57=0,0,RES_hhdet_fec!G57/0.086*1000000/RES_hhdet_num!G55)</f>
        <v>780.32182796186339</v>
      </c>
      <c r="H57" s="156">
        <f>IF(RES_hhdet_fec!H57=0,0,RES_hhdet_fec!H57/0.086*1000000/RES_hhdet_num!H55)</f>
        <v>820.99914504288859</v>
      </c>
      <c r="I57" s="156">
        <f>IF(RES_hhdet_fec!I57=0,0,RES_hhdet_fec!I57/0.086*1000000/RES_hhdet_num!I55)</f>
        <v>885.64425574737834</v>
      </c>
      <c r="J57" s="156">
        <f>IF(RES_hhdet_fec!J57=0,0,RES_hhdet_fec!J57/0.086*1000000/RES_hhdet_num!J55)</f>
        <v>916.19257867266435</v>
      </c>
      <c r="K57" s="156">
        <f>IF(RES_hhdet_fec!K57=0,0,RES_hhdet_fec!K57/0.086*1000000/RES_hhdet_num!K55)</f>
        <v>940.31236998024065</v>
      </c>
      <c r="L57" s="156">
        <f>IF(RES_hhdet_fec!L57=0,0,RES_hhdet_fec!L57/0.086*1000000/RES_hhdet_num!L55)</f>
        <v>938.42852325013894</v>
      </c>
      <c r="M57" s="156">
        <f>IF(RES_hhdet_fec!M57=0,0,RES_hhdet_fec!M57/0.086*1000000/RES_hhdet_num!M55)</f>
        <v>913.06024347866492</v>
      </c>
      <c r="N57" s="156">
        <f>IF(RES_hhdet_fec!N57=0,0,RES_hhdet_fec!N57/0.086*1000000/RES_hhdet_num!N55)</f>
        <v>913.02405062262073</v>
      </c>
      <c r="O57" s="156">
        <f>IF(RES_hhdet_fec!O57=0,0,RES_hhdet_fec!O57/0.086*1000000/RES_hhdet_num!O55)</f>
        <v>912.44801630382392</v>
      </c>
      <c r="P57" s="156">
        <f>IF(RES_hhdet_fec!P57=0,0,RES_hhdet_fec!P57/0.086*1000000/RES_hhdet_num!P55)</f>
        <v>918.7683022696292</v>
      </c>
      <c r="Q57" s="156">
        <f>IF(RES_hhdet_fec!Q57=0,0,RES_hhdet_fec!Q57/0.086*1000000/RES_hhdet_num!Q55)</f>
        <v>923.51209126502215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1252.8780747025469</v>
      </c>
      <c r="C58" s="157">
        <f>IF(RES_hhdet_fec!C58=0,0,RES_hhdet_fec!C58/0.086*1000000/RES_hhdet_num!C$43)</f>
        <v>1241.1024826363521</v>
      </c>
      <c r="D58" s="157">
        <f>IF(RES_hhdet_fec!D58=0,0,RES_hhdet_fec!D58/0.086*1000000/RES_hhdet_num!D$43)</f>
        <v>1280.5946136636855</v>
      </c>
      <c r="E58" s="157">
        <f>IF(RES_hhdet_fec!E58=0,0,RES_hhdet_fec!E58/0.086*1000000/RES_hhdet_num!E$43)</f>
        <v>1292.8641539949408</v>
      </c>
      <c r="F58" s="157">
        <f>IF(RES_hhdet_fec!F58=0,0,RES_hhdet_fec!F58/0.086*1000000/RES_hhdet_num!F$43)</f>
        <v>1281.5464771139466</v>
      </c>
      <c r="G58" s="157">
        <f>IF(RES_hhdet_fec!G58=0,0,RES_hhdet_fec!G58/0.086*1000000/RES_hhdet_num!G$43)</f>
        <v>1246.6676212116747</v>
      </c>
      <c r="H58" s="157">
        <f>IF(RES_hhdet_fec!H58=0,0,RES_hhdet_fec!H58/0.086*1000000/RES_hhdet_num!H$43)</f>
        <v>1301.5553409370627</v>
      </c>
      <c r="I58" s="157">
        <f>IF(RES_hhdet_fec!I58=0,0,RES_hhdet_fec!I58/0.086*1000000/RES_hhdet_num!I$43)</f>
        <v>1371.1856956761376</v>
      </c>
      <c r="J58" s="157">
        <f>IF(RES_hhdet_fec!J58=0,0,RES_hhdet_fec!J58/0.086*1000000/RES_hhdet_num!J$43)</f>
        <v>1360.8265587963783</v>
      </c>
      <c r="K58" s="157">
        <f>IF(RES_hhdet_fec!K58=0,0,RES_hhdet_fec!K58/0.086*1000000/RES_hhdet_num!K$43)</f>
        <v>1346.9488773527175</v>
      </c>
      <c r="L58" s="157">
        <f>IF(RES_hhdet_fec!L58=0,0,RES_hhdet_fec!L58/0.086*1000000/RES_hhdet_num!L$43)</f>
        <v>1369.3944735006617</v>
      </c>
      <c r="M58" s="157">
        <f>IF(RES_hhdet_fec!M58=0,0,RES_hhdet_fec!M58/0.086*1000000/RES_hhdet_num!M$43)</f>
        <v>1284.8398809521502</v>
      </c>
      <c r="N58" s="157">
        <f>IF(RES_hhdet_fec!N58=0,0,RES_hhdet_fec!N58/0.086*1000000/RES_hhdet_num!N$43)</f>
        <v>1388.9069269058548</v>
      </c>
      <c r="O58" s="157">
        <f>IF(RES_hhdet_fec!O58=0,0,RES_hhdet_fec!O58/0.086*1000000/RES_hhdet_num!O$43)</f>
        <v>1343.9429958807393</v>
      </c>
      <c r="P58" s="157">
        <f>IF(RES_hhdet_fec!P58=0,0,RES_hhdet_fec!P58/0.086*1000000/RES_hhdet_num!P$43)</f>
        <v>1367.2121739555337</v>
      </c>
      <c r="Q58" s="157">
        <f>IF(RES_hhdet_fec!Q58=0,0,RES_hhdet_fec!Q58/0.086*1000000/RES_hhdet_num!Q$43)</f>
        <v>1430.2513832467405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2324.5126527348434</v>
      </c>
      <c r="C59" s="156">
        <f>IF(RES_hhdet_fec!C59=0,0,RES_hhdet_fec!C59/0.086*1000000/RES_hhdet_num!C59)</f>
        <v>2306.1016593839609</v>
      </c>
      <c r="D59" s="156">
        <f>IF(RES_hhdet_fec!D59=0,0,RES_hhdet_fec!D59/0.086*1000000/RES_hhdet_num!D59)</f>
        <v>2363.0183151402975</v>
      </c>
      <c r="E59" s="156">
        <f>IF(RES_hhdet_fec!E59=0,0,RES_hhdet_fec!E59/0.086*1000000/RES_hhdet_num!E59)</f>
        <v>2349.1056922138678</v>
      </c>
      <c r="F59" s="156">
        <f>IF(RES_hhdet_fec!F59=0,0,RES_hhdet_fec!F59/0.086*1000000/RES_hhdet_num!F59)</f>
        <v>2341.716681190338</v>
      </c>
      <c r="G59" s="156">
        <f>IF(RES_hhdet_fec!G59=0,0,RES_hhdet_fec!G59/0.086*1000000/RES_hhdet_num!G59)</f>
        <v>2325.0639985681014</v>
      </c>
      <c r="H59" s="156">
        <f>IF(RES_hhdet_fec!H59=0,0,RES_hhdet_fec!H59/0.086*1000000/RES_hhdet_num!H59)</f>
        <v>2344.5289463870881</v>
      </c>
      <c r="I59" s="156">
        <f>IF(RES_hhdet_fec!I59=0,0,RES_hhdet_fec!I59/0.086*1000000/RES_hhdet_num!I59)</f>
        <v>2375.2601475701931</v>
      </c>
      <c r="J59" s="156">
        <f>IF(RES_hhdet_fec!J59=0,0,RES_hhdet_fec!J59/0.086*1000000/RES_hhdet_num!J59)</f>
        <v>2359.3470902877948</v>
      </c>
      <c r="K59" s="156">
        <f>IF(RES_hhdet_fec!K59=0,0,RES_hhdet_fec!K59/0.086*1000000/RES_hhdet_num!K59)</f>
        <v>2337.6923696444837</v>
      </c>
      <c r="L59" s="156">
        <f>IF(RES_hhdet_fec!L59=0,0,RES_hhdet_fec!L59/0.086*1000000/RES_hhdet_num!L59)</f>
        <v>2348.3293205147452</v>
      </c>
      <c r="M59" s="156">
        <f>IF(RES_hhdet_fec!M59=0,0,RES_hhdet_fec!M59/0.086*1000000/RES_hhdet_num!M59)</f>
        <v>2272.5893729292334</v>
      </c>
      <c r="N59" s="156">
        <f>IF(RES_hhdet_fec!N59=0,0,RES_hhdet_fec!N59/0.086*1000000/RES_hhdet_num!N59)</f>
        <v>2264.450166964235</v>
      </c>
      <c r="O59" s="156">
        <f>IF(RES_hhdet_fec!O59=0,0,RES_hhdet_fec!O59/0.086*1000000/RES_hhdet_num!O59)</f>
        <v>2243.9794423978897</v>
      </c>
      <c r="P59" s="156">
        <f>IF(RES_hhdet_fec!P59=0,0,RES_hhdet_fec!P59/0.086*1000000/RES_hhdet_num!P59)</f>
        <v>2203.4879310382739</v>
      </c>
      <c r="Q59" s="156">
        <f>IF(RES_hhdet_fec!Q59=0,0,RES_hhdet_fec!Q59/0.086*1000000/RES_hhdet_num!Q59)</f>
        <v>2177.4580377842453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1200.9858278017866</v>
      </c>
      <c r="C60" s="57">
        <f>IF(RES_hhdet_fec!C60=0,0,RES_hhdet_fec!C60/0.086*1000000/RES_hhdet_num!C60)</f>
        <v>1189.3490968803815</v>
      </c>
      <c r="D60" s="57">
        <f>IF(RES_hhdet_fec!D60=0,0,RES_hhdet_fec!D60/0.086*1000000/RES_hhdet_num!D60)</f>
        <v>1254.3982112875051</v>
      </c>
      <c r="E60" s="57">
        <f>IF(RES_hhdet_fec!E60=0,0,RES_hhdet_fec!E60/0.086*1000000/RES_hhdet_num!E60)</f>
        <v>1267.1275674636238</v>
      </c>
      <c r="F60" s="57">
        <f>IF(RES_hhdet_fec!F60=0,0,RES_hhdet_fec!F60/0.086*1000000/RES_hhdet_num!F60)</f>
        <v>1252.4737648906234</v>
      </c>
      <c r="G60" s="57">
        <f>IF(RES_hhdet_fec!G60=0,0,RES_hhdet_fec!G60/0.086*1000000/RES_hhdet_num!G60)</f>
        <v>1219.1267622605003</v>
      </c>
      <c r="H60" s="57">
        <f>IF(RES_hhdet_fec!H60=0,0,RES_hhdet_fec!H60/0.086*1000000/RES_hhdet_num!H60)</f>
        <v>1275.8044558064521</v>
      </c>
      <c r="I60" s="57">
        <f>IF(RES_hhdet_fec!I60=0,0,RES_hhdet_fec!I60/0.086*1000000/RES_hhdet_num!I60)</f>
        <v>1343.9622944662772</v>
      </c>
      <c r="J60" s="57">
        <f>IF(RES_hhdet_fec!J60=0,0,RES_hhdet_fec!J60/0.086*1000000/RES_hhdet_num!J60)</f>
        <v>1332.3831179296242</v>
      </c>
      <c r="K60" s="57">
        <f>IF(RES_hhdet_fec!K60=0,0,RES_hhdet_fec!K60/0.086*1000000/RES_hhdet_num!K60)</f>
        <v>1326.7419478458703</v>
      </c>
      <c r="L60" s="57">
        <f>IF(RES_hhdet_fec!L60=0,0,RES_hhdet_fec!L60/0.086*1000000/RES_hhdet_num!L60)</f>
        <v>1334.395876521125</v>
      </c>
      <c r="M60" s="57">
        <f>IF(RES_hhdet_fec!M60=0,0,RES_hhdet_fec!M60/0.086*1000000/RES_hhdet_num!M60)</f>
        <v>1250.8330473618294</v>
      </c>
      <c r="N60" s="57">
        <f>IF(RES_hhdet_fec!N60=0,0,RES_hhdet_fec!N60/0.086*1000000/RES_hhdet_num!N60)</f>
        <v>1382.0694416905917</v>
      </c>
      <c r="O60" s="57">
        <f>IF(RES_hhdet_fec!O60=0,0,RES_hhdet_fec!O60/0.086*1000000/RES_hhdet_num!O60)</f>
        <v>1305.5588421224593</v>
      </c>
      <c r="P60" s="57">
        <f>IF(RES_hhdet_fec!P60=0,0,RES_hhdet_fec!P60/0.086*1000000/RES_hhdet_num!P60)</f>
        <v>1299.6498907275411</v>
      </c>
      <c r="Q60" s="57">
        <f>IF(RES_hhdet_fec!Q60=0,0,RES_hhdet_fec!Q60/0.086*1000000/RES_hhdet_num!Q60)</f>
        <v>1375.3135649257215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11869.831722750434</v>
      </c>
      <c r="C62" s="168">
        <f t="shared" ref="C62:Q62" si="12">SUM(C63,C66,C68,C77)</f>
        <v>12358.820582865223</v>
      </c>
      <c r="D62" s="168">
        <f t="shared" si="12"/>
        <v>12796.774468354688</v>
      </c>
      <c r="E62" s="168">
        <f t="shared" si="12"/>
        <v>14323.198968054239</v>
      </c>
      <c r="F62" s="168">
        <f t="shared" si="12"/>
        <v>13744.064834275274</v>
      </c>
      <c r="G62" s="168">
        <f t="shared" si="12"/>
        <v>14027.515203801016</v>
      </c>
      <c r="H62" s="168">
        <f t="shared" si="12"/>
        <v>13993.597960159948</v>
      </c>
      <c r="I62" s="168">
        <f t="shared" si="12"/>
        <v>13465.812474771432</v>
      </c>
      <c r="J62" s="168">
        <f t="shared" si="12"/>
        <v>12955.964979300179</v>
      </c>
      <c r="K62" s="168">
        <f t="shared" si="12"/>
        <v>11864.893036824751</v>
      </c>
      <c r="L62" s="168">
        <f t="shared" si="12"/>
        <v>11323.433272202541</v>
      </c>
      <c r="M62" s="168">
        <f t="shared" si="12"/>
        <v>13543.522907132703</v>
      </c>
      <c r="N62" s="168">
        <f t="shared" si="12"/>
        <v>12308.880540136461</v>
      </c>
      <c r="O62" s="168">
        <f t="shared" si="12"/>
        <v>8996.7732902738662</v>
      </c>
      <c r="P62" s="168">
        <f t="shared" si="12"/>
        <v>8847.5046540520379</v>
      </c>
      <c r="Q62" s="168">
        <f t="shared" si="12"/>
        <v>10675.276089857925</v>
      </c>
    </row>
    <row r="63" spans="1:17" ht="12.95" customHeight="1" x14ac:dyDescent="0.25">
      <c r="A63" s="158" t="s">
        <v>65</v>
      </c>
      <c r="B63" s="157">
        <f t="shared" ref="B63" si="13">SUM(B64:B65)</f>
        <v>8191.2848210922912</v>
      </c>
      <c r="C63" s="157">
        <f t="shared" ref="C63:Q63" si="14">SUM(C64:C65)</f>
        <v>8624.1140476105538</v>
      </c>
      <c r="D63" s="157">
        <f t="shared" si="14"/>
        <v>8895.8162990060646</v>
      </c>
      <c r="E63" s="157">
        <f t="shared" si="14"/>
        <v>10370.138384273036</v>
      </c>
      <c r="F63" s="157">
        <f t="shared" si="14"/>
        <v>9732.5977606718934</v>
      </c>
      <c r="G63" s="157">
        <f t="shared" si="14"/>
        <v>9974.7585579408114</v>
      </c>
      <c r="H63" s="157">
        <f t="shared" si="14"/>
        <v>9855.861573111355</v>
      </c>
      <c r="I63" s="157">
        <f t="shared" si="14"/>
        <v>9251.6258188988741</v>
      </c>
      <c r="J63" s="157">
        <f t="shared" si="14"/>
        <v>8671.7748605411871</v>
      </c>
      <c r="K63" s="157">
        <f t="shared" si="14"/>
        <v>7550.7109434425229</v>
      </c>
      <c r="L63" s="157">
        <f t="shared" si="14"/>
        <v>6904.6330665173673</v>
      </c>
      <c r="M63" s="157">
        <f t="shared" si="14"/>
        <v>9147.5914386951645</v>
      </c>
      <c r="N63" s="157">
        <f t="shared" si="14"/>
        <v>7873.0255893764897</v>
      </c>
      <c r="O63" s="157">
        <f t="shared" si="14"/>
        <v>4596.3081822038075</v>
      </c>
      <c r="P63" s="157">
        <f t="shared" si="14"/>
        <v>4489.8375871389353</v>
      </c>
      <c r="Q63" s="157">
        <f t="shared" si="14"/>
        <v>6318.4395773951846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8109.1082579078775</v>
      </c>
      <c r="C64" s="156">
        <f>IF(RES_hhdet_fec!C64=0,0,RES_hhdet_fec!C64/0.086*1000000/RES_hhdet_num!C$62)</f>
        <v>8550.1067874864621</v>
      </c>
      <c r="D64" s="156">
        <f>IF(RES_hhdet_fec!D64=0,0,RES_hhdet_fec!D64/0.086*1000000/RES_hhdet_num!D$62)</f>
        <v>8775.073377440016</v>
      </c>
      <c r="E64" s="156">
        <f>IF(RES_hhdet_fec!E64=0,0,RES_hhdet_fec!E64/0.086*1000000/RES_hhdet_num!E$62)</f>
        <v>10220.242386500064</v>
      </c>
      <c r="F64" s="156">
        <f>IF(RES_hhdet_fec!F64=0,0,RES_hhdet_fec!F64/0.086*1000000/RES_hhdet_num!F$62)</f>
        <v>9596.3827601905141</v>
      </c>
      <c r="G64" s="156">
        <f>IF(RES_hhdet_fec!G64=0,0,RES_hhdet_fec!G64/0.086*1000000/RES_hhdet_num!G$62)</f>
        <v>9879.289721228748</v>
      </c>
      <c r="H64" s="156">
        <f>IF(RES_hhdet_fec!H64=0,0,RES_hhdet_fec!H64/0.086*1000000/RES_hhdet_num!H$62)</f>
        <v>9709.8963392677488</v>
      </c>
      <c r="I64" s="156">
        <f>IF(RES_hhdet_fec!I64=0,0,RES_hhdet_fec!I64/0.086*1000000/RES_hhdet_num!I$62)</f>
        <v>9058.7534261579676</v>
      </c>
      <c r="J64" s="156">
        <f>IF(RES_hhdet_fec!J64=0,0,RES_hhdet_fec!J64/0.086*1000000/RES_hhdet_num!J$62)</f>
        <v>8497.9685896732972</v>
      </c>
      <c r="K64" s="156">
        <f>IF(RES_hhdet_fec!K64=0,0,RES_hhdet_fec!K64/0.086*1000000/RES_hhdet_num!K$62)</f>
        <v>7378.8909371770151</v>
      </c>
      <c r="L64" s="156">
        <f>IF(RES_hhdet_fec!L64=0,0,RES_hhdet_fec!L64/0.086*1000000/RES_hhdet_num!L$62)</f>
        <v>6745.4995201237398</v>
      </c>
      <c r="M64" s="156">
        <f>IF(RES_hhdet_fec!M64=0,0,RES_hhdet_fec!M64/0.086*1000000/RES_hhdet_num!M$62)</f>
        <v>9052.0602933915688</v>
      </c>
      <c r="N64" s="156">
        <f>IF(RES_hhdet_fec!N64=0,0,RES_hhdet_fec!N64/0.086*1000000/RES_hhdet_num!N$62)</f>
        <v>7645.3650321698988</v>
      </c>
      <c r="O64" s="156">
        <f>IF(RES_hhdet_fec!O64=0,0,RES_hhdet_fec!O64/0.086*1000000/RES_hhdet_num!O$62)</f>
        <v>4463.7534630140326</v>
      </c>
      <c r="P64" s="156">
        <f>IF(RES_hhdet_fec!P64=0,0,RES_hhdet_fec!P64/0.086*1000000/RES_hhdet_num!P$62)</f>
        <v>4375.6753608838399</v>
      </c>
      <c r="Q64" s="156">
        <f>IF(RES_hhdet_fec!Q64=0,0,RES_hhdet_fec!Q64/0.086*1000000/RES_hhdet_num!Q$62)</f>
        <v>6142.7715028375269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82.176563184413283</v>
      </c>
      <c r="C65" s="156">
        <f>IF(RES_hhdet_fec!C65=0,0,RES_hhdet_fec!C65/0.086*1000000/RES_hhdet_num!C$62)</f>
        <v>74.007260124092056</v>
      </c>
      <c r="D65" s="156">
        <f>IF(RES_hhdet_fec!D65=0,0,RES_hhdet_fec!D65/0.086*1000000/RES_hhdet_num!D$62)</f>
        <v>120.74292156604859</v>
      </c>
      <c r="E65" s="156">
        <f>IF(RES_hhdet_fec!E65=0,0,RES_hhdet_fec!E65/0.086*1000000/RES_hhdet_num!E$62)</f>
        <v>149.89599777297107</v>
      </c>
      <c r="F65" s="156">
        <f>IF(RES_hhdet_fec!F65=0,0,RES_hhdet_fec!F65/0.086*1000000/RES_hhdet_num!F$62)</f>
        <v>136.21500048138006</v>
      </c>
      <c r="G65" s="156">
        <f>IF(RES_hhdet_fec!G65=0,0,RES_hhdet_fec!G65/0.086*1000000/RES_hhdet_num!G$62)</f>
        <v>95.468836712063819</v>
      </c>
      <c r="H65" s="156">
        <f>IF(RES_hhdet_fec!H65=0,0,RES_hhdet_fec!H65/0.086*1000000/RES_hhdet_num!H$62)</f>
        <v>145.96523384360697</v>
      </c>
      <c r="I65" s="156">
        <f>IF(RES_hhdet_fec!I65=0,0,RES_hhdet_fec!I65/0.086*1000000/RES_hhdet_num!I$62)</f>
        <v>192.87239274090592</v>
      </c>
      <c r="J65" s="156">
        <f>IF(RES_hhdet_fec!J65=0,0,RES_hhdet_fec!J65/0.086*1000000/RES_hhdet_num!J$62)</f>
        <v>173.806270867889</v>
      </c>
      <c r="K65" s="156">
        <f>IF(RES_hhdet_fec!K65=0,0,RES_hhdet_fec!K65/0.086*1000000/RES_hhdet_num!K$62)</f>
        <v>171.82000626550774</v>
      </c>
      <c r="L65" s="156">
        <f>IF(RES_hhdet_fec!L65=0,0,RES_hhdet_fec!L65/0.086*1000000/RES_hhdet_num!L$62)</f>
        <v>159.13354639362791</v>
      </c>
      <c r="M65" s="156">
        <f>IF(RES_hhdet_fec!M65=0,0,RES_hhdet_fec!M65/0.086*1000000/RES_hhdet_num!M$62)</f>
        <v>95.531145303595181</v>
      </c>
      <c r="N65" s="156">
        <f>IF(RES_hhdet_fec!N65=0,0,RES_hhdet_fec!N65/0.086*1000000/RES_hhdet_num!N$62)</f>
        <v>227.66055720659131</v>
      </c>
      <c r="O65" s="156">
        <f>IF(RES_hhdet_fec!O65=0,0,RES_hhdet_fec!O65/0.086*1000000/RES_hhdet_num!O$62)</f>
        <v>132.55471918977477</v>
      </c>
      <c r="P65" s="156">
        <f>IF(RES_hhdet_fec!P65=0,0,RES_hhdet_fec!P65/0.086*1000000/RES_hhdet_num!P$62)</f>
        <v>114.16222625509526</v>
      </c>
      <c r="Q65" s="156">
        <f>IF(RES_hhdet_fec!Q65=0,0,RES_hhdet_fec!Q65/0.086*1000000/RES_hhdet_num!Q$62)</f>
        <v>175.66807455765738</v>
      </c>
    </row>
    <row r="66" spans="1:17" ht="12.95" customHeight="1" x14ac:dyDescent="0.25">
      <c r="A66" s="158" t="s">
        <v>112</v>
      </c>
      <c r="B66" s="157">
        <f t="shared" ref="B66:Q66" si="15">B67</f>
        <v>146.72008011949922</v>
      </c>
      <c r="C66" s="157">
        <f t="shared" si="15"/>
        <v>186.55267179669639</v>
      </c>
      <c r="D66" s="157">
        <f t="shared" si="15"/>
        <v>208.08823318209997</v>
      </c>
      <c r="E66" s="157">
        <f t="shared" si="15"/>
        <v>229.43038934127952</v>
      </c>
      <c r="F66" s="157">
        <f t="shared" si="15"/>
        <v>252.97959731141501</v>
      </c>
      <c r="G66" s="157">
        <f t="shared" si="15"/>
        <v>276.72857451197797</v>
      </c>
      <c r="H66" s="157">
        <f t="shared" si="15"/>
        <v>297.59537089339739</v>
      </c>
      <c r="I66" s="157">
        <f t="shared" si="15"/>
        <v>321.47180066004</v>
      </c>
      <c r="J66" s="157">
        <f t="shared" si="15"/>
        <v>350.15876419637448</v>
      </c>
      <c r="K66" s="157">
        <f t="shared" si="15"/>
        <v>360.94577735635312</v>
      </c>
      <c r="L66" s="157">
        <f t="shared" si="15"/>
        <v>373.17895067685532</v>
      </c>
      <c r="M66" s="157">
        <f t="shared" si="15"/>
        <v>375.63573750259405</v>
      </c>
      <c r="N66" s="157">
        <f t="shared" si="15"/>
        <v>379.98166532622764</v>
      </c>
      <c r="O66" s="157">
        <f t="shared" si="15"/>
        <v>376.95534276158855</v>
      </c>
      <c r="P66" s="157">
        <f t="shared" si="15"/>
        <v>365.59688783290761</v>
      </c>
      <c r="Q66" s="157">
        <f t="shared" si="15"/>
        <v>352.47887668290207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146.72008011949922</v>
      </c>
      <c r="C67" s="156">
        <f>IF(RES_hhdet_fec!C67=0,0,RES_hhdet_fec!C67/0.086*1000000/RES_hhdet_num!C$62)</f>
        <v>186.55267179669639</v>
      </c>
      <c r="D67" s="156">
        <f>IF(RES_hhdet_fec!D67=0,0,RES_hhdet_fec!D67/0.086*1000000/RES_hhdet_num!D$62)</f>
        <v>208.08823318209997</v>
      </c>
      <c r="E67" s="156">
        <f>IF(RES_hhdet_fec!E67=0,0,RES_hhdet_fec!E67/0.086*1000000/RES_hhdet_num!E$62)</f>
        <v>229.43038934127952</v>
      </c>
      <c r="F67" s="156">
        <f>IF(RES_hhdet_fec!F67=0,0,RES_hhdet_fec!F67/0.086*1000000/RES_hhdet_num!F$62)</f>
        <v>252.97959731141501</v>
      </c>
      <c r="G67" s="156">
        <f>IF(RES_hhdet_fec!G67=0,0,RES_hhdet_fec!G67/0.086*1000000/RES_hhdet_num!G$62)</f>
        <v>276.72857451197797</v>
      </c>
      <c r="H67" s="156">
        <f>IF(RES_hhdet_fec!H67=0,0,RES_hhdet_fec!H67/0.086*1000000/RES_hhdet_num!H$62)</f>
        <v>297.59537089339739</v>
      </c>
      <c r="I67" s="156">
        <f>IF(RES_hhdet_fec!I67=0,0,RES_hhdet_fec!I67/0.086*1000000/RES_hhdet_num!I$62)</f>
        <v>321.47180066004</v>
      </c>
      <c r="J67" s="156">
        <f>IF(RES_hhdet_fec!J67=0,0,RES_hhdet_fec!J67/0.086*1000000/RES_hhdet_num!J$62)</f>
        <v>350.15876419637448</v>
      </c>
      <c r="K67" s="156">
        <f>IF(RES_hhdet_fec!K67=0,0,RES_hhdet_fec!K67/0.086*1000000/RES_hhdet_num!K$62)</f>
        <v>360.94577735635312</v>
      </c>
      <c r="L67" s="156">
        <f>IF(RES_hhdet_fec!L67=0,0,RES_hhdet_fec!L67/0.086*1000000/RES_hhdet_num!L$62)</f>
        <v>373.17895067685532</v>
      </c>
      <c r="M67" s="156">
        <f>IF(RES_hhdet_fec!M67=0,0,RES_hhdet_fec!M67/0.086*1000000/RES_hhdet_num!M$62)</f>
        <v>375.63573750259405</v>
      </c>
      <c r="N67" s="156">
        <f>IF(RES_hhdet_fec!N67=0,0,RES_hhdet_fec!N67/0.086*1000000/RES_hhdet_num!N$62)</f>
        <v>379.98166532622764</v>
      </c>
      <c r="O67" s="156">
        <f>IF(RES_hhdet_fec!O67=0,0,RES_hhdet_fec!O67/0.086*1000000/RES_hhdet_num!O$62)</f>
        <v>376.95534276158855</v>
      </c>
      <c r="P67" s="156">
        <f>IF(RES_hhdet_fec!P67=0,0,RES_hhdet_fec!P67/0.086*1000000/RES_hhdet_num!P$62)</f>
        <v>365.59688783290761</v>
      </c>
      <c r="Q67" s="156">
        <f>IF(RES_hhdet_fec!Q67=0,0,RES_hhdet_fec!Q67/0.086*1000000/RES_hhdet_num!Q$62)</f>
        <v>352.47887668290207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1796.8537718439027</v>
      </c>
      <c r="C68" s="157">
        <f>IF(RES_hhdet_fec!C68=0,0,RES_hhdet_fec!C68/0.086*1000000/RES_hhdet_num!C$62)</f>
        <v>1806.6941924484463</v>
      </c>
      <c r="D68" s="157">
        <f>IF(RES_hhdet_fec!D68=0,0,RES_hhdet_fec!D68/0.086*1000000/RES_hhdet_num!D$62)</f>
        <v>1903.7514643142561</v>
      </c>
      <c r="E68" s="157">
        <f>IF(RES_hhdet_fec!E68=0,0,RES_hhdet_fec!E68/0.086*1000000/RES_hhdet_num!E$62)</f>
        <v>1929.6838570858292</v>
      </c>
      <c r="F68" s="157">
        <f>IF(RES_hhdet_fec!F68=0,0,RES_hhdet_fec!F68/0.086*1000000/RES_hhdet_num!F$62)</f>
        <v>1963.9808477070744</v>
      </c>
      <c r="G68" s="157">
        <f>IF(RES_hhdet_fec!G68=0,0,RES_hhdet_fec!G68/0.086*1000000/RES_hhdet_num!G$62)</f>
        <v>1989.0844808616159</v>
      </c>
      <c r="H68" s="157">
        <f>IF(RES_hhdet_fec!H68=0,0,RES_hhdet_fec!H68/0.086*1000000/RES_hhdet_num!H$62)</f>
        <v>2008.6450341605037</v>
      </c>
      <c r="I68" s="157">
        <f>IF(RES_hhdet_fec!I68=0,0,RES_hhdet_fec!I68/0.086*1000000/RES_hhdet_num!I$62)</f>
        <v>1995.9784913092567</v>
      </c>
      <c r="J68" s="157">
        <f>IF(RES_hhdet_fec!J68=0,0,RES_hhdet_fec!J68/0.086*1000000/RES_hhdet_num!J$62)</f>
        <v>2035.9116193278703</v>
      </c>
      <c r="K68" s="157">
        <f>IF(RES_hhdet_fec!K68=0,0,RES_hhdet_fec!K68/0.086*1000000/RES_hhdet_num!K$62)</f>
        <v>2036.3645773265202</v>
      </c>
      <c r="L68" s="157">
        <f>IF(RES_hhdet_fec!L68=0,0,RES_hhdet_fec!L68/0.086*1000000/RES_hhdet_num!L$62)</f>
        <v>2061.881310076873</v>
      </c>
      <c r="M68" s="157">
        <f>IF(RES_hhdet_fec!M68=0,0,RES_hhdet_fec!M68/0.086*1000000/RES_hhdet_num!M$62)</f>
        <v>2040.3750101161302</v>
      </c>
      <c r="N68" s="157">
        <f>IF(RES_hhdet_fec!N68=0,0,RES_hhdet_fec!N68/0.086*1000000/RES_hhdet_num!N$62)</f>
        <v>2046.8234910456833</v>
      </c>
      <c r="O68" s="157">
        <f>IF(RES_hhdet_fec!O68=0,0,RES_hhdet_fec!O68/0.086*1000000/RES_hhdet_num!O$62)</f>
        <v>2032.3140797831156</v>
      </c>
      <c r="P68" s="157">
        <f>IF(RES_hhdet_fec!P68=0,0,RES_hhdet_fec!P68/0.086*1000000/RES_hhdet_num!P$62)</f>
        <v>2028.7697266208052</v>
      </c>
      <c r="Q68" s="157">
        <f>IF(RES_hhdet_fec!Q68=0,0,RES_hhdet_fec!Q68/0.086*1000000/RES_hhdet_num!Q$62)</f>
        <v>2025.920383828093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2175.6867846145528</v>
      </c>
      <c r="C69" s="132">
        <f>IF(RES_hhdet_fec!C69=0,0,RES_hhdet_fec!C69/0.086*1000000/RES_hhdet_num!C69)</f>
        <v>2174.781377733897</v>
      </c>
      <c r="D69" s="132">
        <f>IF(RES_hhdet_fec!D69=0,0,RES_hhdet_fec!D69/0.086*1000000/RES_hhdet_num!D69)</f>
        <v>2244.7499465807591</v>
      </c>
      <c r="E69" s="132">
        <f>IF(RES_hhdet_fec!E69=0,0,RES_hhdet_fec!E69/0.086*1000000/RES_hhdet_num!E69)</f>
        <v>2259.603327787077</v>
      </c>
      <c r="F69" s="132">
        <f>IF(RES_hhdet_fec!F69=0,0,RES_hhdet_fec!F69/0.086*1000000/RES_hhdet_num!F69)</f>
        <v>2307.853049872313</v>
      </c>
      <c r="G69" s="132">
        <f>IF(RES_hhdet_fec!G69=0,0,RES_hhdet_fec!G69/0.086*1000000/RES_hhdet_num!G69)</f>
        <v>2314.1782871060295</v>
      </c>
      <c r="H69" s="132">
        <f>IF(RES_hhdet_fec!H69=0,0,RES_hhdet_fec!H69/0.086*1000000/RES_hhdet_num!H69)</f>
        <v>2341.27935077948</v>
      </c>
      <c r="I69" s="132">
        <f>IF(RES_hhdet_fec!I69=0,0,RES_hhdet_fec!I69/0.086*1000000/RES_hhdet_num!I69)</f>
        <v>2436.5320015121151</v>
      </c>
      <c r="J69" s="132">
        <f>IF(RES_hhdet_fec!J69=0,0,RES_hhdet_fec!J69/0.086*1000000/RES_hhdet_num!J69)</f>
        <v>2501.4011762739683</v>
      </c>
      <c r="K69" s="132">
        <f>IF(RES_hhdet_fec!K69=0,0,RES_hhdet_fec!K69/0.086*1000000/RES_hhdet_num!K69)</f>
        <v>2511.5337538604217</v>
      </c>
      <c r="L69" s="132">
        <f>IF(RES_hhdet_fec!L69=0,0,RES_hhdet_fec!L69/0.086*1000000/RES_hhdet_num!L69)</f>
        <v>2524.6923774049897</v>
      </c>
      <c r="M69" s="132">
        <f>IF(RES_hhdet_fec!M69=0,0,RES_hhdet_fec!M69/0.086*1000000/RES_hhdet_num!M69)</f>
        <v>2494.1180554537113</v>
      </c>
      <c r="N69" s="132">
        <f>IF(RES_hhdet_fec!N69=0,0,RES_hhdet_fec!N69/0.086*1000000/RES_hhdet_num!N69)</f>
        <v>2482.0729831899703</v>
      </c>
      <c r="O69" s="132">
        <f>IF(RES_hhdet_fec!O69=0,0,RES_hhdet_fec!O69/0.086*1000000/RES_hhdet_num!O69)</f>
        <v>2463.8828942779514</v>
      </c>
      <c r="P69" s="132">
        <f>IF(RES_hhdet_fec!P69=0,0,RES_hhdet_fec!P69/0.086*1000000/RES_hhdet_num!P69)</f>
        <v>2464.5271286925299</v>
      </c>
      <c r="Q69" s="132">
        <f>IF(RES_hhdet_fec!Q69=0,0,RES_hhdet_fec!Q69/0.086*1000000/RES_hhdet_num!Q69)</f>
        <v>2460.4323700579107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1355.886875328127</v>
      </c>
      <c r="C70" s="132">
        <f>IF(RES_hhdet_fec!C70=0,0,RES_hhdet_fec!C70/0.086*1000000/RES_hhdet_num!C70)</f>
        <v>1361.1496903469586</v>
      </c>
      <c r="D70" s="132">
        <f>IF(RES_hhdet_fec!D70=0,0,RES_hhdet_fec!D70/0.086*1000000/RES_hhdet_num!D70)</f>
        <v>1461.653368924756</v>
      </c>
      <c r="E70" s="132">
        <f>IF(RES_hhdet_fec!E70=0,0,RES_hhdet_fec!E70/0.086*1000000/RES_hhdet_num!E70)</f>
        <v>1510.8109870564426</v>
      </c>
      <c r="F70" s="132">
        <f>IF(RES_hhdet_fec!F70=0,0,RES_hhdet_fec!F70/0.086*1000000/RES_hhdet_num!F70)</f>
        <v>1505.3165246440894</v>
      </c>
      <c r="G70" s="132">
        <f>IF(RES_hhdet_fec!G70=0,0,RES_hhdet_fec!G70/0.086*1000000/RES_hhdet_num!G70)</f>
        <v>1571.770802152125</v>
      </c>
      <c r="H70" s="132">
        <f>IF(RES_hhdet_fec!H70=0,0,RES_hhdet_fec!H70/0.086*1000000/RES_hhdet_num!H70)</f>
        <v>1570.2085372923216</v>
      </c>
      <c r="I70" s="132">
        <f>IF(RES_hhdet_fec!I70=0,0,RES_hhdet_fec!I70/0.086*1000000/RES_hhdet_num!I70)</f>
        <v>1616.6038562010119</v>
      </c>
      <c r="J70" s="132">
        <f>IF(RES_hhdet_fec!J70=0,0,RES_hhdet_fec!J70/0.086*1000000/RES_hhdet_num!J70)</f>
        <v>1666.6129315548558</v>
      </c>
      <c r="K70" s="132">
        <f>IF(RES_hhdet_fec!K70=0,0,RES_hhdet_fec!K70/0.086*1000000/RES_hhdet_num!K70)</f>
        <v>1668.6571585997631</v>
      </c>
      <c r="L70" s="132">
        <f>IF(RES_hhdet_fec!L70=0,0,RES_hhdet_fec!L70/0.086*1000000/RES_hhdet_num!L70)</f>
        <v>1695.8362364716365</v>
      </c>
      <c r="M70" s="132">
        <f>IF(RES_hhdet_fec!M70=0,0,RES_hhdet_fec!M70/0.086*1000000/RES_hhdet_num!M70)</f>
        <v>1691.2250767802225</v>
      </c>
      <c r="N70" s="132">
        <f>IF(RES_hhdet_fec!N70=0,0,RES_hhdet_fec!N70/0.086*1000000/RES_hhdet_num!N70)</f>
        <v>1687.4308213778918</v>
      </c>
      <c r="O70" s="132">
        <f>IF(RES_hhdet_fec!O70=0,0,RES_hhdet_fec!O70/0.086*1000000/RES_hhdet_num!O70)</f>
        <v>1681.1794793185452</v>
      </c>
      <c r="P70" s="132">
        <f>IF(RES_hhdet_fec!P70=0,0,RES_hhdet_fec!P70/0.086*1000000/RES_hhdet_num!P70)</f>
        <v>1687.7007664216985</v>
      </c>
      <c r="Q70" s="132">
        <f>IF(RES_hhdet_fec!Q70=0,0,RES_hhdet_fec!Q70/0.086*1000000/RES_hhdet_num!Q70)</f>
        <v>1691.1669907230917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554.80013007671153</v>
      </c>
      <c r="C71" s="165">
        <f>IF(RES_hhdet_fec!C71=0,0,RES_hhdet_fec!C71/0.086*1000000/RES_hhdet_num!C70)</f>
        <v>554.56925132214417</v>
      </c>
      <c r="D71" s="165">
        <f>IF(RES_hhdet_fec!D71=0,0,RES_hhdet_fec!D71/0.086*1000000/RES_hhdet_num!D70)</f>
        <v>673.42498397422844</v>
      </c>
      <c r="E71" s="165">
        <f>IF(RES_hhdet_fec!E71=0,0,RES_hhdet_fec!E71/0.086*1000000/RES_hhdet_num!E70)</f>
        <v>745.66909816973509</v>
      </c>
      <c r="F71" s="165">
        <f>IF(RES_hhdet_fec!F71=0,0,RES_hhdet_fec!F71/0.086*1000000/RES_hhdet_num!F70)</f>
        <v>672.73916403777889</v>
      </c>
      <c r="G71" s="165">
        <f>IF(RES_hhdet_fec!G71=0,0,RES_hhdet_fec!G71/0.086*1000000/RES_hhdet_num!G70)</f>
        <v>791.44897419026188</v>
      </c>
      <c r="H71" s="165">
        <f>IF(RES_hhdet_fec!H71=0,0,RES_hhdet_fec!H71/0.086*1000000/RES_hhdet_num!H70)</f>
        <v>749.20939224943288</v>
      </c>
      <c r="I71" s="165">
        <f>IF(RES_hhdet_fec!I71=0,0,RES_hhdet_fec!I71/0.086*1000000/RES_hhdet_num!I70)</f>
        <v>730.95960045363336</v>
      </c>
      <c r="J71" s="165">
        <f>IF(RES_hhdet_fec!J71=0,0,RES_hhdet_fec!J71/0.086*1000000/RES_hhdet_num!J70)</f>
        <v>750.42035288219131</v>
      </c>
      <c r="K71" s="165">
        <f>IF(RES_hhdet_fec!K71=0,0,RES_hhdet_fec!K71/0.086*1000000/RES_hhdet_num!K70)</f>
        <v>728.34478861952255</v>
      </c>
      <c r="L71" s="165">
        <f>IF(RES_hhdet_fec!L71=0,0,RES_hhdet_fec!L71/0.086*1000000/RES_hhdet_num!L70)</f>
        <v>757.40771322149749</v>
      </c>
      <c r="M71" s="165">
        <f>IF(RES_hhdet_fec!M71=0,0,RES_hhdet_fec!M71/0.086*1000000/RES_hhdet_num!M70)</f>
        <v>778.16483330155836</v>
      </c>
      <c r="N71" s="165">
        <f>IF(RES_hhdet_fec!N71=0,0,RES_hhdet_fec!N71/0.086*1000000/RES_hhdet_num!N70)</f>
        <v>774.4067707552714</v>
      </c>
      <c r="O71" s="165">
        <f>IF(RES_hhdet_fec!O71=0,0,RES_hhdet_fec!O71/0.086*1000000/RES_hhdet_num!O70)</f>
        <v>768.73146301472116</v>
      </c>
      <c r="P71" s="165">
        <f>IF(RES_hhdet_fec!P71=0,0,RES_hhdet_fec!P71/0.086*1000000/RES_hhdet_num!P70)</f>
        <v>768.93246415206977</v>
      </c>
      <c r="Q71" s="165">
        <f>IF(RES_hhdet_fec!Q71=0,0,RES_hhdet_fec!Q71/0.086*1000000/RES_hhdet_num!Q70)</f>
        <v>767.65489945806917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801.08674525141532</v>
      </c>
      <c r="C72" s="164">
        <f>IF(RES_hhdet_fec!C72=0,0,RES_hhdet_fec!C72/0.086*1000000/RES_hhdet_num!C70)</f>
        <v>806.58043902481461</v>
      </c>
      <c r="D72" s="164">
        <f>IF(RES_hhdet_fec!D72=0,0,RES_hhdet_fec!D72/0.086*1000000/RES_hhdet_num!D70)</f>
        <v>788.22838495052747</v>
      </c>
      <c r="E72" s="164">
        <f>IF(RES_hhdet_fec!E72=0,0,RES_hhdet_fec!E72/0.086*1000000/RES_hhdet_num!E70)</f>
        <v>765.14188888670753</v>
      </c>
      <c r="F72" s="164">
        <f>IF(RES_hhdet_fec!F72=0,0,RES_hhdet_fec!F72/0.086*1000000/RES_hhdet_num!F70)</f>
        <v>832.57736060631055</v>
      </c>
      <c r="G72" s="164">
        <f>IF(RES_hhdet_fec!G72=0,0,RES_hhdet_fec!G72/0.086*1000000/RES_hhdet_num!G70)</f>
        <v>780.32182796186316</v>
      </c>
      <c r="H72" s="164">
        <f>IF(RES_hhdet_fec!H72=0,0,RES_hhdet_fec!H72/0.086*1000000/RES_hhdet_num!H70)</f>
        <v>820.99914504288847</v>
      </c>
      <c r="I72" s="164">
        <f>IF(RES_hhdet_fec!I72=0,0,RES_hhdet_fec!I72/0.086*1000000/RES_hhdet_num!I70)</f>
        <v>885.64425574737857</v>
      </c>
      <c r="J72" s="164">
        <f>IF(RES_hhdet_fec!J72=0,0,RES_hhdet_fec!J72/0.086*1000000/RES_hhdet_num!J70)</f>
        <v>916.19257867266458</v>
      </c>
      <c r="K72" s="164">
        <f>IF(RES_hhdet_fec!K72=0,0,RES_hhdet_fec!K72/0.086*1000000/RES_hhdet_num!K70)</f>
        <v>940.31236998024076</v>
      </c>
      <c r="L72" s="164">
        <f>IF(RES_hhdet_fec!L72=0,0,RES_hhdet_fec!L72/0.086*1000000/RES_hhdet_num!L70)</f>
        <v>938.42852325013894</v>
      </c>
      <c r="M72" s="164">
        <f>IF(RES_hhdet_fec!M72=0,0,RES_hhdet_fec!M72/0.086*1000000/RES_hhdet_num!M70)</f>
        <v>913.06024347866412</v>
      </c>
      <c r="N72" s="164">
        <f>IF(RES_hhdet_fec!N72=0,0,RES_hhdet_fec!N72/0.086*1000000/RES_hhdet_num!N70)</f>
        <v>913.02405062262028</v>
      </c>
      <c r="O72" s="164">
        <f>IF(RES_hhdet_fec!O72=0,0,RES_hhdet_fec!O72/0.086*1000000/RES_hhdet_num!O70)</f>
        <v>912.44801630382403</v>
      </c>
      <c r="P72" s="164">
        <f>IF(RES_hhdet_fec!P72=0,0,RES_hhdet_fec!P72/0.086*1000000/RES_hhdet_num!P70)</f>
        <v>918.76830226962863</v>
      </c>
      <c r="Q72" s="164">
        <f>IF(RES_hhdet_fec!Q72=0,0,RES_hhdet_fec!Q72/0.086*1000000/RES_hhdet_num!Q70)</f>
        <v>923.51209126502238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1797.918447956592</v>
      </c>
      <c r="C73" s="162">
        <f>IF(RES_hhdet_fec!C73=0,0,RES_hhdet_fec!C73/0.086*1000000/RES_hhdet_num!C73)</f>
        <v>1785.6358402459946</v>
      </c>
      <c r="D73" s="162">
        <f>IF(RES_hhdet_fec!D73=0,0,RES_hhdet_fec!D73/0.086*1000000/RES_hhdet_num!D73)</f>
        <v>1888.2188646667109</v>
      </c>
      <c r="E73" s="162">
        <f>IF(RES_hhdet_fec!E73=0,0,RES_hhdet_fec!E73/0.086*1000000/RES_hhdet_num!E73)</f>
        <v>1923.6145059129551</v>
      </c>
      <c r="F73" s="162">
        <f>IF(RES_hhdet_fec!F73=0,0,RES_hhdet_fec!F73/0.086*1000000/RES_hhdet_num!F73)</f>
        <v>1942.3613022736051</v>
      </c>
      <c r="G73" s="162">
        <f>IF(RES_hhdet_fec!G73=0,0,RES_hhdet_fec!G73/0.086*1000000/RES_hhdet_num!G73)</f>
        <v>1904.0016743757162</v>
      </c>
      <c r="H73" s="162">
        <f>IF(RES_hhdet_fec!H73=0,0,RES_hhdet_fec!H73/0.086*1000000/RES_hhdet_num!H73)</f>
        <v>1988.8320619968281</v>
      </c>
      <c r="I73" s="162">
        <f>IF(RES_hhdet_fec!I73=0,0,RES_hhdet_fec!I73/0.086*1000000/RES_hhdet_num!I73)</f>
        <v>2150.0226986758698</v>
      </c>
      <c r="J73" s="162">
        <f>IF(RES_hhdet_fec!J73=0,0,RES_hhdet_fec!J73/0.086*1000000/RES_hhdet_num!J73)</f>
        <v>2199.3759128885299</v>
      </c>
      <c r="K73" s="162">
        <f>IF(RES_hhdet_fec!K73=0,0,RES_hhdet_fec!K73/0.086*1000000/RES_hhdet_num!K73)</f>
        <v>2205.3396054973637</v>
      </c>
      <c r="L73" s="162">
        <f>IF(RES_hhdet_fec!L73=0,0,RES_hhdet_fec!L73/0.086*1000000/RES_hhdet_num!L73)</f>
        <v>2201.1124480762246</v>
      </c>
      <c r="M73" s="162">
        <f>IF(RES_hhdet_fec!M73=0,0,RES_hhdet_fec!M73/0.086*1000000/RES_hhdet_num!M73)</f>
        <v>2057.1867140401987</v>
      </c>
      <c r="N73" s="162">
        <f>IF(RES_hhdet_fec!N73=0,0,RES_hhdet_fec!N73/0.086*1000000/RES_hhdet_num!N73)</f>
        <v>2282.7003003304926</v>
      </c>
      <c r="O73" s="162">
        <f>IF(RES_hhdet_fec!O73=0,0,RES_hhdet_fec!O73/0.086*1000000/RES_hhdet_num!O73)</f>
        <v>2168.7133546250088</v>
      </c>
      <c r="P73" s="162">
        <f>IF(RES_hhdet_fec!P73=0,0,RES_hhdet_fec!P73/0.086*1000000/RES_hhdet_num!P73)</f>
        <v>2121.1842478774497</v>
      </c>
      <c r="Q73" s="162">
        <f>IF(RES_hhdet_fec!Q73=0,0,RES_hhdet_fec!Q73/0.086*1000000/RES_hhdet_num!Q73)</f>
        <v>2263.8908774365827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1259.555949480347</v>
      </c>
      <c r="C74" s="160">
        <f>IF(RES_hhdet_fec!C74=0,0,RES_hhdet_fec!C74/0.086*1000000/RES_hhdet_num!C74)</f>
        <v>1261.9175782875438</v>
      </c>
      <c r="D74" s="160">
        <f>IF(RES_hhdet_fec!D74=0,0,RES_hhdet_fec!D74/0.086*1000000/RES_hhdet_num!D74)</f>
        <v>1354.6940443505416</v>
      </c>
      <c r="E74" s="160">
        <f>IF(RES_hhdet_fec!E74=0,0,RES_hhdet_fec!E74/0.086*1000000/RES_hhdet_num!E74)</f>
        <v>1399.9346758379829</v>
      </c>
      <c r="F74" s="160">
        <f>IF(RES_hhdet_fec!F74=0,0,RES_hhdet_fec!F74/0.086*1000000/RES_hhdet_num!F74)</f>
        <v>1398.7756802190661</v>
      </c>
      <c r="G74" s="160">
        <f>IF(RES_hhdet_fec!G74=0,0,RES_hhdet_fec!G74/0.086*1000000/RES_hhdet_num!G74)</f>
        <v>1431.4904005983574</v>
      </c>
      <c r="H74" s="160">
        <f>IF(RES_hhdet_fec!H74=0,0,RES_hhdet_fec!H74/0.086*1000000/RES_hhdet_num!H74)</f>
        <v>1457.4254048818732</v>
      </c>
      <c r="I74" s="160">
        <f>IF(RES_hhdet_fec!I74=0,0,RES_hhdet_fec!I74/0.086*1000000/RES_hhdet_num!I74)</f>
        <v>1530.6510653501382</v>
      </c>
      <c r="J74" s="160">
        <f>IF(RES_hhdet_fec!J74=0,0,RES_hhdet_fec!J74/0.086*1000000/RES_hhdet_num!J74)</f>
        <v>1576.0053525392241</v>
      </c>
      <c r="K74" s="160">
        <f>IF(RES_hhdet_fec!K74=0,0,RES_hhdet_fec!K74/0.086*1000000/RES_hhdet_num!K74)</f>
        <v>1579.8608555744759</v>
      </c>
      <c r="L74" s="160">
        <f>IF(RES_hhdet_fec!L74=0,0,RES_hhdet_fec!L74/0.086*1000000/RES_hhdet_num!L74)</f>
        <v>1598.7622576730062</v>
      </c>
      <c r="M74" s="160">
        <f>IF(RES_hhdet_fec!M74=0,0,RES_hhdet_fec!M74/0.086*1000000/RES_hhdet_num!M74)</f>
        <v>1554.9024982592066</v>
      </c>
      <c r="N74" s="160">
        <f>IF(RES_hhdet_fec!N74=0,0,RES_hhdet_fec!N74/0.086*1000000/RES_hhdet_num!N74)</f>
        <v>1625.226544325734</v>
      </c>
      <c r="O74" s="160">
        <f>IF(RES_hhdet_fec!O74=0,0,RES_hhdet_fec!O74/0.086*1000000/RES_hhdet_num!O74)</f>
        <v>1589.0865829468271</v>
      </c>
      <c r="P74" s="160">
        <f>IF(RES_hhdet_fec!P74=0,0,RES_hhdet_fec!P74/0.086*1000000/RES_hhdet_num!P74)</f>
        <v>1580.5777876073932</v>
      </c>
      <c r="Q74" s="160">
        <f>IF(RES_hhdet_fec!Q74=0,0,RES_hhdet_fec!Q74/0.086*1000000/RES_hhdet_num!Q74)</f>
        <v>1629.8460450252362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458.46920422893163</v>
      </c>
      <c r="C75" s="156">
        <f>IF(RES_hhdet_fec!C75=0,0,RES_hhdet_fec!C75/0.086*1000000/RES_hhdet_num!C74)</f>
        <v>455.33713926272912</v>
      </c>
      <c r="D75" s="156">
        <f>IF(RES_hhdet_fec!D75=0,0,RES_hhdet_fec!D75/0.086*1000000/RES_hhdet_num!D74)</f>
        <v>566.46565940001449</v>
      </c>
      <c r="E75" s="156">
        <f>IF(RES_hhdet_fec!E75=0,0,RES_hhdet_fec!E75/0.086*1000000/RES_hhdet_num!E74)</f>
        <v>634.79278695127527</v>
      </c>
      <c r="F75" s="156">
        <f>IF(RES_hhdet_fec!F75=0,0,RES_hhdet_fec!F75/0.086*1000000/RES_hhdet_num!F74)</f>
        <v>566.19831961275577</v>
      </c>
      <c r="G75" s="156">
        <f>IF(RES_hhdet_fec!G75=0,0,RES_hhdet_fec!G75/0.086*1000000/RES_hhdet_num!G74)</f>
        <v>651.1685726364941</v>
      </c>
      <c r="H75" s="156">
        <f>IF(RES_hhdet_fec!H75=0,0,RES_hhdet_fec!H75/0.086*1000000/RES_hhdet_num!H74)</f>
        <v>636.42625983898472</v>
      </c>
      <c r="I75" s="156">
        <f>IF(RES_hhdet_fec!I75=0,0,RES_hhdet_fec!I75/0.086*1000000/RES_hhdet_num!I74)</f>
        <v>645.0068096027602</v>
      </c>
      <c r="J75" s="156">
        <f>IF(RES_hhdet_fec!J75=0,0,RES_hhdet_fec!J75/0.086*1000000/RES_hhdet_num!J74)</f>
        <v>659.81277386655938</v>
      </c>
      <c r="K75" s="156">
        <f>IF(RES_hhdet_fec!K75=0,0,RES_hhdet_fec!K75/0.086*1000000/RES_hhdet_num!K74)</f>
        <v>639.54848559423579</v>
      </c>
      <c r="L75" s="156">
        <f>IF(RES_hhdet_fec!L75=0,0,RES_hhdet_fec!L75/0.086*1000000/RES_hhdet_num!L74)</f>
        <v>660.33373442286768</v>
      </c>
      <c r="M75" s="156">
        <f>IF(RES_hhdet_fec!M75=0,0,RES_hhdet_fec!M75/0.086*1000000/RES_hhdet_num!M74)</f>
        <v>641.84225478054259</v>
      </c>
      <c r="N75" s="156">
        <f>IF(RES_hhdet_fec!N75=0,0,RES_hhdet_fec!N75/0.086*1000000/RES_hhdet_num!N74)</f>
        <v>712.20249370311387</v>
      </c>
      <c r="O75" s="156">
        <f>IF(RES_hhdet_fec!O75=0,0,RES_hhdet_fec!O75/0.086*1000000/RES_hhdet_num!O74)</f>
        <v>676.63856664300272</v>
      </c>
      <c r="P75" s="156">
        <f>IF(RES_hhdet_fec!P75=0,0,RES_hhdet_fec!P75/0.086*1000000/RES_hhdet_num!P74)</f>
        <v>661.80948533776427</v>
      </c>
      <c r="Q75" s="156">
        <f>IF(RES_hhdet_fec!Q75=0,0,RES_hhdet_fec!Q75/0.086*1000000/RES_hhdet_num!Q74)</f>
        <v>706.33395376021372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801.08674525141544</v>
      </c>
      <c r="C76" s="156">
        <f>IF(RES_hhdet_fec!C76=0,0,RES_hhdet_fec!C76/0.086*1000000/RES_hhdet_num!C74)</f>
        <v>806.58043902481472</v>
      </c>
      <c r="D76" s="156">
        <f>IF(RES_hhdet_fec!D76=0,0,RES_hhdet_fec!D76/0.086*1000000/RES_hhdet_num!D74)</f>
        <v>788.22838495052736</v>
      </c>
      <c r="E76" s="156">
        <f>IF(RES_hhdet_fec!E76=0,0,RES_hhdet_fec!E76/0.086*1000000/RES_hhdet_num!E74)</f>
        <v>765.14188888670765</v>
      </c>
      <c r="F76" s="156">
        <f>IF(RES_hhdet_fec!F76=0,0,RES_hhdet_fec!F76/0.086*1000000/RES_hhdet_num!F74)</f>
        <v>832.57736060631044</v>
      </c>
      <c r="G76" s="156">
        <f>IF(RES_hhdet_fec!G76=0,0,RES_hhdet_fec!G76/0.086*1000000/RES_hhdet_num!G74)</f>
        <v>780.32182796186339</v>
      </c>
      <c r="H76" s="156">
        <f>IF(RES_hhdet_fec!H76=0,0,RES_hhdet_fec!H76/0.086*1000000/RES_hhdet_num!H74)</f>
        <v>820.99914504288859</v>
      </c>
      <c r="I76" s="156">
        <f>IF(RES_hhdet_fec!I76=0,0,RES_hhdet_fec!I76/0.086*1000000/RES_hhdet_num!I74)</f>
        <v>885.644255747378</v>
      </c>
      <c r="J76" s="156">
        <f>IF(RES_hhdet_fec!J76=0,0,RES_hhdet_fec!J76/0.086*1000000/RES_hhdet_num!J74)</f>
        <v>916.19257867266469</v>
      </c>
      <c r="K76" s="156">
        <f>IF(RES_hhdet_fec!K76=0,0,RES_hhdet_fec!K76/0.086*1000000/RES_hhdet_num!K74)</f>
        <v>940.31236998024042</v>
      </c>
      <c r="L76" s="156">
        <f>IF(RES_hhdet_fec!L76=0,0,RES_hhdet_fec!L76/0.086*1000000/RES_hhdet_num!L74)</f>
        <v>938.42852325013882</v>
      </c>
      <c r="M76" s="156">
        <f>IF(RES_hhdet_fec!M76=0,0,RES_hhdet_fec!M76/0.086*1000000/RES_hhdet_num!M74)</f>
        <v>913.06024347866389</v>
      </c>
      <c r="N76" s="156">
        <f>IF(RES_hhdet_fec!N76=0,0,RES_hhdet_fec!N76/0.086*1000000/RES_hhdet_num!N74)</f>
        <v>913.02405062261994</v>
      </c>
      <c r="O76" s="156">
        <f>IF(RES_hhdet_fec!O76=0,0,RES_hhdet_fec!O76/0.086*1000000/RES_hhdet_num!O74)</f>
        <v>912.44801630382415</v>
      </c>
      <c r="P76" s="156">
        <f>IF(RES_hhdet_fec!P76=0,0,RES_hhdet_fec!P76/0.086*1000000/RES_hhdet_num!P74)</f>
        <v>918.76830226962898</v>
      </c>
      <c r="Q76" s="156">
        <f>IF(RES_hhdet_fec!Q76=0,0,RES_hhdet_fec!Q76/0.086*1000000/RES_hhdet_num!Q74)</f>
        <v>923.51209126502215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1734.9730496947409</v>
      </c>
      <c r="C77" s="157">
        <f>IF(RES_hhdet_fec!C77=0,0,RES_hhdet_fec!C77/0.086*1000000/RES_hhdet_num!C$62)</f>
        <v>1741.4596710095263</v>
      </c>
      <c r="D77" s="157">
        <f>IF(RES_hhdet_fec!D77=0,0,RES_hhdet_fec!D77/0.086*1000000/RES_hhdet_num!D$62)</f>
        <v>1789.1184718522679</v>
      </c>
      <c r="E77" s="157">
        <f>IF(RES_hhdet_fec!E77=0,0,RES_hhdet_fec!E77/0.086*1000000/RES_hhdet_num!E$62)</f>
        <v>1793.9463373540943</v>
      </c>
      <c r="F77" s="157">
        <f>IF(RES_hhdet_fec!F77=0,0,RES_hhdet_fec!F77/0.086*1000000/RES_hhdet_num!F$62)</f>
        <v>1794.5066285848918</v>
      </c>
      <c r="G77" s="157">
        <f>IF(RES_hhdet_fec!G77=0,0,RES_hhdet_fec!G77/0.086*1000000/RES_hhdet_num!G$62)</f>
        <v>1786.9435904866104</v>
      </c>
      <c r="H77" s="157">
        <f>IF(RES_hhdet_fec!H77=0,0,RES_hhdet_fec!H77/0.086*1000000/RES_hhdet_num!H$62)</f>
        <v>1831.4959819946919</v>
      </c>
      <c r="I77" s="157">
        <f>IF(RES_hhdet_fec!I77=0,0,RES_hhdet_fec!I77/0.086*1000000/RES_hhdet_num!I$62)</f>
        <v>1896.7363639032619</v>
      </c>
      <c r="J77" s="157">
        <f>IF(RES_hhdet_fec!J77=0,0,RES_hhdet_fec!J77/0.086*1000000/RES_hhdet_num!J$62)</f>
        <v>1898.1197352347483</v>
      </c>
      <c r="K77" s="157">
        <f>IF(RES_hhdet_fec!K77=0,0,RES_hhdet_fec!K77/0.086*1000000/RES_hhdet_num!K$62)</f>
        <v>1916.8717386993562</v>
      </c>
      <c r="L77" s="157">
        <f>IF(RES_hhdet_fec!L77=0,0,RES_hhdet_fec!L77/0.086*1000000/RES_hhdet_num!L$62)</f>
        <v>1983.7399449314457</v>
      </c>
      <c r="M77" s="157">
        <f>IF(RES_hhdet_fec!M77=0,0,RES_hhdet_fec!M77/0.086*1000000/RES_hhdet_num!M$62)</f>
        <v>1979.9207208188147</v>
      </c>
      <c r="N77" s="157">
        <f>IF(RES_hhdet_fec!N77=0,0,RES_hhdet_fec!N77/0.086*1000000/RES_hhdet_num!N$62)</f>
        <v>2009.0497943880594</v>
      </c>
      <c r="O77" s="157">
        <f>IF(RES_hhdet_fec!O77=0,0,RES_hhdet_fec!O77/0.086*1000000/RES_hhdet_num!O$62)</f>
        <v>1991.195685525355</v>
      </c>
      <c r="P77" s="157">
        <f>IF(RES_hhdet_fec!P77=0,0,RES_hhdet_fec!P77/0.086*1000000/RES_hhdet_num!P$62)</f>
        <v>1963.30045245939</v>
      </c>
      <c r="Q77" s="157">
        <f>IF(RES_hhdet_fec!Q77=0,0,RES_hhdet_fec!Q77/0.086*1000000/RES_hhdet_num!Q$62)</f>
        <v>1978.4372519517456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2158.7611833271053</v>
      </c>
      <c r="C78" s="156">
        <f>IF(RES_hhdet_fec!C78=0,0,RES_hhdet_fec!C78/0.086*1000000/RES_hhdet_num!C78)</f>
        <v>2145.0609589758219</v>
      </c>
      <c r="D78" s="156">
        <f>IF(RES_hhdet_fec!D78=0,0,RES_hhdet_fec!D78/0.086*1000000/RES_hhdet_num!D78)</f>
        <v>2200.2436363821844</v>
      </c>
      <c r="E78" s="156">
        <f>IF(RES_hhdet_fec!E78=0,0,RES_hhdet_fec!E78/0.086*1000000/RES_hhdet_num!E78)</f>
        <v>2188.3842729157118</v>
      </c>
      <c r="F78" s="156">
        <f>IF(RES_hhdet_fec!F78=0,0,RES_hhdet_fec!F78/0.086*1000000/RES_hhdet_num!F78)</f>
        <v>2179.5114622828596</v>
      </c>
      <c r="G78" s="156">
        <f>IF(RES_hhdet_fec!G78=0,0,RES_hhdet_fec!G78/0.086*1000000/RES_hhdet_num!G78)</f>
        <v>2162.2528126134744</v>
      </c>
      <c r="H78" s="156">
        <f>IF(RES_hhdet_fec!H78=0,0,RES_hhdet_fec!H78/0.086*1000000/RES_hhdet_num!H78)</f>
        <v>2177.59218952024</v>
      </c>
      <c r="I78" s="156">
        <f>IF(RES_hhdet_fec!I78=0,0,RES_hhdet_fec!I78/0.086*1000000/RES_hhdet_num!I78)</f>
        <v>2206.9576533098284</v>
      </c>
      <c r="J78" s="156">
        <f>IF(RES_hhdet_fec!J78=0,0,RES_hhdet_fec!J78/0.086*1000000/RES_hhdet_num!J78)</f>
        <v>2190.1888415878293</v>
      </c>
      <c r="K78" s="156">
        <f>IF(RES_hhdet_fec!K78=0,0,RES_hhdet_fec!K78/0.086*1000000/RES_hhdet_num!K78)</f>
        <v>2170.5338771001166</v>
      </c>
      <c r="L78" s="156">
        <f>IF(RES_hhdet_fec!L78=0,0,RES_hhdet_fec!L78/0.086*1000000/RES_hhdet_num!L78)</f>
        <v>2179.9111657217891</v>
      </c>
      <c r="M78" s="156">
        <f>IF(RES_hhdet_fec!M78=0,0,RES_hhdet_fec!M78/0.086*1000000/RES_hhdet_num!M78)</f>
        <v>2126.1204627769603</v>
      </c>
      <c r="N78" s="156">
        <f>IF(RES_hhdet_fec!N78=0,0,RES_hhdet_fec!N78/0.086*1000000/RES_hhdet_num!N78)</f>
        <v>2137.9972473995776</v>
      </c>
      <c r="O78" s="156">
        <f>IF(RES_hhdet_fec!O78=0,0,RES_hhdet_fec!O78/0.086*1000000/RES_hhdet_num!O78)</f>
        <v>2134.1392400764039</v>
      </c>
      <c r="P78" s="156">
        <f>IF(RES_hhdet_fec!P78=0,0,RES_hhdet_fec!P78/0.086*1000000/RES_hhdet_num!P78)</f>
        <v>2106.1095819830407</v>
      </c>
      <c r="Q78" s="156">
        <f>IF(RES_hhdet_fec!Q78=0,0,RES_hhdet_fec!Q78/0.086*1000000/RES_hhdet_num!Q78)</f>
        <v>2088.2312574774737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1200.9858278017862</v>
      </c>
      <c r="C79" s="57">
        <f>IF(RES_hhdet_fec!C79=0,0,RES_hhdet_fec!C79/0.086*1000000/RES_hhdet_num!C79)</f>
        <v>1192.0366848225317</v>
      </c>
      <c r="D79" s="57">
        <f>IF(RES_hhdet_fec!D79=0,0,RES_hhdet_fec!D79/0.086*1000000/RES_hhdet_num!D79)</f>
        <v>1238.5063673460231</v>
      </c>
      <c r="E79" s="57">
        <f>IF(RES_hhdet_fec!E79=0,0,RES_hhdet_fec!E79/0.086*1000000/RES_hhdet_num!E79)</f>
        <v>1240.4464087709623</v>
      </c>
      <c r="F79" s="57">
        <f>IF(RES_hhdet_fec!F79=0,0,RES_hhdet_fec!F79/0.086*1000000/RES_hhdet_num!F79)</f>
        <v>1224.7935270123728</v>
      </c>
      <c r="G79" s="57">
        <f>IF(RES_hhdet_fec!G79=0,0,RES_hhdet_fec!G79/0.086*1000000/RES_hhdet_num!G79)</f>
        <v>1194.1548585680182</v>
      </c>
      <c r="H79" s="57">
        <f>IF(RES_hhdet_fec!H79=0,0,RES_hhdet_fec!H79/0.086*1000000/RES_hhdet_num!H79)</f>
        <v>1254.1149796583204</v>
      </c>
      <c r="I79" s="57">
        <f>IF(RES_hhdet_fec!I79=0,0,RES_hhdet_fec!I79/0.086*1000000/RES_hhdet_num!I79)</f>
        <v>1328.9677313771604</v>
      </c>
      <c r="J79" s="57">
        <f>IF(RES_hhdet_fec!J79=0,0,RES_hhdet_fec!J79/0.086*1000000/RES_hhdet_num!J79)</f>
        <v>1326.7433113550399</v>
      </c>
      <c r="K79" s="57">
        <f>IF(RES_hhdet_fec!K79=0,0,RES_hhdet_fec!K79/0.086*1000000/RES_hhdet_num!K79)</f>
        <v>1321.5920452646994</v>
      </c>
      <c r="L79" s="57">
        <f>IF(RES_hhdet_fec!L79=0,0,RES_hhdet_fec!L79/0.086*1000000/RES_hhdet_num!L79)</f>
        <v>1331.4975321075476</v>
      </c>
      <c r="M79" s="57">
        <f>IF(RES_hhdet_fec!M79=0,0,RES_hhdet_fec!M79/0.086*1000000/RES_hhdet_num!M79)</f>
        <v>1249.3226745797974</v>
      </c>
      <c r="N79" s="57">
        <f>IF(RES_hhdet_fec!N79=0,0,RES_hhdet_fec!N79/0.086*1000000/RES_hhdet_num!N79)</f>
        <v>1382.7692554588828</v>
      </c>
      <c r="O79" s="57">
        <f>IF(RES_hhdet_fec!O79=0,0,RES_hhdet_fec!O79/0.086*1000000/RES_hhdet_num!O79)</f>
        <v>1307.8582244587124</v>
      </c>
      <c r="P79" s="57">
        <f>IF(RES_hhdet_fec!P79=0,0,RES_hhdet_fec!P79/0.086*1000000/RES_hhdet_num!P79)</f>
        <v>1300.4872844857473</v>
      </c>
      <c r="Q79" s="57">
        <f>IF(RES_hhdet_fec!Q79=0,0,RES_hhdet_fec!Q79/0.086*1000000/RES_hhdet_num!Q79)</f>
        <v>1373.9917494552637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13651.093846850234</v>
      </c>
      <c r="C81" s="168">
        <f t="shared" ref="C81:Q81" si="16">SUM(C82,C85,C87,C100)</f>
        <v>14258.292200344822</v>
      </c>
      <c r="D81" s="168">
        <f t="shared" si="16"/>
        <v>14741.804650668495</v>
      </c>
      <c r="E81" s="168">
        <f t="shared" si="16"/>
        <v>16080.322352755597</v>
      </c>
      <c r="F81" s="168">
        <f t="shared" si="16"/>
        <v>16133.134605893967</v>
      </c>
      <c r="G81" s="168">
        <f t="shared" si="16"/>
        <v>16280.304539751554</v>
      </c>
      <c r="H81" s="168">
        <f t="shared" si="16"/>
        <v>16189.069896691148</v>
      </c>
      <c r="I81" s="168">
        <f t="shared" si="16"/>
        <v>16967.766366439784</v>
      </c>
      <c r="J81" s="168">
        <f t="shared" si="16"/>
        <v>14516.037144634765</v>
      </c>
      <c r="K81" s="168">
        <f t="shared" si="16"/>
        <v>13230.44507467433</v>
      </c>
      <c r="L81" s="168">
        <f t="shared" si="16"/>
        <v>12948.498054970953</v>
      </c>
      <c r="M81" s="168">
        <f t="shared" si="16"/>
        <v>15700.362368015187</v>
      </c>
      <c r="N81" s="168">
        <f t="shared" si="16"/>
        <v>13885.493852586347</v>
      </c>
      <c r="O81" s="168">
        <f t="shared" si="16"/>
        <v>9488.1590337090947</v>
      </c>
      <c r="P81" s="168">
        <f t="shared" si="16"/>
        <v>9474.4941201800084</v>
      </c>
      <c r="Q81" s="168">
        <f t="shared" si="16"/>
        <v>11766.579066923707</v>
      </c>
    </row>
    <row r="82" spans="1:17" ht="12.95" customHeight="1" x14ac:dyDescent="0.25">
      <c r="A82" s="158" t="s">
        <v>65</v>
      </c>
      <c r="B82" s="157">
        <f t="shared" ref="B82" si="17">SUM(B83:B84)</f>
        <v>10496.003621449809</v>
      </c>
      <c r="C82" s="157">
        <f t="shared" ref="C82:Q82" si="18">SUM(C83:C84)</f>
        <v>11061.153637560104</v>
      </c>
      <c r="D82" s="157">
        <f t="shared" si="18"/>
        <v>11368.64869666228</v>
      </c>
      <c r="E82" s="157">
        <f t="shared" si="18"/>
        <v>12619.196731648452</v>
      </c>
      <c r="F82" s="157">
        <f t="shared" si="18"/>
        <v>12626.360018649601</v>
      </c>
      <c r="G82" s="157">
        <f t="shared" si="18"/>
        <v>12781.483458811019</v>
      </c>
      <c r="H82" s="157">
        <f t="shared" si="18"/>
        <v>12581.322017847619</v>
      </c>
      <c r="I82" s="157">
        <f t="shared" si="18"/>
        <v>12799.804886834845</v>
      </c>
      <c r="J82" s="157">
        <f t="shared" si="18"/>
        <v>10300.14203604722</v>
      </c>
      <c r="K82" s="157">
        <f t="shared" si="18"/>
        <v>9023.2934000939786</v>
      </c>
      <c r="L82" s="157">
        <f t="shared" si="18"/>
        <v>8860.9982023443863</v>
      </c>
      <c r="M82" s="157">
        <f t="shared" si="18"/>
        <v>11685.611248944782</v>
      </c>
      <c r="N82" s="157">
        <f t="shared" si="18"/>
        <v>9867.9772897396324</v>
      </c>
      <c r="O82" s="157">
        <f t="shared" si="18"/>
        <v>5633.9404225458866</v>
      </c>
      <c r="P82" s="157">
        <f t="shared" si="18"/>
        <v>5628.0491741014312</v>
      </c>
      <c r="Q82" s="157">
        <f t="shared" si="18"/>
        <v>7732.3465645335054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10463.133724280024</v>
      </c>
      <c r="C83" s="156">
        <f>IF(RES_hhdet_fec!C83=0,0,RES_hhdet_fec!C83/0.086*1000000/RES_hhdet_num!C$81)</f>
        <v>11031.851659558413</v>
      </c>
      <c r="D83" s="156">
        <f>IF(RES_hhdet_fec!D83=0,0,RES_hhdet_fec!D83/0.086*1000000/RES_hhdet_num!D$81)</f>
        <v>11323.166550751124</v>
      </c>
      <c r="E83" s="156">
        <f>IF(RES_hhdet_fec!E83=0,0,RES_hhdet_fec!E83/0.086*1000000/RES_hhdet_num!E$81)</f>
        <v>12567.561052237537</v>
      </c>
      <c r="F83" s="156">
        <f>IF(RES_hhdet_fec!F83=0,0,RES_hhdet_fec!F83/0.086*1000000/RES_hhdet_num!F$81)</f>
        <v>12576.8782839093</v>
      </c>
      <c r="G83" s="156">
        <f>IF(RES_hhdet_fec!G83=0,0,RES_hhdet_fec!G83/0.086*1000000/RES_hhdet_num!G$81)</f>
        <v>12747.439878083411</v>
      </c>
      <c r="H83" s="156">
        <f>IF(RES_hhdet_fec!H83=0,0,RES_hhdet_fec!H83/0.086*1000000/RES_hhdet_num!H$81)</f>
        <v>12528.908709314141</v>
      </c>
      <c r="I83" s="156">
        <f>IF(RES_hhdet_fec!I83=0,0,RES_hhdet_fec!I83/0.086*1000000/RES_hhdet_num!I$81)</f>
        <v>12723.209406625074</v>
      </c>
      <c r="J83" s="156">
        <f>IF(RES_hhdet_fec!J83=0,0,RES_hhdet_fec!J83/0.086*1000000/RES_hhdet_num!J$81)</f>
        <v>10240.339426534825</v>
      </c>
      <c r="K83" s="156">
        <f>IF(RES_hhdet_fec!K83=0,0,RES_hhdet_fec!K83/0.086*1000000/RES_hhdet_num!K$81)</f>
        <v>8963.2151330872475</v>
      </c>
      <c r="L83" s="156">
        <f>IF(RES_hhdet_fec!L83=0,0,RES_hhdet_fec!L83/0.086*1000000/RES_hhdet_num!L$81)</f>
        <v>8800.2471660496467</v>
      </c>
      <c r="M83" s="156">
        <f>IF(RES_hhdet_fec!M83=0,0,RES_hhdet_fec!M83/0.086*1000000/RES_hhdet_num!M$81)</f>
        <v>11649.267032843458</v>
      </c>
      <c r="N83" s="156">
        <f>IF(RES_hhdet_fec!N83=0,0,RES_hhdet_fec!N83/0.086*1000000/RES_hhdet_num!N$81)</f>
        <v>9779.3051238130902</v>
      </c>
      <c r="O83" s="156">
        <f>IF(RES_hhdet_fec!O83=0,0,RES_hhdet_fec!O83/0.086*1000000/RES_hhdet_num!O$81)</f>
        <v>5582.6012684476373</v>
      </c>
      <c r="P83" s="156">
        <f>IF(RES_hhdet_fec!P83=0,0,RES_hhdet_fec!P83/0.086*1000000/RES_hhdet_num!P$81)</f>
        <v>5582.7232868986293</v>
      </c>
      <c r="Q83" s="156">
        <f>IF(RES_hhdet_fec!Q83=0,0,RES_hhdet_fec!Q83/0.086*1000000/RES_hhdet_num!Q$81)</f>
        <v>7663.7257111560848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32.86989716978438</v>
      </c>
      <c r="C84" s="156">
        <f>IF(RES_hhdet_fec!C84=0,0,RES_hhdet_fec!C84/0.086*1000000/RES_hhdet_num!C$81)</f>
        <v>29.301978001690635</v>
      </c>
      <c r="D84" s="156">
        <f>IF(RES_hhdet_fec!D84=0,0,RES_hhdet_fec!D84/0.086*1000000/RES_hhdet_num!D$81)</f>
        <v>45.48214591115574</v>
      </c>
      <c r="E84" s="156">
        <f>IF(RES_hhdet_fec!E84=0,0,RES_hhdet_fec!E84/0.086*1000000/RES_hhdet_num!E$81)</f>
        <v>51.635679410913419</v>
      </c>
      <c r="F84" s="156">
        <f>IF(RES_hhdet_fec!F84=0,0,RES_hhdet_fec!F84/0.086*1000000/RES_hhdet_num!F$81)</f>
        <v>49.481734740299771</v>
      </c>
      <c r="G84" s="156">
        <f>IF(RES_hhdet_fec!G84=0,0,RES_hhdet_fec!G84/0.086*1000000/RES_hhdet_num!G$81)</f>
        <v>34.043580727608692</v>
      </c>
      <c r="H84" s="156">
        <f>IF(RES_hhdet_fec!H84=0,0,RES_hhdet_fec!H84/0.086*1000000/RES_hhdet_num!H$81)</f>
        <v>52.413308533477185</v>
      </c>
      <c r="I84" s="156">
        <f>IF(RES_hhdet_fec!I84=0,0,RES_hhdet_fec!I84/0.086*1000000/RES_hhdet_num!I$81)</f>
        <v>76.59548020977077</v>
      </c>
      <c r="J84" s="156">
        <f>IF(RES_hhdet_fec!J84=0,0,RES_hhdet_fec!J84/0.086*1000000/RES_hhdet_num!J$81)</f>
        <v>59.802609512395605</v>
      </c>
      <c r="K84" s="156">
        <f>IF(RES_hhdet_fec!K84=0,0,RES_hhdet_fec!K84/0.086*1000000/RES_hhdet_num!K$81)</f>
        <v>60.078267006730876</v>
      </c>
      <c r="L84" s="156">
        <f>IF(RES_hhdet_fec!L84=0,0,RES_hhdet_fec!L84/0.086*1000000/RES_hhdet_num!L$81)</f>
        <v>60.751036294739208</v>
      </c>
      <c r="M84" s="156">
        <f>IF(RES_hhdet_fec!M84=0,0,RES_hhdet_fec!M84/0.086*1000000/RES_hhdet_num!M$81)</f>
        <v>36.344216101324292</v>
      </c>
      <c r="N84" s="156">
        <f>IF(RES_hhdet_fec!N84=0,0,RES_hhdet_fec!N84/0.086*1000000/RES_hhdet_num!N$81)</f>
        <v>88.672165926541922</v>
      </c>
      <c r="O84" s="156">
        <f>IF(RES_hhdet_fec!O84=0,0,RES_hhdet_fec!O84/0.086*1000000/RES_hhdet_num!O$81)</f>
        <v>51.339154098249594</v>
      </c>
      <c r="P84" s="156">
        <f>IF(RES_hhdet_fec!P84=0,0,RES_hhdet_fec!P84/0.086*1000000/RES_hhdet_num!P$81)</f>
        <v>45.3258872028021</v>
      </c>
      <c r="Q84" s="156">
        <f>IF(RES_hhdet_fec!Q84=0,0,RES_hhdet_fec!Q84/0.086*1000000/RES_hhdet_num!Q$81)</f>
        <v>68.620853377421042</v>
      </c>
    </row>
    <row r="85" spans="1:17" ht="12.95" customHeight="1" x14ac:dyDescent="0.25">
      <c r="A85" s="158" t="s">
        <v>112</v>
      </c>
      <c r="B85" s="157">
        <f t="shared" ref="B85:Q85" si="19">B86</f>
        <v>146.64695873949924</v>
      </c>
      <c r="C85" s="157">
        <f t="shared" si="19"/>
        <v>187.90291469186528</v>
      </c>
      <c r="D85" s="157">
        <f t="shared" si="19"/>
        <v>217.10243813463629</v>
      </c>
      <c r="E85" s="157">
        <f t="shared" si="19"/>
        <v>247.12930313619287</v>
      </c>
      <c r="F85" s="157">
        <f t="shared" si="19"/>
        <v>274.97315393329421</v>
      </c>
      <c r="G85" s="157">
        <f t="shared" si="19"/>
        <v>303.06786140831622</v>
      </c>
      <c r="H85" s="157">
        <f t="shared" si="19"/>
        <v>327.53356844808997</v>
      </c>
      <c r="I85" s="157">
        <f t="shared" si="19"/>
        <v>349.99238760131129</v>
      </c>
      <c r="J85" s="157">
        <f t="shared" si="19"/>
        <v>370.2692737214702</v>
      </c>
      <c r="K85" s="157">
        <f t="shared" si="19"/>
        <v>377.68050302470442</v>
      </c>
      <c r="L85" s="157">
        <f t="shared" si="19"/>
        <v>374.63078591916877</v>
      </c>
      <c r="M85" s="157">
        <f t="shared" si="19"/>
        <v>378.56371002330644</v>
      </c>
      <c r="N85" s="157">
        <f t="shared" si="19"/>
        <v>350.03171476537415</v>
      </c>
      <c r="O85" s="157">
        <f t="shared" si="19"/>
        <v>338.24020907892424</v>
      </c>
      <c r="P85" s="157">
        <f t="shared" si="19"/>
        <v>346.41138034518593</v>
      </c>
      <c r="Q85" s="157">
        <f t="shared" si="19"/>
        <v>348.3609634167384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146.64695873949924</v>
      </c>
      <c r="C86" s="156">
        <f>IF(RES_hhdet_fec!C86=0,0,RES_hhdet_fec!C86/0.086*1000000/RES_hhdet_num!C$81)</f>
        <v>187.90291469186528</v>
      </c>
      <c r="D86" s="156">
        <f>IF(RES_hhdet_fec!D86=0,0,RES_hhdet_fec!D86/0.086*1000000/RES_hhdet_num!D$81)</f>
        <v>217.10243813463629</v>
      </c>
      <c r="E86" s="156">
        <f>IF(RES_hhdet_fec!E86=0,0,RES_hhdet_fec!E86/0.086*1000000/RES_hhdet_num!E$81)</f>
        <v>247.12930313619287</v>
      </c>
      <c r="F86" s="156">
        <f>IF(RES_hhdet_fec!F86=0,0,RES_hhdet_fec!F86/0.086*1000000/RES_hhdet_num!F$81)</f>
        <v>274.97315393329421</v>
      </c>
      <c r="G86" s="156">
        <f>IF(RES_hhdet_fec!G86=0,0,RES_hhdet_fec!G86/0.086*1000000/RES_hhdet_num!G$81)</f>
        <v>303.06786140831622</v>
      </c>
      <c r="H86" s="156">
        <f>IF(RES_hhdet_fec!H86=0,0,RES_hhdet_fec!H86/0.086*1000000/RES_hhdet_num!H$81)</f>
        <v>327.53356844808997</v>
      </c>
      <c r="I86" s="156">
        <f>IF(RES_hhdet_fec!I86=0,0,RES_hhdet_fec!I86/0.086*1000000/RES_hhdet_num!I$81)</f>
        <v>349.99238760131129</v>
      </c>
      <c r="J86" s="156">
        <f>IF(RES_hhdet_fec!J86=0,0,RES_hhdet_fec!J86/0.086*1000000/RES_hhdet_num!J$81)</f>
        <v>370.2692737214702</v>
      </c>
      <c r="K86" s="156">
        <f>IF(RES_hhdet_fec!K86=0,0,RES_hhdet_fec!K86/0.086*1000000/RES_hhdet_num!K$81)</f>
        <v>377.68050302470442</v>
      </c>
      <c r="L86" s="156">
        <f>IF(RES_hhdet_fec!L86=0,0,RES_hhdet_fec!L86/0.086*1000000/RES_hhdet_num!L$81)</f>
        <v>374.63078591916877</v>
      </c>
      <c r="M86" s="156">
        <f>IF(RES_hhdet_fec!M86=0,0,RES_hhdet_fec!M86/0.086*1000000/RES_hhdet_num!M$81)</f>
        <v>378.56371002330644</v>
      </c>
      <c r="N86" s="156">
        <f>IF(RES_hhdet_fec!N86=0,0,RES_hhdet_fec!N86/0.086*1000000/RES_hhdet_num!N$81)</f>
        <v>350.03171476537415</v>
      </c>
      <c r="O86" s="156">
        <f>IF(RES_hhdet_fec!O86=0,0,RES_hhdet_fec!O86/0.086*1000000/RES_hhdet_num!O$81)</f>
        <v>338.24020907892424</v>
      </c>
      <c r="P86" s="156">
        <f>IF(RES_hhdet_fec!P86=0,0,RES_hhdet_fec!P86/0.086*1000000/RES_hhdet_num!P$81)</f>
        <v>346.41138034518593</v>
      </c>
      <c r="Q86" s="156">
        <f>IF(RES_hhdet_fec!Q86=0,0,RES_hhdet_fec!Q86/0.086*1000000/RES_hhdet_num!Q$81)</f>
        <v>348.3609634167384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1755.5650616942557</v>
      </c>
      <c r="C87" s="157">
        <f>IF(RES_hhdet_fec!C87=0,0,RES_hhdet_fec!C87/0.086*1000000/RES_hhdet_num!C$81)</f>
        <v>1763.0163191525064</v>
      </c>
      <c r="D87" s="157">
        <f>IF(RES_hhdet_fec!D87=0,0,RES_hhdet_fec!D87/0.086*1000000/RES_hhdet_num!D$81)</f>
        <v>1868.5482726945431</v>
      </c>
      <c r="E87" s="157">
        <f>IF(RES_hhdet_fec!E87=0,0,RES_hhdet_fec!E87/0.086*1000000/RES_hhdet_num!E$81)</f>
        <v>1908.7226255352057</v>
      </c>
      <c r="F87" s="157">
        <f>IF(RES_hhdet_fec!F87=0,0,RES_hhdet_fec!F87/0.086*1000000/RES_hhdet_num!F$81)</f>
        <v>1939.7750108259502</v>
      </c>
      <c r="G87" s="157">
        <f>IF(RES_hhdet_fec!G87=0,0,RES_hhdet_fec!G87/0.086*1000000/RES_hhdet_num!G$81)</f>
        <v>1941.6449249885522</v>
      </c>
      <c r="H87" s="157">
        <f>IF(RES_hhdet_fec!H87=0,0,RES_hhdet_fec!H87/0.086*1000000/RES_hhdet_num!H$81)</f>
        <v>1975.4651538213488</v>
      </c>
      <c r="I87" s="157">
        <f>IF(RES_hhdet_fec!I87=0,0,RES_hhdet_fec!I87/0.086*1000000/RES_hhdet_num!I$81)</f>
        <v>1996.1651519161655</v>
      </c>
      <c r="J87" s="157">
        <f>IF(RES_hhdet_fec!J87=0,0,RES_hhdet_fec!J87/0.086*1000000/RES_hhdet_num!J$81)</f>
        <v>2007.09373426049</v>
      </c>
      <c r="K87" s="157">
        <f>IF(RES_hhdet_fec!K87=0,0,RES_hhdet_fec!K87/0.086*1000000/RES_hhdet_num!K$81)</f>
        <v>2005.1164017097888</v>
      </c>
      <c r="L87" s="157">
        <f>IF(RES_hhdet_fec!L87=0,0,RES_hhdet_fec!L87/0.086*1000000/RES_hhdet_num!L$81)</f>
        <v>2018.269460743327</v>
      </c>
      <c r="M87" s="157">
        <f>IF(RES_hhdet_fec!M87=0,0,RES_hhdet_fec!M87/0.086*1000000/RES_hhdet_num!M$81)</f>
        <v>1951.407562526676</v>
      </c>
      <c r="N87" s="157">
        <f>IF(RES_hhdet_fec!N87=0,0,RES_hhdet_fec!N87/0.086*1000000/RES_hhdet_num!N$81)</f>
        <v>2023.7004025803408</v>
      </c>
      <c r="O87" s="157">
        <f>IF(RES_hhdet_fec!O87=0,0,RES_hhdet_fec!O87/0.086*1000000/RES_hhdet_num!O$81)</f>
        <v>1980.7345742618281</v>
      </c>
      <c r="P87" s="157">
        <f>IF(RES_hhdet_fec!P87=0,0,RES_hhdet_fec!P87/0.086*1000000/RES_hhdet_num!P$81)</f>
        <v>1972.3493177626638</v>
      </c>
      <c r="Q87" s="157">
        <f>IF(RES_hhdet_fec!Q87=0,0,RES_hhdet_fec!Q87/0.086*1000000/RES_hhdet_num!Q$81)</f>
        <v>2017.742042956429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2719.4148174312281</v>
      </c>
      <c r="C88" s="132">
        <f>IF(RES_hhdet_fec!C88=0,0,RES_hhdet_fec!C88/0.086*1000000/RES_hhdet_num!C88)</f>
        <v>2718.0636775826001</v>
      </c>
      <c r="D88" s="132">
        <f>IF(RES_hhdet_fec!D88=0,0,RES_hhdet_fec!D88/0.086*1000000/RES_hhdet_num!D88)</f>
        <v>2805.8733448205594</v>
      </c>
      <c r="E88" s="132">
        <f>IF(RES_hhdet_fec!E88=0,0,RES_hhdet_fec!E88/0.086*1000000/RES_hhdet_num!E88)</f>
        <v>2824.4323402086125</v>
      </c>
      <c r="F88" s="132">
        <f>IF(RES_hhdet_fec!F88=0,0,RES_hhdet_fec!F88/0.086*1000000/RES_hhdet_num!F88)</f>
        <v>2884.7926507273128</v>
      </c>
      <c r="G88" s="132">
        <f>IF(RES_hhdet_fec!G88=0,0,RES_hhdet_fec!G88/0.086*1000000/RES_hhdet_num!G88)</f>
        <v>2892.7216980881408</v>
      </c>
      <c r="H88" s="132">
        <f>IF(RES_hhdet_fec!H88=0,0,RES_hhdet_fec!H88/0.086*1000000/RES_hhdet_num!H88)</f>
        <v>2926.5992217657376</v>
      </c>
      <c r="I88" s="132">
        <f>IF(RES_hhdet_fec!I88=0,0,RES_hhdet_fec!I88/0.086*1000000/RES_hhdet_num!I88)</f>
        <v>3192.050754323378</v>
      </c>
      <c r="J88" s="132">
        <f>IF(RES_hhdet_fec!J88=0,0,RES_hhdet_fec!J88/0.086*1000000/RES_hhdet_num!J88)</f>
        <v>2980.1309766747086</v>
      </c>
      <c r="K88" s="132">
        <f>IF(RES_hhdet_fec!K88=0,0,RES_hhdet_fec!K88/0.086*1000000/RES_hhdet_num!K88)</f>
        <v>3029.618693319625</v>
      </c>
      <c r="L88" s="132">
        <f>IF(RES_hhdet_fec!L88=0,0,RES_hhdet_fec!L88/0.086*1000000/RES_hhdet_num!L88)</f>
        <v>3155.8711100359037</v>
      </c>
      <c r="M88" s="132">
        <f>IF(RES_hhdet_fec!M88=0,0,RES_hhdet_fec!M88/0.086*1000000/RES_hhdet_num!M88)</f>
        <v>3113.8007083804473</v>
      </c>
      <c r="N88" s="132">
        <f>IF(RES_hhdet_fec!N88=0,0,RES_hhdet_fec!N88/0.086*1000000/RES_hhdet_num!N88)</f>
        <v>3089.3636099243331</v>
      </c>
      <c r="O88" s="132">
        <f>IF(RES_hhdet_fec!O88=0,0,RES_hhdet_fec!O88/0.086*1000000/RES_hhdet_num!O88)</f>
        <v>3054.3419980444714</v>
      </c>
      <c r="P88" s="132">
        <f>IF(RES_hhdet_fec!P88=0,0,RES_hhdet_fec!P88/0.086*1000000/RES_hhdet_num!P88)</f>
        <v>3133.4214955249545</v>
      </c>
      <c r="Q88" s="132">
        <f>IF(RES_hhdet_fec!Q88=0,0,RES_hhdet_fec!Q88/0.086*1000000/RES_hhdet_num!Q88)</f>
        <v>3027.6009915835748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1494.5375236963791</v>
      </c>
      <c r="C89" s="132">
        <f>IF(RES_hhdet_fec!C89=0,0,RES_hhdet_fec!C89/0.086*1000000/RES_hhdet_num!C89)</f>
        <v>1499.6866768083776</v>
      </c>
      <c r="D89" s="132">
        <f>IF(RES_hhdet_fec!D89=0,0,RES_hhdet_fec!D89/0.086*1000000/RES_hhdet_num!D89)</f>
        <v>1629.9903883966963</v>
      </c>
      <c r="E89" s="132">
        <f>IF(RES_hhdet_fec!E89=0,0,RES_hhdet_fec!E89/0.086*1000000/RES_hhdet_num!E89)</f>
        <v>1697.2045611555486</v>
      </c>
      <c r="F89" s="132">
        <f>IF(RES_hhdet_fec!F89=0,0,RES_hhdet_fec!F89/0.086*1000000/RES_hhdet_num!F89)</f>
        <v>1673.4944182933211</v>
      </c>
      <c r="G89" s="132">
        <f>IF(RES_hhdet_fec!G89=0,0,RES_hhdet_fec!G89/0.086*1000000/RES_hhdet_num!G89)</f>
        <v>1769.6326487080066</v>
      </c>
      <c r="H89" s="132">
        <f>IF(RES_hhdet_fec!H89=0,0,RES_hhdet_fec!H89/0.086*1000000/RES_hhdet_num!H89)</f>
        <v>1757.5108960079231</v>
      </c>
      <c r="I89" s="132">
        <f>IF(RES_hhdet_fec!I89=0,0,RES_hhdet_fec!I89/0.086*1000000/RES_hhdet_num!I89)</f>
        <v>1843.2594820443899</v>
      </c>
      <c r="J89" s="132">
        <f>IF(RES_hhdet_fec!J89=0,0,RES_hhdet_fec!J89/0.086*1000000/RES_hhdet_num!J89)</f>
        <v>1810.2318716750774</v>
      </c>
      <c r="K89" s="132">
        <f>IF(RES_hhdet_fec!K89=0,0,RES_hhdet_fec!K89/0.086*1000000/RES_hhdet_num!K89)</f>
        <v>1818.9017910429336</v>
      </c>
      <c r="L89" s="132">
        <f>IF(RES_hhdet_fec!L89=0,0,RES_hhdet_fec!L89/0.086*1000000/RES_hhdet_num!L89)</f>
        <v>1885.1898562609117</v>
      </c>
      <c r="M89" s="132">
        <f>IF(RES_hhdet_fec!M89=0,0,RES_hhdet_fec!M89/0.086*1000000/RES_hhdet_num!M89)</f>
        <v>1884.5660644933639</v>
      </c>
      <c r="N89" s="132">
        <f>IF(RES_hhdet_fec!N89=0,0,RES_hhdet_fec!N89/0.086*1000000/RES_hhdet_num!N89)</f>
        <v>1876.9054969190122</v>
      </c>
      <c r="O89" s="132">
        <f>IF(RES_hhdet_fec!O89=0,0,RES_hhdet_fec!O89/0.086*1000000/RES_hhdet_num!O89)</f>
        <v>1865.4027196936995</v>
      </c>
      <c r="P89" s="132">
        <f>IF(RES_hhdet_fec!P89=0,0,RES_hhdet_fec!P89/0.086*1000000/RES_hhdet_num!P89)</f>
        <v>1896.3958088734162</v>
      </c>
      <c r="Q89" s="132">
        <f>IF(RES_hhdet_fec!Q89=0,0,RES_hhdet_fec!Q89/0.086*1000000/RES_hhdet_num!Q89)</f>
        <v>1868.1236006390982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693.45077844496393</v>
      </c>
      <c r="C90" s="165">
        <f>IF(RES_hhdet_fec!C90=0,0,RES_hhdet_fec!C90/0.086*1000000/RES_hhdet_num!C89)</f>
        <v>693.10623778356319</v>
      </c>
      <c r="D90" s="165">
        <f>IF(RES_hhdet_fec!D90=0,0,RES_hhdet_fec!D90/0.086*1000000/RES_hhdet_num!D89)</f>
        <v>841.76200344616882</v>
      </c>
      <c r="E90" s="165">
        <f>IF(RES_hhdet_fec!E90=0,0,RES_hhdet_fec!E90/0.086*1000000/RES_hhdet_num!E89)</f>
        <v>932.06267226884142</v>
      </c>
      <c r="F90" s="165">
        <f>IF(RES_hhdet_fec!F90=0,0,RES_hhdet_fec!F90/0.086*1000000/RES_hhdet_num!F89)</f>
        <v>840.91705768701104</v>
      </c>
      <c r="G90" s="165">
        <f>IF(RES_hhdet_fec!G90=0,0,RES_hhdet_fec!G90/0.086*1000000/RES_hhdet_num!G89)</f>
        <v>989.31082074614335</v>
      </c>
      <c r="H90" s="165">
        <f>IF(RES_hhdet_fec!H90=0,0,RES_hhdet_fec!H90/0.086*1000000/RES_hhdet_num!H89)</f>
        <v>936.51175096503459</v>
      </c>
      <c r="I90" s="165">
        <f>IF(RES_hhdet_fec!I90=0,0,RES_hhdet_fec!I90/0.086*1000000/RES_hhdet_num!I89)</f>
        <v>957.61522629701187</v>
      </c>
      <c r="J90" s="165">
        <f>IF(RES_hhdet_fec!J90=0,0,RES_hhdet_fec!J90/0.086*1000000/RES_hhdet_num!J89)</f>
        <v>894.03929300241327</v>
      </c>
      <c r="K90" s="165">
        <f>IF(RES_hhdet_fec!K90=0,0,RES_hhdet_fec!K90/0.086*1000000/RES_hhdet_num!K89)</f>
        <v>878.58942106269228</v>
      </c>
      <c r="L90" s="165">
        <f>IF(RES_hhdet_fec!L90=0,0,RES_hhdet_fec!L90/0.086*1000000/RES_hhdet_num!L89)</f>
        <v>946.76133301077277</v>
      </c>
      <c r="M90" s="165">
        <f>IF(RES_hhdet_fec!M90=0,0,RES_hhdet_fec!M90/0.086*1000000/RES_hhdet_num!M89)</f>
        <v>971.50582101470013</v>
      </c>
      <c r="N90" s="165">
        <f>IF(RES_hhdet_fec!N90=0,0,RES_hhdet_fec!N90/0.086*1000000/RES_hhdet_num!N89)</f>
        <v>963.88144629639203</v>
      </c>
      <c r="O90" s="165">
        <f>IF(RES_hhdet_fec!O90=0,0,RES_hhdet_fec!O90/0.086*1000000/RES_hhdet_num!O89)</f>
        <v>952.95470338987491</v>
      </c>
      <c r="P90" s="165">
        <f>IF(RES_hhdet_fec!P90=0,0,RES_hhdet_fec!P90/0.086*1000000/RES_hhdet_num!P89)</f>
        <v>977.62750660378674</v>
      </c>
      <c r="Q90" s="165">
        <f>IF(RES_hhdet_fec!Q90=0,0,RES_hhdet_fec!Q90/0.086*1000000/RES_hhdet_num!Q89)</f>
        <v>944.61150937407569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801.08674525141521</v>
      </c>
      <c r="C91" s="164">
        <f>IF(RES_hhdet_fec!C91=0,0,RES_hhdet_fec!C91/0.086*1000000/RES_hhdet_num!C89)</f>
        <v>806.58043902481415</v>
      </c>
      <c r="D91" s="164">
        <f>IF(RES_hhdet_fec!D91=0,0,RES_hhdet_fec!D91/0.086*1000000/RES_hhdet_num!D89)</f>
        <v>788.22838495052747</v>
      </c>
      <c r="E91" s="164">
        <f>IF(RES_hhdet_fec!E91=0,0,RES_hhdet_fec!E91/0.086*1000000/RES_hhdet_num!E89)</f>
        <v>765.14188888670731</v>
      </c>
      <c r="F91" s="164">
        <f>IF(RES_hhdet_fec!F91=0,0,RES_hhdet_fec!F91/0.086*1000000/RES_hhdet_num!F89)</f>
        <v>832.57736060631009</v>
      </c>
      <c r="G91" s="164">
        <f>IF(RES_hhdet_fec!G91=0,0,RES_hhdet_fec!G91/0.086*1000000/RES_hhdet_num!G89)</f>
        <v>780.32182796186339</v>
      </c>
      <c r="H91" s="164">
        <f>IF(RES_hhdet_fec!H91=0,0,RES_hhdet_fec!H91/0.086*1000000/RES_hhdet_num!H89)</f>
        <v>820.99914504288859</v>
      </c>
      <c r="I91" s="164">
        <f>IF(RES_hhdet_fec!I91=0,0,RES_hhdet_fec!I91/0.086*1000000/RES_hhdet_num!I89)</f>
        <v>885.64425574737811</v>
      </c>
      <c r="J91" s="164">
        <f>IF(RES_hhdet_fec!J91=0,0,RES_hhdet_fec!J91/0.086*1000000/RES_hhdet_num!J89)</f>
        <v>916.19257867266424</v>
      </c>
      <c r="K91" s="164">
        <f>IF(RES_hhdet_fec!K91=0,0,RES_hhdet_fec!K91/0.086*1000000/RES_hhdet_num!K89)</f>
        <v>940.31236998024144</v>
      </c>
      <c r="L91" s="164">
        <f>IF(RES_hhdet_fec!L91=0,0,RES_hhdet_fec!L91/0.086*1000000/RES_hhdet_num!L89)</f>
        <v>938.42852325013905</v>
      </c>
      <c r="M91" s="164">
        <f>IF(RES_hhdet_fec!M91=0,0,RES_hhdet_fec!M91/0.086*1000000/RES_hhdet_num!M89)</f>
        <v>913.06024347866389</v>
      </c>
      <c r="N91" s="164">
        <f>IF(RES_hhdet_fec!N91=0,0,RES_hhdet_fec!N91/0.086*1000000/RES_hhdet_num!N89)</f>
        <v>913.02405062262039</v>
      </c>
      <c r="O91" s="164">
        <f>IF(RES_hhdet_fec!O91=0,0,RES_hhdet_fec!O91/0.086*1000000/RES_hhdet_num!O89)</f>
        <v>912.44801630382426</v>
      </c>
      <c r="P91" s="164">
        <f>IF(RES_hhdet_fec!P91=0,0,RES_hhdet_fec!P91/0.086*1000000/RES_hhdet_num!P89)</f>
        <v>918.76830226962943</v>
      </c>
      <c r="Q91" s="164">
        <f>IF(RES_hhdet_fec!Q91=0,0,RES_hhdet_fec!Q91/0.086*1000000/RES_hhdet_num!Q89)</f>
        <v>923.51209126502226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2266.1918000693104</v>
      </c>
      <c r="C92" s="162">
        <f>IF(RES_hhdet_fec!C92=0,0,RES_hhdet_fec!C92/0.086*1000000/RES_hhdet_num!C92)</f>
        <v>2265.0419312368258</v>
      </c>
      <c r="D92" s="162">
        <f>IF(RES_hhdet_fec!D92=0,0,RES_hhdet_fec!D92/0.086*1000000/RES_hhdet_num!D92)</f>
        <v>2338.23534227662</v>
      </c>
      <c r="E92" s="162">
        <f>IF(RES_hhdet_fec!E92=0,0,RES_hhdet_fec!E92/0.086*1000000/RES_hhdet_num!E92)</f>
        <v>2353.6849194627889</v>
      </c>
      <c r="F92" s="162">
        <f>IF(RES_hhdet_fec!F92=0,0,RES_hhdet_fec!F92/0.086*1000000/RES_hhdet_num!F92)</f>
        <v>2404.0042362580389</v>
      </c>
      <c r="G92" s="162">
        <f>IF(RES_hhdet_fec!G92=0,0,RES_hhdet_fec!G92/0.086*1000000/RES_hhdet_num!G92)</f>
        <v>2410.5762366691456</v>
      </c>
      <c r="H92" s="162">
        <f>IF(RES_hhdet_fec!H92=0,0,RES_hhdet_fec!H92/0.086*1000000/RES_hhdet_num!H92)</f>
        <v>2438.8355923491308</v>
      </c>
      <c r="I92" s="162">
        <f>IF(RES_hhdet_fec!I92=0,0,RES_hhdet_fec!I92/0.086*1000000/RES_hhdet_num!I92)</f>
        <v>2538.0364265187759</v>
      </c>
      <c r="J92" s="162">
        <f>IF(RES_hhdet_fec!J92=0,0,RES_hhdet_fec!J92/0.086*1000000/RES_hhdet_num!J92)</f>
        <v>2605.6372964730222</v>
      </c>
      <c r="K92" s="162">
        <f>IF(RES_hhdet_fec!K92=0,0,RES_hhdet_fec!K92/0.086*1000000/RES_hhdet_num!K92)</f>
        <v>2616.1930198667515</v>
      </c>
      <c r="L92" s="162">
        <f>IF(RES_hhdet_fec!L92=0,0,RES_hhdet_fec!L92/0.086*1000000/RES_hhdet_num!L92)</f>
        <v>2629.887094061005</v>
      </c>
      <c r="M92" s="162">
        <f>IF(RES_hhdet_fec!M92=0,0,RES_hhdet_fec!M92/0.086*1000000/RES_hhdet_num!M92)</f>
        <v>2564.9325723351267</v>
      </c>
      <c r="N92" s="162">
        <f>IF(RES_hhdet_fec!N92=0,0,RES_hhdet_fec!N92/0.086*1000000/RES_hhdet_num!N92)</f>
        <v>2508.8440072214526</v>
      </c>
      <c r="O92" s="162">
        <f>IF(RES_hhdet_fec!O92=0,0,RES_hhdet_fec!O92/0.086*1000000/RES_hhdet_num!O92)</f>
        <v>2449.9227320178161</v>
      </c>
      <c r="P92" s="162">
        <f>IF(RES_hhdet_fec!P92=0,0,RES_hhdet_fec!P92/0.086*1000000/RES_hhdet_num!P92)</f>
        <v>2423.0633672705458</v>
      </c>
      <c r="Q92" s="162">
        <f>IF(RES_hhdet_fec!Q92=0,0,RES_hhdet_fec!Q92/0.086*1000000/RES_hhdet_num!Q92)</f>
        <v>2396.805457725101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1378.9656542690902</v>
      </c>
      <c r="C93" s="160">
        <f>IF(RES_hhdet_fec!C93=0,0,RES_hhdet_fec!C93/0.086*1000000/RES_hhdet_num!C93)</f>
        <v>1384.1661314902055</v>
      </c>
      <c r="D93" s="160">
        <f>IF(RES_hhdet_fec!D93=0,0,RES_hhdet_fec!D93/0.086*1000000/RES_hhdet_num!D93)</f>
        <v>1489.6989876335142</v>
      </c>
      <c r="E93" s="160">
        <f>IF(RES_hhdet_fec!E93=0,0,RES_hhdet_fec!E93/0.086*1000000/RES_hhdet_num!E93)</f>
        <v>1541.8579123094271</v>
      </c>
      <c r="F93" s="160">
        <f>IF(RES_hhdet_fec!F93=0,0,RES_hhdet_fec!F93/0.086*1000000/RES_hhdet_num!F93)</f>
        <v>1533.344595475528</v>
      </c>
      <c r="G93" s="160">
        <f>IF(RES_hhdet_fec!G93=0,0,RES_hhdet_fec!G93/0.086*1000000/RES_hhdet_num!G93)</f>
        <v>1604.7389009027097</v>
      </c>
      <c r="H93" s="160">
        <f>IF(RES_hhdet_fec!H93=0,0,RES_hhdet_fec!H93/0.086*1000000/RES_hhdet_num!H93)</f>
        <v>1601.4265345946092</v>
      </c>
      <c r="I93" s="160">
        <f>IF(RES_hhdet_fec!I93=0,0,RES_hhdet_fec!I93/0.086*1000000/RES_hhdet_num!I93)</f>
        <v>1647.0551837030098</v>
      </c>
      <c r="J93" s="160">
        <f>IF(RES_hhdet_fec!J93=0,0,RES_hhdet_fec!J93/0.086*1000000/RES_hhdet_num!J93)</f>
        <v>1697.8837676145713</v>
      </c>
      <c r="K93" s="160">
        <f>IF(RES_hhdet_fec!K93=0,0,RES_hhdet_fec!K93/0.086*1000000/RES_hhdet_num!K93)</f>
        <v>1699.0083457415997</v>
      </c>
      <c r="L93" s="160">
        <f>IF(RES_hhdet_fec!L93=0,0,RES_hhdet_fec!L93/0.086*1000000/RES_hhdet_num!L93)</f>
        <v>1727.3946514684405</v>
      </c>
      <c r="M93" s="160">
        <f>IF(RES_hhdet_fec!M93=0,0,RES_hhdet_fec!M93/0.086*1000000/RES_hhdet_num!M93)</f>
        <v>1713.3192060472234</v>
      </c>
      <c r="N93" s="160">
        <f>IF(RES_hhdet_fec!N93=0,0,RES_hhdet_fec!N93/0.086*1000000/RES_hhdet_num!N93)</f>
        <v>1695.7833808757141</v>
      </c>
      <c r="O93" s="160">
        <f>IF(RES_hhdet_fec!O93=0,0,RES_hhdet_fec!O93/0.086*1000000/RES_hhdet_num!O93)</f>
        <v>1676.8239086933827</v>
      </c>
      <c r="P93" s="160">
        <f>IF(RES_hhdet_fec!P93=0,0,RES_hhdet_fec!P93/0.086*1000000/RES_hhdet_num!P93)</f>
        <v>1674.7640728580404</v>
      </c>
      <c r="Q93" s="160">
        <f>IF(RES_hhdet_fec!Q93=0,0,RES_hhdet_fec!Q93/0.086*1000000/RES_hhdet_num!Q93)</f>
        <v>1671.3153940752538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577.87890901767491</v>
      </c>
      <c r="C94" s="156">
        <f>IF(RES_hhdet_fec!C94=0,0,RES_hhdet_fec!C94/0.086*1000000/RES_hhdet_num!C93)</f>
        <v>577.5856924653915</v>
      </c>
      <c r="D94" s="156">
        <f>IF(RES_hhdet_fec!D94=0,0,RES_hhdet_fec!D94/0.086*1000000/RES_hhdet_num!D93)</f>
        <v>701.47060268298674</v>
      </c>
      <c r="E94" s="156">
        <f>IF(RES_hhdet_fec!E94=0,0,RES_hhdet_fec!E94/0.086*1000000/RES_hhdet_num!E93)</f>
        <v>776.71602342271979</v>
      </c>
      <c r="F94" s="156">
        <f>IF(RES_hhdet_fec!F94=0,0,RES_hhdet_fec!F94/0.086*1000000/RES_hhdet_num!F93)</f>
        <v>700.76723486921765</v>
      </c>
      <c r="G94" s="156">
        <f>IF(RES_hhdet_fec!G94=0,0,RES_hhdet_fec!G94/0.086*1000000/RES_hhdet_num!G93)</f>
        <v>824.41707294084665</v>
      </c>
      <c r="H94" s="156">
        <f>IF(RES_hhdet_fec!H94=0,0,RES_hhdet_fec!H94/0.086*1000000/RES_hhdet_num!H93)</f>
        <v>780.42738955172092</v>
      </c>
      <c r="I94" s="156">
        <f>IF(RES_hhdet_fec!I94=0,0,RES_hhdet_fec!I94/0.086*1000000/RES_hhdet_num!I93)</f>
        <v>761.41092795563156</v>
      </c>
      <c r="J94" s="156">
        <f>IF(RES_hhdet_fec!J94=0,0,RES_hhdet_fec!J94/0.086*1000000/RES_hhdet_num!J93)</f>
        <v>781.69118894190683</v>
      </c>
      <c r="K94" s="156">
        <f>IF(RES_hhdet_fec!K94=0,0,RES_hhdet_fec!K94/0.086*1000000/RES_hhdet_num!K93)</f>
        <v>758.69597576135902</v>
      </c>
      <c r="L94" s="156">
        <f>IF(RES_hhdet_fec!L94=0,0,RES_hhdet_fec!L94/0.086*1000000/RES_hhdet_num!L93)</f>
        <v>788.96612821830183</v>
      </c>
      <c r="M94" s="156">
        <f>IF(RES_hhdet_fec!M94=0,0,RES_hhdet_fec!M94/0.086*1000000/RES_hhdet_num!M93)</f>
        <v>800.25896256855913</v>
      </c>
      <c r="N94" s="156">
        <f>IF(RES_hhdet_fec!N94=0,0,RES_hhdet_fec!N94/0.086*1000000/RES_hhdet_num!N93)</f>
        <v>782.75933025309382</v>
      </c>
      <c r="O94" s="156">
        <f>IF(RES_hhdet_fec!O94=0,0,RES_hhdet_fec!O94/0.086*1000000/RES_hhdet_num!O93)</f>
        <v>764.37589238955877</v>
      </c>
      <c r="P94" s="156">
        <f>IF(RES_hhdet_fec!P94=0,0,RES_hhdet_fec!P94/0.086*1000000/RES_hhdet_num!P93)</f>
        <v>755.99577058841112</v>
      </c>
      <c r="Q94" s="156">
        <f>IF(RES_hhdet_fec!Q94=0,0,RES_hhdet_fec!Q94/0.086*1000000/RES_hhdet_num!Q93)</f>
        <v>747.80330281023168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801.08674525141532</v>
      </c>
      <c r="C95" s="156">
        <f>IF(RES_hhdet_fec!C95=0,0,RES_hhdet_fec!C95/0.086*1000000/RES_hhdet_num!C93)</f>
        <v>806.58043902481393</v>
      </c>
      <c r="D95" s="156">
        <f>IF(RES_hhdet_fec!D95=0,0,RES_hhdet_fec!D95/0.086*1000000/RES_hhdet_num!D93)</f>
        <v>788.22838495052736</v>
      </c>
      <c r="E95" s="156">
        <f>IF(RES_hhdet_fec!E95=0,0,RES_hhdet_fec!E95/0.086*1000000/RES_hhdet_num!E93)</f>
        <v>765.14188888670742</v>
      </c>
      <c r="F95" s="156">
        <f>IF(RES_hhdet_fec!F95=0,0,RES_hhdet_fec!F95/0.086*1000000/RES_hhdet_num!F93)</f>
        <v>832.57736060631055</v>
      </c>
      <c r="G95" s="156">
        <f>IF(RES_hhdet_fec!G95=0,0,RES_hhdet_fec!G95/0.086*1000000/RES_hhdet_num!G93)</f>
        <v>780.32182796186328</v>
      </c>
      <c r="H95" s="156">
        <f>IF(RES_hhdet_fec!H95=0,0,RES_hhdet_fec!H95/0.086*1000000/RES_hhdet_num!H93)</f>
        <v>820.99914504288836</v>
      </c>
      <c r="I95" s="156">
        <f>IF(RES_hhdet_fec!I95=0,0,RES_hhdet_fec!I95/0.086*1000000/RES_hhdet_num!I93)</f>
        <v>885.64425574737834</v>
      </c>
      <c r="J95" s="156">
        <f>IF(RES_hhdet_fec!J95=0,0,RES_hhdet_fec!J95/0.086*1000000/RES_hhdet_num!J93)</f>
        <v>916.19257867266424</v>
      </c>
      <c r="K95" s="156">
        <f>IF(RES_hhdet_fec!K95=0,0,RES_hhdet_fec!K95/0.086*1000000/RES_hhdet_num!K93)</f>
        <v>940.31236998024087</v>
      </c>
      <c r="L95" s="156">
        <f>IF(RES_hhdet_fec!L95=0,0,RES_hhdet_fec!L95/0.086*1000000/RES_hhdet_num!L93)</f>
        <v>938.42852325013882</v>
      </c>
      <c r="M95" s="156">
        <f>IF(RES_hhdet_fec!M95=0,0,RES_hhdet_fec!M95/0.086*1000000/RES_hhdet_num!M93)</f>
        <v>913.06024347866423</v>
      </c>
      <c r="N95" s="156">
        <f>IF(RES_hhdet_fec!N95=0,0,RES_hhdet_fec!N95/0.086*1000000/RES_hhdet_num!N93)</f>
        <v>913.02405062262028</v>
      </c>
      <c r="O95" s="156">
        <f>IF(RES_hhdet_fec!O95=0,0,RES_hhdet_fec!O95/0.086*1000000/RES_hhdet_num!O93)</f>
        <v>912.44801630382392</v>
      </c>
      <c r="P95" s="156">
        <f>IF(RES_hhdet_fec!P95=0,0,RES_hhdet_fec!P95/0.086*1000000/RES_hhdet_num!P93)</f>
        <v>918.76830226962932</v>
      </c>
      <c r="Q95" s="156">
        <f>IF(RES_hhdet_fec!Q95=0,0,RES_hhdet_fec!Q95/0.086*1000000/RES_hhdet_num!Q93)</f>
        <v>923.51209126502215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1797.9184479565918</v>
      </c>
      <c r="C96" s="162">
        <f>IF(RES_hhdet_fec!C96=0,0,RES_hhdet_fec!C96/0.086*1000000/RES_hhdet_num!C96)</f>
        <v>1785.6358402459941</v>
      </c>
      <c r="D96" s="162">
        <f>IF(RES_hhdet_fec!D96=0,0,RES_hhdet_fec!D96/0.086*1000000/RES_hhdet_num!D96)</f>
        <v>1888.2188646667116</v>
      </c>
      <c r="E96" s="162">
        <f>IF(RES_hhdet_fec!E96=0,0,RES_hhdet_fec!E96/0.086*1000000/RES_hhdet_num!E96)</f>
        <v>1923.6145059129551</v>
      </c>
      <c r="F96" s="162">
        <f>IF(RES_hhdet_fec!F96=0,0,RES_hhdet_fec!F96/0.086*1000000/RES_hhdet_num!F96)</f>
        <v>1942.3613022736051</v>
      </c>
      <c r="G96" s="162">
        <f>IF(RES_hhdet_fec!G96=0,0,RES_hhdet_fec!G96/0.086*1000000/RES_hhdet_num!G96)</f>
        <v>1904.0016743757167</v>
      </c>
      <c r="H96" s="162">
        <f>IF(RES_hhdet_fec!H96=0,0,RES_hhdet_fec!H96/0.086*1000000/RES_hhdet_num!H96)</f>
        <v>1988.8320619968276</v>
      </c>
      <c r="I96" s="162">
        <f>IF(RES_hhdet_fec!I96=0,0,RES_hhdet_fec!I96/0.086*1000000/RES_hhdet_num!I96)</f>
        <v>2150.0226986758689</v>
      </c>
      <c r="J96" s="162">
        <f>IF(RES_hhdet_fec!J96=0,0,RES_hhdet_fec!J96/0.086*1000000/RES_hhdet_num!J96)</f>
        <v>2199.3759128885308</v>
      </c>
      <c r="K96" s="162">
        <f>IF(RES_hhdet_fec!K96=0,0,RES_hhdet_fec!K96/0.086*1000000/RES_hhdet_num!K96)</f>
        <v>2205.3396054973637</v>
      </c>
      <c r="L96" s="162">
        <f>IF(RES_hhdet_fec!L96=0,0,RES_hhdet_fec!L96/0.086*1000000/RES_hhdet_num!L96)</f>
        <v>2201.1124480762242</v>
      </c>
      <c r="M96" s="162">
        <f>IF(RES_hhdet_fec!M96=0,0,RES_hhdet_fec!M96/0.086*1000000/RES_hhdet_num!M96)</f>
        <v>2057.1867140401996</v>
      </c>
      <c r="N96" s="162">
        <f>IF(RES_hhdet_fec!N96=0,0,RES_hhdet_fec!N96/0.086*1000000/RES_hhdet_num!N96)</f>
        <v>2282.7003003304926</v>
      </c>
      <c r="O96" s="162">
        <f>IF(RES_hhdet_fec!O96=0,0,RES_hhdet_fec!O96/0.086*1000000/RES_hhdet_num!O96)</f>
        <v>2168.7133546250093</v>
      </c>
      <c r="P96" s="162">
        <f>IF(RES_hhdet_fec!P96=0,0,RES_hhdet_fec!P96/0.086*1000000/RES_hhdet_num!P96)</f>
        <v>2121.1842478774506</v>
      </c>
      <c r="Q96" s="162">
        <f>IF(RES_hhdet_fec!Q96=0,0,RES_hhdet_fec!Q96/0.086*1000000/RES_hhdet_num!Q96)</f>
        <v>2263.8908774365837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1259.5559494803467</v>
      </c>
      <c r="C97" s="160">
        <f>IF(RES_hhdet_fec!C97=0,0,RES_hhdet_fec!C97/0.086*1000000/RES_hhdet_num!C97)</f>
        <v>1261.9175782875434</v>
      </c>
      <c r="D97" s="160">
        <f>IF(RES_hhdet_fec!D97=0,0,RES_hhdet_fec!D97/0.086*1000000/RES_hhdet_num!D97)</f>
        <v>1354.6940443505416</v>
      </c>
      <c r="E97" s="160">
        <f>IF(RES_hhdet_fec!E97=0,0,RES_hhdet_fec!E97/0.086*1000000/RES_hhdet_num!E97)</f>
        <v>1399.9346758379825</v>
      </c>
      <c r="F97" s="160">
        <f>IF(RES_hhdet_fec!F97=0,0,RES_hhdet_fec!F97/0.086*1000000/RES_hhdet_num!F97)</f>
        <v>1398.7756802190665</v>
      </c>
      <c r="G97" s="160">
        <f>IF(RES_hhdet_fec!G97=0,0,RES_hhdet_fec!G97/0.086*1000000/RES_hhdet_num!G97)</f>
        <v>1431.4904005983578</v>
      </c>
      <c r="H97" s="160">
        <f>IF(RES_hhdet_fec!H97=0,0,RES_hhdet_fec!H97/0.086*1000000/RES_hhdet_num!H97)</f>
        <v>1457.4254048818725</v>
      </c>
      <c r="I97" s="160">
        <f>IF(RES_hhdet_fec!I97=0,0,RES_hhdet_fec!I97/0.086*1000000/RES_hhdet_num!I97)</f>
        <v>1530.6510653501384</v>
      </c>
      <c r="J97" s="160">
        <f>IF(RES_hhdet_fec!J97=0,0,RES_hhdet_fec!J97/0.086*1000000/RES_hhdet_num!J97)</f>
        <v>1576.0053525392245</v>
      </c>
      <c r="K97" s="160">
        <f>IF(RES_hhdet_fec!K97=0,0,RES_hhdet_fec!K97/0.086*1000000/RES_hhdet_num!K97)</f>
        <v>1579.8608555744768</v>
      </c>
      <c r="L97" s="160">
        <f>IF(RES_hhdet_fec!L97=0,0,RES_hhdet_fec!L97/0.086*1000000/RES_hhdet_num!L97)</f>
        <v>1598.7622576730064</v>
      </c>
      <c r="M97" s="160">
        <f>IF(RES_hhdet_fec!M97=0,0,RES_hhdet_fec!M97/0.086*1000000/RES_hhdet_num!M97)</f>
        <v>1554.9024982592068</v>
      </c>
      <c r="N97" s="160">
        <f>IF(RES_hhdet_fec!N97=0,0,RES_hhdet_fec!N97/0.086*1000000/RES_hhdet_num!N97)</f>
        <v>1625.2265443257347</v>
      </c>
      <c r="O97" s="160">
        <f>IF(RES_hhdet_fec!O97=0,0,RES_hhdet_fec!O97/0.086*1000000/RES_hhdet_num!O97)</f>
        <v>1589.0865829468269</v>
      </c>
      <c r="P97" s="160">
        <f>IF(RES_hhdet_fec!P97=0,0,RES_hhdet_fec!P97/0.086*1000000/RES_hhdet_num!P97)</f>
        <v>1580.5777876073937</v>
      </c>
      <c r="Q97" s="160">
        <f>IF(RES_hhdet_fec!Q97=0,0,RES_hhdet_fec!Q97/0.086*1000000/RES_hhdet_num!Q97)</f>
        <v>1629.8460450252364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458.4692042289314</v>
      </c>
      <c r="C98" s="156">
        <f>IF(RES_hhdet_fec!C98=0,0,RES_hhdet_fec!C98/0.086*1000000/RES_hhdet_num!C97)</f>
        <v>455.33713926272907</v>
      </c>
      <c r="D98" s="156">
        <f>IF(RES_hhdet_fec!D98=0,0,RES_hhdet_fec!D98/0.086*1000000/RES_hhdet_num!D97)</f>
        <v>566.46565940001426</v>
      </c>
      <c r="E98" s="156">
        <f>IF(RES_hhdet_fec!E98=0,0,RES_hhdet_fec!E98/0.086*1000000/RES_hhdet_num!E97)</f>
        <v>634.79278695127505</v>
      </c>
      <c r="F98" s="156">
        <f>IF(RES_hhdet_fec!F98=0,0,RES_hhdet_fec!F98/0.086*1000000/RES_hhdet_num!F97)</f>
        <v>566.19831961275588</v>
      </c>
      <c r="G98" s="156">
        <f>IF(RES_hhdet_fec!G98=0,0,RES_hhdet_fec!G98/0.086*1000000/RES_hhdet_num!G97)</f>
        <v>651.16857263649422</v>
      </c>
      <c r="H98" s="156">
        <f>IF(RES_hhdet_fec!H98=0,0,RES_hhdet_fec!H98/0.086*1000000/RES_hhdet_num!H97)</f>
        <v>636.42625983898404</v>
      </c>
      <c r="I98" s="156">
        <f>IF(RES_hhdet_fec!I98=0,0,RES_hhdet_fec!I98/0.086*1000000/RES_hhdet_num!I97)</f>
        <v>645.00680960276031</v>
      </c>
      <c r="J98" s="156">
        <f>IF(RES_hhdet_fec!J98=0,0,RES_hhdet_fec!J98/0.086*1000000/RES_hhdet_num!J97)</f>
        <v>659.81277386655972</v>
      </c>
      <c r="K98" s="156">
        <f>IF(RES_hhdet_fec!K98=0,0,RES_hhdet_fec!K98/0.086*1000000/RES_hhdet_num!K97)</f>
        <v>639.54848559423579</v>
      </c>
      <c r="L98" s="156">
        <f>IF(RES_hhdet_fec!L98=0,0,RES_hhdet_fec!L98/0.086*1000000/RES_hhdet_num!L97)</f>
        <v>660.33373442286756</v>
      </c>
      <c r="M98" s="156">
        <f>IF(RES_hhdet_fec!M98=0,0,RES_hhdet_fec!M98/0.086*1000000/RES_hhdet_num!M97)</f>
        <v>641.8422547805427</v>
      </c>
      <c r="N98" s="156">
        <f>IF(RES_hhdet_fec!N98=0,0,RES_hhdet_fec!N98/0.086*1000000/RES_hhdet_num!N97)</f>
        <v>712.20249370311433</v>
      </c>
      <c r="O98" s="156">
        <f>IF(RES_hhdet_fec!O98=0,0,RES_hhdet_fec!O98/0.086*1000000/RES_hhdet_num!O97)</f>
        <v>676.63856664300272</v>
      </c>
      <c r="P98" s="156">
        <f>IF(RES_hhdet_fec!P98=0,0,RES_hhdet_fec!P98/0.086*1000000/RES_hhdet_num!P97)</f>
        <v>661.80948533776473</v>
      </c>
      <c r="Q98" s="156">
        <f>IF(RES_hhdet_fec!Q98=0,0,RES_hhdet_fec!Q98/0.086*1000000/RES_hhdet_num!Q97)</f>
        <v>706.33395376021394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801.08674525141544</v>
      </c>
      <c r="C99" s="156">
        <f>IF(RES_hhdet_fec!C99=0,0,RES_hhdet_fec!C99/0.086*1000000/RES_hhdet_num!C97)</f>
        <v>806.58043902481427</v>
      </c>
      <c r="D99" s="156">
        <f>IF(RES_hhdet_fec!D99=0,0,RES_hhdet_fec!D99/0.086*1000000/RES_hhdet_num!D97)</f>
        <v>788.22838495052736</v>
      </c>
      <c r="E99" s="156">
        <f>IF(RES_hhdet_fec!E99=0,0,RES_hhdet_fec!E99/0.086*1000000/RES_hhdet_num!E97)</f>
        <v>765.14188888670753</v>
      </c>
      <c r="F99" s="156">
        <f>IF(RES_hhdet_fec!F99=0,0,RES_hhdet_fec!F99/0.086*1000000/RES_hhdet_num!F97)</f>
        <v>832.57736060631066</v>
      </c>
      <c r="G99" s="156">
        <f>IF(RES_hhdet_fec!G99=0,0,RES_hhdet_fec!G99/0.086*1000000/RES_hhdet_num!G97)</f>
        <v>780.32182796186373</v>
      </c>
      <c r="H99" s="156">
        <f>IF(RES_hhdet_fec!H99=0,0,RES_hhdet_fec!H99/0.086*1000000/RES_hhdet_num!H97)</f>
        <v>820.99914504288836</v>
      </c>
      <c r="I99" s="156">
        <f>IF(RES_hhdet_fec!I99=0,0,RES_hhdet_fec!I99/0.086*1000000/RES_hhdet_num!I97)</f>
        <v>885.64425574737788</v>
      </c>
      <c r="J99" s="156">
        <f>IF(RES_hhdet_fec!J99=0,0,RES_hhdet_fec!J99/0.086*1000000/RES_hhdet_num!J97)</f>
        <v>916.19257867266492</v>
      </c>
      <c r="K99" s="156">
        <f>IF(RES_hhdet_fec!K99=0,0,RES_hhdet_fec!K99/0.086*1000000/RES_hhdet_num!K97)</f>
        <v>940.31236998024087</v>
      </c>
      <c r="L99" s="156">
        <f>IF(RES_hhdet_fec!L99=0,0,RES_hhdet_fec!L99/0.086*1000000/RES_hhdet_num!L97)</f>
        <v>938.42852325013882</v>
      </c>
      <c r="M99" s="156">
        <f>IF(RES_hhdet_fec!M99=0,0,RES_hhdet_fec!M99/0.086*1000000/RES_hhdet_num!M97)</f>
        <v>913.06024347866412</v>
      </c>
      <c r="N99" s="156">
        <f>IF(RES_hhdet_fec!N99=0,0,RES_hhdet_fec!N99/0.086*1000000/RES_hhdet_num!N97)</f>
        <v>913.02405062262039</v>
      </c>
      <c r="O99" s="156">
        <f>IF(RES_hhdet_fec!O99=0,0,RES_hhdet_fec!O99/0.086*1000000/RES_hhdet_num!O97)</f>
        <v>912.44801630382403</v>
      </c>
      <c r="P99" s="156">
        <f>IF(RES_hhdet_fec!P99=0,0,RES_hhdet_fec!P99/0.086*1000000/RES_hhdet_num!P97)</f>
        <v>918.7683022696292</v>
      </c>
      <c r="Q99" s="156">
        <f>IF(RES_hhdet_fec!Q99=0,0,RES_hhdet_fec!Q99/0.086*1000000/RES_hhdet_num!Q97)</f>
        <v>923.51209126502249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1252.8782049666709</v>
      </c>
      <c r="C100" s="157">
        <f>IF(RES_hhdet_fec!C100=0,0,RES_hhdet_fec!C100/0.086*1000000/RES_hhdet_num!C$81)</f>
        <v>1246.2193289403449</v>
      </c>
      <c r="D100" s="157">
        <f>IF(RES_hhdet_fec!D100=0,0,RES_hhdet_fec!D100/0.086*1000000/RES_hhdet_num!D$81)</f>
        <v>1287.5052431770373</v>
      </c>
      <c r="E100" s="157">
        <f>IF(RES_hhdet_fec!E100=0,0,RES_hhdet_fec!E100/0.086*1000000/RES_hhdet_num!E$81)</f>
        <v>1305.2736924357459</v>
      </c>
      <c r="F100" s="157">
        <f>IF(RES_hhdet_fec!F100=0,0,RES_hhdet_fec!F100/0.086*1000000/RES_hhdet_num!F$81)</f>
        <v>1292.0264224851244</v>
      </c>
      <c r="G100" s="157">
        <f>IF(RES_hhdet_fec!G100=0,0,RES_hhdet_fec!G100/0.086*1000000/RES_hhdet_num!G$81)</f>
        <v>1254.1082945436683</v>
      </c>
      <c r="H100" s="157">
        <f>IF(RES_hhdet_fec!H100=0,0,RES_hhdet_fec!H100/0.086*1000000/RES_hhdet_num!H$81)</f>
        <v>1304.7491565740884</v>
      </c>
      <c r="I100" s="157">
        <f>IF(RES_hhdet_fec!I100=0,0,RES_hhdet_fec!I100/0.086*1000000/RES_hhdet_num!I$81)</f>
        <v>1821.8039400874629</v>
      </c>
      <c r="J100" s="157">
        <f>IF(RES_hhdet_fec!J100=0,0,RES_hhdet_fec!J100/0.086*1000000/RES_hhdet_num!J$81)</f>
        <v>1838.5321006055863</v>
      </c>
      <c r="K100" s="157">
        <f>IF(RES_hhdet_fec!K100=0,0,RES_hhdet_fec!K100/0.086*1000000/RES_hhdet_num!K$81)</f>
        <v>1824.3547698458567</v>
      </c>
      <c r="L100" s="157">
        <f>IF(RES_hhdet_fec!L100=0,0,RES_hhdet_fec!L100/0.086*1000000/RES_hhdet_num!L$81)</f>
        <v>1694.5996059640693</v>
      </c>
      <c r="M100" s="157">
        <f>IF(RES_hhdet_fec!M100=0,0,RES_hhdet_fec!M100/0.086*1000000/RES_hhdet_num!M$81)</f>
        <v>1684.7798465204214</v>
      </c>
      <c r="N100" s="157">
        <f>IF(RES_hhdet_fec!N100=0,0,RES_hhdet_fec!N100/0.086*1000000/RES_hhdet_num!N$81)</f>
        <v>1643.7844455009983</v>
      </c>
      <c r="O100" s="157">
        <f>IF(RES_hhdet_fec!O100=0,0,RES_hhdet_fec!O100/0.086*1000000/RES_hhdet_num!O$81)</f>
        <v>1535.2438278224547</v>
      </c>
      <c r="P100" s="157">
        <f>IF(RES_hhdet_fec!P100=0,0,RES_hhdet_fec!P100/0.086*1000000/RES_hhdet_num!P$81)</f>
        <v>1527.6842479707288</v>
      </c>
      <c r="Q100" s="157">
        <f>IF(RES_hhdet_fec!Q100=0,0,RES_hhdet_fec!Q100/0.086*1000000/RES_hhdet_num!Q$81)</f>
        <v>1668.1294960170337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0</v>
      </c>
      <c r="C101" s="156">
        <f>IF(RES_hhdet_fec!C101=0,0,RES_hhdet_fec!C101/0.086*1000000/RES_hhdet_num!C101)</f>
        <v>0</v>
      </c>
      <c r="D101" s="156">
        <f>IF(RES_hhdet_fec!D101=0,0,RES_hhdet_fec!D101/0.086*1000000/RES_hhdet_num!D101)</f>
        <v>0</v>
      </c>
      <c r="E101" s="156">
        <f>IF(RES_hhdet_fec!E101=0,0,RES_hhdet_fec!E101/0.086*1000000/RES_hhdet_num!E101)</f>
        <v>0</v>
      </c>
      <c r="F101" s="156">
        <f>IF(RES_hhdet_fec!F101=0,0,RES_hhdet_fec!F101/0.086*1000000/RES_hhdet_num!F101)</f>
        <v>0</v>
      </c>
      <c r="G101" s="156">
        <f>IF(RES_hhdet_fec!G101=0,0,RES_hhdet_fec!G101/0.086*1000000/RES_hhdet_num!G101)</f>
        <v>0</v>
      </c>
      <c r="H101" s="156">
        <f>IF(RES_hhdet_fec!H101=0,0,RES_hhdet_fec!H101/0.086*1000000/RES_hhdet_num!H101)</f>
        <v>0</v>
      </c>
      <c r="I101" s="156">
        <f>IF(RES_hhdet_fec!I101=0,0,RES_hhdet_fec!I101/0.086*1000000/RES_hhdet_num!I101)</f>
        <v>3089.7369409790472</v>
      </c>
      <c r="J101" s="156">
        <f>IF(RES_hhdet_fec!J101=0,0,RES_hhdet_fec!J101/0.086*1000000/RES_hhdet_num!J101)</f>
        <v>3066.2796671770243</v>
      </c>
      <c r="K101" s="156">
        <f>IF(RES_hhdet_fec!K101=0,0,RES_hhdet_fec!K101/0.086*1000000/RES_hhdet_num!K101)</f>
        <v>3038.7499030373415</v>
      </c>
      <c r="L101" s="156">
        <f>IF(RES_hhdet_fec!L101=0,0,RES_hhdet_fec!L101/0.086*1000000/RES_hhdet_num!L101)</f>
        <v>2634.1511813327397</v>
      </c>
      <c r="M101" s="156">
        <f>IF(RES_hhdet_fec!M101=0,0,RES_hhdet_fec!M101/0.086*1000000/RES_hhdet_num!M101)</f>
        <v>2858.0269956821176</v>
      </c>
      <c r="N101" s="156">
        <f>IF(RES_hhdet_fec!N101=0,0,RES_hhdet_fec!N101/0.086*1000000/RES_hhdet_num!N101)</f>
        <v>2870.4969134817984</v>
      </c>
      <c r="O101" s="156">
        <f>IF(RES_hhdet_fec!O101=0,0,RES_hhdet_fec!O101/0.086*1000000/RES_hhdet_num!O101)</f>
        <v>3004.4778250971312</v>
      </c>
      <c r="P101" s="156">
        <f>IF(RES_hhdet_fec!P101=0,0,RES_hhdet_fec!P101/0.086*1000000/RES_hhdet_num!P101)</f>
        <v>2718.4727924509521</v>
      </c>
      <c r="Q101" s="156">
        <f>IF(RES_hhdet_fec!Q101=0,0,RES_hhdet_fec!Q101/0.086*1000000/RES_hhdet_num!Q101)</f>
        <v>2958.239867411155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2324.5126527348434</v>
      </c>
      <c r="C102" s="156">
        <f>IF(RES_hhdet_fec!C102=0,0,RES_hhdet_fec!C102/0.086*1000000/RES_hhdet_num!C102)</f>
        <v>2325.8919355164926</v>
      </c>
      <c r="D102" s="156">
        <f>IF(RES_hhdet_fec!D102=0,0,RES_hhdet_fec!D102/0.086*1000000/RES_hhdet_num!D102)</f>
        <v>2399.6638169908297</v>
      </c>
      <c r="E102" s="156">
        <f>IF(RES_hhdet_fec!E102=0,0,RES_hhdet_fec!E102/0.086*1000000/RES_hhdet_num!E102)</f>
        <v>2405.9583928847433</v>
      </c>
      <c r="F102" s="156">
        <f>IF(RES_hhdet_fec!F102=0,0,RES_hhdet_fec!F102/0.086*1000000/RES_hhdet_num!F102)</f>
        <v>2383.393517169297</v>
      </c>
      <c r="G102" s="156">
        <f>IF(RES_hhdet_fec!G102=0,0,RES_hhdet_fec!G102/0.086*1000000/RES_hhdet_num!G102)</f>
        <v>2357.0552658881593</v>
      </c>
      <c r="H102" s="156">
        <f>IF(RES_hhdet_fec!H102=0,0,RES_hhdet_fec!H102/0.086*1000000/RES_hhdet_num!H102)</f>
        <v>2358.5908975202478</v>
      </c>
      <c r="I102" s="156">
        <f>IF(RES_hhdet_fec!I102=0,0,RES_hhdet_fec!I102/0.086*1000000/RES_hhdet_num!I102)</f>
        <v>2395.3217765519717</v>
      </c>
      <c r="J102" s="156">
        <f>IF(RES_hhdet_fec!J102=0,0,RES_hhdet_fec!J102/0.086*1000000/RES_hhdet_num!J102)</f>
        <v>2356.3639783953599</v>
      </c>
      <c r="K102" s="156">
        <f>IF(RES_hhdet_fec!K102=0,0,RES_hhdet_fec!K102/0.086*1000000/RES_hhdet_num!K102)</f>
        <v>2336.326939944172</v>
      </c>
      <c r="L102" s="156">
        <f>IF(RES_hhdet_fec!L102=0,0,RES_hhdet_fec!L102/0.086*1000000/RES_hhdet_num!L102)</f>
        <v>2344.4851183752621</v>
      </c>
      <c r="M102" s="156">
        <f>IF(RES_hhdet_fec!M102=0,0,RES_hhdet_fec!M102/0.086*1000000/RES_hhdet_num!M102)</f>
        <v>2272.6764757654819</v>
      </c>
      <c r="N102" s="156">
        <f>IF(RES_hhdet_fec!N102=0,0,RES_hhdet_fec!N102/0.086*1000000/RES_hhdet_num!N102)</f>
        <v>1372.320708999757</v>
      </c>
      <c r="O102" s="156">
        <f>IF(RES_hhdet_fec!O102=0,0,RES_hhdet_fec!O102/0.086*1000000/RES_hhdet_num!O102)</f>
        <v>2241.4270086538154</v>
      </c>
      <c r="P102" s="156">
        <f>IF(RES_hhdet_fec!P102=0,0,RES_hhdet_fec!P102/0.086*1000000/RES_hhdet_num!P102)</f>
        <v>2202.5353385717276</v>
      </c>
      <c r="Q102" s="156">
        <f>IF(RES_hhdet_fec!Q102=0,0,RES_hhdet_fec!Q102/0.086*1000000/RES_hhdet_num!Q102)</f>
        <v>2173.8566405099682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1200.9858278017862</v>
      </c>
      <c r="C103" s="57">
        <f>IF(RES_hhdet_fec!C103=0,0,RES_hhdet_fec!C103/0.086*1000000/RES_hhdet_num!C103)</f>
        <v>1193.7536143376676</v>
      </c>
      <c r="D103" s="57">
        <f>IF(RES_hhdet_fec!D103=0,0,RES_hhdet_fec!D103/0.086*1000000/RES_hhdet_num!D103)</f>
        <v>1260.5889166383679</v>
      </c>
      <c r="E103" s="57">
        <f>IF(RES_hhdet_fec!E103=0,0,RES_hhdet_fec!E103/0.086*1000000/RES_hhdet_num!E103)</f>
        <v>1278.4538226743421</v>
      </c>
      <c r="F103" s="57">
        <f>IF(RES_hhdet_fec!F103=0,0,RES_hhdet_fec!F103/0.086*1000000/RES_hhdet_num!F103)</f>
        <v>1262.0981337831834</v>
      </c>
      <c r="G103" s="57">
        <f>IF(RES_hhdet_fec!G103=0,0,RES_hhdet_fec!G103/0.086*1000000/RES_hhdet_num!G103)</f>
        <v>1225.9412121189773</v>
      </c>
      <c r="H103" s="57">
        <f>IF(RES_hhdet_fec!H103=0,0,RES_hhdet_fec!H103/0.086*1000000/RES_hhdet_num!H103)</f>
        <v>1278.7303768158495</v>
      </c>
      <c r="I103" s="57">
        <f>IF(RES_hhdet_fec!I103=0,0,RES_hhdet_fec!I103/0.086*1000000/RES_hhdet_num!I103)</f>
        <v>1341.1982989155933</v>
      </c>
      <c r="J103" s="57">
        <f>IF(RES_hhdet_fec!J103=0,0,RES_hhdet_fec!J103/0.086*1000000/RES_hhdet_num!J103)</f>
        <v>1332.2991246532088</v>
      </c>
      <c r="K103" s="57">
        <f>IF(RES_hhdet_fec!K103=0,0,RES_hhdet_fec!K103/0.086*1000000/RES_hhdet_num!K103)</f>
        <v>1327.2875986287902</v>
      </c>
      <c r="L103" s="57">
        <f>IF(RES_hhdet_fec!L103=0,0,RES_hhdet_fec!L103/0.086*1000000/RES_hhdet_num!L103)</f>
        <v>1333.2126427131234</v>
      </c>
      <c r="M103" s="57">
        <f>IF(RES_hhdet_fec!M103=0,0,RES_hhdet_fec!M103/0.086*1000000/RES_hhdet_num!M103)</f>
        <v>1251.9852264777808</v>
      </c>
      <c r="N103" s="57">
        <f>IF(RES_hhdet_fec!N103=0,0,RES_hhdet_fec!N103/0.086*1000000/RES_hhdet_num!N103)</f>
        <v>1384.4496334253888</v>
      </c>
      <c r="O103" s="57">
        <f>IF(RES_hhdet_fec!O103=0,0,RES_hhdet_fec!O103/0.086*1000000/RES_hhdet_num!O103)</f>
        <v>1299.305198185461</v>
      </c>
      <c r="P103" s="57">
        <f>IF(RES_hhdet_fec!P103=0,0,RES_hhdet_fec!P103/0.086*1000000/RES_hhdet_num!P103)</f>
        <v>1293.2633357743575</v>
      </c>
      <c r="Q103" s="57">
        <f>IF(RES_hhdet_fec!Q103=0,0,RES_hhdet_fec!Q103/0.086*1000000/RES_hhdet_num!Q103)</f>
        <v>1370.0301955208918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11624.390269176491</v>
      </c>
      <c r="G105" s="168">
        <f t="shared" si="20"/>
        <v>11213.753092477295</v>
      </c>
      <c r="H105" s="168">
        <f t="shared" si="20"/>
        <v>11593.975821277349</v>
      </c>
      <c r="I105" s="168">
        <f t="shared" si="20"/>
        <v>11207.488059370038</v>
      </c>
      <c r="J105" s="168">
        <f t="shared" si="20"/>
        <v>10798.64857413818</v>
      </c>
      <c r="K105" s="168">
        <f t="shared" si="20"/>
        <v>10207.109272738287</v>
      </c>
      <c r="L105" s="168">
        <f t="shared" si="20"/>
        <v>9843.5958495543255</v>
      </c>
      <c r="M105" s="168">
        <f t="shared" si="20"/>
        <v>9645.1275514879089</v>
      </c>
      <c r="N105" s="168">
        <f t="shared" si="20"/>
        <v>9793.6879574866925</v>
      </c>
      <c r="O105" s="168">
        <f t="shared" si="20"/>
        <v>7847.2917901687033</v>
      </c>
      <c r="P105" s="168">
        <f t="shared" si="20"/>
        <v>7311.6000747035723</v>
      </c>
      <c r="Q105" s="168">
        <f t="shared" si="20"/>
        <v>8903.8493610451278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8388.8342967654535</v>
      </c>
      <c r="G106" s="157">
        <f t="shared" si="22"/>
        <v>7982.2416237734878</v>
      </c>
      <c r="H106" s="157">
        <f t="shared" si="22"/>
        <v>8216.2845960578361</v>
      </c>
      <c r="I106" s="157">
        <f t="shared" si="22"/>
        <v>7672.6713136434128</v>
      </c>
      <c r="J106" s="157">
        <f t="shared" si="22"/>
        <v>7195.41872586108</v>
      </c>
      <c r="K106" s="157">
        <f t="shared" si="22"/>
        <v>6598.4587055575921</v>
      </c>
      <c r="L106" s="157">
        <f t="shared" si="22"/>
        <v>6189.5908539928178</v>
      </c>
      <c r="M106" s="157">
        <f t="shared" si="22"/>
        <v>6153.1519197504258</v>
      </c>
      <c r="N106" s="157">
        <f t="shared" si="22"/>
        <v>6130.7300795194333</v>
      </c>
      <c r="O106" s="157">
        <f t="shared" si="22"/>
        <v>4303.1741968897604</v>
      </c>
      <c r="P106" s="157">
        <f t="shared" si="22"/>
        <v>3766.5333739388134</v>
      </c>
      <c r="Q106" s="157">
        <f t="shared" si="22"/>
        <v>5216.9171330401286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8359.4539939332899</v>
      </c>
      <c r="G107" s="156">
        <f>IF(RES_hhdet_fec!G107=0,0,RES_hhdet_fec!G107/0.086*1000000/RES_hhdet_num!G$105)</f>
        <v>7963.4423943079983</v>
      </c>
      <c r="H107" s="156">
        <f>IF(RES_hhdet_fec!H107=0,0,RES_hhdet_fec!H107/0.086*1000000/RES_hhdet_num!H$105)</f>
        <v>8186.4545083639177</v>
      </c>
      <c r="I107" s="156">
        <f>IF(RES_hhdet_fec!I107=0,0,RES_hhdet_fec!I107/0.086*1000000/RES_hhdet_num!I$105)</f>
        <v>7633.3789329685278</v>
      </c>
      <c r="J107" s="156">
        <f>IF(RES_hhdet_fec!J107=0,0,RES_hhdet_fec!J107/0.086*1000000/RES_hhdet_num!J$105)</f>
        <v>7160.0798972749235</v>
      </c>
      <c r="K107" s="156">
        <f>IF(RES_hhdet_fec!K107=0,0,RES_hhdet_fec!K107/0.086*1000000/RES_hhdet_num!K$105)</f>
        <v>6561.6970814942088</v>
      </c>
      <c r="L107" s="156">
        <f>IF(RES_hhdet_fec!L107=0,0,RES_hhdet_fec!L107/0.086*1000000/RES_hhdet_num!L$105)</f>
        <v>6154.6638664105785</v>
      </c>
      <c r="M107" s="156">
        <f>IF(RES_hhdet_fec!M107=0,0,RES_hhdet_fec!M107/0.086*1000000/RES_hhdet_num!M$105)</f>
        <v>6137.6016138277419</v>
      </c>
      <c r="N107" s="156">
        <f>IF(RES_hhdet_fec!N107=0,0,RES_hhdet_fec!N107/0.086*1000000/RES_hhdet_num!N$105)</f>
        <v>6087.2182389113887</v>
      </c>
      <c r="O107" s="156">
        <f>IF(RES_hhdet_fec!O107=0,0,RES_hhdet_fec!O107/0.086*1000000/RES_hhdet_num!O$105)</f>
        <v>4272.7087844470507</v>
      </c>
      <c r="P107" s="156">
        <f>IF(RES_hhdet_fec!P107=0,0,RES_hhdet_fec!P107/0.086*1000000/RES_hhdet_num!P$105)</f>
        <v>3743.0919400116818</v>
      </c>
      <c r="Q107" s="156">
        <f>IF(RES_hhdet_fec!Q107=0,0,RES_hhdet_fec!Q107/0.086*1000000/RES_hhdet_num!Q$105)</f>
        <v>5181.5163400161973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29.380302832162723</v>
      </c>
      <c r="G108" s="156">
        <f>IF(RES_hhdet_fec!G108=0,0,RES_hhdet_fec!G108/0.086*1000000/RES_hhdet_num!G$105)</f>
        <v>18.79922946548918</v>
      </c>
      <c r="H108" s="156">
        <f>IF(RES_hhdet_fec!H108=0,0,RES_hhdet_fec!H108/0.086*1000000/RES_hhdet_num!H$105)</f>
        <v>29.830087693919122</v>
      </c>
      <c r="I108" s="156">
        <f>IF(RES_hhdet_fec!I108=0,0,RES_hhdet_fec!I108/0.086*1000000/RES_hhdet_num!I$105)</f>
        <v>39.292380674885131</v>
      </c>
      <c r="J108" s="156">
        <f>IF(RES_hhdet_fec!J108=0,0,RES_hhdet_fec!J108/0.086*1000000/RES_hhdet_num!J$105)</f>
        <v>35.338828586156112</v>
      </c>
      <c r="K108" s="156">
        <f>IF(RES_hhdet_fec!K108=0,0,RES_hhdet_fec!K108/0.086*1000000/RES_hhdet_num!K$105)</f>
        <v>36.761624063383039</v>
      </c>
      <c r="L108" s="156">
        <f>IF(RES_hhdet_fec!L108=0,0,RES_hhdet_fec!L108/0.086*1000000/RES_hhdet_num!L$105)</f>
        <v>34.926987582238809</v>
      </c>
      <c r="M108" s="156">
        <f>IF(RES_hhdet_fec!M108=0,0,RES_hhdet_fec!M108/0.086*1000000/RES_hhdet_num!M$105)</f>
        <v>15.550305922683723</v>
      </c>
      <c r="N108" s="156">
        <f>IF(RES_hhdet_fec!N108=0,0,RES_hhdet_fec!N108/0.086*1000000/RES_hhdet_num!N$105)</f>
        <v>43.511840608044167</v>
      </c>
      <c r="O108" s="156">
        <f>IF(RES_hhdet_fec!O108=0,0,RES_hhdet_fec!O108/0.086*1000000/RES_hhdet_num!O$105)</f>
        <v>30.465412442710033</v>
      </c>
      <c r="P108" s="156">
        <f>IF(RES_hhdet_fec!P108=0,0,RES_hhdet_fec!P108/0.086*1000000/RES_hhdet_num!P$105)</f>
        <v>23.44143392713179</v>
      </c>
      <c r="Q108" s="156">
        <f>IF(RES_hhdet_fec!Q108=0,0,RES_hhdet_fec!Q108/0.086*1000000/RES_hhdet_num!Q$105)</f>
        <v>35.400793023930994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246.51002592840396</v>
      </c>
      <c r="G109" s="157">
        <f t="shared" si="23"/>
        <v>279.01071402624382</v>
      </c>
      <c r="H109" s="157">
        <f t="shared" si="23"/>
        <v>305.82736428916024</v>
      </c>
      <c r="I109" s="157">
        <f t="shared" si="23"/>
        <v>334.09201847347055</v>
      </c>
      <c r="J109" s="157">
        <f t="shared" si="23"/>
        <v>367.87213909699653</v>
      </c>
      <c r="K109" s="157">
        <f t="shared" si="23"/>
        <v>384.96082928459805</v>
      </c>
      <c r="L109" s="157">
        <f t="shared" si="23"/>
        <v>398.63543140249669</v>
      </c>
      <c r="M109" s="157">
        <f t="shared" si="23"/>
        <v>408.40675740960233</v>
      </c>
      <c r="N109" s="157">
        <f t="shared" si="23"/>
        <v>348.72641788994667</v>
      </c>
      <c r="O109" s="157">
        <f t="shared" si="23"/>
        <v>346.02226032410886</v>
      </c>
      <c r="P109" s="157">
        <f t="shared" si="23"/>
        <v>351.16794811387297</v>
      </c>
      <c r="Q109" s="157">
        <f t="shared" si="23"/>
        <v>347.97108333286235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246.51002592840396</v>
      </c>
      <c r="G110" s="156">
        <f>IF(RES_hhdet_fec!G110=0,0,RES_hhdet_fec!G110/0.086*1000000/RES_hhdet_num!G$105)</f>
        <v>279.01071402624382</v>
      </c>
      <c r="H110" s="156">
        <f>IF(RES_hhdet_fec!H110=0,0,RES_hhdet_fec!H110/0.086*1000000/RES_hhdet_num!H$105)</f>
        <v>305.82736428916024</v>
      </c>
      <c r="I110" s="156">
        <f>IF(RES_hhdet_fec!I110=0,0,RES_hhdet_fec!I110/0.086*1000000/RES_hhdet_num!I$105)</f>
        <v>334.09201847347055</v>
      </c>
      <c r="J110" s="156">
        <f>IF(RES_hhdet_fec!J110=0,0,RES_hhdet_fec!J110/0.086*1000000/RES_hhdet_num!J$105)</f>
        <v>367.87213909699653</v>
      </c>
      <c r="K110" s="156">
        <f>IF(RES_hhdet_fec!K110=0,0,RES_hhdet_fec!K110/0.086*1000000/RES_hhdet_num!K$105)</f>
        <v>384.96082928459805</v>
      </c>
      <c r="L110" s="156">
        <f>IF(RES_hhdet_fec!L110=0,0,RES_hhdet_fec!L110/0.086*1000000/RES_hhdet_num!L$105)</f>
        <v>398.63543140249669</v>
      </c>
      <c r="M110" s="156">
        <f>IF(RES_hhdet_fec!M110=0,0,RES_hhdet_fec!M110/0.086*1000000/RES_hhdet_num!M$105)</f>
        <v>408.40675740960233</v>
      </c>
      <c r="N110" s="156">
        <f>IF(RES_hhdet_fec!N110=0,0,RES_hhdet_fec!N110/0.086*1000000/RES_hhdet_num!N$105)</f>
        <v>348.72641788994667</v>
      </c>
      <c r="O110" s="156">
        <f>IF(RES_hhdet_fec!O110=0,0,RES_hhdet_fec!O110/0.086*1000000/RES_hhdet_num!O$105)</f>
        <v>346.02226032410886</v>
      </c>
      <c r="P110" s="156">
        <f>IF(RES_hhdet_fec!P110=0,0,RES_hhdet_fec!P110/0.086*1000000/RES_hhdet_num!P$105)</f>
        <v>351.16794811387297</v>
      </c>
      <c r="Q110" s="156">
        <f>IF(RES_hhdet_fec!Q110=0,0,RES_hhdet_fec!Q110/0.086*1000000/RES_hhdet_num!Q$105)</f>
        <v>347.97108333286235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1747.3795030583897</v>
      </c>
      <c r="G111" s="157">
        <f>IF(RES_hhdet_fec!G111=0,0,RES_hhdet_fec!G111/0.086*1000000/RES_hhdet_num!G$105)</f>
        <v>1734.6427948856242</v>
      </c>
      <c r="H111" s="157">
        <f>IF(RES_hhdet_fec!H111=0,0,RES_hhdet_fec!H111/0.086*1000000/RES_hhdet_num!H$105)</f>
        <v>1791.1860772453008</v>
      </c>
      <c r="I111" s="157">
        <f>IF(RES_hhdet_fec!I111=0,0,RES_hhdet_fec!I111/0.086*1000000/RES_hhdet_num!I$105)</f>
        <v>1842.3609723179904</v>
      </c>
      <c r="J111" s="157">
        <f>IF(RES_hhdet_fec!J111=0,0,RES_hhdet_fec!J111/0.086*1000000/RES_hhdet_num!J$105)</f>
        <v>1876.217554916037</v>
      </c>
      <c r="K111" s="157">
        <f>IF(RES_hhdet_fec!K111=0,0,RES_hhdet_fec!K111/0.086*1000000/RES_hhdet_num!K$105)</f>
        <v>1875.7672330167491</v>
      </c>
      <c r="L111" s="157">
        <f>IF(RES_hhdet_fec!L111=0,0,RES_hhdet_fec!L111/0.086*1000000/RES_hhdet_num!L$105)</f>
        <v>1882.417471990311</v>
      </c>
      <c r="M111" s="157">
        <f>IF(RES_hhdet_fec!M111=0,0,RES_hhdet_fec!M111/0.086*1000000/RES_hhdet_num!M$105)</f>
        <v>1790.7818261121588</v>
      </c>
      <c r="N111" s="157">
        <f>IF(RES_hhdet_fec!N111=0,0,RES_hhdet_fec!N111/0.086*1000000/RES_hhdet_num!N$105)</f>
        <v>1933.2484957690592</v>
      </c>
      <c r="O111" s="157">
        <f>IF(RES_hhdet_fec!O111=0,0,RES_hhdet_fec!O111/0.086*1000000/RES_hhdet_num!O$105)</f>
        <v>1859.5790763966438</v>
      </c>
      <c r="P111" s="157">
        <f>IF(RES_hhdet_fec!P111=0,0,RES_hhdet_fec!P111/0.086*1000000/RES_hhdet_num!P$105)</f>
        <v>1831.2093540937813</v>
      </c>
      <c r="Q111" s="157">
        <f>IF(RES_hhdet_fec!Q111=0,0,RES_hhdet_fec!Q111/0.086*1000000/RES_hhdet_num!Q$105)</f>
        <v>1913.7467162541975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1942.3613022736049</v>
      </c>
      <c r="G116" s="162">
        <f>IF(RES_hhdet_fec!G116=0,0,RES_hhdet_fec!G116/0.086*1000000/RES_hhdet_num!G116)</f>
        <v>1904.0016743757171</v>
      </c>
      <c r="H116" s="162">
        <f>IF(RES_hhdet_fec!H116=0,0,RES_hhdet_fec!H116/0.086*1000000/RES_hhdet_num!H116)</f>
        <v>1988.8320619968279</v>
      </c>
      <c r="I116" s="162">
        <f>IF(RES_hhdet_fec!I116=0,0,RES_hhdet_fec!I116/0.086*1000000/RES_hhdet_num!I116)</f>
        <v>2150.0226986758703</v>
      </c>
      <c r="J116" s="162">
        <f>IF(RES_hhdet_fec!J116=0,0,RES_hhdet_fec!J116/0.086*1000000/RES_hhdet_num!J116)</f>
        <v>2199.3759128885304</v>
      </c>
      <c r="K116" s="162">
        <f>IF(RES_hhdet_fec!K116=0,0,RES_hhdet_fec!K116/0.086*1000000/RES_hhdet_num!K116)</f>
        <v>2205.3396054973632</v>
      </c>
      <c r="L116" s="162">
        <f>IF(RES_hhdet_fec!L116=0,0,RES_hhdet_fec!L116/0.086*1000000/RES_hhdet_num!L116)</f>
        <v>2201.1124480762242</v>
      </c>
      <c r="M116" s="162">
        <f>IF(RES_hhdet_fec!M116=0,0,RES_hhdet_fec!M116/0.086*1000000/RES_hhdet_num!M116)</f>
        <v>2057.1867140401987</v>
      </c>
      <c r="N116" s="162">
        <f>IF(RES_hhdet_fec!N116=0,0,RES_hhdet_fec!N116/0.086*1000000/RES_hhdet_num!N116)</f>
        <v>2282.7003003304917</v>
      </c>
      <c r="O116" s="162">
        <f>IF(RES_hhdet_fec!O116=0,0,RES_hhdet_fec!O116/0.086*1000000/RES_hhdet_num!O116)</f>
        <v>2168.713354625007</v>
      </c>
      <c r="P116" s="162">
        <f>IF(RES_hhdet_fec!P116=0,0,RES_hhdet_fec!P116/0.086*1000000/RES_hhdet_num!P116)</f>
        <v>2121.1842478774502</v>
      </c>
      <c r="Q116" s="162">
        <f>IF(RES_hhdet_fec!Q116=0,0,RES_hhdet_fec!Q116/0.086*1000000/RES_hhdet_num!Q116)</f>
        <v>2263.8908774365832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1398.7756802190654</v>
      </c>
      <c r="G117" s="160">
        <f>IF(RES_hhdet_fec!G117=0,0,RES_hhdet_fec!G117/0.086*1000000/RES_hhdet_num!G117)</f>
        <v>1431.4904005983578</v>
      </c>
      <c r="H117" s="160">
        <f>IF(RES_hhdet_fec!H117=0,0,RES_hhdet_fec!H117/0.086*1000000/RES_hhdet_num!H117)</f>
        <v>1457.425404881873</v>
      </c>
      <c r="I117" s="160">
        <f>IF(RES_hhdet_fec!I117=0,0,RES_hhdet_fec!I117/0.086*1000000/RES_hhdet_num!I117)</f>
        <v>1530.6510653501382</v>
      </c>
      <c r="J117" s="160">
        <f>IF(RES_hhdet_fec!J117=0,0,RES_hhdet_fec!J117/0.086*1000000/RES_hhdet_num!J117)</f>
        <v>1576.0053525392243</v>
      </c>
      <c r="K117" s="160">
        <f>IF(RES_hhdet_fec!K117=0,0,RES_hhdet_fec!K117/0.086*1000000/RES_hhdet_num!K117)</f>
        <v>1579.8608555744768</v>
      </c>
      <c r="L117" s="160">
        <f>IF(RES_hhdet_fec!L117=0,0,RES_hhdet_fec!L117/0.086*1000000/RES_hhdet_num!L117)</f>
        <v>1598.7622576730066</v>
      </c>
      <c r="M117" s="160">
        <f>IF(RES_hhdet_fec!M117=0,0,RES_hhdet_fec!M117/0.086*1000000/RES_hhdet_num!M117)</f>
        <v>1554.9024982592068</v>
      </c>
      <c r="N117" s="160">
        <f>IF(RES_hhdet_fec!N117=0,0,RES_hhdet_fec!N117/0.086*1000000/RES_hhdet_num!N117)</f>
        <v>1625.2265443257345</v>
      </c>
      <c r="O117" s="160">
        <f>IF(RES_hhdet_fec!O117=0,0,RES_hhdet_fec!O117/0.086*1000000/RES_hhdet_num!O117)</f>
        <v>1589.0865829468262</v>
      </c>
      <c r="P117" s="160">
        <f>IF(RES_hhdet_fec!P117=0,0,RES_hhdet_fec!P117/0.086*1000000/RES_hhdet_num!P117)</f>
        <v>1580.5777876073937</v>
      </c>
      <c r="Q117" s="160">
        <f>IF(RES_hhdet_fec!Q117=0,0,RES_hhdet_fec!Q117/0.086*1000000/RES_hhdet_num!Q117)</f>
        <v>1629.846045025236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566.19831961275543</v>
      </c>
      <c r="G118" s="156">
        <f>IF(RES_hhdet_fec!G118=0,0,RES_hhdet_fec!G118/0.086*1000000/RES_hhdet_num!G117)</f>
        <v>651.1685726364941</v>
      </c>
      <c r="H118" s="156">
        <f>IF(RES_hhdet_fec!H118=0,0,RES_hhdet_fec!H118/0.086*1000000/RES_hhdet_num!H117)</f>
        <v>636.42625983898438</v>
      </c>
      <c r="I118" s="156">
        <f>IF(RES_hhdet_fec!I118=0,0,RES_hhdet_fec!I118/0.086*1000000/RES_hhdet_num!I117)</f>
        <v>645.00680960275997</v>
      </c>
      <c r="J118" s="156">
        <f>IF(RES_hhdet_fec!J118=0,0,RES_hhdet_fec!J118/0.086*1000000/RES_hhdet_num!J117)</f>
        <v>659.81277386655972</v>
      </c>
      <c r="K118" s="156">
        <f>IF(RES_hhdet_fec!K118=0,0,RES_hhdet_fec!K118/0.086*1000000/RES_hhdet_num!K117)</f>
        <v>639.54848559423601</v>
      </c>
      <c r="L118" s="156">
        <f>IF(RES_hhdet_fec!L118=0,0,RES_hhdet_fec!L118/0.086*1000000/RES_hhdet_num!L117)</f>
        <v>660.33373442286745</v>
      </c>
      <c r="M118" s="156">
        <f>IF(RES_hhdet_fec!M118=0,0,RES_hhdet_fec!M118/0.086*1000000/RES_hhdet_num!M117)</f>
        <v>641.84225478054282</v>
      </c>
      <c r="N118" s="156">
        <f>IF(RES_hhdet_fec!N118=0,0,RES_hhdet_fec!N118/0.086*1000000/RES_hhdet_num!N117)</f>
        <v>712.20249370311444</v>
      </c>
      <c r="O118" s="156">
        <f>IF(RES_hhdet_fec!O118=0,0,RES_hhdet_fec!O118/0.086*1000000/RES_hhdet_num!O117)</f>
        <v>676.6385666430026</v>
      </c>
      <c r="P118" s="156">
        <f>IF(RES_hhdet_fec!P118=0,0,RES_hhdet_fec!P118/0.086*1000000/RES_hhdet_num!P117)</f>
        <v>661.80948533776461</v>
      </c>
      <c r="Q118" s="156">
        <f>IF(RES_hhdet_fec!Q118=0,0,RES_hhdet_fec!Q118/0.086*1000000/RES_hhdet_num!Q117)</f>
        <v>706.33395376021383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832.57736060630998</v>
      </c>
      <c r="G119" s="156">
        <f>IF(RES_hhdet_fec!G119=0,0,RES_hhdet_fec!G119/0.086*1000000/RES_hhdet_num!G117)</f>
        <v>780.32182796186362</v>
      </c>
      <c r="H119" s="156">
        <f>IF(RES_hhdet_fec!H119=0,0,RES_hhdet_fec!H119/0.086*1000000/RES_hhdet_num!H117)</f>
        <v>820.99914504288859</v>
      </c>
      <c r="I119" s="156">
        <f>IF(RES_hhdet_fec!I119=0,0,RES_hhdet_fec!I119/0.086*1000000/RES_hhdet_num!I117)</f>
        <v>885.64425574737834</v>
      </c>
      <c r="J119" s="156">
        <f>IF(RES_hhdet_fec!J119=0,0,RES_hhdet_fec!J119/0.086*1000000/RES_hhdet_num!J117)</f>
        <v>916.19257867266458</v>
      </c>
      <c r="K119" s="156">
        <f>IF(RES_hhdet_fec!K119=0,0,RES_hhdet_fec!K119/0.086*1000000/RES_hhdet_num!K117)</f>
        <v>940.31236998024076</v>
      </c>
      <c r="L119" s="156">
        <f>IF(RES_hhdet_fec!L119=0,0,RES_hhdet_fec!L119/0.086*1000000/RES_hhdet_num!L117)</f>
        <v>938.42852325013905</v>
      </c>
      <c r="M119" s="156">
        <f>IF(RES_hhdet_fec!M119=0,0,RES_hhdet_fec!M119/0.086*1000000/RES_hhdet_num!M117)</f>
        <v>913.06024347866389</v>
      </c>
      <c r="N119" s="156">
        <f>IF(RES_hhdet_fec!N119=0,0,RES_hhdet_fec!N119/0.086*1000000/RES_hhdet_num!N117)</f>
        <v>913.02405062262005</v>
      </c>
      <c r="O119" s="156">
        <f>IF(RES_hhdet_fec!O119=0,0,RES_hhdet_fec!O119/0.086*1000000/RES_hhdet_num!O117)</f>
        <v>912.44801630382369</v>
      </c>
      <c r="P119" s="156">
        <f>IF(RES_hhdet_fec!P119=0,0,RES_hhdet_fec!P119/0.086*1000000/RES_hhdet_num!P117)</f>
        <v>918.76830226962909</v>
      </c>
      <c r="Q119" s="156">
        <f>IF(RES_hhdet_fec!Q119=0,0,RES_hhdet_fec!Q119/0.086*1000000/RES_hhdet_num!Q117)</f>
        <v>923.51209126502226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1241.6664434242423</v>
      </c>
      <c r="G120" s="157">
        <f>IF(RES_hhdet_fec!G120=0,0,RES_hhdet_fec!G120/0.086*1000000/RES_hhdet_num!G$105)</f>
        <v>1217.8579597919399</v>
      </c>
      <c r="H120" s="157">
        <f>IF(RES_hhdet_fec!H120=0,0,RES_hhdet_fec!H120/0.086*1000000/RES_hhdet_num!H$105)</f>
        <v>1280.6777836850515</v>
      </c>
      <c r="I120" s="157">
        <f>IF(RES_hhdet_fec!I120=0,0,RES_hhdet_fec!I120/0.086*1000000/RES_hhdet_num!I$105)</f>
        <v>1358.3637549351638</v>
      </c>
      <c r="J120" s="157">
        <f>IF(RES_hhdet_fec!J120=0,0,RES_hhdet_fec!J120/0.086*1000000/RES_hhdet_num!J$105)</f>
        <v>1359.1401542640679</v>
      </c>
      <c r="K120" s="157">
        <f>IF(RES_hhdet_fec!K120=0,0,RES_hhdet_fec!K120/0.086*1000000/RES_hhdet_num!K$105)</f>
        <v>1347.9225048793485</v>
      </c>
      <c r="L120" s="157">
        <f>IF(RES_hhdet_fec!L120=0,0,RES_hhdet_fec!L120/0.086*1000000/RES_hhdet_num!L$105)</f>
        <v>1372.9520921687006</v>
      </c>
      <c r="M120" s="157">
        <f>IF(RES_hhdet_fec!M120=0,0,RES_hhdet_fec!M120/0.086*1000000/RES_hhdet_num!M$105)</f>
        <v>1292.7870482157207</v>
      </c>
      <c r="N120" s="157">
        <f>IF(RES_hhdet_fec!N120=0,0,RES_hhdet_fec!N120/0.086*1000000/RES_hhdet_num!N$105)</f>
        <v>1380.9829643082539</v>
      </c>
      <c r="O120" s="157">
        <f>IF(RES_hhdet_fec!O120=0,0,RES_hhdet_fec!O120/0.086*1000000/RES_hhdet_num!O$105)</f>
        <v>1338.5162565581902</v>
      </c>
      <c r="P120" s="157">
        <f>IF(RES_hhdet_fec!P120=0,0,RES_hhdet_fec!P120/0.086*1000000/RES_hhdet_num!P$105)</f>
        <v>1362.6893985571046</v>
      </c>
      <c r="Q120" s="157">
        <f>IF(RES_hhdet_fec!Q120=0,0,RES_hhdet_fec!Q120/0.086*1000000/RES_hhdet_num!Q$105)</f>
        <v>1425.214428417939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2211.6132502232294</v>
      </c>
      <c r="G121" s="156">
        <f>IF(RES_hhdet_fec!G121=0,0,RES_hhdet_fec!G121/0.086*1000000/RES_hhdet_num!G121)</f>
        <v>2217.4659426943263</v>
      </c>
      <c r="H121" s="156">
        <f>IF(RES_hhdet_fec!H121=0,0,RES_hhdet_fec!H121/0.086*1000000/RES_hhdet_num!H121)</f>
        <v>2264.597585933253</v>
      </c>
      <c r="I121" s="156">
        <f>IF(RES_hhdet_fec!I121=0,0,RES_hhdet_fec!I121/0.086*1000000/RES_hhdet_num!I121)</f>
        <v>2333.7803883691554</v>
      </c>
      <c r="J121" s="156">
        <f>IF(RES_hhdet_fec!J121=0,0,RES_hhdet_fec!J121/0.086*1000000/RES_hhdet_num!J121)</f>
        <v>2353.015221640353</v>
      </c>
      <c r="K121" s="156">
        <f>IF(RES_hhdet_fec!K121=0,0,RES_hhdet_fec!K121/0.086*1000000/RES_hhdet_num!K121)</f>
        <v>2343.6145905472877</v>
      </c>
      <c r="L121" s="156">
        <f>IF(RES_hhdet_fec!L121=0,0,RES_hhdet_fec!L121/0.086*1000000/RES_hhdet_num!L121)</f>
        <v>2351.4401055167464</v>
      </c>
      <c r="M121" s="156">
        <f>IF(RES_hhdet_fec!M121=0,0,RES_hhdet_fec!M121/0.086*1000000/RES_hhdet_num!M121)</f>
        <v>2280.5812672742518</v>
      </c>
      <c r="N121" s="156">
        <f>IF(RES_hhdet_fec!N121=0,0,RES_hhdet_fec!N121/0.086*1000000/RES_hhdet_num!N121)</f>
        <v>2265.9411474194717</v>
      </c>
      <c r="O121" s="156">
        <f>IF(RES_hhdet_fec!O121=0,0,RES_hhdet_fec!O121/0.086*1000000/RES_hhdet_num!O121)</f>
        <v>2243.1649999108963</v>
      </c>
      <c r="P121" s="156">
        <f>IF(RES_hhdet_fec!P121=0,0,RES_hhdet_fec!P121/0.086*1000000/RES_hhdet_num!P121)</f>
        <v>2203.5306111752693</v>
      </c>
      <c r="Q121" s="156">
        <f>IF(RES_hhdet_fec!Q121=0,0,RES_hhdet_fec!Q121/0.086*1000000/RES_hhdet_num!Q121)</f>
        <v>2173.6286191310228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1216.4261919462015</v>
      </c>
      <c r="G122" s="57">
        <f>IF(RES_hhdet_fec!G122=0,0,RES_hhdet_fec!G122/0.086*1000000/RES_hhdet_num!G122)</f>
        <v>1192.1327543495993</v>
      </c>
      <c r="H122" s="57">
        <f>IF(RES_hhdet_fec!H122=0,0,RES_hhdet_fec!H122/0.086*1000000/RES_hhdet_num!H122)</f>
        <v>1255.9028246356361</v>
      </c>
      <c r="I122" s="57">
        <f>IF(RES_hhdet_fec!I122=0,0,RES_hhdet_fec!I122/0.086*1000000/RES_hhdet_num!I122)</f>
        <v>1332.1780735006935</v>
      </c>
      <c r="J122" s="57">
        <f>IF(RES_hhdet_fec!J122=0,0,RES_hhdet_fec!J122/0.086*1000000/RES_hhdet_num!J122)</f>
        <v>1330.9228810578006</v>
      </c>
      <c r="K122" s="57">
        <f>IF(RES_hhdet_fec!K122=0,0,RES_hhdet_fec!K122/0.086*1000000/RES_hhdet_num!K122)</f>
        <v>1327.7784453427137</v>
      </c>
      <c r="L122" s="57">
        <f>IF(RES_hhdet_fec!L122=0,0,RES_hhdet_fec!L122/0.086*1000000/RES_hhdet_num!L122)</f>
        <v>1339.3078051767907</v>
      </c>
      <c r="M122" s="57">
        <f>IF(RES_hhdet_fec!M122=0,0,RES_hhdet_fec!M122/0.086*1000000/RES_hhdet_num!M122)</f>
        <v>1258.9198178479996</v>
      </c>
      <c r="N122" s="57">
        <f>IF(RES_hhdet_fec!N122=0,0,RES_hhdet_fec!N122/0.086*1000000/RES_hhdet_num!N122)</f>
        <v>1373.6490567134092</v>
      </c>
      <c r="O122" s="57">
        <f>IF(RES_hhdet_fec!O122=0,0,RES_hhdet_fec!O122/0.086*1000000/RES_hhdet_num!O122)</f>
        <v>1299.8147060404276</v>
      </c>
      <c r="P122" s="57">
        <f>IF(RES_hhdet_fec!P122=0,0,RES_hhdet_fec!P122/0.086*1000000/RES_hhdet_num!P122)</f>
        <v>1294.0492995678665</v>
      </c>
      <c r="Q122" s="57">
        <f>IF(RES_hhdet_fec!Q122=0,0,RES_hhdet_fec!Q122/0.086*1000000/RES_hhdet_num!Q122)</f>
        <v>1371.3286066865969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9521.4450129366523</v>
      </c>
      <c r="C124" s="168">
        <f t="shared" ref="C124:Q124" si="24">SUM(C125,C128,C130,C139)</f>
        <v>9616.2040556137708</v>
      </c>
      <c r="D124" s="168">
        <f t="shared" si="24"/>
        <v>9578.2757697421202</v>
      </c>
      <c r="E124" s="168">
        <f t="shared" si="24"/>
        <v>11206.860166124927</v>
      </c>
      <c r="F124" s="168">
        <f t="shared" si="24"/>
        <v>10671.806750168851</v>
      </c>
      <c r="G124" s="168">
        <f t="shared" si="24"/>
        <v>10892.889536155757</v>
      </c>
      <c r="H124" s="168">
        <f t="shared" si="24"/>
        <v>11977.21306389788</v>
      </c>
      <c r="I124" s="168">
        <f t="shared" si="24"/>
        <v>9621.6219921554057</v>
      </c>
      <c r="J124" s="168">
        <f t="shared" si="24"/>
        <v>10100.408529756978</v>
      </c>
      <c r="K124" s="168">
        <f t="shared" si="24"/>
        <v>9499.4122676131174</v>
      </c>
      <c r="L124" s="168">
        <f t="shared" si="24"/>
        <v>9129.9116010367943</v>
      </c>
      <c r="M124" s="168">
        <f t="shared" si="24"/>
        <v>10089.071476608751</v>
      </c>
      <c r="N124" s="168">
        <f t="shared" si="24"/>
        <v>8918.4494985407437</v>
      </c>
      <c r="O124" s="168">
        <f t="shared" si="24"/>
        <v>6833.4580546790103</v>
      </c>
      <c r="P124" s="168">
        <f t="shared" si="24"/>
        <v>6916.7923463669467</v>
      </c>
      <c r="Q124" s="168">
        <f t="shared" si="24"/>
        <v>8443.7324266028591</v>
      </c>
    </row>
    <row r="125" spans="1:17" ht="12.95" customHeight="1" x14ac:dyDescent="0.25">
      <c r="A125" s="158" t="s">
        <v>65</v>
      </c>
      <c r="B125" s="157">
        <f t="shared" ref="B125" si="25">SUM(B126:B127)</f>
        <v>6813.6850612134313</v>
      </c>
      <c r="C125" s="157">
        <f t="shared" ref="C125:Q125" si="26">SUM(C126:C127)</f>
        <v>6854.3298799473223</v>
      </c>
      <c r="D125" s="157">
        <f t="shared" si="26"/>
        <v>6676.0357231669404</v>
      </c>
      <c r="E125" s="157">
        <f t="shared" si="26"/>
        <v>8288.3769108900342</v>
      </c>
      <c r="F125" s="157">
        <f t="shared" si="26"/>
        <v>7701.4299930689476</v>
      </c>
      <c r="G125" s="157">
        <f t="shared" si="26"/>
        <v>7920.2649882323822</v>
      </c>
      <c r="H125" s="157">
        <f t="shared" si="26"/>
        <v>8764.2489249923947</v>
      </c>
      <c r="I125" s="157">
        <f t="shared" si="26"/>
        <v>6507.4561911078381</v>
      </c>
      <c r="J125" s="157">
        <f t="shared" si="26"/>
        <v>6823.6521773796394</v>
      </c>
      <c r="K125" s="157">
        <f t="shared" si="26"/>
        <v>6232.9345060627456</v>
      </c>
      <c r="L125" s="157">
        <f t="shared" si="26"/>
        <v>5800.3374977405501</v>
      </c>
      <c r="M125" s="157">
        <f t="shared" si="26"/>
        <v>6959.0783016108353</v>
      </c>
      <c r="N125" s="157">
        <f t="shared" si="26"/>
        <v>5707.5660339742572</v>
      </c>
      <c r="O125" s="157">
        <f t="shared" si="26"/>
        <v>3609.9960280685618</v>
      </c>
      <c r="P125" s="157">
        <f t="shared" si="26"/>
        <v>3670.3989401302779</v>
      </c>
      <c r="Q125" s="157">
        <f t="shared" si="26"/>
        <v>5133.0786486693096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6796.4664523021584</v>
      </c>
      <c r="C126" s="156">
        <f>IF(RES_hhdet_fec!C126=0,0,RES_hhdet_fec!C126/0.086*1000000/RES_hhdet_num!C$124)</f>
        <v>6839.6774816802572</v>
      </c>
      <c r="D126" s="156">
        <f>IF(RES_hhdet_fec!D126=0,0,RES_hhdet_fec!D126/0.086*1000000/RES_hhdet_num!D$124)</f>
        <v>6654.5667407491273</v>
      </c>
      <c r="E126" s="156">
        <f>IF(RES_hhdet_fec!E126=0,0,RES_hhdet_fec!E126/0.086*1000000/RES_hhdet_num!E$124)</f>
        <v>8260.8436299396308</v>
      </c>
      <c r="F126" s="156">
        <f>IF(RES_hhdet_fec!F126=0,0,RES_hhdet_fec!F126/0.086*1000000/RES_hhdet_num!F$124)</f>
        <v>7677.1683052229791</v>
      </c>
      <c r="G126" s="156">
        <f>IF(RES_hhdet_fec!G126=0,0,RES_hhdet_fec!G126/0.086*1000000/RES_hhdet_num!G$124)</f>
        <v>7903.412263750296</v>
      </c>
      <c r="H126" s="156">
        <f>IF(RES_hhdet_fec!H126=0,0,RES_hhdet_fec!H126/0.086*1000000/RES_hhdet_num!H$124)</f>
        <v>8735.4138248876516</v>
      </c>
      <c r="I126" s="156">
        <f>IF(RES_hhdet_fec!I126=0,0,RES_hhdet_fec!I126/0.086*1000000/RES_hhdet_num!I$124)</f>
        <v>6477.212281221915</v>
      </c>
      <c r="J126" s="156">
        <f>IF(RES_hhdet_fec!J126=0,0,RES_hhdet_fec!J126/0.086*1000000/RES_hhdet_num!J$124)</f>
        <v>6793.1976280111767</v>
      </c>
      <c r="K126" s="156">
        <f>IF(RES_hhdet_fec!K126=0,0,RES_hhdet_fec!K126/0.086*1000000/RES_hhdet_num!K$124)</f>
        <v>6201.1579604099052</v>
      </c>
      <c r="L126" s="156">
        <f>IF(RES_hhdet_fec!L126=0,0,RES_hhdet_fec!L126/0.086*1000000/RES_hhdet_num!L$124)</f>
        <v>5770.3307073439855</v>
      </c>
      <c r="M126" s="156">
        <f>IF(RES_hhdet_fec!M126=0,0,RES_hhdet_fec!M126/0.086*1000000/RES_hhdet_num!M$124)</f>
        <v>6942.9191941990193</v>
      </c>
      <c r="N126" s="156">
        <f>IF(RES_hhdet_fec!N126=0,0,RES_hhdet_fec!N126/0.086*1000000/RES_hhdet_num!N$124)</f>
        <v>5670.2420840647537</v>
      </c>
      <c r="O126" s="156">
        <f>IF(RES_hhdet_fec!O126=0,0,RES_hhdet_fec!O126/0.086*1000000/RES_hhdet_num!O$124)</f>
        <v>3586.2408329468417</v>
      </c>
      <c r="P126" s="156">
        <f>IF(RES_hhdet_fec!P126=0,0,RES_hhdet_fec!P126/0.086*1000000/RES_hhdet_num!P$124)</f>
        <v>3649.0531748039839</v>
      </c>
      <c r="Q126" s="156">
        <f>IF(RES_hhdet_fec!Q126=0,0,RES_hhdet_fec!Q126/0.086*1000000/RES_hhdet_num!Q$124)</f>
        <v>5100.3022648000533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17.218608911272785</v>
      </c>
      <c r="C127" s="156">
        <f>IF(RES_hhdet_fec!C127=0,0,RES_hhdet_fec!C127/0.086*1000000/RES_hhdet_num!C$124)</f>
        <v>14.652398267065234</v>
      </c>
      <c r="D127" s="156">
        <f>IF(RES_hhdet_fec!D127=0,0,RES_hhdet_fec!D127/0.086*1000000/RES_hhdet_num!D$124)</f>
        <v>21.468982417813535</v>
      </c>
      <c r="E127" s="156">
        <f>IF(RES_hhdet_fec!E127=0,0,RES_hhdet_fec!E127/0.086*1000000/RES_hhdet_num!E$124)</f>
        <v>27.533280950402574</v>
      </c>
      <c r="F127" s="156">
        <f>IF(RES_hhdet_fec!F127=0,0,RES_hhdet_fec!F127/0.086*1000000/RES_hhdet_num!F$124)</f>
        <v>24.261687845968272</v>
      </c>
      <c r="G127" s="156">
        <f>IF(RES_hhdet_fec!G127=0,0,RES_hhdet_fec!G127/0.086*1000000/RES_hhdet_num!G$124)</f>
        <v>16.852724482085968</v>
      </c>
      <c r="H127" s="156">
        <f>IF(RES_hhdet_fec!H127=0,0,RES_hhdet_fec!H127/0.086*1000000/RES_hhdet_num!H$124)</f>
        <v>28.835100104742207</v>
      </c>
      <c r="I127" s="156">
        <f>IF(RES_hhdet_fec!I127=0,0,RES_hhdet_fec!I127/0.086*1000000/RES_hhdet_num!I$124)</f>
        <v>30.243909885922861</v>
      </c>
      <c r="J127" s="156">
        <f>IF(RES_hhdet_fec!J127=0,0,RES_hhdet_fec!J127/0.086*1000000/RES_hhdet_num!J$124)</f>
        <v>30.454549368462704</v>
      </c>
      <c r="K127" s="156">
        <f>IF(RES_hhdet_fec!K127=0,0,RES_hhdet_fec!K127/0.086*1000000/RES_hhdet_num!K$124)</f>
        <v>31.776545652840483</v>
      </c>
      <c r="L127" s="156">
        <f>IF(RES_hhdet_fec!L127=0,0,RES_hhdet_fec!L127/0.086*1000000/RES_hhdet_num!L$124)</f>
        <v>30.006790396564195</v>
      </c>
      <c r="M127" s="156">
        <f>IF(RES_hhdet_fec!M127=0,0,RES_hhdet_fec!M127/0.086*1000000/RES_hhdet_num!M$124)</f>
        <v>16.159107411815722</v>
      </c>
      <c r="N127" s="156">
        <f>IF(RES_hhdet_fec!N127=0,0,RES_hhdet_fec!N127/0.086*1000000/RES_hhdet_num!N$124)</f>
        <v>37.323949909503085</v>
      </c>
      <c r="O127" s="156">
        <f>IF(RES_hhdet_fec!O127=0,0,RES_hhdet_fec!O127/0.086*1000000/RES_hhdet_num!O$124)</f>
        <v>23.755195121720345</v>
      </c>
      <c r="P127" s="156">
        <f>IF(RES_hhdet_fec!P127=0,0,RES_hhdet_fec!P127/0.086*1000000/RES_hhdet_num!P$124)</f>
        <v>21.345765326293929</v>
      </c>
      <c r="Q127" s="156">
        <f>IF(RES_hhdet_fec!Q127=0,0,RES_hhdet_fec!Q127/0.086*1000000/RES_hhdet_num!Q$124)</f>
        <v>32.776383869256222</v>
      </c>
    </row>
    <row r="128" spans="1:17" ht="12.95" customHeight="1" x14ac:dyDescent="0.25">
      <c r="A128" s="158" t="s">
        <v>112</v>
      </c>
      <c r="B128" s="157">
        <f t="shared" ref="B128:Q128" si="27">B129</f>
        <v>146.63800547793858</v>
      </c>
      <c r="C128" s="157">
        <f t="shared" si="27"/>
        <v>186.72290204321845</v>
      </c>
      <c r="D128" s="157">
        <f t="shared" si="27"/>
        <v>215.39285671811868</v>
      </c>
      <c r="E128" s="157">
        <f t="shared" si="27"/>
        <v>237.14286654037392</v>
      </c>
      <c r="F128" s="157">
        <f t="shared" si="27"/>
        <v>265.35152417093764</v>
      </c>
      <c r="G128" s="157">
        <f t="shared" si="27"/>
        <v>291.3206100962139</v>
      </c>
      <c r="H128" s="157">
        <f t="shared" si="27"/>
        <v>316.03777147282329</v>
      </c>
      <c r="I128" s="157">
        <f t="shared" si="27"/>
        <v>342.62407224089549</v>
      </c>
      <c r="J128" s="157">
        <f t="shared" si="27"/>
        <v>377.15113486635761</v>
      </c>
      <c r="K128" s="157">
        <f t="shared" si="27"/>
        <v>377.94503187062855</v>
      </c>
      <c r="L128" s="157">
        <f t="shared" si="27"/>
        <v>384.48123893379051</v>
      </c>
      <c r="M128" s="157">
        <f t="shared" si="27"/>
        <v>372.25333517044663</v>
      </c>
      <c r="N128" s="157">
        <f t="shared" si="27"/>
        <v>369.85282548600583</v>
      </c>
      <c r="O128" s="157">
        <f t="shared" si="27"/>
        <v>348.39498256902448</v>
      </c>
      <c r="P128" s="157">
        <f t="shared" si="27"/>
        <v>342.4954842693578</v>
      </c>
      <c r="Q128" s="157">
        <f t="shared" si="27"/>
        <v>343.83174253353388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146.63800547793858</v>
      </c>
      <c r="C129" s="156">
        <f>IF(RES_hhdet_fec!C129=0,0,RES_hhdet_fec!C129/0.086*1000000/RES_hhdet_num!C$124)</f>
        <v>186.72290204321845</v>
      </c>
      <c r="D129" s="156">
        <f>IF(RES_hhdet_fec!D129=0,0,RES_hhdet_fec!D129/0.086*1000000/RES_hhdet_num!D$124)</f>
        <v>215.39285671811868</v>
      </c>
      <c r="E129" s="156">
        <f>IF(RES_hhdet_fec!E129=0,0,RES_hhdet_fec!E129/0.086*1000000/RES_hhdet_num!E$124)</f>
        <v>237.14286654037392</v>
      </c>
      <c r="F129" s="156">
        <f>IF(RES_hhdet_fec!F129=0,0,RES_hhdet_fec!F129/0.086*1000000/RES_hhdet_num!F$124)</f>
        <v>265.35152417093764</v>
      </c>
      <c r="G129" s="156">
        <f>IF(RES_hhdet_fec!G129=0,0,RES_hhdet_fec!G129/0.086*1000000/RES_hhdet_num!G$124)</f>
        <v>291.3206100962139</v>
      </c>
      <c r="H129" s="156">
        <f>IF(RES_hhdet_fec!H129=0,0,RES_hhdet_fec!H129/0.086*1000000/RES_hhdet_num!H$124)</f>
        <v>316.03777147282329</v>
      </c>
      <c r="I129" s="156">
        <f>IF(RES_hhdet_fec!I129=0,0,RES_hhdet_fec!I129/0.086*1000000/RES_hhdet_num!I$124)</f>
        <v>342.62407224089549</v>
      </c>
      <c r="J129" s="156">
        <f>IF(RES_hhdet_fec!J129=0,0,RES_hhdet_fec!J129/0.086*1000000/RES_hhdet_num!J$124)</f>
        <v>377.15113486635761</v>
      </c>
      <c r="K129" s="156">
        <f>IF(RES_hhdet_fec!K129=0,0,RES_hhdet_fec!K129/0.086*1000000/RES_hhdet_num!K$124)</f>
        <v>377.94503187062855</v>
      </c>
      <c r="L129" s="156">
        <f>IF(RES_hhdet_fec!L129=0,0,RES_hhdet_fec!L129/0.086*1000000/RES_hhdet_num!L$124)</f>
        <v>384.48123893379051</v>
      </c>
      <c r="M129" s="156">
        <f>IF(RES_hhdet_fec!M129=0,0,RES_hhdet_fec!M129/0.086*1000000/RES_hhdet_num!M$124)</f>
        <v>372.25333517044663</v>
      </c>
      <c r="N129" s="156">
        <f>IF(RES_hhdet_fec!N129=0,0,RES_hhdet_fec!N129/0.086*1000000/RES_hhdet_num!N$124)</f>
        <v>369.85282548600583</v>
      </c>
      <c r="O129" s="156">
        <f>IF(RES_hhdet_fec!O129=0,0,RES_hhdet_fec!O129/0.086*1000000/RES_hhdet_num!O$124)</f>
        <v>348.39498256902448</v>
      </c>
      <c r="P129" s="156">
        <f>IF(RES_hhdet_fec!P129=0,0,RES_hhdet_fec!P129/0.086*1000000/RES_hhdet_num!P$124)</f>
        <v>342.4954842693578</v>
      </c>
      <c r="Q129" s="156">
        <f>IF(RES_hhdet_fec!Q129=0,0,RES_hhdet_fec!Q129/0.086*1000000/RES_hhdet_num!Q$124)</f>
        <v>343.83174253353388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1308.2315895586271</v>
      </c>
      <c r="C130" s="157">
        <f>IF(RES_hhdet_fec!C130=0,0,RES_hhdet_fec!C130/0.086*1000000/RES_hhdet_num!C$124)</f>
        <v>1332.8077585750352</v>
      </c>
      <c r="D130" s="157">
        <f>IF(RES_hhdet_fec!D130=0,0,RES_hhdet_fec!D130/0.086*1000000/RES_hhdet_num!D$124)</f>
        <v>1404.3690746394936</v>
      </c>
      <c r="E130" s="157">
        <f>IF(RES_hhdet_fec!E130=0,0,RES_hhdet_fec!E130/0.086*1000000/RES_hhdet_num!E$124)</f>
        <v>1399.4004669280951</v>
      </c>
      <c r="F130" s="157">
        <f>IF(RES_hhdet_fec!F130=0,0,RES_hhdet_fec!F130/0.086*1000000/RES_hhdet_num!F$124)</f>
        <v>1431.3479948388201</v>
      </c>
      <c r="G130" s="157">
        <f>IF(RES_hhdet_fec!G130=0,0,RES_hhdet_fec!G130/0.086*1000000/RES_hhdet_num!G$124)</f>
        <v>1442.94630413353</v>
      </c>
      <c r="H130" s="157">
        <f>IF(RES_hhdet_fec!H130=0,0,RES_hhdet_fec!H130/0.086*1000000/RES_hhdet_num!H$124)</f>
        <v>1602.6369109994409</v>
      </c>
      <c r="I130" s="157">
        <f>IF(RES_hhdet_fec!I130=0,0,RES_hhdet_fec!I130/0.086*1000000/RES_hhdet_num!I$124)</f>
        <v>1404.7893092460376</v>
      </c>
      <c r="J130" s="157">
        <f>IF(RES_hhdet_fec!J130=0,0,RES_hhdet_fec!J130/0.086*1000000/RES_hhdet_num!J$124)</f>
        <v>1539.0535627834145</v>
      </c>
      <c r="K130" s="157">
        <f>IF(RES_hhdet_fec!K130=0,0,RES_hhdet_fec!K130/0.086*1000000/RES_hhdet_num!K$124)</f>
        <v>1542.5341630453818</v>
      </c>
      <c r="L130" s="157">
        <f>IF(RES_hhdet_fec!L130=0,0,RES_hhdet_fec!L130/0.086*1000000/RES_hhdet_num!L$124)</f>
        <v>1574.5978544953343</v>
      </c>
      <c r="M130" s="157">
        <f>IF(RES_hhdet_fec!M130=0,0,RES_hhdet_fec!M130/0.086*1000000/RES_hhdet_num!M$124)</f>
        <v>1475.0556943096944</v>
      </c>
      <c r="N130" s="157">
        <f>IF(RES_hhdet_fec!N130=0,0,RES_hhdet_fec!N130/0.086*1000000/RES_hhdet_num!N$124)</f>
        <v>1453.5824597968563</v>
      </c>
      <c r="O130" s="157">
        <f>IF(RES_hhdet_fec!O130=0,0,RES_hhdet_fec!O130/0.086*1000000/RES_hhdet_num!O$124)</f>
        <v>1534.8970864926787</v>
      </c>
      <c r="P130" s="157">
        <f>IF(RES_hhdet_fec!P130=0,0,RES_hhdet_fec!P130/0.086*1000000/RES_hhdet_num!P$124)</f>
        <v>1541.4415566173009</v>
      </c>
      <c r="Q130" s="157">
        <f>IF(RES_hhdet_fec!Q130=0,0,RES_hhdet_fec!Q130/0.086*1000000/RES_hhdet_num!Q$124)</f>
        <v>1541.1829145672295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1380.9589247559218</v>
      </c>
      <c r="C131" s="132">
        <f>IF(RES_hhdet_fec!C131=0,0,RES_hhdet_fec!C131/0.086*1000000/RES_hhdet_num!C131)</f>
        <v>1384.3447347920937</v>
      </c>
      <c r="D131" s="132">
        <f>IF(RES_hhdet_fec!D131=0,0,RES_hhdet_fec!D131/0.086*1000000/RES_hhdet_num!D131)</f>
        <v>1433.3718081064628</v>
      </c>
      <c r="E131" s="132">
        <f>IF(RES_hhdet_fec!E131=0,0,RES_hhdet_fec!E131/0.086*1000000/RES_hhdet_num!E131)</f>
        <v>1447.148492696015</v>
      </c>
      <c r="F131" s="132">
        <f>IF(RES_hhdet_fec!F131=0,0,RES_hhdet_fec!F131/0.086*1000000/RES_hhdet_num!F131)</f>
        <v>1482.4967536900929</v>
      </c>
      <c r="G131" s="132">
        <f>IF(RES_hhdet_fec!G131=0,0,RES_hhdet_fec!G131/0.086*1000000/RES_hhdet_num!G131)</f>
        <v>1490.3539036106306</v>
      </c>
      <c r="H131" s="132">
        <f>IF(RES_hhdet_fec!H131=0,0,RES_hhdet_fec!H131/0.086*1000000/RES_hhdet_num!H131)</f>
        <v>1712.2895552568932</v>
      </c>
      <c r="I131" s="132">
        <f>IF(RES_hhdet_fec!I131=0,0,RES_hhdet_fec!I131/0.086*1000000/RES_hhdet_num!I131)</f>
        <v>1418.0539342029051</v>
      </c>
      <c r="J131" s="132">
        <f>IF(RES_hhdet_fec!J131=0,0,RES_hhdet_fec!J131/0.086*1000000/RES_hhdet_num!J131)</f>
        <v>1624.4399851167534</v>
      </c>
      <c r="K131" s="132">
        <f>IF(RES_hhdet_fec!K131=0,0,RES_hhdet_fec!K131/0.086*1000000/RES_hhdet_num!K131)</f>
        <v>1651.1499454141381</v>
      </c>
      <c r="L131" s="132">
        <f>IF(RES_hhdet_fec!L131=0,0,RES_hhdet_fec!L131/0.086*1000000/RES_hhdet_num!L131)</f>
        <v>1692.5137557564353</v>
      </c>
      <c r="M131" s="132">
        <f>IF(RES_hhdet_fec!M131=0,0,RES_hhdet_fec!M131/0.086*1000000/RES_hhdet_num!M131)</f>
        <v>1538.3371005809242</v>
      </c>
      <c r="N131" s="132">
        <f>IF(RES_hhdet_fec!N131=0,0,RES_hhdet_fec!N131/0.086*1000000/RES_hhdet_num!N131)</f>
        <v>1492.9804495482495</v>
      </c>
      <c r="O131" s="132">
        <f>IF(RES_hhdet_fec!O131=0,0,RES_hhdet_fec!O131/0.086*1000000/RES_hhdet_num!O131)</f>
        <v>1629.5880917503566</v>
      </c>
      <c r="P131" s="132">
        <f>IF(RES_hhdet_fec!P131=0,0,RES_hhdet_fec!P131/0.086*1000000/RES_hhdet_num!P131)</f>
        <v>1639.3484244378442</v>
      </c>
      <c r="Q131" s="132">
        <f>IF(RES_hhdet_fec!Q131=0,0,RES_hhdet_fec!Q131/0.086*1000000/RES_hhdet_num!Q131)</f>
        <v>1646.1739306851905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1153.2312710641759</v>
      </c>
      <c r="C132" s="132">
        <f>IF(RES_hhdet_fec!C132=0,0,RES_hhdet_fec!C132/0.086*1000000/RES_hhdet_num!C132)</f>
        <v>1159.5883463967989</v>
      </c>
      <c r="D132" s="132">
        <f>IF(RES_hhdet_fec!D132=0,0,RES_hhdet_fec!D132/0.086*1000000/RES_hhdet_num!D132)</f>
        <v>1218.2399273824667</v>
      </c>
      <c r="E132" s="132">
        <f>IF(RES_hhdet_fec!E132=0,0,RES_hhdet_fec!E132/0.086*1000000/RES_hhdet_num!E132)</f>
        <v>1242.7008914763924</v>
      </c>
      <c r="F132" s="132">
        <f>IF(RES_hhdet_fec!F132=0,0,RES_hhdet_fec!F132/0.086*1000000/RES_hhdet_num!F132)</f>
        <v>1264.7251643069731</v>
      </c>
      <c r="G132" s="132">
        <f>IF(RES_hhdet_fec!G132=0,0,RES_hhdet_fec!G132/0.086*1000000/RES_hhdet_num!G132)</f>
        <v>1290.0228629966996</v>
      </c>
      <c r="H132" s="132">
        <f>IF(RES_hhdet_fec!H132=0,0,RES_hhdet_fec!H132/0.086*1000000/RES_hhdet_num!H132)</f>
        <v>1368.9318027250943</v>
      </c>
      <c r="I132" s="132">
        <f>IF(RES_hhdet_fec!I132=0,0,RES_hhdet_fec!I132/0.086*1000000/RES_hhdet_num!I132)</f>
        <v>1311.0604360082491</v>
      </c>
      <c r="J132" s="132">
        <f>IF(RES_hhdet_fec!J132=0,0,RES_hhdet_fec!J132/0.086*1000000/RES_hhdet_num!J132)</f>
        <v>1403.5245742076904</v>
      </c>
      <c r="K132" s="132">
        <f>IF(RES_hhdet_fec!K132=0,0,RES_hhdet_fec!K132/0.086*1000000/RES_hhdet_num!K132)</f>
        <v>1419.1458541503407</v>
      </c>
      <c r="L132" s="132">
        <f>IF(RES_hhdet_fec!L132=0,0,RES_hhdet_fec!L132/0.086*1000000/RES_hhdet_num!L132)</f>
        <v>1446.1826499770698</v>
      </c>
      <c r="M132" s="132">
        <f>IF(RES_hhdet_fec!M132=0,0,RES_hhdet_fec!M132/0.086*1000000/RES_hhdet_num!M132)</f>
        <v>1393.0214188599123</v>
      </c>
      <c r="N132" s="132">
        <f>IF(RES_hhdet_fec!N132=0,0,RES_hhdet_fec!N132/0.086*1000000/RES_hhdet_num!N132)</f>
        <v>1378.8339508816744</v>
      </c>
      <c r="O132" s="132">
        <f>IF(RES_hhdet_fec!O132=0,0,RES_hhdet_fec!O132/0.086*1000000/RES_hhdet_num!O132)</f>
        <v>1420.8795009299358</v>
      </c>
      <c r="P132" s="132">
        <f>IF(RES_hhdet_fec!P132=0,0,RES_hhdet_fec!P132/0.086*1000000/RES_hhdet_num!P132)</f>
        <v>1430.2450106942358</v>
      </c>
      <c r="Q132" s="132">
        <f>IF(RES_hhdet_fec!Q132=0,0,RES_hhdet_fec!Q132/0.086*1000000/RES_hhdet_num!Q132)</f>
        <v>1437.1183576388019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352.14452581276061</v>
      </c>
      <c r="C133" s="165">
        <f>IF(RES_hhdet_fec!C133=0,0,RES_hhdet_fec!C133/0.086*1000000/RES_hhdet_num!C132)</f>
        <v>353.00790737198463</v>
      </c>
      <c r="D133" s="165">
        <f>IF(RES_hhdet_fec!D133=0,0,RES_hhdet_fec!D133/0.086*1000000/RES_hhdet_num!D132)</f>
        <v>430.01154243193935</v>
      </c>
      <c r="E133" s="165">
        <f>IF(RES_hhdet_fec!E133=0,0,RES_hhdet_fec!E133/0.086*1000000/RES_hhdet_num!E132)</f>
        <v>477.5590025896845</v>
      </c>
      <c r="F133" s="165">
        <f>IF(RES_hhdet_fec!F133=0,0,RES_hhdet_fec!F133/0.086*1000000/RES_hhdet_num!F132)</f>
        <v>432.14780370066273</v>
      </c>
      <c r="G133" s="165">
        <f>IF(RES_hhdet_fec!G133=0,0,RES_hhdet_fec!G133/0.086*1000000/RES_hhdet_num!G132)</f>
        <v>509.70103503483614</v>
      </c>
      <c r="H133" s="165">
        <f>IF(RES_hhdet_fec!H133=0,0,RES_hhdet_fec!H133/0.086*1000000/RES_hhdet_num!H132)</f>
        <v>547.93265768220567</v>
      </c>
      <c r="I133" s="165">
        <f>IF(RES_hhdet_fec!I133=0,0,RES_hhdet_fec!I133/0.086*1000000/RES_hhdet_num!I132)</f>
        <v>425.41618026087093</v>
      </c>
      <c r="J133" s="165">
        <f>IF(RES_hhdet_fec!J133=0,0,RES_hhdet_fec!J133/0.086*1000000/RES_hhdet_num!J132)</f>
        <v>487.33199553502624</v>
      </c>
      <c r="K133" s="165">
        <f>IF(RES_hhdet_fec!K133=0,0,RES_hhdet_fec!K133/0.086*1000000/RES_hhdet_num!K132)</f>
        <v>478.83348417010035</v>
      </c>
      <c r="L133" s="165">
        <f>IF(RES_hhdet_fec!L133=0,0,RES_hhdet_fec!L133/0.086*1000000/RES_hhdet_num!L132)</f>
        <v>507.75412672693091</v>
      </c>
      <c r="M133" s="165">
        <f>IF(RES_hhdet_fec!M133=0,0,RES_hhdet_fec!M133/0.086*1000000/RES_hhdet_num!M132)</f>
        <v>479.96117538124798</v>
      </c>
      <c r="N133" s="165">
        <f>IF(RES_hhdet_fec!N133=0,0,RES_hhdet_fec!N133/0.086*1000000/RES_hhdet_num!N132)</f>
        <v>465.8099002590539</v>
      </c>
      <c r="O133" s="165">
        <f>IF(RES_hhdet_fec!O133=0,0,RES_hhdet_fec!O133/0.086*1000000/RES_hhdet_num!O132)</f>
        <v>508.43148462611168</v>
      </c>
      <c r="P133" s="165">
        <f>IF(RES_hhdet_fec!P133=0,0,RES_hhdet_fec!P133/0.086*1000000/RES_hhdet_num!P132)</f>
        <v>511.47670842460707</v>
      </c>
      <c r="Q133" s="165">
        <f>IF(RES_hhdet_fec!Q133=0,0,RES_hhdet_fec!Q133/0.086*1000000/RES_hhdet_num!Q132)</f>
        <v>513.60626637377936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801.0867452514151</v>
      </c>
      <c r="C134" s="164">
        <f>IF(RES_hhdet_fec!C134=0,0,RES_hhdet_fec!C134/0.086*1000000/RES_hhdet_num!C132)</f>
        <v>806.58043902481461</v>
      </c>
      <c r="D134" s="164">
        <f>IF(RES_hhdet_fec!D134=0,0,RES_hhdet_fec!D134/0.086*1000000/RES_hhdet_num!D132)</f>
        <v>788.22838495052724</v>
      </c>
      <c r="E134" s="164">
        <f>IF(RES_hhdet_fec!E134=0,0,RES_hhdet_fec!E134/0.086*1000000/RES_hhdet_num!E132)</f>
        <v>765.14188888670765</v>
      </c>
      <c r="F134" s="164">
        <f>IF(RES_hhdet_fec!F134=0,0,RES_hhdet_fec!F134/0.086*1000000/RES_hhdet_num!F132)</f>
        <v>832.57736060631055</v>
      </c>
      <c r="G134" s="164">
        <f>IF(RES_hhdet_fec!G134=0,0,RES_hhdet_fec!G134/0.086*1000000/RES_hhdet_num!G132)</f>
        <v>780.32182796186373</v>
      </c>
      <c r="H134" s="164">
        <f>IF(RES_hhdet_fec!H134=0,0,RES_hhdet_fec!H134/0.086*1000000/RES_hhdet_num!H132)</f>
        <v>820.9991450428887</v>
      </c>
      <c r="I134" s="164">
        <f>IF(RES_hhdet_fec!I134=0,0,RES_hhdet_fec!I134/0.086*1000000/RES_hhdet_num!I132)</f>
        <v>885.64425574737822</v>
      </c>
      <c r="J134" s="164">
        <f>IF(RES_hhdet_fec!J134=0,0,RES_hhdet_fec!J134/0.086*1000000/RES_hhdet_num!J132)</f>
        <v>916.19257867266413</v>
      </c>
      <c r="K134" s="164">
        <f>IF(RES_hhdet_fec!K134=0,0,RES_hhdet_fec!K134/0.086*1000000/RES_hhdet_num!K132)</f>
        <v>940.31236998024042</v>
      </c>
      <c r="L134" s="164">
        <f>IF(RES_hhdet_fec!L134=0,0,RES_hhdet_fec!L134/0.086*1000000/RES_hhdet_num!L132)</f>
        <v>938.42852325013916</v>
      </c>
      <c r="M134" s="164">
        <f>IF(RES_hhdet_fec!M134=0,0,RES_hhdet_fec!M134/0.086*1000000/RES_hhdet_num!M132)</f>
        <v>913.06024347866412</v>
      </c>
      <c r="N134" s="164">
        <f>IF(RES_hhdet_fec!N134=0,0,RES_hhdet_fec!N134/0.086*1000000/RES_hhdet_num!N132)</f>
        <v>913.02405062262039</v>
      </c>
      <c r="O134" s="164">
        <f>IF(RES_hhdet_fec!O134=0,0,RES_hhdet_fec!O134/0.086*1000000/RES_hhdet_num!O132)</f>
        <v>912.44801630382415</v>
      </c>
      <c r="P134" s="164">
        <f>IF(RES_hhdet_fec!P134=0,0,RES_hhdet_fec!P134/0.086*1000000/RES_hhdet_num!P132)</f>
        <v>918.76830226962875</v>
      </c>
      <c r="Q134" s="164">
        <f>IF(RES_hhdet_fec!Q134=0,0,RES_hhdet_fec!Q134/0.086*1000000/RES_hhdet_num!Q132)</f>
        <v>923.51209126502249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1797.918447956592</v>
      </c>
      <c r="C135" s="162">
        <f>IF(RES_hhdet_fec!C135=0,0,RES_hhdet_fec!C135/0.086*1000000/RES_hhdet_num!C135)</f>
        <v>1785.6358402459955</v>
      </c>
      <c r="D135" s="162">
        <f>IF(RES_hhdet_fec!D135=0,0,RES_hhdet_fec!D135/0.086*1000000/RES_hhdet_num!D135)</f>
        <v>1888.2188646667137</v>
      </c>
      <c r="E135" s="162">
        <f>IF(RES_hhdet_fec!E135=0,0,RES_hhdet_fec!E135/0.086*1000000/RES_hhdet_num!E135)</f>
        <v>1923.6145059129553</v>
      </c>
      <c r="F135" s="162">
        <f>IF(RES_hhdet_fec!F135=0,0,RES_hhdet_fec!F135/0.086*1000000/RES_hhdet_num!F135)</f>
        <v>1942.3613022736054</v>
      </c>
      <c r="G135" s="162">
        <f>IF(RES_hhdet_fec!G135=0,0,RES_hhdet_fec!G135/0.086*1000000/RES_hhdet_num!G135)</f>
        <v>1904.0016743757162</v>
      </c>
      <c r="H135" s="162">
        <f>IF(RES_hhdet_fec!H135=0,0,RES_hhdet_fec!H135/0.086*1000000/RES_hhdet_num!H135)</f>
        <v>1988.8320619968274</v>
      </c>
      <c r="I135" s="162">
        <f>IF(RES_hhdet_fec!I135=0,0,RES_hhdet_fec!I135/0.086*1000000/RES_hhdet_num!I135)</f>
        <v>2150.0226986758698</v>
      </c>
      <c r="J135" s="162">
        <f>IF(RES_hhdet_fec!J135=0,0,RES_hhdet_fec!J135/0.086*1000000/RES_hhdet_num!J135)</f>
        <v>2199.3759128885304</v>
      </c>
      <c r="K135" s="162">
        <f>IF(RES_hhdet_fec!K135=0,0,RES_hhdet_fec!K135/0.086*1000000/RES_hhdet_num!K135)</f>
        <v>2205.3396054973641</v>
      </c>
      <c r="L135" s="162">
        <f>IF(RES_hhdet_fec!L135=0,0,RES_hhdet_fec!L135/0.086*1000000/RES_hhdet_num!L135)</f>
        <v>2201.1124480762242</v>
      </c>
      <c r="M135" s="162">
        <f>IF(RES_hhdet_fec!M135=0,0,RES_hhdet_fec!M135/0.086*1000000/RES_hhdet_num!M135)</f>
        <v>2057.1867140401987</v>
      </c>
      <c r="N135" s="162">
        <f>IF(RES_hhdet_fec!N135=0,0,RES_hhdet_fec!N135/0.086*1000000/RES_hhdet_num!N135)</f>
        <v>2282.7003003304922</v>
      </c>
      <c r="O135" s="162">
        <f>IF(RES_hhdet_fec!O135=0,0,RES_hhdet_fec!O135/0.086*1000000/RES_hhdet_num!O135)</f>
        <v>2168.7133546250079</v>
      </c>
      <c r="P135" s="162">
        <f>IF(RES_hhdet_fec!P135=0,0,RES_hhdet_fec!P135/0.086*1000000/RES_hhdet_num!P135)</f>
        <v>2121.1842478774502</v>
      </c>
      <c r="Q135" s="162">
        <f>IF(RES_hhdet_fec!Q135=0,0,RES_hhdet_fec!Q135/0.086*1000000/RES_hhdet_num!Q135)</f>
        <v>2263.8908774365832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1259.5559494803467</v>
      </c>
      <c r="C136" s="160">
        <f>IF(RES_hhdet_fec!C136=0,0,RES_hhdet_fec!C136/0.086*1000000/RES_hhdet_num!C136)</f>
        <v>1261.9175782875438</v>
      </c>
      <c r="D136" s="160">
        <f>IF(RES_hhdet_fec!D136=0,0,RES_hhdet_fec!D136/0.086*1000000/RES_hhdet_num!D136)</f>
        <v>1354.6940443505421</v>
      </c>
      <c r="E136" s="160">
        <f>IF(RES_hhdet_fec!E136=0,0,RES_hhdet_fec!E136/0.086*1000000/RES_hhdet_num!E136)</f>
        <v>1399.9346758379829</v>
      </c>
      <c r="F136" s="160">
        <f>IF(RES_hhdet_fec!F136=0,0,RES_hhdet_fec!F136/0.086*1000000/RES_hhdet_num!F136)</f>
        <v>1398.7756802190656</v>
      </c>
      <c r="G136" s="160">
        <f>IF(RES_hhdet_fec!G136=0,0,RES_hhdet_fec!G136/0.086*1000000/RES_hhdet_num!G136)</f>
        <v>1431.4904005983578</v>
      </c>
      <c r="H136" s="160">
        <f>IF(RES_hhdet_fec!H136=0,0,RES_hhdet_fec!H136/0.086*1000000/RES_hhdet_num!H136)</f>
        <v>1457.425404881873</v>
      </c>
      <c r="I136" s="160">
        <f>IF(RES_hhdet_fec!I136=0,0,RES_hhdet_fec!I136/0.086*1000000/RES_hhdet_num!I136)</f>
        <v>1530.6510653501384</v>
      </c>
      <c r="J136" s="160">
        <f>IF(RES_hhdet_fec!J136=0,0,RES_hhdet_fec!J136/0.086*1000000/RES_hhdet_num!J136)</f>
        <v>1576.0053525392236</v>
      </c>
      <c r="K136" s="160">
        <f>IF(RES_hhdet_fec!K136=0,0,RES_hhdet_fec!K136/0.086*1000000/RES_hhdet_num!K136)</f>
        <v>1579.8608555744768</v>
      </c>
      <c r="L136" s="160">
        <f>IF(RES_hhdet_fec!L136=0,0,RES_hhdet_fec!L136/0.086*1000000/RES_hhdet_num!L136)</f>
        <v>1598.7622576730062</v>
      </c>
      <c r="M136" s="160">
        <f>IF(RES_hhdet_fec!M136=0,0,RES_hhdet_fec!M136/0.086*1000000/RES_hhdet_num!M136)</f>
        <v>1554.9024982592064</v>
      </c>
      <c r="N136" s="160">
        <f>IF(RES_hhdet_fec!N136=0,0,RES_hhdet_fec!N136/0.086*1000000/RES_hhdet_num!N136)</f>
        <v>1625.226544325734</v>
      </c>
      <c r="O136" s="160">
        <f>IF(RES_hhdet_fec!O136=0,0,RES_hhdet_fec!O136/0.086*1000000/RES_hhdet_num!O136)</f>
        <v>1589.0865829468269</v>
      </c>
      <c r="P136" s="160">
        <f>IF(RES_hhdet_fec!P136=0,0,RES_hhdet_fec!P136/0.086*1000000/RES_hhdet_num!P136)</f>
        <v>1580.5777876073932</v>
      </c>
      <c r="Q136" s="160">
        <f>IF(RES_hhdet_fec!Q136=0,0,RES_hhdet_fec!Q136/0.086*1000000/RES_hhdet_num!Q136)</f>
        <v>1629.8460450252355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458.46920422893146</v>
      </c>
      <c r="C137" s="156">
        <f>IF(RES_hhdet_fec!C137=0,0,RES_hhdet_fec!C137/0.086*1000000/RES_hhdet_num!C136)</f>
        <v>455.33713926272941</v>
      </c>
      <c r="D137" s="156">
        <f>IF(RES_hhdet_fec!D137=0,0,RES_hhdet_fec!D137/0.086*1000000/RES_hhdet_num!D136)</f>
        <v>566.46565940001449</v>
      </c>
      <c r="E137" s="156">
        <f>IF(RES_hhdet_fec!E137=0,0,RES_hhdet_fec!E137/0.086*1000000/RES_hhdet_num!E136)</f>
        <v>634.79278695127493</v>
      </c>
      <c r="F137" s="156">
        <f>IF(RES_hhdet_fec!F137=0,0,RES_hhdet_fec!F137/0.086*1000000/RES_hhdet_num!F136)</f>
        <v>566.19831961275543</v>
      </c>
      <c r="G137" s="156">
        <f>IF(RES_hhdet_fec!G137=0,0,RES_hhdet_fec!G137/0.086*1000000/RES_hhdet_num!G136)</f>
        <v>651.16857263649433</v>
      </c>
      <c r="H137" s="156">
        <f>IF(RES_hhdet_fec!H137=0,0,RES_hhdet_fec!H137/0.086*1000000/RES_hhdet_num!H136)</f>
        <v>636.42625983898449</v>
      </c>
      <c r="I137" s="156">
        <f>IF(RES_hhdet_fec!I137=0,0,RES_hhdet_fec!I137/0.086*1000000/RES_hhdet_num!I136)</f>
        <v>645.00680960276031</v>
      </c>
      <c r="J137" s="156">
        <f>IF(RES_hhdet_fec!J137=0,0,RES_hhdet_fec!J137/0.086*1000000/RES_hhdet_num!J136)</f>
        <v>659.81277386655938</v>
      </c>
      <c r="K137" s="156">
        <f>IF(RES_hhdet_fec!K137=0,0,RES_hhdet_fec!K137/0.086*1000000/RES_hhdet_num!K136)</f>
        <v>639.54848559423601</v>
      </c>
      <c r="L137" s="156">
        <f>IF(RES_hhdet_fec!L137=0,0,RES_hhdet_fec!L137/0.086*1000000/RES_hhdet_num!L136)</f>
        <v>660.33373442286745</v>
      </c>
      <c r="M137" s="156">
        <f>IF(RES_hhdet_fec!M137=0,0,RES_hhdet_fec!M137/0.086*1000000/RES_hhdet_num!M136)</f>
        <v>641.84225478054248</v>
      </c>
      <c r="N137" s="156">
        <f>IF(RES_hhdet_fec!N137=0,0,RES_hhdet_fec!N137/0.086*1000000/RES_hhdet_num!N136)</f>
        <v>712.2024937031141</v>
      </c>
      <c r="O137" s="156">
        <f>IF(RES_hhdet_fec!O137=0,0,RES_hhdet_fec!O137/0.086*1000000/RES_hhdet_num!O136)</f>
        <v>676.63856664300272</v>
      </c>
      <c r="P137" s="156">
        <f>IF(RES_hhdet_fec!P137=0,0,RES_hhdet_fec!P137/0.086*1000000/RES_hhdet_num!P136)</f>
        <v>661.8094853377645</v>
      </c>
      <c r="Q137" s="156">
        <f>IF(RES_hhdet_fec!Q137=0,0,RES_hhdet_fec!Q137/0.086*1000000/RES_hhdet_num!Q136)</f>
        <v>706.3339537602136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801.08674525141544</v>
      </c>
      <c r="C138" s="156">
        <f>IF(RES_hhdet_fec!C138=0,0,RES_hhdet_fec!C138/0.086*1000000/RES_hhdet_num!C136)</f>
        <v>806.58043902481461</v>
      </c>
      <c r="D138" s="156">
        <f>IF(RES_hhdet_fec!D138=0,0,RES_hhdet_fec!D138/0.086*1000000/RES_hhdet_num!D136)</f>
        <v>788.22838495052747</v>
      </c>
      <c r="E138" s="156">
        <f>IF(RES_hhdet_fec!E138=0,0,RES_hhdet_fec!E138/0.086*1000000/RES_hhdet_num!E136)</f>
        <v>765.14188888670787</v>
      </c>
      <c r="F138" s="156">
        <f>IF(RES_hhdet_fec!F138=0,0,RES_hhdet_fec!F138/0.086*1000000/RES_hhdet_num!F136)</f>
        <v>832.57736060631032</v>
      </c>
      <c r="G138" s="156">
        <f>IF(RES_hhdet_fec!G138=0,0,RES_hhdet_fec!G138/0.086*1000000/RES_hhdet_num!G136)</f>
        <v>780.32182796186351</v>
      </c>
      <c r="H138" s="156">
        <f>IF(RES_hhdet_fec!H138=0,0,RES_hhdet_fec!H138/0.086*1000000/RES_hhdet_num!H136)</f>
        <v>820.99914504288847</v>
      </c>
      <c r="I138" s="156">
        <f>IF(RES_hhdet_fec!I138=0,0,RES_hhdet_fec!I138/0.086*1000000/RES_hhdet_num!I136)</f>
        <v>885.64425574737811</v>
      </c>
      <c r="J138" s="156">
        <f>IF(RES_hhdet_fec!J138=0,0,RES_hhdet_fec!J138/0.086*1000000/RES_hhdet_num!J136)</f>
        <v>916.19257867266447</v>
      </c>
      <c r="K138" s="156">
        <f>IF(RES_hhdet_fec!K138=0,0,RES_hhdet_fec!K138/0.086*1000000/RES_hhdet_num!K136)</f>
        <v>940.31236998024076</v>
      </c>
      <c r="L138" s="156">
        <f>IF(RES_hhdet_fec!L138=0,0,RES_hhdet_fec!L138/0.086*1000000/RES_hhdet_num!L136)</f>
        <v>938.42852325013871</v>
      </c>
      <c r="M138" s="156">
        <f>IF(RES_hhdet_fec!M138=0,0,RES_hhdet_fec!M138/0.086*1000000/RES_hhdet_num!M136)</f>
        <v>913.06024347866366</v>
      </c>
      <c r="N138" s="156">
        <f>IF(RES_hhdet_fec!N138=0,0,RES_hhdet_fec!N138/0.086*1000000/RES_hhdet_num!N136)</f>
        <v>913.02405062262005</v>
      </c>
      <c r="O138" s="156">
        <f>IF(RES_hhdet_fec!O138=0,0,RES_hhdet_fec!O138/0.086*1000000/RES_hhdet_num!O136)</f>
        <v>912.44801630382437</v>
      </c>
      <c r="P138" s="156">
        <f>IF(RES_hhdet_fec!P138=0,0,RES_hhdet_fec!P138/0.086*1000000/RES_hhdet_num!P136)</f>
        <v>918.76830226962886</v>
      </c>
      <c r="Q138" s="156">
        <f>IF(RES_hhdet_fec!Q138=0,0,RES_hhdet_fec!Q138/0.086*1000000/RES_hhdet_num!Q136)</f>
        <v>923.51209126502192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1252.8903566866561</v>
      </c>
      <c r="C139" s="157">
        <f>IF(RES_hhdet_fec!C139=0,0,RES_hhdet_fec!C139/0.086*1000000/RES_hhdet_num!C$124)</f>
        <v>1242.3435150481953</v>
      </c>
      <c r="D139" s="157">
        <f>IF(RES_hhdet_fec!D139=0,0,RES_hhdet_fec!D139/0.086*1000000/RES_hhdet_num!D$124)</f>
        <v>1282.4781152175681</v>
      </c>
      <c r="E139" s="157">
        <f>IF(RES_hhdet_fec!E139=0,0,RES_hhdet_fec!E139/0.086*1000000/RES_hhdet_num!E$124)</f>
        <v>1281.9399217664222</v>
      </c>
      <c r="F139" s="157">
        <f>IF(RES_hhdet_fec!F139=0,0,RES_hhdet_fec!F139/0.086*1000000/RES_hhdet_num!F$124)</f>
        <v>1273.6772380901452</v>
      </c>
      <c r="G139" s="157">
        <f>IF(RES_hhdet_fec!G139=0,0,RES_hhdet_fec!G139/0.086*1000000/RES_hhdet_num!G$124)</f>
        <v>1238.3576336936314</v>
      </c>
      <c r="H139" s="157">
        <f>IF(RES_hhdet_fec!H139=0,0,RES_hhdet_fec!H139/0.086*1000000/RES_hhdet_num!H$124)</f>
        <v>1294.2894564332207</v>
      </c>
      <c r="I139" s="157">
        <f>IF(RES_hhdet_fec!I139=0,0,RES_hhdet_fec!I139/0.086*1000000/RES_hhdet_num!I$124)</f>
        <v>1366.7524195606345</v>
      </c>
      <c r="J139" s="157">
        <f>IF(RES_hhdet_fec!J139=0,0,RES_hhdet_fec!J139/0.086*1000000/RES_hhdet_num!J$124)</f>
        <v>1360.5516547275656</v>
      </c>
      <c r="K139" s="157">
        <f>IF(RES_hhdet_fec!K139=0,0,RES_hhdet_fec!K139/0.086*1000000/RES_hhdet_num!K$124)</f>
        <v>1345.9985666343616</v>
      </c>
      <c r="L139" s="157">
        <f>IF(RES_hhdet_fec!L139=0,0,RES_hhdet_fec!L139/0.086*1000000/RES_hhdet_num!L$124)</f>
        <v>1370.4950098671197</v>
      </c>
      <c r="M139" s="157">
        <f>IF(RES_hhdet_fec!M139=0,0,RES_hhdet_fec!M139/0.086*1000000/RES_hhdet_num!M$124)</f>
        <v>1282.6841455177748</v>
      </c>
      <c r="N139" s="157">
        <f>IF(RES_hhdet_fec!N139=0,0,RES_hhdet_fec!N139/0.086*1000000/RES_hhdet_num!N$124)</f>
        <v>1387.4481792836241</v>
      </c>
      <c r="O139" s="157">
        <f>IF(RES_hhdet_fec!O139=0,0,RES_hhdet_fec!O139/0.086*1000000/RES_hhdet_num!O$124)</f>
        <v>1340.1699575487453</v>
      </c>
      <c r="P139" s="157">
        <f>IF(RES_hhdet_fec!P139=0,0,RES_hhdet_fec!P139/0.086*1000000/RES_hhdet_num!P$124)</f>
        <v>1362.4563653500102</v>
      </c>
      <c r="Q139" s="157">
        <f>IF(RES_hhdet_fec!Q139=0,0,RES_hhdet_fec!Q139/0.086*1000000/RES_hhdet_num!Q$124)</f>
        <v>1425.6391208327857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2324.5126527348443</v>
      </c>
      <c r="C140" s="156">
        <f>IF(RES_hhdet_fec!C140=0,0,RES_hhdet_fec!C140/0.086*1000000/RES_hhdet_num!C140)</f>
        <v>2310.9258038342414</v>
      </c>
      <c r="D140" s="156">
        <f>IF(RES_hhdet_fec!D140=0,0,RES_hhdet_fec!D140/0.086*1000000/RES_hhdet_num!D140)</f>
        <v>2371.2503357522105</v>
      </c>
      <c r="E140" s="156">
        <f>IF(RES_hhdet_fec!E140=0,0,RES_hhdet_fec!E140/0.086*1000000/RES_hhdet_num!E140)</f>
        <v>2306.8565320422699</v>
      </c>
      <c r="F140" s="156">
        <f>IF(RES_hhdet_fec!F140=0,0,RES_hhdet_fec!F140/0.086*1000000/RES_hhdet_num!F140)</f>
        <v>2314.6665839066263</v>
      </c>
      <c r="G140" s="156">
        <f>IF(RES_hhdet_fec!G140=0,0,RES_hhdet_fec!G140/0.086*1000000/RES_hhdet_num!G140)</f>
        <v>2293.7915927767663</v>
      </c>
      <c r="H140" s="156">
        <f>IF(RES_hhdet_fec!H140=0,0,RES_hhdet_fec!H140/0.086*1000000/RES_hhdet_num!H140)</f>
        <v>2317.1414412192157</v>
      </c>
      <c r="I140" s="156">
        <f>IF(RES_hhdet_fec!I140=0,0,RES_hhdet_fec!I140/0.086*1000000/RES_hhdet_num!I140)</f>
        <v>2360.2908575963365</v>
      </c>
      <c r="J140" s="156">
        <f>IF(RES_hhdet_fec!J140=0,0,RES_hhdet_fec!J140/0.086*1000000/RES_hhdet_num!J140)</f>
        <v>2357.7190425443378</v>
      </c>
      <c r="K140" s="156">
        <f>IF(RES_hhdet_fec!K140=0,0,RES_hhdet_fec!K140/0.086*1000000/RES_hhdet_num!K140)</f>
        <v>2343.618353596853</v>
      </c>
      <c r="L140" s="156">
        <f>IF(RES_hhdet_fec!L140=0,0,RES_hhdet_fec!L140/0.086*1000000/RES_hhdet_num!L140)</f>
        <v>2351.1172989093634</v>
      </c>
      <c r="M140" s="156">
        <f>IF(RES_hhdet_fec!M140=0,0,RES_hhdet_fec!M140/0.086*1000000/RES_hhdet_num!M140)</f>
        <v>2265.0739364912529</v>
      </c>
      <c r="N140" s="156">
        <f>IF(RES_hhdet_fec!N140=0,0,RES_hhdet_fec!N140/0.086*1000000/RES_hhdet_num!N140)</f>
        <v>2259.4034215449442</v>
      </c>
      <c r="O140" s="156">
        <f>IF(RES_hhdet_fec!O140=0,0,RES_hhdet_fec!O140/0.086*1000000/RES_hhdet_num!O140)</f>
        <v>2241.0674540105533</v>
      </c>
      <c r="P140" s="156">
        <f>IF(RES_hhdet_fec!P140=0,0,RES_hhdet_fec!P140/0.086*1000000/RES_hhdet_num!P140)</f>
        <v>2201.3102471517213</v>
      </c>
      <c r="Q140" s="156">
        <f>IF(RES_hhdet_fec!Q140=0,0,RES_hhdet_fec!Q140/0.086*1000000/RES_hhdet_num!Q140)</f>
        <v>2172.9837521659847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1200.9858278017866</v>
      </c>
      <c r="C141" s="57">
        <f>IF(RES_hhdet_fec!C141=0,0,RES_hhdet_fec!C141/0.086*1000000/RES_hhdet_num!C141)</f>
        <v>1190.4145988282462</v>
      </c>
      <c r="D141" s="57">
        <f>IF(RES_hhdet_fec!D141=0,0,RES_hhdet_fec!D141/0.086*1000000/RES_hhdet_num!D141)</f>
        <v>1256.1178940658835</v>
      </c>
      <c r="E141" s="57">
        <f>IF(RES_hhdet_fec!E141=0,0,RES_hhdet_fec!E141/0.086*1000000/RES_hhdet_num!E141)</f>
        <v>1256.9583396407677</v>
      </c>
      <c r="F141" s="57">
        <f>IF(RES_hhdet_fec!F141=0,0,RES_hhdet_fec!F141/0.086*1000000/RES_hhdet_num!F141)</f>
        <v>1245.1314850688007</v>
      </c>
      <c r="G141" s="57">
        <f>IF(RES_hhdet_fec!G141=0,0,RES_hhdet_fec!G141/0.086*1000000/RES_hhdet_num!G141)</f>
        <v>1211.4013258971067</v>
      </c>
      <c r="H141" s="57">
        <f>IF(RES_hhdet_fec!H141=0,0,RES_hhdet_fec!H141/0.086*1000000/RES_hhdet_num!H141)</f>
        <v>1269.0417131703289</v>
      </c>
      <c r="I141" s="57">
        <f>IF(RES_hhdet_fec!I141=0,0,RES_hhdet_fec!I141/0.086*1000000/RES_hhdet_num!I141)</f>
        <v>1339.8221805571884</v>
      </c>
      <c r="J141" s="57">
        <f>IF(RES_hhdet_fec!J141=0,0,RES_hhdet_fec!J141/0.086*1000000/RES_hhdet_num!J141)</f>
        <v>1332.1523026244818</v>
      </c>
      <c r="K141" s="57">
        <f>IF(RES_hhdet_fec!K141=0,0,RES_hhdet_fec!K141/0.086*1000000/RES_hhdet_num!K141)</f>
        <v>1325.6570739922674</v>
      </c>
      <c r="L141" s="57">
        <f>IF(RES_hhdet_fec!L141=0,0,RES_hhdet_fec!L141/0.086*1000000/RES_hhdet_num!L141)</f>
        <v>1335.4307373821825</v>
      </c>
      <c r="M141" s="57">
        <f>IF(RES_hhdet_fec!M141=0,0,RES_hhdet_fec!M141/0.086*1000000/RES_hhdet_num!M141)</f>
        <v>1248.8668090241906</v>
      </c>
      <c r="N141" s="57">
        <f>IF(RES_hhdet_fec!N141=0,0,RES_hhdet_fec!N141/0.086*1000000/RES_hhdet_num!N141)</f>
        <v>1380.6415359464488</v>
      </c>
      <c r="O141" s="57">
        <f>IF(RES_hhdet_fec!O141=0,0,RES_hhdet_fec!O141/0.086*1000000/RES_hhdet_num!O141)</f>
        <v>1301.7516040934477</v>
      </c>
      <c r="P141" s="57">
        <f>IF(RES_hhdet_fec!P141=0,0,RES_hhdet_fec!P141/0.086*1000000/RES_hhdet_num!P141)</f>
        <v>1294.6853792145425</v>
      </c>
      <c r="Q141" s="57">
        <f>IF(RES_hhdet_fec!Q141=0,0,RES_hhdet_fec!Q141/0.086*1000000/RES_hhdet_num!Q141)</f>
        <v>1370.6931201984273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8716.4078110556366</v>
      </c>
      <c r="C143" s="168">
        <f t="shared" ref="C143:Q143" si="28">SUM(C144,C146,C148,C157)</f>
        <v>8818.8706557547921</v>
      </c>
      <c r="D143" s="168">
        <f t="shared" si="28"/>
        <v>8949.0338599990191</v>
      </c>
      <c r="E143" s="168">
        <f t="shared" si="28"/>
        <v>9549.1071947312266</v>
      </c>
      <c r="F143" s="168">
        <f t="shared" si="28"/>
        <v>9112.9167806637761</v>
      </c>
      <c r="G143" s="168">
        <f t="shared" si="28"/>
        <v>9069.9904573472104</v>
      </c>
      <c r="H143" s="168">
        <f t="shared" si="28"/>
        <v>8844.3638433074484</v>
      </c>
      <c r="I143" s="168">
        <f t="shared" si="28"/>
        <v>8484.1143743452649</v>
      </c>
      <c r="J143" s="168">
        <f t="shared" si="28"/>
        <v>8262.7603461088293</v>
      </c>
      <c r="K143" s="168">
        <f t="shared" si="28"/>
        <v>7717.5789357589492</v>
      </c>
      <c r="L143" s="168">
        <f t="shared" si="28"/>
        <v>7284.5676865636633</v>
      </c>
      <c r="M143" s="168">
        <f t="shared" si="28"/>
        <v>8057.5385408278535</v>
      </c>
      <c r="N143" s="168">
        <f t="shared" si="28"/>
        <v>7051.7474785756494</v>
      </c>
      <c r="O143" s="168">
        <f t="shared" si="28"/>
        <v>5687.757047316808</v>
      </c>
      <c r="P143" s="168">
        <f t="shared" si="28"/>
        <v>5597.6575013637575</v>
      </c>
      <c r="Q143" s="168">
        <f t="shared" si="28"/>
        <v>6015.8841711669093</v>
      </c>
    </row>
    <row r="144" spans="1:17" ht="12.95" customHeight="1" x14ac:dyDescent="0.25">
      <c r="A144" s="158" t="s">
        <v>65</v>
      </c>
      <c r="B144" s="157">
        <f t="shared" ref="B144:Q144" si="29">B145</f>
        <v>4708.0907404558138</v>
      </c>
      <c r="C144" s="157">
        <f t="shared" si="29"/>
        <v>4921.0707957600243</v>
      </c>
      <c r="D144" s="157">
        <f t="shared" si="29"/>
        <v>5007.03164974026</v>
      </c>
      <c r="E144" s="157">
        <f t="shared" si="29"/>
        <v>5626.1234219471307</v>
      </c>
      <c r="F144" s="157">
        <f t="shared" si="29"/>
        <v>5199.6798935863926</v>
      </c>
      <c r="G144" s="157">
        <f t="shared" si="29"/>
        <v>5215.7663120296947</v>
      </c>
      <c r="H144" s="157">
        <f t="shared" si="29"/>
        <v>4909.6735300479249</v>
      </c>
      <c r="I144" s="157">
        <f t="shared" si="29"/>
        <v>4449.6198499895509</v>
      </c>
      <c r="J144" s="157">
        <f t="shared" si="29"/>
        <v>4188.5707739744821</v>
      </c>
      <c r="K144" s="157">
        <f t="shared" si="29"/>
        <v>3645.5950803452097</v>
      </c>
      <c r="L144" s="157">
        <f t="shared" si="29"/>
        <v>3206.5766332147919</v>
      </c>
      <c r="M144" s="157">
        <f t="shared" si="29"/>
        <v>4160.3063502072901</v>
      </c>
      <c r="N144" s="157">
        <f t="shared" si="29"/>
        <v>3012.4364143986791</v>
      </c>
      <c r="O144" s="157">
        <f t="shared" si="29"/>
        <v>1744.7984515607905</v>
      </c>
      <c r="P144" s="157">
        <f t="shared" si="29"/>
        <v>1672.5070374514428</v>
      </c>
      <c r="Q144" s="157">
        <f t="shared" si="29"/>
        <v>2007.0614217068244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4708.0907404558138</v>
      </c>
      <c r="C145" s="156">
        <f>IF(RES_hhdet_fec!C145=0,0,RES_hhdet_fec!C145/0.086*1000000/RES_hhdet_num!C$143)</f>
        <v>4921.0707957600243</v>
      </c>
      <c r="D145" s="156">
        <f>IF(RES_hhdet_fec!D145=0,0,RES_hhdet_fec!D145/0.086*1000000/RES_hhdet_num!D$143)</f>
        <v>5007.03164974026</v>
      </c>
      <c r="E145" s="156">
        <f>IF(RES_hhdet_fec!E145=0,0,RES_hhdet_fec!E145/0.086*1000000/RES_hhdet_num!E$143)</f>
        <v>5626.1234219471307</v>
      </c>
      <c r="F145" s="156">
        <f>IF(RES_hhdet_fec!F145=0,0,RES_hhdet_fec!F145/0.086*1000000/RES_hhdet_num!F$143)</f>
        <v>5199.6798935863926</v>
      </c>
      <c r="G145" s="156">
        <f>IF(RES_hhdet_fec!G145=0,0,RES_hhdet_fec!G145/0.086*1000000/RES_hhdet_num!G$143)</f>
        <v>5215.7663120296947</v>
      </c>
      <c r="H145" s="156">
        <f>IF(RES_hhdet_fec!H145=0,0,RES_hhdet_fec!H145/0.086*1000000/RES_hhdet_num!H$143)</f>
        <v>4909.6735300479249</v>
      </c>
      <c r="I145" s="156">
        <f>IF(RES_hhdet_fec!I145=0,0,RES_hhdet_fec!I145/0.086*1000000/RES_hhdet_num!I$143)</f>
        <v>4449.6198499895509</v>
      </c>
      <c r="J145" s="156">
        <f>IF(RES_hhdet_fec!J145=0,0,RES_hhdet_fec!J145/0.086*1000000/RES_hhdet_num!J$143)</f>
        <v>4188.5707739744821</v>
      </c>
      <c r="K145" s="156">
        <f>IF(RES_hhdet_fec!K145=0,0,RES_hhdet_fec!K145/0.086*1000000/RES_hhdet_num!K$143)</f>
        <v>3645.5950803452097</v>
      </c>
      <c r="L145" s="156">
        <f>IF(RES_hhdet_fec!L145=0,0,RES_hhdet_fec!L145/0.086*1000000/RES_hhdet_num!L$143)</f>
        <v>3206.5766332147919</v>
      </c>
      <c r="M145" s="156">
        <f>IF(RES_hhdet_fec!M145=0,0,RES_hhdet_fec!M145/0.086*1000000/RES_hhdet_num!M$143)</f>
        <v>4160.3063502072901</v>
      </c>
      <c r="N145" s="156">
        <f>IF(RES_hhdet_fec!N145=0,0,RES_hhdet_fec!N145/0.086*1000000/RES_hhdet_num!N$143)</f>
        <v>3012.4364143986791</v>
      </c>
      <c r="O145" s="156">
        <f>IF(RES_hhdet_fec!O145=0,0,RES_hhdet_fec!O145/0.086*1000000/RES_hhdet_num!O$143)</f>
        <v>1744.7984515607905</v>
      </c>
      <c r="P145" s="156">
        <f>IF(RES_hhdet_fec!P145=0,0,RES_hhdet_fec!P145/0.086*1000000/RES_hhdet_num!P$143)</f>
        <v>1672.5070374514428</v>
      </c>
      <c r="Q145" s="156">
        <f>IF(RES_hhdet_fec!Q145=0,0,RES_hhdet_fec!Q145/0.086*1000000/RES_hhdet_num!Q$143)</f>
        <v>2007.0614217068244</v>
      </c>
    </row>
    <row r="146" spans="1:17" ht="12.95" customHeight="1" x14ac:dyDescent="0.25">
      <c r="A146" s="158" t="s">
        <v>112</v>
      </c>
      <c r="B146" s="157">
        <f t="shared" ref="B146:Q146" si="30">B147</f>
        <v>1057.5583375013505</v>
      </c>
      <c r="C146" s="157">
        <f t="shared" si="30"/>
        <v>1002.515460680176</v>
      </c>
      <c r="D146" s="157">
        <f t="shared" si="30"/>
        <v>943.60741878202157</v>
      </c>
      <c r="E146" s="157">
        <f t="shared" si="30"/>
        <v>901.27807616487155</v>
      </c>
      <c r="F146" s="157">
        <f t="shared" si="30"/>
        <v>886.26396951617483</v>
      </c>
      <c r="G146" s="157">
        <f t="shared" si="30"/>
        <v>872.76891255688849</v>
      </c>
      <c r="H146" s="157">
        <f t="shared" si="30"/>
        <v>846.02036350212086</v>
      </c>
      <c r="I146" s="157">
        <f t="shared" si="30"/>
        <v>826.54325947417897</v>
      </c>
      <c r="J146" s="157">
        <f t="shared" si="30"/>
        <v>831.76010852404897</v>
      </c>
      <c r="K146" s="157">
        <f t="shared" si="30"/>
        <v>842.77018986007261</v>
      </c>
      <c r="L146" s="157">
        <f t="shared" si="30"/>
        <v>820.8578746181646</v>
      </c>
      <c r="M146" s="157">
        <f t="shared" si="30"/>
        <v>815.80218305102289</v>
      </c>
      <c r="N146" s="157">
        <f t="shared" si="30"/>
        <v>720.56202487471683</v>
      </c>
      <c r="O146" s="157">
        <f t="shared" si="30"/>
        <v>737.44040876988367</v>
      </c>
      <c r="P146" s="157">
        <f t="shared" si="30"/>
        <v>727.1880018046628</v>
      </c>
      <c r="Q146" s="157">
        <f t="shared" si="30"/>
        <v>670.616377857923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1057.5583375013505</v>
      </c>
      <c r="C147" s="156">
        <f>IF(RES_hhdet_fec!C147=0,0,RES_hhdet_fec!C147/0.086*1000000/RES_hhdet_num!C$143)</f>
        <v>1002.515460680176</v>
      </c>
      <c r="D147" s="156">
        <f>IF(RES_hhdet_fec!D147=0,0,RES_hhdet_fec!D147/0.086*1000000/RES_hhdet_num!D$143)</f>
        <v>943.60741878202157</v>
      </c>
      <c r="E147" s="156">
        <f>IF(RES_hhdet_fec!E147=0,0,RES_hhdet_fec!E147/0.086*1000000/RES_hhdet_num!E$143)</f>
        <v>901.27807616487155</v>
      </c>
      <c r="F147" s="156">
        <f>IF(RES_hhdet_fec!F147=0,0,RES_hhdet_fec!F147/0.086*1000000/RES_hhdet_num!F$143)</f>
        <v>886.26396951617483</v>
      </c>
      <c r="G147" s="156">
        <f>IF(RES_hhdet_fec!G147=0,0,RES_hhdet_fec!G147/0.086*1000000/RES_hhdet_num!G$143)</f>
        <v>872.76891255688849</v>
      </c>
      <c r="H147" s="156">
        <f>IF(RES_hhdet_fec!H147=0,0,RES_hhdet_fec!H147/0.086*1000000/RES_hhdet_num!H$143)</f>
        <v>846.02036350212086</v>
      </c>
      <c r="I147" s="156">
        <f>IF(RES_hhdet_fec!I147=0,0,RES_hhdet_fec!I147/0.086*1000000/RES_hhdet_num!I$143)</f>
        <v>826.54325947417897</v>
      </c>
      <c r="J147" s="156">
        <f>IF(RES_hhdet_fec!J147=0,0,RES_hhdet_fec!J147/0.086*1000000/RES_hhdet_num!J$143)</f>
        <v>831.76010852404897</v>
      </c>
      <c r="K147" s="156">
        <f>IF(RES_hhdet_fec!K147=0,0,RES_hhdet_fec!K147/0.086*1000000/RES_hhdet_num!K$143)</f>
        <v>842.77018986007261</v>
      </c>
      <c r="L147" s="156">
        <f>IF(RES_hhdet_fec!L147=0,0,RES_hhdet_fec!L147/0.086*1000000/RES_hhdet_num!L$143)</f>
        <v>820.8578746181646</v>
      </c>
      <c r="M147" s="156">
        <f>IF(RES_hhdet_fec!M147=0,0,RES_hhdet_fec!M147/0.086*1000000/RES_hhdet_num!M$143)</f>
        <v>815.80218305102289</v>
      </c>
      <c r="N147" s="156">
        <f>IF(RES_hhdet_fec!N147=0,0,RES_hhdet_fec!N147/0.086*1000000/RES_hhdet_num!N$143)</f>
        <v>720.56202487471683</v>
      </c>
      <c r="O147" s="156">
        <f>IF(RES_hhdet_fec!O147=0,0,RES_hhdet_fec!O147/0.086*1000000/RES_hhdet_num!O$143)</f>
        <v>737.44040876988367</v>
      </c>
      <c r="P147" s="156">
        <f>IF(RES_hhdet_fec!P147=0,0,RES_hhdet_fec!P147/0.086*1000000/RES_hhdet_num!P$143)</f>
        <v>727.1880018046628</v>
      </c>
      <c r="Q147" s="156">
        <f>IF(RES_hhdet_fec!Q147=0,0,RES_hhdet_fec!Q147/0.086*1000000/RES_hhdet_num!Q$143)</f>
        <v>670.616377857923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1697.8440435101465</v>
      </c>
      <c r="C148" s="157">
        <f>IF(RES_hhdet_fec!C148=0,0,RES_hhdet_fec!C148/0.086*1000000/RES_hhdet_num!C$143)</f>
        <v>1669.9522462013285</v>
      </c>
      <c r="D148" s="157">
        <f>IF(RES_hhdet_fec!D148=0,0,RES_hhdet_fec!D148/0.086*1000000/RES_hhdet_num!D$143)</f>
        <v>1743.2028235291928</v>
      </c>
      <c r="E148" s="157">
        <f>IF(RES_hhdet_fec!E148=0,0,RES_hhdet_fec!E148/0.086*1000000/RES_hhdet_num!E$143)</f>
        <v>1759.2835773019574</v>
      </c>
      <c r="F148" s="157">
        <f>IF(RES_hhdet_fec!F148=0,0,RES_hhdet_fec!F148/0.086*1000000/RES_hhdet_num!F$143)</f>
        <v>1771.2774272892923</v>
      </c>
      <c r="G148" s="157">
        <f>IF(RES_hhdet_fec!G148=0,0,RES_hhdet_fec!G148/0.086*1000000/RES_hhdet_num!G$143)</f>
        <v>1755.6061048954491</v>
      </c>
      <c r="H148" s="157">
        <f>IF(RES_hhdet_fec!H148=0,0,RES_hhdet_fec!H148/0.086*1000000/RES_hhdet_num!H$143)</f>
        <v>1805.2021514097034</v>
      </c>
      <c r="I148" s="157">
        <f>IF(RES_hhdet_fec!I148=0,0,RES_hhdet_fec!I148/0.086*1000000/RES_hhdet_num!I$143)</f>
        <v>1849.073154921826</v>
      </c>
      <c r="J148" s="157">
        <f>IF(RES_hhdet_fec!J148=0,0,RES_hhdet_fec!J148/0.086*1000000/RES_hhdet_num!J$143)</f>
        <v>1883.664649498299</v>
      </c>
      <c r="K148" s="157">
        <f>IF(RES_hhdet_fec!K148=0,0,RES_hhdet_fec!K148/0.086*1000000/RES_hhdet_num!K$143)</f>
        <v>1882.2735705436389</v>
      </c>
      <c r="L148" s="157">
        <f>IF(RES_hhdet_fec!L148=0,0,RES_hhdet_fec!L148/0.086*1000000/RES_hhdet_num!L$143)</f>
        <v>1887.5130201274637</v>
      </c>
      <c r="M148" s="157">
        <f>IF(RES_hhdet_fec!M148=0,0,RES_hhdet_fec!M148/0.086*1000000/RES_hhdet_num!M$143)</f>
        <v>1796.888625268876</v>
      </c>
      <c r="N148" s="157">
        <f>IF(RES_hhdet_fec!N148=0,0,RES_hhdet_fec!N148/0.086*1000000/RES_hhdet_num!N$143)</f>
        <v>1933.5512224269203</v>
      </c>
      <c r="O148" s="157">
        <f>IF(RES_hhdet_fec!O148=0,0,RES_hhdet_fec!O148/0.086*1000000/RES_hhdet_num!O$143)</f>
        <v>1863.7397567030614</v>
      </c>
      <c r="P148" s="157">
        <f>IF(RES_hhdet_fec!P148=0,0,RES_hhdet_fec!P148/0.086*1000000/RES_hhdet_num!P$143)</f>
        <v>1835.0342391219078</v>
      </c>
      <c r="Q148" s="157">
        <f>IF(RES_hhdet_fec!Q148=0,0,RES_hhdet_fec!Q148/0.086*1000000/RES_hhdet_num!Q$143)</f>
        <v>1914.0349310842153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2266.1918000693099</v>
      </c>
      <c r="C149" s="132">
        <f>IF(RES_hhdet_fec!C149=0,0,RES_hhdet_fec!C149/0.086*1000000/RES_hhdet_num!C149)</f>
        <v>2265.0419312368267</v>
      </c>
      <c r="D149" s="132">
        <f>IF(RES_hhdet_fec!D149=0,0,RES_hhdet_fec!D149/0.086*1000000/RES_hhdet_num!D149)</f>
        <v>2338.2353422766191</v>
      </c>
      <c r="E149" s="132">
        <f>IF(RES_hhdet_fec!E149=0,0,RES_hhdet_fec!E149/0.086*1000000/RES_hhdet_num!E149)</f>
        <v>2353.6849194627889</v>
      </c>
      <c r="F149" s="132">
        <f>IF(RES_hhdet_fec!F149=0,0,RES_hhdet_fec!F149/0.086*1000000/RES_hhdet_num!F149)</f>
        <v>2404.0042362580389</v>
      </c>
      <c r="G149" s="132">
        <f>IF(RES_hhdet_fec!G149=0,0,RES_hhdet_fec!G149/0.086*1000000/RES_hhdet_num!G149)</f>
        <v>2410.5762366691461</v>
      </c>
      <c r="H149" s="132">
        <f>IF(RES_hhdet_fec!H149=0,0,RES_hhdet_fec!H149/0.086*1000000/RES_hhdet_num!H149)</f>
        <v>2438.8355923491317</v>
      </c>
      <c r="I149" s="132">
        <f>IF(RES_hhdet_fec!I149=0,0,RES_hhdet_fec!I149/0.086*1000000/RES_hhdet_num!I149)</f>
        <v>2538.0364265187764</v>
      </c>
      <c r="J149" s="132">
        <f>IF(RES_hhdet_fec!J149=0,0,RES_hhdet_fec!J149/0.086*1000000/RES_hhdet_num!J149)</f>
        <v>2605.6372964730226</v>
      </c>
      <c r="K149" s="132">
        <f>IF(RES_hhdet_fec!K149=0,0,RES_hhdet_fec!K149/0.086*1000000/RES_hhdet_num!K149)</f>
        <v>2616.1930198667519</v>
      </c>
      <c r="L149" s="132">
        <f>IF(RES_hhdet_fec!L149=0,0,RES_hhdet_fec!L149/0.086*1000000/RES_hhdet_num!L149)</f>
        <v>2629.8870940610054</v>
      </c>
      <c r="M149" s="132">
        <f>IF(RES_hhdet_fec!M149=0,0,RES_hhdet_fec!M149/0.086*1000000/RES_hhdet_num!M149)</f>
        <v>2564.9325723351253</v>
      </c>
      <c r="N149" s="132">
        <f>IF(RES_hhdet_fec!N149=0,0,RES_hhdet_fec!N149/0.086*1000000/RES_hhdet_num!N149)</f>
        <v>2508.844007221453</v>
      </c>
      <c r="O149" s="132">
        <f>IF(RES_hhdet_fec!O149=0,0,RES_hhdet_fec!O149/0.086*1000000/RES_hhdet_num!O149)</f>
        <v>2449.922732017812</v>
      </c>
      <c r="P149" s="132">
        <f>IF(RES_hhdet_fec!P149=0,0,RES_hhdet_fec!P149/0.086*1000000/RES_hhdet_num!P149)</f>
        <v>2423.0633672705453</v>
      </c>
      <c r="Q149" s="132">
        <f>IF(RES_hhdet_fec!Q149=0,0,RES_hhdet_fec!Q149/0.086*1000000/RES_hhdet_num!Q149)</f>
        <v>2396.8054577251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1378.9656542690905</v>
      </c>
      <c r="C150" s="132">
        <f>IF(RES_hhdet_fec!C150=0,0,RES_hhdet_fec!C150/0.086*1000000/RES_hhdet_num!C150)</f>
        <v>1384.1661314902065</v>
      </c>
      <c r="D150" s="132">
        <f>IF(RES_hhdet_fec!D150=0,0,RES_hhdet_fec!D150/0.086*1000000/RES_hhdet_num!D150)</f>
        <v>1489.698987633514</v>
      </c>
      <c r="E150" s="132">
        <f>IF(RES_hhdet_fec!E150=0,0,RES_hhdet_fec!E150/0.086*1000000/RES_hhdet_num!E150)</f>
        <v>1541.8579123094271</v>
      </c>
      <c r="F150" s="132">
        <f>IF(RES_hhdet_fec!F150=0,0,RES_hhdet_fec!F150/0.086*1000000/RES_hhdet_num!F150)</f>
        <v>1533.3445954755277</v>
      </c>
      <c r="G150" s="132">
        <f>IF(RES_hhdet_fec!G150=0,0,RES_hhdet_fec!G150/0.086*1000000/RES_hhdet_num!G150)</f>
        <v>1604.7389009027097</v>
      </c>
      <c r="H150" s="132">
        <f>IF(RES_hhdet_fec!H150=0,0,RES_hhdet_fec!H150/0.086*1000000/RES_hhdet_num!H150)</f>
        <v>1601.4265345946101</v>
      </c>
      <c r="I150" s="132">
        <f>IF(RES_hhdet_fec!I150=0,0,RES_hhdet_fec!I150/0.086*1000000/RES_hhdet_num!I150)</f>
        <v>1647.05518370301</v>
      </c>
      <c r="J150" s="132">
        <f>IF(RES_hhdet_fec!J150=0,0,RES_hhdet_fec!J150/0.086*1000000/RES_hhdet_num!J150)</f>
        <v>1697.8837676145711</v>
      </c>
      <c r="K150" s="132">
        <f>IF(RES_hhdet_fec!K150=0,0,RES_hhdet_fec!K150/0.086*1000000/RES_hhdet_num!K150)</f>
        <v>1699.0083457415997</v>
      </c>
      <c r="L150" s="132">
        <f>IF(RES_hhdet_fec!L150=0,0,RES_hhdet_fec!L150/0.086*1000000/RES_hhdet_num!L150)</f>
        <v>1727.3946514684401</v>
      </c>
      <c r="M150" s="132">
        <f>IF(RES_hhdet_fec!M150=0,0,RES_hhdet_fec!M150/0.086*1000000/RES_hhdet_num!M150)</f>
        <v>1713.3192060472234</v>
      </c>
      <c r="N150" s="132">
        <f>IF(RES_hhdet_fec!N150=0,0,RES_hhdet_fec!N150/0.086*1000000/RES_hhdet_num!N150)</f>
        <v>1695.7833808757141</v>
      </c>
      <c r="O150" s="132">
        <f>IF(RES_hhdet_fec!O150=0,0,RES_hhdet_fec!O150/0.086*1000000/RES_hhdet_num!O150)</f>
        <v>1676.8239086933816</v>
      </c>
      <c r="P150" s="132">
        <f>IF(RES_hhdet_fec!P150=0,0,RES_hhdet_fec!P150/0.086*1000000/RES_hhdet_num!P150)</f>
        <v>1674.76407285804</v>
      </c>
      <c r="Q150" s="132">
        <f>IF(RES_hhdet_fec!Q150=0,0,RES_hhdet_fec!Q150/0.086*1000000/RES_hhdet_num!Q150)</f>
        <v>1671.3153940752545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577.87890901767526</v>
      </c>
      <c r="C151" s="165">
        <f>IF(RES_hhdet_fec!C151=0,0,RES_hhdet_fec!C151/0.086*1000000/RES_hhdet_num!C150)</f>
        <v>577.58569246539184</v>
      </c>
      <c r="D151" s="165">
        <f>IF(RES_hhdet_fec!D151=0,0,RES_hhdet_fec!D151/0.086*1000000/RES_hhdet_num!D150)</f>
        <v>701.47060268298662</v>
      </c>
      <c r="E151" s="165">
        <f>IF(RES_hhdet_fec!E151=0,0,RES_hhdet_fec!E151/0.086*1000000/RES_hhdet_num!E150)</f>
        <v>776.71602342272001</v>
      </c>
      <c r="F151" s="165">
        <f>IF(RES_hhdet_fec!F151=0,0,RES_hhdet_fec!F151/0.086*1000000/RES_hhdet_num!F150)</f>
        <v>700.76723486921742</v>
      </c>
      <c r="G151" s="165">
        <f>IF(RES_hhdet_fec!G151=0,0,RES_hhdet_fec!G151/0.086*1000000/RES_hhdet_num!G150)</f>
        <v>824.41707294084677</v>
      </c>
      <c r="H151" s="165">
        <f>IF(RES_hhdet_fec!H151=0,0,RES_hhdet_fec!H151/0.086*1000000/RES_hhdet_num!H150)</f>
        <v>780.42738955172172</v>
      </c>
      <c r="I151" s="165">
        <f>IF(RES_hhdet_fec!I151=0,0,RES_hhdet_fec!I151/0.086*1000000/RES_hhdet_num!I150)</f>
        <v>761.41092795563191</v>
      </c>
      <c r="J151" s="165">
        <f>IF(RES_hhdet_fec!J151=0,0,RES_hhdet_fec!J151/0.086*1000000/RES_hhdet_num!J150)</f>
        <v>781.69118894190694</v>
      </c>
      <c r="K151" s="165">
        <f>IF(RES_hhdet_fec!K151=0,0,RES_hhdet_fec!K151/0.086*1000000/RES_hhdet_num!K150)</f>
        <v>758.69597576135902</v>
      </c>
      <c r="L151" s="165">
        <f>IF(RES_hhdet_fec!L151=0,0,RES_hhdet_fec!L151/0.086*1000000/RES_hhdet_num!L150)</f>
        <v>788.96612821830161</v>
      </c>
      <c r="M151" s="165">
        <f>IF(RES_hhdet_fec!M151=0,0,RES_hhdet_fec!M151/0.086*1000000/RES_hhdet_num!M150)</f>
        <v>800.25896256855901</v>
      </c>
      <c r="N151" s="165">
        <f>IF(RES_hhdet_fec!N151=0,0,RES_hhdet_fec!N151/0.086*1000000/RES_hhdet_num!N150)</f>
        <v>782.75933025309405</v>
      </c>
      <c r="O151" s="165">
        <f>IF(RES_hhdet_fec!O151=0,0,RES_hhdet_fec!O151/0.086*1000000/RES_hhdet_num!O150)</f>
        <v>764.37589238955843</v>
      </c>
      <c r="P151" s="165">
        <f>IF(RES_hhdet_fec!P151=0,0,RES_hhdet_fec!P151/0.086*1000000/RES_hhdet_num!P150)</f>
        <v>755.99577058841078</v>
      </c>
      <c r="Q151" s="165">
        <f>IF(RES_hhdet_fec!Q151=0,0,RES_hhdet_fec!Q151/0.086*1000000/RES_hhdet_num!Q150)</f>
        <v>747.80330281023168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801.08674525141521</v>
      </c>
      <c r="C152" s="164">
        <f>IF(RES_hhdet_fec!C152=0,0,RES_hhdet_fec!C152/0.086*1000000/RES_hhdet_num!C150)</f>
        <v>806.58043902481438</v>
      </c>
      <c r="D152" s="164">
        <f>IF(RES_hhdet_fec!D152=0,0,RES_hhdet_fec!D152/0.086*1000000/RES_hhdet_num!D150)</f>
        <v>788.22838495052747</v>
      </c>
      <c r="E152" s="164">
        <f>IF(RES_hhdet_fec!E152=0,0,RES_hhdet_fec!E152/0.086*1000000/RES_hhdet_num!E150)</f>
        <v>765.14188888670742</v>
      </c>
      <c r="F152" s="164">
        <f>IF(RES_hhdet_fec!F152=0,0,RES_hhdet_fec!F152/0.086*1000000/RES_hhdet_num!F150)</f>
        <v>832.57736060631044</v>
      </c>
      <c r="G152" s="164">
        <f>IF(RES_hhdet_fec!G152=0,0,RES_hhdet_fec!G152/0.086*1000000/RES_hhdet_num!G150)</f>
        <v>780.32182796186294</v>
      </c>
      <c r="H152" s="164">
        <f>IF(RES_hhdet_fec!H152=0,0,RES_hhdet_fec!H152/0.086*1000000/RES_hhdet_num!H150)</f>
        <v>820.9991450428887</v>
      </c>
      <c r="I152" s="164">
        <f>IF(RES_hhdet_fec!I152=0,0,RES_hhdet_fec!I152/0.086*1000000/RES_hhdet_num!I150)</f>
        <v>885.64425574737834</v>
      </c>
      <c r="J152" s="164">
        <f>IF(RES_hhdet_fec!J152=0,0,RES_hhdet_fec!J152/0.086*1000000/RES_hhdet_num!J150)</f>
        <v>916.19257867266424</v>
      </c>
      <c r="K152" s="164">
        <f>IF(RES_hhdet_fec!K152=0,0,RES_hhdet_fec!K152/0.086*1000000/RES_hhdet_num!K150)</f>
        <v>940.31236998024087</v>
      </c>
      <c r="L152" s="164">
        <f>IF(RES_hhdet_fec!L152=0,0,RES_hhdet_fec!L152/0.086*1000000/RES_hhdet_num!L150)</f>
        <v>938.42852325013871</v>
      </c>
      <c r="M152" s="164">
        <f>IF(RES_hhdet_fec!M152=0,0,RES_hhdet_fec!M152/0.086*1000000/RES_hhdet_num!M150)</f>
        <v>913.06024347866401</v>
      </c>
      <c r="N152" s="164">
        <f>IF(RES_hhdet_fec!N152=0,0,RES_hhdet_fec!N152/0.086*1000000/RES_hhdet_num!N150)</f>
        <v>913.02405062262005</v>
      </c>
      <c r="O152" s="164">
        <f>IF(RES_hhdet_fec!O152=0,0,RES_hhdet_fec!O152/0.086*1000000/RES_hhdet_num!O150)</f>
        <v>912.44801630382358</v>
      </c>
      <c r="P152" s="164">
        <f>IF(RES_hhdet_fec!P152=0,0,RES_hhdet_fec!P152/0.086*1000000/RES_hhdet_num!P150)</f>
        <v>918.76830226962932</v>
      </c>
      <c r="Q152" s="164">
        <f>IF(RES_hhdet_fec!Q152=0,0,RES_hhdet_fec!Q152/0.086*1000000/RES_hhdet_num!Q150)</f>
        <v>923.51209126502272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1797.9184479565922</v>
      </c>
      <c r="C153" s="162">
        <f>IF(RES_hhdet_fec!C153=0,0,RES_hhdet_fec!C153/0.086*1000000/RES_hhdet_num!C153)</f>
        <v>1785.6358402459944</v>
      </c>
      <c r="D153" s="162">
        <f>IF(RES_hhdet_fec!D153=0,0,RES_hhdet_fec!D153/0.086*1000000/RES_hhdet_num!D153)</f>
        <v>1888.2188646667112</v>
      </c>
      <c r="E153" s="162">
        <f>IF(RES_hhdet_fec!E153=0,0,RES_hhdet_fec!E153/0.086*1000000/RES_hhdet_num!E153)</f>
        <v>1923.6145059129553</v>
      </c>
      <c r="F153" s="162">
        <f>IF(RES_hhdet_fec!F153=0,0,RES_hhdet_fec!F153/0.086*1000000/RES_hhdet_num!F153)</f>
        <v>1942.3613022736045</v>
      </c>
      <c r="G153" s="162">
        <f>IF(RES_hhdet_fec!G153=0,0,RES_hhdet_fec!G153/0.086*1000000/RES_hhdet_num!G153)</f>
        <v>1904.0016743757162</v>
      </c>
      <c r="H153" s="162">
        <f>IF(RES_hhdet_fec!H153=0,0,RES_hhdet_fec!H153/0.086*1000000/RES_hhdet_num!H153)</f>
        <v>1988.8320619968279</v>
      </c>
      <c r="I153" s="162">
        <f>IF(RES_hhdet_fec!I153=0,0,RES_hhdet_fec!I153/0.086*1000000/RES_hhdet_num!I153)</f>
        <v>2150.0226986758698</v>
      </c>
      <c r="J153" s="162">
        <f>IF(RES_hhdet_fec!J153=0,0,RES_hhdet_fec!J153/0.086*1000000/RES_hhdet_num!J153)</f>
        <v>2199.3759128885299</v>
      </c>
      <c r="K153" s="162">
        <f>IF(RES_hhdet_fec!K153=0,0,RES_hhdet_fec!K153/0.086*1000000/RES_hhdet_num!K153)</f>
        <v>2205.3396054973637</v>
      </c>
      <c r="L153" s="162">
        <f>IF(RES_hhdet_fec!L153=0,0,RES_hhdet_fec!L153/0.086*1000000/RES_hhdet_num!L153)</f>
        <v>2201.112448076226</v>
      </c>
      <c r="M153" s="162">
        <f>IF(RES_hhdet_fec!M153=0,0,RES_hhdet_fec!M153/0.086*1000000/RES_hhdet_num!M153)</f>
        <v>2057.1867140402005</v>
      </c>
      <c r="N153" s="162">
        <f>IF(RES_hhdet_fec!N153=0,0,RES_hhdet_fec!N153/0.086*1000000/RES_hhdet_num!N153)</f>
        <v>2282.7003003304931</v>
      </c>
      <c r="O153" s="162">
        <f>IF(RES_hhdet_fec!O153=0,0,RES_hhdet_fec!O153/0.086*1000000/RES_hhdet_num!O153)</f>
        <v>2168.7133546250093</v>
      </c>
      <c r="P153" s="162">
        <f>IF(RES_hhdet_fec!P153=0,0,RES_hhdet_fec!P153/0.086*1000000/RES_hhdet_num!P153)</f>
        <v>2121.1842478774506</v>
      </c>
      <c r="Q153" s="162">
        <f>IF(RES_hhdet_fec!Q153=0,0,RES_hhdet_fec!Q153/0.086*1000000/RES_hhdet_num!Q153)</f>
        <v>2263.8908774365827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1259.555949480347</v>
      </c>
      <c r="C154" s="160">
        <f>IF(RES_hhdet_fec!C154=0,0,RES_hhdet_fec!C154/0.086*1000000/RES_hhdet_num!C154)</f>
        <v>1261.9175782875438</v>
      </c>
      <c r="D154" s="160">
        <f>IF(RES_hhdet_fec!D154=0,0,RES_hhdet_fec!D154/0.086*1000000/RES_hhdet_num!D154)</f>
        <v>1354.6940443505418</v>
      </c>
      <c r="E154" s="160">
        <f>IF(RES_hhdet_fec!E154=0,0,RES_hhdet_fec!E154/0.086*1000000/RES_hhdet_num!E154)</f>
        <v>1399.9346758379822</v>
      </c>
      <c r="F154" s="160">
        <f>IF(RES_hhdet_fec!F154=0,0,RES_hhdet_fec!F154/0.086*1000000/RES_hhdet_num!F154)</f>
        <v>1398.7756802190663</v>
      </c>
      <c r="G154" s="160">
        <f>IF(RES_hhdet_fec!G154=0,0,RES_hhdet_fec!G154/0.086*1000000/RES_hhdet_num!G154)</f>
        <v>1431.4904005983572</v>
      </c>
      <c r="H154" s="160">
        <f>IF(RES_hhdet_fec!H154=0,0,RES_hhdet_fec!H154/0.086*1000000/RES_hhdet_num!H154)</f>
        <v>1457.4254048818725</v>
      </c>
      <c r="I154" s="160">
        <f>IF(RES_hhdet_fec!I154=0,0,RES_hhdet_fec!I154/0.086*1000000/RES_hhdet_num!I154)</f>
        <v>1530.6510653501384</v>
      </c>
      <c r="J154" s="160">
        <f>IF(RES_hhdet_fec!J154=0,0,RES_hhdet_fec!J154/0.086*1000000/RES_hhdet_num!J154)</f>
        <v>1576.0053525392243</v>
      </c>
      <c r="K154" s="160">
        <f>IF(RES_hhdet_fec!K154=0,0,RES_hhdet_fec!K154/0.086*1000000/RES_hhdet_num!K154)</f>
        <v>1579.8608555744763</v>
      </c>
      <c r="L154" s="160">
        <f>IF(RES_hhdet_fec!L154=0,0,RES_hhdet_fec!L154/0.086*1000000/RES_hhdet_num!L154)</f>
        <v>1598.7622576730066</v>
      </c>
      <c r="M154" s="160">
        <f>IF(RES_hhdet_fec!M154=0,0,RES_hhdet_fec!M154/0.086*1000000/RES_hhdet_num!M154)</f>
        <v>1554.9024982592068</v>
      </c>
      <c r="N154" s="160">
        <f>IF(RES_hhdet_fec!N154=0,0,RES_hhdet_fec!N154/0.086*1000000/RES_hhdet_num!N154)</f>
        <v>1625.226544325734</v>
      </c>
      <c r="O154" s="160">
        <f>IF(RES_hhdet_fec!O154=0,0,RES_hhdet_fec!O154/0.086*1000000/RES_hhdet_num!O154)</f>
        <v>1589.0865829468266</v>
      </c>
      <c r="P154" s="160">
        <f>IF(RES_hhdet_fec!P154=0,0,RES_hhdet_fec!P154/0.086*1000000/RES_hhdet_num!P154)</f>
        <v>1580.5777876073939</v>
      </c>
      <c r="Q154" s="160">
        <f>IF(RES_hhdet_fec!Q154=0,0,RES_hhdet_fec!Q154/0.086*1000000/RES_hhdet_num!Q154)</f>
        <v>1629.8460450252367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458.46920422893157</v>
      </c>
      <c r="C155" s="156">
        <f>IF(RES_hhdet_fec!C155=0,0,RES_hhdet_fec!C155/0.086*1000000/RES_hhdet_num!C154)</f>
        <v>455.33713926272912</v>
      </c>
      <c r="D155" s="156">
        <f>IF(RES_hhdet_fec!D155=0,0,RES_hhdet_fec!D155/0.086*1000000/RES_hhdet_num!D154)</f>
        <v>566.46565940001426</v>
      </c>
      <c r="E155" s="156">
        <f>IF(RES_hhdet_fec!E155=0,0,RES_hhdet_fec!E155/0.086*1000000/RES_hhdet_num!E154)</f>
        <v>634.79278695127505</v>
      </c>
      <c r="F155" s="156">
        <f>IF(RES_hhdet_fec!F155=0,0,RES_hhdet_fec!F155/0.086*1000000/RES_hhdet_num!F154)</f>
        <v>566.19831961275588</v>
      </c>
      <c r="G155" s="156">
        <f>IF(RES_hhdet_fec!G155=0,0,RES_hhdet_fec!G155/0.086*1000000/RES_hhdet_num!G154)</f>
        <v>651.16857263649399</v>
      </c>
      <c r="H155" s="156">
        <f>IF(RES_hhdet_fec!H155=0,0,RES_hhdet_fec!H155/0.086*1000000/RES_hhdet_num!H154)</f>
        <v>636.42625983898427</v>
      </c>
      <c r="I155" s="156">
        <f>IF(RES_hhdet_fec!I155=0,0,RES_hhdet_fec!I155/0.086*1000000/RES_hhdet_num!I154)</f>
        <v>645.0068096027602</v>
      </c>
      <c r="J155" s="156">
        <f>IF(RES_hhdet_fec!J155=0,0,RES_hhdet_fec!J155/0.086*1000000/RES_hhdet_num!J154)</f>
        <v>659.81277386655984</v>
      </c>
      <c r="K155" s="156">
        <f>IF(RES_hhdet_fec!K155=0,0,RES_hhdet_fec!K155/0.086*1000000/RES_hhdet_num!K154)</f>
        <v>639.54848559423579</v>
      </c>
      <c r="L155" s="156">
        <f>IF(RES_hhdet_fec!L155=0,0,RES_hhdet_fec!L155/0.086*1000000/RES_hhdet_num!L154)</f>
        <v>660.33373442286745</v>
      </c>
      <c r="M155" s="156">
        <f>IF(RES_hhdet_fec!M155=0,0,RES_hhdet_fec!M155/0.086*1000000/RES_hhdet_num!M154)</f>
        <v>641.8422547805427</v>
      </c>
      <c r="N155" s="156">
        <f>IF(RES_hhdet_fec!N155=0,0,RES_hhdet_fec!N155/0.086*1000000/RES_hhdet_num!N154)</f>
        <v>712.2024937031141</v>
      </c>
      <c r="O155" s="156">
        <f>IF(RES_hhdet_fec!O155=0,0,RES_hhdet_fec!O155/0.086*1000000/RES_hhdet_num!O154)</f>
        <v>676.63856664300249</v>
      </c>
      <c r="P155" s="156">
        <f>IF(RES_hhdet_fec!P155=0,0,RES_hhdet_fec!P155/0.086*1000000/RES_hhdet_num!P154)</f>
        <v>661.80948533776461</v>
      </c>
      <c r="Q155" s="156">
        <f>IF(RES_hhdet_fec!Q155=0,0,RES_hhdet_fec!Q155/0.086*1000000/RES_hhdet_num!Q154)</f>
        <v>706.33395376021406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801.08674525141555</v>
      </c>
      <c r="C156" s="156">
        <f>IF(RES_hhdet_fec!C156=0,0,RES_hhdet_fec!C156/0.086*1000000/RES_hhdet_num!C154)</f>
        <v>806.58043902481461</v>
      </c>
      <c r="D156" s="156">
        <f>IF(RES_hhdet_fec!D156=0,0,RES_hhdet_fec!D156/0.086*1000000/RES_hhdet_num!D154)</f>
        <v>788.2283849505277</v>
      </c>
      <c r="E156" s="156">
        <f>IF(RES_hhdet_fec!E156=0,0,RES_hhdet_fec!E156/0.086*1000000/RES_hhdet_num!E154)</f>
        <v>765.14188888670765</v>
      </c>
      <c r="F156" s="156">
        <f>IF(RES_hhdet_fec!F156=0,0,RES_hhdet_fec!F156/0.086*1000000/RES_hhdet_num!F154)</f>
        <v>832.57736060631032</v>
      </c>
      <c r="G156" s="156">
        <f>IF(RES_hhdet_fec!G156=0,0,RES_hhdet_fec!G156/0.086*1000000/RES_hhdet_num!G154)</f>
        <v>780.32182796186339</v>
      </c>
      <c r="H156" s="156">
        <f>IF(RES_hhdet_fec!H156=0,0,RES_hhdet_fec!H156/0.086*1000000/RES_hhdet_num!H154)</f>
        <v>820.99914504288813</v>
      </c>
      <c r="I156" s="156">
        <f>IF(RES_hhdet_fec!I156=0,0,RES_hhdet_fec!I156/0.086*1000000/RES_hhdet_num!I154)</f>
        <v>885.64425574737822</v>
      </c>
      <c r="J156" s="156">
        <f>IF(RES_hhdet_fec!J156=0,0,RES_hhdet_fec!J156/0.086*1000000/RES_hhdet_num!J154)</f>
        <v>916.19257867266447</v>
      </c>
      <c r="K156" s="156">
        <f>IF(RES_hhdet_fec!K156=0,0,RES_hhdet_fec!K156/0.086*1000000/RES_hhdet_num!K154)</f>
        <v>940.31236998024053</v>
      </c>
      <c r="L156" s="156">
        <f>IF(RES_hhdet_fec!L156=0,0,RES_hhdet_fec!L156/0.086*1000000/RES_hhdet_num!L154)</f>
        <v>938.42852325013894</v>
      </c>
      <c r="M156" s="156">
        <f>IF(RES_hhdet_fec!M156=0,0,RES_hhdet_fec!M156/0.086*1000000/RES_hhdet_num!M154)</f>
        <v>913.06024347866378</v>
      </c>
      <c r="N156" s="156">
        <f>IF(RES_hhdet_fec!N156=0,0,RES_hhdet_fec!N156/0.086*1000000/RES_hhdet_num!N154)</f>
        <v>913.02405062261994</v>
      </c>
      <c r="O156" s="156">
        <f>IF(RES_hhdet_fec!O156=0,0,RES_hhdet_fec!O156/0.086*1000000/RES_hhdet_num!O154)</f>
        <v>912.44801630382415</v>
      </c>
      <c r="P156" s="156">
        <f>IF(RES_hhdet_fec!P156=0,0,RES_hhdet_fec!P156/0.086*1000000/RES_hhdet_num!P154)</f>
        <v>918.76830226962932</v>
      </c>
      <c r="Q156" s="156">
        <f>IF(RES_hhdet_fec!Q156=0,0,RES_hhdet_fec!Q156/0.086*1000000/RES_hhdet_num!Q154)</f>
        <v>923.5120912650226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1252.9146895883266</v>
      </c>
      <c r="C157" s="157">
        <f>IF(RES_hhdet_fec!C157=0,0,RES_hhdet_fec!C157/0.086*1000000/RES_hhdet_num!C$143)</f>
        <v>1225.3321531132624</v>
      </c>
      <c r="D157" s="157">
        <f>IF(RES_hhdet_fec!D157=0,0,RES_hhdet_fec!D157/0.086*1000000/RES_hhdet_num!D$143)</f>
        <v>1255.1919679475454</v>
      </c>
      <c r="E157" s="157">
        <f>IF(RES_hhdet_fec!E157=0,0,RES_hhdet_fec!E157/0.086*1000000/RES_hhdet_num!E$143)</f>
        <v>1262.4221193172675</v>
      </c>
      <c r="F157" s="157">
        <f>IF(RES_hhdet_fec!F157=0,0,RES_hhdet_fec!F157/0.086*1000000/RES_hhdet_num!F$143)</f>
        <v>1255.6954902719169</v>
      </c>
      <c r="G157" s="157">
        <f>IF(RES_hhdet_fec!G157=0,0,RES_hhdet_fec!G157/0.086*1000000/RES_hhdet_num!G$143)</f>
        <v>1225.8491278651782</v>
      </c>
      <c r="H157" s="157">
        <f>IF(RES_hhdet_fec!H157=0,0,RES_hhdet_fec!H157/0.086*1000000/RES_hhdet_num!H$143)</f>
        <v>1283.4677983476997</v>
      </c>
      <c r="I157" s="157">
        <f>IF(RES_hhdet_fec!I157=0,0,RES_hhdet_fec!I157/0.086*1000000/RES_hhdet_num!I$143)</f>
        <v>1358.878109959709</v>
      </c>
      <c r="J157" s="157">
        <f>IF(RES_hhdet_fec!J157=0,0,RES_hhdet_fec!J157/0.086*1000000/RES_hhdet_num!J$143)</f>
        <v>1358.7648141120001</v>
      </c>
      <c r="K157" s="157">
        <f>IF(RES_hhdet_fec!K157=0,0,RES_hhdet_fec!K157/0.086*1000000/RES_hhdet_num!K$143)</f>
        <v>1346.9400950100285</v>
      </c>
      <c r="L157" s="157">
        <f>IF(RES_hhdet_fec!L157=0,0,RES_hhdet_fec!L157/0.086*1000000/RES_hhdet_num!L$143)</f>
        <v>1369.6201586032428</v>
      </c>
      <c r="M157" s="157">
        <f>IF(RES_hhdet_fec!M157=0,0,RES_hhdet_fec!M157/0.086*1000000/RES_hhdet_num!M$143)</f>
        <v>1284.5413823006636</v>
      </c>
      <c r="N157" s="157">
        <f>IF(RES_hhdet_fec!N157=0,0,RES_hhdet_fec!N157/0.086*1000000/RES_hhdet_num!N$143)</f>
        <v>1385.197816875333</v>
      </c>
      <c r="O157" s="157">
        <f>IF(RES_hhdet_fec!O157=0,0,RES_hhdet_fec!O157/0.086*1000000/RES_hhdet_num!O$143)</f>
        <v>1341.7784302830721</v>
      </c>
      <c r="P157" s="157">
        <f>IF(RES_hhdet_fec!P157=0,0,RES_hhdet_fec!P157/0.086*1000000/RES_hhdet_num!P$143)</f>
        <v>1362.928222985744</v>
      </c>
      <c r="Q157" s="157">
        <f>IF(RES_hhdet_fec!Q157=0,0,RES_hhdet_fec!Q157/0.086*1000000/RES_hhdet_num!Q$143)</f>
        <v>1424.1714405179471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2324.5126527348434</v>
      </c>
      <c r="C158" s="156">
        <f>IF(RES_hhdet_fec!C158=0,0,RES_hhdet_fec!C158/0.086*1000000/RES_hhdet_num!C158)</f>
        <v>2246.4296063775505</v>
      </c>
      <c r="D158" s="156">
        <f>IF(RES_hhdet_fec!D158=0,0,RES_hhdet_fec!D158/0.086*1000000/RES_hhdet_num!D158)</f>
        <v>2317.2411532659189</v>
      </c>
      <c r="E158" s="156">
        <f>IF(RES_hhdet_fec!E158=0,0,RES_hhdet_fec!E158/0.086*1000000/RES_hhdet_num!E158)</f>
        <v>2258.3993918042579</v>
      </c>
      <c r="F158" s="156">
        <f>IF(RES_hhdet_fec!F158=0,0,RES_hhdet_fec!F158/0.086*1000000/RES_hhdet_num!F158)</f>
        <v>2267.7675403607705</v>
      </c>
      <c r="G158" s="156">
        <f>IF(RES_hhdet_fec!G158=0,0,RES_hhdet_fec!G158/0.086*1000000/RES_hhdet_num!G158)</f>
        <v>2256.6278160251486</v>
      </c>
      <c r="H158" s="156">
        <f>IF(RES_hhdet_fec!H158=0,0,RES_hhdet_fec!H158/0.086*1000000/RES_hhdet_num!H158)</f>
        <v>2281.0748136473308</v>
      </c>
      <c r="I158" s="156">
        <f>IF(RES_hhdet_fec!I158=0,0,RES_hhdet_fec!I158/0.086*1000000/RES_hhdet_num!I158)</f>
        <v>2335.3314880161274</v>
      </c>
      <c r="J158" s="156">
        <f>IF(RES_hhdet_fec!J158=0,0,RES_hhdet_fec!J158/0.086*1000000/RES_hhdet_num!J158)</f>
        <v>2350.2680862444427</v>
      </c>
      <c r="K158" s="156">
        <f>IF(RES_hhdet_fec!K158=0,0,RES_hhdet_fec!K158/0.086*1000000/RES_hhdet_num!K158)</f>
        <v>2332.1457447693533</v>
      </c>
      <c r="L158" s="156">
        <f>IF(RES_hhdet_fec!L158=0,0,RES_hhdet_fec!L158/0.086*1000000/RES_hhdet_num!L158)</f>
        <v>2342.3857210497454</v>
      </c>
      <c r="M158" s="156">
        <f>IF(RES_hhdet_fec!M158=0,0,RES_hhdet_fec!M158/0.086*1000000/RES_hhdet_num!M158)</f>
        <v>2271.7694990081559</v>
      </c>
      <c r="N158" s="156">
        <f>IF(RES_hhdet_fec!N158=0,0,RES_hhdet_fec!N158/0.086*1000000/RES_hhdet_num!N158)</f>
        <v>2265.9411474194712</v>
      </c>
      <c r="O158" s="156">
        <f>IF(RES_hhdet_fec!O158=0,0,RES_hhdet_fec!O158/0.086*1000000/RES_hhdet_num!O158)</f>
        <v>2243.1826623470602</v>
      </c>
      <c r="P158" s="156">
        <f>IF(RES_hhdet_fec!P158=0,0,RES_hhdet_fec!P158/0.086*1000000/RES_hhdet_num!P158)</f>
        <v>2202.6192839918199</v>
      </c>
      <c r="Q158" s="156">
        <f>IF(RES_hhdet_fec!Q158=0,0,RES_hhdet_fec!Q158/0.086*1000000/RES_hhdet_num!Q158)</f>
        <v>2173.777876628269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1200.9858278017864</v>
      </c>
      <c r="C159" s="57">
        <f>IF(RES_hhdet_fec!C159=0,0,RES_hhdet_fec!C159/0.086*1000000/RES_hhdet_num!C159)</f>
        <v>1175.7457993873168</v>
      </c>
      <c r="D159" s="57">
        <f>IF(RES_hhdet_fec!D159=0,0,RES_hhdet_fec!D159/0.086*1000000/RES_hhdet_num!D159)</f>
        <v>1229.5016691608312</v>
      </c>
      <c r="E159" s="57">
        <f>IF(RES_hhdet_fec!E159=0,0,RES_hhdet_fec!E159/0.086*1000000/RES_hhdet_num!E159)</f>
        <v>1238.1645456682415</v>
      </c>
      <c r="F159" s="57">
        <f>IF(RES_hhdet_fec!F159=0,0,RES_hhdet_fec!F159/0.086*1000000/RES_hhdet_num!F159)</f>
        <v>1227.9284364766283</v>
      </c>
      <c r="G159" s="57">
        <f>IF(RES_hhdet_fec!G159=0,0,RES_hhdet_fec!G159/0.086*1000000/RES_hhdet_num!G159)</f>
        <v>1199.5314784958439</v>
      </c>
      <c r="H159" s="57">
        <f>IF(RES_hhdet_fec!H159=0,0,RES_hhdet_fec!H159/0.086*1000000/RES_hhdet_num!H159)</f>
        <v>1258.828472082467</v>
      </c>
      <c r="I159" s="57">
        <f>IF(RES_hhdet_fec!I159=0,0,RES_hhdet_fec!I159/0.086*1000000/RES_hhdet_num!I159)</f>
        <v>1332.4007721046862</v>
      </c>
      <c r="J159" s="57">
        <f>IF(RES_hhdet_fec!J159=0,0,RES_hhdet_fec!J159/0.086*1000000/RES_hhdet_num!J159)</f>
        <v>1330.5149620435257</v>
      </c>
      <c r="K159" s="57">
        <f>IF(RES_hhdet_fec!K159=0,0,RES_hhdet_fec!K159/0.086*1000000/RES_hhdet_num!K159)</f>
        <v>1326.8398816827857</v>
      </c>
      <c r="L159" s="57">
        <f>IF(RES_hhdet_fec!L159=0,0,RES_hhdet_fec!L159/0.086*1000000/RES_hhdet_num!L159)</f>
        <v>1334.8428302222599</v>
      </c>
      <c r="M159" s="57">
        <f>IF(RES_hhdet_fec!M159=0,0,RES_hhdet_fec!M159/0.086*1000000/RES_hhdet_num!M159)</f>
        <v>1250.5485674534666</v>
      </c>
      <c r="N159" s="57">
        <f>IF(RES_hhdet_fec!N159=0,0,RES_hhdet_fec!N159/0.086*1000000/RES_hhdet_num!N159)</f>
        <v>1378.3177983916435</v>
      </c>
      <c r="O159" s="57">
        <f>IF(RES_hhdet_fec!O159=0,0,RES_hhdet_fec!O159/0.086*1000000/RES_hhdet_num!O159)</f>
        <v>1303.3359456633282</v>
      </c>
      <c r="P159" s="57">
        <f>IF(RES_hhdet_fec!P159=0,0,RES_hhdet_fec!P159/0.086*1000000/RES_hhdet_num!P159)</f>
        <v>1295.090031070989</v>
      </c>
      <c r="Q159" s="57">
        <f>IF(RES_hhdet_fec!Q159=0,0,RES_hhdet_fec!Q159/0.086*1000000/RES_hhdet_num!Q159)</f>
        <v>1369.0557756583537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10531.251610461193</v>
      </c>
      <c r="C161" s="168">
        <f t="shared" ref="C161:Q161" si="31">SUM(C162,C164,C166,C175)</f>
        <v>10882.062136886298</v>
      </c>
      <c r="D161" s="168">
        <f t="shared" si="31"/>
        <v>11552.464003969431</v>
      </c>
      <c r="E161" s="168">
        <f t="shared" si="31"/>
        <v>13146.094958244843</v>
      </c>
      <c r="F161" s="168">
        <f t="shared" si="31"/>
        <v>12497.188295072896</v>
      </c>
      <c r="G161" s="168">
        <f t="shared" si="31"/>
        <v>12404.59428841059</v>
      </c>
      <c r="H161" s="168">
        <f t="shared" si="31"/>
        <v>12779.348522323829</v>
      </c>
      <c r="I161" s="168">
        <f t="shared" si="31"/>
        <v>12736.003722656507</v>
      </c>
      <c r="J161" s="168">
        <f t="shared" si="31"/>
        <v>12173.51470824062</v>
      </c>
      <c r="K161" s="168">
        <f t="shared" si="31"/>
        <v>11142.197798459949</v>
      </c>
      <c r="L161" s="168">
        <f t="shared" si="31"/>
        <v>10469.678581021533</v>
      </c>
      <c r="M161" s="168">
        <f t="shared" si="31"/>
        <v>11896.020583845524</v>
      </c>
      <c r="N161" s="168">
        <f t="shared" si="31"/>
        <v>11830.186668930619</v>
      </c>
      <c r="O161" s="168">
        <f t="shared" si="31"/>
        <v>8029.184773228475</v>
      </c>
      <c r="P161" s="168">
        <f t="shared" si="31"/>
        <v>8006.7020039657555</v>
      </c>
      <c r="Q161" s="168">
        <f t="shared" si="31"/>
        <v>10185.854321265973</v>
      </c>
    </row>
    <row r="162" spans="1:17" ht="12.95" customHeight="1" x14ac:dyDescent="0.25">
      <c r="A162" s="158" t="s">
        <v>65</v>
      </c>
      <c r="B162" s="157">
        <f t="shared" ref="B162:Q162" si="32">B163</f>
        <v>7433.9630027995163</v>
      </c>
      <c r="C162" s="157">
        <f t="shared" si="32"/>
        <v>7769.8085413725476</v>
      </c>
      <c r="D162" s="157">
        <f t="shared" si="32"/>
        <v>8296.0799548749637</v>
      </c>
      <c r="E162" s="157">
        <f t="shared" si="32"/>
        <v>9823.2077613344736</v>
      </c>
      <c r="F162" s="157">
        <f t="shared" si="32"/>
        <v>9137.2477875719196</v>
      </c>
      <c r="G162" s="157">
        <f t="shared" si="32"/>
        <v>9064.3283639540387</v>
      </c>
      <c r="H162" s="157">
        <f t="shared" si="32"/>
        <v>9316.980128522142</v>
      </c>
      <c r="I162" s="157">
        <f t="shared" si="32"/>
        <v>9141.728202512737</v>
      </c>
      <c r="J162" s="157">
        <f t="shared" si="32"/>
        <v>8527.331768683367</v>
      </c>
      <c r="K162" s="157">
        <f t="shared" si="32"/>
        <v>7506.9001222988154</v>
      </c>
      <c r="L162" s="157">
        <f t="shared" si="32"/>
        <v>6825.046178247524</v>
      </c>
      <c r="M162" s="157">
        <f t="shared" si="32"/>
        <v>8435.185072080747</v>
      </c>
      <c r="N162" s="157">
        <f t="shared" si="32"/>
        <v>8145.1355643274583</v>
      </c>
      <c r="O162" s="157">
        <f t="shared" si="32"/>
        <v>4443.5405619648745</v>
      </c>
      <c r="P162" s="157">
        <f t="shared" si="32"/>
        <v>4425.6170976038566</v>
      </c>
      <c r="Q162" s="157">
        <f t="shared" si="32"/>
        <v>6463.1761502509944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7433.9630027995163</v>
      </c>
      <c r="C163" s="57">
        <f>IF(RES_hhdet_fec!C163=0,0,RES_hhdet_fec!C163/0.086*1000000/RES_hhdet_num!C$161)</f>
        <v>7769.8085413725476</v>
      </c>
      <c r="D163" s="57">
        <f>IF(RES_hhdet_fec!D163=0,0,RES_hhdet_fec!D163/0.086*1000000/RES_hhdet_num!D$161)</f>
        <v>8296.0799548749637</v>
      </c>
      <c r="E163" s="57">
        <f>IF(RES_hhdet_fec!E163=0,0,RES_hhdet_fec!E163/0.086*1000000/RES_hhdet_num!E$161)</f>
        <v>9823.2077613344736</v>
      </c>
      <c r="F163" s="57">
        <f>IF(RES_hhdet_fec!F163=0,0,RES_hhdet_fec!F163/0.086*1000000/RES_hhdet_num!F$161)</f>
        <v>9137.2477875719196</v>
      </c>
      <c r="G163" s="57">
        <f>IF(RES_hhdet_fec!G163=0,0,RES_hhdet_fec!G163/0.086*1000000/RES_hhdet_num!G$161)</f>
        <v>9064.3283639540387</v>
      </c>
      <c r="H163" s="57">
        <f>IF(RES_hhdet_fec!H163=0,0,RES_hhdet_fec!H163/0.086*1000000/RES_hhdet_num!H$161)</f>
        <v>9316.980128522142</v>
      </c>
      <c r="I163" s="57">
        <f>IF(RES_hhdet_fec!I163=0,0,RES_hhdet_fec!I163/0.086*1000000/RES_hhdet_num!I$161)</f>
        <v>9141.728202512737</v>
      </c>
      <c r="J163" s="57">
        <f>IF(RES_hhdet_fec!J163=0,0,RES_hhdet_fec!J163/0.086*1000000/RES_hhdet_num!J$161)</f>
        <v>8527.331768683367</v>
      </c>
      <c r="K163" s="57">
        <f>IF(RES_hhdet_fec!K163=0,0,RES_hhdet_fec!K163/0.086*1000000/RES_hhdet_num!K$161)</f>
        <v>7506.9001222988154</v>
      </c>
      <c r="L163" s="57">
        <f>IF(RES_hhdet_fec!L163=0,0,RES_hhdet_fec!L163/0.086*1000000/RES_hhdet_num!L$161)</f>
        <v>6825.046178247524</v>
      </c>
      <c r="M163" s="57">
        <f>IF(RES_hhdet_fec!M163=0,0,RES_hhdet_fec!M163/0.086*1000000/RES_hhdet_num!M$161)</f>
        <v>8435.185072080747</v>
      </c>
      <c r="N163" s="57">
        <f>IF(RES_hhdet_fec!N163=0,0,RES_hhdet_fec!N163/0.086*1000000/RES_hhdet_num!N$161)</f>
        <v>8145.1355643274583</v>
      </c>
      <c r="O163" s="57">
        <f>IF(RES_hhdet_fec!O163=0,0,RES_hhdet_fec!O163/0.086*1000000/RES_hhdet_num!O$161)</f>
        <v>4443.5405619648745</v>
      </c>
      <c r="P163" s="57">
        <f>IF(RES_hhdet_fec!P163=0,0,RES_hhdet_fec!P163/0.086*1000000/RES_hhdet_num!P$161)</f>
        <v>4425.6170976038566</v>
      </c>
      <c r="Q163" s="57">
        <f>IF(RES_hhdet_fec!Q163=0,0,RES_hhdet_fec!Q163/0.086*1000000/RES_hhdet_num!Q$161)</f>
        <v>6463.1761502509944</v>
      </c>
    </row>
    <row r="164" spans="1:17" ht="12.95" customHeight="1" x14ac:dyDescent="0.25">
      <c r="A164" s="158" t="s">
        <v>112</v>
      </c>
      <c r="B164" s="157">
        <f t="shared" ref="B164:Q164" si="33">B165</f>
        <v>146.64930521238938</v>
      </c>
      <c r="C164" s="157">
        <f t="shared" si="33"/>
        <v>185.29239669552791</v>
      </c>
      <c r="D164" s="157">
        <f t="shared" si="33"/>
        <v>211.01821620679021</v>
      </c>
      <c r="E164" s="157">
        <f t="shared" si="33"/>
        <v>237.522038683338</v>
      </c>
      <c r="F164" s="157">
        <f t="shared" si="33"/>
        <v>265.19689688134332</v>
      </c>
      <c r="G164" s="157">
        <f t="shared" si="33"/>
        <v>292.20311451321703</v>
      </c>
      <c r="H164" s="157">
        <f t="shared" si="33"/>
        <v>316.19767203436373</v>
      </c>
      <c r="I164" s="157">
        <f t="shared" si="33"/>
        <v>343.13589114527082</v>
      </c>
      <c r="J164" s="157">
        <f t="shared" si="33"/>
        <v>372.02348120791652</v>
      </c>
      <c r="K164" s="157">
        <f t="shared" si="33"/>
        <v>380.11502339188513</v>
      </c>
      <c r="L164" s="157">
        <f t="shared" si="33"/>
        <v>370.1462516247239</v>
      </c>
      <c r="M164" s="157">
        <f t="shared" si="33"/>
        <v>363.42564249612514</v>
      </c>
      <c r="N164" s="157">
        <f t="shared" si="33"/>
        <v>359.72119908286146</v>
      </c>
      <c r="O164" s="157">
        <f t="shared" si="33"/>
        <v>361.65436893481944</v>
      </c>
      <c r="P164" s="157">
        <f t="shared" si="33"/>
        <v>360.23652988760705</v>
      </c>
      <c r="Q164" s="157">
        <f t="shared" si="33"/>
        <v>369.49367766228085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146.64930521238938</v>
      </c>
      <c r="C165" s="156">
        <f>IF(RES_hhdet_fec!C165=0,0,RES_hhdet_fec!C165/0.086*1000000/RES_hhdet_num!C$161)</f>
        <v>185.29239669552791</v>
      </c>
      <c r="D165" s="156">
        <f>IF(RES_hhdet_fec!D165=0,0,RES_hhdet_fec!D165/0.086*1000000/RES_hhdet_num!D$161)</f>
        <v>211.01821620679021</v>
      </c>
      <c r="E165" s="156">
        <f>IF(RES_hhdet_fec!E165=0,0,RES_hhdet_fec!E165/0.086*1000000/RES_hhdet_num!E$161)</f>
        <v>237.522038683338</v>
      </c>
      <c r="F165" s="156">
        <f>IF(RES_hhdet_fec!F165=0,0,RES_hhdet_fec!F165/0.086*1000000/RES_hhdet_num!F$161)</f>
        <v>265.19689688134332</v>
      </c>
      <c r="G165" s="156">
        <f>IF(RES_hhdet_fec!G165=0,0,RES_hhdet_fec!G165/0.086*1000000/RES_hhdet_num!G$161)</f>
        <v>292.20311451321703</v>
      </c>
      <c r="H165" s="156">
        <f>IF(RES_hhdet_fec!H165=0,0,RES_hhdet_fec!H165/0.086*1000000/RES_hhdet_num!H$161)</f>
        <v>316.19767203436373</v>
      </c>
      <c r="I165" s="156">
        <f>IF(RES_hhdet_fec!I165=0,0,RES_hhdet_fec!I165/0.086*1000000/RES_hhdet_num!I$161)</f>
        <v>343.13589114527082</v>
      </c>
      <c r="J165" s="156">
        <f>IF(RES_hhdet_fec!J165=0,0,RES_hhdet_fec!J165/0.086*1000000/RES_hhdet_num!J$161)</f>
        <v>372.02348120791652</v>
      </c>
      <c r="K165" s="156">
        <f>IF(RES_hhdet_fec!K165=0,0,RES_hhdet_fec!K165/0.086*1000000/RES_hhdet_num!K$161)</f>
        <v>380.11502339188513</v>
      </c>
      <c r="L165" s="156">
        <f>IF(RES_hhdet_fec!L165=0,0,RES_hhdet_fec!L165/0.086*1000000/RES_hhdet_num!L$161)</f>
        <v>370.1462516247239</v>
      </c>
      <c r="M165" s="156">
        <f>IF(RES_hhdet_fec!M165=0,0,RES_hhdet_fec!M165/0.086*1000000/RES_hhdet_num!M$161)</f>
        <v>363.42564249612514</v>
      </c>
      <c r="N165" s="156">
        <f>IF(RES_hhdet_fec!N165=0,0,RES_hhdet_fec!N165/0.086*1000000/RES_hhdet_num!N$161)</f>
        <v>359.72119908286146</v>
      </c>
      <c r="O165" s="156">
        <f>IF(RES_hhdet_fec!O165=0,0,RES_hhdet_fec!O165/0.086*1000000/RES_hhdet_num!O$161)</f>
        <v>361.65436893481944</v>
      </c>
      <c r="P165" s="156">
        <f>IF(RES_hhdet_fec!P165=0,0,RES_hhdet_fec!P165/0.086*1000000/RES_hhdet_num!P$161)</f>
        <v>360.23652988760705</v>
      </c>
      <c r="Q165" s="156">
        <f>IF(RES_hhdet_fec!Q165=0,0,RES_hhdet_fec!Q165/0.086*1000000/RES_hhdet_num!Q$161)</f>
        <v>369.49367766228085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1697.7915121754618</v>
      </c>
      <c r="C166" s="157">
        <f>IF(RES_hhdet_fec!C166=0,0,RES_hhdet_fec!C166/0.086*1000000/RES_hhdet_num!C$161)</f>
        <v>1689.2701824921273</v>
      </c>
      <c r="D166" s="157">
        <f>IF(RES_hhdet_fec!D166=0,0,RES_hhdet_fec!D166/0.086*1000000/RES_hhdet_num!D$161)</f>
        <v>1774.4944649865829</v>
      </c>
      <c r="E166" s="157">
        <f>IF(RES_hhdet_fec!E166=0,0,RES_hhdet_fec!E166/0.086*1000000/RES_hhdet_num!E$161)</f>
        <v>1802.5941158460776</v>
      </c>
      <c r="F166" s="157">
        <f>IF(RES_hhdet_fec!F166=0,0,RES_hhdet_fec!F166/0.086*1000000/RES_hhdet_num!F$161)</f>
        <v>1821.0717307882719</v>
      </c>
      <c r="G166" s="157">
        <f>IF(RES_hhdet_fec!G166=0,0,RES_hhdet_fec!G166/0.086*1000000/RES_hhdet_num!G$161)</f>
        <v>1808.3722682718717</v>
      </c>
      <c r="H166" s="157">
        <f>IF(RES_hhdet_fec!H166=0,0,RES_hhdet_fec!H166/0.086*1000000/RES_hhdet_num!H$161)</f>
        <v>1851.1564236604413</v>
      </c>
      <c r="I166" s="157">
        <f>IF(RES_hhdet_fec!I166=0,0,RES_hhdet_fec!I166/0.086*1000000/RES_hhdet_num!I$161)</f>
        <v>1883.6672057483497</v>
      </c>
      <c r="J166" s="157">
        <f>IF(RES_hhdet_fec!J166=0,0,RES_hhdet_fec!J166/0.086*1000000/RES_hhdet_num!J$161)</f>
        <v>1914.134863829695</v>
      </c>
      <c r="K166" s="157">
        <f>IF(RES_hhdet_fec!K166=0,0,RES_hhdet_fec!K166/0.086*1000000/RES_hhdet_num!K$161)</f>
        <v>1909.1463187786653</v>
      </c>
      <c r="L166" s="157">
        <f>IF(RES_hhdet_fec!L166=0,0,RES_hhdet_fec!L166/0.086*1000000/RES_hhdet_num!L$161)</f>
        <v>1908.3174196786017</v>
      </c>
      <c r="M166" s="157">
        <f>IF(RES_hhdet_fec!M166=0,0,RES_hhdet_fec!M166/0.086*1000000/RES_hhdet_num!M$161)</f>
        <v>1815.5247342598382</v>
      </c>
      <c r="N166" s="157">
        <f>IF(RES_hhdet_fec!N166=0,0,RES_hhdet_fec!N166/0.086*1000000/RES_hhdet_num!N$161)</f>
        <v>1939.1567831920236</v>
      </c>
      <c r="O166" s="157">
        <f>IF(RES_hhdet_fec!O166=0,0,RES_hhdet_fec!O166/0.086*1000000/RES_hhdet_num!O$161)</f>
        <v>1881.6907713389658</v>
      </c>
      <c r="P166" s="157">
        <f>IF(RES_hhdet_fec!P166=0,0,RES_hhdet_fec!P166/0.086*1000000/RES_hhdet_num!P$161)</f>
        <v>1855.7075099100384</v>
      </c>
      <c r="Q166" s="157">
        <f>IF(RES_hhdet_fec!Q166=0,0,RES_hhdet_fec!Q166/0.086*1000000/RES_hhdet_num!Q$161)</f>
        <v>1923.4181769588256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2266.1918000693104</v>
      </c>
      <c r="C167" s="132">
        <f>IF(RES_hhdet_fec!C167=0,0,RES_hhdet_fec!C167/0.086*1000000/RES_hhdet_num!C167)</f>
        <v>2265.0419312368276</v>
      </c>
      <c r="D167" s="132">
        <f>IF(RES_hhdet_fec!D167=0,0,RES_hhdet_fec!D167/0.086*1000000/RES_hhdet_num!D167)</f>
        <v>2338.2353422766196</v>
      </c>
      <c r="E167" s="132">
        <f>IF(RES_hhdet_fec!E167=0,0,RES_hhdet_fec!E167/0.086*1000000/RES_hhdet_num!E167)</f>
        <v>2353.684919462788</v>
      </c>
      <c r="F167" s="132">
        <f>IF(RES_hhdet_fec!F167=0,0,RES_hhdet_fec!F167/0.086*1000000/RES_hhdet_num!F167)</f>
        <v>2404.004236258038</v>
      </c>
      <c r="G167" s="132">
        <f>IF(RES_hhdet_fec!G167=0,0,RES_hhdet_fec!G167/0.086*1000000/RES_hhdet_num!G167)</f>
        <v>2410.5762366691456</v>
      </c>
      <c r="H167" s="132">
        <f>IF(RES_hhdet_fec!H167=0,0,RES_hhdet_fec!H167/0.086*1000000/RES_hhdet_num!H167)</f>
        <v>2438.8355923491313</v>
      </c>
      <c r="I167" s="132">
        <f>IF(RES_hhdet_fec!I167=0,0,RES_hhdet_fec!I167/0.086*1000000/RES_hhdet_num!I167)</f>
        <v>2538.0364265187754</v>
      </c>
      <c r="J167" s="132">
        <f>IF(RES_hhdet_fec!J167=0,0,RES_hhdet_fec!J167/0.086*1000000/RES_hhdet_num!J167)</f>
        <v>2605.6372964730222</v>
      </c>
      <c r="K167" s="132">
        <f>IF(RES_hhdet_fec!K167=0,0,RES_hhdet_fec!K167/0.086*1000000/RES_hhdet_num!K167)</f>
        <v>2616.1930198667524</v>
      </c>
      <c r="L167" s="132">
        <f>IF(RES_hhdet_fec!L167=0,0,RES_hhdet_fec!L167/0.086*1000000/RES_hhdet_num!L167)</f>
        <v>2629.8870940610045</v>
      </c>
      <c r="M167" s="132">
        <f>IF(RES_hhdet_fec!M167=0,0,RES_hhdet_fec!M167/0.086*1000000/RES_hhdet_num!M167)</f>
        <v>2564.9325723351258</v>
      </c>
      <c r="N167" s="132">
        <f>IF(RES_hhdet_fec!N167=0,0,RES_hhdet_fec!N167/0.086*1000000/RES_hhdet_num!N167)</f>
        <v>2508.8440072214526</v>
      </c>
      <c r="O167" s="132">
        <f>IF(RES_hhdet_fec!O167=0,0,RES_hhdet_fec!O167/0.086*1000000/RES_hhdet_num!O167)</f>
        <v>2449.9227320178111</v>
      </c>
      <c r="P167" s="132">
        <f>IF(RES_hhdet_fec!P167=0,0,RES_hhdet_fec!P167/0.086*1000000/RES_hhdet_num!P167)</f>
        <v>2423.0633672705449</v>
      </c>
      <c r="Q167" s="132">
        <f>IF(RES_hhdet_fec!Q167=0,0,RES_hhdet_fec!Q167/0.086*1000000/RES_hhdet_num!Q167)</f>
        <v>2396.8054577251005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1378.9656542690907</v>
      </c>
      <c r="C168" s="132">
        <f>IF(RES_hhdet_fec!C168=0,0,RES_hhdet_fec!C168/0.086*1000000/RES_hhdet_num!C168)</f>
        <v>1384.1661314902065</v>
      </c>
      <c r="D168" s="132">
        <f>IF(RES_hhdet_fec!D168=0,0,RES_hhdet_fec!D168/0.086*1000000/RES_hhdet_num!D168)</f>
        <v>1489.6989876335142</v>
      </c>
      <c r="E168" s="132">
        <f>IF(RES_hhdet_fec!E168=0,0,RES_hhdet_fec!E168/0.086*1000000/RES_hhdet_num!E168)</f>
        <v>1541.8579123094275</v>
      </c>
      <c r="F168" s="132">
        <f>IF(RES_hhdet_fec!F168=0,0,RES_hhdet_fec!F168/0.086*1000000/RES_hhdet_num!F168)</f>
        <v>1533.344595475528</v>
      </c>
      <c r="G168" s="132">
        <f>IF(RES_hhdet_fec!G168=0,0,RES_hhdet_fec!G168/0.086*1000000/RES_hhdet_num!G168)</f>
        <v>1604.7389009027108</v>
      </c>
      <c r="H168" s="132">
        <f>IF(RES_hhdet_fec!H168=0,0,RES_hhdet_fec!H168/0.086*1000000/RES_hhdet_num!H168)</f>
        <v>1601.4265345946094</v>
      </c>
      <c r="I168" s="132">
        <f>IF(RES_hhdet_fec!I168=0,0,RES_hhdet_fec!I168/0.086*1000000/RES_hhdet_num!I168)</f>
        <v>1647.0551837030102</v>
      </c>
      <c r="J168" s="132">
        <f>IF(RES_hhdet_fec!J168=0,0,RES_hhdet_fec!J168/0.086*1000000/RES_hhdet_num!J168)</f>
        <v>1697.883767614572</v>
      </c>
      <c r="K168" s="132">
        <f>IF(RES_hhdet_fec!K168=0,0,RES_hhdet_fec!K168/0.086*1000000/RES_hhdet_num!K168)</f>
        <v>1699.0083457415994</v>
      </c>
      <c r="L168" s="132">
        <f>IF(RES_hhdet_fec!L168=0,0,RES_hhdet_fec!L168/0.086*1000000/RES_hhdet_num!L168)</f>
        <v>1727.3946514684405</v>
      </c>
      <c r="M168" s="132">
        <f>IF(RES_hhdet_fec!M168=0,0,RES_hhdet_fec!M168/0.086*1000000/RES_hhdet_num!M168)</f>
        <v>1713.3192060472234</v>
      </c>
      <c r="N168" s="132">
        <f>IF(RES_hhdet_fec!N168=0,0,RES_hhdet_fec!N168/0.086*1000000/RES_hhdet_num!N168)</f>
        <v>1695.7833808757141</v>
      </c>
      <c r="O168" s="132">
        <f>IF(RES_hhdet_fec!O168=0,0,RES_hhdet_fec!O168/0.086*1000000/RES_hhdet_num!O168)</f>
        <v>1676.8239086933802</v>
      </c>
      <c r="P168" s="132">
        <f>IF(RES_hhdet_fec!P168=0,0,RES_hhdet_fec!P168/0.086*1000000/RES_hhdet_num!P168)</f>
        <v>1674.7640728580404</v>
      </c>
      <c r="Q168" s="132">
        <f>IF(RES_hhdet_fec!Q168=0,0,RES_hhdet_fec!Q168/0.086*1000000/RES_hhdet_num!Q168)</f>
        <v>1671.3153940752547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577.87890901767537</v>
      </c>
      <c r="C169" s="165">
        <f>IF(RES_hhdet_fec!C169=0,0,RES_hhdet_fec!C169/0.086*1000000/RES_hhdet_num!C168)</f>
        <v>577.58569246539196</v>
      </c>
      <c r="D169" s="165">
        <f>IF(RES_hhdet_fec!D169=0,0,RES_hhdet_fec!D169/0.086*1000000/RES_hhdet_num!D168)</f>
        <v>701.47060268298685</v>
      </c>
      <c r="E169" s="165">
        <f>IF(RES_hhdet_fec!E169=0,0,RES_hhdet_fec!E169/0.086*1000000/RES_hhdet_num!E168)</f>
        <v>776.71602342272001</v>
      </c>
      <c r="F169" s="165">
        <f>IF(RES_hhdet_fec!F169=0,0,RES_hhdet_fec!F169/0.086*1000000/RES_hhdet_num!F168)</f>
        <v>700.76723486921765</v>
      </c>
      <c r="G169" s="165">
        <f>IF(RES_hhdet_fec!G169=0,0,RES_hhdet_fec!G169/0.086*1000000/RES_hhdet_num!G168)</f>
        <v>824.41707294084711</v>
      </c>
      <c r="H169" s="165">
        <f>IF(RES_hhdet_fec!H169=0,0,RES_hhdet_fec!H169/0.086*1000000/RES_hhdet_num!H168)</f>
        <v>780.42738955172115</v>
      </c>
      <c r="I169" s="165">
        <f>IF(RES_hhdet_fec!I169=0,0,RES_hhdet_fec!I169/0.086*1000000/RES_hhdet_num!I168)</f>
        <v>761.41092795563213</v>
      </c>
      <c r="J169" s="165">
        <f>IF(RES_hhdet_fec!J169=0,0,RES_hhdet_fec!J169/0.086*1000000/RES_hhdet_num!J168)</f>
        <v>781.69118894190717</v>
      </c>
      <c r="K169" s="165">
        <f>IF(RES_hhdet_fec!K169=0,0,RES_hhdet_fec!K169/0.086*1000000/RES_hhdet_num!K168)</f>
        <v>758.6959757613588</v>
      </c>
      <c r="L169" s="165">
        <f>IF(RES_hhdet_fec!L169=0,0,RES_hhdet_fec!L169/0.086*1000000/RES_hhdet_num!L168)</f>
        <v>788.96612821830172</v>
      </c>
      <c r="M169" s="165">
        <f>IF(RES_hhdet_fec!M169=0,0,RES_hhdet_fec!M169/0.086*1000000/RES_hhdet_num!M168)</f>
        <v>800.25896256855901</v>
      </c>
      <c r="N169" s="165">
        <f>IF(RES_hhdet_fec!N169=0,0,RES_hhdet_fec!N169/0.086*1000000/RES_hhdet_num!N168)</f>
        <v>782.75933025309382</v>
      </c>
      <c r="O169" s="165">
        <f>IF(RES_hhdet_fec!O169=0,0,RES_hhdet_fec!O169/0.086*1000000/RES_hhdet_num!O168)</f>
        <v>764.37589238955741</v>
      </c>
      <c r="P169" s="165">
        <f>IF(RES_hhdet_fec!P169=0,0,RES_hhdet_fec!P169/0.086*1000000/RES_hhdet_num!P168)</f>
        <v>755.99577058841078</v>
      </c>
      <c r="Q169" s="165">
        <f>IF(RES_hhdet_fec!Q169=0,0,RES_hhdet_fec!Q169/0.086*1000000/RES_hhdet_num!Q168)</f>
        <v>747.80330281023191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801.08674525141532</v>
      </c>
      <c r="C170" s="164">
        <f>IF(RES_hhdet_fec!C170=0,0,RES_hhdet_fec!C170/0.086*1000000/RES_hhdet_num!C168)</f>
        <v>806.58043902481427</v>
      </c>
      <c r="D170" s="164">
        <f>IF(RES_hhdet_fec!D170=0,0,RES_hhdet_fec!D170/0.086*1000000/RES_hhdet_num!D168)</f>
        <v>788.22838495052747</v>
      </c>
      <c r="E170" s="164">
        <f>IF(RES_hhdet_fec!E170=0,0,RES_hhdet_fec!E170/0.086*1000000/RES_hhdet_num!E168)</f>
        <v>765.14188888670753</v>
      </c>
      <c r="F170" s="164">
        <f>IF(RES_hhdet_fec!F170=0,0,RES_hhdet_fec!F170/0.086*1000000/RES_hhdet_num!F168)</f>
        <v>832.57736060631032</v>
      </c>
      <c r="G170" s="164">
        <f>IF(RES_hhdet_fec!G170=0,0,RES_hhdet_fec!G170/0.086*1000000/RES_hhdet_num!G168)</f>
        <v>780.32182796186373</v>
      </c>
      <c r="H170" s="164">
        <f>IF(RES_hhdet_fec!H170=0,0,RES_hhdet_fec!H170/0.086*1000000/RES_hhdet_num!H168)</f>
        <v>820.99914504288813</v>
      </c>
      <c r="I170" s="164">
        <f>IF(RES_hhdet_fec!I170=0,0,RES_hhdet_fec!I170/0.086*1000000/RES_hhdet_num!I168)</f>
        <v>885.64425574737857</v>
      </c>
      <c r="J170" s="164">
        <f>IF(RES_hhdet_fec!J170=0,0,RES_hhdet_fec!J170/0.086*1000000/RES_hhdet_num!J168)</f>
        <v>916.19257867266481</v>
      </c>
      <c r="K170" s="164">
        <f>IF(RES_hhdet_fec!K170=0,0,RES_hhdet_fec!K170/0.086*1000000/RES_hhdet_num!K168)</f>
        <v>940.31236998024076</v>
      </c>
      <c r="L170" s="164">
        <f>IF(RES_hhdet_fec!L170=0,0,RES_hhdet_fec!L170/0.086*1000000/RES_hhdet_num!L168)</f>
        <v>938.42852325013871</v>
      </c>
      <c r="M170" s="164">
        <f>IF(RES_hhdet_fec!M170=0,0,RES_hhdet_fec!M170/0.086*1000000/RES_hhdet_num!M168)</f>
        <v>913.06024347866423</v>
      </c>
      <c r="N170" s="164">
        <f>IF(RES_hhdet_fec!N170=0,0,RES_hhdet_fec!N170/0.086*1000000/RES_hhdet_num!N168)</f>
        <v>913.02405062262005</v>
      </c>
      <c r="O170" s="164">
        <f>IF(RES_hhdet_fec!O170=0,0,RES_hhdet_fec!O170/0.086*1000000/RES_hhdet_num!O168)</f>
        <v>912.44801630382278</v>
      </c>
      <c r="P170" s="164">
        <f>IF(RES_hhdet_fec!P170=0,0,RES_hhdet_fec!P170/0.086*1000000/RES_hhdet_num!P168)</f>
        <v>918.76830226962966</v>
      </c>
      <c r="Q170" s="164">
        <f>IF(RES_hhdet_fec!Q170=0,0,RES_hhdet_fec!Q170/0.086*1000000/RES_hhdet_num!Q168)</f>
        <v>923.5120912650226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1797.918447956592</v>
      </c>
      <c r="C171" s="162">
        <f>IF(RES_hhdet_fec!C171=0,0,RES_hhdet_fec!C171/0.086*1000000/RES_hhdet_num!C171)</f>
        <v>1785.6358402459941</v>
      </c>
      <c r="D171" s="162">
        <f>IF(RES_hhdet_fec!D171=0,0,RES_hhdet_fec!D171/0.086*1000000/RES_hhdet_num!D171)</f>
        <v>1888.2188646667109</v>
      </c>
      <c r="E171" s="162">
        <f>IF(RES_hhdet_fec!E171=0,0,RES_hhdet_fec!E171/0.086*1000000/RES_hhdet_num!E171)</f>
        <v>1923.6145059129549</v>
      </c>
      <c r="F171" s="162">
        <f>IF(RES_hhdet_fec!F171=0,0,RES_hhdet_fec!F171/0.086*1000000/RES_hhdet_num!F171)</f>
        <v>1942.3613022736042</v>
      </c>
      <c r="G171" s="162">
        <f>IF(RES_hhdet_fec!G171=0,0,RES_hhdet_fec!G171/0.086*1000000/RES_hhdet_num!G171)</f>
        <v>1904.001674375716</v>
      </c>
      <c r="H171" s="162">
        <f>IF(RES_hhdet_fec!H171=0,0,RES_hhdet_fec!H171/0.086*1000000/RES_hhdet_num!H171)</f>
        <v>1988.8320619968272</v>
      </c>
      <c r="I171" s="162">
        <f>IF(RES_hhdet_fec!I171=0,0,RES_hhdet_fec!I171/0.086*1000000/RES_hhdet_num!I171)</f>
        <v>2150.0226986758694</v>
      </c>
      <c r="J171" s="162">
        <f>IF(RES_hhdet_fec!J171=0,0,RES_hhdet_fec!J171/0.086*1000000/RES_hhdet_num!J171)</f>
        <v>2199.3759128885299</v>
      </c>
      <c r="K171" s="162">
        <f>IF(RES_hhdet_fec!K171=0,0,RES_hhdet_fec!K171/0.086*1000000/RES_hhdet_num!K171)</f>
        <v>2205.3396054973628</v>
      </c>
      <c r="L171" s="162">
        <f>IF(RES_hhdet_fec!L171=0,0,RES_hhdet_fec!L171/0.086*1000000/RES_hhdet_num!L171)</f>
        <v>2201.1124480762232</v>
      </c>
      <c r="M171" s="162">
        <f>IF(RES_hhdet_fec!M171=0,0,RES_hhdet_fec!M171/0.086*1000000/RES_hhdet_num!M171)</f>
        <v>2057.1867140401987</v>
      </c>
      <c r="N171" s="162">
        <f>IF(RES_hhdet_fec!N171=0,0,RES_hhdet_fec!N171/0.086*1000000/RES_hhdet_num!N171)</f>
        <v>2282.7003003304912</v>
      </c>
      <c r="O171" s="162">
        <f>IF(RES_hhdet_fec!O171=0,0,RES_hhdet_fec!O171/0.086*1000000/RES_hhdet_num!O171)</f>
        <v>2168.7133546250088</v>
      </c>
      <c r="P171" s="162">
        <f>IF(RES_hhdet_fec!P171=0,0,RES_hhdet_fec!P171/0.086*1000000/RES_hhdet_num!P171)</f>
        <v>2121.1842478774497</v>
      </c>
      <c r="Q171" s="162">
        <f>IF(RES_hhdet_fec!Q171=0,0,RES_hhdet_fec!Q171/0.086*1000000/RES_hhdet_num!Q171)</f>
        <v>2263.8908774365841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1259.555949480347</v>
      </c>
      <c r="C172" s="160">
        <f>IF(RES_hhdet_fec!C172=0,0,RES_hhdet_fec!C172/0.086*1000000/RES_hhdet_num!C172)</f>
        <v>1261.9175782875438</v>
      </c>
      <c r="D172" s="160">
        <f>IF(RES_hhdet_fec!D172=0,0,RES_hhdet_fec!D172/0.086*1000000/RES_hhdet_num!D172)</f>
        <v>1354.6940443505412</v>
      </c>
      <c r="E172" s="160">
        <f>IF(RES_hhdet_fec!E172=0,0,RES_hhdet_fec!E172/0.086*1000000/RES_hhdet_num!E172)</f>
        <v>1399.9346758379822</v>
      </c>
      <c r="F172" s="160">
        <f>IF(RES_hhdet_fec!F172=0,0,RES_hhdet_fec!F172/0.086*1000000/RES_hhdet_num!F172)</f>
        <v>1398.7756802190659</v>
      </c>
      <c r="G172" s="160">
        <f>IF(RES_hhdet_fec!G172=0,0,RES_hhdet_fec!G172/0.086*1000000/RES_hhdet_num!G172)</f>
        <v>1431.4904005983567</v>
      </c>
      <c r="H172" s="160">
        <f>IF(RES_hhdet_fec!H172=0,0,RES_hhdet_fec!H172/0.086*1000000/RES_hhdet_num!H172)</f>
        <v>1457.4254048818727</v>
      </c>
      <c r="I172" s="160">
        <f>IF(RES_hhdet_fec!I172=0,0,RES_hhdet_fec!I172/0.086*1000000/RES_hhdet_num!I172)</f>
        <v>1530.6510653501384</v>
      </c>
      <c r="J172" s="160">
        <f>IF(RES_hhdet_fec!J172=0,0,RES_hhdet_fec!J172/0.086*1000000/RES_hhdet_num!J172)</f>
        <v>1576.0053525392243</v>
      </c>
      <c r="K172" s="160">
        <f>IF(RES_hhdet_fec!K172=0,0,RES_hhdet_fec!K172/0.086*1000000/RES_hhdet_num!K172)</f>
        <v>1579.860855574477</v>
      </c>
      <c r="L172" s="160">
        <f>IF(RES_hhdet_fec!L172=0,0,RES_hhdet_fec!L172/0.086*1000000/RES_hhdet_num!L172)</f>
        <v>1598.7622576730066</v>
      </c>
      <c r="M172" s="160">
        <f>IF(RES_hhdet_fec!M172=0,0,RES_hhdet_fec!M172/0.086*1000000/RES_hhdet_num!M172)</f>
        <v>1554.9024982592068</v>
      </c>
      <c r="N172" s="160">
        <f>IF(RES_hhdet_fec!N172=0,0,RES_hhdet_fec!N172/0.086*1000000/RES_hhdet_num!N172)</f>
        <v>1625.2265443257349</v>
      </c>
      <c r="O172" s="160">
        <f>IF(RES_hhdet_fec!O172=0,0,RES_hhdet_fec!O172/0.086*1000000/RES_hhdet_num!O172)</f>
        <v>1589.0865829468269</v>
      </c>
      <c r="P172" s="160">
        <f>IF(RES_hhdet_fec!P172=0,0,RES_hhdet_fec!P172/0.086*1000000/RES_hhdet_num!P172)</f>
        <v>1580.5777876073932</v>
      </c>
      <c r="Q172" s="160">
        <f>IF(RES_hhdet_fec!Q172=0,0,RES_hhdet_fec!Q172/0.086*1000000/RES_hhdet_num!Q172)</f>
        <v>1629.8460450252367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458.46920422893152</v>
      </c>
      <c r="C173" s="156">
        <f>IF(RES_hhdet_fec!C173=0,0,RES_hhdet_fec!C173/0.086*1000000/RES_hhdet_num!C172)</f>
        <v>455.33713926272924</v>
      </c>
      <c r="D173" s="156">
        <f>IF(RES_hhdet_fec!D173=0,0,RES_hhdet_fec!D173/0.086*1000000/RES_hhdet_num!D172)</f>
        <v>566.46565940001403</v>
      </c>
      <c r="E173" s="156">
        <f>IF(RES_hhdet_fec!E173=0,0,RES_hhdet_fec!E173/0.086*1000000/RES_hhdet_num!E172)</f>
        <v>634.79278695127482</v>
      </c>
      <c r="F173" s="156">
        <f>IF(RES_hhdet_fec!F173=0,0,RES_hhdet_fec!F173/0.086*1000000/RES_hhdet_num!F172)</f>
        <v>566.19831961275554</v>
      </c>
      <c r="G173" s="156">
        <f>IF(RES_hhdet_fec!G173=0,0,RES_hhdet_fec!G173/0.086*1000000/RES_hhdet_num!G172)</f>
        <v>651.16857263649365</v>
      </c>
      <c r="H173" s="156">
        <f>IF(RES_hhdet_fec!H173=0,0,RES_hhdet_fec!H173/0.086*1000000/RES_hhdet_num!H172)</f>
        <v>636.42625983898438</v>
      </c>
      <c r="I173" s="156">
        <f>IF(RES_hhdet_fec!I173=0,0,RES_hhdet_fec!I173/0.086*1000000/RES_hhdet_num!I172)</f>
        <v>645.00680960276009</v>
      </c>
      <c r="J173" s="156">
        <f>IF(RES_hhdet_fec!J173=0,0,RES_hhdet_fec!J173/0.086*1000000/RES_hhdet_num!J172)</f>
        <v>659.81277386655972</v>
      </c>
      <c r="K173" s="156">
        <f>IF(RES_hhdet_fec!K173=0,0,RES_hhdet_fec!K173/0.086*1000000/RES_hhdet_num!K172)</f>
        <v>639.5484855942359</v>
      </c>
      <c r="L173" s="156">
        <f>IF(RES_hhdet_fec!L173=0,0,RES_hhdet_fec!L173/0.086*1000000/RES_hhdet_num!L172)</f>
        <v>660.33373442286756</v>
      </c>
      <c r="M173" s="156">
        <f>IF(RES_hhdet_fec!M173=0,0,RES_hhdet_fec!M173/0.086*1000000/RES_hhdet_num!M172)</f>
        <v>641.8422547805427</v>
      </c>
      <c r="N173" s="156">
        <f>IF(RES_hhdet_fec!N173=0,0,RES_hhdet_fec!N173/0.086*1000000/RES_hhdet_num!N172)</f>
        <v>712.20249370311433</v>
      </c>
      <c r="O173" s="156">
        <f>IF(RES_hhdet_fec!O173=0,0,RES_hhdet_fec!O173/0.086*1000000/RES_hhdet_num!O172)</f>
        <v>676.6385666430026</v>
      </c>
      <c r="P173" s="156">
        <f>IF(RES_hhdet_fec!P173=0,0,RES_hhdet_fec!P173/0.086*1000000/RES_hhdet_num!P172)</f>
        <v>661.80948533776439</v>
      </c>
      <c r="Q173" s="156">
        <f>IF(RES_hhdet_fec!Q173=0,0,RES_hhdet_fec!Q173/0.086*1000000/RES_hhdet_num!Q172)</f>
        <v>706.33395376021417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801.08674525141544</v>
      </c>
      <c r="C174" s="57">
        <f>IF(RES_hhdet_fec!C174=0,0,RES_hhdet_fec!C174/0.086*1000000/RES_hhdet_num!C172)</f>
        <v>806.5804390248145</v>
      </c>
      <c r="D174" s="57">
        <f>IF(RES_hhdet_fec!D174=0,0,RES_hhdet_fec!D174/0.086*1000000/RES_hhdet_num!D172)</f>
        <v>788.22838495052724</v>
      </c>
      <c r="E174" s="57">
        <f>IF(RES_hhdet_fec!E174=0,0,RES_hhdet_fec!E174/0.086*1000000/RES_hhdet_num!E172)</f>
        <v>765.14188888670753</v>
      </c>
      <c r="F174" s="57">
        <f>IF(RES_hhdet_fec!F174=0,0,RES_hhdet_fec!F174/0.086*1000000/RES_hhdet_num!F172)</f>
        <v>832.57736060631032</v>
      </c>
      <c r="G174" s="57">
        <f>IF(RES_hhdet_fec!G174=0,0,RES_hhdet_fec!G174/0.086*1000000/RES_hhdet_num!G172)</f>
        <v>780.32182796186305</v>
      </c>
      <c r="H174" s="57">
        <f>IF(RES_hhdet_fec!H174=0,0,RES_hhdet_fec!H174/0.086*1000000/RES_hhdet_num!H172)</f>
        <v>820.99914504288813</v>
      </c>
      <c r="I174" s="57">
        <f>IF(RES_hhdet_fec!I174=0,0,RES_hhdet_fec!I174/0.086*1000000/RES_hhdet_num!I172)</f>
        <v>885.64425574737834</v>
      </c>
      <c r="J174" s="57">
        <f>IF(RES_hhdet_fec!J174=0,0,RES_hhdet_fec!J174/0.086*1000000/RES_hhdet_num!J172)</f>
        <v>916.19257867266458</v>
      </c>
      <c r="K174" s="57">
        <f>IF(RES_hhdet_fec!K174=0,0,RES_hhdet_fec!K174/0.086*1000000/RES_hhdet_num!K172)</f>
        <v>940.3123699802411</v>
      </c>
      <c r="L174" s="57">
        <f>IF(RES_hhdet_fec!L174=0,0,RES_hhdet_fec!L174/0.086*1000000/RES_hhdet_num!L172)</f>
        <v>938.42852325013894</v>
      </c>
      <c r="M174" s="57">
        <f>IF(RES_hhdet_fec!M174=0,0,RES_hhdet_fec!M174/0.086*1000000/RES_hhdet_num!M172)</f>
        <v>913.06024347866378</v>
      </c>
      <c r="N174" s="57">
        <f>IF(RES_hhdet_fec!N174=0,0,RES_hhdet_fec!N174/0.086*1000000/RES_hhdet_num!N172)</f>
        <v>913.02405062262039</v>
      </c>
      <c r="O174" s="57">
        <f>IF(RES_hhdet_fec!O174=0,0,RES_hhdet_fec!O174/0.086*1000000/RES_hhdet_num!O172)</f>
        <v>912.44801630382392</v>
      </c>
      <c r="P174" s="57">
        <f>IF(RES_hhdet_fec!P174=0,0,RES_hhdet_fec!P174/0.086*1000000/RES_hhdet_num!P172)</f>
        <v>918.76830226962898</v>
      </c>
      <c r="Q174" s="57">
        <f>IF(RES_hhdet_fec!Q174=0,0,RES_hhdet_fec!Q174/0.086*1000000/RES_hhdet_num!Q172)</f>
        <v>923.51209126502249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1252.8477902738257</v>
      </c>
      <c r="C175" s="157">
        <f>IF(RES_hhdet_fec!C175=0,0,RES_hhdet_fec!C175/0.086*1000000/RES_hhdet_num!C$161)</f>
        <v>1237.6910163260939</v>
      </c>
      <c r="D175" s="157">
        <f>IF(RES_hhdet_fec!D175=0,0,RES_hhdet_fec!D175/0.086*1000000/RES_hhdet_num!D$161)</f>
        <v>1270.8713679010943</v>
      </c>
      <c r="E175" s="157">
        <f>IF(RES_hhdet_fec!E175=0,0,RES_hhdet_fec!E175/0.086*1000000/RES_hhdet_num!E$161)</f>
        <v>1282.7710423809524</v>
      </c>
      <c r="F175" s="157">
        <f>IF(RES_hhdet_fec!F175=0,0,RES_hhdet_fec!F175/0.086*1000000/RES_hhdet_num!F$161)</f>
        <v>1273.671879831362</v>
      </c>
      <c r="G175" s="157">
        <f>IF(RES_hhdet_fec!G175=0,0,RES_hhdet_fec!G175/0.086*1000000/RES_hhdet_num!G$161)</f>
        <v>1239.6905416714624</v>
      </c>
      <c r="H175" s="157">
        <f>IF(RES_hhdet_fec!H175=0,0,RES_hhdet_fec!H175/0.086*1000000/RES_hhdet_num!H$161)</f>
        <v>1295.0142981068818</v>
      </c>
      <c r="I175" s="157">
        <f>IF(RES_hhdet_fec!I175=0,0,RES_hhdet_fec!I175/0.086*1000000/RES_hhdet_num!I$161)</f>
        <v>1367.4724232501483</v>
      </c>
      <c r="J175" s="157">
        <f>IF(RES_hhdet_fec!J175=0,0,RES_hhdet_fec!J175/0.086*1000000/RES_hhdet_num!J$161)</f>
        <v>1360.0245945196427</v>
      </c>
      <c r="K175" s="157">
        <f>IF(RES_hhdet_fec!K175=0,0,RES_hhdet_fec!K175/0.086*1000000/RES_hhdet_num!K$161)</f>
        <v>1346.0363339905832</v>
      </c>
      <c r="L175" s="157">
        <f>IF(RES_hhdet_fec!L175=0,0,RES_hhdet_fec!L175/0.086*1000000/RES_hhdet_num!L$161)</f>
        <v>1366.1687314706837</v>
      </c>
      <c r="M175" s="157">
        <f>IF(RES_hhdet_fec!M175=0,0,RES_hhdet_fec!M175/0.086*1000000/RES_hhdet_num!M$161)</f>
        <v>1281.8851350088132</v>
      </c>
      <c r="N175" s="157">
        <f>IF(RES_hhdet_fec!N175=0,0,RES_hhdet_fec!N175/0.086*1000000/RES_hhdet_num!N$161)</f>
        <v>1386.1731223282745</v>
      </c>
      <c r="O175" s="157">
        <f>IF(RES_hhdet_fec!O175=0,0,RES_hhdet_fec!O175/0.086*1000000/RES_hhdet_num!O$161)</f>
        <v>1342.2990709898161</v>
      </c>
      <c r="P175" s="157">
        <f>IF(RES_hhdet_fec!P175=0,0,RES_hhdet_fec!P175/0.086*1000000/RES_hhdet_num!P$161)</f>
        <v>1365.1408665642532</v>
      </c>
      <c r="Q175" s="157">
        <f>IF(RES_hhdet_fec!Q175=0,0,RES_hhdet_fec!Q175/0.086*1000000/RES_hhdet_num!Q$161)</f>
        <v>1429.7663163938721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2324.512652734843</v>
      </c>
      <c r="C176" s="156">
        <f>IF(RES_hhdet_fec!C176=0,0,RES_hhdet_fec!C176/0.086*1000000/RES_hhdet_num!C176)</f>
        <v>2292.8038328014613</v>
      </c>
      <c r="D176" s="156">
        <f>IF(RES_hhdet_fec!D176=0,0,RES_hhdet_fec!D176/0.086*1000000/RES_hhdet_num!D176)</f>
        <v>2353.7460532648729</v>
      </c>
      <c r="E176" s="156">
        <f>IF(RES_hhdet_fec!E176=0,0,RES_hhdet_fec!E176/0.086*1000000/RES_hhdet_num!E176)</f>
        <v>2331.7670797869955</v>
      </c>
      <c r="F176" s="156">
        <f>IF(RES_hhdet_fec!F176=0,0,RES_hhdet_fec!F176/0.086*1000000/RES_hhdet_num!F176)</f>
        <v>2328.8551502258365</v>
      </c>
      <c r="G176" s="156">
        <f>IF(RES_hhdet_fec!G176=0,0,RES_hhdet_fec!G176/0.086*1000000/RES_hhdet_num!G176)</f>
        <v>2308.8187445371113</v>
      </c>
      <c r="H176" s="156">
        <f>IF(RES_hhdet_fec!H176=0,0,RES_hhdet_fec!H176/0.086*1000000/RES_hhdet_num!H176)</f>
        <v>2325.6488189190441</v>
      </c>
      <c r="I176" s="156">
        <f>IF(RES_hhdet_fec!I176=0,0,RES_hhdet_fec!I176/0.086*1000000/RES_hhdet_num!I176)</f>
        <v>2363.9963728670532</v>
      </c>
      <c r="J176" s="156">
        <f>IF(RES_hhdet_fec!J176=0,0,RES_hhdet_fec!J176/0.086*1000000/RES_hhdet_num!J176)</f>
        <v>2353.762479579234</v>
      </c>
      <c r="K176" s="156">
        <f>IF(RES_hhdet_fec!K176=0,0,RES_hhdet_fec!K176/0.086*1000000/RES_hhdet_num!K176)</f>
        <v>2334.5746678460418</v>
      </c>
      <c r="L176" s="156">
        <f>IF(RES_hhdet_fec!L176=0,0,RES_hhdet_fec!L176/0.086*1000000/RES_hhdet_num!L176)</f>
        <v>2342.1954596304372</v>
      </c>
      <c r="M176" s="156">
        <f>IF(RES_hhdet_fec!M176=0,0,RES_hhdet_fec!M176/0.086*1000000/RES_hhdet_num!M176)</f>
        <v>2264.4638499153407</v>
      </c>
      <c r="N176" s="156">
        <f>IF(RES_hhdet_fec!N176=0,0,RES_hhdet_fec!N176/0.086*1000000/RES_hhdet_num!N176)</f>
        <v>2260.9666535054912</v>
      </c>
      <c r="O176" s="156">
        <f>IF(RES_hhdet_fec!O176=0,0,RES_hhdet_fec!O176/0.086*1000000/RES_hhdet_num!O176)</f>
        <v>2242.209793895272</v>
      </c>
      <c r="P176" s="156">
        <f>IF(RES_hhdet_fec!P176=0,0,RES_hhdet_fec!P176/0.086*1000000/RES_hhdet_num!P176)</f>
        <v>2202.571599932176</v>
      </c>
      <c r="Q176" s="156">
        <f>IF(RES_hhdet_fec!Q176=0,0,RES_hhdet_fec!Q176/0.086*1000000/RES_hhdet_num!Q176)</f>
        <v>2175.3159144287138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1200.9858278017866</v>
      </c>
      <c r="C177" s="57">
        <f>IF(RES_hhdet_fec!C177=0,0,RES_hhdet_fec!C177/0.086*1000000/RES_hhdet_num!C177)</f>
        <v>1186.4071611736424</v>
      </c>
      <c r="D177" s="57">
        <f>IF(RES_hhdet_fec!D177=0,0,RES_hhdet_fec!D177/0.086*1000000/RES_hhdet_num!D177)</f>
        <v>1244.6789391122566</v>
      </c>
      <c r="E177" s="57">
        <f>IF(RES_hhdet_fec!E177=0,0,RES_hhdet_fec!E177/0.086*1000000/RES_hhdet_num!E177)</f>
        <v>1257.2148368049936</v>
      </c>
      <c r="F177" s="57">
        <f>IF(RES_hhdet_fec!F177=0,0,RES_hhdet_fec!F177/0.086*1000000/RES_hhdet_num!F177)</f>
        <v>1244.7195879910926</v>
      </c>
      <c r="G177" s="57">
        <f>IF(RES_hhdet_fec!G177=0,0,RES_hhdet_fec!G177/0.086*1000000/RES_hhdet_num!G177)</f>
        <v>1212.3526292100571</v>
      </c>
      <c r="H177" s="57">
        <f>IF(RES_hhdet_fec!H177=0,0,RES_hhdet_fec!H177/0.086*1000000/RES_hhdet_num!H177)</f>
        <v>1269.5646475400645</v>
      </c>
      <c r="I177" s="57">
        <f>IF(RES_hhdet_fec!I177=0,0,RES_hhdet_fec!I177/0.086*1000000/RES_hhdet_num!I177)</f>
        <v>1340.4467626666833</v>
      </c>
      <c r="J177" s="57">
        <f>IF(RES_hhdet_fec!J177=0,0,RES_hhdet_fec!J177/0.086*1000000/RES_hhdet_num!J177)</f>
        <v>1331.709725440822</v>
      </c>
      <c r="K177" s="57">
        <f>IF(RES_hhdet_fec!K177=0,0,RES_hhdet_fec!K177/0.086*1000000/RES_hhdet_num!K177)</f>
        <v>1325.8879388775567</v>
      </c>
      <c r="L177" s="57">
        <f>IF(RES_hhdet_fec!L177=0,0,RES_hhdet_fec!L177/0.086*1000000/RES_hhdet_num!L177)</f>
        <v>1331.27353005692</v>
      </c>
      <c r="M177" s="57">
        <f>IF(RES_hhdet_fec!M177=0,0,RES_hhdet_fec!M177/0.086*1000000/RES_hhdet_num!M177)</f>
        <v>1248.0527138164744</v>
      </c>
      <c r="N177" s="57">
        <f>IF(RES_hhdet_fec!N177=0,0,RES_hhdet_fec!N177/0.086*1000000/RES_hhdet_num!N177)</f>
        <v>1379.3442490969396</v>
      </c>
      <c r="O177" s="57">
        <f>IF(RES_hhdet_fec!O177=0,0,RES_hhdet_fec!O177/0.086*1000000/RES_hhdet_num!O177)</f>
        <v>1303.9168561270417</v>
      </c>
      <c r="P177" s="57">
        <f>IF(RES_hhdet_fec!P177=0,0,RES_hhdet_fec!P177/0.086*1000000/RES_hhdet_num!P177)</f>
        <v>1297.4880429959242</v>
      </c>
      <c r="Q177" s="57">
        <f>IF(RES_hhdet_fec!Q177=0,0,RES_hhdet_fec!Q177/0.086*1000000/RES_hhdet_num!Q177)</f>
        <v>1374.9533727190662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6834.1598911907267</v>
      </c>
      <c r="C3" s="168">
        <f t="shared" ref="C3:Q3" si="0">SUM(C4,C7,C9,C19)</f>
        <v>7155.0243444581029</v>
      </c>
      <c r="D3" s="168">
        <f t="shared" si="0"/>
        <v>7472.2436554875858</v>
      </c>
      <c r="E3" s="168">
        <f t="shared" si="0"/>
        <v>8387.8560735978463</v>
      </c>
      <c r="F3" s="168">
        <f t="shared" si="0"/>
        <v>8205.7238426514923</v>
      </c>
      <c r="G3" s="168">
        <f t="shared" si="0"/>
        <v>8449.6412503714582</v>
      </c>
      <c r="H3" s="168">
        <f t="shared" si="0"/>
        <v>6999.1796493335178</v>
      </c>
      <c r="I3" s="168">
        <f t="shared" si="0"/>
        <v>7395.9102470762055</v>
      </c>
      <c r="J3" s="168">
        <f t="shared" si="0"/>
        <v>9953.64661530376</v>
      </c>
      <c r="K3" s="168">
        <f t="shared" si="0"/>
        <v>7768.3966650701004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4587.5015299032011</v>
      </c>
      <c r="C4" s="157">
        <f t="shared" si="1"/>
        <v>4831.3598787523497</v>
      </c>
      <c r="D4" s="157">
        <f t="shared" si="1"/>
        <v>4974.0201392734098</v>
      </c>
      <c r="E4" s="157">
        <f t="shared" si="1"/>
        <v>5794.0247329162194</v>
      </c>
      <c r="F4" s="157">
        <f t="shared" si="1"/>
        <v>5508.3376284529877</v>
      </c>
      <c r="G4" s="157">
        <f t="shared" si="1"/>
        <v>5690.7350877833705</v>
      </c>
      <c r="H4" s="157">
        <f t="shared" si="1"/>
        <v>4016.3691432514584</v>
      </c>
      <c r="I4" s="157">
        <f t="shared" si="1"/>
        <v>4205.6533026627912</v>
      </c>
      <c r="J4" s="157">
        <f t="shared" si="1"/>
        <v>6646.5286868443109</v>
      </c>
      <c r="K4" s="157">
        <f t="shared" si="1"/>
        <v>4390.7886493648994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4554.63129213721</v>
      </c>
      <c r="C5" s="156">
        <f>IF(RES_hhdet_tes!C5=0,0,RES_hhdet_tes!C5/0.086*1000000/RES_hhdet_num!C$3)</f>
        <v>4802.1081282780297</v>
      </c>
      <c r="D5" s="156">
        <f>IF(RES_hhdet_tes!D5=0,0,RES_hhdet_tes!D5/0.086*1000000/RES_hhdet_num!D$3)</f>
        <v>4928.8970092965574</v>
      </c>
      <c r="E5" s="156">
        <f>IF(RES_hhdet_tes!E5=0,0,RES_hhdet_tes!E5/0.086*1000000/RES_hhdet_num!E$3)</f>
        <v>5740.3160638431664</v>
      </c>
      <c r="F5" s="156">
        <f>IF(RES_hhdet_tes!F5=0,0,RES_hhdet_tes!F5/0.086*1000000/RES_hhdet_num!F$3)</f>
        <v>5459.9974413901618</v>
      </c>
      <c r="G5" s="156">
        <f>IF(RES_hhdet_tes!G5=0,0,RES_hhdet_tes!G5/0.086*1000000/RES_hhdet_num!G$3)</f>
        <v>5657.0956054049557</v>
      </c>
      <c r="H5" s="156">
        <f>IF(RES_hhdet_tes!H5=0,0,RES_hhdet_tes!H5/0.086*1000000/RES_hhdet_num!H$3)</f>
        <v>3979.8466358836417</v>
      </c>
      <c r="I5" s="156">
        <f>IF(RES_hhdet_tes!I5=0,0,RES_hhdet_tes!I5/0.086*1000000/RES_hhdet_num!I$3)</f>
        <v>4151.8799109346801</v>
      </c>
      <c r="J5" s="156">
        <f>IF(RES_hhdet_tes!J5=0,0,RES_hhdet_tes!J5/0.086*1000000/RES_hhdet_num!J$3)</f>
        <v>6565.0910234323637</v>
      </c>
      <c r="K5" s="156">
        <f>IF(RES_hhdet_tes!K5=0,0,RES_hhdet_tes!K5/0.086*1000000/RES_hhdet_num!K$3)</f>
        <v>4329.9242480639505</v>
      </c>
      <c r="L5" s="156">
        <f>IF(RES_hhdet_tes!L5=0,0,RES_hhdet_tes!L5/0.086*1000000/RES_hhdet_num!L$3)</f>
        <v>0</v>
      </c>
      <c r="M5" s="156">
        <f>IF(RES_hhdet_tes!M5=0,0,RES_hhdet_tes!M5/0.086*1000000/RES_hhdet_num!M$3)</f>
        <v>0</v>
      </c>
      <c r="N5" s="156">
        <f>IF(RES_hhdet_tes!N5=0,0,RES_hhdet_tes!N5/0.086*1000000/RES_hhdet_num!N$3)</f>
        <v>0</v>
      </c>
      <c r="O5" s="156">
        <f>IF(RES_hhdet_tes!O5=0,0,RES_hhdet_tes!O5/0.086*1000000/RES_hhdet_num!O$3)</f>
        <v>0</v>
      </c>
      <c r="P5" s="156">
        <f>IF(RES_hhdet_tes!P5=0,0,RES_hhdet_tes!P5/0.086*1000000/RES_hhdet_num!P$3)</f>
        <v>0</v>
      </c>
      <c r="Q5" s="156">
        <f>IF(RES_hhdet_tes!Q5=0,0,RES_hhdet_tes!Q5/0.086*1000000/RES_hhdet_num!Q$3)</f>
        <v>0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32.870237765991206</v>
      </c>
      <c r="C6" s="156">
        <f>IF(RES_hhdet_tes!C6=0,0,RES_hhdet_tes!C6/0.086*1000000/RES_hhdet_num!C$3)</f>
        <v>29.251750474320222</v>
      </c>
      <c r="D6" s="156">
        <f>IF(RES_hhdet_tes!D6=0,0,RES_hhdet_tes!D6/0.086*1000000/RES_hhdet_num!D$3)</f>
        <v>45.123129976852439</v>
      </c>
      <c r="E6" s="156">
        <f>IF(RES_hhdet_tes!E6=0,0,RES_hhdet_tes!E6/0.086*1000000/RES_hhdet_num!E$3)</f>
        <v>53.708669073052697</v>
      </c>
      <c r="F6" s="156">
        <f>IF(RES_hhdet_tes!F6=0,0,RES_hhdet_tes!F6/0.086*1000000/RES_hhdet_num!F$3)</f>
        <v>48.340187062825535</v>
      </c>
      <c r="G6" s="156">
        <f>IF(RES_hhdet_tes!G6=0,0,RES_hhdet_tes!G6/0.086*1000000/RES_hhdet_num!G$3)</f>
        <v>33.639482378414556</v>
      </c>
      <c r="H6" s="156">
        <f>IF(RES_hhdet_tes!H6=0,0,RES_hhdet_tes!H6/0.086*1000000/RES_hhdet_num!H$3)</f>
        <v>36.522507367816644</v>
      </c>
      <c r="I6" s="156">
        <f>IF(RES_hhdet_tes!I6=0,0,RES_hhdet_tes!I6/0.086*1000000/RES_hhdet_num!I$3)</f>
        <v>53.773391728111314</v>
      </c>
      <c r="J6" s="156">
        <f>IF(RES_hhdet_tes!J6=0,0,RES_hhdet_tes!J6/0.086*1000000/RES_hhdet_num!J$3)</f>
        <v>81.437663411946986</v>
      </c>
      <c r="K6" s="156">
        <f>IF(RES_hhdet_tes!K6=0,0,RES_hhdet_tes!K6/0.086*1000000/RES_hhdet_num!K$3)</f>
        <v>60.864401300948735</v>
      </c>
      <c r="L6" s="156">
        <f>IF(RES_hhdet_tes!L6=0,0,RES_hhdet_tes!L6/0.086*1000000/RES_hhdet_num!L$3)</f>
        <v>0</v>
      </c>
      <c r="M6" s="156">
        <f>IF(RES_hhdet_tes!M6=0,0,RES_hhdet_tes!M6/0.086*1000000/RES_hhdet_num!M$3)</f>
        <v>0</v>
      </c>
      <c r="N6" s="156">
        <f>IF(RES_hhdet_tes!N6=0,0,RES_hhdet_tes!N6/0.086*1000000/RES_hhdet_num!N$3)</f>
        <v>0</v>
      </c>
      <c r="O6" s="156">
        <f>IF(RES_hhdet_tes!O6=0,0,RES_hhdet_tes!O6/0.086*1000000/RES_hhdet_num!O$3)</f>
        <v>0</v>
      </c>
      <c r="P6" s="156">
        <f>IF(RES_hhdet_tes!P6=0,0,RES_hhdet_tes!P6/0.086*1000000/RES_hhdet_num!P$3)</f>
        <v>0</v>
      </c>
      <c r="Q6" s="156">
        <f>IF(RES_hhdet_tes!Q6=0,0,RES_hhdet_tes!Q6/0.086*1000000/RES_hhdet_num!Q$3)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222.48848701683707</v>
      </c>
      <c r="C7" s="157">
        <f t="shared" si="2"/>
        <v>300.39394875721865</v>
      </c>
      <c r="D7" s="157">
        <f t="shared" si="2"/>
        <v>358.83081104591236</v>
      </c>
      <c r="E7" s="157">
        <f t="shared" si="2"/>
        <v>416.94733914132723</v>
      </c>
      <c r="F7" s="157">
        <f t="shared" si="2"/>
        <v>478.5159416909201</v>
      </c>
      <c r="G7" s="157">
        <f t="shared" si="2"/>
        <v>543.18862566022585</v>
      </c>
      <c r="H7" s="157">
        <f t="shared" si="2"/>
        <v>605.80060371500497</v>
      </c>
      <c r="I7" s="157">
        <f t="shared" si="2"/>
        <v>674.40212723765467</v>
      </c>
      <c r="J7" s="157">
        <f t="shared" si="2"/>
        <v>754.52565031792187</v>
      </c>
      <c r="K7" s="157">
        <f t="shared" si="2"/>
        <v>813.22543916486211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222.48848701683707</v>
      </c>
      <c r="C8" s="156">
        <f>IF(RES_hhdet_tes!C8=0,0,RES_hhdet_tes!C8/0.086*1000000/RES_hhdet_num!C$3)</f>
        <v>300.39394875721865</v>
      </c>
      <c r="D8" s="156">
        <f>IF(RES_hhdet_tes!D8=0,0,RES_hhdet_tes!D8/0.086*1000000/RES_hhdet_num!D$3)</f>
        <v>358.83081104591236</v>
      </c>
      <c r="E8" s="156">
        <f>IF(RES_hhdet_tes!E8=0,0,RES_hhdet_tes!E8/0.086*1000000/RES_hhdet_num!E$3)</f>
        <v>416.94733914132723</v>
      </c>
      <c r="F8" s="156">
        <f>IF(RES_hhdet_tes!F8=0,0,RES_hhdet_tes!F8/0.086*1000000/RES_hhdet_num!F$3)</f>
        <v>478.5159416909201</v>
      </c>
      <c r="G8" s="156">
        <f>IF(RES_hhdet_tes!G8=0,0,RES_hhdet_tes!G8/0.086*1000000/RES_hhdet_num!G$3)</f>
        <v>543.18862566022585</v>
      </c>
      <c r="H8" s="156">
        <f>IF(RES_hhdet_tes!H8=0,0,RES_hhdet_tes!H8/0.086*1000000/RES_hhdet_num!H$3)</f>
        <v>605.80060371500497</v>
      </c>
      <c r="I8" s="156">
        <f>IF(RES_hhdet_tes!I8=0,0,RES_hhdet_tes!I8/0.086*1000000/RES_hhdet_num!I$3)</f>
        <v>674.40212723765467</v>
      </c>
      <c r="J8" s="156">
        <f>IF(RES_hhdet_tes!J8=0,0,RES_hhdet_tes!J8/0.086*1000000/RES_hhdet_num!J$3)</f>
        <v>754.52565031792187</v>
      </c>
      <c r="K8" s="156">
        <f>IF(RES_hhdet_tes!K8=0,0,RES_hhdet_tes!K8/0.086*1000000/RES_hhdet_num!K$3)</f>
        <v>813.22543916486211</v>
      </c>
      <c r="L8" s="156">
        <f>IF(RES_hhdet_tes!L8=0,0,RES_hhdet_tes!L8/0.086*1000000/RES_hhdet_num!L$3)</f>
        <v>0</v>
      </c>
      <c r="M8" s="156">
        <f>IF(RES_hhdet_tes!M8=0,0,RES_hhdet_tes!M8/0.086*1000000/RES_hhdet_num!M$3)</f>
        <v>0</v>
      </c>
      <c r="N8" s="156">
        <f>IF(RES_hhdet_tes!N8=0,0,RES_hhdet_tes!N8/0.086*1000000/RES_hhdet_num!N$3)</f>
        <v>0</v>
      </c>
      <c r="O8" s="156">
        <f>IF(RES_hhdet_tes!O8=0,0,RES_hhdet_tes!O8/0.086*1000000/RES_hhdet_num!O$3)</f>
        <v>0</v>
      </c>
      <c r="P8" s="156">
        <f>IF(RES_hhdet_tes!P8=0,0,RES_hhdet_tes!P8/0.086*1000000/RES_hhdet_num!P$3)</f>
        <v>0</v>
      </c>
      <c r="Q8" s="156">
        <f>IF(RES_hhdet_tes!Q8=0,0,RES_hhdet_tes!Q8/0.086*1000000/RES_hhdet_num!Q$3)</f>
        <v>0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1083.0782090314451</v>
      </c>
      <c r="C9" s="157">
        <f>IF(RES_hhdet_tes!C9=0,0,RES_hhdet_tes!C9/0.086*1000000/RES_hhdet_num!C$3)</f>
        <v>1083.3770012427547</v>
      </c>
      <c r="D9" s="157">
        <f>IF(RES_hhdet_tes!D9=0,0,RES_hhdet_tes!D9/0.086*1000000/RES_hhdet_num!D$3)</f>
        <v>1140.0542408791325</v>
      </c>
      <c r="E9" s="157">
        <f>IF(RES_hhdet_tes!E9=0,0,RES_hhdet_tes!E9/0.086*1000000/RES_hhdet_num!E$3)</f>
        <v>1159.9347895554292</v>
      </c>
      <c r="F9" s="157">
        <f>IF(RES_hhdet_tes!F9=0,0,RES_hhdet_tes!F9/0.086*1000000/RES_hhdet_num!F$3)</f>
        <v>1205.4726775393949</v>
      </c>
      <c r="G9" s="157">
        <f>IF(RES_hhdet_tes!G9=0,0,RES_hhdet_tes!G9/0.086*1000000/RES_hhdet_num!G$3)</f>
        <v>1221.9636421005753</v>
      </c>
      <c r="H9" s="157">
        <f>IF(RES_hhdet_tes!H9=0,0,RES_hhdet_tes!H9/0.086*1000000/RES_hhdet_num!H$3)</f>
        <v>1330.8032672309109</v>
      </c>
      <c r="I9" s="157">
        <f>IF(RES_hhdet_tes!I9=0,0,RES_hhdet_tes!I9/0.086*1000000/RES_hhdet_num!I$3)</f>
        <v>1406.4141830176347</v>
      </c>
      <c r="J9" s="157">
        <f>IF(RES_hhdet_tes!J9=0,0,RES_hhdet_tes!J9/0.086*1000000/RES_hhdet_num!J$3)</f>
        <v>1443.3520062444704</v>
      </c>
      <c r="K9" s="157">
        <f>IF(RES_hhdet_tes!K9=0,0,RES_hhdet_tes!K9/0.086*1000000/RES_hhdet_num!K$3)</f>
        <v>1456.5285415380736</v>
      </c>
      <c r="L9" s="157">
        <f>IF(RES_hhdet_tes!L9=0,0,RES_hhdet_tes!L9/0.086*1000000/RES_hhdet_num!L$3)</f>
        <v>0</v>
      </c>
      <c r="M9" s="157">
        <f>IF(RES_hhdet_tes!M9=0,0,RES_hhdet_tes!M9/0.086*1000000/RES_hhdet_num!M$3)</f>
        <v>0</v>
      </c>
      <c r="N9" s="157">
        <f>IF(RES_hhdet_tes!N9=0,0,RES_hhdet_tes!N9/0.086*1000000/RES_hhdet_num!N$3)</f>
        <v>0</v>
      </c>
      <c r="O9" s="157">
        <f>IF(RES_hhdet_tes!O9=0,0,RES_hhdet_tes!O9/0.086*1000000/RES_hhdet_num!O$3)</f>
        <v>0</v>
      </c>
      <c r="P9" s="157">
        <f>IF(RES_hhdet_tes!P9=0,0,RES_hhdet_tes!P9/0.086*1000000/RES_hhdet_num!P$3)</f>
        <v>0</v>
      </c>
      <c r="Q9" s="157">
        <f>IF(RES_hhdet_tes!Q9=0,0,RES_hhdet_tes!Q9/0.086*1000000/RES_hhdet_num!Q$3)</f>
        <v>0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0</v>
      </c>
      <c r="C10" s="132">
        <f>IF(RES_hhdet_tes!C10=0,0,RES_hhdet_tes!C10/0.086*1000000/RES_hhdet_num!C10)</f>
        <v>0</v>
      </c>
      <c r="D10" s="132">
        <f>IF(RES_hhdet_tes!D10=0,0,RES_hhdet_tes!D10/0.086*1000000/RES_hhdet_num!D10)</f>
        <v>0</v>
      </c>
      <c r="E10" s="132">
        <f>IF(RES_hhdet_tes!E10=0,0,RES_hhdet_tes!E10/0.086*1000000/RES_hhdet_num!E10)</f>
        <v>0</v>
      </c>
      <c r="F10" s="132">
        <f>IF(RES_hhdet_tes!F10=0,0,RES_hhdet_tes!F10/0.086*1000000/RES_hhdet_num!F10)</f>
        <v>0</v>
      </c>
      <c r="G10" s="132">
        <f>IF(RES_hhdet_tes!G10=0,0,RES_hhdet_tes!G10/0.086*1000000/RES_hhdet_num!G10)</f>
        <v>0</v>
      </c>
      <c r="H10" s="132">
        <f>IF(RES_hhdet_tes!H10=0,0,RES_hhdet_tes!H10/0.086*1000000/RES_hhdet_num!H10)</f>
        <v>0</v>
      </c>
      <c r="I10" s="132">
        <f>IF(RES_hhdet_tes!I10=0,0,RES_hhdet_tes!I10/0.086*1000000/RES_hhdet_num!I10)</f>
        <v>0</v>
      </c>
      <c r="J10" s="132">
        <f>IF(RES_hhdet_tes!J10=0,0,RES_hhdet_tes!J10/0.086*1000000/RES_hhdet_num!J10)</f>
        <v>0</v>
      </c>
      <c r="K10" s="132">
        <f>IF(RES_hhdet_tes!K10=0,0,RES_hhdet_tes!K10/0.086*1000000/RES_hhdet_num!K10)</f>
        <v>0</v>
      </c>
      <c r="L10" s="132">
        <f>IF(RES_hhdet_tes!L10=0,0,RES_hhdet_tes!L10/0.086*1000000/RES_hhdet_num!L10)</f>
        <v>0</v>
      </c>
      <c r="M10" s="132">
        <f>IF(RES_hhdet_tes!M10=0,0,RES_hhdet_tes!M10/0.086*1000000/RES_hhdet_num!M10)</f>
        <v>0</v>
      </c>
      <c r="N10" s="132">
        <f>IF(RES_hhdet_tes!N10=0,0,RES_hhdet_tes!N10/0.086*1000000/RES_hhdet_num!N10)</f>
        <v>0</v>
      </c>
      <c r="O10" s="132">
        <f>IF(RES_hhdet_tes!O10=0,0,RES_hhdet_tes!O10/0.086*1000000/RES_hhdet_num!O10)</f>
        <v>0</v>
      </c>
      <c r="P10" s="132">
        <f>IF(RES_hhdet_tes!P10=0,0,RES_hhdet_tes!P10/0.086*1000000/RES_hhdet_num!P10)</f>
        <v>0</v>
      </c>
      <c r="Q10" s="132">
        <f>IF(RES_hhdet_tes!Q10=0,0,RES_hhdet_tes!Q10/0.086*1000000/RES_hhdet_num!Q10)</f>
        <v>0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1075.2805630511004</v>
      </c>
      <c r="C11" s="132">
        <f>IF(RES_hhdet_tes!C11=0,0,RES_hhdet_tes!C11/0.086*1000000/RES_hhdet_num!C11)</f>
        <v>1075.9851150699692</v>
      </c>
      <c r="D11" s="132">
        <f>IF(RES_hhdet_tes!D11=0,0,RES_hhdet_tes!D11/0.086*1000000/RES_hhdet_num!D11)</f>
        <v>1113.1670629019443</v>
      </c>
      <c r="E11" s="132">
        <f>IF(RES_hhdet_tes!E11=0,0,RES_hhdet_tes!E11/0.086*1000000/RES_hhdet_num!E11)</f>
        <v>1121.7716773205127</v>
      </c>
      <c r="F11" s="132">
        <f>IF(RES_hhdet_tes!F11=0,0,RES_hhdet_tes!F11/0.086*1000000/RES_hhdet_num!F11)</f>
        <v>1180.1933709234402</v>
      </c>
      <c r="G11" s="132">
        <f>IF(RES_hhdet_tes!G11=0,0,RES_hhdet_tes!G11/0.086*1000000/RES_hhdet_num!G11)</f>
        <v>1213.1592377349716</v>
      </c>
      <c r="H11" s="132">
        <f>IF(RES_hhdet_tes!H11=0,0,RES_hhdet_tes!H11/0.086*1000000/RES_hhdet_num!H11)</f>
        <v>1312.9577764764094</v>
      </c>
      <c r="I11" s="132">
        <f>IF(RES_hhdet_tes!I11=0,0,RES_hhdet_tes!I11/0.086*1000000/RES_hhdet_num!I11)</f>
        <v>1401.9988035221797</v>
      </c>
      <c r="J11" s="132">
        <f>IF(RES_hhdet_tes!J11=0,0,RES_hhdet_tes!J11/0.086*1000000/RES_hhdet_num!J11)</f>
        <v>1442.5086481434437</v>
      </c>
      <c r="K11" s="132">
        <f>IF(RES_hhdet_tes!K11=0,0,RES_hhdet_tes!K11/0.086*1000000/RES_hhdet_num!K11)</f>
        <v>1451.7510608348489</v>
      </c>
      <c r="L11" s="132">
        <f>IF(RES_hhdet_tes!L11=0,0,RES_hhdet_tes!L11/0.086*1000000/RES_hhdet_num!L11)</f>
        <v>0</v>
      </c>
      <c r="M11" s="132">
        <f>IF(RES_hhdet_tes!M11=0,0,RES_hhdet_tes!M11/0.086*1000000/RES_hhdet_num!M11)</f>
        <v>0</v>
      </c>
      <c r="N11" s="132">
        <f>IF(RES_hhdet_tes!N11=0,0,RES_hhdet_tes!N11/0.086*1000000/RES_hhdet_num!N11)</f>
        <v>0</v>
      </c>
      <c r="O11" s="132">
        <f>IF(RES_hhdet_tes!O11=0,0,RES_hhdet_tes!O11/0.086*1000000/RES_hhdet_num!O11)</f>
        <v>0</v>
      </c>
      <c r="P11" s="132">
        <f>IF(RES_hhdet_tes!P11=0,0,RES_hhdet_tes!P11/0.086*1000000/RES_hhdet_num!P11)</f>
        <v>0</v>
      </c>
      <c r="Q11" s="132">
        <f>IF(RES_hhdet_tes!Q11=0,0,RES_hhdet_tes!Q11/0.086*1000000/RES_hhdet_num!Q11)</f>
        <v>0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1075.2832888294463</v>
      </c>
      <c r="C12" s="132">
        <f>IF(RES_hhdet_tes!C12=0,0,RES_hhdet_tes!C12/0.086*1000000/RES_hhdet_num!C12)</f>
        <v>1080.9566433676571</v>
      </c>
      <c r="D12" s="132">
        <f>IF(RES_hhdet_tes!D12=0,0,RES_hhdet_tes!D12/0.086*1000000/RES_hhdet_num!D12)</f>
        <v>1122.1838671897845</v>
      </c>
      <c r="E12" s="132">
        <f>IF(RES_hhdet_tes!E12=0,0,RES_hhdet_tes!E12/0.086*1000000/RES_hhdet_num!E12)</f>
        <v>1135.2872432304912</v>
      </c>
      <c r="F12" s="132">
        <f>IF(RES_hhdet_tes!F12=0,0,RES_hhdet_tes!F12/0.086*1000000/RES_hhdet_num!F12)</f>
        <v>1176.6173531103952</v>
      </c>
      <c r="G12" s="132">
        <f>IF(RES_hhdet_tes!G12=0,0,RES_hhdet_tes!G12/0.086*1000000/RES_hhdet_num!G12)</f>
        <v>1195.1940291663702</v>
      </c>
      <c r="H12" s="132">
        <f>IF(RES_hhdet_tes!H12=0,0,RES_hhdet_tes!H12/0.086*1000000/RES_hhdet_num!H12)</f>
        <v>1238.8637663364507</v>
      </c>
      <c r="I12" s="132">
        <f>IF(RES_hhdet_tes!I12=0,0,RES_hhdet_tes!I12/0.086*1000000/RES_hhdet_num!I12)</f>
        <v>1297.4928044300541</v>
      </c>
      <c r="J12" s="132">
        <f>IF(RES_hhdet_tes!J12=0,0,RES_hhdet_tes!J12/0.086*1000000/RES_hhdet_num!J12)</f>
        <v>1343.7636935477192</v>
      </c>
      <c r="K12" s="132">
        <f>IF(RES_hhdet_tes!K12=0,0,RES_hhdet_tes!K12/0.086*1000000/RES_hhdet_num!K12)</f>
        <v>1362.1497410143595</v>
      </c>
      <c r="L12" s="132">
        <f>IF(RES_hhdet_tes!L12=0,0,RES_hhdet_tes!L12/0.086*1000000/RES_hhdet_num!L12)</f>
        <v>0</v>
      </c>
      <c r="M12" s="132">
        <f>IF(RES_hhdet_tes!M12=0,0,RES_hhdet_tes!M12/0.086*1000000/RES_hhdet_num!M12)</f>
        <v>0</v>
      </c>
      <c r="N12" s="132">
        <f>IF(RES_hhdet_tes!N12=0,0,RES_hhdet_tes!N12/0.086*1000000/RES_hhdet_num!N12)</f>
        <v>0</v>
      </c>
      <c r="O12" s="132">
        <f>IF(RES_hhdet_tes!O12=0,0,RES_hhdet_tes!O12/0.086*1000000/RES_hhdet_num!O12)</f>
        <v>0</v>
      </c>
      <c r="P12" s="132">
        <f>IF(RES_hhdet_tes!P12=0,0,RES_hhdet_tes!P12/0.086*1000000/RES_hhdet_num!P12)</f>
        <v>0</v>
      </c>
      <c r="Q12" s="132">
        <f>IF(RES_hhdet_tes!Q12=0,0,RES_hhdet_tes!Q12/0.086*1000000/RES_hhdet_num!Q12)</f>
        <v>0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274.19654357803114</v>
      </c>
      <c r="C13" s="165">
        <f>IF(RES_hhdet_tes!C13=0,0,RES_hhdet_tes!C13/0.086*1000000/RES_hhdet_num!C12)</f>
        <v>274.37620434284253</v>
      </c>
      <c r="D13" s="165">
        <f>IF(RES_hhdet_tes!D13=0,0,RES_hhdet_tes!D13/0.086*1000000/RES_hhdet_num!D12)</f>
        <v>333.95548223925664</v>
      </c>
      <c r="E13" s="165">
        <f>IF(RES_hhdet_tes!E13=0,0,RES_hhdet_tes!E13/0.086*1000000/RES_hhdet_num!E12)</f>
        <v>370.14535434378325</v>
      </c>
      <c r="F13" s="165">
        <f>IF(RES_hhdet_tes!F13=0,0,RES_hhdet_tes!F13/0.086*1000000/RES_hhdet_num!F12)</f>
        <v>344.03999250408492</v>
      </c>
      <c r="G13" s="165">
        <f>IF(RES_hhdet_tes!G13=0,0,RES_hhdet_tes!G13/0.086*1000000/RES_hhdet_num!G12)</f>
        <v>414.87220120450667</v>
      </c>
      <c r="H13" s="165">
        <f>IF(RES_hhdet_tes!H13=0,0,RES_hhdet_tes!H13/0.086*1000000/RES_hhdet_num!H12)</f>
        <v>417.86462129356238</v>
      </c>
      <c r="I13" s="165">
        <f>IF(RES_hhdet_tes!I13=0,0,RES_hhdet_tes!I13/0.086*1000000/RES_hhdet_num!I12)</f>
        <v>411.84854868267541</v>
      </c>
      <c r="J13" s="165">
        <f>IF(RES_hhdet_tes!J13=0,0,RES_hhdet_tes!J13/0.086*1000000/RES_hhdet_num!J12)</f>
        <v>427.57111487505438</v>
      </c>
      <c r="K13" s="165">
        <f>IF(RES_hhdet_tes!K13=0,0,RES_hhdet_tes!K13/0.086*1000000/RES_hhdet_num!K12)</f>
        <v>421.83737103411869</v>
      </c>
      <c r="L13" s="165">
        <f>IF(RES_hhdet_tes!L13=0,0,RES_hhdet_tes!L13/0.086*1000000/RES_hhdet_num!L12)</f>
        <v>0</v>
      </c>
      <c r="M13" s="165">
        <f>IF(RES_hhdet_tes!M13=0,0,RES_hhdet_tes!M13/0.086*1000000/RES_hhdet_num!M12)</f>
        <v>0</v>
      </c>
      <c r="N13" s="165">
        <f>IF(RES_hhdet_tes!N13=0,0,RES_hhdet_tes!N13/0.086*1000000/RES_hhdet_num!N12)</f>
        <v>0</v>
      </c>
      <c r="O13" s="165">
        <f>IF(RES_hhdet_tes!O13=0,0,RES_hhdet_tes!O13/0.086*1000000/RES_hhdet_num!O12)</f>
        <v>0</v>
      </c>
      <c r="P13" s="165">
        <f>IF(RES_hhdet_tes!P13=0,0,RES_hhdet_tes!P13/0.086*1000000/RES_hhdet_num!P12)</f>
        <v>0</v>
      </c>
      <c r="Q13" s="165">
        <f>IF(RES_hhdet_tes!Q13=0,0,RES_hhdet_tes!Q13/0.086*1000000/RES_hhdet_num!Q12)</f>
        <v>0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801.08674525141521</v>
      </c>
      <c r="C14" s="164">
        <f>IF(RES_hhdet_tes!C14=0,0,RES_hhdet_tes!C14/0.086*1000000/RES_hhdet_num!C12)</f>
        <v>806.58043902481438</v>
      </c>
      <c r="D14" s="164">
        <f>IF(RES_hhdet_tes!D14=0,0,RES_hhdet_tes!D14/0.086*1000000/RES_hhdet_num!D12)</f>
        <v>788.22838495052758</v>
      </c>
      <c r="E14" s="164">
        <f>IF(RES_hhdet_tes!E14=0,0,RES_hhdet_tes!E14/0.086*1000000/RES_hhdet_num!E12)</f>
        <v>765.14188888670787</v>
      </c>
      <c r="F14" s="164">
        <f>IF(RES_hhdet_tes!F14=0,0,RES_hhdet_tes!F14/0.086*1000000/RES_hhdet_num!F12)</f>
        <v>832.57736060631044</v>
      </c>
      <c r="G14" s="164">
        <f>IF(RES_hhdet_tes!G14=0,0,RES_hhdet_tes!G14/0.086*1000000/RES_hhdet_num!G12)</f>
        <v>780.32182796186351</v>
      </c>
      <c r="H14" s="164">
        <f>IF(RES_hhdet_tes!H14=0,0,RES_hhdet_tes!H14/0.086*1000000/RES_hhdet_num!H12)</f>
        <v>820.99914504288836</v>
      </c>
      <c r="I14" s="164">
        <f>IF(RES_hhdet_tes!I14=0,0,RES_hhdet_tes!I14/0.086*1000000/RES_hhdet_num!I12)</f>
        <v>885.64425574737845</v>
      </c>
      <c r="J14" s="164">
        <f>IF(RES_hhdet_tes!J14=0,0,RES_hhdet_tes!J14/0.086*1000000/RES_hhdet_num!J12)</f>
        <v>916.19257867266481</v>
      </c>
      <c r="K14" s="164">
        <f>IF(RES_hhdet_tes!K14=0,0,RES_hhdet_tes!K14/0.086*1000000/RES_hhdet_num!K12)</f>
        <v>940.31236998024087</v>
      </c>
      <c r="L14" s="164">
        <f>IF(RES_hhdet_tes!L14=0,0,RES_hhdet_tes!L14/0.086*1000000/RES_hhdet_num!L12)</f>
        <v>0</v>
      </c>
      <c r="M14" s="164">
        <f>IF(RES_hhdet_tes!M14=0,0,RES_hhdet_tes!M14/0.086*1000000/RES_hhdet_num!M12)</f>
        <v>0</v>
      </c>
      <c r="N14" s="164">
        <f>IF(RES_hhdet_tes!N14=0,0,RES_hhdet_tes!N14/0.086*1000000/RES_hhdet_num!N12)</f>
        <v>0</v>
      </c>
      <c r="O14" s="164">
        <f>IF(RES_hhdet_tes!O14=0,0,RES_hhdet_tes!O14/0.086*1000000/RES_hhdet_num!O12)</f>
        <v>0</v>
      </c>
      <c r="P14" s="164">
        <f>IF(RES_hhdet_tes!P14=0,0,RES_hhdet_tes!P14/0.086*1000000/RES_hhdet_num!P12)</f>
        <v>0</v>
      </c>
      <c r="Q14" s="164">
        <f>IF(RES_hhdet_tes!Q14=0,0,RES_hhdet_tes!Q14/0.086*1000000/RES_hhdet_num!Q12)</f>
        <v>0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1090.0601201081711</v>
      </c>
      <c r="C15" s="162">
        <f>IF(RES_hhdet_tes!C15=0,0,RES_hhdet_tes!C15/0.086*1000000/RES_hhdet_num!C15)</f>
        <v>1086.5305776371754</v>
      </c>
      <c r="D15" s="162">
        <f>IF(RES_hhdet_tes!D15=0,0,RES_hhdet_tes!D15/0.086*1000000/RES_hhdet_num!D15)</f>
        <v>1156.4870855572838</v>
      </c>
      <c r="E15" s="162">
        <f>IF(RES_hhdet_tes!E15=0,0,RES_hhdet_tes!E15/0.086*1000000/RES_hhdet_num!E15)</f>
        <v>1181.8698231030344</v>
      </c>
      <c r="F15" s="162">
        <f>IF(RES_hhdet_tes!F15=0,0,RES_hhdet_tes!F15/0.086*1000000/RES_hhdet_num!F15)</f>
        <v>1228.5531186604233</v>
      </c>
      <c r="G15" s="162">
        <f>IF(RES_hhdet_tes!G15=0,0,RES_hhdet_tes!G15/0.086*1000000/RES_hhdet_num!G15)</f>
        <v>1240.1398408391556</v>
      </c>
      <c r="H15" s="162">
        <f>IF(RES_hhdet_tes!H15=0,0,RES_hhdet_tes!H15/0.086*1000000/RES_hhdet_num!H15)</f>
        <v>1393.3353312304612</v>
      </c>
      <c r="I15" s="162">
        <f>IF(RES_hhdet_tes!I15=0,0,RES_hhdet_tes!I15/0.086*1000000/RES_hhdet_num!I15)</f>
        <v>1511.1936705590899</v>
      </c>
      <c r="J15" s="162">
        <f>IF(RES_hhdet_tes!J15=0,0,RES_hhdet_tes!J15/0.086*1000000/RES_hhdet_num!J15)</f>
        <v>1547.0731405755826</v>
      </c>
      <c r="K15" s="162">
        <f>IF(RES_hhdet_tes!K15=0,0,RES_hhdet_tes!K15/0.086*1000000/RES_hhdet_num!K15)</f>
        <v>1561.5641104022313</v>
      </c>
      <c r="L15" s="162">
        <f>IF(RES_hhdet_tes!L15=0,0,RES_hhdet_tes!L15/0.086*1000000/RES_hhdet_num!L15)</f>
        <v>0</v>
      </c>
      <c r="M15" s="162">
        <f>IF(RES_hhdet_tes!M15=0,0,RES_hhdet_tes!M15/0.086*1000000/RES_hhdet_num!M15)</f>
        <v>0</v>
      </c>
      <c r="N15" s="162">
        <f>IF(RES_hhdet_tes!N15=0,0,RES_hhdet_tes!N15/0.086*1000000/RES_hhdet_num!N15)</f>
        <v>0</v>
      </c>
      <c r="O15" s="162">
        <f>IF(RES_hhdet_tes!O15=0,0,RES_hhdet_tes!O15/0.086*1000000/RES_hhdet_num!O15)</f>
        <v>0</v>
      </c>
      <c r="P15" s="162">
        <f>IF(RES_hhdet_tes!P15=0,0,RES_hhdet_tes!P15/0.086*1000000/RES_hhdet_num!P15)</f>
        <v>0</v>
      </c>
      <c r="Q15" s="162">
        <f>IF(RES_hhdet_tes!Q15=0,0,RES_hhdet_tes!Q15/0.086*1000000/RES_hhdet_num!Q15)</f>
        <v>0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1079.0520758789994</v>
      </c>
      <c r="C16" s="160">
        <f>IF(RES_hhdet_tes!C16=0,0,RES_hhdet_tes!C16/0.086*1000000/RES_hhdet_num!C16)</f>
        <v>1083.6457363222942</v>
      </c>
      <c r="D16" s="160">
        <f>IF(RES_hhdet_tes!D16=0,0,RES_hhdet_tes!D16/0.086*1000000/RES_hhdet_num!D16)</f>
        <v>1135.1898203677267</v>
      </c>
      <c r="E16" s="160">
        <f>IF(RES_hhdet_tes!E16=0,0,RES_hhdet_tes!E16/0.086*1000000/RES_hhdet_num!E16)</f>
        <v>1155.030810043728</v>
      </c>
      <c r="F16" s="160">
        <f>IF(RES_hhdet_tes!F16=0,0,RES_hhdet_tes!F16/0.086*1000000/RES_hhdet_num!F16)</f>
        <v>1190.7379626280422</v>
      </c>
      <c r="G16" s="160">
        <f>IF(RES_hhdet_tes!G16=0,0,RES_hhdet_tes!G16/0.086*1000000/RES_hhdet_num!G16)</f>
        <v>1204.4840948087913</v>
      </c>
      <c r="H16" s="160">
        <f>IF(RES_hhdet_tes!H16=0,0,RES_hhdet_tes!H16/0.086*1000000/RES_hhdet_num!H16)</f>
        <v>1266.509881981754</v>
      </c>
      <c r="I16" s="160">
        <f>IF(RES_hhdet_tes!I16=0,0,RES_hhdet_tes!I16/0.086*1000000/RES_hhdet_num!I16)</f>
        <v>1339.1758751314846</v>
      </c>
      <c r="J16" s="160">
        <f>IF(RES_hhdet_tes!J16=0,0,RES_hhdet_tes!J16/0.086*1000000/RES_hhdet_num!J16)</f>
        <v>1380.4112308413714</v>
      </c>
      <c r="K16" s="160">
        <f>IF(RES_hhdet_tes!K16=0,0,RES_hhdet_tes!K16/0.086*1000000/RES_hhdet_num!K16)</f>
        <v>1394.7800890032493</v>
      </c>
      <c r="L16" s="160">
        <f>IF(RES_hhdet_tes!L16=0,0,RES_hhdet_tes!L16/0.086*1000000/RES_hhdet_num!L16)</f>
        <v>0</v>
      </c>
      <c r="M16" s="160">
        <f>IF(RES_hhdet_tes!M16=0,0,RES_hhdet_tes!M16/0.086*1000000/RES_hhdet_num!M16)</f>
        <v>0</v>
      </c>
      <c r="N16" s="160">
        <f>IF(RES_hhdet_tes!N16=0,0,RES_hhdet_tes!N16/0.086*1000000/RES_hhdet_num!N16)</f>
        <v>0</v>
      </c>
      <c r="O16" s="160">
        <f>IF(RES_hhdet_tes!O16=0,0,RES_hhdet_tes!O16/0.086*1000000/RES_hhdet_num!O16)</f>
        <v>0</v>
      </c>
      <c r="P16" s="160">
        <f>IF(RES_hhdet_tes!P16=0,0,RES_hhdet_tes!P16/0.086*1000000/RES_hhdet_num!P16)</f>
        <v>0</v>
      </c>
      <c r="Q16" s="160">
        <f>IF(RES_hhdet_tes!Q16=0,0,RES_hhdet_tes!Q16/0.086*1000000/RES_hhdet_num!Q16)</f>
        <v>0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277.96533062758408</v>
      </c>
      <c r="C17" s="156">
        <f>IF(RES_hhdet_tes!C17=0,0,RES_hhdet_tes!C17/0.086*1000000/RES_hhdet_num!C16)</f>
        <v>277.06529729748002</v>
      </c>
      <c r="D17" s="156">
        <f>IF(RES_hhdet_tes!D17=0,0,RES_hhdet_tes!D17/0.086*1000000/RES_hhdet_num!D16)</f>
        <v>346.96143541719908</v>
      </c>
      <c r="E17" s="156">
        <f>IF(RES_hhdet_tes!E17=0,0,RES_hhdet_tes!E17/0.086*1000000/RES_hhdet_num!E16)</f>
        <v>389.88892115702066</v>
      </c>
      <c r="F17" s="156">
        <f>IF(RES_hhdet_tes!F17=0,0,RES_hhdet_tes!F17/0.086*1000000/RES_hhdet_num!F16)</f>
        <v>358.1606020217319</v>
      </c>
      <c r="G17" s="156">
        <f>IF(RES_hhdet_tes!G17=0,0,RES_hhdet_tes!G17/0.086*1000000/RES_hhdet_num!G16)</f>
        <v>424.16226684692782</v>
      </c>
      <c r="H17" s="156">
        <f>IF(RES_hhdet_tes!H17=0,0,RES_hhdet_tes!H17/0.086*1000000/RES_hhdet_num!H16)</f>
        <v>445.51073693886565</v>
      </c>
      <c r="I17" s="156">
        <f>IF(RES_hhdet_tes!I17=0,0,RES_hhdet_tes!I17/0.086*1000000/RES_hhdet_num!I16)</f>
        <v>453.53161938410585</v>
      </c>
      <c r="J17" s="156">
        <f>IF(RES_hhdet_tes!J17=0,0,RES_hhdet_tes!J17/0.086*1000000/RES_hhdet_num!J16)</f>
        <v>464.21865216870623</v>
      </c>
      <c r="K17" s="156">
        <f>IF(RES_hhdet_tes!K17=0,0,RES_hhdet_tes!K17/0.086*1000000/RES_hhdet_num!K16)</f>
        <v>454.46771902300804</v>
      </c>
      <c r="L17" s="156">
        <f>IF(RES_hhdet_tes!L17=0,0,RES_hhdet_tes!L17/0.086*1000000/RES_hhdet_num!L16)</f>
        <v>0</v>
      </c>
      <c r="M17" s="156">
        <f>IF(RES_hhdet_tes!M17=0,0,RES_hhdet_tes!M17/0.086*1000000/RES_hhdet_num!M16)</f>
        <v>0</v>
      </c>
      <c r="N17" s="156">
        <f>IF(RES_hhdet_tes!N17=0,0,RES_hhdet_tes!N17/0.086*1000000/RES_hhdet_num!N16)</f>
        <v>0</v>
      </c>
      <c r="O17" s="156">
        <f>IF(RES_hhdet_tes!O17=0,0,RES_hhdet_tes!O17/0.086*1000000/RES_hhdet_num!O16)</f>
        <v>0</v>
      </c>
      <c r="P17" s="156">
        <f>IF(RES_hhdet_tes!P17=0,0,RES_hhdet_tes!P17/0.086*1000000/RES_hhdet_num!P16)</f>
        <v>0</v>
      </c>
      <c r="Q17" s="156">
        <f>IF(RES_hhdet_tes!Q17=0,0,RES_hhdet_tes!Q17/0.086*1000000/RES_hhdet_num!Q16)</f>
        <v>0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801.08674525141544</v>
      </c>
      <c r="C18" s="156">
        <f>IF(RES_hhdet_tes!C18=0,0,RES_hhdet_tes!C18/0.086*1000000/RES_hhdet_num!C16)</f>
        <v>806.58043902481438</v>
      </c>
      <c r="D18" s="156">
        <f>IF(RES_hhdet_tes!D18=0,0,RES_hhdet_tes!D18/0.086*1000000/RES_hhdet_num!D16)</f>
        <v>788.22838495052747</v>
      </c>
      <c r="E18" s="156">
        <f>IF(RES_hhdet_tes!E18=0,0,RES_hhdet_tes!E18/0.086*1000000/RES_hhdet_num!E16)</f>
        <v>765.14188888670742</v>
      </c>
      <c r="F18" s="156">
        <f>IF(RES_hhdet_tes!F18=0,0,RES_hhdet_tes!F18/0.086*1000000/RES_hhdet_num!F16)</f>
        <v>832.57736060631009</v>
      </c>
      <c r="G18" s="156">
        <f>IF(RES_hhdet_tes!G18=0,0,RES_hhdet_tes!G18/0.086*1000000/RES_hhdet_num!G16)</f>
        <v>780.32182796186351</v>
      </c>
      <c r="H18" s="156">
        <f>IF(RES_hhdet_tes!H18=0,0,RES_hhdet_tes!H18/0.086*1000000/RES_hhdet_num!H16)</f>
        <v>820.99914504288824</v>
      </c>
      <c r="I18" s="156">
        <f>IF(RES_hhdet_tes!I18=0,0,RES_hhdet_tes!I18/0.086*1000000/RES_hhdet_num!I16)</f>
        <v>885.64425574737868</v>
      </c>
      <c r="J18" s="156">
        <f>IF(RES_hhdet_tes!J18=0,0,RES_hhdet_tes!J18/0.086*1000000/RES_hhdet_num!J16)</f>
        <v>916.19257867266504</v>
      </c>
      <c r="K18" s="156">
        <f>IF(RES_hhdet_tes!K18=0,0,RES_hhdet_tes!K18/0.086*1000000/RES_hhdet_num!K16)</f>
        <v>940.3123699802411</v>
      </c>
      <c r="L18" s="156">
        <f>IF(RES_hhdet_tes!L18=0,0,RES_hhdet_tes!L18/0.086*1000000/RES_hhdet_num!L16)</f>
        <v>0</v>
      </c>
      <c r="M18" s="156">
        <f>IF(RES_hhdet_tes!M18=0,0,RES_hhdet_tes!M18/0.086*1000000/RES_hhdet_num!M16)</f>
        <v>0</v>
      </c>
      <c r="N18" s="156">
        <f>IF(RES_hhdet_tes!N18=0,0,RES_hhdet_tes!N18/0.086*1000000/RES_hhdet_num!N16)</f>
        <v>0</v>
      </c>
      <c r="O18" s="156">
        <f>IF(RES_hhdet_tes!O18=0,0,RES_hhdet_tes!O18/0.086*1000000/RES_hhdet_num!O16)</f>
        <v>0</v>
      </c>
      <c r="P18" s="156">
        <f>IF(RES_hhdet_tes!P18=0,0,RES_hhdet_tes!P18/0.086*1000000/RES_hhdet_num!P16)</f>
        <v>0</v>
      </c>
      <c r="Q18" s="156">
        <f>IF(RES_hhdet_tes!Q18=0,0,RES_hhdet_tes!Q18/0.086*1000000/RES_hhdet_num!Q16)</f>
        <v>0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941.09166523924364</v>
      </c>
      <c r="C19" s="157">
        <f>IF(RES_hhdet_tes!C19=0,0,RES_hhdet_tes!C19/0.086*1000000/RES_hhdet_num!C$3)</f>
        <v>939.89351570577958</v>
      </c>
      <c r="D19" s="157">
        <f>IF(RES_hhdet_tes!D19=0,0,RES_hhdet_tes!D19/0.086*1000000/RES_hhdet_num!D$3)</f>
        <v>999.33846428913171</v>
      </c>
      <c r="E19" s="157">
        <f>IF(RES_hhdet_tes!E19=0,0,RES_hhdet_tes!E19/0.086*1000000/RES_hhdet_num!E$3)</f>
        <v>1016.9492119848703</v>
      </c>
      <c r="F19" s="157">
        <f>IF(RES_hhdet_tes!F19=0,0,RES_hhdet_tes!F19/0.086*1000000/RES_hhdet_num!F$3)</f>
        <v>1013.3975949681898</v>
      </c>
      <c r="G19" s="157">
        <f>IF(RES_hhdet_tes!G19=0,0,RES_hhdet_tes!G19/0.086*1000000/RES_hhdet_num!G$3)</f>
        <v>993.75389482728735</v>
      </c>
      <c r="H19" s="157">
        <f>IF(RES_hhdet_tes!H19=0,0,RES_hhdet_tes!H19/0.086*1000000/RES_hhdet_num!H$3)</f>
        <v>1046.2066351361436</v>
      </c>
      <c r="I19" s="157">
        <f>IF(RES_hhdet_tes!I19=0,0,RES_hhdet_tes!I19/0.086*1000000/RES_hhdet_num!I$3)</f>
        <v>1109.4406341581243</v>
      </c>
      <c r="J19" s="157">
        <f>IF(RES_hhdet_tes!J19=0,0,RES_hhdet_tes!J19/0.086*1000000/RES_hhdet_num!J$3)</f>
        <v>1109.2402718970568</v>
      </c>
      <c r="K19" s="157">
        <f>IF(RES_hhdet_tes!K19=0,0,RES_hhdet_tes!K19/0.086*1000000/RES_hhdet_num!K$3)</f>
        <v>1107.8540350022647</v>
      </c>
      <c r="L19" s="157">
        <f>IF(RES_hhdet_tes!L19=0,0,RES_hhdet_tes!L19/0.086*1000000/RES_hhdet_num!L$3)</f>
        <v>0</v>
      </c>
      <c r="M19" s="157">
        <f>IF(RES_hhdet_tes!M19=0,0,RES_hhdet_tes!M19/0.086*1000000/RES_hhdet_num!M$3)</f>
        <v>0</v>
      </c>
      <c r="N19" s="157">
        <f>IF(RES_hhdet_tes!N19=0,0,RES_hhdet_tes!N19/0.086*1000000/RES_hhdet_num!N$3)</f>
        <v>0</v>
      </c>
      <c r="O19" s="157">
        <f>IF(RES_hhdet_tes!O19=0,0,RES_hhdet_tes!O19/0.086*1000000/RES_hhdet_num!O$3)</f>
        <v>0</v>
      </c>
      <c r="P19" s="157">
        <f>IF(RES_hhdet_tes!P19=0,0,RES_hhdet_tes!P19/0.086*1000000/RES_hhdet_num!P$3)</f>
        <v>0</v>
      </c>
      <c r="Q19" s="157">
        <f>IF(RES_hhdet_tes!Q19=0,0,RES_hhdet_tes!Q19/0.086*1000000/RES_hhdet_num!Q$3)</f>
        <v>0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0</v>
      </c>
      <c r="C20" s="156">
        <f>IF(RES_hhdet_tes!C20=0,0,RES_hhdet_tes!C20/0.086*1000000/RES_hhdet_num!C20)</f>
        <v>0</v>
      </c>
      <c r="D20" s="156">
        <f>IF(RES_hhdet_tes!D20=0,0,RES_hhdet_tes!D20/0.086*1000000/RES_hhdet_num!D20)</f>
        <v>0</v>
      </c>
      <c r="E20" s="156">
        <f>IF(RES_hhdet_tes!E20=0,0,RES_hhdet_tes!E20/0.086*1000000/RES_hhdet_num!E20)</f>
        <v>0</v>
      </c>
      <c r="F20" s="156">
        <f>IF(RES_hhdet_tes!F20=0,0,RES_hhdet_tes!F20/0.086*1000000/RES_hhdet_num!F20)</f>
        <v>0</v>
      </c>
      <c r="G20" s="156">
        <f>IF(RES_hhdet_tes!G20=0,0,RES_hhdet_tes!G20/0.086*1000000/RES_hhdet_num!G20)</f>
        <v>0</v>
      </c>
      <c r="H20" s="156">
        <f>IF(RES_hhdet_tes!H20=0,0,RES_hhdet_tes!H20/0.086*1000000/RES_hhdet_num!H20)</f>
        <v>0</v>
      </c>
      <c r="I20" s="156">
        <f>IF(RES_hhdet_tes!I20=0,0,RES_hhdet_tes!I20/0.086*1000000/RES_hhdet_num!I20)</f>
        <v>0</v>
      </c>
      <c r="J20" s="156">
        <f>IF(RES_hhdet_tes!J20=0,0,RES_hhdet_tes!J20/0.086*1000000/RES_hhdet_num!J20)</f>
        <v>0</v>
      </c>
      <c r="K20" s="156">
        <f>IF(RES_hhdet_tes!K20=0,0,RES_hhdet_tes!K20/0.086*1000000/RES_hhdet_num!K20)</f>
        <v>0</v>
      </c>
      <c r="L20" s="156">
        <f>IF(RES_hhdet_tes!L20=0,0,RES_hhdet_tes!L20/0.086*1000000/RES_hhdet_num!L20)</f>
        <v>0</v>
      </c>
      <c r="M20" s="156">
        <f>IF(RES_hhdet_tes!M20=0,0,RES_hhdet_tes!M20/0.086*1000000/RES_hhdet_num!M20)</f>
        <v>0</v>
      </c>
      <c r="N20" s="156">
        <f>IF(RES_hhdet_tes!N20=0,0,RES_hhdet_tes!N20/0.086*1000000/RES_hhdet_num!N20)</f>
        <v>0</v>
      </c>
      <c r="O20" s="156">
        <f>IF(RES_hhdet_tes!O20=0,0,RES_hhdet_tes!O20/0.086*1000000/RES_hhdet_num!O20)</f>
        <v>0</v>
      </c>
      <c r="P20" s="156">
        <f>IF(RES_hhdet_tes!P20=0,0,RES_hhdet_tes!P20/0.086*1000000/RES_hhdet_num!P20)</f>
        <v>0</v>
      </c>
      <c r="Q20" s="156">
        <f>IF(RES_hhdet_tes!Q20=0,0,RES_hhdet_tes!Q20/0.086*1000000/RES_hhdet_num!Q20)</f>
        <v>0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928.91819723079311</v>
      </c>
      <c r="C21" s="156">
        <f>IF(RES_hhdet_tes!C21=0,0,RES_hhdet_tes!C21/0.086*1000000/RES_hhdet_num!C21)</f>
        <v>938.97336614142409</v>
      </c>
      <c r="D21" s="156">
        <f>IF(RES_hhdet_tes!D21=0,0,RES_hhdet_tes!D21/0.086*1000000/RES_hhdet_num!D21)</f>
        <v>978.70464361147936</v>
      </c>
      <c r="E21" s="156">
        <f>IF(RES_hhdet_tes!E21=0,0,RES_hhdet_tes!E21/0.086*1000000/RES_hhdet_num!E21)</f>
        <v>990.40989968150166</v>
      </c>
      <c r="F21" s="156">
        <f>IF(RES_hhdet_tes!F21=0,0,RES_hhdet_tes!F21/0.086*1000000/RES_hhdet_num!F21)</f>
        <v>1011.6820792399704</v>
      </c>
      <c r="G21" s="156">
        <f>IF(RES_hhdet_tes!G21=0,0,RES_hhdet_tes!G21/0.086*1000000/RES_hhdet_num!G21)</f>
        <v>1014.3593394199382</v>
      </c>
      <c r="H21" s="156">
        <f>IF(RES_hhdet_tes!H21=0,0,RES_hhdet_tes!H21/0.086*1000000/RES_hhdet_num!H21)</f>
        <v>1035.9192748314031</v>
      </c>
      <c r="I21" s="156">
        <f>IF(RES_hhdet_tes!I21=0,0,RES_hhdet_tes!I21/0.086*1000000/RES_hhdet_num!I21)</f>
        <v>1069.4097625284121</v>
      </c>
      <c r="J21" s="156">
        <f>IF(RES_hhdet_tes!J21=0,0,RES_hhdet_tes!J21/0.086*1000000/RES_hhdet_num!J21)</f>
        <v>1080.3188958669034</v>
      </c>
      <c r="K21" s="156">
        <f>IF(RES_hhdet_tes!K21=0,0,RES_hhdet_tes!K21/0.086*1000000/RES_hhdet_num!K21)</f>
        <v>1077.1280088798321</v>
      </c>
      <c r="L21" s="156">
        <f>IF(RES_hhdet_tes!L21=0,0,RES_hhdet_tes!L21/0.086*1000000/RES_hhdet_num!L21)</f>
        <v>0</v>
      </c>
      <c r="M21" s="156">
        <f>IF(RES_hhdet_tes!M21=0,0,RES_hhdet_tes!M21/0.086*1000000/RES_hhdet_num!M21)</f>
        <v>0</v>
      </c>
      <c r="N21" s="156">
        <f>IF(RES_hhdet_tes!N21=0,0,RES_hhdet_tes!N21/0.086*1000000/RES_hhdet_num!N21)</f>
        <v>0</v>
      </c>
      <c r="O21" s="156">
        <f>IF(RES_hhdet_tes!O21=0,0,RES_hhdet_tes!O21/0.086*1000000/RES_hhdet_num!O21)</f>
        <v>0</v>
      </c>
      <c r="P21" s="156">
        <f>IF(RES_hhdet_tes!P21=0,0,RES_hhdet_tes!P21/0.086*1000000/RES_hhdet_num!P21)</f>
        <v>0</v>
      </c>
      <c r="Q21" s="156">
        <f>IF(RES_hhdet_tes!Q21=0,0,RES_hhdet_tes!Q21/0.086*1000000/RES_hhdet_num!Q21)</f>
        <v>0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941.68137824676592</v>
      </c>
      <c r="C22" s="57">
        <f>IF(RES_hhdet_tes!C22=0,0,RES_hhdet_tes!C22/0.086*1000000/RES_hhdet_num!C22)</f>
        <v>939.93823876469696</v>
      </c>
      <c r="D22" s="57">
        <f>IF(RES_hhdet_tes!D22=0,0,RES_hhdet_tes!D22/0.086*1000000/RES_hhdet_num!D22)</f>
        <v>999.83834502853188</v>
      </c>
      <c r="E22" s="57">
        <f>IF(RES_hhdet_tes!E22=0,0,RES_hhdet_tes!E22/0.086*1000000/RES_hhdet_num!E22)</f>
        <v>1017.5943713876477</v>
      </c>
      <c r="F22" s="57">
        <f>IF(RES_hhdet_tes!F22=0,0,RES_hhdet_tes!F22/0.086*1000000/RES_hhdet_num!F22)</f>
        <v>1013.4445914973541</v>
      </c>
      <c r="G22" s="57">
        <f>IF(RES_hhdet_tes!G22=0,0,RES_hhdet_tes!G22/0.086*1000000/RES_hhdet_num!G22)</f>
        <v>993.22947830777173</v>
      </c>
      <c r="H22" s="57">
        <f>IF(RES_hhdet_tes!H22=0,0,RES_hhdet_tes!H22/0.086*1000000/RES_hhdet_num!H22)</f>
        <v>1046.4595511854307</v>
      </c>
      <c r="I22" s="57">
        <f>IF(RES_hhdet_tes!I22=0,0,RES_hhdet_tes!I22/0.086*1000000/RES_hhdet_num!I22)</f>
        <v>1110.5183883943089</v>
      </c>
      <c r="J22" s="57">
        <f>IF(RES_hhdet_tes!J22=0,0,RES_hhdet_tes!J22/0.086*1000000/RES_hhdet_num!J22)</f>
        <v>1110.0703701001401</v>
      </c>
      <c r="K22" s="57">
        <f>IF(RES_hhdet_tes!K22=0,0,RES_hhdet_tes!K22/0.086*1000000/RES_hhdet_num!K22)</f>
        <v>1108.4869298924941</v>
      </c>
      <c r="L22" s="57">
        <f>IF(RES_hhdet_tes!L22=0,0,RES_hhdet_tes!L22/0.086*1000000/RES_hhdet_num!L22)</f>
        <v>0</v>
      </c>
      <c r="M22" s="57">
        <f>IF(RES_hhdet_tes!M22=0,0,RES_hhdet_tes!M22/0.086*1000000/RES_hhdet_num!M22)</f>
        <v>0</v>
      </c>
      <c r="N22" s="57">
        <f>IF(RES_hhdet_tes!N22=0,0,RES_hhdet_tes!N22/0.086*1000000/RES_hhdet_num!N22)</f>
        <v>0</v>
      </c>
      <c r="O22" s="57">
        <f>IF(RES_hhdet_tes!O22=0,0,RES_hhdet_tes!O22/0.086*1000000/RES_hhdet_num!O22)</f>
        <v>0</v>
      </c>
      <c r="P22" s="57">
        <f>IF(RES_hhdet_tes!P22=0,0,RES_hhdet_tes!P22/0.086*1000000/RES_hhdet_num!P22)</f>
        <v>0</v>
      </c>
      <c r="Q22" s="57">
        <f>IF(RES_hhdet_tes!Q22=0,0,RES_hhdet_tes!Q22/0.086*1000000/RES_hhdet_num!Q22)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0</v>
      </c>
      <c r="C26" s="156">
        <f>IF(RES_hhdet_tes!C26=0,0,RES_hhdet_tes!C26/0.086*1000000/RES_hhdet_num!C$24)</f>
        <v>0</v>
      </c>
      <c r="D26" s="156">
        <f>IF(RES_hhdet_tes!D26=0,0,RES_hhdet_tes!D26/0.086*1000000/RES_hhdet_num!D$24)</f>
        <v>0</v>
      </c>
      <c r="E26" s="156">
        <f>IF(RES_hhdet_tes!E26=0,0,RES_hhdet_tes!E26/0.086*1000000/RES_hhdet_num!E$24)</f>
        <v>0</v>
      </c>
      <c r="F26" s="156">
        <f>IF(RES_hhdet_tes!F26=0,0,RES_hhdet_tes!F26/0.086*1000000/RES_hhdet_num!F$24)</f>
        <v>0</v>
      </c>
      <c r="G26" s="156">
        <f>IF(RES_hhdet_tes!G26=0,0,RES_hhdet_tes!G26/0.086*1000000/RES_hhdet_num!G$24)</f>
        <v>0</v>
      </c>
      <c r="H26" s="156">
        <f>IF(RES_hhdet_tes!H26=0,0,RES_hhdet_tes!H26/0.086*1000000/RES_hhdet_num!H$24)</f>
        <v>0</v>
      </c>
      <c r="I26" s="156">
        <f>IF(RES_hhdet_tes!I26=0,0,RES_hhdet_tes!I26/0.086*1000000/RES_hhdet_num!I$24)</f>
        <v>0</v>
      </c>
      <c r="J26" s="156">
        <f>IF(RES_hhdet_tes!J26=0,0,RES_hhdet_tes!J26/0.086*1000000/RES_hhdet_num!J$24)</f>
        <v>0</v>
      </c>
      <c r="K26" s="156">
        <f>IF(RES_hhdet_tes!K26=0,0,RES_hhdet_tes!K26/0.086*1000000/RES_hhdet_num!K$24)</f>
        <v>0</v>
      </c>
      <c r="L26" s="156">
        <f>IF(RES_hhdet_tes!L26=0,0,RES_hhdet_tes!L26/0.086*1000000/RES_hhdet_num!L$24)</f>
        <v>0</v>
      </c>
      <c r="M26" s="156">
        <f>IF(RES_hhdet_tes!M26=0,0,RES_hhdet_tes!M26/0.086*1000000/RES_hhdet_num!M$24)</f>
        <v>0</v>
      </c>
      <c r="N26" s="156">
        <f>IF(RES_hhdet_tes!N26=0,0,RES_hhdet_tes!N26/0.086*1000000/RES_hhdet_num!N$24)</f>
        <v>0</v>
      </c>
      <c r="O26" s="156">
        <f>IF(RES_hhdet_tes!O26=0,0,RES_hhdet_tes!O26/0.086*1000000/RES_hhdet_num!O$24)</f>
        <v>0</v>
      </c>
      <c r="P26" s="156">
        <f>IF(RES_hhdet_tes!P26=0,0,RES_hhdet_tes!P26/0.086*1000000/RES_hhdet_num!P$24)</f>
        <v>0</v>
      </c>
      <c r="Q26" s="156">
        <f>IF(RES_hhdet_tes!Q26=0,0,RES_hhdet_tes!Q26/0.086*1000000/RES_hhdet_num!Q$24)</f>
        <v>0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0</v>
      </c>
      <c r="C27" s="156">
        <f>IF(RES_hhdet_tes!C27=0,0,RES_hhdet_tes!C27/0.086*1000000/RES_hhdet_num!C$24)</f>
        <v>0</v>
      </c>
      <c r="D27" s="156">
        <f>IF(RES_hhdet_tes!D27=0,0,RES_hhdet_tes!D27/0.086*1000000/RES_hhdet_num!D$24)</f>
        <v>0</v>
      </c>
      <c r="E27" s="156">
        <f>IF(RES_hhdet_tes!E27=0,0,RES_hhdet_tes!E27/0.086*1000000/RES_hhdet_num!E$24)</f>
        <v>0</v>
      </c>
      <c r="F27" s="156">
        <f>IF(RES_hhdet_tes!F27=0,0,RES_hhdet_tes!F27/0.086*1000000/RES_hhdet_num!F$24)</f>
        <v>0</v>
      </c>
      <c r="G27" s="156">
        <f>IF(RES_hhdet_tes!G27=0,0,RES_hhdet_tes!G27/0.086*1000000/RES_hhdet_num!G$24)</f>
        <v>0</v>
      </c>
      <c r="H27" s="156">
        <f>IF(RES_hhdet_tes!H27=0,0,RES_hhdet_tes!H27/0.086*1000000/RES_hhdet_num!H$24)</f>
        <v>0</v>
      </c>
      <c r="I27" s="156">
        <f>IF(RES_hhdet_tes!I27=0,0,RES_hhdet_tes!I27/0.086*1000000/RES_hhdet_num!I$24)</f>
        <v>0</v>
      </c>
      <c r="J27" s="156">
        <f>IF(RES_hhdet_tes!J27=0,0,RES_hhdet_tes!J27/0.086*1000000/RES_hhdet_num!J$24)</f>
        <v>0</v>
      </c>
      <c r="K27" s="156">
        <f>IF(RES_hhdet_tes!K27=0,0,RES_hhdet_tes!K27/0.086*1000000/RES_hhdet_num!K$24)</f>
        <v>0</v>
      </c>
      <c r="L27" s="156">
        <f>IF(RES_hhdet_tes!L27=0,0,RES_hhdet_tes!L27/0.086*1000000/RES_hhdet_num!L$24)</f>
        <v>0</v>
      </c>
      <c r="M27" s="156">
        <f>IF(RES_hhdet_tes!M27=0,0,RES_hhdet_tes!M27/0.086*1000000/RES_hhdet_num!M$24)</f>
        <v>0</v>
      </c>
      <c r="N27" s="156">
        <f>IF(RES_hhdet_tes!N27=0,0,RES_hhdet_tes!N27/0.086*1000000/RES_hhdet_num!N$24)</f>
        <v>0</v>
      </c>
      <c r="O27" s="156">
        <f>IF(RES_hhdet_tes!O27=0,0,RES_hhdet_tes!O27/0.086*1000000/RES_hhdet_num!O$24)</f>
        <v>0</v>
      </c>
      <c r="P27" s="156">
        <f>IF(RES_hhdet_tes!P27=0,0,RES_hhdet_tes!P27/0.086*1000000/RES_hhdet_num!P$24)</f>
        <v>0</v>
      </c>
      <c r="Q27" s="156">
        <f>IF(RES_hhdet_tes!Q27=0,0,RES_hhdet_tes!Q27/0.086*1000000/RES_hhdet_num!Q$24)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0</v>
      </c>
      <c r="C29" s="156">
        <f>IF(RES_hhdet_tes!C29=0,0,RES_hhdet_tes!C29/0.086*1000000/RES_hhdet_num!C$24)</f>
        <v>0</v>
      </c>
      <c r="D29" s="156">
        <f>IF(RES_hhdet_tes!D29=0,0,RES_hhdet_tes!D29/0.086*1000000/RES_hhdet_num!D$24)</f>
        <v>0</v>
      </c>
      <c r="E29" s="156">
        <f>IF(RES_hhdet_tes!E29=0,0,RES_hhdet_tes!E29/0.086*1000000/RES_hhdet_num!E$24)</f>
        <v>0</v>
      </c>
      <c r="F29" s="156">
        <f>IF(RES_hhdet_tes!F29=0,0,RES_hhdet_tes!F29/0.086*1000000/RES_hhdet_num!F$24)</f>
        <v>0</v>
      </c>
      <c r="G29" s="156">
        <f>IF(RES_hhdet_tes!G29=0,0,RES_hhdet_tes!G29/0.086*1000000/RES_hhdet_num!G$24)</f>
        <v>0</v>
      </c>
      <c r="H29" s="156">
        <f>IF(RES_hhdet_tes!H29=0,0,RES_hhdet_tes!H29/0.086*1000000/RES_hhdet_num!H$24)</f>
        <v>0</v>
      </c>
      <c r="I29" s="156">
        <f>IF(RES_hhdet_tes!I29=0,0,RES_hhdet_tes!I29/0.086*1000000/RES_hhdet_num!I$24)</f>
        <v>0</v>
      </c>
      <c r="J29" s="156">
        <f>IF(RES_hhdet_tes!J29=0,0,RES_hhdet_tes!J29/0.086*1000000/RES_hhdet_num!J$24)</f>
        <v>0</v>
      </c>
      <c r="K29" s="156">
        <f>IF(RES_hhdet_tes!K29=0,0,RES_hhdet_tes!K29/0.086*1000000/RES_hhdet_num!K$24)</f>
        <v>0</v>
      </c>
      <c r="L29" s="156">
        <f>IF(RES_hhdet_tes!L29=0,0,RES_hhdet_tes!L29/0.086*1000000/RES_hhdet_num!L$24)</f>
        <v>0</v>
      </c>
      <c r="M29" s="156">
        <f>IF(RES_hhdet_tes!M29=0,0,RES_hhdet_tes!M29/0.086*1000000/RES_hhdet_num!M$24)</f>
        <v>0</v>
      </c>
      <c r="N29" s="156">
        <f>IF(RES_hhdet_tes!N29=0,0,RES_hhdet_tes!N29/0.086*1000000/RES_hhdet_num!N$24)</f>
        <v>0</v>
      </c>
      <c r="O29" s="156">
        <f>IF(RES_hhdet_tes!O29=0,0,RES_hhdet_tes!O29/0.086*1000000/RES_hhdet_num!O$24)</f>
        <v>0</v>
      </c>
      <c r="P29" s="156">
        <f>IF(RES_hhdet_tes!P29=0,0,RES_hhdet_tes!P29/0.086*1000000/RES_hhdet_num!P$24)</f>
        <v>0</v>
      </c>
      <c r="Q29" s="156">
        <f>IF(RES_hhdet_tes!Q29=0,0,RES_hhdet_tes!Q29/0.086*1000000/RES_hhdet_num!Q$24)</f>
        <v>0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0</v>
      </c>
      <c r="C30" s="157">
        <f>IF(RES_hhdet_tes!C30=0,0,RES_hhdet_tes!C30/0.086*1000000/RES_hhdet_num!C$24)</f>
        <v>0</v>
      </c>
      <c r="D30" s="157">
        <f>IF(RES_hhdet_tes!D30=0,0,RES_hhdet_tes!D30/0.086*1000000/RES_hhdet_num!D$24)</f>
        <v>0</v>
      </c>
      <c r="E30" s="157">
        <f>IF(RES_hhdet_tes!E30=0,0,RES_hhdet_tes!E30/0.086*1000000/RES_hhdet_num!E$24)</f>
        <v>0</v>
      </c>
      <c r="F30" s="157">
        <f>IF(RES_hhdet_tes!F30=0,0,RES_hhdet_tes!F30/0.086*1000000/RES_hhdet_num!F$24)</f>
        <v>0</v>
      </c>
      <c r="G30" s="157">
        <f>IF(RES_hhdet_tes!G30=0,0,RES_hhdet_tes!G30/0.086*1000000/RES_hhdet_num!G$24)</f>
        <v>0</v>
      </c>
      <c r="H30" s="157">
        <f>IF(RES_hhdet_tes!H30=0,0,RES_hhdet_tes!H30/0.086*1000000/RES_hhdet_num!H$24)</f>
        <v>0</v>
      </c>
      <c r="I30" s="157">
        <f>IF(RES_hhdet_tes!I30=0,0,RES_hhdet_tes!I30/0.086*1000000/RES_hhdet_num!I$24)</f>
        <v>0</v>
      </c>
      <c r="J30" s="157">
        <f>IF(RES_hhdet_tes!J30=0,0,RES_hhdet_tes!J30/0.086*1000000/RES_hhdet_num!J$24)</f>
        <v>0</v>
      </c>
      <c r="K30" s="157">
        <f>IF(RES_hhdet_tes!K30=0,0,RES_hhdet_tes!K30/0.086*1000000/RES_hhdet_num!K$24)</f>
        <v>0</v>
      </c>
      <c r="L30" s="157">
        <f>IF(RES_hhdet_tes!L30=0,0,RES_hhdet_tes!L30/0.086*1000000/RES_hhdet_num!L$24)</f>
        <v>0</v>
      </c>
      <c r="M30" s="157">
        <f>IF(RES_hhdet_tes!M30=0,0,RES_hhdet_tes!M30/0.086*1000000/RES_hhdet_num!M$24)</f>
        <v>0</v>
      </c>
      <c r="N30" s="157">
        <f>IF(RES_hhdet_tes!N30=0,0,RES_hhdet_tes!N30/0.086*1000000/RES_hhdet_num!N$24)</f>
        <v>0</v>
      </c>
      <c r="O30" s="157">
        <f>IF(RES_hhdet_tes!O30=0,0,RES_hhdet_tes!O30/0.086*1000000/RES_hhdet_num!O$24)</f>
        <v>0</v>
      </c>
      <c r="P30" s="157">
        <f>IF(RES_hhdet_tes!P30=0,0,RES_hhdet_tes!P30/0.086*1000000/RES_hhdet_num!P$24)</f>
        <v>0</v>
      </c>
      <c r="Q30" s="157">
        <f>IF(RES_hhdet_tes!Q30=0,0,RES_hhdet_tes!Q30/0.086*1000000/RES_hhdet_num!Q$24)</f>
        <v>0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0</v>
      </c>
      <c r="C31" s="132">
        <f>IF(RES_hhdet_tes!C31=0,0,RES_hhdet_tes!C31/0.086*1000000/RES_hhdet_num!C31)</f>
        <v>0</v>
      </c>
      <c r="D31" s="132">
        <f>IF(RES_hhdet_tes!D31=0,0,RES_hhdet_tes!D31/0.086*1000000/RES_hhdet_num!D31)</f>
        <v>0</v>
      </c>
      <c r="E31" s="132">
        <f>IF(RES_hhdet_tes!E31=0,0,RES_hhdet_tes!E31/0.086*1000000/RES_hhdet_num!E31)</f>
        <v>0</v>
      </c>
      <c r="F31" s="132">
        <f>IF(RES_hhdet_tes!F31=0,0,RES_hhdet_tes!F31/0.086*1000000/RES_hhdet_num!F31)</f>
        <v>0</v>
      </c>
      <c r="G31" s="132">
        <f>IF(RES_hhdet_tes!G31=0,0,RES_hhdet_tes!G31/0.086*1000000/RES_hhdet_num!G31)</f>
        <v>0</v>
      </c>
      <c r="H31" s="132">
        <f>IF(RES_hhdet_tes!H31=0,0,RES_hhdet_tes!H31/0.086*1000000/RES_hhdet_num!H31)</f>
        <v>0</v>
      </c>
      <c r="I31" s="132">
        <f>IF(RES_hhdet_tes!I31=0,0,RES_hhdet_tes!I31/0.086*1000000/RES_hhdet_num!I31)</f>
        <v>0</v>
      </c>
      <c r="J31" s="132">
        <f>IF(RES_hhdet_tes!J31=0,0,RES_hhdet_tes!J31/0.086*1000000/RES_hhdet_num!J31)</f>
        <v>0</v>
      </c>
      <c r="K31" s="132">
        <f>IF(RES_hhdet_tes!K31=0,0,RES_hhdet_tes!K31/0.086*1000000/RES_hhdet_num!K31)</f>
        <v>0</v>
      </c>
      <c r="L31" s="132">
        <f>IF(RES_hhdet_tes!L31=0,0,RES_hhdet_tes!L31/0.086*1000000/RES_hhdet_num!L31)</f>
        <v>0</v>
      </c>
      <c r="M31" s="132">
        <f>IF(RES_hhdet_tes!M31=0,0,RES_hhdet_tes!M31/0.086*1000000/RES_hhdet_num!M31)</f>
        <v>0</v>
      </c>
      <c r="N31" s="132">
        <f>IF(RES_hhdet_tes!N31=0,0,RES_hhdet_tes!N31/0.086*1000000/RES_hhdet_num!N31)</f>
        <v>0</v>
      </c>
      <c r="O31" s="132">
        <f>IF(RES_hhdet_tes!O31=0,0,RES_hhdet_tes!O31/0.086*1000000/RES_hhdet_num!O31)</f>
        <v>0</v>
      </c>
      <c r="P31" s="132">
        <f>IF(RES_hhdet_tes!P31=0,0,RES_hhdet_tes!P31/0.086*1000000/RES_hhdet_num!P31)</f>
        <v>0</v>
      </c>
      <c r="Q31" s="132">
        <f>IF(RES_hhdet_tes!Q31=0,0,RES_hhdet_tes!Q31/0.086*1000000/RES_hhdet_num!Q31)</f>
        <v>0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0</v>
      </c>
      <c r="C32" s="132">
        <f>IF(RES_hhdet_tes!C32=0,0,RES_hhdet_tes!C32/0.086*1000000/RES_hhdet_num!C32)</f>
        <v>0</v>
      </c>
      <c r="D32" s="132">
        <f>IF(RES_hhdet_tes!D32=0,0,RES_hhdet_tes!D32/0.086*1000000/RES_hhdet_num!D32)</f>
        <v>0</v>
      </c>
      <c r="E32" s="132">
        <f>IF(RES_hhdet_tes!E32=0,0,RES_hhdet_tes!E32/0.086*1000000/RES_hhdet_num!E32)</f>
        <v>0</v>
      </c>
      <c r="F32" s="132">
        <f>IF(RES_hhdet_tes!F32=0,0,RES_hhdet_tes!F32/0.086*1000000/RES_hhdet_num!F32)</f>
        <v>0</v>
      </c>
      <c r="G32" s="132">
        <f>IF(RES_hhdet_tes!G32=0,0,RES_hhdet_tes!G32/0.086*1000000/RES_hhdet_num!G32)</f>
        <v>0</v>
      </c>
      <c r="H32" s="132">
        <f>IF(RES_hhdet_tes!H32=0,0,RES_hhdet_tes!H32/0.086*1000000/RES_hhdet_num!H32)</f>
        <v>0</v>
      </c>
      <c r="I32" s="132">
        <f>IF(RES_hhdet_tes!I32=0,0,RES_hhdet_tes!I32/0.086*1000000/RES_hhdet_num!I32)</f>
        <v>0</v>
      </c>
      <c r="J32" s="132">
        <f>IF(RES_hhdet_tes!J32=0,0,RES_hhdet_tes!J32/0.086*1000000/RES_hhdet_num!J32)</f>
        <v>0</v>
      </c>
      <c r="K32" s="132">
        <f>IF(RES_hhdet_tes!K32=0,0,RES_hhdet_tes!K32/0.086*1000000/RES_hhdet_num!K32)</f>
        <v>0</v>
      </c>
      <c r="L32" s="132">
        <f>IF(RES_hhdet_tes!L32=0,0,RES_hhdet_tes!L32/0.086*1000000/RES_hhdet_num!L32)</f>
        <v>0</v>
      </c>
      <c r="M32" s="132">
        <f>IF(RES_hhdet_tes!M32=0,0,RES_hhdet_tes!M32/0.086*1000000/RES_hhdet_num!M32)</f>
        <v>0</v>
      </c>
      <c r="N32" s="132">
        <f>IF(RES_hhdet_tes!N32=0,0,RES_hhdet_tes!N32/0.086*1000000/RES_hhdet_num!N32)</f>
        <v>0</v>
      </c>
      <c r="O32" s="132">
        <f>IF(RES_hhdet_tes!O32=0,0,RES_hhdet_tes!O32/0.086*1000000/RES_hhdet_num!O32)</f>
        <v>0</v>
      </c>
      <c r="P32" s="132">
        <f>IF(RES_hhdet_tes!P32=0,0,RES_hhdet_tes!P32/0.086*1000000/RES_hhdet_num!P32)</f>
        <v>0</v>
      </c>
      <c r="Q32" s="132">
        <f>IF(RES_hhdet_tes!Q32=0,0,RES_hhdet_tes!Q32/0.086*1000000/RES_hhdet_num!Q32)</f>
        <v>0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0</v>
      </c>
      <c r="C33" s="165">
        <f>IF(RES_hhdet_tes!C33=0,0,RES_hhdet_tes!C33/0.086*1000000/RES_hhdet_num!C32)</f>
        <v>0</v>
      </c>
      <c r="D33" s="165">
        <f>IF(RES_hhdet_tes!D33=0,0,RES_hhdet_tes!D33/0.086*1000000/RES_hhdet_num!D32)</f>
        <v>0</v>
      </c>
      <c r="E33" s="165">
        <f>IF(RES_hhdet_tes!E33=0,0,RES_hhdet_tes!E33/0.086*1000000/RES_hhdet_num!E32)</f>
        <v>0</v>
      </c>
      <c r="F33" s="165">
        <f>IF(RES_hhdet_tes!F33=0,0,RES_hhdet_tes!F33/0.086*1000000/RES_hhdet_num!F32)</f>
        <v>0</v>
      </c>
      <c r="G33" s="165">
        <f>IF(RES_hhdet_tes!G33=0,0,RES_hhdet_tes!G33/0.086*1000000/RES_hhdet_num!G32)</f>
        <v>0</v>
      </c>
      <c r="H33" s="165">
        <f>IF(RES_hhdet_tes!H33=0,0,RES_hhdet_tes!H33/0.086*1000000/RES_hhdet_num!H32)</f>
        <v>0</v>
      </c>
      <c r="I33" s="165">
        <f>IF(RES_hhdet_tes!I33=0,0,RES_hhdet_tes!I33/0.086*1000000/RES_hhdet_num!I32)</f>
        <v>0</v>
      </c>
      <c r="J33" s="165">
        <f>IF(RES_hhdet_tes!J33=0,0,RES_hhdet_tes!J33/0.086*1000000/RES_hhdet_num!J32)</f>
        <v>0</v>
      </c>
      <c r="K33" s="165">
        <f>IF(RES_hhdet_tes!K33=0,0,RES_hhdet_tes!K33/0.086*1000000/RES_hhdet_num!K32)</f>
        <v>0</v>
      </c>
      <c r="L33" s="165">
        <f>IF(RES_hhdet_tes!L33=0,0,RES_hhdet_tes!L33/0.086*1000000/RES_hhdet_num!L32)</f>
        <v>0</v>
      </c>
      <c r="M33" s="165">
        <f>IF(RES_hhdet_tes!M33=0,0,RES_hhdet_tes!M33/0.086*1000000/RES_hhdet_num!M32)</f>
        <v>0</v>
      </c>
      <c r="N33" s="165">
        <f>IF(RES_hhdet_tes!N33=0,0,RES_hhdet_tes!N33/0.086*1000000/RES_hhdet_num!N32)</f>
        <v>0</v>
      </c>
      <c r="O33" s="165">
        <f>IF(RES_hhdet_tes!O33=0,0,RES_hhdet_tes!O33/0.086*1000000/RES_hhdet_num!O32)</f>
        <v>0</v>
      </c>
      <c r="P33" s="165">
        <f>IF(RES_hhdet_tes!P33=0,0,RES_hhdet_tes!P33/0.086*1000000/RES_hhdet_num!P32)</f>
        <v>0</v>
      </c>
      <c r="Q33" s="165">
        <f>IF(RES_hhdet_tes!Q33=0,0,RES_hhdet_tes!Q33/0.086*1000000/RES_hhdet_num!Q32)</f>
        <v>0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0</v>
      </c>
      <c r="C34" s="164">
        <f>IF(RES_hhdet_tes!C34=0,0,RES_hhdet_tes!C34/0.086*1000000/RES_hhdet_num!C32)</f>
        <v>0</v>
      </c>
      <c r="D34" s="164">
        <f>IF(RES_hhdet_tes!D34=0,0,RES_hhdet_tes!D34/0.086*1000000/RES_hhdet_num!D32)</f>
        <v>0</v>
      </c>
      <c r="E34" s="164">
        <f>IF(RES_hhdet_tes!E34=0,0,RES_hhdet_tes!E34/0.086*1000000/RES_hhdet_num!E32)</f>
        <v>0</v>
      </c>
      <c r="F34" s="164">
        <f>IF(RES_hhdet_tes!F34=0,0,RES_hhdet_tes!F34/0.086*1000000/RES_hhdet_num!F32)</f>
        <v>0</v>
      </c>
      <c r="G34" s="164">
        <f>IF(RES_hhdet_tes!G34=0,0,RES_hhdet_tes!G34/0.086*1000000/RES_hhdet_num!G32)</f>
        <v>0</v>
      </c>
      <c r="H34" s="164">
        <f>IF(RES_hhdet_tes!H34=0,0,RES_hhdet_tes!H34/0.086*1000000/RES_hhdet_num!H32)</f>
        <v>0</v>
      </c>
      <c r="I34" s="164">
        <f>IF(RES_hhdet_tes!I34=0,0,RES_hhdet_tes!I34/0.086*1000000/RES_hhdet_num!I32)</f>
        <v>0</v>
      </c>
      <c r="J34" s="164">
        <f>IF(RES_hhdet_tes!J34=0,0,RES_hhdet_tes!J34/0.086*1000000/RES_hhdet_num!J32)</f>
        <v>0</v>
      </c>
      <c r="K34" s="164">
        <f>IF(RES_hhdet_tes!K34=0,0,RES_hhdet_tes!K34/0.086*1000000/RES_hhdet_num!K32)</f>
        <v>0</v>
      </c>
      <c r="L34" s="164">
        <f>IF(RES_hhdet_tes!L34=0,0,RES_hhdet_tes!L34/0.086*1000000/RES_hhdet_num!L32)</f>
        <v>0</v>
      </c>
      <c r="M34" s="164">
        <f>IF(RES_hhdet_tes!M34=0,0,RES_hhdet_tes!M34/0.086*1000000/RES_hhdet_num!M32)</f>
        <v>0</v>
      </c>
      <c r="N34" s="164">
        <f>IF(RES_hhdet_tes!N34=0,0,RES_hhdet_tes!N34/0.086*1000000/RES_hhdet_num!N32)</f>
        <v>0</v>
      </c>
      <c r="O34" s="164">
        <f>IF(RES_hhdet_tes!O34=0,0,RES_hhdet_tes!O34/0.086*1000000/RES_hhdet_num!O32)</f>
        <v>0</v>
      </c>
      <c r="P34" s="164">
        <f>IF(RES_hhdet_tes!P34=0,0,RES_hhdet_tes!P34/0.086*1000000/RES_hhdet_num!P32)</f>
        <v>0</v>
      </c>
      <c r="Q34" s="164">
        <f>IF(RES_hhdet_tes!Q34=0,0,RES_hhdet_tes!Q34/0.086*1000000/RES_hhdet_num!Q32)</f>
        <v>0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0</v>
      </c>
      <c r="C35" s="162">
        <f>IF(RES_hhdet_tes!C35=0,0,RES_hhdet_tes!C35/0.086*1000000/RES_hhdet_num!C35)</f>
        <v>0</v>
      </c>
      <c r="D35" s="162">
        <f>IF(RES_hhdet_tes!D35=0,0,RES_hhdet_tes!D35/0.086*1000000/RES_hhdet_num!D35)</f>
        <v>0</v>
      </c>
      <c r="E35" s="162">
        <f>IF(RES_hhdet_tes!E35=0,0,RES_hhdet_tes!E35/0.086*1000000/RES_hhdet_num!E35)</f>
        <v>0</v>
      </c>
      <c r="F35" s="162">
        <f>IF(RES_hhdet_tes!F35=0,0,RES_hhdet_tes!F35/0.086*1000000/RES_hhdet_num!F35)</f>
        <v>0</v>
      </c>
      <c r="G35" s="162">
        <f>IF(RES_hhdet_tes!G35=0,0,RES_hhdet_tes!G35/0.086*1000000/RES_hhdet_num!G35)</f>
        <v>0</v>
      </c>
      <c r="H35" s="162">
        <f>IF(RES_hhdet_tes!H35=0,0,RES_hhdet_tes!H35/0.086*1000000/RES_hhdet_num!H35)</f>
        <v>0</v>
      </c>
      <c r="I35" s="162">
        <f>IF(RES_hhdet_tes!I35=0,0,RES_hhdet_tes!I35/0.086*1000000/RES_hhdet_num!I35)</f>
        <v>0</v>
      </c>
      <c r="J35" s="162">
        <f>IF(RES_hhdet_tes!J35=0,0,RES_hhdet_tes!J35/0.086*1000000/RES_hhdet_num!J35)</f>
        <v>0</v>
      </c>
      <c r="K35" s="162">
        <f>IF(RES_hhdet_tes!K35=0,0,RES_hhdet_tes!K35/0.086*1000000/RES_hhdet_num!K35)</f>
        <v>0</v>
      </c>
      <c r="L35" s="162">
        <f>IF(RES_hhdet_tes!L35=0,0,RES_hhdet_tes!L35/0.086*1000000/RES_hhdet_num!L35)</f>
        <v>0</v>
      </c>
      <c r="M35" s="162">
        <f>IF(RES_hhdet_tes!M35=0,0,RES_hhdet_tes!M35/0.086*1000000/RES_hhdet_num!M35)</f>
        <v>0</v>
      </c>
      <c r="N35" s="162">
        <f>IF(RES_hhdet_tes!N35=0,0,RES_hhdet_tes!N35/0.086*1000000/RES_hhdet_num!N35)</f>
        <v>0</v>
      </c>
      <c r="O35" s="162">
        <f>IF(RES_hhdet_tes!O35=0,0,RES_hhdet_tes!O35/0.086*1000000/RES_hhdet_num!O35)</f>
        <v>0</v>
      </c>
      <c r="P35" s="162">
        <f>IF(RES_hhdet_tes!P35=0,0,RES_hhdet_tes!P35/0.086*1000000/RES_hhdet_num!P35)</f>
        <v>0</v>
      </c>
      <c r="Q35" s="162">
        <f>IF(RES_hhdet_tes!Q35=0,0,RES_hhdet_tes!Q35/0.086*1000000/RES_hhdet_num!Q35)</f>
        <v>0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0</v>
      </c>
      <c r="C36" s="160">
        <f>IF(RES_hhdet_tes!C36=0,0,RES_hhdet_tes!C36/0.086*1000000/RES_hhdet_num!C36)</f>
        <v>0</v>
      </c>
      <c r="D36" s="160">
        <f>IF(RES_hhdet_tes!D36=0,0,RES_hhdet_tes!D36/0.086*1000000/RES_hhdet_num!D36)</f>
        <v>0</v>
      </c>
      <c r="E36" s="160">
        <f>IF(RES_hhdet_tes!E36=0,0,RES_hhdet_tes!E36/0.086*1000000/RES_hhdet_num!E36)</f>
        <v>0</v>
      </c>
      <c r="F36" s="160">
        <f>IF(RES_hhdet_tes!F36=0,0,RES_hhdet_tes!F36/0.086*1000000/RES_hhdet_num!F36)</f>
        <v>0</v>
      </c>
      <c r="G36" s="160">
        <f>IF(RES_hhdet_tes!G36=0,0,RES_hhdet_tes!G36/0.086*1000000/RES_hhdet_num!G36)</f>
        <v>0</v>
      </c>
      <c r="H36" s="160">
        <f>IF(RES_hhdet_tes!H36=0,0,RES_hhdet_tes!H36/0.086*1000000/RES_hhdet_num!H36)</f>
        <v>0</v>
      </c>
      <c r="I36" s="160">
        <f>IF(RES_hhdet_tes!I36=0,0,RES_hhdet_tes!I36/0.086*1000000/RES_hhdet_num!I36)</f>
        <v>0</v>
      </c>
      <c r="J36" s="160">
        <f>IF(RES_hhdet_tes!J36=0,0,RES_hhdet_tes!J36/0.086*1000000/RES_hhdet_num!J36)</f>
        <v>0</v>
      </c>
      <c r="K36" s="160">
        <f>IF(RES_hhdet_tes!K36=0,0,RES_hhdet_tes!K36/0.086*1000000/RES_hhdet_num!K36)</f>
        <v>0</v>
      </c>
      <c r="L36" s="160">
        <f>IF(RES_hhdet_tes!L36=0,0,RES_hhdet_tes!L36/0.086*1000000/RES_hhdet_num!L36)</f>
        <v>0</v>
      </c>
      <c r="M36" s="160">
        <f>IF(RES_hhdet_tes!M36=0,0,RES_hhdet_tes!M36/0.086*1000000/RES_hhdet_num!M36)</f>
        <v>0</v>
      </c>
      <c r="N36" s="160">
        <f>IF(RES_hhdet_tes!N36=0,0,RES_hhdet_tes!N36/0.086*1000000/RES_hhdet_num!N36)</f>
        <v>0</v>
      </c>
      <c r="O36" s="160">
        <f>IF(RES_hhdet_tes!O36=0,0,RES_hhdet_tes!O36/0.086*1000000/RES_hhdet_num!O36)</f>
        <v>0</v>
      </c>
      <c r="P36" s="160">
        <f>IF(RES_hhdet_tes!P36=0,0,RES_hhdet_tes!P36/0.086*1000000/RES_hhdet_num!P36)</f>
        <v>0</v>
      </c>
      <c r="Q36" s="160">
        <f>IF(RES_hhdet_tes!Q36=0,0,RES_hhdet_tes!Q36/0.086*1000000/RES_hhdet_num!Q36)</f>
        <v>0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0</v>
      </c>
      <c r="C37" s="156">
        <f>IF(RES_hhdet_tes!C37=0,0,RES_hhdet_tes!C37/0.086*1000000/RES_hhdet_num!C36)</f>
        <v>0</v>
      </c>
      <c r="D37" s="156">
        <f>IF(RES_hhdet_tes!D37=0,0,RES_hhdet_tes!D37/0.086*1000000/RES_hhdet_num!D36)</f>
        <v>0</v>
      </c>
      <c r="E37" s="156">
        <f>IF(RES_hhdet_tes!E37=0,0,RES_hhdet_tes!E37/0.086*1000000/RES_hhdet_num!E36)</f>
        <v>0</v>
      </c>
      <c r="F37" s="156">
        <f>IF(RES_hhdet_tes!F37=0,0,RES_hhdet_tes!F37/0.086*1000000/RES_hhdet_num!F36)</f>
        <v>0</v>
      </c>
      <c r="G37" s="156">
        <f>IF(RES_hhdet_tes!G37=0,0,RES_hhdet_tes!G37/0.086*1000000/RES_hhdet_num!G36)</f>
        <v>0</v>
      </c>
      <c r="H37" s="156">
        <f>IF(RES_hhdet_tes!H37=0,0,RES_hhdet_tes!H37/0.086*1000000/RES_hhdet_num!H36)</f>
        <v>0</v>
      </c>
      <c r="I37" s="156">
        <f>IF(RES_hhdet_tes!I37=0,0,RES_hhdet_tes!I37/0.086*1000000/RES_hhdet_num!I36)</f>
        <v>0</v>
      </c>
      <c r="J37" s="156">
        <f>IF(RES_hhdet_tes!J37=0,0,RES_hhdet_tes!J37/0.086*1000000/RES_hhdet_num!J36)</f>
        <v>0</v>
      </c>
      <c r="K37" s="156">
        <f>IF(RES_hhdet_tes!K37=0,0,RES_hhdet_tes!K37/0.086*1000000/RES_hhdet_num!K36)</f>
        <v>0</v>
      </c>
      <c r="L37" s="156">
        <f>IF(RES_hhdet_tes!L37=0,0,RES_hhdet_tes!L37/0.086*1000000/RES_hhdet_num!L36)</f>
        <v>0</v>
      </c>
      <c r="M37" s="156">
        <f>IF(RES_hhdet_tes!M37=0,0,RES_hhdet_tes!M37/0.086*1000000/RES_hhdet_num!M36)</f>
        <v>0</v>
      </c>
      <c r="N37" s="156">
        <f>IF(RES_hhdet_tes!N37=0,0,RES_hhdet_tes!N37/0.086*1000000/RES_hhdet_num!N36)</f>
        <v>0</v>
      </c>
      <c r="O37" s="156">
        <f>IF(RES_hhdet_tes!O37=0,0,RES_hhdet_tes!O37/0.086*1000000/RES_hhdet_num!O36)</f>
        <v>0</v>
      </c>
      <c r="P37" s="156">
        <f>IF(RES_hhdet_tes!P37=0,0,RES_hhdet_tes!P37/0.086*1000000/RES_hhdet_num!P36)</f>
        <v>0</v>
      </c>
      <c r="Q37" s="156">
        <f>IF(RES_hhdet_tes!Q37=0,0,RES_hhdet_tes!Q37/0.086*1000000/RES_hhdet_num!Q36)</f>
        <v>0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0</v>
      </c>
      <c r="C38" s="156">
        <f>IF(RES_hhdet_tes!C38=0,0,RES_hhdet_tes!C38/0.086*1000000/RES_hhdet_num!C36)</f>
        <v>0</v>
      </c>
      <c r="D38" s="156">
        <f>IF(RES_hhdet_tes!D38=0,0,RES_hhdet_tes!D38/0.086*1000000/RES_hhdet_num!D36)</f>
        <v>0</v>
      </c>
      <c r="E38" s="156">
        <f>IF(RES_hhdet_tes!E38=0,0,RES_hhdet_tes!E38/0.086*1000000/RES_hhdet_num!E36)</f>
        <v>0</v>
      </c>
      <c r="F38" s="156">
        <f>IF(RES_hhdet_tes!F38=0,0,RES_hhdet_tes!F38/0.086*1000000/RES_hhdet_num!F36)</f>
        <v>0</v>
      </c>
      <c r="G38" s="156">
        <f>IF(RES_hhdet_tes!G38=0,0,RES_hhdet_tes!G38/0.086*1000000/RES_hhdet_num!G36)</f>
        <v>0</v>
      </c>
      <c r="H38" s="156">
        <f>IF(RES_hhdet_tes!H38=0,0,RES_hhdet_tes!H38/0.086*1000000/RES_hhdet_num!H36)</f>
        <v>0</v>
      </c>
      <c r="I38" s="156">
        <f>IF(RES_hhdet_tes!I38=0,0,RES_hhdet_tes!I38/0.086*1000000/RES_hhdet_num!I36)</f>
        <v>0</v>
      </c>
      <c r="J38" s="156">
        <f>IF(RES_hhdet_tes!J38=0,0,RES_hhdet_tes!J38/0.086*1000000/RES_hhdet_num!J36)</f>
        <v>0</v>
      </c>
      <c r="K38" s="156">
        <f>IF(RES_hhdet_tes!K38=0,0,RES_hhdet_tes!K38/0.086*1000000/RES_hhdet_num!K36)</f>
        <v>0</v>
      </c>
      <c r="L38" s="156">
        <f>IF(RES_hhdet_tes!L38=0,0,RES_hhdet_tes!L38/0.086*1000000/RES_hhdet_num!L36)</f>
        <v>0</v>
      </c>
      <c r="M38" s="156">
        <f>IF(RES_hhdet_tes!M38=0,0,RES_hhdet_tes!M38/0.086*1000000/RES_hhdet_num!M36)</f>
        <v>0</v>
      </c>
      <c r="N38" s="156">
        <f>IF(RES_hhdet_tes!N38=0,0,RES_hhdet_tes!N38/0.086*1000000/RES_hhdet_num!N36)</f>
        <v>0</v>
      </c>
      <c r="O38" s="156">
        <f>IF(RES_hhdet_tes!O38=0,0,RES_hhdet_tes!O38/0.086*1000000/RES_hhdet_num!O36)</f>
        <v>0</v>
      </c>
      <c r="P38" s="156">
        <f>IF(RES_hhdet_tes!P38=0,0,RES_hhdet_tes!P38/0.086*1000000/RES_hhdet_num!P36)</f>
        <v>0</v>
      </c>
      <c r="Q38" s="156">
        <f>IF(RES_hhdet_tes!Q38=0,0,RES_hhdet_tes!Q38/0.086*1000000/RES_hhdet_num!Q36)</f>
        <v>0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0</v>
      </c>
      <c r="C39" s="157">
        <f>IF(RES_hhdet_tes!C39=0,0,RES_hhdet_tes!C39/0.086*1000000/RES_hhdet_num!C$24)</f>
        <v>0</v>
      </c>
      <c r="D39" s="157">
        <f>IF(RES_hhdet_tes!D39=0,0,RES_hhdet_tes!D39/0.086*1000000/RES_hhdet_num!D$24)</f>
        <v>0</v>
      </c>
      <c r="E39" s="157">
        <f>IF(RES_hhdet_tes!E39=0,0,RES_hhdet_tes!E39/0.086*1000000/RES_hhdet_num!E$24)</f>
        <v>0</v>
      </c>
      <c r="F39" s="157">
        <f>IF(RES_hhdet_tes!F39=0,0,RES_hhdet_tes!F39/0.086*1000000/RES_hhdet_num!F$24)</f>
        <v>0</v>
      </c>
      <c r="G39" s="157">
        <f>IF(RES_hhdet_tes!G39=0,0,RES_hhdet_tes!G39/0.086*1000000/RES_hhdet_num!G$24)</f>
        <v>0</v>
      </c>
      <c r="H39" s="157">
        <f>IF(RES_hhdet_tes!H39=0,0,RES_hhdet_tes!H39/0.086*1000000/RES_hhdet_num!H$24)</f>
        <v>0</v>
      </c>
      <c r="I39" s="157">
        <f>IF(RES_hhdet_tes!I39=0,0,RES_hhdet_tes!I39/0.086*1000000/RES_hhdet_num!I$24)</f>
        <v>0</v>
      </c>
      <c r="J39" s="157">
        <f>IF(RES_hhdet_tes!J39=0,0,RES_hhdet_tes!J39/0.086*1000000/RES_hhdet_num!J$24)</f>
        <v>0</v>
      </c>
      <c r="K39" s="157">
        <f>IF(RES_hhdet_tes!K39=0,0,RES_hhdet_tes!K39/0.086*1000000/RES_hhdet_num!K$24)</f>
        <v>0</v>
      </c>
      <c r="L39" s="157">
        <f>IF(RES_hhdet_tes!L39=0,0,RES_hhdet_tes!L39/0.086*1000000/RES_hhdet_num!L$24)</f>
        <v>0</v>
      </c>
      <c r="M39" s="157">
        <f>IF(RES_hhdet_tes!M39=0,0,RES_hhdet_tes!M39/0.086*1000000/RES_hhdet_num!M$24)</f>
        <v>0</v>
      </c>
      <c r="N39" s="157">
        <f>IF(RES_hhdet_tes!N39=0,0,RES_hhdet_tes!N39/0.086*1000000/RES_hhdet_num!N$24)</f>
        <v>0</v>
      </c>
      <c r="O39" s="157">
        <f>IF(RES_hhdet_tes!O39=0,0,RES_hhdet_tes!O39/0.086*1000000/RES_hhdet_num!O$24)</f>
        <v>0</v>
      </c>
      <c r="P39" s="157">
        <f>IF(RES_hhdet_tes!P39=0,0,RES_hhdet_tes!P39/0.086*1000000/RES_hhdet_num!P$24)</f>
        <v>0</v>
      </c>
      <c r="Q39" s="157">
        <f>IF(RES_hhdet_tes!Q39=0,0,RES_hhdet_tes!Q39/0.086*1000000/RES_hhdet_num!Q$24)</f>
        <v>0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0</v>
      </c>
      <c r="C40" s="156">
        <f>IF(RES_hhdet_tes!C40=0,0,RES_hhdet_tes!C40/0.086*1000000/RES_hhdet_num!C40)</f>
        <v>0</v>
      </c>
      <c r="D40" s="156">
        <f>IF(RES_hhdet_tes!D40=0,0,RES_hhdet_tes!D40/0.086*1000000/RES_hhdet_num!D40)</f>
        <v>0</v>
      </c>
      <c r="E40" s="156">
        <f>IF(RES_hhdet_tes!E40=0,0,RES_hhdet_tes!E40/0.086*1000000/RES_hhdet_num!E40)</f>
        <v>0</v>
      </c>
      <c r="F40" s="156">
        <f>IF(RES_hhdet_tes!F40=0,0,RES_hhdet_tes!F40/0.086*1000000/RES_hhdet_num!F40)</f>
        <v>0</v>
      </c>
      <c r="G40" s="156">
        <f>IF(RES_hhdet_tes!G40=0,0,RES_hhdet_tes!G40/0.086*1000000/RES_hhdet_num!G40)</f>
        <v>0</v>
      </c>
      <c r="H40" s="156">
        <f>IF(RES_hhdet_tes!H40=0,0,RES_hhdet_tes!H40/0.086*1000000/RES_hhdet_num!H40)</f>
        <v>0</v>
      </c>
      <c r="I40" s="156">
        <f>IF(RES_hhdet_tes!I40=0,0,RES_hhdet_tes!I40/0.086*1000000/RES_hhdet_num!I40)</f>
        <v>0</v>
      </c>
      <c r="J40" s="156">
        <f>IF(RES_hhdet_tes!J40=0,0,RES_hhdet_tes!J40/0.086*1000000/RES_hhdet_num!J40)</f>
        <v>0</v>
      </c>
      <c r="K40" s="156">
        <f>IF(RES_hhdet_tes!K40=0,0,RES_hhdet_tes!K40/0.086*1000000/RES_hhdet_num!K40)</f>
        <v>0</v>
      </c>
      <c r="L40" s="156">
        <f>IF(RES_hhdet_tes!L40=0,0,RES_hhdet_tes!L40/0.086*1000000/RES_hhdet_num!L40)</f>
        <v>0</v>
      </c>
      <c r="M40" s="156">
        <f>IF(RES_hhdet_tes!M40=0,0,RES_hhdet_tes!M40/0.086*1000000/RES_hhdet_num!M40)</f>
        <v>0</v>
      </c>
      <c r="N40" s="156">
        <f>IF(RES_hhdet_tes!N40=0,0,RES_hhdet_tes!N40/0.086*1000000/RES_hhdet_num!N40)</f>
        <v>0</v>
      </c>
      <c r="O40" s="156">
        <f>IF(RES_hhdet_tes!O40=0,0,RES_hhdet_tes!O40/0.086*1000000/RES_hhdet_num!O40)</f>
        <v>0</v>
      </c>
      <c r="P40" s="156">
        <f>IF(RES_hhdet_tes!P40=0,0,RES_hhdet_tes!P40/0.086*1000000/RES_hhdet_num!P40)</f>
        <v>0</v>
      </c>
      <c r="Q40" s="156">
        <f>IF(RES_hhdet_tes!Q40=0,0,RES_hhdet_tes!Q40/0.086*1000000/RES_hhdet_num!Q40)</f>
        <v>0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0</v>
      </c>
      <c r="C41" s="57">
        <f>IF(RES_hhdet_tes!C41=0,0,RES_hhdet_tes!C41/0.086*1000000/RES_hhdet_num!C41)</f>
        <v>0</v>
      </c>
      <c r="D41" s="57">
        <f>IF(RES_hhdet_tes!D41=0,0,RES_hhdet_tes!D41/0.086*1000000/RES_hhdet_num!D41)</f>
        <v>0</v>
      </c>
      <c r="E41" s="57">
        <f>IF(RES_hhdet_tes!E41=0,0,RES_hhdet_tes!E41/0.086*1000000/RES_hhdet_num!E41)</f>
        <v>0</v>
      </c>
      <c r="F41" s="57">
        <f>IF(RES_hhdet_tes!F41=0,0,RES_hhdet_tes!F41/0.086*1000000/RES_hhdet_num!F41)</f>
        <v>0</v>
      </c>
      <c r="G41" s="57">
        <f>IF(RES_hhdet_tes!G41=0,0,RES_hhdet_tes!G41/0.086*1000000/RES_hhdet_num!G41)</f>
        <v>0</v>
      </c>
      <c r="H41" s="57">
        <f>IF(RES_hhdet_tes!H41=0,0,RES_hhdet_tes!H41/0.086*1000000/RES_hhdet_num!H41)</f>
        <v>0</v>
      </c>
      <c r="I41" s="57">
        <f>IF(RES_hhdet_tes!I41=0,0,RES_hhdet_tes!I41/0.086*1000000/RES_hhdet_num!I41)</f>
        <v>0</v>
      </c>
      <c r="J41" s="57">
        <f>IF(RES_hhdet_tes!J41=0,0,RES_hhdet_tes!J41/0.086*1000000/RES_hhdet_num!J41)</f>
        <v>0</v>
      </c>
      <c r="K41" s="57">
        <f>IF(RES_hhdet_tes!K41=0,0,RES_hhdet_tes!K41/0.086*1000000/RES_hhdet_num!K41)</f>
        <v>0</v>
      </c>
      <c r="L41" s="57">
        <f>IF(RES_hhdet_tes!L41=0,0,RES_hhdet_tes!L41/0.086*1000000/RES_hhdet_num!L41)</f>
        <v>0</v>
      </c>
      <c r="M41" s="57">
        <f>IF(RES_hhdet_tes!M41=0,0,RES_hhdet_tes!M41/0.086*1000000/RES_hhdet_num!M41)</f>
        <v>0</v>
      </c>
      <c r="N41" s="57">
        <f>IF(RES_hhdet_tes!N41=0,0,RES_hhdet_tes!N41/0.086*1000000/RES_hhdet_num!N41)</f>
        <v>0</v>
      </c>
      <c r="O41" s="57">
        <f>IF(RES_hhdet_tes!O41=0,0,RES_hhdet_tes!O41/0.086*1000000/RES_hhdet_num!O41)</f>
        <v>0</v>
      </c>
      <c r="P41" s="57">
        <f>IF(RES_hhdet_tes!P41=0,0,RES_hhdet_tes!P41/0.086*1000000/RES_hhdet_num!P41)</f>
        <v>0</v>
      </c>
      <c r="Q41" s="57">
        <f>IF(RES_hhdet_tes!Q41=0,0,RES_hhdet_tes!Q41/0.086*1000000/RES_hhdet_num!Q41)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6881.0566270070667</v>
      </c>
      <c r="C43" s="168">
        <f t="shared" ref="C43:Q43" si="6">SUM(C44,C47,C49,C58)</f>
        <v>7272.4949182029295</v>
      </c>
      <c r="D43" s="168">
        <f t="shared" si="6"/>
        <v>7690.0763153612625</v>
      </c>
      <c r="E43" s="168">
        <f t="shared" si="6"/>
        <v>8773.9986472609726</v>
      </c>
      <c r="F43" s="168">
        <f t="shared" si="6"/>
        <v>8483.2753514056021</v>
      </c>
      <c r="G43" s="168">
        <f t="shared" si="6"/>
        <v>8725.3598193224243</v>
      </c>
      <c r="H43" s="168">
        <f t="shared" si="6"/>
        <v>8863.808163223086</v>
      </c>
      <c r="I43" s="168">
        <f t="shared" si="6"/>
        <v>8703.2873924046926</v>
      </c>
      <c r="J43" s="168">
        <f t="shared" si="6"/>
        <v>8700.543893274802</v>
      </c>
      <c r="K43" s="168">
        <f t="shared" si="6"/>
        <v>8110.9757942424958</v>
      </c>
      <c r="L43" s="168">
        <f t="shared" si="6"/>
        <v>7737.3135423081603</v>
      </c>
      <c r="M43" s="168">
        <f t="shared" si="6"/>
        <v>9134.9385120808693</v>
      </c>
      <c r="N43" s="168">
        <f t="shared" si="6"/>
        <v>8648.2433543434636</v>
      </c>
      <c r="O43" s="168">
        <f t="shared" si="6"/>
        <v>6463.2426626765846</v>
      </c>
      <c r="P43" s="168">
        <f t="shared" si="6"/>
        <v>6571.4811146293905</v>
      </c>
      <c r="Q43" s="168">
        <f t="shared" si="6"/>
        <v>7915.9303866464434</v>
      </c>
    </row>
    <row r="44" spans="1:17" ht="12.95" customHeight="1" x14ac:dyDescent="0.25">
      <c r="A44" s="158" t="s">
        <v>65</v>
      </c>
      <c r="B44" s="157">
        <f t="shared" ref="B44:Q44" si="7">SUM(B45:B46)</f>
        <v>4633.7157350300922</v>
      </c>
      <c r="C44" s="157">
        <f t="shared" si="7"/>
        <v>4936.2919702734735</v>
      </c>
      <c r="D44" s="157">
        <f t="shared" si="7"/>
        <v>5166.7698122317797</v>
      </c>
      <c r="E44" s="157">
        <f t="shared" si="7"/>
        <v>6140.9522148690357</v>
      </c>
      <c r="F44" s="157">
        <f t="shared" si="7"/>
        <v>5757.2450759943213</v>
      </c>
      <c r="G44" s="157">
        <f t="shared" si="7"/>
        <v>5950.5745223996983</v>
      </c>
      <c r="H44" s="157">
        <f t="shared" si="7"/>
        <v>5918.9266696132581</v>
      </c>
      <c r="I44" s="157">
        <f t="shared" si="7"/>
        <v>5531.9134339242773</v>
      </c>
      <c r="J44" s="157">
        <f t="shared" si="7"/>
        <v>5404.0281001768335</v>
      </c>
      <c r="K44" s="157">
        <f t="shared" si="7"/>
        <v>4742.7643879612979</v>
      </c>
      <c r="L44" s="157">
        <f t="shared" si="7"/>
        <v>4309.2507742740345</v>
      </c>
      <c r="M44" s="157">
        <f t="shared" si="7"/>
        <v>5768.427971400446</v>
      </c>
      <c r="N44" s="157">
        <f t="shared" si="7"/>
        <v>5082.9994117637789</v>
      </c>
      <c r="O44" s="157">
        <f t="shared" si="7"/>
        <v>2977.9886731730321</v>
      </c>
      <c r="P44" s="157">
        <f t="shared" si="7"/>
        <v>3035.166907607128</v>
      </c>
      <c r="Q44" s="157">
        <f t="shared" si="7"/>
        <v>4207.1032106223665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4551.5949234042128</v>
      </c>
      <c r="C45" s="156">
        <f>IF(RES_hhdet_tes!C45=0,0,RES_hhdet_tes!C45/0.086*1000000/RES_hhdet_num!C$43)</f>
        <v>4862.2467669112684</v>
      </c>
      <c r="D45" s="156">
        <f>IF(RES_hhdet_tes!D45=0,0,RES_hhdet_tes!D45/0.086*1000000/RES_hhdet_num!D$43)</f>
        <v>5051.1636663629606</v>
      </c>
      <c r="E45" s="156">
        <f>IF(RES_hhdet_tes!E45=0,0,RES_hhdet_tes!E45/0.086*1000000/RES_hhdet_num!E$43)</f>
        <v>6000.5924206612099</v>
      </c>
      <c r="F45" s="156">
        <f>IF(RES_hhdet_tes!F45=0,0,RES_hhdet_tes!F45/0.086*1000000/RES_hhdet_num!F$43)</f>
        <v>5632.5748159927325</v>
      </c>
      <c r="G45" s="156">
        <f>IF(RES_hhdet_tes!G45=0,0,RES_hhdet_tes!G45/0.086*1000000/RES_hhdet_num!G$43)</f>
        <v>5863.4087534272303</v>
      </c>
      <c r="H45" s="156">
        <f>IF(RES_hhdet_tes!H45=0,0,RES_hhdet_tes!H45/0.086*1000000/RES_hhdet_num!H$43)</f>
        <v>5786.1792341926785</v>
      </c>
      <c r="I45" s="156">
        <f>IF(RES_hhdet_tes!I45=0,0,RES_hhdet_tes!I45/0.086*1000000/RES_hhdet_num!I$43)</f>
        <v>5358.4136679221483</v>
      </c>
      <c r="J45" s="156">
        <f>IF(RES_hhdet_tes!J45=0,0,RES_hhdet_tes!J45/0.086*1000000/RES_hhdet_num!J$43)</f>
        <v>5241.4812355864633</v>
      </c>
      <c r="K45" s="156">
        <f>IF(RES_hhdet_tes!K45=0,0,RES_hhdet_tes!K45/0.086*1000000/RES_hhdet_num!K$43)</f>
        <v>4581.7536648274909</v>
      </c>
      <c r="L45" s="156">
        <f>IF(RES_hhdet_tes!L45=0,0,RES_hhdet_tes!L45/0.086*1000000/RES_hhdet_num!L$43)</f>
        <v>4161.2125011024264</v>
      </c>
      <c r="M45" s="156">
        <f>IF(RES_hhdet_tes!M45=0,0,RES_hhdet_tes!M45/0.086*1000000/RES_hhdet_num!M$43)</f>
        <v>5678.2464653567813</v>
      </c>
      <c r="N45" s="156">
        <f>IF(RES_hhdet_tes!N45=0,0,RES_hhdet_tes!N45/0.086*1000000/RES_hhdet_num!N$43)</f>
        <v>4865.0631593037633</v>
      </c>
      <c r="O45" s="156">
        <f>IF(RES_hhdet_tes!O45=0,0,RES_hhdet_tes!O45/0.086*1000000/RES_hhdet_num!O$43)</f>
        <v>2850.8638548165973</v>
      </c>
      <c r="P45" s="156">
        <f>IF(RES_hhdet_tes!P45=0,0,RES_hhdet_tes!P45/0.086*1000000/RES_hhdet_num!P$43)</f>
        <v>2920.8124819144814</v>
      </c>
      <c r="Q45" s="156">
        <f>IF(RES_hhdet_tes!Q45=0,0,RES_hhdet_tes!Q45/0.086*1000000/RES_hhdet_num!Q$43)</f>
        <v>4035.2318531757869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82.12081162587981</v>
      </c>
      <c r="C46" s="156">
        <f>IF(RES_hhdet_tes!C46=0,0,RES_hhdet_tes!C46/0.086*1000000/RES_hhdet_num!C$43)</f>
        <v>74.045203362205442</v>
      </c>
      <c r="D46" s="156">
        <f>IF(RES_hhdet_tes!D46=0,0,RES_hhdet_tes!D46/0.086*1000000/RES_hhdet_num!D$43)</f>
        <v>115.60614586881948</v>
      </c>
      <c r="E46" s="156">
        <f>IF(RES_hhdet_tes!E46=0,0,RES_hhdet_tes!E46/0.086*1000000/RES_hhdet_num!E$43)</f>
        <v>140.35979420782573</v>
      </c>
      <c r="F46" s="156">
        <f>IF(RES_hhdet_tes!F46=0,0,RES_hhdet_tes!F46/0.086*1000000/RES_hhdet_num!F$43)</f>
        <v>124.67026000158904</v>
      </c>
      <c r="G46" s="156">
        <f>IF(RES_hhdet_tes!G46=0,0,RES_hhdet_tes!G46/0.086*1000000/RES_hhdet_num!G$43)</f>
        <v>87.165768972467987</v>
      </c>
      <c r="H46" s="156">
        <f>IF(RES_hhdet_tes!H46=0,0,RES_hhdet_tes!H46/0.086*1000000/RES_hhdet_num!H$43)</f>
        <v>132.74743542057954</v>
      </c>
      <c r="I46" s="156">
        <f>IF(RES_hhdet_tes!I46=0,0,RES_hhdet_tes!I46/0.086*1000000/RES_hhdet_num!I$43)</f>
        <v>173.49976600212935</v>
      </c>
      <c r="J46" s="156">
        <f>IF(RES_hhdet_tes!J46=0,0,RES_hhdet_tes!J46/0.086*1000000/RES_hhdet_num!J$43)</f>
        <v>162.54686459037032</v>
      </c>
      <c r="K46" s="156">
        <f>IF(RES_hhdet_tes!K46=0,0,RES_hhdet_tes!K46/0.086*1000000/RES_hhdet_num!K$43)</f>
        <v>161.01072313380709</v>
      </c>
      <c r="L46" s="156">
        <f>IF(RES_hhdet_tes!L46=0,0,RES_hhdet_tes!L46/0.086*1000000/RES_hhdet_num!L$43)</f>
        <v>148.03827317160835</v>
      </c>
      <c r="M46" s="156">
        <f>IF(RES_hhdet_tes!M46=0,0,RES_hhdet_tes!M46/0.086*1000000/RES_hhdet_num!M$43)</f>
        <v>90.181506043664669</v>
      </c>
      <c r="N46" s="156">
        <f>IF(RES_hhdet_tes!N46=0,0,RES_hhdet_tes!N46/0.086*1000000/RES_hhdet_num!N$43)</f>
        <v>217.93625246001571</v>
      </c>
      <c r="O46" s="156">
        <f>IF(RES_hhdet_tes!O46=0,0,RES_hhdet_tes!O46/0.086*1000000/RES_hhdet_num!O$43)</f>
        <v>127.12481835643501</v>
      </c>
      <c r="P46" s="156">
        <f>IF(RES_hhdet_tes!P46=0,0,RES_hhdet_tes!P46/0.086*1000000/RES_hhdet_num!P$43)</f>
        <v>114.3544256926464</v>
      </c>
      <c r="Q46" s="156">
        <f>IF(RES_hhdet_tes!Q46=0,0,RES_hhdet_tes!Q46/0.086*1000000/RES_hhdet_num!Q$43)</f>
        <v>171.87135744657965</v>
      </c>
    </row>
    <row r="47" spans="1:17" ht="12.95" customHeight="1" x14ac:dyDescent="0.25">
      <c r="A47" s="158" t="s">
        <v>112</v>
      </c>
      <c r="B47" s="157">
        <f t="shared" ref="B47:Q47" si="8">B48</f>
        <v>222.46869714937861</v>
      </c>
      <c r="C47" s="157">
        <f t="shared" si="8"/>
        <v>300.37041468577809</v>
      </c>
      <c r="D47" s="157">
        <f t="shared" si="8"/>
        <v>358.69384073902671</v>
      </c>
      <c r="E47" s="157">
        <f t="shared" si="8"/>
        <v>416.84714462801793</v>
      </c>
      <c r="F47" s="157">
        <f t="shared" si="8"/>
        <v>478.51020784683891</v>
      </c>
      <c r="G47" s="157">
        <f t="shared" si="8"/>
        <v>542.8808131308283</v>
      </c>
      <c r="H47" s="157">
        <f t="shared" si="8"/>
        <v>605.90075278450252</v>
      </c>
      <c r="I47" s="157">
        <f t="shared" si="8"/>
        <v>674.34775168841065</v>
      </c>
      <c r="J47" s="157">
        <f t="shared" si="8"/>
        <v>755.37055963505259</v>
      </c>
      <c r="K47" s="157">
        <f t="shared" si="8"/>
        <v>813.97596568501967</v>
      </c>
      <c r="L47" s="157">
        <f t="shared" si="8"/>
        <v>855.31616227684208</v>
      </c>
      <c r="M47" s="157">
        <f t="shared" si="8"/>
        <v>891.20170791755743</v>
      </c>
      <c r="N47" s="157">
        <f t="shared" si="8"/>
        <v>918.52540836887943</v>
      </c>
      <c r="O47" s="157">
        <f t="shared" si="8"/>
        <v>961.37861138643734</v>
      </c>
      <c r="P47" s="157">
        <f t="shared" si="8"/>
        <v>1003.8056869146805</v>
      </c>
      <c r="Q47" s="157">
        <f t="shared" si="8"/>
        <v>1062.4756371721069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222.46869714937861</v>
      </c>
      <c r="C48" s="156">
        <f>IF(RES_hhdet_tes!C48=0,0,RES_hhdet_tes!C48/0.086*1000000/RES_hhdet_num!C$43)</f>
        <v>300.37041468577809</v>
      </c>
      <c r="D48" s="156">
        <f>IF(RES_hhdet_tes!D48=0,0,RES_hhdet_tes!D48/0.086*1000000/RES_hhdet_num!D$43)</f>
        <v>358.69384073902671</v>
      </c>
      <c r="E48" s="156">
        <f>IF(RES_hhdet_tes!E48=0,0,RES_hhdet_tes!E48/0.086*1000000/RES_hhdet_num!E$43)</f>
        <v>416.84714462801793</v>
      </c>
      <c r="F48" s="156">
        <f>IF(RES_hhdet_tes!F48=0,0,RES_hhdet_tes!F48/0.086*1000000/RES_hhdet_num!F$43)</f>
        <v>478.51020784683891</v>
      </c>
      <c r="G48" s="156">
        <f>IF(RES_hhdet_tes!G48=0,0,RES_hhdet_tes!G48/0.086*1000000/RES_hhdet_num!G$43)</f>
        <v>542.8808131308283</v>
      </c>
      <c r="H48" s="156">
        <f>IF(RES_hhdet_tes!H48=0,0,RES_hhdet_tes!H48/0.086*1000000/RES_hhdet_num!H$43)</f>
        <v>605.90075278450252</v>
      </c>
      <c r="I48" s="156">
        <f>IF(RES_hhdet_tes!I48=0,0,RES_hhdet_tes!I48/0.086*1000000/RES_hhdet_num!I$43)</f>
        <v>674.34775168841065</v>
      </c>
      <c r="J48" s="156">
        <f>IF(RES_hhdet_tes!J48=0,0,RES_hhdet_tes!J48/0.086*1000000/RES_hhdet_num!J$43)</f>
        <v>755.37055963505259</v>
      </c>
      <c r="K48" s="156">
        <f>IF(RES_hhdet_tes!K48=0,0,RES_hhdet_tes!K48/0.086*1000000/RES_hhdet_num!K$43)</f>
        <v>813.97596568501967</v>
      </c>
      <c r="L48" s="156">
        <f>IF(RES_hhdet_tes!L48=0,0,RES_hhdet_tes!L48/0.086*1000000/RES_hhdet_num!L$43)</f>
        <v>855.31616227684208</v>
      </c>
      <c r="M48" s="156">
        <f>IF(RES_hhdet_tes!M48=0,0,RES_hhdet_tes!M48/0.086*1000000/RES_hhdet_num!M$43)</f>
        <v>891.20170791755743</v>
      </c>
      <c r="N48" s="156">
        <f>IF(RES_hhdet_tes!N48=0,0,RES_hhdet_tes!N48/0.086*1000000/RES_hhdet_num!N$43)</f>
        <v>918.52540836887943</v>
      </c>
      <c r="O48" s="156">
        <f>IF(RES_hhdet_tes!O48=0,0,RES_hhdet_tes!O48/0.086*1000000/RES_hhdet_num!O$43)</f>
        <v>961.37861138643734</v>
      </c>
      <c r="P48" s="156">
        <f>IF(RES_hhdet_tes!P48=0,0,RES_hhdet_tes!P48/0.086*1000000/RES_hhdet_num!P$43)</f>
        <v>1003.8056869146805</v>
      </c>
      <c r="Q48" s="156">
        <f>IF(RES_hhdet_tes!Q48=0,0,RES_hhdet_tes!Q48/0.086*1000000/RES_hhdet_num!Q$43)</f>
        <v>1062.4756371721069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1083.7803086390718</v>
      </c>
      <c r="C49" s="157">
        <f>IF(RES_hhdet_tes!C49=0,0,RES_hhdet_tes!C49/0.086*1000000/RES_hhdet_num!C$43)</f>
        <v>1095.9390093305558</v>
      </c>
      <c r="D49" s="157">
        <f>IF(RES_hhdet_tes!D49=0,0,RES_hhdet_tes!D49/0.086*1000000/RES_hhdet_num!D$43)</f>
        <v>1165.2737011851966</v>
      </c>
      <c r="E49" s="157">
        <f>IF(RES_hhdet_tes!E49=0,0,RES_hhdet_tes!E49/0.086*1000000/RES_hhdet_num!E$43)</f>
        <v>1199.2515426733917</v>
      </c>
      <c r="F49" s="157">
        <f>IF(RES_hhdet_tes!F49=0,0,RES_hhdet_tes!F49/0.086*1000000/RES_hhdet_num!F$43)</f>
        <v>1234.1225188441222</v>
      </c>
      <c r="G49" s="157">
        <f>IF(RES_hhdet_tes!G49=0,0,RES_hhdet_tes!G49/0.086*1000000/RES_hhdet_num!G$43)</f>
        <v>1238.1488142090307</v>
      </c>
      <c r="H49" s="157">
        <f>IF(RES_hhdet_tes!H49=0,0,RES_hhdet_tes!H49/0.086*1000000/RES_hhdet_num!H$43)</f>
        <v>1292.7751572882732</v>
      </c>
      <c r="I49" s="157">
        <f>IF(RES_hhdet_tes!I49=0,0,RES_hhdet_tes!I49/0.086*1000000/RES_hhdet_num!I$43)</f>
        <v>1387.5929720337338</v>
      </c>
      <c r="J49" s="157">
        <f>IF(RES_hhdet_tes!J49=0,0,RES_hhdet_tes!J49/0.086*1000000/RES_hhdet_num!J$43)</f>
        <v>1431.8988789279065</v>
      </c>
      <c r="K49" s="157">
        <f>IF(RES_hhdet_tes!K49=0,0,RES_hhdet_tes!K49/0.086*1000000/RES_hhdet_num!K$43)</f>
        <v>1446.3753144446507</v>
      </c>
      <c r="L49" s="157">
        <f>IF(RES_hhdet_tes!L49=0,0,RES_hhdet_tes!L49/0.086*1000000/RES_hhdet_num!L$43)</f>
        <v>1455.4108182477285</v>
      </c>
      <c r="M49" s="157">
        <f>IF(RES_hhdet_tes!M49=0,0,RES_hhdet_tes!M49/0.086*1000000/RES_hhdet_num!M$43)</f>
        <v>1423.8780834873651</v>
      </c>
      <c r="N49" s="157">
        <f>IF(RES_hhdet_tes!N49=0,0,RES_hhdet_tes!N49/0.086*1000000/RES_hhdet_num!N$43)</f>
        <v>1483.698209942997</v>
      </c>
      <c r="O49" s="157">
        <f>IF(RES_hhdet_tes!O49=0,0,RES_hhdet_tes!O49/0.086*1000000/RES_hhdet_num!O$43)</f>
        <v>1423.7772589292069</v>
      </c>
      <c r="P49" s="157">
        <f>IF(RES_hhdet_tes!P49=0,0,RES_hhdet_tes!P49/0.086*1000000/RES_hhdet_num!P$43)</f>
        <v>1438.3973598426162</v>
      </c>
      <c r="Q49" s="157">
        <f>IF(RES_hhdet_tes!Q49=0,0,RES_hhdet_tes!Q49/0.086*1000000/RES_hhdet_num!Q$43)</f>
        <v>1490.6255284325107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1075.2826401778173</v>
      </c>
      <c r="C50" s="132">
        <f>IF(RES_hhdet_tes!C50=0,0,RES_hhdet_tes!C50/0.086*1000000/RES_hhdet_num!C50)</f>
        <v>1087.4200630178218</v>
      </c>
      <c r="D50" s="132">
        <f>IF(RES_hhdet_tes!D50=0,0,RES_hhdet_tes!D50/0.086*1000000/RES_hhdet_num!D50)</f>
        <v>1135.0781043675372</v>
      </c>
      <c r="E50" s="132">
        <f>IF(RES_hhdet_tes!E50=0,0,RES_hhdet_tes!E50/0.086*1000000/RES_hhdet_num!E50)</f>
        <v>1154.7349873366043</v>
      </c>
      <c r="F50" s="132">
        <f>IF(RES_hhdet_tes!F50=0,0,RES_hhdet_tes!F50/0.086*1000000/RES_hhdet_num!F50)</f>
        <v>1191.5976293749304</v>
      </c>
      <c r="G50" s="132">
        <f>IF(RES_hhdet_tes!G50=0,0,RES_hhdet_tes!G50/0.086*1000000/RES_hhdet_num!G50)</f>
        <v>1205.5023009010524</v>
      </c>
      <c r="H50" s="132">
        <f>IF(RES_hhdet_tes!H50=0,0,RES_hhdet_tes!H50/0.086*1000000/RES_hhdet_num!H50)</f>
        <v>1228.4307214468888</v>
      </c>
      <c r="I50" s="132">
        <f>IF(RES_hhdet_tes!I50=0,0,RES_hhdet_tes!I50/0.086*1000000/RES_hhdet_num!I50)</f>
        <v>1300.4031022035178</v>
      </c>
      <c r="J50" s="132">
        <f>IF(RES_hhdet_tes!J50=0,0,RES_hhdet_tes!J50/0.086*1000000/RES_hhdet_num!J50)</f>
        <v>1348.4441786040004</v>
      </c>
      <c r="K50" s="132">
        <f>IF(RES_hhdet_tes!K50=0,0,RES_hhdet_tes!K50/0.086*1000000/RES_hhdet_num!K50)</f>
        <v>1377.3080159669398</v>
      </c>
      <c r="L50" s="132">
        <f>IF(RES_hhdet_tes!L50=0,0,RES_hhdet_tes!L50/0.086*1000000/RES_hhdet_num!L50)</f>
        <v>1379.2814009408203</v>
      </c>
      <c r="M50" s="132">
        <f>IF(RES_hhdet_tes!M50=0,0,RES_hhdet_tes!M50/0.086*1000000/RES_hhdet_num!M50)</f>
        <v>1491.7363217471188</v>
      </c>
      <c r="N50" s="132">
        <f>IF(RES_hhdet_tes!N50=0,0,RES_hhdet_tes!N50/0.086*1000000/RES_hhdet_num!N50)</f>
        <v>1391.1815144627355</v>
      </c>
      <c r="O50" s="132">
        <f>IF(RES_hhdet_tes!O50=0,0,RES_hhdet_tes!O50/0.086*1000000/RES_hhdet_num!O50)</f>
        <v>1284.8320976950026</v>
      </c>
      <c r="P50" s="132">
        <f>IF(RES_hhdet_tes!P50=0,0,RES_hhdet_tes!P50/0.086*1000000/RES_hhdet_num!P50)</f>
        <v>1407.243743191716</v>
      </c>
      <c r="Q50" s="132">
        <f>IF(RES_hhdet_tes!Q50=0,0,RES_hhdet_tes!Q50/0.086*1000000/RES_hhdet_num!Q50)</f>
        <v>1417.7068694184532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1075.2838184967593</v>
      </c>
      <c r="C51" s="132">
        <f>IF(RES_hhdet_tes!C51=0,0,RES_hhdet_tes!C51/0.086*1000000/RES_hhdet_num!C51)</f>
        <v>1084.898990740636</v>
      </c>
      <c r="D51" s="132">
        <f>IF(RES_hhdet_tes!D51=0,0,RES_hhdet_tes!D51/0.086*1000000/RES_hhdet_num!D51)</f>
        <v>1131.0776802659711</v>
      </c>
      <c r="E51" s="132">
        <f>IF(RES_hhdet_tes!E51=0,0,RES_hhdet_tes!E51/0.086*1000000/RES_hhdet_num!E51)</f>
        <v>1151.4092197970392</v>
      </c>
      <c r="F51" s="132">
        <f>IF(RES_hhdet_tes!F51=0,0,RES_hhdet_tes!F51/0.086*1000000/RES_hhdet_num!F51)</f>
        <v>1185.0406110755146</v>
      </c>
      <c r="G51" s="132">
        <f>IF(RES_hhdet_tes!G51=0,0,RES_hhdet_tes!G51/0.086*1000000/RES_hhdet_num!G51)</f>
        <v>1198.6058132491648</v>
      </c>
      <c r="H51" s="132">
        <f>IF(RES_hhdet_tes!H51=0,0,RES_hhdet_tes!H51/0.086*1000000/RES_hhdet_num!H51)</f>
        <v>1218.927371547949</v>
      </c>
      <c r="I51" s="132">
        <f>IF(RES_hhdet_tes!I51=0,0,RES_hhdet_tes!I51/0.086*1000000/RES_hhdet_num!I51)</f>
        <v>1282.8256306884807</v>
      </c>
      <c r="J51" s="132">
        <f>IF(RES_hhdet_tes!J51=0,0,RES_hhdet_tes!J51/0.086*1000000/RES_hhdet_num!J51)</f>
        <v>1330.7047558716006</v>
      </c>
      <c r="K51" s="132">
        <f>IF(RES_hhdet_tes!K51=0,0,RES_hhdet_tes!K51/0.086*1000000/RES_hhdet_num!K51)</f>
        <v>1349.9127869150061</v>
      </c>
      <c r="L51" s="132">
        <f>IF(RES_hhdet_tes!L51=0,0,RES_hhdet_tes!L51/0.086*1000000/RES_hhdet_num!L51)</f>
        <v>1362.7652976552499</v>
      </c>
      <c r="M51" s="132">
        <f>IF(RES_hhdet_tes!M51=0,0,RES_hhdet_tes!M51/0.086*1000000/RES_hhdet_num!M51)</f>
        <v>1391.4386555716922</v>
      </c>
      <c r="N51" s="132">
        <f>IF(RES_hhdet_tes!N51=0,0,RES_hhdet_tes!N51/0.086*1000000/RES_hhdet_num!N51)</f>
        <v>1358.8781983451327</v>
      </c>
      <c r="O51" s="132">
        <f>IF(RES_hhdet_tes!O51=0,0,RES_hhdet_tes!O51/0.086*1000000/RES_hhdet_num!O51)</f>
        <v>1324.9289704095654</v>
      </c>
      <c r="P51" s="132">
        <f>IF(RES_hhdet_tes!P51=0,0,RES_hhdet_tes!P51/0.086*1000000/RES_hhdet_num!P51)</f>
        <v>1367.8801475795233</v>
      </c>
      <c r="Q51" s="132">
        <f>IF(RES_hhdet_tes!Q51=0,0,RES_hhdet_tes!Q51/0.086*1000000/RES_hhdet_num!Q51)</f>
        <v>1375.5029037786726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274.1970732453438</v>
      </c>
      <c r="C52" s="165">
        <f>IF(RES_hhdet_tes!C52=0,0,RES_hhdet_tes!C52/0.086*1000000/RES_hhdet_num!C51)</f>
        <v>278.31855171582191</v>
      </c>
      <c r="D52" s="165">
        <f>IF(RES_hhdet_tes!D52=0,0,RES_hhdet_tes!D52/0.086*1000000/RES_hhdet_num!D51)</f>
        <v>342.8492953154435</v>
      </c>
      <c r="E52" s="165">
        <f>IF(RES_hhdet_tes!E52=0,0,RES_hhdet_tes!E52/0.086*1000000/RES_hhdet_num!E51)</f>
        <v>386.26733091033196</v>
      </c>
      <c r="F52" s="165">
        <f>IF(RES_hhdet_tes!F52=0,0,RES_hhdet_tes!F52/0.086*1000000/RES_hhdet_num!F51)</f>
        <v>352.46325046920447</v>
      </c>
      <c r="G52" s="165">
        <f>IF(RES_hhdet_tes!G52=0,0,RES_hhdet_tes!G52/0.086*1000000/RES_hhdet_num!G51)</f>
        <v>418.28398528730111</v>
      </c>
      <c r="H52" s="165">
        <f>IF(RES_hhdet_tes!H52=0,0,RES_hhdet_tes!H52/0.086*1000000/RES_hhdet_num!H51)</f>
        <v>397.92822650506008</v>
      </c>
      <c r="I52" s="165">
        <f>IF(RES_hhdet_tes!I52=0,0,RES_hhdet_tes!I52/0.086*1000000/RES_hhdet_num!I51)</f>
        <v>397.18137494110226</v>
      </c>
      <c r="J52" s="165">
        <f>IF(RES_hhdet_tes!J52=0,0,RES_hhdet_tes!J52/0.086*1000000/RES_hhdet_num!J51)</f>
        <v>414.51217719893668</v>
      </c>
      <c r="K52" s="165">
        <f>IF(RES_hhdet_tes!K52=0,0,RES_hhdet_tes!K52/0.086*1000000/RES_hhdet_num!K51)</f>
        <v>409.60041693476603</v>
      </c>
      <c r="L52" s="165">
        <f>IF(RES_hhdet_tes!L52=0,0,RES_hhdet_tes!L52/0.086*1000000/RES_hhdet_num!L51)</f>
        <v>424.33677440511184</v>
      </c>
      <c r="M52" s="165">
        <f>IF(RES_hhdet_tes!M52=0,0,RES_hhdet_tes!M52/0.086*1000000/RES_hhdet_num!M51)</f>
        <v>478.37841209302837</v>
      </c>
      <c r="N52" s="165">
        <f>IF(RES_hhdet_tes!N52=0,0,RES_hhdet_tes!N52/0.086*1000000/RES_hhdet_num!N51)</f>
        <v>445.85414772251301</v>
      </c>
      <c r="O52" s="165">
        <f>IF(RES_hhdet_tes!O52=0,0,RES_hhdet_tes!O52/0.086*1000000/RES_hhdet_num!O51)</f>
        <v>412.48095410574138</v>
      </c>
      <c r="P52" s="165">
        <f>IF(RES_hhdet_tes!P52=0,0,RES_hhdet_tes!P52/0.086*1000000/RES_hhdet_num!P51)</f>
        <v>449.1118453098947</v>
      </c>
      <c r="Q52" s="165">
        <f>IF(RES_hhdet_tes!Q52=0,0,RES_hhdet_tes!Q52/0.086*1000000/RES_hhdet_num!Q51)</f>
        <v>451.99081251365072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801.08674525141544</v>
      </c>
      <c r="C53" s="164">
        <f>IF(RES_hhdet_tes!C53=0,0,RES_hhdet_tes!C53/0.086*1000000/RES_hhdet_num!C51)</f>
        <v>806.58043902481427</v>
      </c>
      <c r="D53" s="164">
        <f>IF(RES_hhdet_tes!D53=0,0,RES_hhdet_tes!D53/0.086*1000000/RES_hhdet_num!D51)</f>
        <v>788.22838495052758</v>
      </c>
      <c r="E53" s="164">
        <f>IF(RES_hhdet_tes!E53=0,0,RES_hhdet_tes!E53/0.086*1000000/RES_hhdet_num!E51)</f>
        <v>765.14188888670731</v>
      </c>
      <c r="F53" s="164">
        <f>IF(RES_hhdet_tes!F53=0,0,RES_hhdet_tes!F53/0.086*1000000/RES_hhdet_num!F51)</f>
        <v>832.57736060631021</v>
      </c>
      <c r="G53" s="164">
        <f>IF(RES_hhdet_tes!G53=0,0,RES_hhdet_tes!G53/0.086*1000000/RES_hhdet_num!G51)</f>
        <v>780.32182796186351</v>
      </c>
      <c r="H53" s="164">
        <f>IF(RES_hhdet_tes!H53=0,0,RES_hhdet_tes!H53/0.086*1000000/RES_hhdet_num!H51)</f>
        <v>820.9991450428887</v>
      </c>
      <c r="I53" s="164">
        <f>IF(RES_hhdet_tes!I53=0,0,RES_hhdet_tes!I53/0.086*1000000/RES_hhdet_num!I51)</f>
        <v>885.64425574737834</v>
      </c>
      <c r="J53" s="164">
        <f>IF(RES_hhdet_tes!J53=0,0,RES_hhdet_tes!J53/0.086*1000000/RES_hhdet_num!J51)</f>
        <v>916.1925786726639</v>
      </c>
      <c r="K53" s="164">
        <f>IF(RES_hhdet_tes!K53=0,0,RES_hhdet_tes!K53/0.086*1000000/RES_hhdet_num!K51)</f>
        <v>940.31236998024019</v>
      </c>
      <c r="L53" s="164">
        <f>IF(RES_hhdet_tes!L53=0,0,RES_hhdet_tes!L53/0.086*1000000/RES_hhdet_num!L51)</f>
        <v>938.42852325013826</v>
      </c>
      <c r="M53" s="164">
        <f>IF(RES_hhdet_tes!M53=0,0,RES_hhdet_tes!M53/0.086*1000000/RES_hhdet_num!M51)</f>
        <v>913.06024347866389</v>
      </c>
      <c r="N53" s="164">
        <f>IF(RES_hhdet_tes!N53=0,0,RES_hhdet_tes!N53/0.086*1000000/RES_hhdet_num!N51)</f>
        <v>913.02405062261971</v>
      </c>
      <c r="O53" s="164">
        <f>IF(RES_hhdet_tes!O53=0,0,RES_hhdet_tes!O53/0.086*1000000/RES_hhdet_num!O51)</f>
        <v>912.44801630382426</v>
      </c>
      <c r="P53" s="164">
        <f>IF(RES_hhdet_tes!P53=0,0,RES_hhdet_tes!P53/0.086*1000000/RES_hhdet_num!P51)</f>
        <v>918.76830226962852</v>
      </c>
      <c r="Q53" s="164">
        <f>IF(RES_hhdet_tes!Q53=0,0,RES_hhdet_tes!Q53/0.086*1000000/RES_hhdet_num!Q51)</f>
        <v>923.51209126502192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1090.0601201081708</v>
      </c>
      <c r="C54" s="162">
        <f>IF(RES_hhdet_tes!C54=0,0,RES_hhdet_tes!C54/0.086*1000000/RES_hhdet_num!C54)</f>
        <v>1103.944860128172</v>
      </c>
      <c r="D54" s="162">
        <f>IF(RES_hhdet_tes!D54=0,0,RES_hhdet_tes!D54/0.086*1000000/RES_hhdet_num!D54)</f>
        <v>1189.3063556214584</v>
      </c>
      <c r="E54" s="162">
        <f>IF(RES_hhdet_tes!E54=0,0,RES_hhdet_tes!E54/0.086*1000000/RES_hhdet_num!E54)</f>
        <v>1233.2721848042409</v>
      </c>
      <c r="F54" s="162">
        <f>IF(RES_hhdet_tes!F54=0,0,RES_hhdet_tes!F54/0.086*1000000/RES_hhdet_num!F54)</f>
        <v>1269.1422813503107</v>
      </c>
      <c r="G54" s="162">
        <f>IF(RES_hhdet_tes!G54=0,0,RES_hhdet_tes!G54/0.086*1000000/RES_hhdet_num!G54)</f>
        <v>1265.2179864392958</v>
      </c>
      <c r="H54" s="162">
        <f>IF(RES_hhdet_tes!H54=0,0,RES_hhdet_tes!H54/0.086*1000000/RES_hhdet_num!H54)</f>
        <v>1345.8405340373777</v>
      </c>
      <c r="I54" s="162">
        <f>IF(RES_hhdet_tes!I54=0,0,RES_hhdet_tes!I54/0.086*1000000/RES_hhdet_num!I54)</f>
        <v>1498.5501281262718</v>
      </c>
      <c r="J54" s="162">
        <f>IF(RES_hhdet_tes!J54=0,0,RES_hhdet_tes!J54/0.086*1000000/RES_hhdet_num!J54)</f>
        <v>1547.522498331145</v>
      </c>
      <c r="K54" s="162">
        <f>IF(RES_hhdet_tes!K54=0,0,RES_hhdet_tes!K54/0.086*1000000/RES_hhdet_num!K54)</f>
        <v>1559.9855354903082</v>
      </c>
      <c r="L54" s="162">
        <f>IF(RES_hhdet_tes!L54=0,0,RES_hhdet_tes!L54/0.086*1000000/RES_hhdet_num!L54)</f>
        <v>1565.1234579179909</v>
      </c>
      <c r="M54" s="162">
        <f>IF(RES_hhdet_tes!M54=0,0,RES_hhdet_tes!M54/0.086*1000000/RES_hhdet_num!M54)</f>
        <v>1470.7184752347969</v>
      </c>
      <c r="N54" s="162">
        <f>IF(RES_hhdet_tes!N54=0,0,RES_hhdet_tes!N54/0.086*1000000/RES_hhdet_num!N54)</f>
        <v>1637.5691872608486</v>
      </c>
      <c r="O54" s="162">
        <f>IF(RES_hhdet_tes!O54=0,0,RES_hhdet_tes!O54/0.086*1000000/RES_hhdet_num!O54)</f>
        <v>1562.5195106299423</v>
      </c>
      <c r="P54" s="162">
        <f>IF(RES_hhdet_tes!P54=0,0,RES_hhdet_tes!P54/0.086*1000000/RES_hhdet_num!P54)</f>
        <v>1531.0250824423758</v>
      </c>
      <c r="Q54" s="162">
        <f>IF(RES_hhdet_tes!Q54=0,0,RES_hhdet_tes!Q54/0.086*1000000/RES_hhdet_num!Q54)</f>
        <v>1643.1543769038037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1079.0520758789996</v>
      </c>
      <c r="C55" s="160">
        <f>IF(RES_hhdet_tes!C55=0,0,RES_hhdet_tes!C55/0.086*1000000/RES_hhdet_num!C55)</f>
        <v>1088.858369628623</v>
      </c>
      <c r="D55" s="160">
        <f>IF(RES_hhdet_tes!D55=0,0,RES_hhdet_tes!D55/0.086*1000000/RES_hhdet_num!D55)</f>
        <v>1146.624485704185</v>
      </c>
      <c r="E55" s="160">
        <f>IF(RES_hhdet_tes!E55=0,0,RES_hhdet_tes!E55/0.086*1000000/RES_hhdet_num!E55)</f>
        <v>1175.3628581849218</v>
      </c>
      <c r="F55" s="160">
        <f>IF(RES_hhdet_tes!F55=0,0,RES_hhdet_tes!F55/0.086*1000000/RES_hhdet_num!F55)</f>
        <v>1206.1751284629895</v>
      </c>
      <c r="G55" s="160">
        <f>IF(RES_hhdet_tes!G55=0,0,RES_hhdet_tes!G55/0.086*1000000/RES_hhdet_num!G55)</f>
        <v>1217.2270370313181</v>
      </c>
      <c r="H55" s="160">
        <f>IF(RES_hhdet_tes!H55=0,0,RES_hhdet_tes!H55/0.086*1000000/RES_hhdet_num!H55)</f>
        <v>1253.9712168789374</v>
      </c>
      <c r="I55" s="160">
        <f>IF(RES_hhdet_tes!I55=0,0,RES_hhdet_tes!I55/0.086*1000000/RES_hhdet_num!I55)</f>
        <v>1329.5418788845161</v>
      </c>
      <c r="J55" s="160">
        <f>IF(RES_hhdet_tes!J55=0,0,RES_hhdet_tes!J55/0.086*1000000/RES_hhdet_num!J55)</f>
        <v>1377.7028879277157</v>
      </c>
      <c r="K55" s="160">
        <f>IF(RES_hhdet_tes!K55=0,0,RES_hhdet_tes!K55/0.086*1000000/RES_hhdet_num!K55)</f>
        <v>1393.6912939896099</v>
      </c>
      <c r="L55" s="160">
        <f>IF(RES_hhdet_tes!L55=0,0,RES_hhdet_tes!L55/0.086*1000000/RES_hhdet_num!L55)</f>
        <v>1409.1699986950491</v>
      </c>
      <c r="M55" s="160">
        <f>IF(RES_hhdet_tes!M55=0,0,RES_hhdet_tes!M55/0.086*1000000/RES_hhdet_num!M55)</f>
        <v>1373.151336021647</v>
      </c>
      <c r="N55" s="160">
        <f>IF(RES_hhdet_tes!N55=0,0,RES_hhdet_tes!N55/0.086*1000000/RES_hhdet_num!N55)</f>
        <v>1425.2395901169873</v>
      </c>
      <c r="O55" s="160">
        <f>IF(RES_hhdet_tes!O55=0,0,RES_hhdet_tes!O55/0.086*1000000/RES_hhdet_num!O55)</f>
        <v>1400.4902280426033</v>
      </c>
      <c r="P55" s="160">
        <f>IF(RES_hhdet_tes!P55=0,0,RES_hhdet_tes!P55/0.086*1000000/RES_hhdet_num!P55)</f>
        <v>1397.724276262406</v>
      </c>
      <c r="Q55" s="160">
        <f>IF(RES_hhdet_tes!Q55=0,0,RES_hhdet_tes!Q55/0.086*1000000/RES_hhdet_num!Q55)</f>
        <v>1438.9294021470776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277.96533062758414</v>
      </c>
      <c r="C56" s="156">
        <f>IF(RES_hhdet_tes!C56=0,0,RES_hhdet_tes!C56/0.086*1000000/RES_hhdet_num!C55)</f>
        <v>282.27793060380844</v>
      </c>
      <c r="D56" s="156">
        <f>IF(RES_hhdet_tes!D56=0,0,RES_hhdet_tes!D56/0.086*1000000/RES_hhdet_num!D55)</f>
        <v>358.39610075365744</v>
      </c>
      <c r="E56" s="156">
        <f>IF(RES_hhdet_tes!E56=0,0,RES_hhdet_tes!E56/0.086*1000000/RES_hhdet_num!E55)</f>
        <v>410.2209692982139</v>
      </c>
      <c r="F56" s="156">
        <f>IF(RES_hhdet_tes!F56=0,0,RES_hhdet_tes!F56/0.086*1000000/RES_hhdet_num!F55)</f>
        <v>373.59776785667896</v>
      </c>
      <c r="G56" s="156">
        <f>IF(RES_hhdet_tes!G56=0,0,RES_hhdet_tes!G56/0.086*1000000/RES_hhdet_num!G55)</f>
        <v>436.90520906945471</v>
      </c>
      <c r="H56" s="156">
        <f>IF(RES_hhdet_tes!H56=0,0,RES_hhdet_tes!H56/0.086*1000000/RES_hhdet_num!H55)</f>
        <v>432.97207183604843</v>
      </c>
      <c r="I56" s="156">
        <f>IF(RES_hhdet_tes!I56=0,0,RES_hhdet_tes!I56/0.086*1000000/RES_hhdet_num!I55)</f>
        <v>443.89762313713754</v>
      </c>
      <c r="J56" s="156">
        <f>IF(RES_hhdet_tes!J56=0,0,RES_hhdet_tes!J56/0.086*1000000/RES_hhdet_num!J55)</f>
        <v>461.5103092550512</v>
      </c>
      <c r="K56" s="156">
        <f>IF(RES_hhdet_tes!K56=0,0,RES_hhdet_tes!K56/0.086*1000000/RES_hhdet_num!K55)</f>
        <v>453.37892400936937</v>
      </c>
      <c r="L56" s="156">
        <f>IF(RES_hhdet_tes!L56=0,0,RES_hhdet_tes!L56/0.086*1000000/RES_hhdet_num!L55)</f>
        <v>470.74147544490972</v>
      </c>
      <c r="M56" s="156">
        <f>IF(RES_hhdet_tes!M56=0,0,RES_hhdet_tes!M56/0.086*1000000/RES_hhdet_num!M55)</f>
        <v>460.09109254298249</v>
      </c>
      <c r="N56" s="156">
        <f>IF(RES_hhdet_tes!N56=0,0,RES_hhdet_tes!N56/0.086*1000000/RES_hhdet_num!N55)</f>
        <v>512.21553949436736</v>
      </c>
      <c r="O56" s="156">
        <f>IF(RES_hhdet_tes!O56=0,0,RES_hhdet_tes!O56/0.086*1000000/RES_hhdet_num!O55)</f>
        <v>488.04221173877932</v>
      </c>
      <c r="P56" s="156">
        <f>IF(RES_hhdet_tes!P56=0,0,RES_hhdet_tes!P56/0.086*1000000/RES_hhdet_num!P55)</f>
        <v>478.95597399277705</v>
      </c>
      <c r="Q56" s="156">
        <f>IF(RES_hhdet_tes!Q56=0,0,RES_hhdet_tes!Q56/0.086*1000000/RES_hhdet_num!Q55)</f>
        <v>515.4173108820554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801.08674525141532</v>
      </c>
      <c r="C57" s="156">
        <f>IF(RES_hhdet_tes!C57=0,0,RES_hhdet_tes!C57/0.086*1000000/RES_hhdet_num!C55)</f>
        <v>806.58043902481461</v>
      </c>
      <c r="D57" s="156">
        <f>IF(RES_hhdet_tes!D57=0,0,RES_hhdet_tes!D57/0.086*1000000/RES_hhdet_num!D55)</f>
        <v>788.2283849505277</v>
      </c>
      <c r="E57" s="156">
        <f>IF(RES_hhdet_tes!E57=0,0,RES_hhdet_tes!E57/0.086*1000000/RES_hhdet_num!E55)</f>
        <v>765.14188888670776</v>
      </c>
      <c r="F57" s="156">
        <f>IF(RES_hhdet_tes!F57=0,0,RES_hhdet_tes!F57/0.086*1000000/RES_hhdet_num!F55)</f>
        <v>832.57736060631066</v>
      </c>
      <c r="G57" s="156">
        <f>IF(RES_hhdet_tes!G57=0,0,RES_hhdet_tes!G57/0.086*1000000/RES_hhdet_num!G55)</f>
        <v>780.32182796186351</v>
      </c>
      <c r="H57" s="156">
        <f>IF(RES_hhdet_tes!H57=0,0,RES_hhdet_tes!H57/0.086*1000000/RES_hhdet_num!H55)</f>
        <v>820.9991450428887</v>
      </c>
      <c r="I57" s="156">
        <f>IF(RES_hhdet_tes!I57=0,0,RES_hhdet_tes!I57/0.086*1000000/RES_hhdet_num!I55)</f>
        <v>885.64425574737834</v>
      </c>
      <c r="J57" s="156">
        <f>IF(RES_hhdet_tes!J57=0,0,RES_hhdet_tes!J57/0.086*1000000/RES_hhdet_num!J55)</f>
        <v>916.19257867266435</v>
      </c>
      <c r="K57" s="156">
        <f>IF(RES_hhdet_tes!K57=0,0,RES_hhdet_tes!K57/0.086*1000000/RES_hhdet_num!K55)</f>
        <v>940.31236998024031</v>
      </c>
      <c r="L57" s="156">
        <f>IF(RES_hhdet_tes!L57=0,0,RES_hhdet_tes!L57/0.086*1000000/RES_hhdet_num!L55)</f>
        <v>938.42852325013928</v>
      </c>
      <c r="M57" s="156">
        <f>IF(RES_hhdet_tes!M57=0,0,RES_hhdet_tes!M57/0.086*1000000/RES_hhdet_num!M55)</f>
        <v>913.06024347866469</v>
      </c>
      <c r="N57" s="156">
        <f>IF(RES_hhdet_tes!N57=0,0,RES_hhdet_tes!N57/0.086*1000000/RES_hhdet_num!N55)</f>
        <v>913.02405062262028</v>
      </c>
      <c r="O57" s="156">
        <f>IF(RES_hhdet_tes!O57=0,0,RES_hhdet_tes!O57/0.086*1000000/RES_hhdet_num!O55)</f>
        <v>912.44801630382403</v>
      </c>
      <c r="P57" s="156">
        <f>IF(RES_hhdet_tes!P57=0,0,RES_hhdet_tes!P57/0.086*1000000/RES_hhdet_num!P55)</f>
        <v>918.7683022696292</v>
      </c>
      <c r="Q57" s="156">
        <f>IF(RES_hhdet_tes!Q57=0,0,RES_hhdet_tes!Q57/0.086*1000000/RES_hhdet_num!Q55)</f>
        <v>923.51209126502215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941.09188618852363</v>
      </c>
      <c r="C58" s="157">
        <f>IF(RES_hhdet_tes!C58=0,0,RES_hhdet_tes!C58/0.086*1000000/RES_hhdet_num!C$43)</f>
        <v>939.89352391312241</v>
      </c>
      <c r="D58" s="157">
        <f>IF(RES_hhdet_tes!D58=0,0,RES_hhdet_tes!D58/0.086*1000000/RES_hhdet_num!D$43)</f>
        <v>999.33896120525901</v>
      </c>
      <c r="E58" s="157">
        <f>IF(RES_hhdet_tes!E58=0,0,RES_hhdet_tes!E58/0.086*1000000/RES_hhdet_num!E$43)</f>
        <v>1016.9477450905265</v>
      </c>
      <c r="F58" s="157">
        <f>IF(RES_hhdet_tes!F58=0,0,RES_hhdet_tes!F58/0.086*1000000/RES_hhdet_num!F$43)</f>
        <v>1013.3975487203192</v>
      </c>
      <c r="G58" s="157">
        <f>IF(RES_hhdet_tes!G58=0,0,RES_hhdet_tes!G58/0.086*1000000/RES_hhdet_num!G$43)</f>
        <v>993.75566958286674</v>
      </c>
      <c r="H58" s="157">
        <f>IF(RES_hhdet_tes!H58=0,0,RES_hhdet_tes!H58/0.086*1000000/RES_hhdet_num!H$43)</f>
        <v>1046.205583537052</v>
      </c>
      <c r="I58" s="157">
        <f>IF(RES_hhdet_tes!I58=0,0,RES_hhdet_tes!I58/0.086*1000000/RES_hhdet_num!I$43)</f>
        <v>1109.4332347582715</v>
      </c>
      <c r="J58" s="157">
        <f>IF(RES_hhdet_tes!J58=0,0,RES_hhdet_tes!J58/0.086*1000000/RES_hhdet_num!J$43)</f>
        <v>1109.2463545350088</v>
      </c>
      <c r="K58" s="157">
        <f>IF(RES_hhdet_tes!K58=0,0,RES_hhdet_tes!K58/0.086*1000000/RES_hhdet_num!K$43)</f>
        <v>1107.860126151528</v>
      </c>
      <c r="L58" s="157">
        <f>IF(RES_hhdet_tes!L58=0,0,RES_hhdet_tes!L58/0.086*1000000/RES_hhdet_num!L$43)</f>
        <v>1117.3357875095553</v>
      </c>
      <c r="M58" s="157">
        <f>IF(RES_hhdet_tes!M58=0,0,RES_hhdet_tes!M58/0.086*1000000/RES_hhdet_num!M$43)</f>
        <v>1051.4307492755015</v>
      </c>
      <c r="N58" s="157">
        <f>IF(RES_hhdet_tes!N58=0,0,RES_hhdet_tes!N58/0.086*1000000/RES_hhdet_num!N$43)</f>
        <v>1163.0203242678083</v>
      </c>
      <c r="O58" s="157">
        <f>IF(RES_hhdet_tes!O58=0,0,RES_hhdet_tes!O58/0.086*1000000/RES_hhdet_num!O$43)</f>
        <v>1100.0981191879087</v>
      </c>
      <c r="P58" s="157">
        <f>IF(RES_hhdet_tes!P58=0,0,RES_hhdet_tes!P58/0.086*1000000/RES_hhdet_num!P$43)</f>
        <v>1094.111160264966</v>
      </c>
      <c r="Q58" s="157">
        <f>IF(RES_hhdet_tes!Q58=0,0,RES_hhdet_tes!Q58/0.086*1000000/RES_hhdet_num!Q$43)</f>
        <v>1155.7260104194593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928.91819723079277</v>
      </c>
      <c r="C59" s="156">
        <f>IF(RES_hhdet_tes!C59=0,0,RES_hhdet_tes!C59/0.086*1000000/RES_hhdet_num!C59)</f>
        <v>938.97336614142409</v>
      </c>
      <c r="D59" s="156">
        <f>IF(RES_hhdet_tes!D59=0,0,RES_hhdet_tes!D59/0.086*1000000/RES_hhdet_num!D59)</f>
        <v>978.70464361147924</v>
      </c>
      <c r="E59" s="156">
        <f>IF(RES_hhdet_tes!E59=0,0,RES_hhdet_tes!E59/0.086*1000000/RES_hhdet_num!E59)</f>
        <v>990.40989968150086</v>
      </c>
      <c r="F59" s="156">
        <f>IF(RES_hhdet_tes!F59=0,0,RES_hhdet_tes!F59/0.086*1000000/RES_hhdet_num!F59)</f>
        <v>1011.6820792399687</v>
      </c>
      <c r="G59" s="156">
        <f>IF(RES_hhdet_tes!G59=0,0,RES_hhdet_tes!G59/0.086*1000000/RES_hhdet_num!G59)</f>
        <v>1014.3593394199376</v>
      </c>
      <c r="H59" s="156">
        <f>IF(RES_hhdet_tes!H59=0,0,RES_hhdet_tes!H59/0.086*1000000/RES_hhdet_num!H59)</f>
        <v>1035.9192748314033</v>
      </c>
      <c r="I59" s="156">
        <f>IF(RES_hhdet_tes!I59=0,0,RES_hhdet_tes!I59/0.086*1000000/RES_hhdet_num!I59)</f>
        <v>1069.4097625284126</v>
      </c>
      <c r="J59" s="156">
        <f>IF(RES_hhdet_tes!J59=0,0,RES_hhdet_tes!J59/0.086*1000000/RES_hhdet_num!J59)</f>
        <v>1080.3188958669029</v>
      </c>
      <c r="K59" s="156">
        <f>IF(RES_hhdet_tes!K59=0,0,RES_hhdet_tes!K59/0.086*1000000/RES_hhdet_num!K59)</f>
        <v>1077.1280088798324</v>
      </c>
      <c r="L59" s="156">
        <f>IF(RES_hhdet_tes!L59=0,0,RES_hhdet_tes!L59/0.086*1000000/RES_hhdet_num!L59)</f>
        <v>1091.9622067103082</v>
      </c>
      <c r="M59" s="156">
        <f>IF(RES_hhdet_tes!M59=0,0,RES_hhdet_tes!M59/0.086*1000000/RES_hhdet_num!M59)</f>
        <v>1059.0567658314746</v>
      </c>
      <c r="N59" s="156">
        <f>IF(RES_hhdet_tes!N59=0,0,RES_hhdet_tes!N59/0.086*1000000/RES_hhdet_num!N59)</f>
        <v>1067.4187570957474</v>
      </c>
      <c r="O59" s="156">
        <f>IF(RES_hhdet_tes!O59=0,0,RES_hhdet_tes!O59/0.086*1000000/RES_hhdet_num!O59)</f>
        <v>1066.9433797211761</v>
      </c>
      <c r="P59" s="156">
        <f>IF(RES_hhdet_tes!P59=0,0,RES_hhdet_tes!P59/0.086*1000000/RES_hhdet_num!P59)</f>
        <v>1050.5278204876586</v>
      </c>
      <c r="Q59" s="156">
        <f>IF(RES_hhdet_tes!Q59=0,0,RES_hhdet_tes!Q59/0.086*1000000/RES_hhdet_num!Q59)</f>
        <v>1038.3715106641785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941.68137824676558</v>
      </c>
      <c r="C60" s="57">
        <f>IF(RES_hhdet_tes!C60=0,0,RES_hhdet_tes!C60/0.086*1000000/RES_hhdet_num!C60)</f>
        <v>939.93823876469685</v>
      </c>
      <c r="D60" s="57">
        <f>IF(RES_hhdet_tes!D60=0,0,RES_hhdet_tes!D60/0.086*1000000/RES_hhdet_num!D60)</f>
        <v>999.83834502853199</v>
      </c>
      <c r="E60" s="57">
        <f>IF(RES_hhdet_tes!E60=0,0,RES_hhdet_tes!E60/0.086*1000000/RES_hhdet_num!E60)</f>
        <v>1017.5943713876478</v>
      </c>
      <c r="F60" s="57">
        <f>IF(RES_hhdet_tes!F60=0,0,RES_hhdet_tes!F60/0.086*1000000/RES_hhdet_num!F60)</f>
        <v>1013.4445914973546</v>
      </c>
      <c r="G60" s="57">
        <f>IF(RES_hhdet_tes!G60=0,0,RES_hhdet_tes!G60/0.086*1000000/RES_hhdet_num!G60)</f>
        <v>993.22947830777173</v>
      </c>
      <c r="H60" s="57">
        <f>IF(RES_hhdet_tes!H60=0,0,RES_hhdet_tes!H60/0.086*1000000/RES_hhdet_num!H60)</f>
        <v>1046.4595511854307</v>
      </c>
      <c r="I60" s="57">
        <f>IF(RES_hhdet_tes!I60=0,0,RES_hhdet_tes!I60/0.086*1000000/RES_hhdet_num!I60)</f>
        <v>1110.5183883943087</v>
      </c>
      <c r="J60" s="57">
        <f>IF(RES_hhdet_tes!J60=0,0,RES_hhdet_tes!J60/0.086*1000000/RES_hhdet_num!J60)</f>
        <v>1110.0703701001401</v>
      </c>
      <c r="K60" s="57">
        <f>IF(RES_hhdet_tes!K60=0,0,RES_hhdet_tes!K60/0.086*1000000/RES_hhdet_num!K60)</f>
        <v>1108.4869298924934</v>
      </c>
      <c r="L60" s="57">
        <f>IF(RES_hhdet_tes!L60=0,0,RES_hhdet_tes!L60/0.086*1000000/RES_hhdet_num!L60)</f>
        <v>1118.2429364694983</v>
      </c>
      <c r="M60" s="57">
        <f>IF(RES_hhdet_tes!M60=0,0,RES_hhdet_tes!M60/0.086*1000000/RES_hhdet_num!M60)</f>
        <v>1051.1681961908557</v>
      </c>
      <c r="N60" s="57">
        <f>IF(RES_hhdet_tes!N60=0,0,RES_hhdet_tes!N60/0.086*1000000/RES_hhdet_num!N60)</f>
        <v>1163.7669170940535</v>
      </c>
      <c r="O60" s="57">
        <f>IF(RES_hhdet_tes!O60=0,0,RES_hhdet_tes!O60/0.086*1000000/RES_hhdet_num!O60)</f>
        <v>1101.5120803918483</v>
      </c>
      <c r="P60" s="57">
        <f>IF(RES_hhdet_tes!P60=0,0,RES_hhdet_tes!P60/0.086*1000000/RES_hhdet_num!P60)</f>
        <v>1097.6322356053875</v>
      </c>
      <c r="Q60" s="57">
        <f>IF(RES_hhdet_tes!Q60=0,0,RES_hhdet_tes!Q60/0.086*1000000/RES_hhdet_num!Q60)</f>
        <v>1164.3544134824651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6872.5978444676857</v>
      </c>
      <c r="C62" s="168">
        <f t="shared" ref="C62:Q62" si="9">SUM(C63,C66,C68,C77)</f>
        <v>7264.680170117852</v>
      </c>
      <c r="D62" s="168">
        <f t="shared" si="9"/>
        <v>7938.1649467545594</v>
      </c>
      <c r="E62" s="168">
        <f t="shared" si="9"/>
        <v>9230.945168445287</v>
      </c>
      <c r="F62" s="168">
        <f t="shared" si="9"/>
        <v>9075.0781976948601</v>
      </c>
      <c r="G62" s="168">
        <f t="shared" si="9"/>
        <v>9375.3609926734862</v>
      </c>
      <c r="H62" s="168">
        <f t="shared" si="9"/>
        <v>9487.2828692886087</v>
      </c>
      <c r="I62" s="168">
        <f t="shared" si="9"/>
        <v>9284.8152791828725</v>
      </c>
      <c r="J62" s="168">
        <f t="shared" si="9"/>
        <v>9030.3531909394569</v>
      </c>
      <c r="K62" s="168">
        <f t="shared" si="9"/>
        <v>8379.0903244626952</v>
      </c>
      <c r="L62" s="168">
        <f t="shared" si="9"/>
        <v>8006.4462472304313</v>
      </c>
      <c r="M62" s="168">
        <f t="shared" si="9"/>
        <v>9469.7778230499207</v>
      </c>
      <c r="N62" s="168">
        <f t="shared" si="9"/>
        <v>8727.2782394658461</v>
      </c>
      <c r="O62" s="168">
        <f t="shared" si="9"/>
        <v>6546.4951728509823</v>
      </c>
      <c r="P62" s="168">
        <f t="shared" si="9"/>
        <v>6509.4025519806564</v>
      </c>
      <c r="Q62" s="168">
        <f t="shared" si="9"/>
        <v>7858.6250190678566</v>
      </c>
    </row>
    <row r="63" spans="1:17" ht="12.95" customHeight="1" x14ac:dyDescent="0.25">
      <c r="A63" s="158" t="s">
        <v>65</v>
      </c>
      <c r="B63" s="157">
        <f t="shared" ref="B63:Q63" si="10">SUM(B64:B65)</f>
        <v>4636.8615499449015</v>
      </c>
      <c r="C63" s="157">
        <f t="shared" si="10"/>
        <v>4933.7624492090354</v>
      </c>
      <c r="D63" s="157">
        <f t="shared" si="10"/>
        <v>5396.3470324149139</v>
      </c>
      <c r="E63" s="157">
        <f t="shared" si="10"/>
        <v>6558.1754712533539</v>
      </c>
      <c r="F63" s="157">
        <f t="shared" si="10"/>
        <v>6290.3786419310736</v>
      </c>
      <c r="G63" s="157">
        <f t="shared" si="10"/>
        <v>6517.4028075330916</v>
      </c>
      <c r="H63" s="157">
        <f t="shared" si="10"/>
        <v>6508.2802744626415</v>
      </c>
      <c r="I63" s="157">
        <f t="shared" si="10"/>
        <v>6149.5955010304879</v>
      </c>
      <c r="J63" s="157">
        <f t="shared" si="10"/>
        <v>5778.3579777069508</v>
      </c>
      <c r="K63" s="157">
        <f t="shared" si="10"/>
        <v>5061.1648155763987</v>
      </c>
      <c r="L63" s="157">
        <f t="shared" si="10"/>
        <v>4632.2234332927292</v>
      </c>
      <c r="M63" s="157">
        <f t="shared" si="10"/>
        <v>6110.6157446778552</v>
      </c>
      <c r="N63" s="157">
        <f t="shared" si="10"/>
        <v>5309.802592733975</v>
      </c>
      <c r="O63" s="157">
        <f t="shared" si="10"/>
        <v>3105.1879359700138</v>
      </c>
      <c r="P63" s="157">
        <f t="shared" si="10"/>
        <v>3030.065597631738</v>
      </c>
      <c r="Q63" s="157">
        <f t="shared" si="10"/>
        <v>4300.0400500419555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4554.6849867604878</v>
      </c>
      <c r="C64" s="156">
        <f>IF(RES_hhdet_tes!C64=0,0,RES_hhdet_tes!C64/0.086*1000000/RES_hhdet_num!C$62)</f>
        <v>4859.7551890849436</v>
      </c>
      <c r="D64" s="156">
        <f>IF(RES_hhdet_tes!D64=0,0,RES_hhdet_tes!D64/0.086*1000000/RES_hhdet_num!D$62)</f>
        <v>5275.6041108488653</v>
      </c>
      <c r="E64" s="156">
        <f>IF(RES_hhdet_tes!E64=0,0,RES_hhdet_tes!E64/0.086*1000000/RES_hhdet_num!E$62)</f>
        <v>6408.2794734803829</v>
      </c>
      <c r="F64" s="156">
        <f>IF(RES_hhdet_tes!F64=0,0,RES_hhdet_tes!F64/0.086*1000000/RES_hhdet_num!F$62)</f>
        <v>6154.1636414496934</v>
      </c>
      <c r="G64" s="156">
        <f>IF(RES_hhdet_tes!G64=0,0,RES_hhdet_tes!G64/0.086*1000000/RES_hhdet_num!G$62)</f>
        <v>6421.9339708210282</v>
      </c>
      <c r="H64" s="156">
        <f>IF(RES_hhdet_tes!H64=0,0,RES_hhdet_tes!H64/0.086*1000000/RES_hhdet_num!H$62)</f>
        <v>6362.3150406190343</v>
      </c>
      <c r="I64" s="156">
        <f>IF(RES_hhdet_tes!I64=0,0,RES_hhdet_tes!I64/0.086*1000000/RES_hhdet_num!I$62)</f>
        <v>5956.7231082895823</v>
      </c>
      <c r="J64" s="156">
        <f>IF(RES_hhdet_tes!J64=0,0,RES_hhdet_tes!J64/0.086*1000000/RES_hhdet_num!J$62)</f>
        <v>5604.5517068390618</v>
      </c>
      <c r="K64" s="156">
        <f>IF(RES_hhdet_tes!K64=0,0,RES_hhdet_tes!K64/0.086*1000000/RES_hhdet_num!K$62)</f>
        <v>4889.3448093108909</v>
      </c>
      <c r="L64" s="156">
        <f>IF(RES_hhdet_tes!L64=0,0,RES_hhdet_tes!L64/0.086*1000000/RES_hhdet_num!L$62)</f>
        <v>4473.0898868991017</v>
      </c>
      <c r="M64" s="156">
        <f>IF(RES_hhdet_tes!M64=0,0,RES_hhdet_tes!M64/0.086*1000000/RES_hhdet_num!M$62)</f>
        <v>6015.0845993742596</v>
      </c>
      <c r="N64" s="156">
        <f>IF(RES_hhdet_tes!N64=0,0,RES_hhdet_tes!N64/0.086*1000000/RES_hhdet_num!N$62)</f>
        <v>5082.142035527384</v>
      </c>
      <c r="O64" s="156">
        <f>IF(RES_hhdet_tes!O64=0,0,RES_hhdet_tes!O64/0.086*1000000/RES_hhdet_num!O$62)</f>
        <v>2972.6332167802389</v>
      </c>
      <c r="P64" s="156">
        <f>IF(RES_hhdet_tes!P64=0,0,RES_hhdet_tes!P64/0.086*1000000/RES_hhdet_num!P$62)</f>
        <v>2915.9033713766426</v>
      </c>
      <c r="Q64" s="156">
        <f>IF(RES_hhdet_tes!Q64=0,0,RES_hhdet_tes!Q64/0.086*1000000/RES_hhdet_num!Q$62)</f>
        <v>4124.3719754842978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82.176563184413297</v>
      </c>
      <c r="C65" s="156">
        <f>IF(RES_hhdet_tes!C65=0,0,RES_hhdet_tes!C65/0.086*1000000/RES_hhdet_num!C$62)</f>
        <v>74.007260124092056</v>
      </c>
      <c r="D65" s="156">
        <f>IF(RES_hhdet_tes!D65=0,0,RES_hhdet_tes!D65/0.086*1000000/RES_hhdet_num!D$62)</f>
        <v>120.74292156604861</v>
      </c>
      <c r="E65" s="156">
        <f>IF(RES_hhdet_tes!E65=0,0,RES_hhdet_tes!E65/0.086*1000000/RES_hhdet_num!E$62)</f>
        <v>149.8959977729711</v>
      </c>
      <c r="F65" s="156">
        <f>IF(RES_hhdet_tes!F65=0,0,RES_hhdet_tes!F65/0.086*1000000/RES_hhdet_num!F$62)</f>
        <v>136.21500048137997</v>
      </c>
      <c r="G65" s="156">
        <f>IF(RES_hhdet_tes!G65=0,0,RES_hhdet_tes!G65/0.086*1000000/RES_hhdet_num!G$62)</f>
        <v>95.468836712063819</v>
      </c>
      <c r="H65" s="156">
        <f>IF(RES_hhdet_tes!H65=0,0,RES_hhdet_tes!H65/0.086*1000000/RES_hhdet_num!H$62)</f>
        <v>145.96523384360697</v>
      </c>
      <c r="I65" s="156">
        <f>IF(RES_hhdet_tes!I65=0,0,RES_hhdet_tes!I65/0.086*1000000/RES_hhdet_num!I$62)</f>
        <v>192.87239274090592</v>
      </c>
      <c r="J65" s="156">
        <f>IF(RES_hhdet_tes!J65=0,0,RES_hhdet_tes!J65/0.086*1000000/RES_hhdet_num!J$62)</f>
        <v>173.80627086788894</v>
      </c>
      <c r="K65" s="156">
        <f>IF(RES_hhdet_tes!K65=0,0,RES_hhdet_tes!K65/0.086*1000000/RES_hhdet_num!K$62)</f>
        <v>171.82000626550766</v>
      </c>
      <c r="L65" s="156">
        <f>IF(RES_hhdet_tes!L65=0,0,RES_hhdet_tes!L65/0.086*1000000/RES_hhdet_num!L$62)</f>
        <v>159.13354639362791</v>
      </c>
      <c r="M65" s="156">
        <f>IF(RES_hhdet_tes!M65=0,0,RES_hhdet_tes!M65/0.086*1000000/RES_hhdet_num!M$62)</f>
        <v>95.531145303595181</v>
      </c>
      <c r="N65" s="156">
        <f>IF(RES_hhdet_tes!N65=0,0,RES_hhdet_tes!N65/0.086*1000000/RES_hhdet_num!N$62)</f>
        <v>227.66055720659122</v>
      </c>
      <c r="O65" s="156">
        <f>IF(RES_hhdet_tes!O65=0,0,RES_hhdet_tes!O65/0.086*1000000/RES_hhdet_num!O$62)</f>
        <v>132.55471918977477</v>
      </c>
      <c r="P65" s="156">
        <f>IF(RES_hhdet_tes!P65=0,0,RES_hhdet_tes!P65/0.086*1000000/RES_hhdet_num!P$62)</f>
        <v>114.16222625509531</v>
      </c>
      <c r="Q65" s="156">
        <f>IF(RES_hhdet_tes!Q65=0,0,RES_hhdet_tes!Q65/0.086*1000000/RES_hhdet_num!Q$62)</f>
        <v>175.66807455765732</v>
      </c>
    </row>
    <row r="66" spans="1:17" ht="12.95" customHeight="1" x14ac:dyDescent="0.25">
      <c r="A66" s="158" t="s">
        <v>112</v>
      </c>
      <c r="B66" s="157">
        <f t="shared" ref="B66:Q66" si="11">B67</f>
        <v>222.58001730299742</v>
      </c>
      <c r="C66" s="157">
        <f t="shared" si="11"/>
        <v>300.57594689920438</v>
      </c>
      <c r="D66" s="157">
        <f t="shared" si="11"/>
        <v>358.79278044781165</v>
      </c>
      <c r="E66" s="157">
        <f t="shared" si="11"/>
        <v>416.84791948423401</v>
      </c>
      <c r="F66" s="157">
        <f t="shared" si="11"/>
        <v>478.53328804437683</v>
      </c>
      <c r="G66" s="157">
        <f t="shared" si="11"/>
        <v>542.87627958426015</v>
      </c>
      <c r="H66" s="157">
        <f t="shared" si="11"/>
        <v>605.89455927261474</v>
      </c>
      <c r="I66" s="157">
        <f t="shared" si="11"/>
        <v>674.34321604689308</v>
      </c>
      <c r="J66" s="157">
        <f t="shared" si="11"/>
        <v>755.37047114928691</v>
      </c>
      <c r="K66" s="157">
        <f t="shared" si="11"/>
        <v>813.97237083038078</v>
      </c>
      <c r="L66" s="157">
        <f t="shared" si="11"/>
        <v>855.31289844517005</v>
      </c>
      <c r="M66" s="157">
        <f t="shared" si="11"/>
        <v>891.20551122146685</v>
      </c>
      <c r="N66" s="157">
        <f t="shared" si="11"/>
        <v>918.52574794335305</v>
      </c>
      <c r="O66" s="157">
        <f t="shared" si="11"/>
        <v>961.38266408188088</v>
      </c>
      <c r="P66" s="157">
        <f t="shared" si="11"/>
        <v>1003.8028931407495</v>
      </c>
      <c r="Q66" s="157">
        <f t="shared" si="11"/>
        <v>1062.4749419134212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222.58001730299742</v>
      </c>
      <c r="C67" s="156">
        <f>IF(RES_hhdet_tes!C67=0,0,RES_hhdet_tes!C67/0.086*1000000/RES_hhdet_num!C$62)</f>
        <v>300.57594689920438</v>
      </c>
      <c r="D67" s="156">
        <f>IF(RES_hhdet_tes!D67=0,0,RES_hhdet_tes!D67/0.086*1000000/RES_hhdet_num!D$62)</f>
        <v>358.79278044781165</v>
      </c>
      <c r="E67" s="156">
        <f>IF(RES_hhdet_tes!E67=0,0,RES_hhdet_tes!E67/0.086*1000000/RES_hhdet_num!E$62)</f>
        <v>416.84791948423401</v>
      </c>
      <c r="F67" s="156">
        <f>IF(RES_hhdet_tes!F67=0,0,RES_hhdet_tes!F67/0.086*1000000/RES_hhdet_num!F$62)</f>
        <v>478.53328804437683</v>
      </c>
      <c r="G67" s="156">
        <f>IF(RES_hhdet_tes!G67=0,0,RES_hhdet_tes!G67/0.086*1000000/RES_hhdet_num!G$62)</f>
        <v>542.87627958426015</v>
      </c>
      <c r="H67" s="156">
        <f>IF(RES_hhdet_tes!H67=0,0,RES_hhdet_tes!H67/0.086*1000000/RES_hhdet_num!H$62)</f>
        <v>605.89455927261474</v>
      </c>
      <c r="I67" s="156">
        <f>IF(RES_hhdet_tes!I67=0,0,RES_hhdet_tes!I67/0.086*1000000/RES_hhdet_num!I$62)</f>
        <v>674.34321604689308</v>
      </c>
      <c r="J67" s="156">
        <f>IF(RES_hhdet_tes!J67=0,0,RES_hhdet_tes!J67/0.086*1000000/RES_hhdet_num!J$62)</f>
        <v>755.37047114928691</v>
      </c>
      <c r="K67" s="156">
        <f>IF(RES_hhdet_tes!K67=0,0,RES_hhdet_tes!K67/0.086*1000000/RES_hhdet_num!K$62)</f>
        <v>813.97237083038078</v>
      </c>
      <c r="L67" s="156">
        <f>IF(RES_hhdet_tes!L67=0,0,RES_hhdet_tes!L67/0.086*1000000/RES_hhdet_num!L$62)</f>
        <v>855.31289844517005</v>
      </c>
      <c r="M67" s="156">
        <f>IF(RES_hhdet_tes!M67=0,0,RES_hhdet_tes!M67/0.086*1000000/RES_hhdet_num!M$62)</f>
        <v>891.20551122146685</v>
      </c>
      <c r="N67" s="156">
        <f>IF(RES_hhdet_tes!N67=0,0,RES_hhdet_tes!N67/0.086*1000000/RES_hhdet_num!N$62)</f>
        <v>918.52574794335305</v>
      </c>
      <c r="O67" s="156">
        <f>IF(RES_hhdet_tes!O67=0,0,RES_hhdet_tes!O67/0.086*1000000/RES_hhdet_num!O$62)</f>
        <v>961.38266408188088</v>
      </c>
      <c r="P67" s="156">
        <f>IF(RES_hhdet_tes!P67=0,0,RES_hhdet_tes!P67/0.086*1000000/RES_hhdet_num!P$62)</f>
        <v>1003.8028931407495</v>
      </c>
      <c r="Q67" s="156">
        <f>IF(RES_hhdet_tes!Q67=0,0,RES_hhdet_tes!Q67/0.086*1000000/RES_hhdet_num!Q$62)</f>
        <v>1062.4749419134212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1078.5223205880802</v>
      </c>
      <c r="C68" s="157">
        <f>IF(RES_hhdet_tes!C68=0,0,RES_hhdet_tes!C68/0.086*1000000/RES_hhdet_num!C$62)</f>
        <v>1087.2485778615592</v>
      </c>
      <c r="D68" s="157">
        <f>IF(RES_hhdet_tes!D68=0,0,RES_hhdet_tes!D68/0.086*1000000/RES_hhdet_num!D$62)</f>
        <v>1169.8853514153</v>
      </c>
      <c r="E68" s="157">
        <f>IF(RES_hhdet_tes!E68=0,0,RES_hhdet_tes!E68/0.086*1000000/RES_hhdet_num!E$62)</f>
        <v>1215.4289609464988</v>
      </c>
      <c r="F68" s="157">
        <f>IF(RES_hhdet_tes!F68=0,0,RES_hhdet_tes!F68/0.086*1000000/RES_hhdet_num!F$62)</f>
        <v>1257.3509299544389</v>
      </c>
      <c r="G68" s="157">
        <f>IF(RES_hhdet_tes!G68=0,0,RES_hhdet_tes!G68/0.086*1000000/RES_hhdet_num!G$62)</f>
        <v>1271.279421451889</v>
      </c>
      <c r="H68" s="157">
        <f>IF(RES_hhdet_tes!H68=0,0,RES_hhdet_tes!H68/0.086*1000000/RES_hhdet_num!H$62)</f>
        <v>1299.1525325659493</v>
      </c>
      <c r="I68" s="157">
        <f>IF(RES_hhdet_tes!I68=0,0,RES_hhdet_tes!I68/0.086*1000000/RES_hhdet_num!I$62)</f>
        <v>1351.437646012879</v>
      </c>
      <c r="J68" s="157">
        <f>IF(RES_hhdet_tes!J68=0,0,RES_hhdet_tes!J68/0.086*1000000/RES_hhdet_num!J$62)</f>
        <v>1390.8143914834461</v>
      </c>
      <c r="K68" s="157">
        <f>IF(RES_hhdet_tes!K68=0,0,RES_hhdet_tes!K68/0.086*1000000/RES_hhdet_num!K$62)</f>
        <v>1402.2782746426276</v>
      </c>
      <c r="L68" s="157">
        <f>IF(RES_hhdet_tes!L68=0,0,RES_hhdet_tes!L68/0.086*1000000/RES_hhdet_num!L$62)</f>
        <v>1410.1547546503725</v>
      </c>
      <c r="M68" s="157">
        <f>IF(RES_hhdet_tes!M68=0,0,RES_hhdet_tes!M68/0.086*1000000/RES_hhdet_num!M$62)</f>
        <v>1390.6960899197222</v>
      </c>
      <c r="N68" s="157">
        <f>IF(RES_hhdet_tes!N68=0,0,RES_hhdet_tes!N68/0.086*1000000/RES_hhdet_num!N$62)</f>
        <v>1396.2333346596665</v>
      </c>
      <c r="O68" s="157">
        <f>IF(RES_hhdet_tes!O68=0,0,RES_hhdet_tes!O68/0.086*1000000/RES_hhdet_num!O$62)</f>
        <v>1385.6003670948262</v>
      </c>
      <c r="P68" s="157">
        <f>IF(RES_hhdet_tes!P68=0,0,RES_hhdet_tes!P68/0.086*1000000/RES_hhdet_num!P$62)</f>
        <v>1388.4992829075202</v>
      </c>
      <c r="Q68" s="157">
        <f>IF(RES_hhdet_tes!Q68=0,0,RES_hhdet_tes!Q68/0.086*1000000/RES_hhdet_num!Q$62)</f>
        <v>1399.0028128721351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1075.3510722222509</v>
      </c>
      <c r="C69" s="132">
        <f>IF(RES_hhdet_tes!C69=0,0,RES_hhdet_tes!C69/0.086*1000000/RES_hhdet_num!C69)</f>
        <v>1087.7688092759756</v>
      </c>
      <c r="D69" s="132">
        <f>IF(RES_hhdet_tes!D69=0,0,RES_hhdet_tes!D69/0.086*1000000/RES_hhdet_num!D69)</f>
        <v>1172.5304341906442</v>
      </c>
      <c r="E69" s="132">
        <f>IF(RES_hhdet_tes!E69=0,0,RES_hhdet_tes!E69/0.086*1000000/RES_hhdet_num!E69)</f>
        <v>1218.6326210832688</v>
      </c>
      <c r="F69" s="132">
        <f>IF(RES_hhdet_tes!F69=0,0,RES_hhdet_tes!F69/0.086*1000000/RES_hhdet_num!F69)</f>
        <v>1269.359143104203</v>
      </c>
      <c r="G69" s="132">
        <f>IF(RES_hhdet_tes!G69=0,0,RES_hhdet_tes!G69/0.086*1000000/RES_hhdet_num!G69)</f>
        <v>1288.8345305688631</v>
      </c>
      <c r="H69" s="132">
        <f>IF(RES_hhdet_tes!H69=0,0,RES_hhdet_tes!H69/0.086*1000000/RES_hhdet_num!H69)</f>
        <v>1313.7319119609854</v>
      </c>
      <c r="I69" s="132">
        <f>IF(RES_hhdet_tes!I69=0,0,RES_hhdet_tes!I69/0.086*1000000/RES_hhdet_num!I69)</f>
        <v>1368.5109163222367</v>
      </c>
      <c r="J69" s="132">
        <f>IF(RES_hhdet_tes!J69=0,0,RES_hhdet_tes!J69/0.086*1000000/RES_hhdet_num!J69)</f>
        <v>1408.7691037592735</v>
      </c>
      <c r="K69" s="132">
        <f>IF(RES_hhdet_tes!K69=0,0,RES_hhdet_tes!K69/0.086*1000000/RES_hhdet_num!K69)</f>
        <v>1421.9539734765051</v>
      </c>
      <c r="L69" s="132">
        <f>IF(RES_hhdet_tes!L69=0,0,RES_hhdet_tes!L69/0.086*1000000/RES_hhdet_num!L69)</f>
        <v>1431.5921540480531</v>
      </c>
      <c r="M69" s="132">
        <f>IF(RES_hhdet_tes!M69=0,0,RES_hhdet_tes!M69/0.086*1000000/RES_hhdet_num!M69)</f>
        <v>1417.6138035640274</v>
      </c>
      <c r="N69" s="132">
        <f>IF(RES_hhdet_tes!N69=0,0,RES_hhdet_tes!N69/0.086*1000000/RES_hhdet_num!N69)</f>
        <v>1411.131746358649</v>
      </c>
      <c r="O69" s="132">
        <f>IF(RES_hhdet_tes!O69=0,0,RES_hhdet_tes!O69/0.086*1000000/RES_hhdet_num!O69)</f>
        <v>1403.9437120219463</v>
      </c>
      <c r="P69" s="132">
        <f>IF(RES_hhdet_tes!P69=0,0,RES_hhdet_tes!P69/0.086*1000000/RES_hhdet_num!P69)</f>
        <v>1404.9532002403157</v>
      </c>
      <c r="Q69" s="132">
        <f>IF(RES_hhdet_tes!Q69=0,0,RES_hhdet_tes!Q69/0.086*1000000/RES_hhdet_num!Q69)</f>
        <v>1412.5253691786554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1075.3012686680897</v>
      </c>
      <c r="C70" s="132">
        <f>IF(RES_hhdet_tes!C70=0,0,RES_hhdet_tes!C70/0.086*1000000/RES_hhdet_num!C70)</f>
        <v>1086.0282290622461</v>
      </c>
      <c r="D70" s="132">
        <f>IF(RES_hhdet_tes!D70=0,0,RES_hhdet_tes!D70/0.086*1000000/RES_hhdet_num!D70)</f>
        <v>1153.3919472530542</v>
      </c>
      <c r="E70" s="132">
        <f>IF(RES_hhdet_tes!E70=0,0,RES_hhdet_tes!E70/0.086*1000000/RES_hhdet_num!E70)</f>
        <v>1180.6875481761003</v>
      </c>
      <c r="F70" s="132">
        <f>IF(RES_hhdet_tes!F70=0,0,RES_hhdet_tes!F70/0.086*1000000/RES_hhdet_num!F70)</f>
        <v>1209.4367827111901</v>
      </c>
      <c r="G70" s="132">
        <f>IF(RES_hhdet_tes!G70=0,0,RES_hhdet_tes!G70/0.086*1000000/RES_hhdet_num!G70)</f>
        <v>1225.8311218636727</v>
      </c>
      <c r="H70" s="132">
        <f>IF(RES_hhdet_tes!H70=0,0,RES_hhdet_tes!H70/0.086*1000000/RES_hhdet_num!H70)</f>
        <v>1244.4818444384246</v>
      </c>
      <c r="I70" s="132">
        <f>IF(RES_hhdet_tes!I70=0,0,RES_hhdet_tes!I70/0.086*1000000/RES_hhdet_num!I70)</f>
        <v>1300.0301348915034</v>
      </c>
      <c r="J70" s="132">
        <f>IF(RES_hhdet_tes!J70=0,0,RES_hhdet_tes!J70/0.086*1000000/RES_hhdet_num!J70)</f>
        <v>1342.8079952631099</v>
      </c>
      <c r="K70" s="132">
        <f>IF(RES_hhdet_tes!K70=0,0,RES_hhdet_tes!K70/0.086*1000000/RES_hhdet_num!K70)</f>
        <v>1356.4635343535376</v>
      </c>
      <c r="L70" s="132">
        <f>IF(RES_hhdet_tes!L70=0,0,RES_hhdet_tes!L70/0.086*1000000/RES_hhdet_num!L70)</f>
        <v>1371.9113478091742</v>
      </c>
      <c r="M70" s="132">
        <f>IF(RES_hhdet_tes!M70=0,0,RES_hhdet_tes!M70/0.086*1000000/RES_hhdet_num!M70)</f>
        <v>1359.5883324007209</v>
      </c>
      <c r="N70" s="132">
        <f>IF(RES_hhdet_tes!N70=0,0,RES_hhdet_tes!N70/0.086*1000000/RES_hhdet_num!N70)</f>
        <v>1357.6283297588163</v>
      </c>
      <c r="O70" s="132">
        <f>IF(RES_hhdet_tes!O70=0,0,RES_hhdet_tes!O70/0.086*1000000/RES_hhdet_num!O70)</f>
        <v>1354.9325444290739</v>
      </c>
      <c r="P70" s="132">
        <f>IF(RES_hhdet_tes!P70=0,0,RES_hhdet_tes!P70/0.086*1000000/RES_hhdet_num!P70)</f>
        <v>1361.5006501883304</v>
      </c>
      <c r="Q70" s="132">
        <f>IF(RES_hhdet_tes!Q70=0,0,RES_hhdet_tes!Q70/0.086*1000000/RES_hhdet_num!Q70)</f>
        <v>1370.0032544498467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274.21452341667469</v>
      </c>
      <c r="C71" s="165">
        <f>IF(RES_hhdet_tes!C71=0,0,RES_hhdet_tes!C71/0.086*1000000/RES_hhdet_num!C70)</f>
        <v>279.44779003743179</v>
      </c>
      <c r="D71" s="165">
        <f>IF(RES_hhdet_tes!D71=0,0,RES_hhdet_tes!D71/0.086*1000000/RES_hhdet_num!D70)</f>
        <v>365.16356230252677</v>
      </c>
      <c r="E71" s="165">
        <f>IF(RES_hhdet_tes!E71=0,0,RES_hhdet_tes!E71/0.086*1000000/RES_hhdet_num!E70)</f>
        <v>415.5456592893928</v>
      </c>
      <c r="F71" s="165">
        <f>IF(RES_hhdet_tes!F71=0,0,RES_hhdet_tes!F71/0.086*1000000/RES_hhdet_num!F70)</f>
        <v>376.85942210487923</v>
      </c>
      <c r="G71" s="165">
        <f>IF(RES_hhdet_tes!G71=0,0,RES_hhdet_tes!G71/0.086*1000000/RES_hhdet_num!G70)</f>
        <v>445.5092939018092</v>
      </c>
      <c r="H71" s="165">
        <f>IF(RES_hhdet_tes!H71=0,0,RES_hhdet_tes!H71/0.086*1000000/RES_hhdet_num!H70)</f>
        <v>423.48269939553603</v>
      </c>
      <c r="I71" s="165">
        <f>IF(RES_hhdet_tes!I71=0,0,RES_hhdet_tes!I71/0.086*1000000/RES_hhdet_num!I70)</f>
        <v>414.38587914412489</v>
      </c>
      <c r="J71" s="165">
        <f>IF(RES_hhdet_tes!J71=0,0,RES_hhdet_tes!J71/0.086*1000000/RES_hhdet_num!J70)</f>
        <v>426.61541659044519</v>
      </c>
      <c r="K71" s="165">
        <f>IF(RES_hhdet_tes!K71=0,0,RES_hhdet_tes!K71/0.086*1000000/RES_hhdet_num!K70)</f>
        <v>416.15116437329687</v>
      </c>
      <c r="L71" s="165">
        <f>IF(RES_hhdet_tes!L71=0,0,RES_hhdet_tes!L71/0.086*1000000/RES_hhdet_num!L70)</f>
        <v>433.48282455903495</v>
      </c>
      <c r="M71" s="165">
        <f>IF(RES_hhdet_tes!M71=0,0,RES_hhdet_tes!M71/0.086*1000000/RES_hhdet_num!M70)</f>
        <v>446.52808892205661</v>
      </c>
      <c r="N71" s="165">
        <f>IF(RES_hhdet_tes!N71=0,0,RES_hhdet_tes!N71/0.086*1000000/RES_hhdet_num!N70)</f>
        <v>444.60427913619577</v>
      </c>
      <c r="O71" s="165">
        <f>IF(RES_hhdet_tes!O71=0,0,RES_hhdet_tes!O71/0.086*1000000/RES_hhdet_num!O70)</f>
        <v>442.48452812524994</v>
      </c>
      <c r="P71" s="165">
        <f>IF(RES_hhdet_tes!P71=0,0,RES_hhdet_tes!P71/0.086*1000000/RES_hhdet_num!P70)</f>
        <v>442.73234791870084</v>
      </c>
      <c r="Q71" s="165">
        <f>IF(RES_hhdet_tes!Q71=0,0,RES_hhdet_tes!Q71/0.086*1000000/RES_hhdet_num!Q70)</f>
        <v>446.49116318482459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801.08674525141532</v>
      </c>
      <c r="C72" s="164">
        <f>IF(RES_hhdet_tes!C72=0,0,RES_hhdet_tes!C72/0.086*1000000/RES_hhdet_num!C70)</f>
        <v>806.58043902481438</v>
      </c>
      <c r="D72" s="164">
        <f>IF(RES_hhdet_tes!D72=0,0,RES_hhdet_tes!D72/0.086*1000000/RES_hhdet_num!D70)</f>
        <v>788.22838495052736</v>
      </c>
      <c r="E72" s="164">
        <f>IF(RES_hhdet_tes!E72=0,0,RES_hhdet_tes!E72/0.086*1000000/RES_hhdet_num!E70)</f>
        <v>765.14188888670753</v>
      </c>
      <c r="F72" s="164">
        <f>IF(RES_hhdet_tes!F72=0,0,RES_hhdet_tes!F72/0.086*1000000/RES_hhdet_num!F70)</f>
        <v>832.57736060631066</v>
      </c>
      <c r="G72" s="164">
        <f>IF(RES_hhdet_tes!G72=0,0,RES_hhdet_tes!G72/0.086*1000000/RES_hhdet_num!G70)</f>
        <v>780.32182796186339</v>
      </c>
      <c r="H72" s="164">
        <f>IF(RES_hhdet_tes!H72=0,0,RES_hhdet_tes!H72/0.086*1000000/RES_hhdet_num!H70)</f>
        <v>820.99914504288847</v>
      </c>
      <c r="I72" s="164">
        <f>IF(RES_hhdet_tes!I72=0,0,RES_hhdet_tes!I72/0.086*1000000/RES_hhdet_num!I70)</f>
        <v>885.64425574737857</v>
      </c>
      <c r="J72" s="164">
        <f>IF(RES_hhdet_tes!J72=0,0,RES_hhdet_tes!J72/0.086*1000000/RES_hhdet_num!J70)</f>
        <v>916.19257867266458</v>
      </c>
      <c r="K72" s="164">
        <f>IF(RES_hhdet_tes!K72=0,0,RES_hhdet_tes!K72/0.086*1000000/RES_hhdet_num!K70)</f>
        <v>940.31236998024065</v>
      </c>
      <c r="L72" s="164">
        <f>IF(RES_hhdet_tes!L72=0,0,RES_hhdet_tes!L72/0.086*1000000/RES_hhdet_num!L70)</f>
        <v>938.42852325013939</v>
      </c>
      <c r="M72" s="164">
        <f>IF(RES_hhdet_tes!M72=0,0,RES_hhdet_tes!M72/0.086*1000000/RES_hhdet_num!M70)</f>
        <v>913.06024347866435</v>
      </c>
      <c r="N72" s="164">
        <f>IF(RES_hhdet_tes!N72=0,0,RES_hhdet_tes!N72/0.086*1000000/RES_hhdet_num!N70)</f>
        <v>913.02405062262028</v>
      </c>
      <c r="O72" s="164">
        <f>IF(RES_hhdet_tes!O72=0,0,RES_hhdet_tes!O72/0.086*1000000/RES_hhdet_num!O70)</f>
        <v>912.44801630382403</v>
      </c>
      <c r="P72" s="164">
        <f>IF(RES_hhdet_tes!P72=0,0,RES_hhdet_tes!P72/0.086*1000000/RES_hhdet_num!P70)</f>
        <v>918.76830226962943</v>
      </c>
      <c r="Q72" s="164">
        <f>IF(RES_hhdet_tes!Q72=0,0,RES_hhdet_tes!Q72/0.086*1000000/RES_hhdet_num!Q70)</f>
        <v>923.51209126502238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1090.0601201081708</v>
      </c>
      <c r="C73" s="162">
        <f>IF(RES_hhdet_tes!C73=0,0,RES_hhdet_tes!C73/0.086*1000000/RES_hhdet_num!C73)</f>
        <v>1089.3575856519003</v>
      </c>
      <c r="D73" s="162">
        <f>IF(RES_hhdet_tes!D73=0,0,RES_hhdet_tes!D73/0.086*1000000/RES_hhdet_num!D73)</f>
        <v>1198.3036587734787</v>
      </c>
      <c r="E73" s="162">
        <f>IF(RES_hhdet_tes!E73=0,0,RES_hhdet_tes!E73/0.086*1000000/RES_hhdet_num!E73)</f>
        <v>1279.7870802061084</v>
      </c>
      <c r="F73" s="162">
        <f>IF(RES_hhdet_tes!F73=0,0,RES_hhdet_tes!F73/0.086*1000000/RES_hhdet_num!F73)</f>
        <v>1329.8659746117683</v>
      </c>
      <c r="G73" s="162">
        <f>IF(RES_hhdet_tes!G73=0,0,RES_hhdet_tes!G73/0.086*1000000/RES_hhdet_num!G73)</f>
        <v>1323.3330553668413</v>
      </c>
      <c r="H73" s="162">
        <f>IF(RES_hhdet_tes!H73=0,0,RES_hhdet_tes!H73/0.086*1000000/RES_hhdet_num!H73)</f>
        <v>1395.7610883187342</v>
      </c>
      <c r="I73" s="162">
        <f>IF(RES_hhdet_tes!I73=0,0,RES_hhdet_tes!I73/0.086*1000000/RES_hhdet_num!I73)</f>
        <v>1522.3285561165139</v>
      </c>
      <c r="J73" s="162">
        <f>IF(RES_hhdet_tes!J73=0,0,RES_hhdet_tes!J73/0.086*1000000/RES_hhdet_num!J73)</f>
        <v>1560.2086214861076</v>
      </c>
      <c r="K73" s="162">
        <f>IF(RES_hhdet_tes!K73=0,0,RES_hhdet_tes!K73/0.086*1000000/RES_hhdet_num!K73)</f>
        <v>1572.8425419758162</v>
      </c>
      <c r="L73" s="162">
        <f>IF(RES_hhdet_tes!L73=0,0,RES_hhdet_tes!L73/0.086*1000000/RES_hhdet_num!L73)</f>
        <v>1575.2124115855581</v>
      </c>
      <c r="M73" s="162">
        <f>IF(RES_hhdet_tes!M73=0,0,RES_hhdet_tes!M73/0.086*1000000/RES_hhdet_num!M73)</f>
        <v>1478.1373255718042</v>
      </c>
      <c r="N73" s="162">
        <f>IF(RES_hhdet_tes!N73=0,0,RES_hhdet_tes!N73/0.086*1000000/RES_hhdet_num!N73)</f>
        <v>1641.8871699625313</v>
      </c>
      <c r="O73" s="162">
        <f>IF(RES_hhdet_tes!O73=0,0,RES_hhdet_tes!O73/0.086*1000000/RES_hhdet_num!O73)</f>
        <v>1562.4401153939632</v>
      </c>
      <c r="P73" s="162">
        <f>IF(RES_hhdet_tes!P73=0,0,RES_hhdet_tes!P73/0.086*1000000/RES_hhdet_num!P73)</f>
        <v>1531.669168525714</v>
      </c>
      <c r="Q73" s="162">
        <f>IF(RES_hhdet_tes!Q73=0,0,RES_hhdet_tes!Q73/0.086*1000000/RES_hhdet_num!Q73)</f>
        <v>1643.58724397427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1079.0520758789994</v>
      </c>
      <c r="C74" s="160">
        <f>IF(RES_hhdet_tes!C74=0,0,RES_hhdet_tes!C74/0.086*1000000/RES_hhdet_num!C74)</f>
        <v>1084.3666233660495</v>
      </c>
      <c r="D74" s="160">
        <f>IF(RES_hhdet_tes!D74=0,0,RES_hhdet_tes!D74/0.086*1000000/RES_hhdet_num!D74)</f>
        <v>1160.8758554015233</v>
      </c>
      <c r="E74" s="160">
        <f>IF(RES_hhdet_tes!E74=0,0,RES_hhdet_tes!E74/0.086*1000000/RES_hhdet_num!E74)</f>
        <v>1209.2466238951488</v>
      </c>
      <c r="F74" s="160">
        <f>IF(RES_hhdet_tes!F74=0,0,RES_hhdet_tes!F74/0.086*1000000/RES_hhdet_num!F74)</f>
        <v>1230.9366119576259</v>
      </c>
      <c r="G74" s="160">
        <f>IF(RES_hhdet_tes!G74=0,0,RES_hhdet_tes!G74/0.086*1000000/RES_hhdet_num!G74)</f>
        <v>1240.4036181945105</v>
      </c>
      <c r="H74" s="160">
        <f>IF(RES_hhdet_tes!H74=0,0,RES_hhdet_tes!H74/0.086*1000000/RES_hhdet_num!H74)</f>
        <v>1272.6660841997166</v>
      </c>
      <c r="I74" s="160">
        <f>IF(RES_hhdet_tes!I74=0,0,RES_hhdet_tes!I74/0.086*1000000/RES_hhdet_num!I74)</f>
        <v>1344.8656688124433</v>
      </c>
      <c r="J74" s="160">
        <f>IF(RES_hhdet_tes!J74=0,0,RES_hhdet_tes!J74/0.086*1000000/RES_hhdet_num!J74)</f>
        <v>1387.3894996328172</v>
      </c>
      <c r="K74" s="160">
        <f>IF(RES_hhdet_tes!K74=0,0,RES_hhdet_tes!K74/0.086*1000000/RES_hhdet_num!K74)</f>
        <v>1399.8089583935848</v>
      </c>
      <c r="L74" s="160">
        <f>IF(RES_hhdet_tes!L74=0,0,RES_hhdet_tes!L74/0.086*1000000/RES_hhdet_num!L74)</f>
        <v>1413.8766906263859</v>
      </c>
      <c r="M74" s="160">
        <f>IF(RES_hhdet_tes!M74=0,0,RES_hhdet_tes!M74/0.086*1000000/RES_hhdet_num!M74)</f>
        <v>1376.2900393032858</v>
      </c>
      <c r="N74" s="160">
        <f>IF(RES_hhdet_tes!N74=0,0,RES_hhdet_tes!N74/0.086*1000000/RES_hhdet_num!N74)</f>
        <v>1427.2672551328485</v>
      </c>
      <c r="O74" s="160">
        <f>IF(RES_hhdet_tes!O74=0,0,RES_hhdet_tes!O74/0.086*1000000/RES_hhdet_num!O74)</f>
        <v>1401.3970560336202</v>
      </c>
      <c r="P74" s="160">
        <f>IF(RES_hhdet_tes!P74=0,0,RES_hhdet_tes!P74/0.086*1000000/RES_hhdet_num!P74)</f>
        <v>1398.5296498957596</v>
      </c>
      <c r="Q74" s="160">
        <f>IF(RES_hhdet_tes!Q74=0,0,RES_hhdet_tes!Q74/0.086*1000000/RES_hhdet_num!Q74)</f>
        <v>1437.7131399783123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277.96533062758391</v>
      </c>
      <c r="C75" s="156">
        <f>IF(RES_hhdet_tes!C75=0,0,RES_hhdet_tes!C75/0.086*1000000/RES_hhdet_num!C74)</f>
        <v>277.7861843412349</v>
      </c>
      <c r="D75" s="156">
        <f>IF(RES_hhdet_tes!D75=0,0,RES_hhdet_tes!D75/0.086*1000000/RES_hhdet_num!D74)</f>
        <v>372.64747045099625</v>
      </c>
      <c r="E75" s="156">
        <f>IF(RES_hhdet_tes!E75=0,0,RES_hhdet_tes!E75/0.086*1000000/RES_hhdet_num!E74)</f>
        <v>444.10473500844114</v>
      </c>
      <c r="F75" s="156">
        <f>IF(RES_hhdet_tes!F75=0,0,RES_hhdet_tes!F75/0.086*1000000/RES_hhdet_num!F74)</f>
        <v>398.35925135131544</v>
      </c>
      <c r="G75" s="156">
        <f>IF(RES_hhdet_tes!G75=0,0,RES_hhdet_tes!G75/0.086*1000000/RES_hhdet_num!G74)</f>
        <v>460.08179023264688</v>
      </c>
      <c r="H75" s="156">
        <f>IF(RES_hhdet_tes!H75=0,0,RES_hhdet_tes!H75/0.086*1000000/RES_hhdet_num!H74)</f>
        <v>451.66693915682782</v>
      </c>
      <c r="I75" s="156">
        <f>IF(RES_hhdet_tes!I75=0,0,RES_hhdet_tes!I75/0.086*1000000/RES_hhdet_num!I74)</f>
        <v>459.22141306506524</v>
      </c>
      <c r="J75" s="156">
        <f>IF(RES_hhdet_tes!J75=0,0,RES_hhdet_tes!J75/0.086*1000000/RES_hhdet_num!J74)</f>
        <v>471.1969209601524</v>
      </c>
      <c r="K75" s="156">
        <f>IF(RES_hhdet_tes!K75=0,0,RES_hhdet_tes!K75/0.086*1000000/RES_hhdet_num!K74)</f>
        <v>459.496588413344</v>
      </c>
      <c r="L75" s="156">
        <f>IF(RES_hhdet_tes!L75=0,0,RES_hhdet_tes!L75/0.086*1000000/RES_hhdet_num!L74)</f>
        <v>475.44816737624694</v>
      </c>
      <c r="M75" s="156">
        <f>IF(RES_hhdet_tes!M75=0,0,RES_hhdet_tes!M75/0.086*1000000/RES_hhdet_num!M74)</f>
        <v>463.2297958246217</v>
      </c>
      <c r="N75" s="156">
        <f>IF(RES_hhdet_tes!N75=0,0,RES_hhdet_tes!N75/0.086*1000000/RES_hhdet_num!N74)</f>
        <v>514.24320451022845</v>
      </c>
      <c r="O75" s="156">
        <f>IF(RES_hhdet_tes!O75=0,0,RES_hhdet_tes!O75/0.086*1000000/RES_hhdet_num!O74)</f>
        <v>488.94903972979574</v>
      </c>
      <c r="P75" s="156">
        <f>IF(RES_hhdet_tes!P75=0,0,RES_hhdet_tes!P75/0.086*1000000/RES_hhdet_num!P74)</f>
        <v>479.76134762613049</v>
      </c>
      <c r="Q75" s="156">
        <f>IF(RES_hhdet_tes!Q75=0,0,RES_hhdet_tes!Q75/0.086*1000000/RES_hhdet_num!Q74)</f>
        <v>514.20104871329056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801.08674525141544</v>
      </c>
      <c r="C76" s="156">
        <f>IF(RES_hhdet_tes!C76=0,0,RES_hhdet_tes!C76/0.086*1000000/RES_hhdet_num!C74)</f>
        <v>806.58043902481472</v>
      </c>
      <c r="D76" s="156">
        <f>IF(RES_hhdet_tes!D76=0,0,RES_hhdet_tes!D76/0.086*1000000/RES_hhdet_num!D74)</f>
        <v>788.22838495052724</v>
      </c>
      <c r="E76" s="156">
        <f>IF(RES_hhdet_tes!E76=0,0,RES_hhdet_tes!E76/0.086*1000000/RES_hhdet_num!E74)</f>
        <v>765.14188888670765</v>
      </c>
      <c r="F76" s="156">
        <f>IF(RES_hhdet_tes!F76=0,0,RES_hhdet_tes!F76/0.086*1000000/RES_hhdet_num!F74)</f>
        <v>832.57736060631044</v>
      </c>
      <c r="G76" s="156">
        <f>IF(RES_hhdet_tes!G76=0,0,RES_hhdet_tes!G76/0.086*1000000/RES_hhdet_num!G74)</f>
        <v>780.32182796186362</v>
      </c>
      <c r="H76" s="156">
        <f>IF(RES_hhdet_tes!H76=0,0,RES_hhdet_tes!H76/0.086*1000000/RES_hhdet_num!H74)</f>
        <v>820.99914504288859</v>
      </c>
      <c r="I76" s="156">
        <f>IF(RES_hhdet_tes!I76=0,0,RES_hhdet_tes!I76/0.086*1000000/RES_hhdet_num!I74)</f>
        <v>885.644255747378</v>
      </c>
      <c r="J76" s="156">
        <f>IF(RES_hhdet_tes!J76=0,0,RES_hhdet_tes!J76/0.086*1000000/RES_hhdet_num!J74)</f>
        <v>916.19257867266469</v>
      </c>
      <c r="K76" s="156">
        <f>IF(RES_hhdet_tes!K76=0,0,RES_hhdet_tes!K76/0.086*1000000/RES_hhdet_num!K74)</f>
        <v>940.31236998024076</v>
      </c>
      <c r="L76" s="156">
        <f>IF(RES_hhdet_tes!L76=0,0,RES_hhdet_tes!L76/0.086*1000000/RES_hhdet_num!L74)</f>
        <v>938.42852325013905</v>
      </c>
      <c r="M76" s="156">
        <f>IF(RES_hhdet_tes!M76=0,0,RES_hhdet_tes!M76/0.086*1000000/RES_hhdet_num!M74)</f>
        <v>913.06024347866412</v>
      </c>
      <c r="N76" s="156">
        <f>IF(RES_hhdet_tes!N76=0,0,RES_hhdet_tes!N76/0.086*1000000/RES_hhdet_num!N74)</f>
        <v>913.02405062261994</v>
      </c>
      <c r="O76" s="156">
        <f>IF(RES_hhdet_tes!O76=0,0,RES_hhdet_tes!O76/0.086*1000000/RES_hhdet_num!O74)</f>
        <v>912.44801630382415</v>
      </c>
      <c r="P76" s="156">
        <f>IF(RES_hhdet_tes!P76=0,0,RES_hhdet_tes!P76/0.086*1000000/RES_hhdet_num!P74)</f>
        <v>918.76830226962898</v>
      </c>
      <c r="Q76" s="156">
        <f>IF(RES_hhdet_tes!Q76=0,0,RES_hhdet_tes!Q76/0.086*1000000/RES_hhdet_num!Q74)</f>
        <v>923.5120912650217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934.63395663170616</v>
      </c>
      <c r="C77" s="157">
        <f>IF(RES_hhdet_tes!C77=0,0,RES_hhdet_tes!C77/0.086*1000000/RES_hhdet_num!C$62)</f>
        <v>943.09319614805293</v>
      </c>
      <c r="D77" s="157">
        <f>IF(RES_hhdet_tes!D77=0,0,RES_hhdet_tes!D77/0.086*1000000/RES_hhdet_num!D$62)</f>
        <v>1013.139782476534</v>
      </c>
      <c r="E77" s="157">
        <f>IF(RES_hhdet_tes!E77=0,0,RES_hhdet_tes!E77/0.086*1000000/RES_hhdet_num!E$62)</f>
        <v>1040.4928167612006</v>
      </c>
      <c r="F77" s="157">
        <f>IF(RES_hhdet_tes!F77=0,0,RES_hhdet_tes!F77/0.086*1000000/RES_hhdet_num!F$62)</f>
        <v>1048.8153377649714</v>
      </c>
      <c r="G77" s="157">
        <f>IF(RES_hhdet_tes!G77=0,0,RES_hhdet_tes!G77/0.086*1000000/RES_hhdet_num!G$62)</f>
        <v>1043.8024841042454</v>
      </c>
      <c r="H77" s="157">
        <f>IF(RES_hhdet_tes!H77=0,0,RES_hhdet_tes!H77/0.086*1000000/RES_hhdet_num!H$62)</f>
        <v>1073.9555029874032</v>
      </c>
      <c r="I77" s="157">
        <f>IF(RES_hhdet_tes!I77=0,0,RES_hhdet_tes!I77/0.086*1000000/RES_hhdet_num!I$62)</f>
        <v>1109.4389160926137</v>
      </c>
      <c r="J77" s="157">
        <f>IF(RES_hhdet_tes!J77=0,0,RES_hhdet_tes!J77/0.086*1000000/RES_hhdet_num!J$62)</f>
        <v>1105.8103505997722</v>
      </c>
      <c r="K77" s="157">
        <f>IF(RES_hhdet_tes!K77=0,0,RES_hhdet_tes!K77/0.086*1000000/RES_hhdet_num!K$62)</f>
        <v>1101.6748634132882</v>
      </c>
      <c r="L77" s="157">
        <f>IF(RES_hhdet_tes!L77=0,0,RES_hhdet_tes!L77/0.086*1000000/RES_hhdet_num!L$62)</f>
        <v>1108.7551608421593</v>
      </c>
      <c r="M77" s="157">
        <f>IF(RES_hhdet_tes!M77=0,0,RES_hhdet_tes!M77/0.086*1000000/RES_hhdet_num!M$62)</f>
        <v>1077.2604772308759</v>
      </c>
      <c r="N77" s="157">
        <f>IF(RES_hhdet_tes!N77=0,0,RES_hhdet_tes!N77/0.086*1000000/RES_hhdet_num!N$62)</f>
        <v>1102.7165641288525</v>
      </c>
      <c r="O77" s="157">
        <f>IF(RES_hhdet_tes!O77=0,0,RES_hhdet_tes!O77/0.086*1000000/RES_hhdet_num!O$62)</f>
        <v>1094.324205704261</v>
      </c>
      <c r="P77" s="157">
        <f>IF(RES_hhdet_tes!P77=0,0,RES_hhdet_tes!P77/0.086*1000000/RES_hhdet_num!P$62)</f>
        <v>1087.0347783006496</v>
      </c>
      <c r="Q77" s="157">
        <f>IF(RES_hhdet_tes!Q77=0,0,RES_hhdet_tes!Q77/0.086*1000000/RES_hhdet_num!Q$62)</f>
        <v>1097.1072142403443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929.04091333269412</v>
      </c>
      <c r="C78" s="156">
        <f>IF(RES_hhdet_tes!C78=0,0,RES_hhdet_tes!C78/0.086*1000000/RES_hhdet_num!C78)</f>
        <v>945.41080006236746</v>
      </c>
      <c r="D78" s="156">
        <f>IF(RES_hhdet_tes!D78=0,0,RES_hhdet_tes!D78/0.086*1000000/RES_hhdet_num!D78)</f>
        <v>1023.0715577036665</v>
      </c>
      <c r="E78" s="156">
        <f>IF(RES_hhdet_tes!E78=0,0,RES_hhdet_tes!E78/0.086*1000000/RES_hhdet_num!E78)</f>
        <v>1056.8108234208134</v>
      </c>
      <c r="F78" s="156">
        <f>IF(RES_hhdet_tes!F78=0,0,RES_hhdet_tes!F78/0.086*1000000/RES_hhdet_num!F78)</f>
        <v>1072.7184360910387</v>
      </c>
      <c r="G78" s="156">
        <f>IF(RES_hhdet_tes!G78=0,0,RES_hhdet_tes!G78/0.086*1000000/RES_hhdet_num!G78)</f>
        <v>1075.8215061336637</v>
      </c>
      <c r="H78" s="156">
        <f>IF(RES_hhdet_tes!H78=0,0,RES_hhdet_tes!H78/0.086*1000000/RES_hhdet_num!H78)</f>
        <v>1090.4372448570871</v>
      </c>
      <c r="I78" s="156">
        <f>IF(RES_hhdet_tes!I78=0,0,RES_hhdet_tes!I78/0.086*1000000/RES_hhdet_num!I78)</f>
        <v>1108.849106670031</v>
      </c>
      <c r="J78" s="156">
        <f>IF(RES_hhdet_tes!J78=0,0,RES_hhdet_tes!J78/0.086*1000000/RES_hhdet_num!J78)</f>
        <v>1103.6327667224552</v>
      </c>
      <c r="K78" s="156">
        <f>IF(RES_hhdet_tes!K78=0,0,RES_hhdet_tes!K78/0.086*1000000/RES_hhdet_num!K78)</f>
        <v>1098.7720878455993</v>
      </c>
      <c r="L78" s="156">
        <f>IF(RES_hhdet_tes!L78=0,0,RES_hhdet_tes!L78/0.086*1000000/RES_hhdet_num!L78)</f>
        <v>1105.9015768206268</v>
      </c>
      <c r="M78" s="156">
        <f>IF(RES_hhdet_tes!M78=0,0,RES_hhdet_tes!M78/0.086*1000000/RES_hhdet_num!M78)</f>
        <v>1082.4817952658582</v>
      </c>
      <c r="N78" s="156">
        <f>IF(RES_hhdet_tes!N78=0,0,RES_hhdet_tes!N78/0.086*1000000/RES_hhdet_num!N78)</f>
        <v>1090.1466581027496</v>
      </c>
      <c r="O78" s="156">
        <f>IF(RES_hhdet_tes!O78=0,0,RES_hhdet_tes!O78/0.086*1000000/RES_hhdet_num!O78)</f>
        <v>1092.8206142636461</v>
      </c>
      <c r="P78" s="156">
        <f>IF(RES_hhdet_tes!P78=0,0,RES_hhdet_tes!P78/0.086*1000000/RES_hhdet_num!P78)</f>
        <v>1084.7514596733499</v>
      </c>
      <c r="Q78" s="156">
        <f>IF(RES_hhdet_tes!Q78=0,0,RES_hhdet_tes!Q78/0.086*1000000/RES_hhdet_num!Q78)</f>
        <v>1084.8921521136772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941.68137824676546</v>
      </c>
      <c r="C79" s="57">
        <f>IF(RES_hhdet_tes!C79=0,0,RES_hhdet_tes!C79/0.086*1000000/RES_hhdet_num!C79)</f>
        <v>939.93823876469708</v>
      </c>
      <c r="D79" s="57">
        <f>IF(RES_hhdet_tes!D79=0,0,RES_hhdet_tes!D79/0.086*1000000/RES_hhdet_num!D79)</f>
        <v>999.83834502853199</v>
      </c>
      <c r="E79" s="57">
        <f>IF(RES_hhdet_tes!E79=0,0,RES_hhdet_tes!E79/0.086*1000000/RES_hhdet_num!E79)</f>
        <v>1017.5943713876475</v>
      </c>
      <c r="F79" s="57">
        <f>IF(RES_hhdet_tes!F79=0,0,RES_hhdet_tes!F79/0.086*1000000/RES_hhdet_num!F79)</f>
        <v>1013.4445914973542</v>
      </c>
      <c r="G79" s="57">
        <f>IF(RES_hhdet_tes!G79=0,0,RES_hhdet_tes!G79/0.086*1000000/RES_hhdet_num!G79)</f>
        <v>993.22947830777161</v>
      </c>
      <c r="H79" s="57">
        <f>IF(RES_hhdet_tes!H79=0,0,RES_hhdet_tes!H79/0.086*1000000/RES_hhdet_num!H79)</f>
        <v>1046.4595511854311</v>
      </c>
      <c r="I79" s="57">
        <f>IF(RES_hhdet_tes!I79=0,0,RES_hhdet_tes!I79/0.086*1000000/RES_hhdet_num!I79)</f>
        <v>1110.5183883943082</v>
      </c>
      <c r="J79" s="57">
        <f>IF(RES_hhdet_tes!J79=0,0,RES_hhdet_tes!J79/0.086*1000000/RES_hhdet_num!J79)</f>
        <v>1110.0703701001403</v>
      </c>
      <c r="K79" s="57">
        <f>IF(RES_hhdet_tes!K79=0,0,RES_hhdet_tes!K79/0.086*1000000/RES_hhdet_num!K79)</f>
        <v>1108.4869298924934</v>
      </c>
      <c r="L79" s="57">
        <f>IF(RES_hhdet_tes!L79=0,0,RES_hhdet_tes!L79/0.086*1000000/RES_hhdet_num!L79)</f>
        <v>1118.2429364694988</v>
      </c>
      <c r="M79" s="57">
        <f>IF(RES_hhdet_tes!M79=0,0,RES_hhdet_tes!M79/0.086*1000000/RES_hhdet_num!M79)</f>
        <v>1051.1681961908555</v>
      </c>
      <c r="N79" s="57">
        <f>IF(RES_hhdet_tes!N79=0,0,RES_hhdet_tes!N79/0.086*1000000/RES_hhdet_num!N79)</f>
        <v>1163.7669170940542</v>
      </c>
      <c r="O79" s="57">
        <f>IF(RES_hhdet_tes!O79=0,0,RES_hhdet_tes!O79/0.086*1000000/RES_hhdet_num!O79)</f>
        <v>1101.5120803918483</v>
      </c>
      <c r="P79" s="57">
        <f>IF(RES_hhdet_tes!P79=0,0,RES_hhdet_tes!P79/0.086*1000000/RES_hhdet_num!P79)</f>
        <v>1097.632235605387</v>
      </c>
      <c r="Q79" s="57">
        <f>IF(RES_hhdet_tes!Q79=0,0,RES_hhdet_tes!Q79/0.086*1000000/RES_hhdet_num!Q79)</f>
        <v>1164.3544134824658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6833.3131197270141</v>
      </c>
      <c r="C81" s="168">
        <f t="shared" ref="C81:Q81" si="12">SUM(C82,C85,C87,C100)</f>
        <v>7168.3093255873519</v>
      </c>
      <c r="D81" s="168">
        <f t="shared" si="12"/>
        <v>7522.2479867185675</v>
      </c>
      <c r="E81" s="168">
        <f t="shared" si="12"/>
        <v>8177.8559901438975</v>
      </c>
      <c r="F81" s="168">
        <f t="shared" si="12"/>
        <v>8344.1501358382357</v>
      </c>
      <c r="G81" s="168">
        <f t="shared" si="12"/>
        <v>8523.6901257372447</v>
      </c>
      <c r="H81" s="168">
        <f t="shared" si="12"/>
        <v>8699.4477747160272</v>
      </c>
      <c r="I81" s="168">
        <f t="shared" si="12"/>
        <v>9137.0919686651523</v>
      </c>
      <c r="J81" s="168">
        <f t="shared" si="12"/>
        <v>8149.4560305719533</v>
      </c>
      <c r="K81" s="168">
        <f t="shared" si="12"/>
        <v>7671.4162707175055</v>
      </c>
      <c r="L81" s="168">
        <f t="shared" si="12"/>
        <v>7700.0916060743693</v>
      </c>
      <c r="M81" s="168">
        <f t="shared" si="12"/>
        <v>9084.2675920627935</v>
      </c>
      <c r="N81" s="168">
        <f t="shared" si="12"/>
        <v>8580.1839295579084</v>
      </c>
      <c r="O81" s="168">
        <f t="shared" si="12"/>
        <v>6432.44771451624</v>
      </c>
      <c r="P81" s="168">
        <f t="shared" si="12"/>
        <v>6459.6972865093585</v>
      </c>
      <c r="Q81" s="168">
        <f t="shared" si="12"/>
        <v>7771.9231424886193</v>
      </c>
    </row>
    <row r="82" spans="1:17" ht="12.95" customHeight="1" x14ac:dyDescent="0.25">
      <c r="A82" s="158" t="s">
        <v>65</v>
      </c>
      <c r="B82" s="157">
        <f t="shared" ref="B82:Q82" si="13">SUM(B83:B84)</f>
        <v>4587.4539949376504</v>
      </c>
      <c r="C82" s="157">
        <f t="shared" si="13"/>
        <v>4839.6556988865814</v>
      </c>
      <c r="D82" s="157">
        <f t="shared" si="13"/>
        <v>5013.5952416313512</v>
      </c>
      <c r="E82" s="157">
        <f t="shared" si="13"/>
        <v>5570.3931743464518</v>
      </c>
      <c r="F82" s="157">
        <f t="shared" si="13"/>
        <v>5638.4163560824873</v>
      </c>
      <c r="G82" s="157">
        <f t="shared" si="13"/>
        <v>5759.0957310538515</v>
      </c>
      <c r="H82" s="157">
        <f t="shared" si="13"/>
        <v>5763.8757648681312</v>
      </c>
      <c r="I82" s="157">
        <f t="shared" si="13"/>
        <v>5990.5842640917444</v>
      </c>
      <c r="J82" s="157">
        <f t="shared" si="13"/>
        <v>4880.7854132756866</v>
      </c>
      <c r="K82" s="157">
        <f t="shared" si="13"/>
        <v>4334.0765243435635</v>
      </c>
      <c r="L82" s="157">
        <f t="shared" si="13"/>
        <v>4329.8830362260787</v>
      </c>
      <c r="M82" s="157">
        <f t="shared" si="13"/>
        <v>5757.3458290480339</v>
      </c>
      <c r="N82" s="157">
        <f t="shared" si="13"/>
        <v>5037.3175018377488</v>
      </c>
      <c r="O82" s="157">
        <f t="shared" si="13"/>
        <v>2929.6311479005453</v>
      </c>
      <c r="P82" s="157">
        <f t="shared" si="13"/>
        <v>2939.5824123419416</v>
      </c>
      <c r="Q82" s="157">
        <f t="shared" si="13"/>
        <v>4096.3578983172638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4554.5840977678663</v>
      </c>
      <c r="C83" s="156">
        <f>IF(RES_hhdet_tes!C83=0,0,RES_hhdet_tes!C83/0.086*1000000/RES_hhdet_num!C$81)</f>
        <v>4810.3537208848911</v>
      </c>
      <c r="D83" s="156">
        <f>IF(RES_hhdet_tes!D83=0,0,RES_hhdet_tes!D83/0.086*1000000/RES_hhdet_num!D$81)</f>
        <v>4968.1130957201958</v>
      </c>
      <c r="E83" s="156">
        <f>IF(RES_hhdet_tes!E83=0,0,RES_hhdet_tes!E83/0.086*1000000/RES_hhdet_num!E$81)</f>
        <v>5518.7574949355385</v>
      </c>
      <c r="F83" s="156">
        <f>IF(RES_hhdet_tes!F83=0,0,RES_hhdet_tes!F83/0.086*1000000/RES_hhdet_num!F$81)</f>
        <v>5588.9346213421877</v>
      </c>
      <c r="G83" s="156">
        <f>IF(RES_hhdet_tes!G83=0,0,RES_hhdet_tes!G83/0.086*1000000/RES_hhdet_num!G$81)</f>
        <v>5725.0521503262426</v>
      </c>
      <c r="H83" s="156">
        <f>IF(RES_hhdet_tes!H83=0,0,RES_hhdet_tes!H83/0.086*1000000/RES_hhdet_num!H$81)</f>
        <v>5711.4624563346542</v>
      </c>
      <c r="I83" s="156">
        <f>IF(RES_hhdet_tes!I83=0,0,RES_hhdet_tes!I83/0.086*1000000/RES_hhdet_num!I$81)</f>
        <v>5913.9887838819741</v>
      </c>
      <c r="J83" s="156">
        <f>IF(RES_hhdet_tes!J83=0,0,RES_hhdet_tes!J83/0.086*1000000/RES_hhdet_num!J$81)</f>
        <v>4820.9828037632906</v>
      </c>
      <c r="K83" s="156">
        <f>IF(RES_hhdet_tes!K83=0,0,RES_hhdet_tes!K83/0.086*1000000/RES_hhdet_num!K$81)</f>
        <v>4273.9982573368325</v>
      </c>
      <c r="L83" s="156">
        <f>IF(RES_hhdet_tes!L83=0,0,RES_hhdet_tes!L83/0.086*1000000/RES_hhdet_num!L$81)</f>
        <v>4269.1319999313391</v>
      </c>
      <c r="M83" s="156">
        <f>IF(RES_hhdet_tes!M83=0,0,RES_hhdet_tes!M83/0.086*1000000/RES_hhdet_num!M$81)</f>
        <v>5721.0016129467094</v>
      </c>
      <c r="N83" s="156">
        <f>IF(RES_hhdet_tes!N83=0,0,RES_hhdet_tes!N83/0.086*1000000/RES_hhdet_num!N$81)</f>
        <v>4948.6453359112065</v>
      </c>
      <c r="O83" s="156">
        <f>IF(RES_hhdet_tes!O83=0,0,RES_hhdet_tes!O83/0.086*1000000/RES_hhdet_num!O$81)</f>
        <v>2878.2919938022956</v>
      </c>
      <c r="P83" s="156">
        <f>IF(RES_hhdet_tes!P83=0,0,RES_hhdet_tes!P83/0.086*1000000/RES_hhdet_num!P$81)</f>
        <v>2894.2565251391393</v>
      </c>
      <c r="Q83" s="156">
        <f>IF(RES_hhdet_tes!Q83=0,0,RES_hhdet_tes!Q83/0.086*1000000/RES_hhdet_num!Q$81)</f>
        <v>4027.7370449398431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32.869897169784366</v>
      </c>
      <c r="C84" s="156">
        <f>IF(RES_hhdet_tes!C84=0,0,RES_hhdet_tes!C84/0.086*1000000/RES_hhdet_num!C$81)</f>
        <v>29.301978001690632</v>
      </c>
      <c r="D84" s="156">
        <f>IF(RES_hhdet_tes!D84=0,0,RES_hhdet_tes!D84/0.086*1000000/RES_hhdet_num!D$81)</f>
        <v>45.482145911155719</v>
      </c>
      <c r="E84" s="156">
        <f>IF(RES_hhdet_tes!E84=0,0,RES_hhdet_tes!E84/0.086*1000000/RES_hhdet_num!E$81)</f>
        <v>51.635679410913411</v>
      </c>
      <c r="F84" s="156">
        <f>IF(RES_hhdet_tes!F84=0,0,RES_hhdet_tes!F84/0.086*1000000/RES_hhdet_num!F$81)</f>
        <v>49.481734740299757</v>
      </c>
      <c r="G84" s="156">
        <f>IF(RES_hhdet_tes!G84=0,0,RES_hhdet_tes!G84/0.086*1000000/RES_hhdet_num!G$81)</f>
        <v>34.043580727608706</v>
      </c>
      <c r="H84" s="156">
        <f>IF(RES_hhdet_tes!H84=0,0,RES_hhdet_tes!H84/0.086*1000000/RES_hhdet_num!H$81)</f>
        <v>52.413308533477171</v>
      </c>
      <c r="I84" s="156">
        <f>IF(RES_hhdet_tes!I84=0,0,RES_hhdet_tes!I84/0.086*1000000/RES_hhdet_num!I$81)</f>
        <v>76.595480209770784</v>
      </c>
      <c r="J84" s="156">
        <f>IF(RES_hhdet_tes!J84=0,0,RES_hhdet_tes!J84/0.086*1000000/RES_hhdet_num!J$81)</f>
        <v>59.802609512395627</v>
      </c>
      <c r="K84" s="156">
        <f>IF(RES_hhdet_tes!K84=0,0,RES_hhdet_tes!K84/0.086*1000000/RES_hhdet_num!K$81)</f>
        <v>60.078267006730897</v>
      </c>
      <c r="L84" s="156">
        <f>IF(RES_hhdet_tes!L84=0,0,RES_hhdet_tes!L84/0.086*1000000/RES_hhdet_num!L$81)</f>
        <v>60.751036294739208</v>
      </c>
      <c r="M84" s="156">
        <f>IF(RES_hhdet_tes!M84=0,0,RES_hhdet_tes!M84/0.086*1000000/RES_hhdet_num!M$81)</f>
        <v>36.344216101324292</v>
      </c>
      <c r="N84" s="156">
        <f>IF(RES_hhdet_tes!N84=0,0,RES_hhdet_tes!N84/0.086*1000000/RES_hhdet_num!N$81)</f>
        <v>88.672165926541922</v>
      </c>
      <c r="O84" s="156">
        <f>IF(RES_hhdet_tes!O84=0,0,RES_hhdet_tes!O84/0.086*1000000/RES_hhdet_num!O$81)</f>
        <v>51.339154098249615</v>
      </c>
      <c r="P84" s="156">
        <f>IF(RES_hhdet_tes!P84=0,0,RES_hhdet_tes!P84/0.086*1000000/RES_hhdet_num!P$81)</f>
        <v>45.325887202802114</v>
      </c>
      <c r="Q84" s="156">
        <f>IF(RES_hhdet_tes!Q84=0,0,RES_hhdet_tes!Q84/0.086*1000000/RES_hhdet_num!Q$81)</f>
        <v>68.620853377421028</v>
      </c>
    </row>
    <row r="85" spans="1:17" ht="12.95" customHeight="1" x14ac:dyDescent="0.25">
      <c r="A85" s="158" t="s">
        <v>112</v>
      </c>
      <c r="B85" s="157">
        <f t="shared" ref="B85:Q85" si="14">B86</f>
        <v>222.46908935085645</v>
      </c>
      <c r="C85" s="157">
        <f t="shared" si="14"/>
        <v>300.3723405491773</v>
      </c>
      <c r="D85" s="157">
        <f t="shared" si="14"/>
        <v>358.69384958683344</v>
      </c>
      <c r="E85" s="157">
        <f t="shared" si="14"/>
        <v>416.84858460668011</v>
      </c>
      <c r="F85" s="157">
        <f t="shared" si="14"/>
        <v>478.510652566332</v>
      </c>
      <c r="G85" s="157">
        <f t="shared" si="14"/>
        <v>542.88044059109313</v>
      </c>
      <c r="H85" s="157">
        <f t="shared" si="14"/>
        <v>605.90291872137323</v>
      </c>
      <c r="I85" s="157">
        <f t="shared" si="14"/>
        <v>674.34849518320448</v>
      </c>
      <c r="J85" s="157">
        <f t="shared" si="14"/>
        <v>755.36952826018944</v>
      </c>
      <c r="K85" s="157">
        <f t="shared" si="14"/>
        <v>813.97773357182621</v>
      </c>
      <c r="L85" s="157">
        <f t="shared" si="14"/>
        <v>855.31608862871019</v>
      </c>
      <c r="M85" s="157">
        <f t="shared" si="14"/>
        <v>891.20242219410829</v>
      </c>
      <c r="N85" s="157">
        <f t="shared" si="14"/>
        <v>918.52458931365902</v>
      </c>
      <c r="O85" s="157">
        <f t="shared" si="14"/>
        <v>961.37831306348414</v>
      </c>
      <c r="P85" s="157">
        <f t="shared" si="14"/>
        <v>1003.8055906385503</v>
      </c>
      <c r="Q85" s="157">
        <f t="shared" si="14"/>
        <v>1062.4774983370962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222.46908935085645</v>
      </c>
      <c r="C86" s="156">
        <f>IF(RES_hhdet_tes!C86=0,0,RES_hhdet_tes!C86/0.086*1000000/RES_hhdet_num!C$81)</f>
        <v>300.3723405491773</v>
      </c>
      <c r="D86" s="156">
        <f>IF(RES_hhdet_tes!D86=0,0,RES_hhdet_tes!D86/0.086*1000000/RES_hhdet_num!D$81)</f>
        <v>358.69384958683344</v>
      </c>
      <c r="E86" s="156">
        <f>IF(RES_hhdet_tes!E86=0,0,RES_hhdet_tes!E86/0.086*1000000/RES_hhdet_num!E$81)</f>
        <v>416.84858460668011</v>
      </c>
      <c r="F86" s="156">
        <f>IF(RES_hhdet_tes!F86=0,0,RES_hhdet_tes!F86/0.086*1000000/RES_hhdet_num!F$81)</f>
        <v>478.510652566332</v>
      </c>
      <c r="G86" s="156">
        <f>IF(RES_hhdet_tes!G86=0,0,RES_hhdet_tes!G86/0.086*1000000/RES_hhdet_num!G$81)</f>
        <v>542.88044059109313</v>
      </c>
      <c r="H86" s="156">
        <f>IF(RES_hhdet_tes!H86=0,0,RES_hhdet_tes!H86/0.086*1000000/RES_hhdet_num!H$81)</f>
        <v>605.90291872137323</v>
      </c>
      <c r="I86" s="156">
        <f>IF(RES_hhdet_tes!I86=0,0,RES_hhdet_tes!I86/0.086*1000000/RES_hhdet_num!I$81)</f>
        <v>674.34849518320448</v>
      </c>
      <c r="J86" s="156">
        <f>IF(RES_hhdet_tes!J86=0,0,RES_hhdet_tes!J86/0.086*1000000/RES_hhdet_num!J$81)</f>
        <v>755.36952826018944</v>
      </c>
      <c r="K86" s="156">
        <f>IF(RES_hhdet_tes!K86=0,0,RES_hhdet_tes!K86/0.086*1000000/RES_hhdet_num!K$81)</f>
        <v>813.97773357182621</v>
      </c>
      <c r="L86" s="156">
        <f>IF(RES_hhdet_tes!L86=0,0,RES_hhdet_tes!L86/0.086*1000000/RES_hhdet_num!L$81)</f>
        <v>855.31608862871019</v>
      </c>
      <c r="M86" s="156">
        <f>IF(RES_hhdet_tes!M86=0,0,RES_hhdet_tes!M86/0.086*1000000/RES_hhdet_num!M$81)</f>
        <v>891.20242219410829</v>
      </c>
      <c r="N86" s="156">
        <f>IF(RES_hhdet_tes!N86=0,0,RES_hhdet_tes!N86/0.086*1000000/RES_hhdet_num!N$81)</f>
        <v>918.52458931365902</v>
      </c>
      <c r="O86" s="156">
        <f>IF(RES_hhdet_tes!O86=0,0,RES_hhdet_tes!O86/0.086*1000000/RES_hhdet_num!O$81)</f>
        <v>961.37831306348414</v>
      </c>
      <c r="P86" s="156">
        <f>IF(RES_hhdet_tes!P86=0,0,RES_hhdet_tes!P86/0.086*1000000/RES_hhdet_num!P$81)</f>
        <v>1003.8055906385503</v>
      </c>
      <c r="Q86" s="156">
        <f>IF(RES_hhdet_tes!Q86=0,0,RES_hhdet_tes!Q86/0.086*1000000/RES_hhdet_num!Q$81)</f>
        <v>1062.4774983370962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1082.2981507297748</v>
      </c>
      <c r="C87" s="157">
        <f>IF(RES_hhdet_tes!C87=0,0,RES_hhdet_tes!C87/0.086*1000000/RES_hhdet_num!C$81)</f>
        <v>1088.3877616508105</v>
      </c>
      <c r="D87" s="157">
        <f>IF(RES_hhdet_tes!D87=0,0,RES_hhdet_tes!D87/0.086*1000000/RES_hhdet_num!D$81)</f>
        <v>1150.6199395885239</v>
      </c>
      <c r="E87" s="157">
        <f>IF(RES_hhdet_tes!E87=0,0,RES_hhdet_tes!E87/0.086*1000000/RES_hhdet_num!E$81)</f>
        <v>1173.6664948678035</v>
      </c>
      <c r="F87" s="157">
        <f>IF(RES_hhdet_tes!F87=0,0,RES_hhdet_tes!F87/0.086*1000000/RES_hhdet_num!F$81)</f>
        <v>1213.8255785823308</v>
      </c>
      <c r="G87" s="157">
        <f>IF(RES_hhdet_tes!G87=0,0,RES_hhdet_tes!G87/0.086*1000000/RES_hhdet_num!G$81)</f>
        <v>1227.9582984838523</v>
      </c>
      <c r="H87" s="157">
        <f>IF(RES_hhdet_tes!H87=0,0,RES_hhdet_tes!H87/0.086*1000000/RES_hhdet_num!H$81)</f>
        <v>1283.4635034148812</v>
      </c>
      <c r="I87" s="157">
        <f>IF(RES_hhdet_tes!I87=0,0,RES_hhdet_tes!I87/0.086*1000000/RES_hhdet_num!I$81)</f>
        <v>1378.8011599162032</v>
      </c>
      <c r="J87" s="157">
        <f>IF(RES_hhdet_tes!J87=0,0,RES_hhdet_tes!J87/0.086*1000000/RES_hhdet_num!J$81)</f>
        <v>1423.2472243007221</v>
      </c>
      <c r="K87" s="157">
        <f>IF(RES_hhdet_tes!K87=0,0,RES_hhdet_tes!K87/0.086*1000000/RES_hhdet_num!K$81)</f>
        <v>1437.0340854982296</v>
      </c>
      <c r="L87" s="157">
        <f>IF(RES_hhdet_tes!L87=0,0,RES_hhdet_tes!L87/0.086*1000000/RES_hhdet_num!L$81)</f>
        <v>1455.1059721559675</v>
      </c>
      <c r="M87" s="157">
        <f>IF(RES_hhdet_tes!M87=0,0,RES_hhdet_tes!M87/0.086*1000000/RES_hhdet_num!M$81)</f>
        <v>1404.9034320045153</v>
      </c>
      <c r="N87" s="157">
        <f>IF(RES_hhdet_tes!N87=0,0,RES_hhdet_tes!N87/0.086*1000000/RES_hhdet_num!N$81)</f>
        <v>1494.2533348186712</v>
      </c>
      <c r="O87" s="157">
        <f>IF(RES_hhdet_tes!O87=0,0,RES_hhdet_tes!O87/0.086*1000000/RES_hhdet_num!O$81)</f>
        <v>1450.8398855950622</v>
      </c>
      <c r="P87" s="157">
        <f>IF(RES_hhdet_tes!P87=0,0,RES_hhdet_tes!P87/0.086*1000000/RES_hhdet_num!P$81)</f>
        <v>1443.2069205671019</v>
      </c>
      <c r="Q87" s="157">
        <f>IF(RES_hhdet_tes!Q87=0,0,RES_hhdet_tes!Q87/0.086*1000000/RES_hhdet_num!Q$81)</f>
        <v>1477.1070521620231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1075.2744964656583</v>
      </c>
      <c r="C88" s="132">
        <f>IF(RES_hhdet_tes!C88=0,0,RES_hhdet_tes!C88/0.086*1000000/RES_hhdet_num!C88)</f>
        <v>1083.2296850014168</v>
      </c>
      <c r="D88" s="132">
        <f>IF(RES_hhdet_tes!D88=0,0,RES_hhdet_tes!D88/0.086*1000000/RES_hhdet_num!D88)</f>
        <v>1127.5837863612055</v>
      </c>
      <c r="E88" s="132">
        <f>IF(RES_hhdet_tes!E88=0,0,RES_hhdet_tes!E88/0.086*1000000/RES_hhdet_num!E88)</f>
        <v>1138.0592127214204</v>
      </c>
      <c r="F88" s="132">
        <f>IF(RES_hhdet_tes!F88=0,0,RES_hhdet_tes!F88/0.086*1000000/RES_hhdet_num!F88)</f>
        <v>1181.682927982913</v>
      </c>
      <c r="G88" s="132">
        <f>IF(RES_hhdet_tes!G88=0,0,RES_hhdet_tes!G88/0.086*1000000/RES_hhdet_num!G88)</f>
        <v>1197.5341662193246</v>
      </c>
      <c r="H88" s="132">
        <f>IF(RES_hhdet_tes!H88=0,0,RES_hhdet_tes!H88/0.086*1000000/RES_hhdet_num!H88)</f>
        <v>1226.14166126437</v>
      </c>
      <c r="I88" s="132">
        <f>IF(RES_hhdet_tes!I88=0,0,RES_hhdet_tes!I88/0.086*1000000/RES_hhdet_num!I88)</f>
        <v>1345.7910966068696</v>
      </c>
      <c r="J88" s="132">
        <f>IF(RES_hhdet_tes!J88=0,0,RES_hhdet_tes!J88/0.086*1000000/RES_hhdet_num!J88)</f>
        <v>1266.6278015401465</v>
      </c>
      <c r="K88" s="132">
        <f>IF(RES_hhdet_tes!K88=0,0,RES_hhdet_tes!K88/0.086*1000000/RES_hhdet_num!K88)</f>
        <v>1299.2694590241595</v>
      </c>
      <c r="L88" s="132">
        <f>IF(RES_hhdet_tes!L88=0,0,RES_hhdet_tes!L88/0.086*1000000/RES_hhdet_num!L88)</f>
        <v>1369.6361344003444</v>
      </c>
      <c r="M88" s="132">
        <f>IF(RES_hhdet_tes!M88=0,0,RES_hhdet_tes!M88/0.086*1000000/RES_hhdet_num!M88)</f>
        <v>1368.837782853459</v>
      </c>
      <c r="N88" s="132">
        <f>IF(RES_hhdet_tes!N88=0,0,RES_hhdet_tes!N88/0.086*1000000/RES_hhdet_num!N88)</f>
        <v>1395.0862739711245</v>
      </c>
      <c r="O88" s="132">
        <f>IF(RES_hhdet_tes!O88=0,0,RES_hhdet_tes!O88/0.086*1000000/RES_hhdet_num!O88)</f>
        <v>1409.951852948421</v>
      </c>
      <c r="P88" s="132">
        <f>IF(RES_hhdet_tes!P88=0,0,RES_hhdet_tes!P88/0.086*1000000/RES_hhdet_num!P88)</f>
        <v>1451.9277811781449</v>
      </c>
      <c r="Q88" s="132">
        <f>IF(RES_hhdet_tes!Q88=0,0,RES_hhdet_tes!Q88/0.086*1000000/RES_hhdet_num!Q88)</f>
        <v>1441.8552453690988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1075.2817418501584</v>
      </c>
      <c r="C89" s="132">
        <f>IF(RES_hhdet_tes!C89=0,0,RES_hhdet_tes!C89/0.086*1000000/RES_hhdet_num!C89)</f>
        <v>1082.8040087001759</v>
      </c>
      <c r="D89" s="132">
        <f>IF(RES_hhdet_tes!D89=0,0,RES_hhdet_tes!D89/0.086*1000000/RES_hhdet_num!D89)</f>
        <v>1126.5151647744144</v>
      </c>
      <c r="E89" s="132">
        <f>IF(RES_hhdet_tes!E89=0,0,RES_hhdet_tes!E89/0.086*1000000/RES_hhdet_num!E89)</f>
        <v>1140.5116829364538</v>
      </c>
      <c r="F89" s="132">
        <f>IF(RES_hhdet_tes!F89=0,0,RES_hhdet_tes!F89/0.086*1000000/RES_hhdet_num!F89)</f>
        <v>1179.4473155268074</v>
      </c>
      <c r="G89" s="132">
        <f>IF(RES_hhdet_tes!G89=0,0,RES_hhdet_tes!G89/0.086*1000000/RES_hhdet_num!G89)</f>
        <v>1193.0738156258358</v>
      </c>
      <c r="H89" s="132">
        <f>IF(RES_hhdet_tes!H89=0,0,RES_hhdet_tes!H89/0.086*1000000/RES_hhdet_num!H89)</f>
        <v>1220.4835717193876</v>
      </c>
      <c r="I89" s="132">
        <f>IF(RES_hhdet_tes!I89=0,0,RES_hhdet_tes!I89/0.086*1000000/RES_hhdet_num!I89)</f>
        <v>1308.6609182494878</v>
      </c>
      <c r="J89" s="132">
        <f>IF(RES_hhdet_tes!J89=0,0,RES_hhdet_tes!J89/0.086*1000000/RES_hhdet_num!J89)</f>
        <v>1314.1860392529081</v>
      </c>
      <c r="K89" s="132">
        <f>IF(RES_hhdet_tes!K89=0,0,RES_hhdet_tes!K89/0.086*1000000/RES_hhdet_num!K89)</f>
        <v>1334.9586535570343</v>
      </c>
      <c r="L89" s="132">
        <f>IF(RES_hhdet_tes!L89=0,0,RES_hhdet_tes!L89/0.086*1000000/RES_hhdet_num!L89)</f>
        <v>1373.9553302575121</v>
      </c>
      <c r="M89" s="132">
        <f>IF(RES_hhdet_tes!M89=0,0,RES_hhdet_tes!M89/0.086*1000000/RES_hhdet_num!M89)</f>
        <v>1369.5215785833057</v>
      </c>
      <c r="N89" s="132">
        <f>IF(RES_hhdet_tes!N89=0,0,RES_hhdet_tes!N89/0.086*1000000/RES_hhdet_num!N89)</f>
        <v>1370.9515829593529</v>
      </c>
      <c r="O89" s="132">
        <f>IF(RES_hhdet_tes!O89=0,0,RES_hhdet_tes!O89/0.086*1000000/RES_hhdet_num!O89)</f>
        <v>1368.1776297990032</v>
      </c>
      <c r="P89" s="132">
        <f>IF(RES_hhdet_tes!P89=0,0,RES_hhdet_tes!P89/0.086*1000000/RES_hhdet_num!P89)</f>
        <v>1386.3351305979743</v>
      </c>
      <c r="Q89" s="132">
        <f>IF(RES_hhdet_tes!Q89=0,0,RES_hhdet_tes!Q89/0.086*1000000/RES_hhdet_num!Q89)</f>
        <v>1375.6113997503926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274.19499659874299</v>
      </c>
      <c r="C90" s="165">
        <f>IF(RES_hhdet_tes!C90=0,0,RES_hhdet_tes!C90/0.086*1000000/RES_hhdet_num!C89)</f>
        <v>276.22356967536138</v>
      </c>
      <c r="D90" s="165">
        <f>IF(RES_hhdet_tes!D90=0,0,RES_hhdet_tes!D90/0.086*1000000/RES_hhdet_num!D89)</f>
        <v>338.286779823887</v>
      </c>
      <c r="E90" s="165">
        <f>IF(RES_hhdet_tes!E90=0,0,RES_hhdet_tes!E90/0.086*1000000/RES_hhdet_num!E89)</f>
        <v>375.36979404974625</v>
      </c>
      <c r="F90" s="165">
        <f>IF(RES_hhdet_tes!F90=0,0,RES_hhdet_tes!F90/0.086*1000000/RES_hhdet_num!F89)</f>
        <v>346.86995492049692</v>
      </c>
      <c r="G90" s="165">
        <f>IF(RES_hhdet_tes!G90=0,0,RES_hhdet_tes!G90/0.086*1000000/RES_hhdet_num!G89)</f>
        <v>412.75198766397256</v>
      </c>
      <c r="H90" s="165">
        <f>IF(RES_hhdet_tes!H90=0,0,RES_hhdet_tes!H90/0.086*1000000/RES_hhdet_num!H89)</f>
        <v>399.48442667649914</v>
      </c>
      <c r="I90" s="165">
        <f>IF(RES_hhdet_tes!I90=0,0,RES_hhdet_tes!I90/0.086*1000000/RES_hhdet_num!I89)</f>
        <v>423.0166625021098</v>
      </c>
      <c r="J90" s="165">
        <f>IF(RES_hhdet_tes!J90=0,0,RES_hhdet_tes!J90/0.086*1000000/RES_hhdet_num!J89)</f>
        <v>397.99346058024366</v>
      </c>
      <c r="K90" s="165">
        <f>IF(RES_hhdet_tes!K90=0,0,RES_hhdet_tes!K90/0.086*1000000/RES_hhdet_num!K89)</f>
        <v>394.64628357679356</v>
      </c>
      <c r="L90" s="165">
        <f>IF(RES_hhdet_tes!L90=0,0,RES_hhdet_tes!L90/0.086*1000000/RES_hhdet_num!L89)</f>
        <v>435.52680700737284</v>
      </c>
      <c r="M90" s="165">
        <f>IF(RES_hhdet_tes!M90=0,0,RES_hhdet_tes!M90/0.086*1000000/RES_hhdet_num!M89)</f>
        <v>456.46133510464165</v>
      </c>
      <c r="N90" s="165">
        <f>IF(RES_hhdet_tes!N90=0,0,RES_hhdet_tes!N90/0.086*1000000/RES_hhdet_num!N89)</f>
        <v>457.92753233673295</v>
      </c>
      <c r="O90" s="165">
        <f>IF(RES_hhdet_tes!O90=0,0,RES_hhdet_tes!O90/0.086*1000000/RES_hhdet_num!O89)</f>
        <v>455.72961349517885</v>
      </c>
      <c r="P90" s="165">
        <f>IF(RES_hhdet_tes!P90=0,0,RES_hhdet_tes!P90/0.086*1000000/RES_hhdet_num!P89)</f>
        <v>467.56682832834514</v>
      </c>
      <c r="Q90" s="165">
        <f>IF(RES_hhdet_tes!Q90=0,0,RES_hhdet_tes!Q90/0.086*1000000/RES_hhdet_num!Q89)</f>
        <v>452.09930848537073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801.08674525141532</v>
      </c>
      <c r="C91" s="164">
        <f>IF(RES_hhdet_tes!C91=0,0,RES_hhdet_tes!C91/0.086*1000000/RES_hhdet_num!C89)</f>
        <v>806.5804390248145</v>
      </c>
      <c r="D91" s="164">
        <f>IF(RES_hhdet_tes!D91=0,0,RES_hhdet_tes!D91/0.086*1000000/RES_hhdet_num!D89)</f>
        <v>788.22838495052724</v>
      </c>
      <c r="E91" s="164">
        <f>IF(RES_hhdet_tes!E91=0,0,RES_hhdet_tes!E91/0.086*1000000/RES_hhdet_num!E89)</f>
        <v>765.14188888670753</v>
      </c>
      <c r="F91" s="164">
        <f>IF(RES_hhdet_tes!F91=0,0,RES_hhdet_tes!F91/0.086*1000000/RES_hhdet_num!F89)</f>
        <v>832.57736060631032</v>
      </c>
      <c r="G91" s="164">
        <f>IF(RES_hhdet_tes!G91=0,0,RES_hhdet_tes!G91/0.086*1000000/RES_hhdet_num!G89)</f>
        <v>780.32182796186339</v>
      </c>
      <c r="H91" s="164">
        <f>IF(RES_hhdet_tes!H91=0,0,RES_hhdet_tes!H91/0.086*1000000/RES_hhdet_num!H89)</f>
        <v>820.99914504288859</v>
      </c>
      <c r="I91" s="164">
        <f>IF(RES_hhdet_tes!I91=0,0,RES_hhdet_tes!I91/0.086*1000000/RES_hhdet_num!I89)</f>
        <v>885.64425574737811</v>
      </c>
      <c r="J91" s="164">
        <f>IF(RES_hhdet_tes!J91=0,0,RES_hhdet_tes!J91/0.086*1000000/RES_hhdet_num!J89)</f>
        <v>916.19257867266458</v>
      </c>
      <c r="K91" s="164">
        <f>IF(RES_hhdet_tes!K91=0,0,RES_hhdet_tes!K91/0.086*1000000/RES_hhdet_num!K89)</f>
        <v>940.31236998024076</v>
      </c>
      <c r="L91" s="164">
        <f>IF(RES_hhdet_tes!L91=0,0,RES_hhdet_tes!L91/0.086*1000000/RES_hhdet_num!L89)</f>
        <v>938.42852325013905</v>
      </c>
      <c r="M91" s="164">
        <f>IF(RES_hhdet_tes!M91=0,0,RES_hhdet_tes!M91/0.086*1000000/RES_hhdet_num!M89)</f>
        <v>913.06024347866389</v>
      </c>
      <c r="N91" s="164">
        <f>IF(RES_hhdet_tes!N91=0,0,RES_hhdet_tes!N91/0.086*1000000/RES_hhdet_num!N89)</f>
        <v>913.02405062262005</v>
      </c>
      <c r="O91" s="164">
        <f>IF(RES_hhdet_tes!O91=0,0,RES_hhdet_tes!O91/0.086*1000000/RES_hhdet_num!O89)</f>
        <v>912.44801630382426</v>
      </c>
      <c r="P91" s="164">
        <f>IF(RES_hhdet_tes!P91=0,0,RES_hhdet_tes!P91/0.086*1000000/RES_hhdet_num!P89)</f>
        <v>918.76830226962909</v>
      </c>
      <c r="Q91" s="164">
        <f>IF(RES_hhdet_tes!Q91=0,0,RES_hhdet_tes!Q91/0.086*1000000/RES_hhdet_num!Q89)</f>
        <v>923.51209126502215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1075.2805630511004</v>
      </c>
      <c r="C92" s="162">
        <f>IF(RES_hhdet_tes!C92=0,0,RES_hhdet_tes!C92/0.086*1000000/RES_hhdet_num!C92)</f>
        <v>1097.2464002571328</v>
      </c>
      <c r="D92" s="162">
        <f>IF(RES_hhdet_tes!D92=0,0,RES_hhdet_tes!D92/0.086*1000000/RES_hhdet_num!D92)</f>
        <v>1156.9433917038268</v>
      </c>
      <c r="E92" s="162">
        <f>IF(RES_hhdet_tes!E92=0,0,RES_hhdet_tes!E92/0.086*1000000/RES_hhdet_num!E92)</f>
        <v>1184.9827308708552</v>
      </c>
      <c r="F92" s="162">
        <f>IF(RES_hhdet_tes!F92=0,0,RES_hhdet_tes!F92/0.086*1000000/RES_hhdet_num!F92)</f>
        <v>1231.6300288028915</v>
      </c>
      <c r="G92" s="162">
        <f>IF(RES_hhdet_tes!G92=0,0,RES_hhdet_tes!G92/0.086*1000000/RES_hhdet_num!G92)</f>
        <v>1251.0739537263632</v>
      </c>
      <c r="H92" s="162">
        <f>IF(RES_hhdet_tes!H92=0,0,RES_hhdet_tes!H92/0.086*1000000/RES_hhdet_num!H92)</f>
        <v>1289.7817622346024</v>
      </c>
      <c r="I92" s="162">
        <f>IF(RES_hhdet_tes!I92=0,0,RES_hhdet_tes!I92/0.086*1000000/RES_hhdet_num!I92)</f>
        <v>1385.0889175296857</v>
      </c>
      <c r="J92" s="162">
        <f>IF(RES_hhdet_tes!J92=0,0,RES_hhdet_tes!J92/0.086*1000000/RES_hhdet_num!J92)</f>
        <v>1438.4937546475471</v>
      </c>
      <c r="K92" s="162">
        <f>IF(RES_hhdet_tes!K92=0,0,RES_hhdet_tes!K92/0.086*1000000/RES_hhdet_num!K92)</f>
        <v>1452.5678481665318</v>
      </c>
      <c r="L92" s="162">
        <f>IF(RES_hhdet_tes!L92=0,0,RES_hhdet_tes!L92/0.086*1000000/RES_hhdet_num!L92)</f>
        <v>1467.8140072826659</v>
      </c>
      <c r="M92" s="162">
        <f>IF(RES_hhdet_tes!M92=0,0,RES_hhdet_tes!M92/0.086*1000000/RES_hhdet_num!M92)</f>
        <v>1437.1053360364099</v>
      </c>
      <c r="N92" s="162">
        <f>IF(RES_hhdet_tes!N92=0,0,RES_hhdet_tes!N92/0.086*1000000/RES_hhdet_num!N92)</f>
        <v>1414.7393140493164</v>
      </c>
      <c r="O92" s="162">
        <f>IF(RES_hhdet_tes!O92=0,0,RES_hhdet_tes!O92/0.086*1000000/RES_hhdet_num!O92)</f>
        <v>1400.1832495976207</v>
      </c>
      <c r="P92" s="162">
        <f>IF(RES_hhdet_tes!P92=0,0,RES_hhdet_tes!P92/0.086*1000000/RES_hhdet_num!P92)</f>
        <v>1388.5691833833228</v>
      </c>
      <c r="Q92" s="162">
        <f>IF(RES_hhdet_tes!Q92=0,0,RES_hhdet_tes!Q92/0.086*1000000/RES_hhdet_num!Q92)</f>
        <v>1377.0280903362891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1075.2832888294465</v>
      </c>
      <c r="C93" s="160">
        <f>IF(RES_hhdet_tes!C93=0,0,RES_hhdet_tes!C93/0.086*1000000/RES_hhdet_num!C93)</f>
        <v>1087.5196784445018</v>
      </c>
      <c r="D93" s="160">
        <f>IF(RES_hhdet_tes!D93=0,0,RES_hhdet_tes!D93/0.086*1000000/RES_hhdet_num!D93)</f>
        <v>1139.2993687562475</v>
      </c>
      <c r="E93" s="160">
        <f>IF(RES_hhdet_tes!E93=0,0,RES_hhdet_tes!E93/0.086*1000000/RES_hhdet_num!E93)</f>
        <v>1162.0316863872279</v>
      </c>
      <c r="F93" s="160">
        <f>IF(RES_hhdet_tes!F93=0,0,RES_hhdet_tes!F93/0.086*1000000/RES_hhdet_num!F93)</f>
        <v>1197.6169936234401</v>
      </c>
      <c r="G93" s="160">
        <f>IF(RES_hhdet_tes!G93=0,0,RES_hhdet_tes!G93/0.086*1000000/RES_hhdet_num!G93)</f>
        <v>1215.709610584654</v>
      </c>
      <c r="H93" s="160">
        <f>IF(RES_hhdet_tes!H93=0,0,RES_hhdet_tes!H93/0.086*1000000/RES_hhdet_num!H93)</f>
        <v>1239.1738935523774</v>
      </c>
      <c r="I93" s="160">
        <f>IF(RES_hhdet_tes!I93=0,0,RES_hhdet_tes!I93/0.086*1000000/RES_hhdet_num!I93)</f>
        <v>1297.8413420195518</v>
      </c>
      <c r="J93" s="160">
        <f>IF(RES_hhdet_tes!J93=0,0,RES_hhdet_tes!J93/0.086*1000000/RES_hhdet_num!J93)</f>
        <v>1346.2520221887078</v>
      </c>
      <c r="K93" s="160">
        <f>IF(RES_hhdet_tes!K93=0,0,RES_hhdet_tes!K93/0.086*1000000/RES_hhdet_num!K93)</f>
        <v>1362.53617140608</v>
      </c>
      <c r="L93" s="160">
        <f>IF(RES_hhdet_tes!L93=0,0,RES_hhdet_tes!L93/0.086*1000000/RES_hhdet_num!L93)</f>
        <v>1380.0444772466219</v>
      </c>
      <c r="M93" s="160">
        <f>IF(RES_hhdet_tes!M93=0,0,RES_hhdet_tes!M93/0.086*1000000/RES_hhdet_num!M93)</f>
        <v>1362.9102479161204</v>
      </c>
      <c r="N93" s="160">
        <f>IF(RES_hhdet_tes!N93=0,0,RES_hhdet_tes!N93/0.086*1000000/RES_hhdet_num!N93)</f>
        <v>1355.0868274402619</v>
      </c>
      <c r="O93" s="160">
        <f>IF(RES_hhdet_tes!O93=0,0,RES_hhdet_tes!O93/0.086*1000000/RES_hhdet_num!O93)</f>
        <v>1352.4114942465292</v>
      </c>
      <c r="P93" s="160">
        <f>IF(RES_hhdet_tes!P93=0,0,RES_hhdet_tes!P93/0.086*1000000/RES_hhdet_num!P93)</f>
        <v>1354.574242022509</v>
      </c>
      <c r="Q93" s="160">
        <f>IF(RES_hhdet_tes!Q93=0,0,RES_hhdet_tes!Q93/0.086*1000000/RES_hhdet_num!Q93)</f>
        <v>1354.9348179742262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274.19654357803108</v>
      </c>
      <c r="C94" s="156">
        <f>IF(RES_hhdet_tes!C94=0,0,RES_hhdet_tes!C94/0.086*1000000/RES_hhdet_num!C93)</f>
        <v>280.93923941968762</v>
      </c>
      <c r="D94" s="156">
        <f>IF(RES_hhdet_tes!D94=0,0,RES_hhdet_tes!D94/0.086*1000000/RES_hhdet_num!D93)</f>
        <v>351.07098380572012</v>
      </c>
      <c r="E94" s="156">
        <f>IF(RES_hhdet_tes!E94=0,0,RES_hhdet_tes!E94/0.086*1000000/RES_hhdet_num!E93)</f>
        <v>396.88979750052056</v>
      </c>
      <c r="F94" s="156">
        <f>IF(RES_hhdet_tes!F94=0,0,RES_hhdet_tes!F94/0.086*1000000/RES_hhdet_num!F93)</f>
        <v>365.03963301712974</v>
      </c>
      <c r="G94" s="156">
        <f>IF(RES_hhdet_tes!G94=0,0,RES_hhdet_tes!G94/0.086*1000000/RES_hhdet_num!G93)</f>
        <v>435.38778262279084</v>
      </c>
      <c r="H94" s="156">
        <f>IF(RES_hhdet_tes!H94=0,0,RES_hhdet_tes!H94/0.086*1000000/RES_hhdet_num!H93)</f>
        <v>418.17474850948872</v>
      </c>
      <c r="I94" s="156">
        <f>IF(RES_hhdet_tes!I94=0,0,RES_hhdet_tes!I94/0.086*1000000/RES_hhdet_num!I93)</f>
        <v>412.19708627217409</v>
      </c>
      <c r="J94" s="156">
        <f>IF(RES_hhdet_tes!J94=0,0,RES_hhdet_tes!J94/0.086*1000000/RES_hhdet_num!J93)</f>
        <v>430.05944351604319</v>
      </c>
      <c r="K94" s="156">
        <f>IF(RES_hhdet_tes!K94=0,0,RES_hhdet_tes!K94/0.086*1000000/RES_hhdet_num!K93)</f>
        <v>422.22380142583961</v>
      </c>
      <c r="L94" s="156">
        <f>IF(RES_hhdet_tes!L94=0,0,RES_hhdet_tes!L94/0.086*1000000/RES_hhdet_num!L93)</f>
        <v>441.6159539964828</v>
      </c>
      <c r="M94" s="156">
        <f>IF(RES_hhdet_tes!M94=0,0,RES_hhdet_tes!M94/0.086*1000000/RES_hhdet_num!M93)</f>
        <v>449.85000443745599</v>
      </c>
      <c r="N94" s="156">
        <f>IF(RES_hhdet_tes!N94=0,0,RES_hhdet_tes!N94/0.086*1000000/RES_hhdet_num!N93)</f>
        <v>442.06277681764186</v>
      </c>
      <c r="O94" s="156">
        <f>IF(RES_hhdet_tes!O94=0,0,RES_hhdet_tes!O94/0.086*1000000/RES_hhdet_num!O93)</f>
        <v>439.96347794270514</v>
      </c>
      <c r="P94" s="156">
        <f>IF(RES_hhdet_tes!P94=0,0,RES_hhdet_tes!P94/0.086*1000000/RES_hhdet_num!P93)</f>
        <v>435.80593975287934</v>
      </c>
      <c r="Q94" s="156">
        <f>IF(RES_hhdet_tes!Q94=0,0,RES_hhdet_tes!Q94/0.086*1000000/RES_hhdet_num!Q93)</f>
        <v>431.4227267092038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801.08674525141521</v>
      </c>
      <c r="C95" s="156">
        <f>IF(RES_hhdet_tes!C95=0,0,RES_hhdet_tes!C95/0.086*1000000/RES_hhdet_num!C93)</f>
        <v>806.58043902481393</v>
      </c>
      <c r="D95" s="156">
        <f>IF(RES_hhdet_tes!D95=0,0,RES_hhdet_tes!D95/0.086*1000000/RES_hhdet_num!D93)</f>
        <v>788.22838495052736</v>
      </c>
      <c r="E95" s="156">
        <f>IF(RES_hhdet_tes!E95=0,0,RES_hhdet_tes!E95/0.086*1000000/RES_hhdet_num!E93)</f>
        <v>765.14188888670742</v>
      </c>
      <c r="F95" s="156">
        <f>IF(RES_hhdet_tes!F95=0,0,RES_hhdet_tes!F95/0.086*1000000/RES_hhdet_num!F93)</f>
        <v>832.57736060631021</v>
      </c>
      <c r="G95" s="156">
        <f>IF(RES_hhdet_tes!G95=0,0,RES_hhdet_tes!G95/0.086*1000000/RES_hhdet_num!G93)</f>
        <v>780.32182796186305</v>
      </c>
      <c r="H95" s="156">
        <f>IF(RES_hhdet_tes!H95=0,0,RES_hhdet_tes!H95/0.086*1000000/RES_hhdet_num!H93)</f>
        <v>820.99914504288859</v>
      </c>
      <c r="I95" s="156">
        <f>IF(RES_hhdet_tes!I95=0,0,RES_hhdet_tes!I95/0.086*1000000/RES_hhdet_num!I93)</f>
        <v>885.644255747378</v>
      </c>
      <c r="J95" s="156">
        <f>IF(RES_hhdet_tes!J95=0,0,RES_hhdet_tes!J95/0.086*1000000/RES_hhdet_num!J93)</f>
        <v>916.19257867266481</v>
      </c>
      <c r="K95" s="156">
        <f>IF(RES_hhdet_tes!K95=0,0,RES_hhdet_tes!K95/0.086*1000000/RES_hhdet_num!K93)</f>
        <v>940.31236998024053</v>
      </c>
      <c r="L95" s="156">
        <f>IF(RES_hhdet_tes!L95=0,0,RES_hhdet_tes!L95/0.086*1000000/RES_hhdet_num!L93)</f>
        <v>938.42852325013882</v>
      </c>
      <c r="M95" s="156">
        <f>IF(RES_hhdet_tes!M95=0,0,RES_hhdet_tes!M95/0.086*1000000/RES_hhdet_num!M93)</f>
        <v>913.06024347866446</v>
      </c>
      <c r="N95" s="156">
        <f>IF(RES_hhdet_tes!N95=0,0,RES_hhdet_tes!N95/0.086*1000000/RES_hhdet_num!N93)</f>
        <v>913.02405062262028</v>
      </c>
      <c r="O95" s="156">
        <f>IF(RES_hhdet_tes!O95=0,0,RES_hhdet_tes!O95/0.086*1000000/RES_hhdet_num!O93)</f>
        <v>912.44801630382403</v>
      </c>
      <c r="P95" s="156">
        <f>IF(RES_hhdet_tes!P95=0,0,RES_hhdet_tes!P95/0.086*1000000/RES_hhdet_num!P93)</f>
        <v>918.76830226962943</v>
      </c>
      <c r="Q95" s="156">
        <f>IF(RES_hhdet_tes!Q95=0,0,RES_hhdet_tes!Q95/0.086*1000000/RES_hhdet_num!Q93)</f>
        <v>923.51209126502249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1090.0601201081706</v>
      </c>
      <c r="C96" s="162">
        <f>IF(RES_hhdet_tes!C96=0,0,RES_hhdet_tes!C96/0.086*1000000/RES_hhdet_num!C96)</f>
        <v>1088.5239390539562</v>
      </c>
      <c r="D96" s="162">
        <f>IF(RES_hhdet_tes!D96=0,0,RES_hhdet_tes!D96/0.086*1000000/RES_hhdet_num!D96)</f>
        <v>1164.4810565503828</v>
      </c>
      <c r="E96" s="162">
        <f>IF(RES_hhdet_tes!E96=0,0,RES_hhdet_tes!E96/0.086*1000000/RES_hhdet_num!E96)</f>
        <v>1190.1434412913165</v>
      </c>
      <c r="F96" s="162">
        <f>IF(RES_hhdet_tes!F96=0,0,RES_hhdet_tes!F96/0.086*1000000/RES_hhdet_num!F96)</f>
        <v>1231.1668728434438</v>
      </c>
      <c r="G96" s="162">
        <f>IF(RES_hhdet_tes!G96=0,0,RES_hhdet_tes!G96/0.086*1000000/RES_hhdet_num!G96)</f>
        <v>1241.1073342000914</v>
      </c>
      <c r="H96" s="162">
        <f>IF(RES_hhdet_tes!H96=0,0,RES_hhdet_tes!H96/0.086*1000000/RES_hhdet_num!H96)</f>
        <v>1331.7794845471424</v>
      </c>
      <c r="I96" s="162">
        <f>IF(RES_hhdet_tes!I96=0,0,RES_hhdet_tes!I96/0.086*1000000/RES_hhdet_num!I96)</f>
        <v>1477.9965232660984</v>
      </c>
      <c r="J96" s="162">
        <f>IF(RES_hhdet_tes!J96=0,0,RES_hhdet_tes!J96/0.086*1000000/RES_hhdet_num!J96)</f>
        <v>1549.8716833804897</v>
      </c>
      <c r="K96" s="162">
        <f>IF(RES_hhdet_tes!K96=0,0,RES_hhdet_tes!K96/0.086*1000000/RES_hhdet_num!K96)</f>
        <v>1561.5191313891369</v>
      </c>
      <c r="L96" s="162">
        <f>IF(RES_hhdet_tes!L96=0,0,RES_hhdet_tes!L96/0.086*1000000/RES_hhdet_num!L96)</f>
        <v>1563.2578956531481</v>
      </c>
      <c r="M96" s="162">
        <f>IF(RES_hhdet_tes!M96=0,0,RES_hhdet_tes!M96/0.086*1000000/RES_hhdet_num!M96)</f>
        <v>1461.8898886394816</v>
      </c>
      <c r="N96" s="162">
        <f>IF(RES_hhdet_tes!N96=0,0,RES_hhdet_tes!N96/0.086*1000000/RES_hhdet_num!N96)</f>
        <v>1640.198961636152</v>
      </c>
      <c r="O96" s="162">
        <f>IF(RES_hhdet_tes!O96=0,0,RES_hhdet_tes!O96/0.086*1000000/RES_hhdet_num!O96)</f>
        <v>1567.7731991863054</v>
      </c>
      <c r="P96" s="162">
        <f>IF(RES_hhdet_tes!P96=0,0,RES_hhdet_tes!P96/0.086*1000000/RES_hhdet_num!P96)</f>
        <v>1542.7435529209913</v>
      </c>
      <c r="Q96" s="162">
        <f>IF(RES_hhdet_tes!Q96=0,0,RES_hhdet_tes!Q96/0.086*1000000/RES_hhdet_num!Q96)</f>
        <v>1659.016266993134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1079.0520758789989</v>
      </c>
      <c r="C97" s="160">
        <f>IF(RES_hhdet_tes!C97=0,0,RES_hhdet_tes!C97/0.086*1000000/RES_hhdet_num!C97)</f>
        <v>1084.1540434835738</v>
      </c>
      <c r="D97" s="160">
        <f>IF(RES_hhdet_tes!D97=0,0,RES_hhdet_tes!D97/0.086*1000000/RES_hhdet_num!D97)</f>
        <v>1137.5814818808494</v>
      </c>
      <c r="E97" s="160">
        <f>IF(RES_hhdet_tes!E97=0,0,RES_hhdet_tes!E97/0.086*1000000/RES_hhdet_num!E97)</f>
        <v>1157.6724453944635</v>
      </c>
      <c r="F97" s="160">
        <f>IF(RES_hhdet_tes!F97=0,0,RES_hhdet_tes!F97/0.086*1000000/RES_hhdet_num!F97)</f>
        <v>1191.5043144278</v>
      </c>
      <c r="G97" s="160">
        <f>IF(RES_hhdet_tes!G97=0,0,RES_hhdet_tes!G97/0.086*1000000/RES_hhdet_num!G97)</f>
        <v>1205.7284412555318</v>
      </c>
      <c r="H97" s="160">
        <f>IF(RES_hhdet_tes!H97=0,0,RES_hhdet_tes!H97/0.086*1000000/RES_hhdet_num!H97)</f>
        <v>1250.8591853124101</v>
      </c>
      <c r="I97" s="160">
        <f>IF(RES_hhdet_tes!I97=0,0,RES_hhdet_tes!I97/0.086*1000000/RES_hhdet_num!I97)</f>
        <v>1334.8371697674788</v>
      </c>
      <c r="J97" s="160">
        <f>IF(RES_hhdet_tes!J97=0,0,RES_hhdet_tes!J97/0.086*1000000/RES_hhdet_num!J97)</f>
        <v>1385.4151646135547</v>
      </c>
      <c r="K97" s="160">
        <f>IF(RES_hhdet_tes!K97=0,0,RES_hhdet_tes!K97/0.086*1000000/RES_hhdet_num!K97)</f>
        <v>1396.0448695160101</v>
      </c>
      <c r="L97" s="160">
        <f>IF(RES_hhdet_tes!L97=0,0,RES_hhdet_tes!L97/0.086*1000000/RES_hhdet_num!L97)</f>
        <v>1411.5182553997729</v>
      </c>
      <c r="M97" s="160">
        <f>IF(RES_hhdet_tes!M97=0,0,RES_hhdet_tes!M97/0.086*1000000/RES_hhdet_num!M97)</f>
        <v>1373.3506168877545</v>
      </c>
      <c r="N97" s="160">
        <f>IF(RES_hhdet_tes!N97=0,0,RES_hhdet_tes!N97/0.086*1000000/RES_hhdet_num!N97)</f>
        <v>1430.9991009482244</v>
      </c>
      <c r="O97" s="160">
        <f>IF(RES_hhdet_tes!O97=0,0,RES_hhdet_tes!O97/0.086*1000000/RES_hhdet_num!O97)</f>
        <v>1407.3573164193338</v>
      </c>
      <c r="P97" s="160">
        <f>IF(RES_hhdet_tes!P97=0,0,RES_hhdet_tes!P97/0.086*1000000/RES_hhdet_num!P97)</f>
        <v>1403.1498343327621</v>
      </c>
      <c r="Q97" s="160">
        <f>IF(RES_hhdet_tes!Q97=0,0,RES_hhdet_tes!Q97/0.086*1000000/RES_hhdet_num!Q97)</f>
        <v>1440.913896477553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277.96533062758391</v>
      </c>
      <c r="C98" s="156">
        <f>IF(RES_hhdet_tes!C98=0,0,RES_hhdet_tes!C98/0.086*1000000/RES_hhdet_num!C97)</f>
        <v>277.57360445875912</v>
      </c>
      <c r="D98" s="156">
        <f>IF(RES_hhdet_tes!D98=0,0,RES_hhdet_tes!D98/0.086*1000000/RES_hhdet_num!D97)</f>
        <v>349.35309693032212</v>
      </c>
      <c r="E98" s="156">
        <f>IF(RES_hhdet_tes!E98=0,0,RES_hhdet_tes!E98/0.086*1000000/RES_hhdet_num!E97)</f>
        <v>392.53055650775593</v>
      </c>
      <c r="F98" s="156">
        <f>IF(RES_hhdet_tes!F98=0,0,RES_hhdet_tes!F98/0.086*1000000/RES_hhdet_num!F97)</f>
        <v>358.92695382148946</v>
      </c>
      <c r="G98" s="156">
        <f>IF(RES_hhdet_tes!G98=0,0,RES_hhdet_tes!G98/0.086*1000000/RES_hhdet_num!G97)</f>
        <v>425.40661329366787</v>
      </c>
      <c r="H98" s="156">
        <f>IF(RES_hhdet_tes!H98=0,0,RES_hhdet_tes!H98/0.086*1000000/RES_hhdet_num!H97)</f>
        <v>429.8600402695219</v>
      </c>
      <c r="I98" s="156">
        <f>IF(RES_hhdet_tes!I98=0,0,RES_hhdet_tes!I98/0.086*1000000/RES_hhdet_num!I97)</f>
        <v>449.19291402010094</v>
      </c>
      <c r="J98" s="156">
        <f>IF(RES_hhdet_tes!J98=0,0,RES_hhdet_tes!J98/0.086*1000000/RES_hhdet_num!J97)</f>
        <v>469.2225859408901</v>
      </c>
      <c r="K98" s="156">
        <f>IF(RES_hhdet_tes!K98=0,0,RES_hhdet_tes!K98/0.086*1000000/RES_hhdet_num!K97)</f>
        <v>455.73249953576914</v>
      </c>
      <c r="L98" s="156">
        <f>IF(RES_hhdet_tes!L98=0,0,RES_hhdet_tes!L98/0.086*1000000/RES_hhdet_num!L97)</f>
        <v>473.08973214963356</v>
      </c>
      <c r="M98" s="156">
        <f>IF(RES_hhdet_tes!M98=0,0,RES_hhdet_tes!M98/0.086*1000000/RES_hhdet_num!M97)</f>
        <v>460.29037340909053</v>
      </c>
      <c r="N98" s="156">
        <f>IF(RES_hhdet_tes!N98=0,0,RES_hhdet_tes!N98/0.086*1000000/RES_hhdet_num!N97)</f>
        <v>517.97505032560412</v>
      </c>
      <c r="O98" s="156">
        <f>IF(RES_hhdet_tes!O98=0,0,RES_hhdet_tes!O98/0.086*1000000/RES_hhdet_num!O97)</f>
        <v>494.90930011550938</v>
      </c>
      <c r="P98" s="156">
        <f>IF(RES_hhdet_tes!P98=0,0,RES_hhdet_tes!P98/0.086*1000000/RES_hhdet_num!P97)</f>
        <v>484.38153206313314</v>
      </c>
      <c r="Q98" s="156">
        <f>IF(RES_hhdet_tes!Q98=0,0,RES_hhdet_tes!Q98/0.086*1000000/RES_hhdet_num!Q97)</f>
        <v>517.4018052125308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801.08674525141521</v>
      </c>
      <c r="C99" s="156">
        <f>IF(RES_hhdet_tes!C99=0,0,RES_hhdet_tes!C99/0.086*1000000/RES_hhdet_num!C97)</f>
        <v>806.58043902481461</v>
      </c>
      <c r="D99" s="156">
        <f>IF(RES_hhdet_tes!D99=0,0,RES_hhdet_tes!D99/0.086*1000000/RES_hhdet_num!D97)</f>
        <v>788.22838495052724</v>
      </c>
      <c r="E99" s="156">
        <f>IF(RES_hhdet_tes!E99=0,0,RES_hhdet_tes!E99/0.086*1000000/RES_hhdet_num!E97)</f>
        <v>765.14188888670753</v>
      </c>
      <c r="F99" s="156">
        <f>IF(RES_hhdet_tes!F99=0,0,RES_hhdet_tes!F99/0.086*1000000/RES_hhdet_num!F97)</f>
        <v>832.57736060631044</v>
      </c>
      <c r="G99" s="156">
        <f>IF(RES_hhdet_tes!G99=0,0,RES_hhdet_tes!G99/0.086*1000000/RES_hhdet_num!G97)</f>
        <v>780.32182796186373</v>
      </c>
      <c r="H99" s="156">
        <f>IF(RES_hhdet_tes!H99=0,0,RES_hhdet_tes!H99/0.086*1000000/RES_hhdet_num!H97)</f>
        <v>820.99914504288836</v>
      </c>
      <c r="I99" s="156">
        <f>IF(RES_hhdet_tes!I99=0,0,RES_hhdet_tes!I99/0.086*1000000/RES_hhdet_num!I97)</f>
        <v>885.64425574737788</v>
      </c>
      <c r="J99" s="156">
        <f>IF(RES_hhdet_tes!J99=0,0,RES_hhdet_tes!J99/0.086*1000000/RES_hhdet_num!J97)</f>
        <v>916.19257867266469</v>
      </c>
      <c r="K99" s="156">
        <f>IF(RES_hhdet_tes!K99=0,0,RES_hhdet_tes!K99/0.086*1000000/RES_hhdet_num!K97)</f>
        <v>940.3123699802411</v>
      </c>
      <c r="L99" s="156">
        <f>IF(RES_hhdet_tes!L99=0,0,RES_hhdet_tes!L99/0.086*1000000/RES_hhdet_num!L97)</f>
        <v>938.42852325013916</v>
      </c>
      <c r="M99" s="156">
        <f>IF(RES_hhdet_tes!M99=0,0,RES_hhdet_tes!M99/0.086*1000000/RES_hhdet_num!M97)</f>
        <v>913.06024347866389</v>
      </c>
      <c r="N99" s="156">
        <f>IF(RES_hhdet_tes!N99=0,0,RES_hhdet_tes!N99/0.086*1000000/RES_hhdet_num!N97)</f>
        <v>913.02405062262017</v>
      </c>
      <c r="O99" s="156">
        <f>IF(RES_hhdet_tes!O99=0,0,RES_hhdet_tes!O99/0.086*1000000/RES_hhdet_num!O97)</f>
        <v>912.44801630382426</v>
      </c>
      <c r="P99" s="156">
        <f>IF(RES_hhdet_tes!P99=0,0,RES_hhdet_tes!P99/0.086*1000000/RES_hhdet_num!P97)</f>
        <v>918.7683022696292</v>
      </c>
      <c r="Q99" s="156">
        <f>IF(RES_hhdet_tes!Q99=0,0,RES_hhdet_tes!Q99/0.086*1000000/RES_hhdet_num!Q97)</f>
        <v>923.51209126502226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941.09188470873278</v>
      </c>
      <c r="C100" s="157">
        <f>IF(RES_hhdet_tes!C100=0,0,RES_hhdet_tes!C100/0.086*1000000/RES_hhdet_num!C$81)</f>
        <v>939.89352450078252</v>
      </c>
      <c r="D100" s="157">
        <f>IF(RES_hhdet_tes!D100=0,0,RES_hhdet_tes!D100/0.086*1000000/RES_hhdet_num!D$81)</f>
        <v>999.33895591185853</v>
      </c>
      <c r="E100" s="157">
        <f>IF(RES_hhdet_tes!E100=0,0,RES_hhdet_tes!E100/0.086*1000000/RES_hhdet_num!E$81)</f>
        <v>1016.9477363229618</v>
      </c>
      <c r="F100" s="157">
        <f>IF(RES_hhdet_tes!F100=0,0,RES_hhdet_tes!F100/0.086*1000000/RES_hhdet_num!F$81)</f>
        <v>1013.3975486070851</v>
      </c>
      <c r="G100" s="157">
        <f>IF(RES_hhdet_tes!G100=0,0,RES_hhdet_tes!G100/0.086*1000000/RES_hhdet_num!G$81)</f>
        <v>993.75565560844711</v>
      </c>
      <c r="H100" s="157">
        <f>IF(RES_hhdet_tes!H100=0,0,RES_hhdet_tes!H100/0.086*1000000/RES_hhdet_num!H$81)</f>
        <v>1046.2055877116416</v>
      </c>
      <c r="I100" s="157">
        <f>IF(RES_hhdet_tes!I100=0,0,RES_hhdet_tes!I100/0.086*1000000/RES_hhdet_num!I$81)</f>
        <v>1093.3580494739999</v>
      </c>
      <c r="J100" s="157">
        <f>IF(RES_hhdet_tes!J100=0,0,RES_hhdet_tes!J100/0.086*1000000/RES_hhdet_num!J$81)</f>
        <v>1090.0538647353546</v>
      </c>
      <c r="K100" s="157">
        <f>IF(RES_hhdet_tes!K100=0,0,RES_hhdet_tes!K100/0.086*1000000/RES_hhdet_num!K$81)</f>
        <v>1086.3279273038861</v>
      </c>
      <c r="L100" s="157">
        <f>IF(RES_hhdet_tes!L100=0,0,RES_hhdet_tes!L100/0.086*1000000/RES_hhdet_num!L$81)</f>
        <v>1059.7865090636119</v>
      </c>
      <c r="M100" s="157">
        <f>IF(RES_hhdet_tes!M100=0,0,RES_hhdet_tes!M100/0.086*1000000/RES_hhdet_num!M$81)</f>
        <v>1030.815908816136</v>
      </c>
      <c r="N100" s="157">
        <f>IF(RES_hhdet_tes!N100=0,0,RES_hhdet_tes!N100/0.086*1000000/RES_hhdet_num!N$81)</f>
        <v>1130.0885035878284</v>
      </c>
      <c r="O100" s="157">
        <f>IF(RES_hhdet_tes!O100=0,0,RES_hhdet_tes!O100/0.086*1000000/RES_hhdet_num!O$81)</f>
        <v>1090.5983679571477</v>
      </c>
      <c r="P100" s="157">
        <f>IF(RES_hhdet_tes!P100=0,0,RES_hhdet_tes!P100/0.086*1000000/RES_hhdet_num!P$81)</f>
        <v>1073.1023629617648</v>
      </c>
      <c r="Q100" s="157">
        <f>IF(RES_hhdet_tes!Q100=0,0,RES_hhdet_tes!Q100/0.086*1000000/RES_hhdet_num!Q$81)</f>
        <v>1135.9806936722364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0</v>
      </c>
      <c r="C101" s="156">
        <f>IF(RES_hhdet_tes!C101=0,0,RES_hhdet_tes!C101/0.086*1000000/RES_hhdet_num!C101)</f>
        <v>0</v>
      </c>
      <c r="D101" s="156">
        <f>IF(RES_hhdet_tes!D101=0,0,RES_hhdet_tes!D101/0.086*1000000/RES_hhdet_num!D101)</f>
        <v>0</v>
      </c>
      <c r="E101" s="156">
        <f>IF(RES_hhdet_tes!E101=0,0,RES_hhdet_tes!E101/0.086*1000000/RES_hhdet_num!E101)</f>
        <v>0</v>
      </c>
      <c r="F101" s="156">
        <f>IF(RES_hhdet_tes!F101=0,0,RES_hhdet_tes!F101/0.086*1000000/RES_hhdet_num!F101)</f>
        <v>0</v>
      </c>
      <c r="G101" s="156">
        <f>IF(RES_hhdet_tes!G101=0,0,RES_hhdet_tes!G101/0.086*1000000/RES_hhdet_num!G101)</f>
        <v>0</v>
      </c>
      <c r="H101" s="156">
        <f>IF(RES_hhdet_tes!H101=0,0,RES_hhdet_tes!H101/0.086*1000000/RES_hhdet_num!H101)</f>
        <v>0</v>
      </c>
      <c r="I101" s="156">
        <f>IF(RES_hhdet_tes!I101=0,0,RES_hhdet_tes!I101/0.086*1000000/RES_hhdet_num!I101)</f>
        <v>1048.3422219130007</v>
      </c>
      <c r="J101" s="156">
        <f>IF(RES_hhdet_tes!J101=0,0,RES_hhdet_tes!J101/0.086*1000000/RES_hhdet_num!J101)</f>
        <v>1040.7443538762479</v>
      </c>
      <c r="K101" s="156">
        <f>IF(RES_hhdet_tes!K101=0,0,RES_hhdet_tes!K101/0.086*1000000/RES_hhdet_num!K101)</f>
        <v>1031.4973642430036</v>
      </c>
      <c r="L101" s="156">
        <f>IF(RES_hhdet_tes!L101=0,0,RES_hhdet_tes!L101/0.086*1000000/RES_hhdet_num!L101)</f>
        <v>894.17023322790442</v>
      </c>
      <c r="M101" s="156">
        <f>IF(RES_hhdet_tes!M101=0,0,RES_hhdet_tes!M101/0.086*1000000/RES_hhdet_num!M101)</f>
        <v>970.17164581825773</v>
      </c>
      <c r="N101" s="156">
        <f>IF(RES_hhdet_tes!N101=0,0,RES_hhdet_tes!N101/0.086*1000000/RES_hhdet_num!N101)</f>
        <v>974.4065855543015</v>
      </c>
      <c r="O101" s="156">
        <f>IF(RES_hhdet_tes!O101=0,0,RES_hhdet_tes!O101/0.086*1000000/RES_hhdet_num!O101)</f>
        <v>1019.8935362384938</v>
      </c>
      <c r="P101" s="156">
        <f>IF(RES_hhdet_tes!P101=0,0,RES_hhdet_tes!P101/0.086*1000000/RES_hhdet_num!P101)</f>
        <v>922.80690884082708</v>
      </c>
      <c r="Q101" s="156">
        <f>IF(RES_hhdet_tes!Q101=0,0,RES_hhdet_tes!Q101/0.086*1000000/RES_hhdet_num!Q101)</f>
        <v>1031.1708921931011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928.91819723079254</v>
      </c>
      <c r="C102" s="156">
        <f>IF(RES_hhdet_tes!C102=0,0,RES_hhdet_tes!C102/0.086*1000000/RES_hhdet_num!C102)</f>
        <v>938.97336614142387</v>
      </c>
      <c r="D102" s="156">
        <f>IF(RES_hhdet_tes!D102=0,0,RES_hhdet_tes!D102/0.086*1000000/RES_hhdet_num!D102)</f>
        <v>978.70464361147947</v>
      </c>
      <c r="E102" s="156">
        <f>IF(RES_hhdet_tes!E102=0,0,RES_hhdet_tes!E102/0.086*1000000/RES_hhdet_num!E102)</f>
        <v>990.409899681502</v>
      </c>
      <c r="F102" s="156">
        <f>IF(RES_hhdet_tes!F102=0,0,RES_hhdet_tes!F102/0.086*1000000/RES_hhdet_num!F102)</f>
        <v>1011.6820792399698</v>
      </c>
      <c r="G102" s="156">
        <f>IF(RES_hhdet_tes!G102=0,0,RES_hhdet_tes!G102/0.086*1000000/RES_hhdet_num!G102)</f>
        <v>1014.3593394199379</v>
      </c>
      <c r="H102" s="156">
        <f>IF(RES_hhdet_tes!H102=0,0,RES_hhdet_tes!H102/0.086*1000000/RES_hhdet_num!H102)</f>
        <v>1035.9192748314031</v>
      </c>
      <c r="I102" s="156">
        <f>IF(RES_hhdet_tes!I102=0,0,RES_hhdet_tes!I102/0.086*1000000/RES_hhdet_num!I102)</f>
        <v>1069.4097625284126</v>
      </c>
      <c r="J102" s="156">
        <f>IF(RES_hhdet_tes!J102=0,0,RES_hhdet_tes!J102/0.086*1000000/RES_hhdet_num!J102)</f>
        <v>1080.3188958669032</v>
      </c>
      <c r="K102" s="156">
        <f>IF(RES_hhdet_tes!K102=0,0,RES_hhdet_tes!K102/0.086*1000000/RES_hhdet_num!K102)</f>
        <v>1077.1280088798319</v>
      </c>
      <c r="L102" s="156">
        <f>IF(RES_hhdet_tes!L102=0,0,RES_hhdet_tes!L102/0.086*1000000/RES_hhdet_num!L102)</f>
        <v>1091.9622067103082</v>
      </c>
      <c r="M102" s="156">
        <f>IF(RES_hhdet_tes!M102=0,0,RES_hhdet_tes!M102/0.086*1000000/RES_hhdet_num!M102)</f>
        <v>1059.0567658314744</v>
      </c>
      <c r="N102" s="156">
        <f>IF(RES_hhdet_tes!N102=0,0,RES_hhdet_tes!N102/0.086*1000000/RES_hhdet_num!N102)</f>
        <v>646.46024333221703</v>
      </c>
      <c r="O102" s="156">
        <f>IF(RES_hhdet_tes!O102=0,0,RES_hhdet_tes!O102/0.086*1000000/RES_hhdet_num!O102)</f>
        <v>1066.9433797211761</v>
      </c>
      <c r="P102" s="156">
        <f>IF(RES_hhdet_tes!P102=0,0,RES_hhdet_tes!P102/0.086*1000000/RES_hhdet_num!P102)</f>
        <v>1050.5278204876579</v>
      </c>
      <c r="Q102" s="156">
        <f>IF(RES_hhdet_tes!Q102=0,0,RES_hhdet_tes!Q102/0.086*1000000/RES_hhdet_num!Q102)</f>
        <v>1038.3715106641794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941.68137824676558</v>
      </c>
      <c r="C103" s="57">
        <f>IF(RES_hhdet_tes!C103=0,0,RES_hhdet_tes!C103/0.086*1000000/RES_hhdet_num!C103)</f>
        <v>939.93823876469696</v>
      </c>
      <c r="D103" s="57">
        <f>IF(RES_hhdet_tes!D103=0,0,RES_hhdet_tes!D103/0.086*1000000/RES_hhdet_num!D103)</f>
        <v>999.83834502853222</v>
      </c>
      <c r="E103" s="57">
        <f>IF(RES_hhdet_tes!E103=0,0,RES_hhdet_tes!E103/0.086*1000000/RES_hhdet_num!E103)</f>
        <v>1017.5943713876472</v>
      </c>
      <c r="F103" s="57">
        <f>IF(RES_hhdet_tes!F103=0,0,RES_hhdet_tes!F103/0.086*1000000/RES_hhdet_num!F103)</f>
        <v>1013.4445914973539</v>
      </c>
      <c r="G103" s="57">
        <f>IF(RES_hhdet_tes!G103=0,0,RES_hhdet_tes!G103/0.086*1000000/RES_hhdet_num!G103)</f>
        <v>993.22947830777127</v>
      </c>
      <c r="H103" s="57">
        <f>IF(RES_hhdet_tes!H103=0,0,RES_hhdet_tes!H103/0.086*1000000/RES_hhdet_num!H103)</f>
        <v>1046.4595511854309</v>
      </c>
      <c r="I103" s="57">
        <f>IF(RES_hhdet_tes!I103=0,0,RES_hhdet_tes!I103/0.086*1000000/RES_hhdet_num!I103)</f>
        <v>1110.5183883943087</v>
      </c>
      <c r="J103" s="57">
        <f>IF(RES_hhdet_tes!J103=0,0,RES_hhdet_tes!J103/0.086*1000000/RES_hhdet_num!J103)</f>
        <v>1110.0703701001401</v>
      </c>
      <c r="K103" s="57">
        <f>IF(RES_hhdet_tes!K103=0,0,RES_hhdet_tes!K103/0.086*1000000/RES_hhdet_num!K103)</f>
        <v>1108.4869298924934</v>
      </c>
      <c r="L103" s="57">
        <f>IF(RES_hhdet_tes!L103=0,0,RES_hhdet_tes!L103/0.086*1000000/RES_hhdet_num!L103)</f>
        <v>1118.2429364694976</v>
      </c>
      <c r="M103" s="57">
        <f>IF(RES_hhdet_tes!M103=0,0,RES_hhdet_tes!M103/0.086*1000000/RES_hhdet_num!M103)</f>
        <v>1051.1681961908557</v>
      </c>
      <c r="N103" s="57">
        <f>IF(RES_hhdet_tes!N103=0,0,RES_hhdet_tes!N103/0.086*1000000/RES_hhdet_num!N103)</f>
        <v>1169.7151008571154</v>
      </c>
      <c r="O103" s="57">
        <f>IF(RES_hhdet_tes!O103=0,0,RES_hhdet_tes!O103/0.086*1000000/RES_hhdet_num!O103)</f>
        <v>1101.512080391848</v>
      </c>
      <c r="P103" s="57">
        <f>IF(RES_hhdet_tes!P103=0,0,RES_hhdet_tes!P103/0.086*1000000/RES_hhdet_num!P103)</f>
        <v>1097.632235605387</v>
      </c>
      <c r="Q103" s="57">
        <f>IF(RES_hhdet_tes!Q103=0,0,RES_hhdet_tes!Q103/0.086*1000000/RES_hhdet_num!Q103)</f>
        <v>1164.3544134824654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9474.0794873621908</v>
      </c>
      <c r="G105" s="168">
        <f t="shared" si="15"/>
        <v>9181.6462897329257</v>
      </c>
      <c r="H105" s="168">
        <f t="shared" si="15"/>
        <v>9530.4195167040052</v>
      </c>
      <c r="I105" s="168">
        <f t="shared" si="15"/>
        <v>9317.8512405899382</v>
      </c>
      <c r="J105" s="168">
        <f t="shared" si="15"/>
        <v>9064.6888236616142</v>
      </c>
      <c r="K105" s="168">
        <f t="shared" si="15"/>
        <v>8659.0369280033901</v>
      </c>
      <c r="L105" s="168">
        <f t="shared" si="15"/>
        <v>8393.6815374637517</v>
      </c>
      <c r="M105" s="168">
        <f t="shared" si="15"/>
        <v>8258.8042413883395</v>
      </c>
      <c r="N105" s="168">
        <f t="shared" si="15"/>
        <v>8522.8204791079825</v>
      </c>
      <c r="O105" s="168">
        <f t="shared" si="15"/>
        <v>6990.1735329913217</v>
      </c>
      <c r="P105" s="168">
        <f t="shared" si="15"/>
        <v>6581.6171951510114</v>
      </c>
      <c r="Q105" s="168">
        <f t="shared" si="15"/>
        <v>7940.2313951883234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6666.3582724205153</v>
      </c>
      <c r="G106" s="157">
        <f t="shared" si="16"/>
        <v>6341.6693139623421</v>
      </c>
      <c r="H106" s="157">
        <f t="shared" si="16"/>
        <v>6530.9814440968184</v>
      </c>
      <c r="I106" s="157">
        <f t="shared" si="16"/>
        <v>6106.874905567759</v>
      </c>
      <c r="J106" s="157">
        <f t="shared" si="16"/>
        <v>5733.0127698439937</v>
      </c>
      <c r="K106" s="157">
        <f t="shared" si="16"/>
        <v>5267.2426286558739</v>
      </c>
      <c r="L106" s="157">
        <f t="shared" si="16"/>
        <v>4943.7459787556409</v>
      </c>
      <c r="M106" s="157">
        <f t="shared" si="16"/>
        <v>4911.1477246408022</v>
      </c>
      <c r="N106" s="157">
        <f t="shared" si="16"/>
        <v>4900.158000808744</v>
      </c>
      <c r="O106" s="157">
        <f t="shared" si="16"/>
        <v>3446.5073890566905</v>
      </c>
      <c r="P106" s="157">
        <f t="shared" si="16"/>
        <v>3017.1179966674131</v>
      </c>
      <c r="Q106" s="157">
        <f t="shared" si="16"/>
        <v>4191.1370878934749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6636.9779695883526</v>
      </c>
      <c r="G107" s="156">
        <f>IF(RES_hhdet_tes!G107=0,0,RES_hhdet_tes!G107/0.086*1000000/RES_hhdet_num!G$105)</f>
        <v>6322.8700844968525</v>
      </c>
      <c r="H107" s="156">
        <f>IF(RES_hhdet_tes!H107=0,0,RES_hhdet_tes!H107/0.086*1000000/RES_hhdet_num!H$105)</f>
        <v>6501.1513564028992</v>
      </c>
      <c r="I107" s="156">
        <f>IF(RES_hhdet_tes!I107=0,0,RES_hhdet_tes!I107/0.086*1000000/RES_hhdet_num!I$105)</f>
        <v>6067.5825248928741</v>
      </c>
      <c r="J107" s="156">
        <f>IF(RES_hhdet_tes!J107=0,0,RES_hhdet_tes!J107/0.086*1000000/RES_hhdet_num!J$105)</f>
        <v>5697.6739412578372</v>
      </c>
      <c r="K107" s="156">
        <f>IF(RES_hhdet_tes!K107=0,0,RES_hhdet_tes!K107/0.086*1000000/RES_hhdet_num!K$105)</f>
        <v>5230.4810045924905</v>
      </c>
      <c r="L107" s="156">
        <f>IF(RES_hhdet_tes!L107=0,0,RES_hhdet_tes!L107/0.086*1000000/RES_hhdet_num!L$105)</f>
        <v>4908.8189911734016</v>
      </c>
      <c r="M107" s="156">
        <f>IF(RES_hhdet_tes!M107=0,0,RES_hhdet_tes!M107/0.086*1000000/RES_hhdet_num!M$105)</f>
        <v>4895.5974187181182</v>
      </c>
      <c r="N107" s="156">
        <f>IF(RES_hhdet_tes!N107=0,0,RES_hhdet_tes!N107/0.086*1000000/RES_hhdet_num!N$105)</f>
        <v>4856.6461602007003</v>
      </c>
      <c r="O107" s="156">
        <f>IF(RES_hhdet_tes!O107=0,0,RES_hhdet_tes!O107/0.086*1000000/RES_hhdet_num!O$105)</f>
        <v>3416.0419766139803</v>
      </c>
      <c r="P107" s="156">
        <f>IF(RES_hhdet_tes!P107=0,0,RES_hhdet_tes!P107/0.086*1000000/RES_hhdet_num!P$105)</f>
        <v>2993.6765627402815</v>
      </c>
      <c r="Q107" s="156">
        <f>IF(RES_hhdet_tes!Q107=0,0,RES_hhdet_tes!Q107/0.086*1000000/RES_hhdet_num!Q$105)</f>
        <v>4155.7362948695436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29.38030283216272</v>
      </c>
      <c r="G108" s="156">
        <f>IF(RES_hhdet_tes!G108=0,0,RES_hhdet_tes!G108/0.086*1000000/RES_hhdet_num!G$105)</f>
        <v>18.79922946548918</v>
      </c>
      <c r="H108" s="156">
        <f>IF(RES_hhdet_tes!H108=0,0,RES_hhdet_tes!H108/0.086*1000000/RES_hhdet_num!H$105)</f>
        <v>29.830087693919122</v>
      </c>
      <c r="I108" s="156">
        <f>IF(RES_hhdet_tes!I108=0,0,RES_hhdet_tes!I108/0.086*1000000/RES_hhdet_num!I$105)</f>
        <v>39.292380674885131</v>
      </c>
      <c r="J108" s="156">
        <f>IF(RES_hhdet_tes!J108=0,0,RES_hhdet_tes!J108/0.086*1000000/RES_hhdet_num!J$105)</f>
        <v>35.338828586156119</v>
      </c>
      <c r="K108" s="156">
        <f>IF(RES_hhdet_tes!K108=0,0,RES_hhdet_tes!K108/0.086*1000000/RES_hhdet_num!K$105)</f>
        <v>36.761624063383039</v>
      </c>
      <c r="L108" s="156">
        <f>IF(RES_hhdet_tes!L108=0,0,RES_hhdet_tes!L108/0.086*1000000/RES_hhdet_num!L$105)</f>
        <v>34.926987582238816</v>
      </c>
      <c r="M108" s="156">
        <f>IF(RES_hhdet_tes!M108=0,0,RES_hhdet_tes!M108/0.086*1000000/RES_hhdet_num!M$105)</f>
        <v>15.550305922683718</v>
      </c>
      <c r="N108" s="156">
        <f>IF(RES_hhdet_tes!N108=0,0,RES_hhdet_tes!N108/0.086*1000000/RES_hhdet_num!N$105)</f>
        <v>43.511840608044167</v>
      </c>
      <c r="O108" s="156">
        <f>IF(RES_hhdet_tes!O108=0,0,RES_hhdet_tes!O108/0.086*1000000/RES_hhdet_num!O$105)</f>
        <v>30.465412442710033</v>
      </c>
      <c r="P108" s="156">
        <f>IF(RES_hhdet_tes!P108=0,0,RES_hhdet_tes!P108/0.086*1000000/RES_hhdet_num!P$105)</f>
        <v>23.44143392713179</v>
      </c>
      <c r="Q108" s="156">
        <f>IF(RES_hhdet_tes!Q108=0,0,RES_hhdet_tes!Q108/0.086*1000000/RES_hhdet_num!Q$105)</f>
        <v>35.400793023931008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475.93934697153628</v>
      </c>
      <c r="G109" s="157">
        <f t="shared" si="17"/>
        <v>542.35816292533013</v>
      </c>
      <c r="H109" s="157">
        <f t="shared" si="17"/>
        <v>601.89296415631463</v>
      </c>
      <c r="I109" s="157">
        <f t="shared" si="17"/>
        <v>673.37968617149704</v>
      </c>
      <c r="J109" s="157">
        <f t="shared" si="17"/>
        <v>759.3297339230437</v>
      </c>
      <c r="K109" s="157">
        <f t="shared" si="17"/>
        <v>813.46375862539685</v>
      </c>
      <c r="L109" s="157">
        <f t="shared" si="17"/>
        <v>856.48688711689829</v>
      </c>
      <c r="M109" s="157">
        <f t="shared" si="17"/>
        <v>888.41717698297839</v>
      </c>
      <c r="N109" s="157">
        <f t="shared" si="17"/>
        <v>922.15124806155779</v>
      </c>
      <c r="O109" s="157">
        <f t="shared" si="17"/>
        <v>958.41131757922483</v>
      </c>
      <c r="P109" s="157">
        <f t="shared" si="17"/>
        <v>1002.7236425937367</v>
      </c>
      <c r="Q109" s="157">
        <f t="shared" si="17"/>
        <v>1056.3302922825492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475.93934697153628</v>
      </c>
      <c r="G110" s="156">
        <f>IF(RES_hhdet_tes!G110=0,0,RES_hhdet_tes!G110/0.086*1000000/RES_hhdet_num!G$105)</f>
        <v>542.35816292533013</v>
      </c>
      <c r="H110" s="156">
        <f>IF(RES_hhdet_tes!H110=0,0,RES_hhdet_tes!H110/0.086*1000000/RES_hhdet_num!H$105)</f>
        <v>601.89296415631463</v>
      </c>
      <c r="I110" s="156">
        <f>IF(RES_hhdet_tes!I110=0,0,RES_hhdet_tes!I110/0.086*1000000/RES_hhdet_num!I$105)</f>
        <v>673.37968617149704</v>
      </c>
      <c r="J110" s="156">
        <f>IF(RES_hhdet_tes!J110=0,0,RES_hhdet_tes!J110/0.086*1000000/RES_hhdet_num!J$105)</f>
        <v>759.3297339230437</v>
      </c>
      <c r="K110" s="156">
        <f>IF(RES_hhdet_tes!K110=0,0,RES_hhdet_tes!K110/0.086*1000000/RES_hhdet_num!K$105)</f>
        <v>813.46375862539685</v>
      </c>
      <c r="L110" s="156">
        <f>IF(RES_hhdet_tes!L110=0,0,RES_hhdet_tes!L110/0.086*1000000/RES_hhdet_num!L$105)</f>
        <v>856.48688711689829</v>
      </c>
      <c r="M110" s="156">
        <f>IF(RES_hhdet_tes!M110=0,0,RES_hhdet_tes!M110/0.086*1000000/RES_hhdet_num!M$105)</f>
        <v>888.41717698297839</v>
      </c>
      <c r="N110" s="156">
        <f>IF(RES_hhdet_tes!N110=0,0,RES_hhdet_tes!N110/0.086*1000000/RES_hhdet_num!N$105)</f>
        <v>922.15124806155779</v>
      </c>
      <c r="O110" s="156">
        <f>IF(RES_hhdet_tes!O110=0,0,RES_hhdet_tes!O110/0.086*1000000/RES_hhdet_num!O$105)</f>
        <v>958.41131757922483</v>
      </c>
      <c r="P110" s="156">
        <f>IF(RES_hhdet_tes!P110=0,0,RES_hhdet_tes!P110/0.086*1000000/RES_hhdet_num!P$105)</f>
        <v>1002.7236425937367</v>
      </c>
      <c r="Q110" s="156">
        <f>IF(RES_hhdet_tes!Q110=0,0,RES_hhdet_tes!Q110/0.086*1000000/RES_hhdet_num!Q$105)</f>
        <v>1056.3302922825492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1318.3819778706179</v>
      </c>
      <c r="G111" s="157">
        <f>IF(RES_hhdet_tes!G111=0,0,RES_hhdet_tes!G111/0.086*1000000/RES_hhdet_num!G$105)</f>
        <v>1303.8591946529473</v>
      </c>
      <c r="H111" s="157">
        <f>IF(RES_hhdet_tes!H111=0,0,RES_hhdet_tes!H111/0.086*1000000/RES_hhdet_num!H$105)</f>
        <v>1351.3444412460656</v>
      </c>
      <c r="I111" s="157">
        <f>IF(RES_hhdet_tes!I111=0,0,RES_hhdet_tes!I111/0.086*1000000/RES_hhdet_num!I$105)</f>
        <v>1428.1529957731273</v>
      </c>
      <c r="J111" s="157">
        <f>IF(RES_hhdet_tes!J111=0,0,RES_hhdet_tes!J111/0.086*1000000/RES_hhdet_num!J$105)</f>
        <v>1463.0973095125314</v>
      </c>
      <c r="K111" s="157">
        <f>IF(RES_hhdet_tes!K111=0,0,RES_hhdet_tes!K111/0.086*1000000/RES_hhdet_num!K$105)</f>
        <v>1470.4654591216622</v>
      </c>
      <c r="L111" s="157">
        <f>IF(RES_hhdet_tes!L111=0,0,RES_hhdet_tes!L111/0.086*1000000/RES_hhdet_num!L$105)</f>
        <v>1476.0793327868403</v>
      </c>
      <c r="M111" s="157">
        <f>IF(RES_hhdet_tes!M111=0,0,RES_hhdet_tes!M111/0.086*1000000/RES_hhdet_num!M$105)</f>
        <v>1407.809644027607</v>
      </c>
      <c r="N111" s="157">
        <f>IF(RES_hhdet_tes!N111=0,0,RES_hhdet_tes!N111/0.086*1000000/RES_hhdet_num!N$105)</f>
        <v>1537.5362158285448</v>
      </c>
      <c r="O111" s="157">
        <f>IF(RES_hhdet_tes!O111=0,0,RES_hhdet_tes!O111/0.086*1000000/RES_hhdet_num!O$105)</f>
        <v>1485.1609490679957</v>
      </c>
      <c r="P111" s="157">
        <f>IF(RES_hhdet_tes!P111=0,0,RES_hhdet_tes!P111/0.086*1000000/RES_hhdet_num!P$105)</f>
        <v>1467.6983704820389</v>
      </c>
      <c r="Q111" s="157">
        <f>IF(RES_hhdet_tes!Q111=0,0,RES_hhdet_tes!Q111/0.086*1000000/RES_hhdet_num!Q$105)</f>
        <v>1536.8711397788234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1367.1928397042914</v>
      </c>
      <c r="G116" s="162">
        <f>IF(RES_hhdet_tes!G116=0,0,RES_hhdet_tes!G116/0.086*1000000/RES_hhdet_num!G116)</f>
        <v>1340.2593790377227</v>
      </c>
      <c r="H116" s="162">
        <f>IF(RES_hhdet_tes!H116=0,0,RES_hhdet_tes!H116/0.086*1000000/RES_hhdet_num!H116)</f>
        <v>1399.9729413558216</v>
      </c>
      <c r="I116" s="162">
        <f>IF(RES_hhdet_tes!I116=0,0,RES_hhdet_tes!I116/0.086*1000000/RES_hhdet_num!I116)</f>
        <v>1513.4501062999198</v>
      </c>
      <c r="J116" s="162">
        <f>IF(RES_hhdet_tes!J116=0,0,RES_hhdet_tes!J116/0.086*1000000/RES_hhdet_num!J116)</f>
        <v>1548.7585424562492</v>
      </c>
      <c r="K116" s="162">
        <f>IF(RES_hhdet_tes!K116=0,0,RES_hhdet_tes!K116/0.086*1000000/RES_hhdet_num!K116)</f>
        <v>1555.2233825560811</v>
      </c>
      <c r="L116" s="162">
        <f>IF(RES_hhdet_tes!L116=0,0,RES_hhdet_tes!L116/0.086*1000000/RES_hhdet_num!L116)</f>
        <v>1553.0055007581886</v>
      </c>
      <c r="M116" s="162">
        <f>IF(RES_hhdet_tes!M116=0,0,RES_hhdet_tes!M116/0.086*1000000/RES_hhdet_num!M116)</f>
        <v>1451.4580051479747</v>
      </c>
      <c r="N116" s="162">
        <f>IF(RES_hhdet_tes!N116=0,0,RES_hhdet_tes!N116/0.086*1000000/RES_hhdet_num!N116)</f>
        <v>1657.3763479604397</v>
      </c>
      <c r="O116" s="162">
        <f>IF(RES_hhdet_tes!O116=0,0,RES_hhdet_tes!O116/0.086*1000000/RES_hhdet_num!O116)</f>
        <v>1575.5918590751926</v>
      </c>
      <c r="P116" s="162">
        <f>IF(RES_hhdet_tes!P116=0,0,RES_hhdet_tes!P116/0.086*1000000/RES_hhdet_num!P116)</f>
        <v>1543.8520956817895</v>
      </c>
      <c r="Q116" s="162">
        <f>IF(RES_hhdet_tes!Q116=0,0,RES_hhdet_tes!Q116/0.086*1000000/RES_hhdet_num!Q116)</f>
        <v>1655.2478141711288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1231.114073380111</v>
      </c>
      <c r="G117" s="160">
        <f>IF(RES_hhdet_tes!G117=0,0,RES_hhdet_tes!G117/0.086*1000000/RES_hhdet_num!G117)</f>
        <v>1238.7028646041995</v>
      </c>
      <c r="H117" s="160">
        <f>IF(RES_hhdet_tes!H117=0,0,RES_hhdet_tes!H117/0.086*1000000/RES_hhdet_num!H117)</f>
        <v>1269.2265023814768</v>
      </c>
      <c r="I117" s="160">
        <f>IF(RES_hhdet_tes!I117=0,0,RES_hhdet_tes!I117/0.086*1000000/RES_hhdet_num!I117)</f>
        <v>1341.7335548446665</v>
      </c>
      <c r="J117" s="160">
        <f>IF(RES_hhdet_tes!J117=0,0,RES_hhdet_tes!J117/0.086*1000000/RES_hhdet_num!J117)</f>
        <v>1383.5185309790181</v>
      </c>
      <c r="K117" s="160">
        <f>IF(RES_hhdet_tes!K117=0,0,RES_hhdet_tes!K117/0.086*1000000/RES_hhdet_num!K117)</f>
        <v>1394.3656031348453</v>
      </c>
      <c r="L117" s="160">
        <f>IF(RES_hhdet_tes!L117=0,0,RES_hhdet_tes!L117/0.086*1000000/RES_hhdet_num!L117)</f>
        <v>1407.6110157442788</v>
      </c>
      <c r="M117" s="160">
        <f>IF(RES_hhdet_tes!M117=0,0,RES_hhdet_tes!M117/0.086*1000000/RES_hhdet_num!M117)</f>
        <v>1369.1626576189485</v>
      </c>
      <c r="N117" s="160">
        <f>IF(RES_hhdet_tes!N117=0,0,RES_hhdet_tes!N117/0.086*1000000/RES_hhdet_num!N117)</f>
        <v>1431.9039344133173</v>
      </c>
      <c r="O117" s="160">
        <f>IF(RES_hhdet_tes!O117=0,0,RES_hhdet_tes!O117/0.086*1000000/RES_hhdet_num!O117)</f>
        <v>1406.0339028116978</v>
      </c>
      <c r="P117" s="160">
        <f>IF(RES_hhdet_tes!P117=0,0,RES_hhdet_tes!P117/0.086*1000000/RES_hhdet_num!P117)</f>
        <v>1401.8770602591394</v>
      </c>
      <c r="Q117" s="160">
        <f>IF(RES_hhdet_tes!Q117=0,0,RES_hhdet_tes!Q117/0.086*1000000/RES_hhdet_num!Q117)</f>
        <v>1440.8900524337109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398.53671277380084</v>
      </c>
      <c r="G118" s="156">
        <f>IF(RES_hhdet_tes!G118=0,0,RES_hhdet_tes!G118/0.086*1000000/RES_hhdet_num!G117)</f>
        <v>458.38103664233631</v>
      </c>
      <c r="H118" s="156">
        <f>IF(RES_hhdet_tes!H118=0,0,RES_hhdet_tes!H118/0.086*1000000/RES_hhdet_num!H117)</f>
        <v>448.22735733858883</v>
      </c>
      <c r="I118" s="156">
        <f>IF(RES_hhdet_tes!I118=0,0,RES_hhdet_tes!I118/0.086*1000000/RES_hhdet_num!I117)</f>
        <v>456.08929909728795</v>
      </c>
      <c r="J118" s="156">
        <f>IF(RES_hhdet_tes!J118=0,0,RES_hhdet_tes!J118/0.086*1000000/RES_hhdet_num!J117)</f>
        <v>467.325952306354</v>
      </c>
      <c r="K118" s="156">
        <f>IF(RES_hhdet_tes!K118=0,0,RES_hhdet_tes!K118/0.086*1000000/RES_hhdet_num!K117)</f>
        <v>454.05323315460436</v>
      </c>
      <c r="L118" s="156">
        <f>IF(RES_hhdet_tes!L118=0,0,RES_hhdet_tes!L118/0.086*1000000/RES_hhdet_num!L117)</f>
        <v>469.18249249413986</v>
      </c>
      <c r="M118" s="156">
        <f>IF(RES_hhdet_tes!M118=0,0,RES_hhdet_tes!M118/0.086*1000000/RES_hhdet_num!M117)</f>
        <v>456.10241414028451</v>
      </c>
      <c r="N118" s="156">
        <f>IF(RES_hhdet_tes!N118=0,0,RES_hhdet_tes!N118/0.086*1000000/RES_hhdet_num!N117)</f>
        <v>518.87988379069679</v>
      </c>
      <c r="O118" s="156">
        <f>IF(RES_hhdet_tes!O118=0,0,RES_hhdet_tes!O118/0.086*1000000/RES_hhdet_num!O117)</f>
        <v>493.58588650787385</v>
      </c>
      <c r="P118" s="156">
        <f>IF(RES_hhdet_tes!P118=0,0,RES_hhdet_tes!P118/0.086*1000000/RES_hhdet_num!P117)</f>
        <v>483.10875798951048</v>
      </c>
      <c r="Q118" s="156">
        <f>IF(RES_hhdet_tes!Q118=0,0,RES_hhdet_tes!Q118/0.086*1000000/RES_hhdet_num!Q117)</f>
        <v>517.3779611686889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832.57736060631032</v>
      </c>
      <c r="G119" s="156">
        <f>IF(RES_hhdet_tes!G119=0,0,RES_hhdet_tes!G119/0.086*1000000/RES_hhdet_num!G117)</f>
        <v>780.32182796186328</v>
      </c>
      <c r="H119" s="156">
        <f>IF(RES_hhdet_tes!H119=0,0,RES_hhdet_tes!H119/0.086*1000000/RES_hhdet_num!H117)</f>
        <v>820.99914504288847</v>
      </c>
      <c r="I119" s="156">
        <f>IF(RES_hhdet_tes!I119=0,0,RES_hhdet_tes!I119/0.086*1000000/RES_hhdet_num!I117)</f>
        <v>885.64425574737845</v>
      </c>
      <c r="J119" s="156">
        <f>IF(RES_hhdet_tes!J119=0,0,RES_hhdet_tes!J119/0.086*1000000/RES_hhdet_num!J117)</f>
        <v>916.19257867266424</v>
      </c>
      <c r="K119" s="156">
        <f>IF(RES_hhdet_tes!K119=0,0,RES_hhdet_tes!K119/0.086*1000000/RES_hhdet_num!K117)</f>
        <v>940.31236998024099</v>
      </c>
      <c r="L119" s="156">
        <f>IF(RES_hhdet_tes!L119=0,0,RES_hhdet_tes!L119/0.086*1000000/RES_hhdet_num!L117)</f>
        <v>938.42852325013905</v>
      </c>
      <c r="M119" s="156">
        <f>IF(RES_hhdet_tes!M119=0,0,RES_hhdet_tes!M119/0.086*1000000/RES_hhdet_num!M117)</f>
        <v>913.06024347866389</v>
      </c>
      <c r="N119" s="156">
        <f>IF(RES_hhdet_tes!N119=0,0,RES_hhdet_tes!N119/0.086*1000000/RES_hhdet_num!N117)</f>
        <v>913.02405062262028</v>
      </c>
      <c r="O119" s="156">
        <f>IF(RES_hhdet_tes!O119=0,0,RES_hhdet_tes!O119/0.086*1000000/RES_hhdet_num!O117)</f>
        <v>912.44801630382437</v>
      </c>
      <c r="P119" s="156">
        <f>IF(RES_hhdet_tes!P119=0,0,RES_hhdet_tes!P119/0.086*1000000/RES_hhdet_num!P117)</f>
        <v>918.76830226962886</v>
      </c>
      <c r="Q119" s="156">
        <f>IF(RES_hhdet_tes!Q119=0,0,RES_hhdet_tes!Q119/0.086*1000000/RES_hhdet_num!Q117)</f>
        <v>923.51209126502226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1013.3998900995219</v>
      </c>
      <c r="G120" s="157">
        <f>IF(RES_hhdet_tes!G120=0,0,RES_hhdet_tes!G120/0.086*1000000/RES_hhdet_num!G$105)</f>
        <v>993.75961819230633</v>
      </c>
      <c r="H120" s="157">
        <f>IF(RES_hhdet_tes!H120=0,0,RES_hhdet_tes!H120/0.086*1000000/RES_hhdet_num!H$105)</f>
        <v>1046.2006672048058</v>
      </c>
      <c r="I120" s="157">
        <f>IF(RES_hhdet_tes!I120=0,0,RES_hhdet_tes!I120/0.086*1000000/RES_hhdet_num!I$105)</f>
        <v>1109.4436530775538</v>
      </c>
      <c r="J120" s="157">
        <f>IF(RES_hhdet_tes!J120=0,0,RES_hhdet_tes!J120/0.086*1000000/RES_hhdet_num!J$105)</f>
        <v>1109.2490103820446</v>
      </c>
      <c r="K120" s="157">
        <f>IF(RES_hhdet_tes!K120=0,0,RES_hhdet_tes!K120/0.086*1000000/RES_hhdet_num!K$105)</f>
        <v>1107.8650816004574</v>
      </c>
      <c r="L120" s="157">
        <f>IF(RES_hhdet_tes!L120=0,0,RES_hhdet_tes!L120/0.086*1000000/RES_hhdet_num!L$105)</f>
        <v>1117.3693388043728</v>
      </c>
      <c r="M120" s="157">
        <f>IF(RES_hhdet_tes!M120=0,0,RES_hhdet_tes!M120/0.086*1000000/RES_hhdet_num!M$105)</f>
        <v>1051.4296957369531</v>
      </c>
      <c r="N120" s="157">
        <f>IF(RES_hhdet_tes!N120=0,0,RES_hhdet_tes!N120/0.086*1000000/RES_hhdet_num!N$105)</f>
        <v>1162.9750144091365</v>
      </c>
      <c r="O120" s="157">
        <f>IF(RES_hhdet_tes!O120=0,0,RES_hhdet_tes!O120/0.086*1000000/RES_hhdet_num!O$105)</f>
        <v>1100.0938772874106</v>
      </c>
      <c r="P120" s="157">
        <f>IF(RES_hhdet_tes!P120=0,0,RES_hhdet_tes!P120/0.086*1000000/RES_hhdet_num!P$105)</f>
        <v>1094.0771854078232</v>
      </c>
      <c r="Q120" s="157">
        <f>IF(RES_hhdet_tes!Q120=0,0,RES_hhdet_tes!Q120/0.086*1000000/RES_hhdet_num!Q$105)</f>
        <v>1155.8928752334771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1011.6820792399698</v>
      </c>
      <c r="G121" s="156">
        <f>IF(RES_hhdet_tes!G121=0,0,RES_hhdet_tes!G121/0.086*1000000/RES_hhdet_num!G121)</f>
        <v>1014.3593394199378</v>
      </c>
      <c r="H121" s="156">
        <f>IF(RES_hhdet_tes!H121=0,0,RES_hhdet_tes!H121/0.086*1000000/RES_hhdet_num!H121)</f>
        <v>1035.9192748314033</v>
      </c>
      <c r="I121" s="156">
        <f>IF(RES_hhdet_tes!I121=0,0,RES_hhdet_tes!I121/0.086*1000000/RES_hhdet_num!I121)</f>
        <v>1069.4097625284126</v>
      </c>
      <c r="J121" s="156">
        <f>IF(RES_hhdet_tes!J121=0,0,RES_hhdet_tes!J121/0.086*1000000/RES_hhdet_num!J121)</f>
        <v>1080.3188958669027</v>
      </c>
      <c r="K121" s="156">
        <f>IF(RES_hhdet_tes!K121=0,0,RES_hhdet_tes!K121/0.086*1000000/RES_hhdet_num!K121)</f>
        <v>1077.1280088798324</v>
      </c>
      <c r="L121" s="156">
        <f>IF(RES_hhdet_tes!L121=0,0,RES_hhdet_tes!L121/0.086*1000000/RES_hhdet_num!L121)</f>
        <v>1091.9622067103096</v>
      </c>
      <c r="M121" s="156">
        <f>IF(RES_hhdet_tes!M121=0,0,RES_hhdet_tes!M121/0.086*1000000/RES_hhdet_num!M121)</f>
        <v>1059.0567658314751</v>
      </c>
      <c r="N121" s="156">
        <f>IF(RES_hhdet_tes!N121=0,0,RES_hhdet_tes!N121/0.086*1000000/RES_hhdet_num!N121)</f>
        <v>1067.4187570957477</v>
      </c>
      <c r="O121" s="156">
        <f>IF(RES_hhdet_tes!O121=0,0,RES_hhdet_tes!O121/0.086*1000000/RES_hhdet_num!O121)</f>
        <v>1066.9433797211768</v>
      </c>
      <c r="P121" s="156">
        <f>IF(RES_hhdet_tes!P121=0,0,RES_hhdet_tes!P121/0.086*1000000/RES_hhdet_num!P121)</f>
        <v>1050.5278204876583</v>
      </c>
      <c r="Q121" s="156">
        <f>IF(RES_hhdet_tes!Q121=0,0,RES_hhdet_tes!Q121/0.086*1000000/RES_hhdet_num!Q121)</f>
        <v>1038.3715106641787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1013.4445914973543</v>
      </c>
      <c r="G122" s="57">
        <f>IF(RES_hhdet_tes!G122=0,0,RES_hhdet_tes!G122/0.086*1000000/RES_hhdet_num!G122)</f>
        <v>993.22947830777173</v>
      </c>
      <c r="H122" s="57">
        <f>IF(RES_hhdet_tes!H122=0,0,RES_hhdet_tes!H122/0.086*1000000/RES_hhdet_num!H122)</f>
        <v>1046.4595511854309</v>
      </c>
      <c r="I122" s="57">
        <f>IF(RES_hhdet_tes!I122=0,0,RES_hhdet_tes!I122/0.086*1000000/RES_hhdet_num!I122)</f>
        <v>1110.5183883943087</v>
      </c>
      <c r="J122" s="57">
        <f>IF(RES_hhdet_tes!J122=0,0,RES_hhdet_tes!J122/0.086*1000000/RES_hhdet_num!J122)</f>
        <v>1110.0703701001401</v>
      </c>
      <c r="K122" s="57">
        <f>IF(RES_hhdet_tes!K122=0,0,RES_hhdet_tes!K122/0.086*1000000/RES_hhdet_num!K122)</f>
        <v>1108.4869298924934</v>
      </c>
      <c r="L122" s="57">
        <f>IF(RES_hhdet_tes!L122=0,0,RES_hhdet_tes!L122/0.086*1000000/RES_hhdet_num!L122)</f>
        <v>1118.2429364694983</v>
      </c>
      <c r="M122" s="57">
        <f>IF(RES_hhdet_tes!M122=0,0,RES_hhdet_tes!M122/0.086*1000000/RES_hhdet_num!M122)</f>
        <v>1051.1681961908555</v>
      </c>
      <c r="N122" s="57">
        <f>IF(RES_hhdet_tes!N122=0,0,RES_hhdet_tes!N122/0.086*1000000/RES_hhdet_num!N122)</f>
        <v>1163.7669170940542</v>
      </c>
      <c r="O122" s="57">
        <f>IF(RES_hhdet_tes!O122=0,0,RES_hhdet_tes!O122/0.086*1000000/RES_hhdet_num!O122)</f>
        <v>1101.5120803918485</v>
      </c>
      <c r="P122" s="57">
        <f>IF(RES_hhdet_tes!P122=0,0,RES_hhdet_tes!P122/0.086*1000000/RES_hhdet_num!P122)</f>
        <v>1097.6322356053875</v>
      </c>
      <c r="Q122" s="57">
        <f>IF(RES_hhdet_tes!Q122=0,0,RES_hhdet_tes!Q122/0.086*1000000/RES_hhdet_num!Q122)</f>
        <v>1164.3544134824663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7028.1422989552611</v>
      </c>
      <c r="C124" s="168">
        <f t="shared" ref="C124:Q124" si="18">SUM(C125,C128,C130,C139)</f>
        <v>7153.546572414868</v>
      </c>
      <c r="D124" s="168">
        <f t="shared" si="18"/>
        <v>7206.0320379058076</v>
      </c>
      <c r="E124" s="168">
        <f t="shared" si="18"/>
        <v>8496.2551828472242</v>
      </c>
      <c r="F124" s="168">
        <f t="shared" si="18"/>
        <v>8175.9681774573382</v>
      </c>
      <c r="G124" s="168">
        <f t="shared" si="18"/>
        <v>8408.3713670699362</v>
      </c>
      <c r="H124" s="168">
        <f t="shared" si="18"/>
        <v>9283.2329615017698</v>
      </c>
      <c r="I124" s="168">
        <f t="shared" si="18"/>
        <v>7678.5490948999113</v>
      </c>
      <c r="J124" s="168">
        <f t="shared" si="18"/>
        <v>8114.7531846427537</v>
      </c>
      <c r="K124" s="168">
        <f t="shared" si="18"/>
        <v>7801.0718826872999</v>
      </c>
      <c r="L124" s="168">
        <f t="shared" si="18"/>
        <v>7573.2259231015378</v>
      </c>
      <c r="M124" s="168">
        <f t="shared" si="18"/>
        <v>8318.1657707148242</v>
      </c>
      <c r="N124" s="168">
        <f t="shared" si="18"/>
        <v>7540.8102920073843</v>
      </c>
      <c r="O124" s="168">
        <f t="shared" si="18"/>
        <v>6074.4770284843044</v>
      </c>
      <c r="P124" s="168">
        <f t="shared" si="18"/>
        <v>6180.6238669196737</v>
      </c>
      <c r="Q124" s="168">
        <f t="shared" si="18"/>
        <v>7443.6844942740327</v>
      </c>
    </row>
    <row r="125" spans="1:17" ht="12.95" customHeight="1" x14ac:dyDescent="0.25">
      <c r="A125" s="158" t="s">
        <v>65</v>
      </c>
      <c r="B125" s="157">
        <f t="shared" ref="B125:Q125" si="19">SUM(B126:B127)</f>
        <v>4788.9769096982864</v>
      </c>
      <c r="C125" s="157">
        <f t="shared" si="19"/>
        <v>4825.468823001117</v>
      </c>
      <c r="D125" s="157">
        <f t="shared" si="19"/>
        <v>4711.6756806714602</v>
      </c>
      <c r="E125" s="157">
        <f t="shared" si="19"/>
        <v>5912.9792492699353</v>
      </c>
      <c r="F125" s="157">
        <f t="shared" si="19"/>
        <v>5504.950183760554</v>
      </c>
      <c r="G125" s="157">
        <f t="shared" si="19"/>
        <v>5685.0418205119458</v>
      </c>
      <c r="H125" s="157">
        <f t="shared" si="19"/>
        <v>6313.1394602348091</v>
      </c>
      <c r="I125" s="157">
        <f t="shared" si="19"/>
        <v>4700.5493471320415</v>
      </c>
      <c r="J125" s="157">
        <f t="shared" si="19"/>
        <v>4940.6368975580181</v>
      </c>
      <c r="K125" s="157">
        <f t="shared" si="19"/>
        <v>4552.9755585740568</v>
      </c>
      <c r="L125" s="157">
        <f t="shared" si="19"/>
        <v>4247.3158903006852</v>
      </c>
      <c r="M125" s="157">
        <f t="shared" si="19"/>
        <v>5103.4213726947019</v>
      </c>
      <c r="N125" s="157">
        <f t="shared" si="19"/>
        <v>4203.2984404944782</v>
      </c>
      <c r="O125" s="157">
        <f t="shared" si="19"/>
        <v>2687.390353551034</v>
      </c>
      <c r="P125" s="157">
        <f t="shared" si="19"/>
        <v>2747.3870804489979</v>
      </c>
      <c r="Q125" s="157">
        <f t="shared" si="19"/>
        <v>3880.4305301468967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4771.7583007870135</v>
      </c>
      <c r="C126" s="156">
        <f>IF(RES_hhdet_tes!C126=0,0,RES_hhdet_tes!C126/0.086*1000000/RES_hhdet_num!C$124)</f>
        <v>4810.8164247340519</v>
      </c>
      <c r="D126" s="156">
        <f>IF(RES_hhdet_tes!D126=0,0,RES_hhdet_tes!D126/0.086*1000000/RES_hhdet_num!D$124)</f>
        <v>4690.2066982536471</v>
      </c>
      <c r="E126" s="156">
        <f>IF(RES_hhdet_tes!E126=0,0,RES_hhdet_tes!E126/0.086*1000000/RES_hhdet_num!E$124)</f>
        <v>5885.4459683195328</v>
      </c>
      <c r="F126" s="156">
        <f>IF(RES_hhdet_tes!F126=0,0,RES_hhdet_tes!F126/0.086*1000000/RES_hhdet_num!F$124)</f>
        <v>5480.6884959145855</v>
      </c>
      <c r="G126" s="156">
        <f>IF(RES_hhdet_tes!G126=0,0,RES_hhdet_tes!G126/0.086*1000000/RES_hhdet_num!G$124)</f>
        <v>5668.1890960298597</v>
      </c>
      <c r="H126" s="156">
        <f>IF(RES_hhdet_tes!H126=0,0,RES_hhdet_tes!H126/0.086*1000000/RES_hhdet_num!H$124)</f>
        <v>6284.3043601300669</v>
      </c>
      <c r="I126" s="156">
        <f>IF(RES_hhdet_tes!I126=0,0,RES_hhdet_tes!I126/0.086*1000000/RES_hhdet_num!I$124)</f>
        <v>4670.3054372461183</v>
      </c>
      <c r="J126" s="156">
        <f>IF(RES_hhdet_tes!J126=0,0,RES_hhdet_tes!J126/0.086*1000000/RES_hhdet_num!J$124)</f>
        <v>4910.1823481895553</v>
      </c>
      <c r="K126" s="156">
        <f>IF(RES_hhdet_tes!K126=0,0,RES_hhdet_tes!K126/0.086*1000000/RES_hhdet_num!K$124)</f>
        <v>4521.1990129212163</v>
      </c>
      <c r="L126" s="156">
        <f>IF(RES_hhdet_tes!L126=0,0,RES_hhdet_tes!L126/0.086*1000000/RES_hhdet_num!L$124)</f>
        <v>4217.3090999041206</v>
      </c>
      <c r="M126" s="156">
        <f>IF(RES_hhdet_tes!M126=0,0,RES_hhdet_tes!M126/0.086*1000000/RES_hhdet_num!M$124)</f>
        <v>5087.2622652828859</v>
      </c>
      <c r="N126" s="156">
        <f>IF(RES_hhdet_tes!N126=0,0,RES_hhdet_tes!N126/0.086*1000000/RES_hhdet_num!N$124)</f>
        <v>4165.9744905849748</v>
      </c>
      <c r="O126" s="156">
        <f>IF(RES_hhdet_tes!O126=0,0,RES_hhdet_tes!O126/0.086*1000000/RES_hhdet_num!O$124)</f>
        <v>2663.6351584293138</v>
      </c>
      <c r="P126" s="156">
        <f>IF(RES_hhdet_tes!P126=0,0,RES_hhdet_tes!P126/0.086*1000000/RES_hhdet_num!P$124)</f>
        <v>2726.041315122704</v>
      </c>
      <c r="Q126" s="156">
        <f>IF(RES_hhdet_tes!Q126=0,0,RES_hhdet_tes!Q126/0.086*1000000/RES_hhdet_num!Q$124)</f>
        <v>3847.6541462776404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17.218608911272785</v>
      </c>
      <c r="C127" s="156">
        <f>IF(RES_hhdet_tes!C127=0,0,RES_hhdet_tes!C127/0.086*1000000/RES_hhdet_num!C$124)</f>
        <v>14.652398267065239</v>
      </c>
      <c r="D127" s="156">
        <f>IF(RES_hhdet_tes!D127=0,0,RES_hhdet_tes!D127/0.086*1000000/RES_hhdet_num!D$124)</f>
        <v>21.468982417813546</v>
      </c>
      <c r="E127" s="156">
        <f>IF(RES_hhdet_tes!E127=0,0,RES_hhdet_tes!E127/0.086*1000000/RES_hhdet_num!E$124)</f>
        <v>27.53328095040257</v>
      </c>
      <c r="F127" s="156">
        <f>IF(RES_hhdet_tes!F127=0,0,RES_hhdet_tes!F127/0.086*1000000/RES_hhdet_num!F$124)</f>
        <v>24.261687845968272</v>
      </c>
      <c r="G127" s="156">
        <f>IF(RES_hhdet_tes!G127=0,0,RES_hhdet_tes!G127/0.086*1000000/RES_hhdet_num!G$124)</f>
        <v>16.852724482085964</v>
      </c>
      <c r="H127" s="156">
        <f>IF(RES_hhdet_tes!H127=0,0,RES_hhdet_tes!H127/0.086*1000000/RES_hhdet_num!H$124)</f>
        <v>28.835100104742207</v>
      </c>
      <c r="I127" s="156">
        <f>IF(RES_hhdet_tes!I127=0,0,RES_hhdet_tes!I127/0.086*1000000/RES_hhdet_num!I$124)</f>
        <v>30.24390988592285</v>
      </c>
      <c r="J127" s="156">
        <f>IF(RES_hhdet_tes!J127=0,0,RES_hhdet_tes!J127/0.086*1000000/RES_hhdet_num!J$124)</f>
        <v>30.454549368462697</v>
      </c>
      <c r="K127" s="156">
        <f>IF(RES_hhdet_tes!K127=0,0,RES_hhdet_tes!K127/0.086*1000000/RES_hhdet_num!K$124)</f>
        <v>31.77654565284049</v>
      </c>
      <c r="L127" s="156">
        <f>IF(RES_hhdet_tes!L127=0,0,RES_hhdet_tes!L127/0.086*1000000/RES_hhdet_num!L$124)</f>
        <v>30.006790396564195</v>
      </c>
      <c r="M127" s="156">
        <f>IF(RES_hhdet_tes!M127=0,0,RES_hhdet_tes!M127/0.086*1000000/RES_hhdet_num!M$124)</f>
        <v>16.159107411815722</v>
      </c>
      <c r="N127" s="156">
        <f>IF(RES_hhdet_tes!N127=0,0,RES_hhdet_tes!N127/0.086*1000000/RES_hhdet_num!N$124)</f>
        <v>37.323949909503085</v>
      </c>
      <c r="O127" s="156">
        <f>IF(RES_hhdet_tes!O127=0,0,RES_hhdet_tes!O127/0.086*1000000/RES_hhdet_num!O$124)</f>
        <v>23.755195121720345</v>
      </c>
      <c r="P127" s="156">
        <f>IF(RES_hhdet_tes!P127=0,0,RES_hhdet_tes!P127/0.086*1000000/RES_hhdet_num!P$124)</f>
        <v>21.345765326293922</v>
      </c>
      <c r="Q127" s="156">
        <f>IF(RES_hhdet_tes!Q127=0,0,RES_hhdet_tes!Q127/0.086*1000000/RES_hhdet_num!Q$124)</f>
        <v>32.776383869256222</v>
      </c>
    </row>
    <row r="128" spans="1:17" ht="12.95" customHeight="1" x14ac:dyDescent="0.25">
      <c r="A128" s="158" t="s">
        <v>112</v>
      </c>
      <c r="B128" s="157">
        <f t="shared" ref="B128:Q128" si="20">B129</f>
        <v>222.45550690793883</v>
      </c>
      <c r="C128" s="157">
        <f t="shared" si="20"/>
        <v>300.389586936223</v>
      </c>
      <c r="D128" s="157">
        <f t="shared" si="20"/>
        <v>358.71550794077604</v>
      </c>
      <c r="E128" s="157">
        <f t="shared" si="20"/>
        <v>416.83082547170613</v>
      </c>
      <c r="F128" s="157">
        <f t="shared" si="20"/>
        <v>478.51434145693463</v>
      </c>
      <c r="G128" s="157">
        <f t="shared" si="20"/>
        <v>542.86282790452674</v>
      </c>
      <c r="H128" s="157">
        <f t="shared" si="20"/>
        <v>605.89062463801861</v>
      </c>
      <c r="I128" s="157">
        <f t="shared" si="20"/>
        <v>674.36704560522514</v>
      </c>
      <c r="J128" s="157">
        <f t="shared" si="20"/>
        <v>755.38987725035179</v>
      </c>
      <c r="K128" s="157">
        <f t="shared" si="20"/>
        <v>813.98416841707694</v>
      </c>
      <c r="L128" s="157">
        <f t="shared" si="20"/>
        <v>855.30044509642698</v>
      </c>
      <c r="M128" s="157">
        <f t="shared" si="20"/>
        <v>891.20787907487852</v>
      </c>
      <c r="N128" s="157">
        <f t="shared" si="20"/>
        <v>918.53477933637248</v>
      </c>
      <c r="O128" s="157">
        <f t="shared" si="20"/>
        <v>961.38241531354424</v>
      </c>
      <c r="P128" s="157">
        <f t="shared" si="20"/>
        <v>1003.8089535724274</v>
      </c>
      <c r="Q128" s="157">
        <f t="shared" si="20"/>
        <v>1062.4876803256063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222.45550690793883</v>
      </c>
      <c r="C129" s="156">
        <f>IF(RES_hhdet_tes!C129=0,0,RES_hhdet_tes!C129/0.086*1000000/RES_hhdet_num!C$124)</f>
        <v>300.389586936223</v>
      </c>
      <c r="D129" s="156">
        <f>IF(RES_hhdet_tes!D129=0,0,RES_hhdet_tes!D129/0.086*1000000/RES_hhdet_num!D$124)</f>
        <v>358.71550794077604</v>
      </c>
      <c r="E129" s="156">
        <f>IF(RES_hhdet_tes!E129=0,0,RES_hhdet_tes!E129/0.086*1000000/RES_hhdet_num!E$124)</f>
        <v>416.83082547170613</v>
      </c>
      <c r="F129" s="156">
        <f>IF(RES_hhdet_tes!F129=0,0,RES_hhdet_tes!F129/0.086*1000000/RES_hhdet_num!F$124)</f>
        <v>478.51434145693463</v>
      </c>
      <c r="G129" s="156">
        <f>IF(RES_hhdet_tes!G129=0,0,RES_hhdet_tes!G129/0.086*1000000/RES_hhdet_num!G$124)</f>
        <v>542.86282790452674</v>
      </c>
      <c r="H129" s="156">
        <f>IF(RES_hhdet_tes!H129=0,0,RES_hhdet_tes!H129/0.086*1000000/RES_hhdet_num!H$124)</f>
        <v>605.89062463801861</v>
      </c>
      <c r="I129" s="156">
        <f>IF(RES_hhdet_tes!I129=0,0,RES_hhdet_tes!I129/0.086*1000000/RES_hhdet_num!I$124)</f>
        <v>674.36704560522514</v>
      </c>
      <c r="J129" s="156">
        <f>IF(RES_hhdet_tes!J129=0,0,RES_hhdet_tes!J129/0.086*1000000/RES_hhdet_num!J$124)</f>
        <v>755.38987725035179</v>
      </c>
      <c r="K129" s="156">
        <f>IF(RES_hhdet_tes!K129=0,0,RES_hhdet_tes!K129/0.086*1000000/RES_hhdet_num!K$124)</f>
        <v>813.98416841707694</v>
      </c>
      <c r="L129" s="156">
        <f>IF(RES_hhdet_tes!L129=0,0,RES_hhdet_tes!L129/0.086*1000000/RES_hhdet_num!L$124)</f>
        <v>855.30044509642698</v>
      </c>
      <c r="M129" s="156">
        <f>IF(RES_hhdet_tes!M129=0,0,RES_hhdet_tes!M129/0.086*1000000/RES_hhdet_num!M$124)</f>
        <v>891.20787907487852</v>
      </c>
      <c r="N129" s="156">
        <f>IF(RES_hhdet_tes!N129=0,0,RES_hhdet_tes!N129/0.086*1000000/RES_hhdet_num!N$124)</f>
        <v>918.53477933637248</v>
      </c>
      <c r="O129" s="156">
        <f>IF(RES_hhdet_tes!O129=0,0,RES_hhdet_tes!O129/0.086*1000000/RES_hhdet_num!O$124)</f>
        <v>961.38241531354424</v>
      </c>
      <c r="P129" s="156">
        <f>IF(RES_hhdet_tes!P129=0,0,RES_hhdet_tes!P129/0.086*1000000/RES_hhdet_num!P$124)</f>
        <v>1003.8089535724274</v>
      </c>
      <c r="Q129" s="156">
        <f>IF(RES_hhdet_tes!Q129=0,0,RES_hhdet_tes!Q129/0.086*1000000/RES_hhdet_num!Q$124)</f>
        <v>1062.4876803256063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1075.618135682937</v>
      </c>
      <c r="C130" s="157">
        <f>IF(RES_hhdet_tes!C130=0,0,RES_hhdet_tes!C130/0.086*1000000/RES_hhdet_num!C$124)</f>
        <v>1087.7946397222681</v>
      </c>
      <c r="D130" s="157">
        <f>IF(RES_hhdet_tes!D130=0,0,RES_hhdet_tes!D130/0.086*1000000/RES_hhdet_num!D$124)</f>
        <v>1136.3020763537725</v>
      </c>
      <c r="E130" s="157">
        <f>IF(RES_hhdet_tes!E130=0,0,RES_hhdet_tes!E130/0.086*1000000/RES_hhdet_num!E$124)</f>
        <v>1149.497571922896</v>
      </c>
      <c r="F130" s="157">
        <f>IF(RES_hhdet_tes!F130=0,0,RES_hhdet_tes!F130/0.086*1000000/RES_hhdet_num!F$124)</f>
        <v>1179.1061019659678</v>
      </c>
      <c r="G130" s="157">
        <f>IF(RES_hhdet_tes!G130=0,0,RES_hhdet_tes!G130/0.086*1000000/RES_hhdet_num!G$124)</f>
        <v>1186.7110132931534</v>
      </c>
      <c r="H130" s="157">
        <f>IF(RES_hhdet_tes!H130=0,0,RES_hhdet_tes!H130/0.086*1000000/RES_hhdet_num!H$124)</f>
        <v>1317.9972308536401</v>
      </c>
      <c r="I130" s="157">
        <f>IF(RES_hhdet_tes!I130=0,0,RES_hhdet_tes!I130/0.086*1000000/RES_hhdet_num!I$124)</f>
        <v>1194.1991732496515</v>
      </c>
      <c r="J130" s="157">
        <f>IF(RES_hhdet_tes!J130=0,0,RES_hhdet_tes!J130/0.086*1000000/RES_hhdet_num!J$124)</f>
        <v>1309.4798989327201</v>
      </c>
      <c r="K130" s="157">
        <f>IF(RES_hhdet_tes!K130=0,0,RES_hhdet_tes!K130/0.086*1000000/RES_hhdet_num!K$124)</f>
        <v>1326.2518579495343</v>
      </c>
      <c r="L130" s="157">
        <f>IF(RES_hhdet_tes!L130=0,0,RES_hhdet_tes!L130/0.086*1000000/RES_hhdet_num!L$124)</f>
        <v>1353.2739337611351</v>
      </c>
      <c r="M130" s="157">
        <f>IF(RES_hhdet_tes!M130=0,0,RES_hhdet_tes!M130/0.086*1000000/RES_hhdet_num!M$124)</f>
        <v>1272.1058069672233</v>
      </c>
      <c r="N130" s="157">
        <f>IF(RES_hhdet_tes!N130=0,0,RES_hhdet_tes!N130/0.086*1000000/RES_hhdet_num!N$124)</f>
        <v>1255.9564409331167</v>
      </c>
      <c r="O130" s="157">
        <f>IF(RES_hhdet_tes!O130=0,0,RES_hhdet_tes!O130/0.086*1000000/RES_hhdet_num!O$124)</f>
        <v>1325.606051421106</v>
      </c>
      <c r="P130" s="157">
        <f>IF(RES_hhdet_tes!P130=0,0,RES_hhdet_tes!P130/0.086*1000000/RES_hhdet_num!P$124)</f>
        <v>1335.3166927059235</v>
      </c>
      <c r="Q130" s="157">
        <f>IF(RES_hhdet_tes!Q130=0,0,RES_hhdet_tes!Q130/0.086*1000000/RES_hhdet_num!Q$124)</f>
        <v>1345.0399863437956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1075.2670614061412</v>
      </c>
      <c r="C131" s="132">
        <f>IF(RES_hhdet_tes!C131=0,0,RES_hhdet_tes!C131/0.086*1000000/RES_hhdet_num!C131)</f>
        <v>1077.9033816780977</v>
      </c>
      <c r="D131" s="132">
        <f>IF(RES_hhdet_tes!D131=0,0,RES_hhdet_tes!D131/0.086*1000000/RES_hhdet_num!D131)</f>
        <v>1116.5697068372879</v>
      </c>
      <c r="E131" s="132">
        <f>IF(RES_hhdet_tes!E131=0,0,RES_hhdet_tes!E131/0.086*1000000/RES_hhdet_num!E131)</f>
        <v>1135.1472524703238</v>
      </c>
      <c r="F131" s="132">
        <f>IF(RES_hhdet_tes!F131=0,0,RES_hhdet_tes!F131/0.086*1000000/RES_hhdet_num!F131)</f>
        <v>1164.1810452043981</v>
      </c>
      <c r="G131" s="132">
        <f>IF(RES_hhdet_tes!G131=0,0,RES_hhdet_tes!G131/0.086*1000000/RES_hhdet_num!G131)</f>
        <v>1172.7632255172887</v>
      </c>
      <c r="H131" s="132">
        <f>IF(RES_hhdet_tes!H131=0,0,RES_hhdet_tes!H131/0.086*1000000/RES_hhdet_num!H131)</f>
        <v>1349.273503483872</v>
      </c>
      <c r="I131" s="132">
        <f>IF(RES_hhdet_tes!I131=0,0,RES_hhdet_tes!I131/0.086*1000000/RES_hhdet_num!I131)</f>
        <v>1120.7733065982766</v>
      </c>
      <c r="J131" s="132">
        <f>IF(RES_hhdet_tes!J131=0,0,RES_hhdet_tes!J131/0.086*1000000/RES_hhdet_num!J131)</f>
        <v>1285.7292183249199</v>
      </c>
      <c r="K131" s="132">
        <f>IF(RES_hhdet_tes!K131=0,0,RES_hhdet_tes!K131/0.086*1000000/RES_hhdet_num!K131)</f>
        <v>1312.7371023786552</v>
      </c>
      <c r="L131" s="132">
        <f>IF(RES_hhdet_tes!L131=0,0,RES_hhdet_tes!L131/0.086*1000000/RES_hhdet_num!L131)</f>
        <v>1347.5464472783744</v>
      </c>
      <c r="M131" s="132">
        <f>IF(RES_hhdet_tes!M131=0,0,RES_hhdet_tes!M131/0.086*1000000/RES_hhdet_num!M131)</f>
        <v>1226.5994431853833</v>
      </c>
      <c r="N131" s="132">
        <f>IF(RES_hhdet_tes!N131=0,0,RES_hhdet_tes!N131/0.086*1000000/RES_hhdet_num!N131)</f>
        <v>1192.3020599089657</v>
      </c>
      <c r="O131" s="132">
        <f>IF(RES_hhdet_tes!O131=0,0,RES_hhdet_tes!O131/0.086*1000000/RES_hhdet_num!O131)</f>
        <v>1308.8187559402691</v>
      </c>
      <c r="P131" s="132">
        <f>IF(RES_hhdet_tes!P131=0,0,RES_hhdet_tes!P131/0.086*1000000/RES_hhdet_num!P131)</f>
        <v>1320.260168029027</v>
      </c>
      <c r="Q131" s="132">
        <f>IF(RES_hhdet_tes!Q131=0,0,RES_hhdet_tes!Q131/0.086*1000000/RES_hhdet_num!Q131)</f>
        <v>1335.2220512381621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1075.279845909982</v>
      </c>
      <c r="C132" s="132">
        <f>IF(RES_hhdet_tes!C132=0,0,RES_hhdet_tes!C132/0.086*1000000/RES_hhdet_num!C132)</f>
        <v>1081.4458013527301</v>
      </c>
      <c r="D132" s="132">
        <f>IF(RES_hhdet_tes!D132=0,0,RES_hhdet_tes!D132/0.086*1000000/RES_hhdet_num!D132)</f>
        <v>1123.1992970017143</v>
      </c>
      <c r="E132" s="132">
        <f>IF(RES_hhdet_tes!E132=0,0,RES_hhdet_tes!E132/0.086*1000000/RES_hhdet_num!E132)</f>
        <v>1141.9719499403793</v>
      </c>
      <c r="F132" s="132">
        <f>IF(RES_hhdet_tes!F132=0,0,RES_hhdet_tes!F132/0.086*1000000/RES_hhdet_num!F132)</f>
        <v>1174.0830363789785</v>
      </c>
      <c r="G132" s="132">
        <f>IF(RES_hhdet_tes!G132=0,0,RES_hhdet_tes!G132/0.086*1000000/RES_hhdet_num!G132)</f>
        <v>1184.7137146763084</v>
      </c>
      <c r="H132" s="132">
        <f>IF(RES_hhdet_tes!H132=0,0,RES_hhdet_tes!H132/0.086*1000000/RES_hhdet_num!H132)</f>
        <v>1256.6624088998381</v>
      </c>
      <c r="I132" s="132">
        <f>IF(RES_hhdet_tes!I132=0,0,RES_hhdet_tes!I132/0.086*1000000/RES_hhdet_num!I132)</f>
        <v>1225.010143796698</v>
      </c>
      <c r="J132" s="132">
        <f>IF(RES_hhdet_tes!J132=0,0,RES_hhdet_tes!J132/0.086*1000000/RES_hhdet_num!J132)</f>
        <v>1305.5056550637294</v>
      </c>
      <c r="K132" s="132">
        <f>IF(RES_hhdet_tes!K132=0,0,RES_hhdet_tes!K132/0.086*1000000/RES_hhdet_num!K132)</f>
        <v>1325.4391658676871</v>
      </c>
      <c r="L132" s="132">
        <f>IF(RES_hhdet_tes!L132=0,0,RES_hhdet_tes!L132/0.086*1000000/RES_hhdet_num!L132)</f>
        <v>1347.112931645496</v>
      </c>
      <c r="M132" s="132">
        <f>IF(RES_hhdet_tes!M132=0,0,RES_hhdet_tes!M132/0.086*1000000/RES_hhdet_num!M132)</f>
        <v>1299.6759882705826</v>
      </c>
      <c r="N132" s="132">
        <f>IF(RES_hhdet_tes!N132=0,0,RES_hhdet_tes!N132/0.086*1000000/RES_hhdet_num!N132)</f>
        <v>1288.5706298330374</v>
      </c>
      <c r="O132" s="132">
        <f>IF(RES_hhdet_tes!O132=0,0,RES_hhdet_tes!O132/0.086*1000000/RES_hhdet_num!O132)</f>
        <v>1325.1686514766961</v>
      </c>
      <c r="P132" s="132">
        <f>IF(RES_hhdet_tes!P132=0,0,RES_hhdet_tes!P132/0.086*1000000/RES_hhdet_num!P132)</f>
        <v>1335.2489373463218</v>
      </c>
      <c r="Q132" s="132">
        <f>IF(RES_hhdet_tes!Q132=0,0,RES_hhdet_tes!Q132/0.086*1000000/RES_hhdet_num!Q132)</f>
        <v>1342.6383172399323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274.19310065856644</v>
      </c>
      <c r="C133" s="165">
        <f>IF(RES_hhdet_tes!C133=0,0,RES_hhdet_tes!C133/0.086*1000000/RES_hhdet_num!C132)</f>
        <v>274.86536232791553</v>
      </c>
      <c r="D133" s="165">
        <f>IF(RES_hhdet_tes!D133=0,0,RES_hhdet_tes!D133/0.086*1000000/RES_hhdet_num!D132)</f>
        <v>334.97091205118664</v>
      </c>
      <c r="E133" s="165">
        <f>IF(RES_hhdet_tes!E133=0,0,RES_hhdet_tes!E133/0.086*1000000/RES_hhdet_num!E132)</f>
        <v>376.8300610536715</v>
      </c>
      <c r="F133" s="165">
        <f>IF(RES_hhdet_tes!F133=0,0,RES_hhdet_tes!F133/0.086*1000000/RES_hhdet_num!F132)</f>
        <v>341.50567577266804</v>
      </c>
      <c r="G133" s="165">
        <f>IF(RES_hhdet_tes!G133=0,0,RES_hhdet_tes!G133/0.086*1000000/RES_hhdet_num!G132)</f>
        <v>404.39188671444504</v>
      </c>
      <c r="H133" s="165">
        <f>IF(RES_hhdet_tes!H133=0,0,RES_hhdet_tes!H133/0.086*1000000/RES_hhdet_num!H132)</f>
        <v>435.66326385694964</v>
      </c>
      <c r="I133" s="165">
        <f>IF(RES_hhdet_tes!I133=0,0,RES_hhdet_tes!I133/0.086*1000000/RES_hhdet_num!I132)</f>
        <v>339.36588804931978</v>
      </c>
      <c r="J133" s="165">
        <f>IF(RES_hhdet_tes!J133=0,0,RES_hhdet_tes!J133/0.086*1000000/RES_hhdet_num!J132)</f>
        <v>389.31307639106535</v>
      </c>
      <c r="K133" s="165">
        <f>IF(RES_hhdet_tes!K133=0,0,RES_hhdet_tes!K133/0.086*1000000/RES_hhdet_num!K132)</f>
        <v>385.12679588744641</v>
      </c>
      <c r="L133" s="165">
        <f>IF(RES_hhdet_tes!L133=0,0,RES_hhdet_tes!L133/0.086*1000000/RES_hhdet_num!L132)</f>
        <v>408.68440839535748</v>
      </c>
      <c r="M133" s="165">
        <f>IF(RES_hhdet_tes!M133=0,0,RES_hhdet_tes!M133/0.086*1000000/RES_hhdet_num!M132)</f>
        <v>386.61574479191881</v>
      </c>
      <c r="N133" s="165">
        <f>IF(RES_hhdet_tes!N133=0,0,RES_hhdet_tes!N133/0.086*1000000/RES_hhdet_num!N132)</f>
        <v>375.54657921041684</v>
      </c>
      <c r="O133" s="165">
        <f>IF(RES_hhdet_tes!O133=0,0,RES_hhdet_tes!O133/0.086*1000000/RES_hhdet_num!O132)</f>
        <v>412.72063517287216</v>
      </c>
      <c r="P133" s="165">
        <f>IF(RES_hhdet_tes!P133=0,0,RES_hhdet_tes!P133/0.086*1000000/RES_hhdet_num!P132)</f>
        <v>416.48063507669303</v>
      </c>
      <c r="Q133" s="165">
        <f>IF(RES_hhdet_tes!Q133=0,0,RES_hhdet_tes!Q133/0.086*1000000/RES_hhdet_num!Q132)</f>
        <v>419.12622597490991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801.08674525141544</v>
      </c>
      <c r="C134" s="164">
        <f>IF(RES_hhdet_tes!C134=0,0,RES_hhdet_tes!C134/0.086*1000000/RES_hhdet_num!C132)</f>
        <v>806.58043902481461</v>
      </c>
      <c r="D134" s="164">
        <f>IF(RES_hhdet_tes!D134=0,0,RES_hhdet_tes!D134/0.086*1000000/RES_hhdet_num!D132)</f>
        <v>788.22838495052758</v>
      </c>
      <c r="E134" s="164">
        <f>IF(RES_hhdet_tes!E134=0,0,RES_hhdet_tes!E134/0.086*1000000/RES_hhdet_num!E132)</f>
        <v>765.14188888670787</v>
      </c>
      <c r="F134" s="164">
        <f>IF(RES_hhdet_tes!F134=0,0,RES_hhdet_tes!F134/0.086*1000000/RES_hhdet_num!F132)</f>
        <v>832.57736060631055</v>
      </c>
      <c r="G134" s="164">
        <f>IF(RES_hhdet_tes!G134=0,0,RES_hhdet_tes!G134/0.086*1000000/RES_hhdet_num!G132)</f>
        <v>780.32182796186351</v>
      </c>
      <c r="H134" s="164">
        <f>IF(RES_hhdet_tes!H134=0,0,RES_hhdet_tes!H134/0.086*1000000/RES_hhdet_num!H132)</f>
        <v>820.99914504288836</v>
      </c>
      <c r="I134" s="164">
        <f>IF(RES_hhdet_tes!I134=0,0,RES_hhdet_tes!I134/0.086*1000000/RES_hhdet_num!I132)</f>
        <v>885.64425574737822</v>
      </c>
      <c r="J134" s="164">
        <f>IF(RES_hhdet_tes!J134=0,0,RES_hhdet_tes!J134/0.086*1000000/RES_hhdet_num!J132)</f>
        <v>916.19257867266413</v>
      </c>
      <c r="K134" s="164">
        <f>IF(RES_hhdet_tes!K134=0,0,RES_hhdet_tes!K134/0.086*1000000/RES_hhdet_num!K132)</f>
        <v>940.31236998024076</v>
      </c>
      <c r="L134" s="164">
        <f>IF(RES_hhdet_tes!L134=0,0,RES_hhdet_tes!L134/0.086*1000000/RES_hhdet_num!L132)</f>
        <v>938.42852325013871</v>
      </c>
      <c r="M134" s="164">
        <f>IF(RES_hhdet_tes!M134=0,0,RES_hhdet_tes!M134/0.086*1000000/RES_hhdet_num!M132)</f>
        <v>913.06024347866378</v>
      </c>
      <c r="N134" s="164">
        <f>IF(RES_hhdet_tes!N134=0,0,RES_hhdet_tes!N134/0.086*1000000/RES_hhdet_num!N132)</f>
        <v>913.02405062262039</v>
      </c>
      <c r="O134" s="164">
        <f>IF(RES_hhdet_tes!O134=0,0,RES_hhdet_tes!O134/0.086*1000000/RES_hhdet_num!O132)</f>
        <v>912.44801630382415</v>
      </c>
      <c r="P134" s="164">
        <f>IF(RES_hhdet_tes!P134=0,0,RES_hhdet_tes!P134/0.086*1000000/RES_hhdet_num!P132)</f>
        <v>918.76830226962875</v>
      </c>
      <c r="Q134" s="164">
        <f>IF(RES_hhdet_tes!Q134=0,0,RES_hhdet_tes!Q134/0.086*1000000/RES_hhdet_num!Q132)</f>
        <v>923.51209126502249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1090.0601201081708</v>
      </c>
      <c r="C135" s="162">
        <f>IF(RES_hhdet_tes!C135=0,0,RES_hhdet_tes!C135/0.086*1000000/RES_hhdet_num!C135)</f>
        <v>1188.4910593210836</v>
      </c>
      <c r="D135" s="162">
        <f>IF(RES_hhdet_tes!D135=0,0,RES_hhdet_tes!D135/0.086*1000000/RES_hhdet_num!D135)</f>
        <v>1273.9306503747155</v>
      </c>
      <c r="E135" s="162">
        <f>IF(RES_hhdet_tes!E135=0,0,RES_hhdet_tes!E135/0.086*1000000/RES_hhdet_num!E135)</f>
        <v>1343.2654564671757</v>
      </c>
      <c r="F135" s="162">
        <f>IF(RES_hhdet_tes!F135=0,0,RES_hhdet_tes!F135/0.086*1000000/RES_hhdet_num!F135)</f>
        <v>1358.4792578676411</v>
      </c>
      <c r="G135" s="162">
        <f>IF(RES_hhdet_tes!G135=0,0,RES_hhdet_tes!G135/0.086*1000000/RES_hhdet_num!G135)</f>
        <v>1336.4212080664224</v>
      </c>
      <c r="H135" s="162">
        <f>IF(RES_hhdet_tes!H135=0,0,RES_hhdet_tes!H135/0.086*1000000/RES_hhdet_num!H135)</f>
        <v>1398.2723865646183</v>
      </c>
      <c r="I135" s="162">
        <f>IF(RES_hhdet_tes!I135=0,0,RES_hhdet_tes!I135/0.086*1000000/RES_hhdet_num!I135)</f>
        <v>1514.2849404236795</v>
      </c>
      <c r="J135" s="162">
        <f>IF(RES_hhdet_tes!J135=0,0,RES_hhdet_tes!J135/0.086*1000000/RES_hhdet_num!J135)</f>
        <v>1553.0499108510473</v>
      </c>
      <c r="K135" s="162">
        <f>IF(RES_hhdet_tes!K135=0,0,RES_hhdet_tes!K135/0.086*1000000/RES_hhdet_num!K135)</f>
        <v>1589.1743546462003</v>
      </c>
      <c r="L135" s="162">
        <f>IF(RES_hhdet_tes!L135=0,0,RES_hhdet_tes!L135/0.086*1000000/RES_hhdet_num!L135)</f>
        <v>1589.0613588343329</v>
      </c>
      <c r="M135" s="162">
        <f>IF(RES_hhdet_tes!M135=0,0,RES_hhdet_tes!M135/0.086*1000000/RES_hhdet_num!M135)</f>
        <v>1487.1247360261709</v>
      </c>
      <c r="N135" s="162">
        <f>IF(RES_hhdet_tes!N135=0,0,RES_hhdet_tes!N135/0.086*1000000/RES_hhdet_num!N135)</f>
        <v>1650.6401150820952</v>
      </c>
      <c r="O135" s="162">
        <f>IF(RES_hhdet_tes!O135=0,0,RES_hhdet_tes!O135/0.086*1000000/RES_hhdet_num!O135)</f>
        <v>1575.6536601132796</v>
      </c>
      <c r="P135" s="162">
        <f>IF(RES_hhdet_tes!P135=0,0,RES_hhdet_tes!P135/0.086*1000000/RES_hhdet_num!P135)</f>
        <v>1560.3333482462433</v>
      </c>
      <c r="Q135" s="162">
        <f>IF(RES_hhdet_tes!Q135=0,0,RES_hhdet_tes!Q135/0.086*1000000/RES_hhdet_num!Q135)</f>
        <v>1665.9027120355886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1079.0520758789989</v>
      </c>
      <c r="C136" s="160">
        <f>IF(RES_hhdet_tes!C136=0,0,RES_hhdet_tes!C136/0.086*1000000/RES_hhdet_num!C136)</f>
        <v>1122.0932656221489</v>
      </c>
      <c r="D136" s="160">
        <f>IF(RES_hhdet_tes!D136=0,0,RES_hhdet_tes!D136/0.086*1000000/RES_hhdet_num!D136)</f>
        <v>1181.7881266621318</v>
      </c>
      <c r="E136" s="160">
        <f>IF(RES_hhdet_tes!E136=0,0,RES_hhdet_tes!E136/0.086*1000000/RES_hhdet_num!E136)</f>
        <v>1208.5564212246015</v>
      </c>
      <c r="F136" s="160">
        <f>IF(RES_hhdet_tes!F136=0,0,RES_hhdet_tes!F136/0.086*1000000/RES_hhdet_num!F136)</f>
        <v>1228.6979811661988</v>
      </c>
      <c r="G136" s="160">
        <f>IF(RES_hhdet_tes!G136=0,0,RES_hhdet_tes!G136/0.086*1000000/RES_hhdet_num!G136)</f>
        <v>1238.0221544159365</v>
      </c>
      <c r="H136" s="160">
        <f>IF(RES_hhdet_tes!H136=0,0,RES_hhdet_tes!H136/0.086*1000000/RES_hhdet_num!H136)</f>
        <v>1269.8396463342092</v>
      </c>
      <c r="I136" s="160">
        <f>IF(RES_hhdet_tes!I136=0,0,RES_hhdet_tes!I136/0.086*1000000/RES_hhdet_num!I136)</f>
        <v>1341.8896534043326</v>
      </c>
      <c r="J136" s="160">
        <f>IF(RES_hhdet_tes!J136=0,0,RES_hhdet_tes!J136/0.086*1000000/RES_hhdet_num!J136)</f>
        <v>1383.9061923086711</v>
      </c>
      <c r="K136" s="160">
        <f>IF(RES_hhdet_tes!K136=0,0,RES_hhdet_tes!K136/0.086*1000000/RES_hhdet_num!K136)</f>
        <v>1401.1977203675979</v>
      </c>
      <c r="L136" s="160">
        <f>IF(RES_hhdet_tes!L136=0,0,RES_hhdet_tes!L136/0.086*1000000/RES_hhdet_num!L136)</f>
        <v>1415.1580118696027</v>
      </c>
      <c r="M136" s="160">
        <f>IF(RES_hhdet_tes!M136=0,0,RES_hhdet_tes!M136/0.086*1000000/RES_hhdet_num!M136)</f>
        <v>1377.2314958427637</v>
      </c>
      <c r="N136" s="160">
        <f>IF(RES_hhdet_tes!N136=0,0,RES_hhdet_tes!N136/0.086*1000000/RES_hhdet_num!N136)</f>
        <v>1428.4650462495163</v>
      </c>
      <c r="O136" s="160">
        <f>IF(RES_hhdet_tes!O136=0,0,RES_hhdet_tes!O136/0.086*1000000/RES_hhdet_num!O136)</f>
        <v>1405.5966746572451</v>
      </c>
      <c r="P136" s="160">
        <f>IF(RES_hhdet_tes!P136=0,0,RES_hhdet_tes!P136/0.086*1000000/RES_hhdet_num!P136)</f>
        <v>1405.7662523313545</v>
      </c>
      <c r="Q136" s="160">
        <f>IF(RES_hhdet_tes!Q136=0,0,RES_hhdet_tes!Q136/0.086*1000000/RES_hhdet_num!Q136)</f>
        <v>1443.4953370194996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277.96533062758374</v>
      </c>
      <c r="C137" s="156">
        <f>IF(RES_hhdet_tes!C137=0,0,RES_hhdet_tes!C137/0.086*1000000/RES_hhdet_num!C136)</f>
        <v>315.51282659733448</v>
      </c>
      <c r="D137" s="156">
        <f>IF(RES_hhdet_tes!D137=0,0,RES_hhdet_tes!D137/0.086*1000000/RES_hhdet_num!D136)</f>
        <v>393.55974171160415</v>
      </c>
      <c r="E137" s="156">
        <f>IF(RES_hhdet_tes!E137=0,0,RES_hhdet_tes!E137/0.086*1000000/RES_hhdet_num!E136)</f>
        <v>443.41453233789395</v>
      </c>
      <c r="F137" s="156">
        <f>IF(RES_hhdet_tes!F137=0,0,RES_hhdet_tes!F137/0.086*1000000/RES_hhdet_num!F136)</f>
        <v>396.12062055988832</v>
      </c>
      <c r="G137" s="156">
        <f>IF(RES_hhdet_tes!G137=0,0,RES_hhdet_tes!G137/0.086*1000000/RES_hhdet_num!G136)</f>
        <v>457.70032645407321</v>
      </c>
      <c r="H137" s="156">
        <f>IF(RES_hhdet_tes!H137=0,0,RES_hhdet_tes!H137/0.086*1000000/RES_hhdet_num!H136)</f>
        <v>448.84050129132072</v>
      </c>
      <c r="I137" s="156">
        <f>IF(RES_hhdet_tes!I137=0,0,RES_hhdet_tes!I137/0.086*1000000/RES_hhdet_num!I136)</f>
        <v>456.24539765695431</v>
      </c>
      <c r="J137" s="156">
        <f>IF(RES_hhdet_tes!J137=0,0,RES_hhdet_tes!J137/0.086*1000000/RES_hhdet_num!J136)</f>
        <v>467.7136136360063</v>
      </c>
      <c r="K137" s="156">
        <f>IF(RES_hhdet_tes!K137=0,0,RES_hhdet_tes!K137/0.086*1000000/RES_hhdet_num!K136)</f>
        <v>460.88535038735716</v>
      </c>
      <c r="L137" s="156">
        <f>IF(RES_hhdet_tes!L137=0,0,RES_hhdet_tes!L137/0.086*1000000/RES_hhdet_num!L136)</f>
        <v>476.72948861946418</v>
      </c>
      <c r="M137" s="156">
        <f>IF(RES_hhdet_tes!M137=0,0,RES_hhdet_tes!M137/0.086*1000000/RES_hhdet_num!M136)</f>
        <v>464.17125236409913</v>
      </c>
      <c r="N137" s="156">
        <f>IF(RES_hhdet_tes!N137=0,0,RES_hhdet_tes!N137/0.086*1000000/RES_hhdet_num!N136)</f>
        <v>515.4409956268961</v>
      </c>
      <c r="O137" s="156">
        <f>IF(RES_hhdet_tes!O137=0,0,RES_hhdet_tes!O137/0.086*1000000/RES_hhdet_num!O136)</f>
        <v>493.1486583534209</v>
      </c>
      <c r="P137" s="156">
        <f>IF(RES_hhdet_tes!P137=0,0,RES_hhdet_tes!P137/0.086*1000000/RES_hhdet_num!P136)</f>
        <v>486.99795006172565</v>
      </c>
      <c r="Q137" s="156">
        <f>IF(RES_hhdet_tes!Q137=0,0,RES_hhdet_tes!Q137/0.086*1000000/RES_hhdet_num!Q136)</f>
        <v>519.98324575447714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801.08674525141532</v>
      </c>
      <c r="C138" s="156">
        <f>IF(RES_hhdet_tes!C138=0,0,RES_hhdet_tes!C138/0.086*1000000/RES_hhdet_num!C136)</f>
        <v>806.58043902481438</v>
      </c>
      <c r="D138" s="156">
        <f>IF(RES_hhdet_tes!D138=0,0,RES_hhdet_tes!D138/0.086*1000000/RES_hhdet_num!D136)</f>
        <v>788.2283849505277</v>
      </c>
      <c r="E138" s="156">
        <f>IF(RES_hhdet_tes!E138=0,0,RES_hhdet_tes!E138/0.086*1000000/RES_hhdet_num!E136)</f>
        <v>765.14188888670765</v>
      </c>
      <c r="F138" s="156">
        <f>IF(RES_hhdet_tes!F138=0,0,RES_hhdet_tes!F138/0.086*1000000/RES_hhdet_num!F136)</f>
        <v>832.57736060631032</v>
      </c>
      <c r="G138" s="156">
        <f>IF(RES_hhdet_tes!G138=0,0,RES_hhdet_tes!G138/0.086*1000000/RES_hhdet_num!G136)</f>
        <v>780.32182796186351</v>
      </c>
      <c r="H138" s="156">
        <f>IF(RES_hhdet_tes!H138=0,0,RES_hhdet_tes!H138/0.086*1000000/RES_hhdet_num!H136)</f>
        <v>820.99914504288847</v>
      </c>
      <c r="I138" s="156">
        <f>IF(RES_hhdet_tes!I138=0,0,RES_hhdet_tes!I138/0.086*1000000/RES_hhdet_num!I136)</f>
        <v>885.64425574737811</v>
      </c>
      <c r="J138" s="156">
        <f>IF(RES_hhdet_tes!J138=0,0,RES_hhdet_tes!J138/0.086*1000000/RES_hhdet_num!J136)</f>
        <v>916.19257867266447</v>
      </c>
      <c r="K138" s="156">
        <f>IF(RES_hhdet_tes!K138=0,0,RES_hhdet_tes!K138/0.086*1000000/RES_hhdet_num!K136)</f>
        <v>940.31236998024076</v>
      </c>
      <c r="L138" s="156">
        <f>IF(RES_hhdet_tes!L138=0,0,RES_hhdet_tes!L138/0.086*1000000/RES_hhdet_num!L136)</f>
        <v>938.42852325013871</v>
      </c>
      <c r="M138" s="156">
        <f>IF(RES_hhdet_tes!M138=0,0,RES_hhdet_tes!M138/0.086*1000000/RES_hhdet_num!M136)</f>
        <v>913.06024347866435</v>
      </c>
      <c r="N138" s="156">
        <f>IF(RES_hhdet_tes!N138=0,0,RES_hhdet_tes!N138/0.086*1000000/RES_hhdet_num!N136)</f>
        <v>913.02405062262017</v>
      </c>
      <c r="O138" s="156">
        <f>IF(RES_hhdet_tes!O138=0,0,RES_hhdet_tes!O138/0.086*1000000/RES_hhdet_num!O136)</f>
        <v>912.44801630382415</v>
      </c>
      <c r="P138" s="156">
        <f>IF(RES_hhdet_tes!P138=0,0,RES_hhdet_tes!P138/0.086*1000000/RES_hhdet_num!P136)</f>
        <v>918.76830226962886</v>
      </c>
      <c r="Q138" s="156">
        <f>IF(RES_hhdet_tes!Q138=0,0,RES_hhdet_tes!Q138/0.086*1000000/RES_hhdet_num!Q136)</f>
        <v>923.51209126502238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941.09174666609931</v>
      </c>
      <c r="C139" s="157">
        <f>IF(RES_hhdet_tes!C139=0,0,RES_hhdet_tes!C139/0.086*1000000/RES_hhdet_num!C$124)</f>
        <v>939.89352275526051</v>
      </c>
      <c r="D139" s="157">
        <f>IF(RES_hhdet_tes!D139=0,0,RES_hhdet_tes!D139/0.086*1000000/RES_hhdet_num!D$124)</f>
        <v>999.33877293979913</v>
      </c>
      <c r="E139" s="157">
        <f>IF(RES_hhdet_tes!E139=0,0,RES_hhdet_tes!E139/0.086*1000000/RES_hhdet_num!E$124)</f>
        <v>1016.9475361826876</v>
      </c>
      <c r="F139" s="157">
        <f>IF(RES_hhdet_tes!F139=0,0,RES_hhdet_tes!F139/0.086*1000000/RES_hhdet_num!F$124)</f>
        <v>1013.3975502738813</v>
      </c>
      <c r="G139" s="157">
        <f>IF(RES_hhdet_tes!G139=0,0,RES_hhdet_tes!G139/0.086*1000000/RES_hhdet_num!G$124)</f>
        <v>993.75570536031091</v>
      </c>
      <c r="H139" s="157">
        <f>IF(RES_hhdet_tes!H139=0,0,RES_hhdet_tes!H139/0.086*1000000/RES_hhdet_num!H$124)</f>
        <v>1046.2056457753017</v>
      </c>
      <c r="I139" s="157">
        <f>IF(RES_hhdet_tes!I139=0,0,RES_hhdet_tes!I139/0.086*1000000/RES_hhdet_num!I$124)</f>
        <v>1109.4335289129929</v>
      </c>
      <c r="J139" s="157">
        <f>IF(RES_hhdet_tes!J139=0,0,RES_hhdet_tes!J139/0.086*1000000/RES_hhdet_num!J$124)</f>
        <v>1109.2465109016634</v>
      </c>
      <c r="K139" s="157">
        <f>IF(RES_hhdet_tes!K139=0,0,RES_hhdet_tes!K139/0.086*1000000/RES_hhdet_num!K$124)</f>
        <v>1107.8602977466314</v>
      </c>
      <c r="L139" s="157">
        <f>IF(RES_hhdet_tes!L139=0,0,RES_hhdet_tes!L139/0.086*1000000/RES_hhdet_num!L$124)</f>
        <v>1117.3356539432896</v>
      </c>
      <c r="M139" s="157">
        <f>IF(RES_hhdet_tes!M139=0,0,RES_hhdet_tes!M139/0.086*1000000/RES_hhdet_num!M$124)</f>
        <v>1051.4307119780206</v>
      </c>
      <c r="N139" s="157">
        <f>IF(RES_hhdet_tes!N139=0,0,RES_hhdet_tes!N139/0.086*1000000/RES_hhdet_num!N$124)</f>
        <v>1163.0206312434166</v>
      </c>
      <c r="O139" s="157">
        <f>IF(RES_hhdet_tes!O139=0,0,RES_hhdet_tes!O139/0.086*1000000/RES_hhdet_num!O$124)</f>
        <v>1100.0982081986201</v>
      </c>
      <c r="P139" s="157">
        <f>IF(RES_hhdet_tes!P139=0,0,RES_hhdet_tes!P139/0.086*1000000/RES_hhdet_num!P$124)</f>
        <v>1094.1111401923242</v>
      </c>
      <c r="Q139" s="157">
        <f>IF(RES_hhdet_tes!Q139=0,0,RES_hhdet_tes!Q139/0.086*1000000/RES_hhdet_num!Q$124)</f>
        <v>1155.7262974577341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928.91819723079323</v>
      </c>
      <c r="C140" s="156">
        <f>IF(RES_hhdet_tes!C140=0,0,RES_hhdet_tes!C140/0.086*1000000/RES_hhdet_num!C140)</f>
        <v>938.97336614142421</v>
      </c>
      <c r="D140" s="156">
        <f>IF(RES_hhdet_tes!D140=0,0,RES_hhdet_tes!D140/0.086*1000000/RES_hhdet_num!D140)</f>
        <v>978.70464361147924</v>
      </c>
      <c r="E140" s="156">
        <f>IF(RES_hhdet_tes!E140=0,0,RES_hhdet_tes!E140/0.086*1000000/RES_hhdet_num!E140)</f>
        <v>990.40989968150245</v>
      </c>
      <c r="F140" s="156">
        <f>IF(RES_hhdet_tes!F140=0,0,RES_hhdet_tes!F140/0.086*1000000/RES_hhdet_num!F140)</f>
        <v>1011.6820792399706</v>
      </c>
      <c r="G140" s="156">
        <f>IF(RES_hhdet_tes!G140=0,0,RES_hhdet_tes!G140/0.086*1000000/RES_hhdet_num!G140)</f>
        <v>1014.3593394199376</v>
      </c>
      <c r="H140" s="156">
        <f>IF(RES_hhdet_tes!H140=0,0,RES_hhdet_tes!H140/0.086*1000000/RES_hhdet_num!H140)</f>
        <v>1035.9192748314031</v>
      </c>
      <c r="I140" s="156">
        <f>IF(RES_hhdet_tes!I140=0,0,RES_hhdet_tes!I140/0.086*1000000/RES_hhdet_num!I140)</f>
        <v>1069.4097625284121</v>
      </c>
      <c r="J140" s="156">
        <f>IF(RES_hhdet_tes!J140=0,0,RES_hhdet_tes!J140/0.086*1000000/RES_hhdet_num!J140)</f>
        <v>1080.3188958669027</v>
      </c>
      <c r="K140" s="156">
        <f>IF(RES_hhdet_tes!K140=0,0,RES_hhdet_tes!K140/0.086*1000000/RES_hhdet_num!K140)</f>
        <v>1077.1280088798321</v>
      </c>
      <c r="L140" s="156">
        <f>IF(RES_hhdet_tes!L140=0,0,RES_hhdet_tes!L140/0.086*1000000/RES_hhdet_num!L140)</f>
        <v>1091.962206710311</v>
      </c>
      <c r="M140" s="156">
        <f>IF(RES_hhdet_tes!M140=0,0,RES_hhdet_tes!M140/0.086*1000000/RES_hhdet_num!M140)</f>
        <v>1059.0567658314746</v>
      </c>
      <c r="N140" s="156">
        <f>IF(RES_hhdet_tes!N140=0,0,RES_hhdet_tes!N140/0.086*1000000/RES_hhdet_num!N140)</f>
        <v>1067.4187570957477</v>
      </c>
      <c r="O140" s="156">
        <f>IF(RES_hhdet_tes!O140=0,0,RES_hhdet_tes!O140/0.086*1000000/RES_hhdet_num!O140)</f>
        <v>1066.9433797211766</v>
      </c>
      <c r="P140" s="156">
        <f>IF(RES_hhdet_tes!P140=0,0,RES_hhdet_tes!P140/0.086*1000000/RES_hhdet_num!P140)</f>
        <v>1050.5278204876583</v>
      </c>
      <c r="Q140" s="156">
        <f>IF(RES_hhdet_tes!Q140=0,0,RES_hhdet_tes!Q140/0.086*1000000/RES_hhdet_num!Q140)</f>
        <v>1038.3715106641789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941.68137824676569</v>
      </c>
      <c r="C141" s="57">
        <f>IF(RES_hhdet_tes!C141=0,0,RES_hhdet_tes!C141/0.086*1000000/RES_hhdet_num!C141)</f>
        <v>939.93823876469696</v>
      </c>
      <c r="D141" s="57">
        <f>IF(RES_hhdet_tes!D141=0,0,RES_hhdet_tes!D141/0.086*1000000/RES_hhdet_num!D141)</f>
        <v>999.83834502853199</v>
      </c>
      <c r="E141" s="57">
        <f>IF(RES_hhdet_tes!E141=0,0,RES_hhdet_tes!E141/0.086*1000000/RES_hhdet_num!E141)</f>
        <v>1017.594371387648</v>
      </c>
      <c r="F141" s="57">
        <f>IF(RES_hhdet_tes!F141=0,0,RES_hhdet_tes!F141/0.086*1000000/RES_hhdet_num!F141)</f>
        <v>1013.4445914973543</v>
      </c>
      <c r="G141" s="57">
        <f>IF(RES_hhdet_tes!G141=0,0,RES_hhdet_tes!G141/0.086*1000000/RES_hhdet_num!G141)</f>
        <v>993.22947830777161</v>
      </c>
      <c r="H141" s="57">
        <f>IF(RES_hhdet_tes!H141=0,0,RES_hhdet_tes!H141/0.086*1000000/RES_hhdet_num!H141)</f>
        <v>1046.4595511854307</v>
      </c>
      <c r="I141" s="57">
        <f>IF(RES_hhdet_tes!I141=0,0,RES_hhdet_tes!I141/0.086*1000000/RES_hhdet_num!I141)</f>
        <v>1110.5183883943089</v>
      </c>
      <c r="J141" s="57">
        <f>IF(RES_hhdet_tes!J141=0,0,RES_hhdet_tes!J141/0.086*1000000/RES_hhdet_num!J141)</f>
        <v>1110.070370100141</v>
      </c>
      <c r="K141" s="57">
        <f>IF(RES_hhdet_tes!K141=0,0,RES_hhdet_tes!K141/0.086*1000000/RES_hhdet_num!K141)</f>
        <v>1108.4869298924932</v>
      </c>
      <c r="L141" s="57">
        <f>IF(RES_hhdet_tes!L141=0,0,RES_hhdet_tes!L141/0.086*1000000/RES_hhdet_num!L141)</f>
        <v>1118.2429364694983</v>
      </c>
      <c r="M141" s="57">
        <f>IF(RES_hhdet_tes!M141=0,0,RES_hhdet_tes!M141/0.086*1000000/RES_hhdet_num!M141)</f>
        <v>1051.168196190855</v>
      </c>
      <c r="N141" s="57">
        <f>IF(RES_hhdet_tes!N141=0,0,RES_hhdet_tes!N141/0.086*1000000/RES_hhdet_num!N141)</f>
        <v>1163.766917094054</v>
      </c>
      <c r="O141" s="57">
        <f>IF(RES_hhdet_tes!O141=0,0,RES_hhdet_tes!O141/0.086*1000000/RES_hhdet_num!O141)</f>
        <v>1101.5120803918483</v>
      </c>
      <c r="P141" s="57">
        <f>IF(RES_hhdet_tes!P141=0,0,RES_hhdet_tes!P141/0.086*1000000/RES_hhdet_num!P141)</f>
        <v>1097.6322356053879</v>
      </c>
      <c r="Q141" s="57">
        <f>IF(RES_hhdet_tes!Q141=0,0,RES_hhdet_tes!Q141/0.086*1000000/RES_hhdet_num!Q141)</f>
        <v>1164.3544134824663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8586.8088882553548</v>
      </c>
      <c r="C143" s="168">
        <f t="shared" ref="C143:Q143" si="21">SUM(C144,C146,C148,C157)</f>
        <v>9004.9050423296321</v>
      </c>
      <c r="D143" s="168">
        <f t="shared" si="21"/>
        <v>9491.2165767746901</v>
      </c>
      <c r="E143" s="168">
        <f t="shared" si="21"/>
        <v>10573.788111250309</v>
      </c>
      <c r="F143" s="168">
        <f t="shared" si="21"/>
        <v>10268.345749439442</v>
      </c>
      <c r="G143" s="168">
        <f t="shared" si="21"/>
        <v>10456.339295459113</v>
      </c>
      <c r="H143" s="168">
        <f t="shared" si="21"/>
        <v>10572.901037067848</v>
      </c>
      <c r="I143" s="168">
        <f t="shared" si="21"/>
        <v>10405.877983264969</v>
      </c>
      <c r="J143" s="168">
        <f t="shared" si="21"/>
        <v>10135.585516791672</v>
      </c>
      <c r="K143" s="168">
        <f t="shared" si="21"/>
        <v>9480.9988288425939</v>
      </c>
      <c r="L143" s="168">
        <f t="shared" si="21"/>
        <v>9121.7920533438155</v>
      </c>
      <c r="M143" s="168">
        <f t="shared" si="21"/>
        <v>10611.870793389277</v>
      </c>
      <c r="N143" s="168">
        <f t="shared" si="21"/>
        <v>10105.829099334824</v>
      </c>
      <c r="O143" s="168">
        <f t="shared" si="21"/>
        <v>7701.4954327573887</v>
      </c>
      <c r="P143" s="168">
        <f t="shared" si="21"/>
        <v>7764.7464806578801</v>
      </c>
      <c r="Q143" s="168">
        <f t="shared" si="21"/>
        <v>9322.8934560066409</v>
      </c>
    </row>
    <row r="144" spans="1:17" ht="12.95" customHeight="1" x14ac:dyDescent="0.25">
      <c r="A144" s="158" t="s">
        <v>65</v>
      </c>
      <c r="B144" s="157">
        <f t="shared" ref="B144:Q144" si="22">B145</f>
        <v>4958.2833732708277</v>
      </c>
      <c r="C144" s="157">
        <f t="shared" si="22"/>
        <v>5329.3514658742779</v>
      </c>
      <c r="D144" s="157">
        <f t="shared" si="22"/>
        <v>5656.0005150708821</v>
      </c>
      <c r="E144" s="157">
        <f t="shared" si="22"/>
        <v>6664.6393508802967</v>
      </c>
      <c r="F144" s="157">
        <f t="shared" si="22"/>
        <v>6325.7986766044414</v>
      </c>
      <c r="G144" s="157">
        <f t="shared" si="22"/>
        <v>6531.0019055045841</v>
      </c>
      <c r="H144" s="157">
        <f t="shared" si="22"/>
        <v>6530.1781624357409</v>
      </c>
      <c r="I144" s="157">
        <f t="shared" si="22"/>
        <v>6209.1163349686631</v>
      </c>
      <c r="J144" s="157">
        <f t="shared" si="22"/>
        <v>5883.7669897044998</v>
      </c>
      <c r="K144" s="157">
        <f t="shared" si="22"/>
        <v>5182.9890259825979</v>
      </c>
      <c r="L144" s="157">
        <f t="shared" si="22"/>
        <v>4790.5992307156675</v>
      </c>
      <c r="M144" s="157">
        <f t="shared" si="22"/>
        <v>6382.3146784344053</v>
      </c>
      <c r="N144" s="157">
        <f t="shared" si="22"/>
        <v>5620.6016282982173</v>
      </c>
      <c r="O144" s="157">
        <f t="shared" si="22"/>
        <v>3277.9106028114793</v>
      </c>
      <c r="P144" s="157">
        <f t="shared" si="22"/>
        <v>3308.4767441269692</v>
      </c>
      <c r="Q144" s="157">
        <f t="shared" si="22"/>
        <v>4630.3150275746411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4958.2833732708277</v>
      </c>
      <c r="C145" s="156">
        <f>IF(RES_hhdet_tes!C145=0,0,RES_hhdet_tes!C145/0.086*1000000/RES_hhdet_num!C$143)</f>
        <v>5329.3514658742779</v>
      </c>
      <c r="D145" s="156">
        <f>IF(RES_hhdet_tes!D145=0,0,RES_hhdet_tes!D145/0.086*1000000/RES_hhdet_num!D$143)</f>
        <v>5656.0005150708821</v>
      </c>
      <c r="E145" s="156">
        <f>IF(RES_hhdet_tes!E145=0,0,RES_hhdet_tes!E145/0.086*1000000/RES_hhdet_num!E$143)</f>
        <v>6664.6393508802967</v>
      </c>
      <c r="F145" s="156">
        <f>IF(RES_hhdet_tes!F145=0,0,RES_hhdet_tes!F145/0.086*1000000/RES_hhdet_num!F$143)</f>
        <v>6325.7986766044414</v>
      </c>
      <c r="G145" s="156">
        <f>IF(RES_hhdet_tes!G145=0,0,RES_hhdet_tes!G145/0.086*1000000/RES_hhdet_num!G$143)</f>
        <v>6531.0019055045841</v>
      </c>
      <c r="H145" s="156">
        <f>IF(RES_hhdet_tes!H145=0,0,RES_hhdet_tes!H145/0.086*1000000/RES_hhdet_num!H$143)</f>
        <v>6530.1781624357409</v>
      </c>
      <c r="I145" s="156">
        <f>IF(RES_hhdet_tes!I145=0,0,RES_hhdet_tes!I145/0.086*1000000/RES_hhdet_num!I$143)</f>
        <v>6209.1163349686631</v>
      </c>
      <c r="J145" s="156">
        <f>IF(RES_hhdet_tes!J145=0,0,RES_hhdet_tes!J145/0.086*1000000/RES_hhdet_num!J$143)</f>
        <v>5883.7669897044998</v>
      </c>
      <c r="K145" s="156">
        <f>IF(RES_hhdet_tes!K145=0,0,RES_hhdet_tes!K145/0.086*1000000/RES_hhdet_num!K$143)</f>
        <v>5182.9890259825979</v>
      </c>
      <c r="L145" s="156">
        <f>IF(RES_hhdet_tes!L145=0,0,RES_hhdet_tes!L145/0.086*1000000/RES_hhdet_num!L$143)</f>
        <v>4790.5992307156675</v>
      </c>
      <c r="M145" s="156">
        <f>IF(RES_hhdet_tes!M145=0,0,RES_hhdet_tes!M145/0.086*1000000/RES_hhdet_num!M$143)</f>
        <v>6382.3146784344053</v>
      </c>
      <c r="N145" s="156">
        <f>IF(RES_hhdet_tes!N145=0,0,RES_hhdet_tes!N145/0.086*1000000/RES_hhdet_num!N$143)</f>
        <v>5620.6016282982173</v>
      </c>
      <c r="O145" s="156">
        <f>IF(RES_hhdet_tes!O145=0,0,RES_hhdet_tes!O145/0.086*1000000/RES_hhdet_num!O$143)</f>
        <v>3277.9106028114793</v>
      </c>
      <c r="P145" s="156">
        <f>IF(RES_hhdet_tes!P145=0,0,RES_hhdet_tes!P145/0.086*1000000/RES_hhdet_num!P$143)</f>
        <v>3308.4767441269692</v>
      </c>
      <c r="Q145" s="156">
        <f>IF(RES_hhdet_tes!Q145=0,0,RES_hhdet_tes!Q145/0.086*1000000/RES_hhdet_num!Q$143)</f>
        <v>4630.3150275746411</v>
      </c>
    </row>
    <row r="146" spans="1:17" ht="12.95" customHeight="1" x14ac:dyDescent="0.25">
      <c r="A146" s="158" t="s">
        <v>112</v>
      </c>
      <c r="B146" s="157">
        <f t="shared" ref="B146:Q146" si="23">B147</f>
        <v>1604.3567647200052</v>
      </c>
      <c r="C146" s="157">
        <f t="shared" si="23"/>
        <v>1617.5384615570842</v>
      </c>
      <c r="D146" s="157">
        <f t="shared" si="23"/>
        <v>1621.7679846244823</v>
      </c>
      <c r="E146" s="157">
        <f t="shared" si="23"/>
        <v>1631.0979907208723</v>
      </c>
      <c r="F146" s="157">
        <f t="shared" si="23"/>
        <v>1641.9907470518003</v>
      </c>
      <c r="G146" s="157">
        <f t="shared" si="23"/>
        <v>1650.7410267945504</v>
      </c>
      <c r="H146" s="157">
        <f t="shared" si="23"/>
        <v>1660.0596269472542</v>
      </c>
      <c r="I146" s="157">
        <f t="shared" si="23"/>
        <v>1670.7095997444164</v>
      </c>
      <c r="J146" s="157">
        <f t="shared" si="23"/>
        <v>1687.7829085834926</v>
      </c>
      <c r="K146" s="157">
        <f t="shared" si="23"/>
        <v>1722.9162407685901</v>
      </c>
      <c r="L146" s="157">
        <f t="shared" si="23"/>
        <v>1733.7856051357028</v>
      </c>
      <c r="M146" s="157">
        <f t="shared" si="23"/>
        <v>1754.2200985518439</v>
      </c>
      <c r="N146" s="157">
        <f t="shared" si="23"/>
        <v>1787.1780825263806</v>
      </c>
      <c r="O146" s="157">
        <f t="shared" si="23"/>
        <v>1838.2643304388405</v>
      </c>
      <c r="P146" s="157">
        <f t="shared" si="23"/>
        <v>1891.5786681471673</v>
      </c>
      <c r="Q146" s="157">
        <f t="shared" si="23"/>
        <v>1998.3283646945144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1604.3567647200052</v>
      </c>
      <c r="C147" s="156">
        <f>IF(RES_hhdet_tes!C147=0,0,RES_hhdet_tes!C147/0.086*1000000/RES_hhdet_num!C$143)</f>
        <v>1617.5384615570842</v>
      </c>
      <c r="D147" s="156">
        <f>IF(RES_hhdet_tes!D147=0,0,RES_hhdet_tes!D147/0.086*1000000/RES_hhdet_num!D$143)</f>
        <v>1621.7679846244823</v>
      </c>
      <c r="E147" s="156">
        <f>IF(RES_hhdet_tes!E147=0,0,RES_hhdet_tes!E147/0.086*1000000/RES_hhdet_num!E$143)</f>
        <v>1631.0979907208723</v>
      </c>
      <c r="F147" s="156">
        <f>IF(RES_hhdet_tes!F147=0,0,RES_hhdet_tes!F147/0.086*1000000/RES_hhdet_num!F$143)</f>
        <v>1641.9907470518003</v>
      </c>
      <c r="G147" s="156">
        <f>IF(RES_hhdet_tes!G147=0,0,RES_hhdet_tes!G147/0.086*1000000/RES_hhdet_num!G$143)</f>
        <v>1650.7410267945504</v>
      </c>
      <c r="H147" s="156">
        <f>IF(RES_hhdet_tes!H147=0,0,RES_hhdet_tes!H147/0.086*1000000/RES_hhdet_num!H$143)</f>
        <v>1660.0596269472542</v>
      </c>
      <c r="I147" s="156">
        <f>IF(RES_hhdet_tes!I147=0,0,RES_hhdet_tes!I147/0.086*1000000/RES_hhdet_num!I$143)</f>
        <v>1670.7095997444164</v>
      </c>
      <c r="J147" s="156">
        <f>IF(RES_hhdet_tes!J147=0,0,RES_hhdet_tes!J147/0.086*1000000/RES_hhdet_num!J$143)</f>
        <v>1687.7829085834926</v>
      </c>
      <c r="K147" s="156">
        <f>IF(RES_hhdet_tes!K147=0,0,RES_hhdet_tes!K147/0.086*1000000/RES_hhdet_num!K$143)</f>
        <v>1722.9162407685901</v>
      </c>
      <c r="L147" s="156">
        <f>IF(RES_hhdet_tes!L147=0,0,RES_hhdet_tes!L147/0.086*1000000/RES_hhdet_num!L$143)</f>
        <v>1733.7856051357028</v>
      </c>
      <c r="M147" s="156">
        <f>IF(RES_hhdet_tes!M147=0,0,RES_hhdet_tes!M147/0.086*1000000/RES_hhdet_num!M$143)</f>
        <v>1754.2200985518439</v>
      </c>
      <c r="N147" s="156">
        <f>IF(RES_hhdet_tes!N147=0,0,RES_hhdet_tes!N147/0.086*1000000/RES_hhdet_num!N$143)</f>
        <v>1787.1780825263806</v>
      </c>
      <c r="O147" s="156">
        <f>IF(RES_hhdet_tes!O147=0,0,RES_hhdet_tes!O147/0.086*1000000/RES_hhdet_num!O$143)</f>
        <v>1838.2643304388405</v>
      </c>
      <c r="P147" s="156">
        <f>IF(RES_hhdet_tes!P147=0,0,RES_hhdet_tes!P147/0.086*1000000/RES_hhdet_num!P$143)</f>
        <v>1891.5786681471673</v>
      </c>
      <c r="Q147" s="156">
        <f>IF(RES_hhdet_tes!Q147=0,0,RES_hhdet_tes!Q147/0.086*1000000/RES_hhdet_num!Q$143)</f>
        <v>1998.3283646945144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1083.0772800183736</v>
      </c>
      <c r="C148" s="157">
        <f>IF(RES_hhdet_tes!C148=0,0,RES_hhdet_tes!C148/0.086*1000000/RES_hhdet_num!C$143)</f>
        <v>1118.1215620762248</v>
      </c>
      <c r="D148" s="157">
        <f>IF(RES_hhdet_tes!D148=0,0,RES_hhdet_tes!D148/0.086*1000000/RES_hhdet_num!D$143)</f>
        <v>1214.1088691252544</v>
      </c>
      <c r="E148" s="157">
        <f>IF(RES_hhdet_tes!E148=0,0,RES_hhdet_tes!E148/0.086*1000000/RES_hhdet_num!E$143)</f>
        <v>1261.1027487826686</v>
      </c>
      <c r="F148" s="157">
        <f>IF(RES_hhdet_tes!F148=0,0,RES_hhdet_tes!F148/0.086*1000000/RES_hhdet_num!F$143)</f>
        <v>1287.1587990408489</v>
      </c>
      <c r="G148" s="157">
        <f>IF(RES_hhdet_tes!G148=0,0,RES_hhdet_tes!G148/0.086*1000000/RES_hhdet_num!G$143)</f>
        <v>1280.8408322529976</v>
      </c>
      <c r="H148" s="157">
        <f>IF(RES_hhdet_tes!H148=0,0,RES_hhdet_tes!H148/0.086*1000000/RES_hhdet_num!H$143)</f>
        <v>1336.4577500454727</v>
      </c>
      <c r="I148" s="157">
        <f>IF(RES_hhdet_tes!I148=0,0,RES_hhdet_tes!I148/0.086*1000000/RES_hhdet_num!I$143)</f>
        <v>1416.6189265259732</v>
      </c>
      <c r="J148" s="157">
        <f>IF(RES_hhdet_tes!J148=0,0,RES_hhdet_tes!J148/0.086*1000000/RES_hhdet_num!J$143)</f>
        <v>1454.7894427364242</v>
      </c>
      <c r="K148" s="157">
        <f>IF(RES_hhdet_tes!K148=0,0,RES_hhdet_tes!K148/0.086*1000000/RES_hhdet_num!K$143)</f>
        <v>1467.2336264552996</v>
      </c>
      <c r="L148" s="157">
        <f>IF(RES_hhdet_tes!L148=0,0,RES_hhdet_tes!L148/0.086*1000000/RES_hhdet_num!L$143)</f>
        <v>1480.0714122004354</v>
      </c>
      <c r="M148" s="157">
        <f>IF(RES_hhdet_tes!M148=0,0,RES_hhdet_tes!M148/0.086*1000000/RES_hhdet_num!M$143)</f>
        <v>1423.9052377690216</v>
      </c>
      <c r="N148" s="157">
        <f>IF(RES_hhdet_tes!N148=0,0,RES_hhdet_tes!N148/0.086*1000000/RES_hhdet_num!N$143)</f>
        <v>1535.0292714213592</v>
      </c>
      <c r="O148" s="157">
        <f>IF(RES_hhdet_tes!O148=0,0,RES_hhdet_tes!O148/0.086*1000000/RES_hhdet_num!O$143)</f>
        <v>1485.2223802647004</v>
      </c>
      <c r="P148" s="157">
        <f>IF(RES_hhdet_tes!P148=0,0,RES_hhdet_tes!P148/0.086*1000000/RES_hhdet_num!P$143)</f>
        <v>1470.5799075453724</v>
      </c>
      <c r="Q148" s="157">
        <f>IF(RES_hhdet_tes!Q148=0,0,RES_hhdet_tes!Q148/0.086*1000000/RES_hhdet_num!Q$143)</f>
        <v>1538.5242581202717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1075.2805630511004</v>
      </c>
      <c r="C149" s="132">
        <f>IF(RES_hhdet_tes!C149=0,0,RES_hhdet_tes!C149/0.086*1000000/RES_hhdet_num!C149)</f>
        <v>1097.2432432533492</v>
      </c>
      <c r="D149" s="132">
        <f>IF(RES_hhdet_tes!D149=0,0,RES_hhdet_tes!D149/0.086*1000000/RES_hhdet_num!D149)</f>
        <v>1156.9302895993808</v>
      </c>
      <c r="E149" s="132">
        <f>IF(RES_hhdet_tes!E149=0,0,RES_hhdet_tes!E149/0.086*1000000/RES_hhdet_num!E149)</f>
        <v>1184.9913426040246</v>
      </c>
      <c r="F149" s="132">
        <f>IF(RES_hhdet_tes!F149=0,0,RES_hhdet_tes!F149/0.086*1000000/RES_hhdet_num!F149)</f>
        <v>1231.6254851523927</v>
      </c>
      <c r="G149" s="132">
        <f>IF(RES_hhdet_tes!G149=0,0,RES_hhdet_tes!G149/0.086*1000000/RES_hhdet_num!G149)</f>
        <v>1251.0607334846343</v>
      </c>
      <c r="H149" s="132">
        <f>IF(RES_hhdet_tes!H149=0,0,RES_hhdet_tes!H149/0.086*1000000/RES_hhdet_num!H149)</f>
        <v>1289.7508758436086</v>
      </c>
      <c r="I149" s="132">
        <f>IF(RES_hhdet_tes!I149=0,0,RES_hhdet_tes!I149/0.086*1000000/RES_hhdet_num!I149)</f>
        <v>1384.9712269057861</v>
      </c>
      <c r="J149" s="132">
        <f>IF(RES_hhdet_tes!J149=0,0,RES_hhdet_tes!J149/0.086*1000000/RES_hhdet_num!J149)</f>
        <v>1438.4745749858346</v>
      </c>
      <c r="K149" s="132">
        <f>IF(RES_hhdet_tes!K149=0,0,RES_hhdet_tes!K149/0.086*1000000/RES_hhdet_num!K149)</f>
        <v>1452.5343939804313</v>
      </c>
      <c r="L149" s="132">
        <f>IF(RES_hhdet_tes!L149=0,0,RES_hhdet_tes!L149/0.086*1000000/RES_hhdet_num!L149)</f>
        <v>1467.7871143687344</v>
      </c>
      <c r="M149" s="132">
        <f>IF(RES_hhdet_tes!M149=0,0,RES_hhdet_tes!M149/0.086*1000000/RES_hhdet_num!M149)</f>
        <v>1437.0936716624446</v>
      </c>
      <c r="N149" s="132">
        <f>IF(RES_hhdet_tes!N149=0,0,RES_hhdet_tes!N149/0.086*1000000/RES_hhdet_num!N149)</f>
        <v>1414.7157573320399</v>
      </c>
      <c r="O149" s="132">
        <f>IF(RES_hhdet_tes!O149=0,0,RES_hhdet_tes!O149/0.086*1000000/RES_hhdet_num!O149)</f>
        <v>1400.1608492916807</v>
      </c>
      <c r="P149" s="132">
        <f>IF(RES_hhdet_tes!P149=0,0,RES_hhdet_tes!P149/0.086*1000000/RES_hhdet_num!P149)</f>
        <v>1390.3133474890021</v>
      </c>
      <c r="Q149" s="132">
        <f>IF(RES_hhdet_tes!Q149=0,0,RES_hhdet_tes!Q149/0.086*1000000/RES_hhdet_num!Q149)</f>
        <v>1378.3062427456778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1075.2832888294465</v>
      </c>
      <c r="C150" s="132">
        <f>IF(RES_hhdet_tes!C150=0,0,RES_hhdet_tes!C150/0.086*1000000/RES_hhdet_num!C150)</f>
        <v>1087.5186866494757</v>
      </c>
      <c r="D150" s="132">
        <f>IF(RES_hhdet_tes!D150=0,0,RES_hhdet_tes!D150/0.086*1000000/RES_hhdet_num!D150)</f>
        <v>1139.3216325128242</v>
      </c>
      <c r="E150" s="132">
        <f>IF(RES_hhdet_tes!E150=0,0,RES_hhdet_tes!E150/0.086*1000000/RES_hhdet_num!E150)</f>
        <v>1162.0602059479424</v>
      </c>
      <c r="F150" s="132">
        <f>IF(RES_hhdet_tes!F150=0,0,RES_hhdet_tes!F150/0.086*1000000/RES_hhdet_num!F150)</f>
        <v>1197.635089731094</v>
      </c>
      <c r="G150" s="132">
        <f>IF(RES_hhdet_tes!G150=0,0,RES_hhdet_tes!G150/0.086*1000000/RES_hhdet_num!G150)</f>
        <v>1215.7427432460051</v>
      </c>
      <c r="H150" s="132">
        <f>IF(RES_hhdet_tes!H150=0,0,RES_hhdet_tes!H150/0.086*1000000/RES_hhdet_num!H150)</f>
        <v>1239.2100684547936</v>
      </c>
      <c r="I150" s="132">
        <f>IF(RES_hhdet_tes!I150=0,0,RES_hhdet_tes!I150/0.086*1000000/RES_hhdet_num!I150)</f>
        <v>1297.864306278183</v>
      </c>
      <c r="J150" s="132">
        <f>IF(RES_hhdet_tes!J150=0,0,RES_hhdet_tes!J150/0.086*1000000/RES_hhdet_num!J150)</f>
        <v>1346.2758402134789</v>
      </c>
      <c r="K150" s="132">
        <f>IF(RES_hhdet_tes!K150=0,0,RES_hhdet_tes!K150/0.086*1000000/RES_hhdet_num!K150)</f>
        <v>1362.5390342354508</v>
      </c>
      <c r="L150" s="132">
        <f>IF(RES_hhdet_tes!L150=0,0,RES_hhdet_tes!L150/0.086*1000000/RES_hhdet_num!L150)</f>
        <v>1380.0466976826192</v>
      </c>
      <c r="M150" s="132">
        <f>IF(RES_hhdet_tes!M150=0,0,RES_hhdet_tes!M150/0.086*1000000/RES_hhdet_num!M150)</f>
        <v>1362.9187405640671</v>
      </c>
      <c r="N150" s="132">
        <f>IF(RES_hhdet_tes!N150=0,0,RES_hhdet_tes!N150/0.086*1000000/RES_hhdet_num!N150)</f>
        <v>1355.09207954625</v>
      </c>
      <c r="O150" s="132">
        <f>IF(RES_hhdet_tes!O150=0,0,RES_hhdet_tes!O150/0.086*1000000/RES_hhdet_num!O150)</f>
        <v>1352.4129036596059</v>
      </c>
      <c r="P150" s="132">
        <f>IF(RES_hhdet_tes!P150=0,0,RES_hhdet_tes!P150/0.086*1000000/RES_hhdet_num!P150)</f>
        <v>1354.57422785226</v>
      </c>
      <c r="Q150" s="132">
        <f>IF(RES_hhdet_tes!Q150=0,0,RES_hhdet_tes!Q150/0.086*1000000/RES_hhdet_num!Q150)</f>
        <v>1354.9339708189157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274.19654357803131</v>
      </c>
      <c r="C151" s="165">
        <f>IF(RES_hhdet_tes!C151=0,0,RES_hhdet_tes!C151/0.086*1000000/RES_hhdet_num!C150)</f>
        <v>280.93824762466113</v>
      </c>
      <c r="D151" s="165">
        <f>IF(RES_hhdet_tes!D151=0,0,RES_hhdet_tes!D151/0.086*1000000/RES_hhdet_num!D150)</f>
        <v>351.09324756229699</v>
      </c>
      <c r="E151" s="165">
        <f>IF(RES_hhdet_tes!E151=0,0,RES_hhdet_tes!E151/0.086*1000000/RES_hhdet_num!E150)</f>
        <v>396.91831706123509</v>
      </c>
      <c r="F151" s="165">
        <f>IF(RES_hhdet_tes!F151=0,0,RES_hhdet_tes!F151/0.086*1000000/RES_hhdet_num!F150)</f>
        <v>365.05772912478358</v>
      </c>
      <c r="G151" s="165">
        <f>IF(RES_hhdet_tes!G151=0,0,RES_hhdet_tes!G151/0.086*1000000/RES_hhdet_num!G150)</f>
        <v>435.42091528414153</v>
      </c>
      <c r="H151" s="165">
        <f>IF(RES_hhdet_tes!H151=0,0,RES_hhdet_tes!H151/0.086*1000000/RES_hhdet_num!H150)</f>
        <v>418.21092341190513</v>
      </c>
      <c r="I151" s="165">
        <f>IF(RES_hhdet_tes!I151=0,0,RES_hhdet_tes!I151/0.086*1000000/RES_hhdet_num!I150)</f>
        <v>412.2200505308046</v>
      </c>
      <c r="J151" s="165">
        <f>IF(RES_hhdet_tes!J151=0,0,RES_hhdet_tes!J151/0.086*1000000/RES_hhdet_num!J150)</f>
        <v>430.08326154081448</v>
      </c>
      <c r="K151" s="165">
        <f>IF(RES_hhdet_tes!K151=0,0,RES_hhdet_tes!K151/0.086*1000000/RES_hhdet_num!K150)</f>
        <v>422.22666425520993</v>
      </c>
      <c r="L151" s="165">
        <f>IF(RES_hhdet_tes!L151=0,0,RES_hhdet_tes!L151/0.086*1000000/RES_hhdet_num!L150)</f>
        <v>441.61817443247992</v>
      </c>
      <c r="M151" s="165">
        <f>IF(RES_hhdet_tes!M151=0,0,RES_hhdet_tes!M151/0.086*1000000/RES_hhdet_num!M150)</f>
        <v>449.8584970854028</v>
      </c>
      <c r="N151" s="165">
        <f>IF(RES_hhdet_tes!N151=0,0,RES_hhdet_tes!N151/0.086*1000000/RES_hhdet_num!N150)</f>
        <v>442.06802892363027</v>
      </c>
      <c r="O151" s="165">
        <f>IF(RES_hhdet_tes!O151=0,0,RES_hhdet_tes!O151/0.086*1000000/RES_hhdet_num!O150)</f>
        <v>439.96488735578254</v>
      </c>
      <c r="P151" s="165">
        <f>IF(RES_hhdet_tes!P151=0,0,RES_hhdet_tes!P151/0.086*1000000/RES_hhdet_num!P150)</f>
        <v>435.80592558263118</v>
      </c>
      <c r="Q151" s="165">
        <f>IF(RES_hhdet_tes!Q151=0,0,RES_hhdet_tes!Q151/0.086*1000000/RES_hhdet_num!Q150)</f>
        <v>431.42187955389318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801.08674525141521</v>
      </c>
      <c r="C152" s="164">
        <f>IF(RES_hhdet_tes!C152=0,0,RES_hhdet_tes!C152/0.086*1000000/RES_hhdet_num!C150)</f>
        <v>806.5804390248145</v>
      </c>
      <c r="D152" s="164">
        <f>IF(RES_hhdet_tes!D152=0,0,RES_hhdet_tes!D152/0.086*1000000/RES_hhdet_num!D150)</f>
        <v>788.22838495052747</v>
      </c>
      <c r="E152" s="164">
        <f>IF(RES_hhdet_tes!E152=0,0,RES_hhdet_tes!E152/0.086*1000000/RES_hhdet_num!E150)</f>
        <v>765.14188888670753</v>
      </c>
      <c r="F152" s="164">
        <f>IF(RES_hhdet_tes!F152=0,0,RES_hhdet_tes!F152/0.086*1000000/RES_hhdet_num!F150)</f>
        <v>832.57736060631021</v>
      </c>
      <c r="G152" s="164">
        <f>IF(RES_hhdet_tes!G152=0,0,RES_hhdet_tes!G152/0.086*1000000/RES_hhdet_num!G150)</f>
        <v>780.32182796186339</v>
      </c>
      <c r="H152" s="164">
        <f>IF(RES_hhdet_tes!H152=0,0,RES_hhdet_tes!H152/0.086*1000000/RES_hhdet_num!H150)</f>
        <v>820.99914504288824</v>
      </c>
      <c r="I152" s="164">
        <f>IF(RES_hhdet_tes!I152=0,0,RES_hhdet_tes!I152/0.086*1000000/RES_hhdet_num!I150)</f>
        <v>885.64425574737822</v>
      </c>
      <c r="J152" s="164">
        <f>IF(RES_hhdet_tes!J152=0,0,RES_hhdet_tes!J152/0.086*1000000/RES_hhdet_num!J150)</f>
        <v>916.19257867266424</v>
      </c>
      <c r="K152" s="164">
        <f>IF(RES_hhdet_tes!K152=0,0,RES_hhdet_tes!K152/0.086*1000000/RES_hhdet_num!K150)</f>
        <v>940.31236998024087</v>
      </c>
      <c r="L152" s="164">
        <f>IF(RES_hhdet_tes!L152=0,0,RES_hhdet_tes!L152/0.086*1000000/RES_hhdet_num!L150)</f>
        <v>938.42852325013905</v>
      </c>
      <c r="M152" s="164">
        <f>IF(RES_hhdet_tes!M152=0,0,RES_hhdet_tes!M152/0.086*1000000/RES_hhdet_num!M150)</f>
        <v>913.06024347866435</v>
      </c>
      <c r="N152" s="164">
        <f>IF(RES_hhdet_tes!N152=0,0,RES_hhdet_tes!N152/0.086*1000000/RES_hhdet_num!N150)</f>
        <v>913.0240506226196</v>
      </c>
      <c r="O152" s="164">
        <f>IF(RES_hhdet_tes!O152=0,0,RES_hhdet_tes!O152/0.086*1000000/RES_hhdet_num!O150)</f>
        <v>912.44801630382358</v>
      </c>
      <c r="P152" s="164">
        <f>IF(RES_hhdet_tes!P152=0,0,RES_hhdet_tes!P152/0.086*1000000/RES_hhdet_num!P150)</f>
        <v>918.76830226962886</v>
      </c>
      <c r="Q152" s="164">
        <f>IF(RES_hhdet_tes!Q152=0,0,RES_hhdet_tes!Q152/0.086*1000000/RES_hhdet_num!Q150)</f>
        <v>923.51209126502238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1090.0601201081708</v>
      </c>
      <c r="C153" s="162">
        <f>IF(RES_hhdet_tes!C153=0,0,RES_hhdet_tes!C153/0.086*1000000/RES_hhdet_num!C153)</f>
        <v>1134.2863377582948</v>
      </c>
      <c r="D153" s="162">
        <f>IF(RES_hhdet_tes!D153=0,0,RES_hhdet_tes!D153/0.086*1000000/RES_hhdet_num!D153)</f>
        <v>1248.1526285519467</v>
      </c>
      <c r="E153" s="162">
        <f>IF(RES_hhdet_tes!E153=0,0,RES_hhdet_tes!E153/0.086*1000000/RES_hhdet_num!E153)</f>
        <v>1303.7695670899329</v>
      </c>
      <c r="F153" s="162">
        <f>IF(RES_hhdet_tes!F153=0,0,RES_hhdet_tes!F153/0.086*1000000/RES_hhdet_num!F153)</f>
        <v>1327.3220841832488</v>
      </c>
      <c r="G153" s="162">
        <f>IF(RES_hhdet_tes!G153=0,0,RES_hhdet_tes!G153/0.086*1000000/RES_hhdet_num!G153)</f>
        <v>1308.6096340081901</v>
      </c>
      <c r="H153" s="162">
        <f>IF(RES_hhdet_tes!H153=0,0,RES_hhdet_tes!H153/0.086*1000000/RES_hhdet_num!H153)</f>
        <v>1379.1735987198274</v>
      </c>
      <c r="I153" s="162">
        <f>IF(RES_hhdet_tes!I153=0,0,RES_hhdet_tes!I153/0.086*1000000/RES_hhdet_num!I153)</f>
        <v>1493.9423625944871</v>
      </c>
      <c r="J153" s="162">
        <f>IF(RES_hhdet_tes!J153=0,0,RES_hhdet_tes!J153/0.086*1000000/RES_hhdet_num!J153)</f>
        <v>1534.1899058910703</v>
      </c>
      <c r="K153" s="162">
        <f>IF(RES_hhdet_tes!K153=0,0,RES_hhdet_tes!K153/0.086*1000000/RES_hhdet_num!K153)</f>
        <v>1551.1580859112623</v>
      </c>
      <c r="L153" s="162">
        <f>IF(RES_hhdet_tes!L153=0,0,RES_hhdet_tes!L153/0.086*1000000/RES_hhdet_num!L153)</f>
        <v>1560.9674814800751</v>
      </c>
      <c r="M153" s="162">
        <f>IF(RES_hhdet_tes!M153=0,0,RES_hhdet_tes!M153/0.086*1000000/RES_hhdet_num!M153)</f>
        <v>1480.3303280400617</v>
      </c>
      <c r="N153" s="162">
        <f>IF(RES_hhdet_tes!N153=0,0,RES_hhdet_tes!N153/0.086*1000000/RES_hhdet_num!N153)</f>
        <v>1656.5585609984862</v>
      </c>
      <c r="O153" s="162">
        <f>IF(RES_hhdet_tes!O153=0,0,RES_hhdet_tes!O153/0.086*1000000/RES_hhdet_num!O153)</f>
        <v>1581.535954167392</v>
      </c>
      <c r="P153" s="162">
        <f>IF(RES_hhdet_tes!P153=0,0,RES_hhdet_tes!P153/0.086*1000000/RES_hhdet_num!P153)</f>
        <v>1553.4515981000086</v>
      </c>
      <c r="Q153" s="162">
        <f>IF(RES_hhdet_tes!Q153=0,0,RES_hhdet_tes!Q153/0.086*1000000/RES_hhdet_num!Q153)</f>
        <v>1662.0059380862178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1079.0520758789996</v>
      </c>
      <c r="C154" s="160">
        <f>IF(RES_hhdet_tes!C154=0,0,RES_hhdet_tes!C154/0.086*1000000/RES_hhdet_num!C154)</f>
        <v>1107.3907354894723</v>
      </c>
      <c r="D154" s="160">
        <f>IF(RES_hhdet_tes!D154=0,0,RES_hhdet_tes!D154/0.086*1000000/RES_hhdet_num!D154)</f>
        <v>1182.2616368765655</v>
      </c>
      <c r="E154" s="160">
        <f>IF(RES_hhdet_tes!E154=0,0,RES_hhdet_tes!E154/0.086*1000000/RES_hhdet_num!E154)</f>
        <v>1209.0392262840548</v>
      </c>
      <c r="F154" s="160">
        <f>IF(RES_hhdet_tes!F154=0,0,RES_hhdet_tes!F154/0.086*1000000/RES_hhdet_num!F154)</f>
        <v>1229.6535371687676</v>
      </c>
      <c r="G154" s="160">
        <f>IF(RES_hhdet_tes!G154=0,0,RES_hhdet_tes!G154/0.086*1000000/RES_hhdet_num!G154)</f>
        <v>1238.2687105142504</v>
      </c>
      <c r="H154" s="160">
        <f>IF(RES_hhdet_tes!H154=0,0,RES_hhdet_tes!H154/0.086*1000000/RES_hhdet_num!H154)</f>
        <v>1271.0635922888118</v>
      </c>
      <c r="I154" s="160">
        <f>IF(RES_hhdet_tes!I154=0,0,RES_hhdet_tes!I154/0.086*1000000/RES_hhdet_num!I154)</f>
        <v>1343.5043413852809</v>
      </c>
      <c r="J154" s="160">
        <f>IF(RES_hhdet_tes!J154=0,0,RES_hhdet_tes!J154/0.086*1000000/RES_hhdet_num!J154)</f>
        <v>1384.811444588991</v>
      </c>
      <c r="K154" s="160">
        <f>IF(RES_hhdet_tes!K154=0,0,RES_hhdet_tes!K154/0.086*1000000/RES_hhdet_num!K154)</f>
        <v>1395.4904220998442</v>
      </c>
      <c r="L154" s="160">
        <f>IF(RES_hhdet_tes!L154=0,0,RES_hhdet_tes!L154/0.086*1000000/RES_hhdet_num!L154)</f>
        <v>1410.9285320042534</v>
      </c>
      <c r="M154" s="160">
        <f>IF(RES_hhdet_tes!M154=0,0,RES_hhdet_tes!M154/0.086*1000000/RES_hhdet_num!M154)</f>
        <v>1374.7098288482186</v>
      </c>
      <c r="N154" s="160">
        <f>IF(RES_hhdet_tes!N154=0,0,RES_hhdet_tes!N154/0.086*1000000/RES_hhdet_num!N154)</f>
        <v>1430.7787161509852</v>
      </c>
      <c r="O154" s="160">
        <f>IF(RES_hhdet_tes!O154=0,0,RES_hhdet_tes!O154/0.086*1000000/RES_hhdet_num!O154)</f>
        <v>1405.1604928478553</v>
      </c>
      <c r="P154" s="160">
        <f>IF(RES_hhdet_tes!P154=0,0,RES_hhdet_tes!P154/0.086*1000000/RES_hhdet_num!P154)</f>
        <v>1402.9301592011666</v>
      </c>
      <c r="Q154" s="160">
        <f>IF(RES_hhdet_tes!Q154=0,0,RES_hhdet_tes!Q154/0.086*1000000/RES_hhdet_num!Q154)</f>
        <v>1443.313772966158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277.96533062758397</v>
      </c>
      <c r="C155" s="156">
        <f>IF(RES_hhdet_tes!C155=0,0,RES_hhdet_tes!C155/0.086*1000000/RES_hhdet_num!C154)</f>
        <v>300.81029646465782</v>
      </c>
      <c r="D155" s="156">
        <f>IF(RES_hhdet_tes!D155=0,0,RES_hhdet_tes!D155/0.086*1000000/RES_hhdet_num!D154)</f>
        <v>394.03325192603796</v>
      </c>
      <c r="E155" s="156">
        <f>IF(RES_hhdet_tes!E155=0,0,RES_hhdet_tes!E155/0.086*1000000/RES_hhdet_num!E154)</f>
        <v>443.89733739734703</v>
      </c>
      <c r="F155" s="156">
        <f>IF(RES_hhdet_tes!F155=0,0,RES_hhdet_tes!F155/0.086*1000000/RES_hhdet_num!F154)</f>
        <v>397.07617656245696</v>
      </c>
      <c r="G155" s="156">
        <f>IF(RES_hhdet_tes!G155=0,0,RES_hhdet_tes!G155/0.086*1000000/RES_hhdet_num!G154)</f>
        <v>457.94688255238708</v>
      </c>
      <c r="H155" s="156">
        <f>IF(RES_hhdet_tes!H155=0,0,RES_hhdet_tes!H155/0.086*1000000/RES_hhdet_num!H154)</f>
        <v>450.06444724592319</v>
      </c>
      <c r="I155" s="156">
        <f>IF(RES_hhdet_tes!I155=0,0,RES_hhdet_tes!I155/0.086*1000000/RES_hhdet_num!I154)</f>
        <v>457.86008563790239</v>
      </c>
      <c r="J155" s="156">
        <f>IF(RES_hhdet_tes!J155=0,0,RES_hhdet_tes!J155/0.086*1000000/RES_hhdet_num!J154)</f>
        <v>468.61886591632674</v>
      </c>
      <c r="K155" s="156">
        <f>IF(RES_hhdet_tes!K155=0,0,RES_hhdet_tes!K155/0.086*1000000/RES_hhdet_num!K154)</f>
        <v>455.17805211960354</v>
      </c>
      <c r="L155" s="156">
        <f>IF(RES_hhdet_tes!L155=0,0,RES_hhdet_tes!L155/0.086*1000000/RES_hhdet_num!L154)</f>
        <v>472.5000087541149</v>
      </c>
      <c r="M155" s="156">
        <f>IF(RES_hhdet_tes!M155=0,0,RES_hhdet_tes!M155/0.086*1000000/RES_hhdet_num!M154)</f>
        <v>461.64958536955447</v>
      </c>
      <c r="N155" s="156">
        <f>IF(RES_hhdet_tes!N155=0,0,RES_hhdet_tes!N155/0.086*1000000/RES_hhdet_num!N154)</f>
        <v>517.75466552836519</v>
      </c>
      <c r="O155" s="156">
        <f>IF(RES_hhdet_tes!O155=0,0,RES_hhdet_tes!O155/0.086*1000000/RES_hhdet_num!O154)</f>
        <v>492.71247654403118</v>
      </c>
      <c r="P155" s="156">
        <f>IF(RES_hhdet_tes!P155=0,0,RES_hhdet_tes!P155/0.086*1000000/RES_hhdet_num!P154)</f>
        <v>484.1618569315379</v>
      </c>
      <c r="Q155" s="156">
        <f>IF(RES_hhdet_tes!Q155=0,0,RES_hhdet_tes!Q155/0.086*1000000/RES_hhdet_num!Q154)</f>
        <v>519.80168170113586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801.08674525141555</v>
      </c>
      <c r="C156" s="156">
        <f>IF(RES_hhdet_tes!C156=0,0,RES_hhdet_tes!C156/0.086*1000000/RES_hhdet_num!C154)</f>
        <v>806.5804390248145</v>
      </c>
      <c r="D156" s="156">
        <f>IF(RES_hhdet_tes!D156=0,0,RES_hhdet_tes!D156/0.086*1000000/RES_hhdet_num!D154)</f>
        <v>788.22838495052747</v>
      </c>
      <c r="E156" s="156">
        <f>IF(RES_hhdet_tes!E156=0,0,RES_hhdet_tes!E156/0.086*1000000/RES_hhdet_num!E154)</f>
        <v>765.14188888670787</v>
      </c>
      <c r="F156" s="156">
        <f>IF(RES_hhdet_tes!F156=0,0,RES_hhdet_tes!F156/0.086*1000000/RES_hhdet_num!F154)</f>
        <v>832.57736060631032</v>
      </c>
      <c r="G156" s="156">
        <f>IF(RES_hhdet_tes!G156=0,0,RES_hhdet_tes!G156/0.086*1000000/RES_hhdet_num!G154)</f>
        <v>780.32182796186339</v>
      </c>
      <c r="H156" s="156">
        <f>IF(RES_hhdet_tes!H156=0,0,RES_hhdet_tes!H156/0.086*1000000/RES_hhdet_num!H154)</f>
        <v>820.99914504288847</v>
      </c>
      <c r="I156" s="156">
        <f>IF(RES_hhdet_tes!I156=0,0,RES_hhdet_tes!I156/0.086*1000000/RES_hhdet_num!I154)</f>
        <v>885.64425574737834</v>
      </c>
      <c r="J156" s="156">
        <f>IF(RES_hhdet_tes!J156=0,0,RES_hhdet_tes!J156/0.086*1000000/RES_hhdet_num!J154)</f>
        <v>916.19257867266424</v>
      </c>
      <c r="K156" s="156">
        <f>IF(RES_hhdet_tes!K156=0,0,RES_hhdet_tes!K156/0.086*1000000/RES_hhdet_num!K154)</f>
        <v>940.31236998024053</v>
      </c>
      <c r="L156" s="156">
        <f>IF(RES_hhdet_tes!L156=0,0,RES_hhdet_tes!L156/0.086*1000000/RES_hhdet_num!L154)</f>
        <v>938.4285232501386</v>
      </c>
      <c r="M156" s="156">
        <f>IF(RES_hhdet_tes!M156=0,0,RES_hhdet_tes!M156/0.086*1000000/RES_hhdet_num!M154)</f>
        <v>913.06024347866412</v>
      </c>
      <c r="N156" s="156">
        <f>IF(RES_hhdet_tes!N156=0,0,RES_hhdet_tes!N156/0.086*1000000/RES_hhdet_num!N154)</f>
        <v>913.02405062262005</v>
      </c>
      <c r="O156" s="156">
        <f>IF(RES_hhdet_tes!O156=0,0,RES_hhdet_tes!O156/0.086*1000000/RES_hhdet_num!O154)</f>
        <v>912.44801630382415</v>
      </c>
      <c r="P156" s="156">
        <f>IF(RES_hhdet_tes!P156=0,0,RES_hhdet_tes!P156/0.086*1000000/RES_hhdet_num!P154)</f>
        <v>918.76830226962875</v>
      </c>
      <c r="Q156" s="156">
        <f>IF(RES_hhdet_tes!Q156=0,0,RES_hhdet_tes!Q156/0.086*1000000/RES_hhdet_num!Q154)</f>
        <v>923.51209126502226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941.09147024614924</v>
      </c>
      <c r="C157" s="157">
        <f>IF(RES_hhdet_tes!C157=0,0,RES_hhdet_tes!C157/0.086*1000000/RES_hhdet_num!C$143)</f>
        <v>939.89355282204463</v>
      </c>
      <c r="D157" s="157">
        <f>IF(RES_hhdet_tes!D157=0,0,RES_hhdet_tes!D157/0.086*1000000/RES_hhdet_num!D$143)</f>
        <v>999.33920795406959</v>
      </c>
      <c r="E157" s="157">
        <f>IF(RES_hhdet_tes!E157=0,0,RES_hhdet_tes!E157/0.086*1000000/RES_hhdet_num!E$143)</f>
        <v>1016.9480208664717</v>
      </c>
      <c r="F157" s="157">
        <f>IF(RES_hhdet_tes!F157=0,0,RES_hhdet_tes!F157/0.086*1000000/RES_hhdet_num!F$143)</f>
        <v>1013.3975267423521</v>
      </c>
      <c r="G157" s="157">
        <f>IF(RES_hhdet_tes!G157=0,0,RES_hhdet_tes!G157/0.086*1000000/RES_hhdet_num!G$143)</f>
        <v>993.75553090698168</v>
      </c>
      <c r="H157" s="157">
        <f>IF(RES_hhdet_tes!H157=0,0,RES_hhdet_tes!H157/0.086*1000000/RES_hhdet_num!H$143)</f>
        <v>1046.2054976393797</v>
      </c>
      <c r="I157" s="157">
        <f>IF(RES_hhdet_tes!I157=0,0,RES_hhdet_tes!I157/0.086*1000000/RES_hhdet_num!I$143)</f>
        <v>1109.433122025916</v>
      </c>
      <c r="J157" s="157">
        <f>IF(RES_hhdet_tes!J157=0,0,RES_hhdet_tes!J157/0.086*1000000/RES_hhdet_num!J$143)</f>
        <v>1109.2461757672556</v>
      </c>
      <c r="K157" s="157">
        <f>IF(RES_hhdet_tes!K157=0,0,RES_hhdet_tes!K157/0.086*1000000/RES_hhdet_num!K$143)</f>
        <v>1107.8599356361071</v>
      </c>
      <c r="L157" s="157">
        <f>IF(RES_hhdet_tes!L157=0,0,RES_hhdet_tes!L157/0.086*1000000/RES_hhdet_num!L$143)</f>
        <v>1117.3358052920094</v>
      </c>
      <c r="M157" s="157">
        <f>IF(RES_hhdet_tes!M157=0,0,RES_hhdet_tes!M157/0.086*1000000/RES_hhdet_num!M$143)</f>
        <v>1051.4307786340048</v>
      </c>
      <c r="N157" s="157">
        <f>IF(RES_hhdet_tes!N157=0,0,RES_hhdet_tes!N157/0.086*1000000/RES_hhdet_num!N$143)</f>
        <v>1163.0201170888672</v>
      </c>
      <c r="O157" s="157">
        <f>IF(RES_hhdet_tes!O157=0,0,RES_hhdet_tes!O157/0.086*1000000/RES_hhdet_num!O$143)</f>
        <v>1100.098119242369</v>
      </c>
      <c r="P157" s="157">
        <f>IF(RES_hhdet_tes!P157=0,0,RES_hhdet_tes!P157/0.086*1000000/RES_hhdet_num!P$143)</f>
        <v>1094.1111608383715</v>
      </c>
      <c r="Q157" s="157">
        <f>IF(RES_hhdet_tes!Q157=0,0,RES_hhdet_tes!Q157/0.086*1000000/RES_hhdet_num!Q$143)</f>
        <v>1155.7258056172132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928.91819723079311</v>
      </c>
      <c r="C158" s="156">
        <f>IF(RES_hhdet_tes!C158=0,0,RES_hhdet_tes!C158/0.086*1000000/RES_hhdet_num!C158)</f>
        <v>938.97336614142455</v>
      </c>
      <c r="D158" s="156">
        <f>IF(RES_hhdet_tes!D158=0,0,RES_hhdet_tes!D158/0.086*1000000/RES_hhdet_num!D158)</f>
        <v>978.70464361147924</v>
      </c>
      <c r="E158" s="156">
        <f>IF(RES_hhdet_tes!E158=0,0,RES_hhdet_tes!E158/0.086*1000000/RES_hhdet_num!E158)</f>
        <v>990.40989968150154</v>
      </c>
      <c r="F158" s="156">
        <f>IF(RES_hhdet_tes!F158=0,0,RES_hhdet_tes!F158/0.086*1000000/RES_hhdet_num!F158)</f>
        <v>1011.6820792399685</v>
      </c>
      <c r="G158" s="156">
        <f>IF(RES_hhdet_tes!G158=0,0,RES_hhdet_tes!G158/0.086*1000000/RES_hhdet_num!G158)</f>
        <v>1014.3593394199374</v>
      </c>
      <c r="H158" s="156">
        <f>IF(RES_hhdet_tes!H158=0,0,RES_hhdet_tes!H158/0.086*1000000/RES_hhdet_num!H158)</f>
        <v>1035.9192748314031</v>
      </c>
      <c r="I158" s="156">
        <f>IF(RES_hhdet_tes!I158=0,0,RES_hhdet_tes!I158/0.086*1000000/RES_hhdet_num!I158)</f>
        <v>1069.4097625284107</v>
      </c>
      <c r="J158" s="156">
        <f>IF(RES_hhdet_tes!J158=0,0,RES_hhdet_tes!J158/0.086*1000000/RES_hhdet_num!J158)</f>
        <v>1080.3188958669039</v>
      </c>
      <c r="K158" s="156">
        <f>IF(RES_hhdet_tes!K158=0,0,RES_hhdet_tes!K158/0.086*1000000/RES_hhdet_num!K158)</f>
        <v>1077.1280088798324</v>
      </c>
      <c r="L158" s="156">
        <f>IF(RES_hhdet_tes!L158=0,0,RES_hhdet_tes!L158/0.086*1000000/RES_hhdet_num!L158)</f>
        <v>1091.9622067103085</v>
      </c>
      <c r="M158" s="156">
        <f>IF(RES_hhdet_tes!M158=0,0,RES_hhdet_tes!M158/0.086*1000000/RES_hhdet_num!M158)</f>
        <v>1059.0567658314753</v>
      </c>
      <c r="N158" s="156">
        <f>IF(RES_hhdet_tes!N158=0,0,RES_hhdet_tes!N158/0.086*1000000/RES_hhdet_num!N158)</f>
        <v>1067.4187570957474</v>
      </c>
      <c r="O158" s="156">
        <f>IF(RES_hhdet_tes!O158=0,0,RES_hhdet_tes!O158/0.086*1000000/RES_hhdet_num!O158)</f>
        <v>1066.9433797211775</v>
      </c>
      <c r="P158" s="156">
        <f>IF(RES_hhdet_tes!P158=0,0,RES_hhdet_tes!P158/0.086*1000000/RES_hhdet_num!P158)</f>
        <v>1050.5278204876583</v>
      </c>
      <c r="Q158" s="156">
        <f>IF(RES_hhdet_tes!Q158=0,0,RES_hhdet_tes!Q158/0.086*1000000/RES_hhdet_num!Q158)</f>
        <v>1038.3715106641791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941.68137824676558</v>
      </c>
      <c r="C159" s="57">
        <f>IF(RES_hhdet_tes!C159=0,0,RES_hhdet_tes!C159/0.086*1000000/RES_hhdet_num!C159)</f>
        <v>939.93823876469719</v>
      </c>
      <c r="D159" s="57">
        <f>IF(RES_hhdet_tes!D159=0,0,RES_hhdet_tes!D159/0.086*1000000/RES_hhdet_num!D159)</f>
        <v>999.83834502853188</v>
      </c>
      <c r="E159" s="57">
        <f>IF(RES_hhdet_tes!E159=0,0,RES_hhdet_tes!E159/0.086*1000000/RES_hhdet_num!E159)</f>
        <v>1017.5943713876471</v>
      </c>
      <c r="F159" s="57">
        <f>IF(RES_hhdet_tes!F159=0,0,RES_hhdet_tes!F159/0.086*1000000/RES_hhdet_num!F159)</f>
        <v>1013.4445914973539</v>
      </c>
      <c r="G159" s="57">
        <f>IF(RES_hhdet_tes!G159=0,0,RES_hhdet_tes!G159/0.086*1000000/RES_hhdet_num!G159)</f>
        <v>993.22947830777184</v>
      </c>
      <c r="H159" s="57">
        <f>IF(RES_hhdet_tes!H159=0,0,RES_hhdet_tes!H159/0.086*1000000/RES_hhdet_num!H159)</f>
        <v>1046.4595511854309</v>
      </c>
      <c r="I159" s="57">
        <f>IF(RES_hhdet_tes!I159=0,0,RES_hhdet_tes!I159/0.086*1000000/RES_hhdet_num!I159)</f>
        <v>1110.5183883943087</v>
      </c>
      <c r="J159" s="57">
        <f>IF(RES_hhdet_tes!J159=0,0,RES_hhdet_tes!J159/0.086*1000000/RES_hhdet_num!J159)</f>
        <v>1110.0703701001403</v>
      </c>
      <c r="K159" s="57">
        <f>IF(RES_hhdet_tes!K159=0,0,RES_hhdet_tes!K159/0.086*1000000/RES_hhdet_num!K159)</f>
        <v>1108.4869298924934</v>
      </c>
      <c r="L159" s="57">
        <f>IF(RES_hhdet_tes!L159=0,0,RES_hhdet_tes!L159/0.086*1000000/RES_hhdet_num!L159)</f>
        <v>1118.2429364694988</v>
      </c>
      <c r="M159" s="57">
        <f>IF(RES_hhdet_tes!M159=0,0,RES_hhdet_tes!M159/0.086*1000000/RES_hhdet_num!M159)</f>
        <v>1051.1681961908555</v>
      </c>
      <c r="N159" s="57">
        <f>IF(RES_hhdet_tes!N159=0,0,RES_hhdet_tes!N159/0.086*1000000/RES_hhdet_num!N159)</f>
        <v>1163.766917094054</v>
      </c>
      <c r="O159" s="57">
        <f>IF(RES_hhdet_tes!O159=0,0,RES_hhdet_tes!O159/0.086*1000000/RES_hhdet_num!O159)</f>
        <v>1101.5120803918487</v>
      </c>
      <c r="P159" s="57">
        <f>IF(RES_hhdet_tes!P159=0,0,RES_hhdet_tes!P159/0.086*1000000/RES_hhdet_num!P159)</f>
        <v>1097.6322356053879</v>
      </c>
      <c r="Q159" s="57">
        <f>IF(RES_hhdet_tes!Q159=0,0,RES_hhdet_tes!Q159/0.086*1000000/RES_hhdet_num!Q159)</f>
        <v>1164.3544134824656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7205.0169816388061</v>
      </c>
      <c r="C161" s="168">
        <f t="shared" ref="C161:Q161" si="24">SUM(C162,C164,C166,C175)</f>
        <v>7575.2694902658695</v>
      </c>
      <c r="D161" s="168">
        <f t="shared" si="24"/>
        <v>8213.6010533631052</v>
      </c>
      <c r="E161" s="168">
        <f t="shared" si="24"/>
        <v>9423.8568716218106</v>
      </c>
      <c r="F161" s="168">
        <f t="shared" si="24"/>
        <v>9075.5357019002004</v>
      </c>
      <c r="G161" s="168">
        <f t="shared" si="24"/>
        <v>9112.1778483678136</v>
      </c>
      <c r="H161" s="168">
        <f t="shared" si="24"/>
        <v>9499.9259406808706</v>
      </c>
      <c r="I161" s="168">
        <f t="shared" si="24"/>
        <v>9629.6114684400818</v>
      </c>
      <c r="J161" s="168">
        <f t="shared" si="24"/>
        <v>9372.317921174752</v>
      </c>
      <c r="K161" s="168">
        <f t="shared" si="24"/>
        <v>8756.9234688994766</v>
      </c>
      <c r="L161" s="168">
        <f t="shared" si="24"/>
        <v>8383.7988222126623</v>
      </c>
      <c r="M161" s="168">
        <f t="shared" si="24"/>
        <v>9501.3039635970345</v>
      </c>
      <c r="N161" s="168">
        <f t="shared" si="24"/>
        <v>9556.9391865031612</v>
      </c>
      <c r="O161" s="168">
        <f t="shared" si="24"/>
        <v>6788.7275208158271</v>
      </c>
      <c r="P161" s="168">
        <f t="shared" si="24"/>
        <v>6813.6754622227318</v>
      </c>
      <c r="Q161" s="168">
        <f t="shared" si="24"/>
        <v>8510.4608248636432</v>
      </c>
    </row>
    <row r="162" spans="1:17" ht="12.95" customHeight="1" x14ac:dyDescent="0.25">
      <c r="A162" s="158" t="s">
        <v>65</v>
      </c>
      <c r="B162" s="157">
        <f t="shared" ref="B162:Q162" si="25">B163</f>
        <v>4958.3737622392819</v>
      </c>
      <c r="C162" s="157">
        <f t="shared" si="25"/>
        <v>5234.054565161553</v>
      </c>
      <c r="D162" s="157">
        <f t="shared" si="25"/>
        <v>5674.6413225667493</v>
      </c>
      <c r="E162" s="157">
        <f t="shared" si="25"/>
        <v>6773.1451701063897</v>
      </c>
      <c r="F162" s="157">
        <f t="shared" si="25"/>
        <v>6334.66637453351</v>
      </c>
      <c r="G162" s="157">
        <f t="shared" si="25"/>
        <v>6323.2051573646386</v>
      </c>
      <c r="H162" s="157">
        <f t="shared" si="25"/>
        <v>6542.9312188543681</v>
      </c>
      <c r="I162" s="157">
        <f t="shared" si="25"/>
        <v>6446.779819830248</v>
      </c>
      <c r="J162" s="157">
        <f t="shared" si="25"/>
        <v>6065.3173226432154</v>
      </c>
      <c r="K162" s="157">
        <f t="shared" si="25"/>
        <v>5374.9797998378899</v>
      </c>
      <c r="L162" s="157">
        <f t="shared" si="25"/>
        <v>4933.3400855215059</v>
      </c>
      <c r="M162" s="157">
        <f t="shared" si="25"/>
        <v>6140.8898915082855</v>
      </c>
      <c r="N162" s="157">
        <f t="shared" si="25"/>
        <v>5957.9271984836532</v>
      </c>
      <c r="O162" s="157">
        <f t="shared" si="25"/>
        <v>3262.3785976089403</v>
      </c>
      <c r="P162" s="157">
        <f t="shared" si="25"/>
        <v>3262.0329431017103</v>
      </c>
      <c r="Q162" s="157">
        <f t="shared" si="25"/>
        <v>4780.9743700713861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4958.3737622392819</v>
      </c>
      <c r="C163" s="57">
        <f>IF(RES_hhdet_tes!C163=0,0,RES_hhdet_tes!C163/0.086*1000000/RES_hhdet_num!C$161)</f>
        <v>5234.054565161553</v>
      </c>
      <c r="D163" s="57">
        <f>IF(RES_hhdet_tes!D163=0,0,RES_hhdet_tes!D163/0.086*1000000/RES_hhdet_num!D$161)</f>
        <v>5674.6413225667493</v>
      </c>
      <c r="E163" s="57">
        <f>IF(RES_hhdet_tes!E163=0,0,RES_hhdet_tes!E163/0.086*1000000/RES_hhdet_num!E$161)</f>
        <v>6773.1451701063897</v>
      </c>
      <c r="F163" s="57">
        <f>IF(RES_hhdet_tes!F163=0,0,RES_hhdet_tes!F163/0.086*1000000/RES_hhdet_num!F$161)</f>
        <v>6334.66637453351</v>
      </c>
      <c r="G163" s="57">
        <f>IF(RES_hhdet_tes!G163=0,0,RES_hhdet_tes!G163/0.086*1000000/RES_hhdet_num!G$161)</f>
        <v>6323.2051573646386</v>
      </c>
      <c r="H163" s="57">
        <f>IF(RES_hhdet_tes!H163=0,0,RES_hhdet_tes!H163/0.086*1000000/RES_hhdet_num!H$161)</f>
        <v>6542.9312188543681</v>
      </c>
      <c r="I163" s="57">
        <f>IF(RES_hhdet_tes!I163=0,0,RES_hhdet_tes!I163/0.086*1000000/RES_hhdet_num!I$161)</f>
        <v>6446.779819830248</v>
      </c>
      <c r="J163" s="57">
        <f>IF(RES_hhdet_tes!J163=0,0,RES_hhdet_tes!J163/0.086*1000000/RES_hhdet_num!J$161)</f>
        <v>6065.3173226432154</v>
      </c>
      <c r="K163" s="57">
        <f>IF(RES_hhdet_tes!K163=0,0,RES_hhdet_tes!K163/0.086*1000000/RES_hhdet_num!K$161)</f>
        <v>5374.9797998378899</v>
      </c>
      <c r="L163" s="57">
        <f>IF(RES_hhdet_tes!L163=0,0,RES_hhdet_tes!L163/0.086*1000000/RES_hhdet_num!L$161)</f>
        <v>4933.3400855215059</v>
      </c>
      <c r="M163" s="57">
        <f>IF(RES_hhdet_tes!M163=0,0,RES_hhdet_tes!M163/0.086*1000000/RES_hhdet_num!M$161)</f>
        <v>6140.8898915082855</v>
      </c>
      <c r="N163" s="57">
        <f>IF(RES_hhdet_tes!N163=0,0,RES_hhdet_tes!N163/0.086*1000000/RES_hhdet_num!N$161)</f>
        <v>5957.9271984836532</v>
      </c>
      <c r="O163" s="57">
        <f>IF(RES_hhdet_tes!O163=0,0,RES_hhdet_tes!O163/0.086*1000000/RES_hhdet_num!O$161)</f>
        <v>3262.3785976089403</v>
      </c>
      <c r="P163" s="57">
        <f>IF(RES_hhdet_tes!P163=0,0,RES_hhdet_tes!P163/0.086*1000000/RES_hhdet_num!P$161)</f>
        <v>3262.0329431017103</v>
      </c>
      <c r="Q163" s="57">
        <f>IF(RES_hhdet_tes!Q163=0,0,RES_hhdet_tes!Q163/0.086*1000000/RES_hhdet_num!Q$161)</f>
        <v>4780.9743700713861</v>
      </c>
    </row>
    <row r="164" spans="1:17" ht="12.95" customHeight="1" x14ac:dyDescent="0.25">
      <c r="A164" s="158" t="s">
        <v>112</v>
      </c>
      <c r="B164" s="157">
        <f t="shared" ref="B164:Q164" si="26">B165</f>
        <v>222.47264904068251</v>
      </c>
      <c r="C164" s="157">
        <f t="shared" si="26"/>
        <v>300.35118541908935</v>
      </c>
      <c r="D164" s="157">
        <f t="shared" si="26"/>
        <v>358.69889567873093</v>
      </c>
      <c r="E164" s="157">
        <f t="shared" si="26"/>
        <v>416.85368511332968</v>
      </c>
      <c r="F164" s="157">
        <f t="shared" si="26"/>
        <v>478.51786456680202</v>
      </c>
      <c r="G164" s="157">
        <f t="shared" si="26"/>
        <v>542.86994669861394</v>
      </c>
      <c r="H164" s="157">
        <f t="shared" si="26"/>
        <v>605.89245475236407</v>
      </c>
      <c r="I164" s="157">
        <f t="shared" si="26"/>
        <v>674.33253700802049</v>
      </c>
      <c r="J164" s="157">
        <f t="shared" si="26"/>
        <v>755.34898777689352</v>
      </c>
      <c r="K164" s="157">
        <f t="shared" si="26"/>
        <v>813.98840457557935</v>
      </c>
      <c r="L164" s="157">
        <f t="shared" si="26"/>
        <v>855.30243915948154</v>
      </c>
      <c r="M164" s="157">
        <f t="shared" si="26"/>
        <v>891.1866525924637</v>
      </c>
      <c r="N164" s="157">
        <f t="shared" si="26"/>
        <v>918.50821910122067</v>
      </c>
      <c r="O164" s="157">
        <f t="shared" si="26"/>
        <v>961.3811681401188</v>
      </c>
      <c r="P164" s="157">
        <f t="shared" si="26"/>
        <v>1003.8039951974113</v>
      </c>
      <c r="Q164" s="157">
        <f t="shared" si="26"/>
        <v>1062.4737816590002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222.47264904068251</v>
      </c>
      <c r="C165" s="156">
        <f>IF(RES_hhdet_tes!C165=0,0,RES_hhdet_tes!C165/0.086*1000000/RES_hhdet_num!C$161)</f>
        <v>300.35118541908935</v>
      </c>
      <c r="D165" s="156">
        <f>IF(RES_hhdet_tes!D165=0,0,RES_hhdet_tes!D165/0.086*1000000/RES_hhdet_num!D$161)</f>
        <v>358.69889567873093</v>
      </c>
      <c r="E165" s="156">
        <f>IF(RES_hhdet_tes!E165=0,0,RES_hhdet_tes!E165/0.086*1000000/RES_hhdet_num!E$161)</f>
        <v>416.85368511332968</v>
      </c>
      <c r="F165" s="156">
        <f>IF(RES_hhdet_tes!F165=0,0,RES_hhdet_tes!F165/0.086*1000000/RES_hhdet_num!F$161)</f>
        <v>478.51786456680202</v>
      </c>
      <c r="G165" s="156">
        <f>IF(RES_hhdet_tes!G165=0,0,RES_hhdet_tes!G165/0.086*1000000/RES_hhdet_num!G$161)</f>
        <v>542.86994669861394</v>
      </c>
      <c r="H165" s="156">
        <f>IF(RES_hhdet_tes!H165=0,0,RES_hhdet_tes!H165/0.086*1000000/RES_hhdet_num!H$161)</f>
        <v>605.89245475236407</v>
      </c>
      <c r="I165" s="156">
        <f>IF(RES_hhdet_tes!I165=0,0,RES_hhdet_tes!I165/0.086*1000000/RES_hhdet_num!I$161)</f>
        <v>674.33253700802049</v>
      </c>
      <c r="J165" s="156">
        <f>IF(RES_hhdet_tes!J165=0,0,RES_hhdet_tes!J165/0.086*1000000/RES_hhdet_num!J$161)</f>
        <v>755.34898777689352</v>
      </c>
      <c r="K165" s="156">
        <f>IF(RES_hhdet_tes!K165=0,0,RES_hhdet_tes!K165/0.086*1000000/RES_hhdet_num!K$161)</f>
        <v>813.98840457557935</v>
      </c>
      <c r="L165" s="156">
        <f>IF(RES_hhdet_tes!L165=0,0,RES_hhdet_tes!L165/0.086*1000000/RES_hhdet_num!L$161)</f>
        <v>855.30243915948154</v>
      </c>
      <c r="M165" s="156">
        <f>IF(RES_hhdet_tes!M165=0,0,RES_hhdet_tes!M165/0.086*1000000/RES_hhdet_num!M$161)</f>
        <v>891.1866525924637</v>
      </c>
      <c r="N165" s="156">
        <f>IF(RES_hhdet_tes!N165=0,0,RES_hhdet_tes!N165/0.086*1000000/RES_hhdet_num!N$161)</f>
        <v>918.50821910122067</v>
      </c>
      <c r="O165" s="156">
        <f>IF(RES_hhdet_tes!O165=0,0,RES_hhdet_tes!O165/0.086*1000000/RES_hhdet_num!O$161)</f>
        <v>961.3811681401188</v>
      </c>
      <c r="P165" s="156">
        <f>IF(RES_hhdet_tes!P165=0,0,RES_hhdet_tes!P165/0.086*1000000/RES_hhdet_num!P$161)</f>
        <v>1003.8039951974113</v>
      </c>
      <c r="Q165" s="156">
        <f>IF(RES_hhdet_tes!Q165=0,0,RES_hhdet_tes!Q165/0.086*1000000/RES_hhdet_num!Q$161)</f>
        <v>1062.4737816590002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1083.078340141464</v>
      </c>
      <c r="C166" s="157">
        <f>IF(RES_hhdet_tes!C166=0,0,RES_hhdet_tes!C166/0.086*1000000/RES_hhdet_num!C$161)</f>
        <v>1100.9702248329581</v>
      </c>
      <c r="D166" s="157">
        <f>IF(RES_hhdet_tes!D166=0,0,RES_hhdet_tes!D166/0.086*1000000/RES_hhdet_num!D$161)</f>
        <v>1180.921596917118</v>
      </c>
      <c r="E166" s="157">
        <f>IF(RES_hhdet_tes!E166=0,0,RES_hhdet_tes!E166/0.086*1000000/RES_hhdet_num!E$161)</f>
        <v>1216.9101765832274</v>
      </c>
      <c r="F166" s="157">
        <f>IF(RES_hhdet_tes!F166=0,0,RES_hhdet_tes!F166/0.086*1000000/RES_hhdet_num!F$161)</f>
        <v>1248.9539399266312</v>
      </c>
      <c r="G166" s="157">
        <f>IF(RES_hhdet_tes!G166=0,0,RES_hhdet_tes!G166/0.086*1000000/RES_hhdet_num!G$161)</f>
        <v>1252.3464405114125</v>
      </c>
      <c r="H166" s="157">
        <f>IF(RES_hhdet_tes!H166=0,0,RES_hhdet_tes!H166/0.086*1000000/RES_hhdet_num!H$161)</f>
        <v>1304.8967168077243</v>
      </c>
      <c r="I166" s="157">
        <f>IF(RES_hhdet_tes!I166=0,0,RES_hhdet_tes!I166/0.086*1000000/RES_hhdet_num!I$161)</f>
        <v>1399.0661496085638</v>
      </c>
      <c r="J166" s="157">
        <f>IF(RES_hhdet_tes!J166=0,0,RES_hhdet_tes!J166/0.086*1000000/RES_hhdet_num!J$161)</f>
        <v>1442.4054731556189</v>
      </c>
      <c r="K166" s="157">
        <f>IF(RES_hhdet_tes!K166=0,0,RES_hhdet_tes!K166/0.086*1000000/RES_hhdet_num!K$161)</f>
        <v>1460.0947252386318</v>
      </c>
      <c r="L166" s="157">
        <f>IF(RES_hhdet_tes!L166=0,0,RES_hhdet_tes!L166/0.086*1000000/RES_hhdet_num!L$161)</f>
        <v>1477.8205244458366</v>
      </c>
      <c r="M166" s="157">
        <f>IF(RES_hhdet_tes!M166=0,0,RES_hhdet_tes!M166/0.086*1000000/RES_hhdet_num!M$161)</f>
        <v>1417.7966431336799</v>
      </c>
      <c r="N166" s="157">
        <f>IF(RES_hhdet_tes!N166=0,0,RES_hhdet_tes!N166/0.086*1000000/RES_hhdet_num!N$161)</f>
        <v>1517.4831456654636</v>
      </c>
      <c r="O166" s="157">
        <f>IF(RES_hhdet_tes!O166=0,0,RES_hhdet_tes!O166/0.086*1000000/RES_hhdet_num!O$161)</f>
        <v>1464.8697568269445</v>
      </c>
      <c r="P166" s="157">
        <f>IF(RES_hhdet_tes!P166=0,0,RES_hhdet_tes!P166/0.086*1000000/RES_hhdet_num!P$161)</f>
        <v>1453.7272302918416</v>
      </c>
      <c r="Q166" s="157">
        <f>IF(RES_hhdet_tes!Q166=0,0,RES_hhdet_tes!Q166/0.086*1000000/RES_hhdet_num!Q$161)</f>
        <v>1511.2862168530548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1075.2805630511007</v>
      </c>
      <c r="C167" s="132">
        <f>IF(RES_hhdet_tes!C167=0,0,RES_hhdet_tes!C167/0.086*1000000/RES_hhdet_num!C167)</f>
        <v>1097.2465142621784</v>
      </c>
      <c r="D167" s="132">
        <f>IF(RES_hhdet_tes!D167=0,0,RES_hhdet_tes!D167/0.086*1000000/RES_hhdet_num!D167)</f>
        <v>1156.9357722596094</v>
      </c>
      <c r="E167" s="132">
        <f>IF(RES_hhdet_tes!E167=0,0,RES_hhdet_tes!E167/0.086*1000000/RES_hhdet_num!E167)</f>
        <v>1184.9739646916198</v>
      </c>
      <c r="F167" s="132">
        <f>IF(RES_hhdet_tes!F167=0,0,RES_hhdet_tes!F167/0.086*1000000/RES_hhdet_num!F167)</f>
        <v>1231.6140880481832</v>
      </c>
      <c r="G167" s="132">
        <f>IF(RES_hhdet_tes!G167=0,0,RES_hhdet_tes!G167/0.086*1000000/RES_hhdet_num!G167)</f>
        <v>1251.0509673030067</v>
      </c>
      <c r="H167" s="132">
        <f>IF(RES_hhdet_tes!H167=0,0,RES_hhdet_tes!H167/0.086*1000000/RES_hhdet_num!H167)</f>
        <v>1289.7557265630014</v>
      </c>
      <c r="I167" s="132">
        <f>IF(RES_hhdet_tes!I167=0,0,RES_hhdet_tes!I167/0.086*1000000/RES_hhdet_num!I167)</f>
        <v>1385.0291268380608</v>
      </c>
      <c r="J167" s="132">
        <f>IF(RES_hhdet_tes!J167=0,0,RES_hhdet_tes!J167/0.086*1000000/RES_hhdet_num!J167)</f>
        <v>1438.4871626103645</v>
      </c>
      <c r="K167" s="132">
        <f>IF(RES_hhdet_tes!K167=0,0,RES_hhdet_tes!K167/0.086*1000000/RES_hhdet_num!K167)</f>
        <v>1452.5606507839545</v>
      </c>
      <c r="L167" s="132">
        <f>IF(RES_hhdet_tes!L167=0,0,RES_hhdet_tes!L167/0.086*1000000/RES_hhdet_num!L167)</f>
        <v>1467.8053870328645</v>
      </c>
      <c r="M167" s="132">
        <f>IF(RES_hhdet_tes!M167=0,0,RES_hhdet_tes!M167/0.086*1000000/RES_hhdet_num!M167)</f>
        <v>1437.0983561905978</v>
      </c>
      <c r="N167" s="132">
        <f>IF(RES_hhdet_tes!N167=0,0,RES_hhdet_tes!N167/0.086*1000000/RES_hhdet_num!N167)</f>
        <v>1414.727267594006</v>
      </c>
      <c r="O167" s="132">
        <f>IF(RES_hhdet_tes!O167=0,0,RES_hhdet_tes!O167/0.086*1000000/RES_hhdet_num!O167)</f>
        <v>1400.1766143130262</v>
      </c>
      <c r="P167" s="132">
        <f>IF(RES_hhdet_tes!P167=0,0,RES_hhdet_tes!P167/0.086*1000000/RES_hhdet_num!P167)</f>
        <v>1391.8549062831307</v>
      </c>
      <c r="Q167" s="132">
        <f>IF(RES_hhdet_tes!Q167=0,0,RES_hhdet_tes!Q167/0.086*1000000/RES_hhdet_num!Q167)</f>
        <v>1379.4363674817844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1075.2832888294465</v>
      </c>
      <c r="C168" s="132">
        <f>IF(RES_hhdet_tes!C168=0,0,RES_hhdet_tes!C168/0.086*1000000/RES_hhdet_num!C168)</f>
        <v>1087.5159837900433</v>
      </c>
      <c r="D168" s="132">
        <f>IF(RES_hhdet_tes!D168=0,0,RES_hhdet_tes!D168/0.086*1000000/RES_hhdet_num!D168)</f>
        <v>1139.2961054713476</v>
      </c>
      <c r="E168" s="132">
        <f>IF(RES_hhdet_tes!E168=0,0,RES_hhdet_tes!E168/0.086*1000000/RES_hhdet_num!E168)</f>
        <v>1162.0329503726484</v>
      </c>
      <c r="F168" s="132">
        <f>IF(RES_hhdet_tes!F168=0,0,RES_hhdet_tes!F168/0.086*1000000/RES_hhdet_num!F168)</f>
        <v>1197.6208207666098</v>
      </c>
      <c r="G168" s="132">
        <f>IF(RES_hhdet_tes!G168=0,0,RES_hhdet_tes!G168/0.086*1000000/RES_hhdet_num!G168)</f>
        <v>1215.7217733874913</v>
      </c>
      <c r="H168" s="132">
        <f>IF(RES_hhdet_tes!H168=0,0,RES_hhdet_tes!H168/0.086*1000000/RES_hhdet_num!H168)</f>
        <v>1239.1887416236502</v>
      </c>
      <c r="I168" s="132">
        <f>IF(RES_hhdet_tes!I168=0,0,RES_hhdet_tes!I168/0.086*1000000/RES_hhdet_num!I168)</f>
        <v>1297.8492943655992</v>
      </c>
      <c r="J168" s="132">
        <f>IF(RES_hhdet_tes!J168=0,0,RES_hhdet_tes!J168/0.086*1000000/RES_hhdet_num!J168)</f>
        <v>1346.2606683942815</v>
      </c>
      <c r="K168" s="132">
        <f>IF(RES_hhdet_tes!K168=0,0,RES_hhdet_tes!K168/0.086*1000000/RES_hhdet_num!K168)</f>
        <v>1362.535608475629</v>
      </c>
      <c r="L168" s="132">
        <f>IF(RES_hhdet_tes!L168=0,0,RES_hhdet_tes!L168/0.086*1000000/RES_hhdet_num!L168)</f>
        <v>1380.0429613184942</v>
      </c>
      <c r="M168" s="132">
        <f>IF(RES_hhdet_tes!M168=0,0,RES_hhdet_tes!M168/0.086*1000000/RES_hhdet_num!M168)</f>
        <v>1362.9103440985277</v>
      </c>
      <c r="N168" s="132">
        <f>IF(RES_hhdet_tes!N168=0,0,RES_hhdet_tes!N168/0.086*1000000/RES_hhdet_num!N168)</f>
        <v>1355.0868052043336</v>
      </c>
      <c r="O168" s="132">
        <f>IF(RES_hhdet_tes!O168=0,0,RES_hhdet_tes!O168/0.086*1000000/RES_hhdet_num!O168)</f>
        <v>1352.4118408246404</v>
      </c>
      <c r="P168" s="132">
        <f>IF(RES_hhdet_tes!P168=0,0,RES_hhdet_tes!P168/0.086*1000000/RES_hhdet_num!P168)</f>
        <v>1354.57470206532</v>
      </c>
      <c r="Q168" s="132">
        <f>IF(RES_hhdet_tes!Q168=0,0,RES_hhdet_tes!Q168/0.086*1000000/RES_hhdet_num!Q168)</f>
        <v>1354.9345062506416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274.19654357803114</v>
      </c>
      <c r="C169" s="165">
        <f>IF(RES_hhdet_tes!C169=0,0,RES_hhdet_tes!C169/0.086*1000000/RES_hhdet_num!C168)</f>
        <v>280.93554476522877</v>
      </c>
      <c r="D169" s="165">
        <f>IF(RES_hhdet_tes!D169=0,0,RES_hhdet_tes!D169/0.086*1000000/RES_hhdet_num!D168)</f>
        <v>351.06772052081999</v>
      </c>
      <c r="E169" s="165">
        <f>IF(RES_hhdet_tes!E169=0,0,RES_hhdet_tes!E169/0.086*1000000/RES_hhdet_num!E168)</f>
        <v>396.89106148594101</v>
      </c>
      <c r="F169" s="165">
        <f>IF(RES_hhdet_tes!F169=0,0,RES_hhdet_tes!F169/0.086*1000000/RES_hhdet_num!F168)</f>
        <v>365.04346016029956</v>
      </c>
      <c r="G169" s="165">
        <f>IF(RES_hhdet_tes!G169=0,0,RES_hhdet_tes!G169/0.086*1000000/RES_hhdet_num!G168)</f>
        <v>435.39994542562823</v>
      </c>
      <c r="H169" s="165">
        <f>IF(RES_hhdet_tes!H169=0,0,RES_hhdet_tes!H169/0.086*1000000/RES_hhdet_num!H168)</f>
        <v>418.18959658076221</v>
      </c>
      <c r="I169" s="165">
        <f>IF(RES_hhdet_tes!I169=0,0,RES_hhdet_tes!I169/0.086*1000000/RES_hhdet_num!I168)</f>
        <v>412.20503861822061</v>
      </c>
      <c r="J169" s="165">
        <f>IF(RES_hhdet_tes!J169=0,0,RES_hhdet_tes!J169/0.086*1000000/RES_hhdet_num!J168)</f>
        <v>430.06808972161724</v>
      </c>
      <c r="K169" s="165">
        <f>IF(RES_hhdet_tes!K169=0,0,RES_hhdet_tes!K169/0.086*1000000/RES_hhdet_num!K168)</f>
        <v>422.22323849538884</v>
      </c>
      <c r="L169" s="165">
        <f>IF(RES_hhdet_tes!L169=0,0,RES_hhdet_tes!L169/0.086*1000000/RES_hhdet_num!L168)</f>
        <v>441.61443806835553</v>
      </c>
      <c r="M169" s="165">
        <f>IF(RES_hhdet_tes!M169=0,0,RES_hhdet_tes!M169/0.086*1000000/RES_hhdet_num!M168)</f>
        <v>449.85010061986333</v>
      </c>
      <c r="N169" s="165">
        <f>IF(RES_hhdet_tes!N169=0,0,RES_hhdet_tes!N169/0.086*1000000/RES_hhdet_num!N168)</f>
        <v>442.06275458171382</v>
      </c>
      <c r="O169" s="165">
        <f>IF(RES_hhdet_tes!O169=0,0,RES_hhdet_tes!O169/0.086*1000000/RES_hhdet_num!O168)</f>
        <v>439.9638245208177</v>
      </c>
      <c r="P169" s="165">
        <f>IF(RES_hhdet_tes!P169=0,0,RES_hhdet_tes!P169/0.086*1000000/RES_hhdet_num!P168)</f>
        <v>435.80639979569082</v>
      </c>
      <c r="Q169" s="165">
        <f>IF(RES_hhdet_tes!Q169=0,0,RES_hhdet_tes!Q169/0.086*1000000/RES_hhdet_num!Q168)</f>
        <v>431.42241498561907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801.08674525141532</v>
      </c>
      <c r="C170" s="164">
        <f>IF(RES_hhdet_tes!C170=0,0,RES_hhdet_tes!C170/0.086*1000000/RES_hhdet_num!C168)</f>
        <v>806.5804390248145</v>
      </c>
      <c r="D170" s="164">
        <f>IF(RES_hhdet_tes!D170=0,0,RES_hhdet_tes!D170/0.086*1000000/RES_hhdet_num!D168)</f>
        <v>788.22838495052747</v>
      </c>
      <c r="E170" s="164">
        <f>IF(RES_hhdet_tes!E170=0,0,RES_hhdet_tes!E170/0.086*1000000/RES_hhdet_num!E168)</f>
        <v>765.14188888670753</v>
      </c>
      <c r="F170" s="164">
        <f>IF(RES_hhdet_tes!F170=0,0,RES_hhdet_tes!F170/0.086*1000000/RES_hhdet_num!F168)</f>
        <v>832.57736060631032</v>
      </c>
      <c r="G170" s="164">
        <f>IF(RES_hhdet_tes!G170=0,0,RES_hhdet_tes!G170/0.086*1000000/RES_hhdet_num!G168)</f>
        <v>780.32182796186316</v>
      </c>
      <c r="H170" s="164">
        <f>IF(RES_hhdet_tes!H170=0,0,RES_hhdet_tes!H170/0.086*1000000/RES_hhdet_num!H168)</f>
        <v>820.99914504288813</v>
      </c>
      <c r="I170" s="164">
        <f>IF(RES_hhdet_tes!I170=0,0,RES_hhdet_tes!I170/0.086*1000000/RES_hhdet_num!I168)</f>
        <v>885.64425574737857</v>
      </c>
      <c r="J170" s="164">
        <f>IF(RES_hhdet_tes!J170=0,0,RES_hhdet_tes!J170/0.086*1000000/RES_hhdet_num!J168)</f>
        <v>916.19257867266447</v>
      </c>
      <c r="K170" s="164">
        <f>IF(RES_hhdet_tes!K170=0,0,RES_hhdet_tes!K170/0.086*1000000/RES_hhdet_num!K168)</f>
        <v>940.31236998024031</v>
      </c>
      <c r="L170" s="164">
        <f>IF(RES_hhdet_tes!L170=0,0,RES_hhdet_tes!L170/0.086*1000000/RES_hhdet_num!L168)</f>
        <v>938.42852325013871</v>
      </c>
      <c r="M170" s="164">
        <f>IF(RES_hhdet_tes!M170=0,0,RES_hhdet_tes!M170/0.086*1000000/RES_hhdet_num!M168)</f>
        <v>913.06024347866423</v>
      </c>
      <c r="N170" s="164">
        <f>IF(RES_hhdet_tes!N170=0,0,RES_hhdet_tes!N170/0.086*1000000/RES_hhdet_num!N168)</f>
        <v>913.02405062261971</v>
      </c>
      <c r="O170" s="164">
        <f>IF(RES_hhdet_tes!O170=0,0,RES_hhdet_tes!O170/0.086*1000000/RES_hhdet_num!O168)</f>
        <v>912.44801630382278</v>
      </c>
      <c r="P170" s="164">
        <f>IF(RES_hhdet_tes!P170=0,0,RES_hhdet_tes!P170/0.086*1000000/RES_hhdet_num!P168)</f>
        <v>918.76830226962932</v>
      </c>
      <c r="Q170" s="164">
        <f>IF(RES_hhdet_tes!Q170=0,0,RES_hhdet_tes!Q170/0.086*1000000/RES_hhdet_num!Q168)</f>
        <v>923.51209126502249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1090.0601201081708</v>
      </c>
      <c r="C171" s="162">
        <f>IF(RES_hhdet_tes!C171=0,0,RES_hhdet_tes!C171/0.086*1000000/RES_hhdet_num!C171)</f>
        <v>1109.5135772504052</v>
      </c>
      <c r="D171" s="162">
        <f>IF(RES_hhdet_tes!D171=0,0,RES_hhdet_tes!D171/0.086*1000000/RES_hhdet_num!D171)</f>
        <v>1205.0805580912793</v>
      </c>
      <c r="E171" s="162">
        <f>IF(RES_hhdet_tes!E171=0,0,RES_hhdet_tes!E171/0.086*1000000/RES_hhdet_num!E171)</f>
        <v>1246.7915456076694</v>
      </c>
      <c r="F171" s="162">
        <f>IF(RES_hhdet_tes!F171=0,0,RES_hhdet_tes!F171/0.086*1000000/RES_hhdet_num!F171)</f>
        <v>1275.8946676500539</v>
      </c>
      <c r="G171" s="162">
        <f>IF(RES_hhdet_tes!G171=0,0,RES_hhdet_tes!G171/0.086*1000000/RES_hhdet_num!G171)</f>
        <v>1266.7155924889157</v>
      </c>
      <c r="H171" s="162">
        <f>IF(RES_hhdet_tes!H171=0,0,RES_hhdet_tes!H171/0.086*1000000/RES_hhdet_num!H171)</f>
        <v>1337.9840746564287</v>
      </c>
      <c r="I171" s="162">
        <f>IF(RES_hhdet_tes!I171=0,0,RES_hhdet_tes!I171/0.086*1000000/RES_hhdet_num!I171)</f>
        <v>1480.0293157559233</v>
      </c>
      <c r="J171" s="162">
        <f>IF(RES_hhdet_tes!J171=0,0,RES_hhdet_tes!J171/0.086*1000000/RES_hhdet_num!J171)</f>
        <v>1523.5631974506202</v>
      </c>
      <c r="K171" s="162">
        <f>IF(RES_hhdet_tes!K171=0,0,RES_hhdet_tes!K171/0.086*1000000/RES_hhdet_num!K171)</f>
        <v>1548.7504770711571</v>
      </c>
      <c r="L171" s="162">
        <f>IF(RES_hhdet_tes!L171=0,0,RES_hhdet_tes!L171/0.086*1000000/RES_hhdet_num!L171)</f>
        <v>1563.3494986838143</v>
      </c>
      <c r="M171" s="162">
        <f>IF(RES_hhdet_tes!M171=0,0,RES_hhdet_tes!M171/0.086*1000000/RES_hhdet_num!M171)</f>
        <v>1466.9809579142295</v>
      </c>
      <c r="N171" s="162">
        <f>IF(RES_hhdet_tes!N171=0,0,RES_hhdet_tes!N171/0.086*1000000/RES_hhdet_num!N171)</f>
        <v>1632.0776580578113</v>
      </c>
      <c r="O171" s="162">
        <f>IF(RES_hhdet_tes!O171=0,0,RES_hhdet_tes!O171/0.086*1000000/RES_hhdet_num!O171)</f>
        <v>1561.4171508384552</v>
      </c>
      <c r="P171" s="162">
        <f>IF(RES_hhdet_tes!P171=0,0,RES_hhdet_tes!P171/0.086*1000000/RES_hhdet_num!P171)</f>
        <v>1541.8170403566637</v>
      </c>
      <c r="Q171" s="162">
        <f>IF(RES_hhdet_tes!Q171=0,0,RES_hhdet_tes!Q171/0.086*1000000/RES_hhdet_num!Q171)</f>
        <v>1648.8001133169373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1079.0520758789992</v>
      </c>
      <c r="C172" s="160">
        <f>IF(RES_hhdet_tes!C172=0,0,RES_hhdet_tes!C172/0.086*1000000/RES_hhdet_num!C172)</f>
        <v>1093.0585361746294</v>
      </c>
      <c r="D172" s="160">
        <f>IF(RES_hhdet_tes!D172=0,0,RES_hhdet_tes!D172/0.086*1000000/RES_hhdet_num!D172)</f>
        <v>1163.5470783509186</v>
      </c>
      <c r="E172" s="160">
        <f>IF(RES_hhdet_tes!E172=0,0,RES_hhdet_tes!E172/0.086*1000000/RES_hhdet_num!E172)</f>
        <v>1196.2224351250884</v>
      </c>
      <c r="F172" s="160">
        <f>IF(RES_hhdet_tes!F172=0,0,RES_hhdet_tes!F172/0.086*1000000/RES_hhdet_num!F172)</f>
        <v>1223.3511114160049</v>
      </c>
      <c r="G172" s="160">
        <f>IF(RES_hhdet_tes!G172=0,0,RES_hhdet_tes!G172/0.086*1000000/RES_hhdet_num!G172)</f>
        <v>1235.9712699541406</v>
      </c>
      <c r="H172" s="160">
        <f>IF(RES_hhdet_tes!H172=0,0,RES_hhdet_tes!H172/0.086*1000000/RES_hhdet_num!H172)</f>
        <v>1268.1557145345303</v>
      </c>
      <c r="I172" s="160">
        <f>IF(RES_hhdet_tes!I172=0,0,RES_hhdet_tes!I172/0.086*1000000/RES_hhdet_num!I172)</f>
        <v>1340.7338450321913</v>
      </c>
      <c r="J172" s="160">
        <f>IF(RES_hhdet_tes!J172=0,0,RES_hhdet_tes!J172/0.086*1000000/RES_hhdet_num!J172)</f>
        <v>1384.2656971133199</v>
      </c>
      <c r="K172" s="160">
        <f>IF(RES_hhdet_tes!K172=0,0,RES_hhdet_tes!K172/0.086*1000000/RES_hhdet_num!K172)</f>
        <v>1396.6698609154198</v>
      </c>
      <c r="L172" s="160">
        <f>IF(RES_hhdet_tes!L172=0,0,RES_hhdet_tes!L172/0.086*1000000/RES_hhdet_num!L172)</f>
        <v>1413.8289559482773</v>
      </c>
      <c r="M172" s="160">
        <f>IF(RES_hhdet_tes!M172=0,0,RES_hhdet_tes!M172/0.086*1000000/RES_hhdet_num!M172)</f>
        <v>1377.2204337811936</v>
      </c>
      <c r="N172" s="160">
        <f>IF(RES_hhdet_tes!N172=0,0,RES_hhdet_tes!N172/0.086*1000000/RES_hhdet_num!N172)</f>
        <v>1429.5002747836184</v>
      </c>
      <c r="O172" s="160">
        <f>IF(RES_hhdet_tes!O172=0,0,RES_hhdet_tes!O172/0.086*1000000/RES_hhdet_num!O172)</f>
        <v>1403.6200329241565</v>
      </c>
      <c r="P172" s="160">
        <f>IF(RES_hhdet_tes!P172=0,0,RES_hhdet_tes!P172/0.086*1000000/RES_hhdet_num!P172)</f>
        <v>1400.3021436339955</v>
      </c>
      <c r="Q172" s="160">
        <f>IF(RES_hhdet_tes!Q172=0,0,RES_hhdet_tes!Q172/0.086*1000000/RES_hhdet_num!Q172)</f>
        <v>1438.8641735857548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277.96533062758391</v>
      </c>
      <c r="C173" s="156">
        <f>IF(RES_hhdet_tes!C173=0,0,RES_hhdet_tes!C173/0.086*1000000/RES_hhdet_num!C172)</f>
        <v>286.47809714981463</v>
      </c>
      <c r="D173" s="156">
        <f>IF(RES_hhdet_tes!D173=0,0,RES_hhdet_tes!D173/0.086*1000000/RES_hhdet_num!D172)</f>
        <v>375.3186934003914</v>
      </c>
      <c r="E173" s="156">
        <f>IF(RES_hhdet_tes!E173=0,0,RES_hhdet_tes!E173/0.086*1000000/RES_hhdet_num!E172)</f>
        <v>431.0805462383808</v>
      </c>
      <c r="F173" s="156">
        <f>IF(RES_hhdet_tes!F173=0,0,RES_hhdet_tes!F173/0.086*1000000/RES_hhdet_num!F172)</f>
        <v>390.77375080969449</v>
      </c>
      <c r="G173" s="156">
        <f>IF(RES_hhdet_tes!G173=0,0,RES_hhdet_tes!G173/0.086*1000000/RES_hhdet_num!G172)</f>
        <v>455.64944199227739</v>
      </c>
      <c r="H173" s="156">
        <f>IF(RES_hhdet_tes!H173=0,0,RES_hhdet_tes!H173/0.086*1000000/RES_hhdet_num!H172)</f>
        <v>447.15656949164162</v>
      </c>
      <c r="I173" s="156">
        <f>IF(RES_hhdet_tes!I173=0,0,RES_hhdet_tes!I173/0.086*1000000/RES_hhdet_num!I172)</f>
        <v>455.08958928481309</v>
      </c>
      <c r="J173" s="156">
        <f>IF(RES_hhdet_tes!J173=0,0,RES_hhdet_tes!J173/0.086*1000000/RES_hhdet_num!J172)</f>
        <v>468.07311844065543</v>
      </c>
      <c r="K173" s="156">
        <f>IF(RES_hhdet_tes!K173=0,0,RES_hhdet_tes!K173/0.086*1000000/RES_hhdet_num!K172)</f>
        <v>456.35749093517887</v>
      </c>
      <c r="L173" s="156">
        <f>IF(RES_hhdet_tes!L173=0,0,RES_hhdet_tes!L173/0.086*1000000/RES_hhdet_num!L172)</f>
        <v>475.40043269813862</v>
      </c>
      <c r="M173" s="156">
        <f>IF(RES_hhdet_tes!M173=0,0,RES_hhdet_tes!M173/0.086*1000000/RES_hhdet_num!M172)</f>
        <v>464.16019030252932</v>
      </c>
      <c r="N173" s="156">
        <f>IF(RES_hhdet_tes!N173=0,0,RES_hhdet_tes!N173/0.086*1000000/RES_hhdet_num!N172)</f>
        <v>516.47622416099807</v>
      </c>
      <c r="O173" s="156">
        <f>IF(RES_hhdet_tes!O173=0,0,RES_hhdet_tes!O173/0.086*1000000/RES_hhdet_num!O172)</f>
        <v>491.17201662033261</v>
      </c>
      <c r="P173" s="156">
        <f>IF(RES_hhdet_tes!P173=0,0,RES_hhdet_tes!P173/0.086*1000000/RES_hhdet_num!P172)</f>
        <v>481.53384136436625</v>
      </c>
      <c r="Q173" s="156">
        <f>IF(RES_hhdet_tes!Q173=0,0,RES_hhdet_tes!Q173/0.086*1000000/RES_hhdet_num!Q172)</f>
        <v>515.35208232073228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801.08674525141521</v>
      </c>
      <c r="C174" s="57">
        <f>IF(RES_hhdet_tes!C174=0,0,RES_hhdet_tes!C174/0.086*1000000/RES_hhdet_num!C172)</f>
        <v>806.5804390248145</v>
      </c>
      <c r="D174" s="57">
        <f>IF(RES_hhdet_tes!D174=0,0,RES_hhdet_tes!D174/0.086*1000000/RES_hhdet_num!D172)</f>
        <v>788.22838495052724</v>
      </c>
      <c r="E174" s="57">
        <f>IF(RES_hhdet_tes!E174=0,0,RES_hhdet_tes!E174/0.086*1000000/RES_hhdet_num!E172)</f>
        <v>765.14188888670765</v>
      </c>
      <c r="F174" s="57">
        <f>IF(RES_hhdet_tes!F174=0,0,RES_hhdet_tes!F174/0.086*1000000/RES_hhdet_num!F172)</f>
        <v>832.57736060631032</v>
      </c>
      <c r="G174" s="57">
        <f>IF(RES_hhdet_tes!G174=0,0,RES_hhdet_tes!G174/0.086*1000000/RES_hhdet_num!G172)</f>
        <v>780.32182796186316</v>
      </c>
      <c r="H174" s="57">
        <f>IF(RES_hhdet_tes!H174=0,0,RES_hhdet_tes!H174/0.086*1000000/RES_hhdet_num!H172)</f>
        <v>820.99914504288859</v>
      </c>
      <c r="I174" s="57">
        <f>IF(RES_hhdet_tes!I174=0,0,RES_hhdet_tes!I174/0.086*1000000/RES_hhdet_num!I172)</f>
        <v>885.64425574737845</v>
      </c>
      <c r="J174" s="57">
        <f>IF(RES_hhdet_tes!J174=0,0,RES_hhdet_tes!J174/0.086*1000000/RES_hhdet_num!J172)</f>
        <v>916.19257867266447</v>
      </c>
      <c r="K174" s="57">
        <f>IF(RES_hhdet_tes!K174=0,0,RES_hhdet_tes!K174/0.086*1000000/RES_hhdet_num!K172)</f>
        <v>940.3123699802411</v>
      </c>
      <c r="L174" s="57">
        <f>IF(RES_hhdet_tes!L174=0,0,RES_hhdet_tes!L174/0.086*1000000/RES_hhdet_num!L172)</f>
        <v>938.42852325013882</v>
      </c>
      <c r="M174" s="57">
        <f>IF(RES_hhdet_tes!M174=0,0,RES_hhdet_tes!M174/0.086*1000000/RES_hhdet_num!M172)</f>
        <v>913.06024347866423</v>
      </c>
      <c r="N174" s="57">
        <f>IF(RES_hhdet_tes!N174=0,0,RES_hhdet_tes!N174/0.086*1000000/RES_hhdet_num!N172)</f>
        <v>913.02405062262039</v>
      </c>
      <c r="O174" s="57">
        <f>IF(RES_hhdet_tes!O174=0,0,RES_hhdet_tes!O174/0.086*1000000/RES_hhdet_num!O172)</f>
        <v>912.44801630382392</v>
      </c>
      <c r="P174" s="57">
        <f>IF(RES_hhdet_tes!P174=0,0,RES_hhdet_tes!P174/0.086*1000000/RES_hhdet_num!P172)</f>
        <v>918.7683022696292</v>
      </c>
      <c r="Q174" s="57">
        <f>IF(RES_hhdet_tes!Q174=0,0,RES_hhdet_tes!Q174/0.086*1000000/RES_hhdet_num!Q172)</f>
        <v>923.51209126502249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941.09223021737728</v>
      </c>
      <c r="C175" s="157">
        <f>IF(RES_hhdet_tes!C175=0,0,RES_hhdet_tes!C175/0.086*1000000/RES_hhdet_num!C$161)</f>
        <v>939.89351485226859</v>
      </c>
      <c r="D175" s="157">
        <f>IF(RES_hhdet_tes!D175=0,0,RES_hhdet_tes!D175/0.086*1000000/RES_hhdet_num!D$161)</f>
        <v>999.33923820050768</v>
      </c>
      <c r="E175" s="157">
        <f>IF(RES_hhdet_tes!E175=0,0,RES_hhdet_tes!E175/0.086*1000000/RES_hhdet_num!E$161)</f>
        <v>1016.947839818863</v>
      </c>
      <c r="F175" s="157">
        <f>IF(RES_hhdet_tes!F175=0,0,RES_hhdet_tes!F175/0.086*1000000/RES_hhdet_num!F$161)</f>
        <v>1013.3975228732579</v>
      </c>
      <c r="G175" s="157">
        <f>IF(RES_hhdet_tes!G175=0,0,RES_hhdet_tes!G175/0.086*1000000/RES_hhdet_num!G$161)</f>
        <v>993.75630379314805</v>
      </c>
      <c r="H175" s="157">
        <f>IF(RES_hhdet_tes!H175=0,0,RES_hhdet_tes!H175/0.086*1000000/RES_hhdet_num!H$161)</f>
        <v>1046.2055502664157</v>
      </c>
      <c r="I175" s="157">
        <f>IF(RES_hhdet_tes!I175=0,0,RES_hhdet_tes!I175/0.086*1000000/RES_hhdet_num!I$161)</f>
        <v>1109.432961993251</v>
      </c>
      <c r="J175" s="157">
        <f>IF(RES_hhdet_tes!J175=0,0,RES_hhdet_tes!J175/0.086*1000000/RES_hhdet_num!J$161)</f>
        <v>1109.246137599024</v>
      </c>
      <c r="K175" s="157">
        <f>IF(RES_hhdet_tes!K175=0,0,RES_hhdet_tes!K175/0.086*1000000/RES_hhdet_num!K$161)</f>
        <v>1107.8605392473748</v>
      </c>
      <c r="L175" s="157">
        <f>IF(RES_hhdet_tes!L175=0,0,RES_hhdet_tes!L175/0.086*1000000/RES_hhdet_num!L$161)</f>
        <v>1117.3357730858386</v>
      </c>
      <c r="M175" s="157">
        <f>IF(RES_hhdet_tes!M175=0,0,RES_hhdet_tes!M175/0.086*1000000/RES_hhdet_num!M$161)</f>
        <v>1051.4307763626066</v>
      </c>
      <c r="N175" s="157">
        <f>IF(RES_hhdet_tes!N175=0,0,RES_hhdet_tes!N175/0.086*1000000/RES_hhdet_num!N$161)</f>
        <v>1163.0206232528235</v>
      </c>
      <c r="O175" s="157">
        <f>IF(RES_hhdet_tes!O175=0,0,RES_hhdet_tes!O175/0.086*1000000/RES_hhdet_num!O$161)</f>
        <v>1100.0979982398242</v>
      </c>
      <c r="P175" s="157">
        <f>IF(RES_hhdet_tes!P175=0,0,RES_hhdet_tes!P175/0.086*1000000/RES_hhdet_num!P$161)</f>
        <v>1094.1112936317688</v>
      </c>
      <c r="Q175" s="157">
        <f>IF(RES_hhdet_tes!Q175=0,0,RES_hhdet_tes!Q175/0.086*1000000/RES_hhdet_num!Q$161)</f>
        <v>1155.7264562802011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928.91819723079288</v>
      </c>
      <c r="C176" s="156">
        <f>IF(RES_hhdet_tes!C176=0,0,RES_hhdet_tes!C176/0.086*1000000/RES_hhdet_num!C176)</f>
        <v>938.97336614142421</v>
      </c>
      <c r="D176" s="156">
        <f>IF(RES_hhdet_tes!D176=0,0,RES_hhdet_tes!D176/0.086*1000000/RES_hhdet_num!D176)</f>
        <v>978.70464361147924</v>
      </c>
      <c r="E176" s="156">
        <f>IF(RES_hhdet_tes!E176=0,0,RES_hhdet_tes!E176/0.086*1000000/RES_hhdet_num!E176)</f>
        <v>990.40989968150188</v>
      </c>
      <c r="F176" s="156">
        <f>IF(RES_hhdet_tes!F176=0,0,RES_hhdet_tes!F176/0.086*1000000/RES_hhdet_num!F176)</f>
        <v>1011.6820792399701</v>
      </c>
      <c r="G176" s="156">
        <f>IF(RES_hhdet_tes!G176=0,0,RES_hhdet_tes!G176/0.086*1000000/RES_hhdet_num!G176)</f>
        <v>1014.3593394199378</v>
      </c>
      <c r="H176" s="156">
        <f>IF(RES_hhdet_tes!H176=0,0,RES_hhdet_tes!H176/0.086*1000000/RES_hhdet_num!H176)</f>
        <v>1035.9192748314033</v>
      </c>
      <c r="I176" s="156">
        <f>IF(RES_hhdet_tes!I176=0,0,RES_hhdet_tes!I176/0.086*1000000/RES_hhdet_num!I176)</f>
        <v>1069.4097625284116</v>
      </c>
      <c r="J176" s="156">
        <f>IF(RES_hhdet_tes!J176=0,0,RES_hhdet_tes!J176/0.086*1000000/RES_hhdet_num!J176)</f>
        <v>1080.3188958669029</v>
      </c>
      <c r="K176" s="156">
        <f>IF(RES_hhdet_tes!K176=0,0,RES_hhdet_tes!K176/0.086*1000000/RES_hhdet_num!K176)</f>
        <v>1077.1280088798321</v>
      </c>
      <c r="L176" s="156">
        <f>IF(RES_hhdet_tes!L176=0,0,RES_hhdet_tes!L176/0.086*1000000/RES_hhdet_num!L176)</f>
        <v>1091.9622067103085</v>
      </c>
      <c r="M176" s="156">
        <f>IF(RES_hhdet_tes!M176=0,0,RES_hhdet_tes!M176/0.086*1000000/RES_hhdet_num!M176)</f>
        <v>1059.0567658314751</v>
      </c>
      <c r="N176" s="156">
        <f>IF(RES_hhdet_tes!N176=0,0,RES_hhdet_tes!N176/0.086*1000000/RES_hhdet_num!N176)</f>
        <v>1067.4187570957479</v>
      </c>
      <c r="O176" s="156">
        <f>IF(RES_hhdet_tes!O176=0,0,RES_hhdet_tes!O176/0.086*1000000/RES_hhdet_num!O176)</f>
        <v>1066.943379721175</v>
      </c>
      <c r="P176" s="156">
        <f>IF(RES_hhdet_tes!P176=0,0,RES_hhdet_tes!P176/0.086*1000000/RES_hhdet_num!P176)</f>
        <v>1050.5278204876586</v>
      </c>
      <c r="Q176" s="156">
        <f>IF(RES_hhdet_tes!Q176=0,0,RES_hhdet_tes!Q176/0.086*1000000/RES_hhdet_num!Q176)</f>
        <v>1038.3715106641794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941.68137824676546</v>
      </c>
      <c r="C177" s="57">
        <f>IF(RES_hhdet_tes!C177=0,0,RES_hhdet_tes!C177/0.086*1000000/RES_hhdet_num!C177)</f>
        <v>939.93823876469662</v>
      </c>
      <c r="D177" s="57">
        <f>IF(RES_hhdet_tes!D177=0,0,RES_hhdet_tes!D177/0.086*1000000/RES_hhdet_num!D177)</f>
        <v>999.83834502853233</v>
      </c>
      <c r="E177" s="57">
        <f>IF(RES_hhdet_tes!E177=0,0,RES_hhdet_tes!E177/0.086*1000000/RES_hhdet_num!E177)</f>
        <v>1017.5943713876474</v>
      </c>
      <c r="F177" s="57">
        <f>IF(RES_hhdet_tes!F177=0,0,RES_hhdet_tes!F177/0.086*1000000/RES_hhdet_num!F177)</f>
        <v>1013.4445914973539</v>
      </c>
      <c r="G177" s="57">
        <f>IF(RES_hhdet_tes!G177=0,0,RES_hhdet_tes!G177/0.086*1000000/RES_hhdet_num!G177)</f>
        <v>993.22947830777161</v>
      </c>
      <c r="H177" s="57">
        <f>IF(RES_hhdet_tes!H177=0,0,RES_hhdet_tes!H177/0.086*1000000/RES_hhdet_num!H177)</f>
        <v>1046.4595511854311</v>
      </c>
      <c r="I177" s="57">
        <f>IF(RES_hhdet_tes!I177=0,0,RES_hhdet_tes!I177/0.086*1000000/RES_hhdet_num!I177)</f>
        <v>1110.5183883943093</v>
      </c>
      <c r="J177" s="57">
        <f>IF(RES_hhdet_tes!J177=0,0,RES_hhdet_tes!J177/0.086*1000000/RES_hhdet_num!J177)</f>
        <v>1110.0703701001403</v>
      </c>
      <c r="K177" s="57">
        <f>IF(RES_hhdet_tes!K177=0,0,RES_hhdet_tes!K177/0.086*1000000/RES_hhdet_num!K177)</f>
        <v>1108.4869298924934</v>
      </c>
      <c r="L177" s="57">
        <f>IF(RES_hhdet_tes!L177=0,0,RES_hhdet_tes!L177/0.086*1000000/RES_hhdet_num!L177)</f>
        <v>1118.2429364694983</v>
      </c>
      <c r="M177" s="57">
        <f>IF(RES_hhdet_tes!M177=0,0,RES_hhdet_tes!M177/0.086*1000000/RES_hhdet_num!M177)</f>
        <v>1051.1681961908555</v>
      </c>
      <c r="N177" s="57">
        <f>IF(RES_hhdet_tes!N177=0,0,RES_hhdet_tes!N177/0.086*1000000/RES_hhdet_num!N177)</f>
        <v>1163.766917094054</v>
      </c>
      <c r="O177" s="57">
        <f>IF(RES_hhdet_tes!O177=0,0,RES_hhdet_tes!O177/0.086*1000000/RES_hhdet_num!O177)</f>
        <v>1101.5120803918485</v>
      </c>
      <c r="P177" s="57">
        <f>IF(RES_hhdet_tes!P177=0,0,RES_hhdet_tes!P177/0.086*1000000/RES_hhdet_num!P177)</f>
        <v>1097.6322356053875</v>
      </c>
      <c r="Q177" s="57">
        <f>IF(RES_hhdet_tes!Q177=0,0,RES_hhdet_tes!Q177/0.086*1000000/RES_hhdet_num!Q177)</f>
        <v>1164.3544134824667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3654.5059669308721</v>
      </c>
      <c r="C3" s="168">
        <f t="shared" ref="C3:Q3" si="0">SUM(C4,C7,C9,C19)</f>
        <v>3844.4499195453695</v>
      </c>
      <c r="D3" s="168">
        <f t="shared" si="0"/>
        <v>3892.5183792480448</v>
      </c>
      <c r="E3" s="168">
        <f t="shared" si="0"/>
        <v>4499.3177950498666</v>
      </c>
      <c r="F3" s="168">
        <f t="shared" si="0"/>
        <v>4227.2336693931811</v>
      </c>
      <c r="G3" s="168">
        <f t="shared" si="0"/>
        <v>4327.8706112553455</v>
      </c>
      <c r="H3" s="168">
        <f t="shared" si="0"/>
        <v>2969.37708077966</v>
      </c>
      <c r="I3" s="168">
        <f t="shared" si="0"/>
        <v>3075.7988428173335</v>
      </c>
      <c r="J3" s="168">
        <f t="shared" si="0"/>
        <v>4800.3461989158232</v>
      </c>
      <c r="K3" s="168">
        <f t="shared" si="0"/>
        <v>3196.253719638381</v>
      </c>
      <c r="L3" s="168">
        <f t="shared" si="0"/>
        <v>0</v>
      </c>
      <c r="M3" s="168">
        <f t="shared" si="0"/>
        <v>0</v>
      </c>
      <c r="N3" s="168">
        <f t="shared" si="0"/>
        <v>0</v>
      </c>
      <c r="O3" s="168">
        <f t="shared" si="0"/>
        <v>0</v>
      </c>
      <c r="P3" s="168">
        <f t="shared" si="0"/>
        <v>0</v>
      </c>
      <c r="Q3" s="168">
        <f t="shared" si="0"/>
        <v>0</v>
      </c>
    </row>
    <row r="4" spans="1:17" ht="12.95" customHeight="1" x14ac:dyDescent="0.25">
      <c r="A4" s="158" t="s">
        <v>65</v>
      </c>
      <c r="B4" s="157">
        <f t="shared" ref="B4:Q4" si="1">SUM(B5:B6)</f>
        <v>3525.7830350801564</v>
      </c>
      <c r="C4" s="157">
        <f t="shared" si="1"/>
        <v>3716.7111047372564</v>
      </c>
      <c r="D4" s="157">
        <f t="shared" si="1"/>
        <v>3772.0862087851388</v>
      </c>
      <c r="E4" s="157">
        <f t="shared" si="1"/>
        <v>4378.5796793684221</v>
      </c>
      <c r="F4" s="157">
        <f t="shared" si="1"/>
        <v>4105.4263958106021</v>
      </c>
      <c r="G4" s="157">
        <f t="shared" si="1"/>
        <v>4206.2369331038226</v>
      </c>
      <c r="H4" s="157">
        <f t="shared" si="1"/>
        <v>2850.8103540539892</v>
      </c>
      <c r="I4" s="157">
        <f t="shared" si="1"/>
        <v>2966.9991322696642</v>
      </c>
      <c r="J4" s="157">
        <f t="shared" si="1"/>
        <v>4691.4731020215595</v>
      </c>
      <c r="K4" s="157">
        <f t="shared" si="1"/>
        <v>3094.1521596562498</v>
      </c>
      <c r="L4" s="157">
        <f t="shared" si="1"/>
        <v>0</v>
      </c>
      <c r="M4" s="157">
        <f t="shared" si="1"/>
        <v>0</v>
      </c>
      <c r="N4" s="157">
        <f t="shared" si="1"/>
        <v>0</v>
      </c>
      <c r="O4" s="157">
        <f t="shared" si="1"/>
        <v>0</v>
      </c>
      <c r="P4" s="157">
        <f t="shared" si="1"/>
        <v>0</v>
      </c>
      <c r="Q4" s="157">
        <f t="shared" si="1"/>
        <v>0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3525.7830350801564</v>
      </c>
      <c r="C5" s="156">
        <f>IF(RES_hhdet_emi!C5=0,0,RES_hhdet_emi!C5*1000000/RES_hhdet_num!C$3)</f>
        <v>3716.7111047372564</v>
      </c>
      <c r="D5" s="156">
        <f>IF(RES_hhdet_emi!D5=0,0,RES_hhdet_emi!D5*1000000/RES_hhdet_num!D$3)</f>
        <v>3772.0862087851388</v>
      </c>
      <c r="E5" s="156">
        <f>IF(RES_hhdet_emi!E5=0,0,RES_hhdet_emi!E5*1000000/RES_hhdet_num!E$3)</f>
        <v>4378.5796793684221</v>
      </c>
      <c r="F5" s="156">
        <f>IF(RES_hhdet_emi!F5=0,0,RES_hhdet_emi!F5*1000000/RES_hhdet_num!F$3)</f>
        <v>4105.4263958106021</v>
      </c>
      <c r="G5" s="156">
        <f>IF(RES_hhdet_emi!G5=0,0,RES_hhdet_emi!G5*1000000/RES_hhdet_num!G$3)</f>
        <v>4206.2369331038226</v>
      </c>
      <c r="H5" s="156">
        <f>IF(RES_hhdet_emi!H5=0,0,RES_hhdet_emi!H5*1000000/RES_hhdet_num!H$3)</f>
        <v>2850.8103540539892</v>
      </c>
      <c r="I5" s="156">
        <f>IF(RES_hhdet_emi!I5=0,0,RES_hhdet_emi!I5*1000000/RES_hhdet_num!I$3)</f>
        <v>2966.9991322696642</v>
      </c>
      <c r="J5" s="156">
        <f>IF(RES_hhdet_emi!J5=0,0,RES_hhdet_emi!J5*1000000/RES_hhdet_num!J$3)</f>
        <v>4691.4731020215595</v>
      </c>
      <c r="K5" s="156">
        <f>IF(RES_hhdet_emi!K5=0,0,RES_hhdet_emi!K5*1000000/RES_hhdet_num!K$3)</f>
        <v>3094.1521596562498</v>
      </c>
      <c r="L5" s="156">
        <f>IF(RES_hhdet_emi!L5=0,0,RES_hhdet_emi!L5*1000000/RES_hhdet_num!L$3)</f>
        <v>0</v>
      </c>
      <c r="M5" s="156">
        <f>IF(RES_hhdet_emi!M5=0,0,RES_hhdet_emi!M5*1000000/RES_hhdet_num!M$3)</f>
        <v>0</v>
      </c>
      <c r="N5" s="156">
        <f>IF(RES_hhdet_emi!N5=0,0,RES_hhdet_emi!N5*1000000/RES_hhdet_num!N$3)</f>
        <v>0</v>
      </c>
      <c r="O5" s="156">
        <f>IF(RES_hhdet_emi!O5=0,0,RES_hhdet_emi!O5*1000000/RES_hhdet_num!O$3)</f>
        <v>0</v>
      </c>
      <c r="P5" s="156">
        <f>IF(RES_hhdet_emi!P5=0,0,RES_hhdet_emi!P5*1000000/RES_hhdet_num!P$3)</f>
        <v>0</v>
      </c>
      <c r="Q5" s="156">
        <f>IF(RES_hhdet_emi!Q5=0,0,RES_hhdet_emi!Q5*1000000/RES_hhdet_num!Q$3)</f>
        <v>0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104.3210275826564</v>
      </c>
      <c r="C9" s="157">
        <f>IF(RES_hhdet_emi!C9=0,0,RES_hhdet_emi!C9*1000000/RES_hhdet_num!C$3)</f>
        <v>103.06833028507636</v>
      </c>
      <c r="D9" s="157">
        <f>IF(RES_hhdet_emi!D9=0,0,RES_hhdet_emi!D9*1000000/RES_hhdet_num!D$3)</f>
        <v>107.48666971939747</v>
      </c>
      <c r="E9" s="157">
        <f>IF(RES_hhdet_emi!E9=0,0,RES_hhdet_emi!E9*1000000/RES_hhdet_num!E$3)</f>
        <v>107.65808184828754</v>
      </c>
      <c r="F9" s="157">
        <f>IF(RES_hhdet_emi!F9=0,0,RES_hhdet_emi!F9*1000000/RES_hhdet_num!F$3)</f>
        <v>107.29012180063138</v>
      </c>
      <c r="G9" s="157">
        <f>IF(RES_hhdet_emi!G9=0,0,RES_hhdet_emi!G9*1000000/RES_hhdet_num!G$3)</f>
        <v>108.67715020317004</v>
      </c>
      <c r="H9" s="157">
        <f>IF(RES_hhdet_emi!H9=0,0,RES_hhdet_emi!H9*1000000/RES_hhdet_num!H$3)</f>
        <v>106.22074989787572</v>
      </c>
      <c r="I9" s="157">
        <f>IF(RES_hhdet_emi!I9=0,0,RES_hhdet_emi!I9*1000000/RES_hhdet_num!I$3)</f>
        <v>94.883516337054616</v>
      </c>
      <c r="J9" s="157">
        <f>IF(RES_hhdet_emi!J9=0,0,RES_hhdet_emi!J9*1000000/RES_hhdet_num!J$3)</f>
        <v>93.924653160561036</v>
      </c>
      <c r="K9" s="157">
        <f>IF(RES_hhdet_emi!K9=0,0,RES_hhdet_emi!K9*1000000/RES_hhdet_num!K$3)</f>
        <v>91.32729527025748</v>
      </c>
      <c r="L9" s="157">
        <f>IF(RES_hhdet_emi!L9=0,0,RES_hhdet_emi!L9*1000000/RES_hhdet_num!L$3)</f>
        <v>0</v>
      </c>
      <c r="M9" s="157">
        <f>IF(RES_hhdet_emi!M9=0,0,RES_hhdet_emi!M9*1000000/RES_hhdet_num!M$3)</f>
        <v>0</v>
      </c>
      <c r="N9" s="157">
        <f>IF(RES_hhdet_emi!N9=0,0,RES_hhdet_emi!N9*1000000/RES_hhdet_num!N$3)</f>
        <v>0</v>
      </c>
      <c r="O9" s="157">
        <f>IF(RES_hhdet_emi!O9=0,0,RES_hhdet_emi!O9*1000000/RES_hhdet_num!O$3)</f>
        <v>0</v>
      </c>
      <c r="P9" s="157">
        <f>IF(RES_hhdet_emi!P9=0,0,RES_hhdet_emi!P9*1000000/RES_hhdet_num!P$3)</f>
        <v>0</v>
      </c>
      <c r="Q9" s="157">
        <f>IF(RES_hhdet_emi!Q9=0,0,RES_hhdet_emi!Q9*1000000/RES_hhdet_num!Q$3)</f>
        <v>0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0</v>
      </c>
      <c r="C10" s="132">
        <f>IF(RES_hhdet_emi!C10=0,0,RES_hhdet_emi!C10*1000000/RES_hhdet_num!C10)</f>
        <v>0</v>
      </c>
      <c r="D10" s="132">
        <f>IF(RES_hhdet_emi!D10=0,0,RES_hhdet_emi!D10*1000000/RES_hhdet_num!D10)</f>
        <v>0</v>
      </c>
      <c r="E10" s="132">
        <f>IF(RES_hhdet_emi!E10=0,0,RES_hhdet_emi!E10*1000000/RES_hhdet_num!E10)</f>
        <v>0</v>
      </c>
      <c r="F10" s="132">
        <f>IF(RES_hhdet_emi!F10=0,0,RES_hhdet_emi!F10*1000000/RES_hhdet_num!F10)</f>
        <v>0</v>
      </c>
      <c r="G10" s="132">
        <f>IF(RES_hhdet_emi!G10=0,0,RES_hhdet_emi!G10*1000000/RES_hhdet_num!G10)</f>
        <v>0</v>
      </c>
      <c r="H10" s="132">
        <f>IF(RES_hhdet_emi!H10=0,0,RES_hhdet_emi!H10*1000000/RES_hhdet_num!H10)</f>
        <v>0</v>
      </c>
      <c r="I10" s="132">
        <f>IF(RES_hhdet_emi!I10=0,0,RES_hhdet_emi!I10*1000000/RES_hhdet_num!I10)</f>
        <v>0</v>
      </c>
      <c r="J10" s="132">
        <f>IF(RES_hhdet_emi!J10=0,0,RES_hhdet_emi!J10*1000000/RES_hhdet_num!J10)</f>
        <v>0</v>
      </c>
      <c r="K10" s="132">
        <f>IF(RES_hhdet_emi!K10=0,0,RES_hhdet_emi!K10*1000000/RES_hhdet_num!K10)</f>
        <v>0</v>
      </c>
      <c r="L10" s="132">
        <f>IF(RES_hhdet_emi!L10=0,0,RES_hhdet_emi!L10*1000000/RES_hhdet_num!L10)</f>
        <v>0</v>
      </c>
      <c r="M10" s="132">
        <f>IF(RES_hhdet_emi!M10=0,0,RES_hhdet_emi!M10*1000000/RES_hhdet_num!M10)</f>
        <v>0</v>
      </c>
      <c r="N10" s="132">
        <f>IF(RES_hhdet_emi!N10=0,0,RES_hhdet_emi!N10*1000000/RES_hhdet_num!N10)</f>
        <v>0</v>
      </c>
      <c r="O10" s="132">
        <f>IF(RES_hhdet_emi!O10=0,0,RES_hhdet_emi!O10*1000000/RES_hhdet_num!O10)</f>
        <v>0</v>
      </c>
      <c r="P10" s="132">
        <f>IF(RES_hhdet_emi!P10=0,0,RES_hhdet_emi!P10*1000000/RES_hhdet_num!P10)</f>
        <v>0</v>
      </c>
      <c r="Q10" s="132">
        <f>IF(RES_hhdet_emi!Q10=0,0,RES_hhdet_emi!Q10*1000000/RES_hhdet_num!Q10)</f>
        <v>0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514.88079116701942</v>
      </c>
      <c r="C11" s="132">
        <f>IF(RES_hhdet_emi!C11=0,0,RES_hhdet_emi!C11*1000000/RES_hhdet_num!C11)</f>
        <v>514.61953994627584</v>
      </c>
      <c r="D11" s="132">
        <f>IF(RES_hhdet_emi!D11=0,0,RES_hhdet_emi!D11*1000000/RES_hhdet_num!D11)</f>
        <v>531.24914798882014</v>
      </c>
      <c r="E11" s="132">
        <f>IF(RES_hhdet_emi!E11=0,0,RES_hhdet_emi!E11*1000000/RES_hhdet_num!E11)</f>
        <v>534.759305657102</v>
      </c>
      <c r="F11" s="132">
        <f>IF(RES_hhdet_emi!F11=0,0,RES_hhdet_emi!F11*1000000/RES_hhdet_num!F11)</f>
        <v>546.19189915679169</v>
      </c>
      <c r="G11" s="132">
        <f>IF(RES_hhdet_emi!G11=0,0,RES_hhdet_emi!G11*1000000/RES_hhdet_num!G11)</f>
        <v>547.68506349138931</v>
      </c>
      <c r="H11" s="132">
        <f>IF(RES_hhdet_emi!H11=0,0,RES_hhdet_emi!H11*1000000/RES_hhdet_num!H11)</f>
        <v>554.1056142187972</v>
      </c>
      <c r="I11" s="132">
        <f>IF(RES_hhdet_emi!I11=0,0,RES_hhdet_emi!I11*1000000/RES_hhdet_num!I11)</f>
        <v>576.64413191184201</v>
      </c>
      <c r="J11" s="132">
        <f>IF(RES_hhdet_emi!J11=0,0,RES_hhdet_emi!J11*1000000/RES_hhdet_num!J11)</f>
        <v>592.00310964909977</v>
      </c>
      <c r="K11" s="132">
        <f>IF(RES_hhdet_emi!K11=0,0,RES_hhdet_emi!K11*1000000/RES_hhdet_num!K11)</f>
        <v>594.40137938608234</v>
      </c>
      <c r="L11" s="132">
        <f>IF(RES_hhdet_emi!L11=0,0,RES_hhdet_emi!L11*1000000/RES_hhdet_num!L11)</f>
        <v>0</v>
      </c>
      <c r="M11" s="132">
        <f>IF(RES_hhdet_emi!M11=0,0,RES_hhdet_emi!M11*1000000/RES_hhdet_num!M11)</f>
        <v>0</v>
      </c>
      <c r="N11" s="132">
        <f>IF(RES_hhdet_emi!N11=0,0,RES_hhdet_emi!N11*1000000/RES_hhdet_num!N11)</f>
        <v>0</v>
      </c>
      <c r="O11" s="132">
        <f>IF(RES_hhdet_emi!O11=0,0,RES_hhdet_emi!O11*1000000/RES_hhdet_num!O11)</f>
        <v>0</v>
      </c>
      <c r="P11" s="132">
        <f>IF(RES_hhdet_emi!P11=0,0,RES_hhdet_emi!P11*1000000/RES_hhdet_num!P11)</f>
        <v>0</v>
      </c>
      <c r="Q11" s="132">
        <f>IF(RES_hhdet_emi!Q11=0,0,RES_hhdet_emi!Q11*1000000/RES_hhdet_num!Q11)</f>
        <v>0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131.29460174759021</v>
      </c>
      <c r="C12" s="132">
        <f>IF(RES_hhdet_emi!C12=0,0,RES_hhdet_emi!C12*1000000/RES_hhdet_num!C12)</f>
        <v>131.22798268630052</v>
      </c>
      <c r="D12" s="132">
        <f>IF(RES_hhdet_emi!D12=0,0,RES_hhdet_emi!D12*1000000/RES_hhdet_num!D12)</f>
        <v>159.37474439664632</v>
      </c>
      <c r="E12" s="132">
        <f>IF(RES_hhdet_emi!E12=0,0,RES_hhdet_emi!E12*1000000/RES_hhdet_num!E12)</f>
        <v>176.47057086684367</v>
      </c>
      <c r="F12" s="132">
        <f>IF(RES_hhdet_emi!F12=0,0,RES_hhdet_emi!F12*1000000/RES_hhdet_num!F12)</f>
        <v>159.21493860420469</v>
      </c>
      <c r="G12" s="132">
        <f>IF(RES_hhdet_emi!G12=0,0,RES_hhdet_emi!G12*1000000/RES_hhdet_num!G12)</f>
        <v>187.30829171405492</v>
      </c>
      <c r="H12" s="132">
        <f>IF(RES_hhdet_emi!H12=0,0,RES_hhdet_emi!H12*1000000/RES_hhdet_num!H12)</f>
        <v>177.31379655001496</v>
      </c>
      <c r="I12" s="132">
        <f>IF(RES_hhdet_emi!I12=0,0,RES_hhdet_emi!I12*1000000/RES_hhdet_num!I12)</f>
        <v>172.9932395735523</v>
      </c>
      <c r="J12" s="132">
        <f>IF(RES_hhdet_emi!J12=0,0,RES_hhdet_emi!J12*1000000/RES_hhdet_num!J12)</f>
        <v>177.60093289473005</v>
      </c>
      <c r="K12" s="132">
        <f>IF(RES_hhdet_emi!K12=0,0,RES_hhdet_emi!K12*1000000/RES_hhdet_num!K12)</f>
        <v>172.37640002196403</v>
      </c>
      <c r="L12" s="132">
        <f>IF(RES_hhdet_emi!L12=0,0,RES_hhdet_emi!L12*1000000/RES_hhdet_num!L12)</f>
        <v>0</v>
      </c>
      <c r="M12" s="132">
        <f>IF(RES_hhdet_emi!M12=0,0,RES_hhdet_emi!M12*1000000/RES_hhdet_num!M12)</f>
        <v>0</v>
      </c>
      <c r="N12" s="132">
        <f>IF(RES_hhdet_emi!N12=0,0,RES_hhdet_emi!N12*1000000/RES_hhdet_num!N12)</f>
        <v>0</v>
      </c>
      <c r="O12" s="132">
        <f>IF(RES_hhdet_emi!O12=0,0,RES_hhdet_emi!O12*1000000/RES_hhdet_num!O12)</f>
        <v>0</v>
      </c>
      <c r="P12" s="132">
        <f>IF(RES_hhdet_emi!P12=0,0,RES_hhdet_emi!P12*1000000/RES_hhdet_num!P12)</f>
        <v>0</v>
      </c>
      <c r="Q12" s="132">
        <f>IF(RES_hhdet_emi!Q12=0,0,RES_hhdet_emi!Q12*1000000/RES_hhdet_num!Q12)</f>
        <v>0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131.29460174759021</v>
      </c>
      <c r="C13" s="165">
        <f>IF(RES_hhdet_emi!C13=0,0,RES_hhdet_emi!C13*1000000/RES_hhdet_num!C12)</f>
        <v>131.22798268630052</v>
      </c>
      <c r="D13" s="165">
        <f>IF(RES_hhdet_emi!D13=0,0,RES_hhdet_emi!D13*1000000/RES_hhdet_num!D12)</f>
        <v>159.37474439664632</v>
      </c>
      <c r="E13" s="165">
        <f>IF(RES_hhdet_emi!E13=0,0,RES_hhdet_emi!E13*1000000/RES_hhdet_num!E12)</f>
        <v>176.47057086684367</v>
      </c>
      <c r="F13" s="165">
        <f>IF(RES_hhdet_emi!F13=0,0,RES_hhdet_emi!F13*1000000/RES_hhdet_num!F12)</f>
        <v>159.21493860420469</v>
      </c>
      <c r="G13" s="165">
        <f>IF(RES_hhdet_emi!G13=0,0,RES_hhdet_emi!G13*1000000/RES_hhdet_num!G12)</f>
        <v>187.30829171405492</v>
      </c>
      <c r="H13" s="165">
        <f>IF(RES_hhdet_emi!H13=0,0,RES_hhdet_emi!H13*1000000/RES_hhdet_num!H12)</f>
        <v>177.31379655001496</v>
      </c>
      <c r="I13" s="165">
        <f>IF(RES_hhdet_emi!I13=0,0,RES_hhdet_emi!I13*1000000/RES_hhdet_num!I12)</f>
        <v>172.9932395735523</v>
      </c>
      <c r="J13" s="165">
        <f>IF(RES_hhdet_emi!J13=0,0,RES_hhdet_emi!J13*1000000/RES_hhdet_num!J12)</f>
        <v>177.60093289473005</v>
      </c>
      <c r="K13" s="165">
        <f>IF(RES_hhdet_emi!K13=0,0,RES_hhdet_emi!K13*1000000/RES_hhdet_num!K12)</f>
        <v>172.37640002196403</v>
      </c>
      <c r="L13" s="165">
        <f>IF(RES_hhdet_emi!L13=0,0,RES_hhdet_emi!L13*1000000/RES_hhdet_num!L12)</f>
        <v>0</v>
      </c>
      <c r="M13" s="165">
        <f>IF(RES_hhdet_emi!M13=0,0,RES_hhdet_emi!M13*1000000/RES_hhdet_num!M12)</f>
        <v>0</v>
      </c>
      <c r="N13" s="165">
        <f>IF(RES_hhdet_emi!N13=0,0,RES_hhdet_emi!N13*1000000/RES_hhdet_num!N12)</f>
        <v>0</v>
      </c>
      <c r="O13" s="165">
        <f>IF(RES_hhdet_emi!O13=0,0,RES_hhdet_emi!O13*1000000/RES_hhdet_num!O12)</f>
        <v>0</v>
      </c>
      <c r="P13" s="165">
        <f>IF(RES_hhdet_emi!P13=0,0,RES_hhdet_emi!P13*1000000/RES_hhdet_num!P12)</f>
        <v>0</v>
      </c>
      <c r="Q13" s="165">
        <f>IF(RES_hhdet_emi!Q13=0,0,RES_hhdet_emi!Q13*1000000/RES_hhdet_num!Q12)</f>
        <v>0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24.401904268059418</v>
      </c>
      <c r="C19" s="157">
        <f>IF(RES_hhdet_emi!C19=0,0,RES_hhdet_emi!C19*1000000/RES_hhdet_num!C$3)</f>
        <v>24.670484523036979</v>
      </c>
      <c r="D19" s="157">
        <f>IF(RES_hhdet_emi!D19=0,0,RES_hhdet_emi!D19*1000000/RES_hhdet_num!D$3)</f>
        <v>12.945500743508743</v>
      </c>
      <c r="E19" s="157">
        <f>IF(RES_hhdet_emi!E19=0,0,RES_hhdet_emi!E19*1000000/RES_hhdet_num!E$3)</f>
        <v>13.080033833157801</v>
      </c>
      <c r="F19" s="157">
        <f>IF(RES_hhdet_emi!F19=0,0,RES_hhdet_emi!F19*1000000/RES_hhdet_num!F$3)</f>
        <v>14.517151781946865</v>
      </c>
      <c r="G19" s="157">
        <f>IF(RES_hhdet_emi!G19=0,0,RES_hhdet_emi!G19*1000000/RES_hhdet_num!G$3)</f>
        <v>12.956527948352825</v>
      </c>
      <c r="H19" s="157">
        <f>IF(RES_hhdet_emi!H19=0,0,RES_hhdet_emi!H19*1000000/RES_hhdet_num!H$3)</f>
        <v>12.345976827795331</v>
      </c>
      <c r="I19" s="157">
        <f>IF(RES_hhdet_emi!I19=0,0,RES_hhdet_emi!I19*1000000/RES_hhdet_num!I$3)</f>
        <v>13.916194210614574</v>
      </c>
      <c r="J19" s="157">
        <f>IF(RES_hhdet_emi!J19=0,0,RES_hhdet_emi!J19*1000000/RES_hhdet_num!J$3)</f>
        <v>14.948443733702229</v>
      </c>
      <c r="K19" s="157">
        <f>IF(RES_hhdet_emi!K19=0,0,RES_hhdet_emi!K19*1000000/RES_hhdet_num!K$3)</f>
        <v>10.774264711873977</v>
      </c>
      <c r="L19" s="157">
        <f>IF(RES_hhdet_emi!L19=0,0,RES_hhdet_emi!L19*1000000/RES_hhdet_num!L$3)</f>
        <v>0</v>
      </c>
      <c r="M19" s="157">
        <f>IF(RES_hhdet_emi!M19=0,0,RES_hhdet_emi!M19*1000000/RES_hhdet_num!M$3)</f>
        <v>0</v>
      </c>
      <c r="N19" s="157">
        <f>IF(RES_hhdet_emi!N19=0,0,RES_hhdet_emi!N19*1000000/RES_hhdet_num!N$3)</f>
        <v>0</v>
      </c>
      <c r="O19" s="157">
        <f>IF(RES_hhdet_emi!O19=0,0,RES_hhdet_emi!O19*1000000/RES_hhdet_num!O$3)</f>
        <v>0</v>
      </c>
      <c r="P19" s="157">
        <f>IF(RES_hhdet_emi!P19=0,0,RES_hhdet_emi!P19*1000000/RES_hhdet_num!P$3)</f>
        <v>0</v>
      </c>
      <c r="Q19" s="157">
        <f>IF(RES_hhdet_emi!Q19=0,0,RES_hhdet_emi!Q19*1000000/RES_hhdet_num!Q$3)</f>
        <v>0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0</v>
      </c>
      <c r="C20" s="156">
        <f>IF(RES_hhdet_emi!C20=0,0,RES_hhdet_emi!C20*1000000/RES_hhdet_num!C20)</f>
        <v>0</v>
      </c>
      <c r="D20" s="156">
        <f>IF(RES_hhdet_emi!D20=0,0,RES_hhdet_emi!D20*1000000/RES_hhdet_num!D20)</f>
        <v>0</v>
      </c>
      <c r="E20" s="156">
        <f>IF(RES_hhdet_emi!E20=0,0,RES_hhdet_emi!E20*1000000/RES_hhdet_num!E20)</f>
        <v>0</v>
      </c>
      <c r="F20" s="156">
        <f>IF(RES_hhdet_emi!F20=0,0,RES_hhdet_emi!F20*1000000/RES_hhdet_num!F20)</f>
        <v>0</v>
      </c>
      <c r="G20" s="156">
        <f>IF(RES_hhdet_emi!G20=0,0,RES_hhdet_emi!G20*1000000/RES_hhdet_num!G20)</f>
        <v>0</v>
      </c>
      <c r="H20" s="156">
        <f>IF(RES_hhdet_emi!H20=0,0,RES_hhdet_emi!H20*1000000/RES_hhdet_num!H20)</f>
        <v>0</v>
      </c>
      <c r="I20" s="156">
        <f>IF(RES_hhdet_emi!I20=0,0,RES_hhdet_emi!I20*1000000/RES_hhdet_num!I20)</f>
        <v>0</v>
      </c>
      <c r="J20" s="156">
        <f>IF(RES_hhdet_emi!J20=0,0,RES_hhdet_emi!J20*1000000/RES_hhdet_num!J20)</f>
        <v>0</v>
      </c>
      <c r="K20" s="156">
        <f>IF(RES_hhdet_emi!K20=0,0,RES_hhdet_emi!K20*1000000/RES_hhdet_num!K20)</f>
        <v>0</v>
      </c>
      <c r="L20" s="156">
        <f>IF(RES_hhdet_emi!L20=0,0,RES_hhdet_emi!L20*1000000/RES_hhdet_num!L20)</f>
        <v>0</v>
      </c>
      <c r="M20" s="156">
        <f>IF(RES_hhdet_emi!M20=0,0,RES_hhdet_emi!M20*1000000/RES_hhdet_num!M20)</f>
        <v>0</v>
      </c>
      <c r="N20" s="156">
        <f>IF(RES_hhdet_emi!N20=0,0,RES_hhdet_emi!N20*1000000/RES_hhdet_num!N20)</f>
        <v>0</v>
      </c>
      <c r="O20" s="156">
        <f>IF(RES_hhdet_emi!O20=0,0,RES_hhdet_emi!O20*1000000/RES_hhdet_num!O20)</f>
        <v>0</v>
      </c>
      <c r="P20" s="156">
        <f>IF(RES_hhdet_emi!P20=0,0,RES_hhdet_emi!P20*1000000/RES_hhdet_num!P20)</f>
        <v>0</v>
      </c>
      <c r="Q20" s="156">
        <f>IF(RES_hhdet_emi!Q20=0,0,RES_hhdet_emi!Q20*1000000/RES_hhdet_num!Q20)</f>
        <v>0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528.13134072820242</v>
      </c>
      <c r="C21" s="156">
        <f>IF(RES_hhdet_emi!C21=0,0,RES_hhdet_emi!C21*1000000/RES_hhdet_num!C21)</f>
        <v>532.25060394710295</v>
      </c>
      <c r="D21" s="156">
        <f>IF(RES_hhdet_emi!D21=0,0,RES_hhdet_emi!D21*1000000/RES_hhdet_num!D21)</f>
        <v>547.30323823996389</v>
      </c>
      <c r="E21" s="156">
        <f>IF(RES_hhdet_emi!E21=0,0,RES_hhdet_emi!E21*1000000/RES_hhdet_num!E21)</f>
        <v>551.14101743251308</v>
      </c>
      <c r="F21" s="156">
        <f>IF(RES_hhdet_emi!F21=0,0,RES_hhdet_emi!F21*1000000/RES_hhdet_num!F21)</f>
        <v>544.43718319204368</v>
      </c>
      <c r="G21" s="156">
        <f>IF(RES_hhdet_emi!G21=0,0,RES_hhdet_emi!G21*1000000/RES_hhdet_num!G21)</f>
        <v>522.04617104262093</v>
      </c>
      <c r="H21" s="156">
        <f>IF(RES_hhdet_emi!H21=0,0,RES_hhdet_emi!H21*1000000/RES_hhdet_num!H21)</f>
        <v>514.51858429837046</v>
      </c>
      <c r="I21" s="156">
        <f>IF(RES_hhdet_emi!I21=0,0,RES_hhdet_emi!I21*1000000/RES_hhdet_num!I21)</f>
        <v>530.80340774772719</v>
      </c>
      <c r="J21" s="156">
        <f>IF(RES_hhdet_emi!J21=0,0,RES_hhdet_emi!J21*1000000/RES_hhdet_num!J21)</f>
        <v>535.76581291019124</v>
      </c>
      <c r="K21" s="156">
        <f>IF(RES_hhdet_emi!K21=0,0,RES_hhdet_emi!K21*1000000/RES_hhdet_num!K21)</f>
        <v>533.84743862704602</v>
      </c>
      <c r="L21" s="156">
        <f>IF(RES_hhdet_emi!L21=0,0,RES_hhdet_emi!L21*1000000/RES_hhdet_num!L21)</f>
        <v>0</v>
      </c>
      <c r="M21" s="156">
        <f>IF(RES_hhdet_emi!M21=0,0,RES_hhdet_emi!M21*1000000/RES_hhdet_num!M21)</f>
        <v>0</v>
      </c>
      <c r="N21" s="156">
        <f>IF(RES_hhdet_emi!N21=0,0,RES_hhdet_emi!N21*1000000/RES_hhdet_num!N21)</f>
        <v>0</v>
      </c>
      <c r="O21" s="156">
        <f>IF(RES_hhdet_emi!O21=0,0,RES_hhdet_emi!O21*1000000/RES_hhdet_num!O21)</f>
        <v>0</v>
      </c>
      <c r="P21" s="156">
        <f>IF(RES_hhdet_emi!P21=0,0,RES_hhdet_emi!P21*1000000/RES_hhdet_num!P21)</f>
        <v>0</v>
      </c>
      <c r="Q21" s="156">
        <f>IF(RES_hhdet_emi!Q21=0,0,RES_hhdet_emi!Q21*1000000/RES_hhdet_num!Q21)</f>
        <v>0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0</v>
      </c>
      <c r="C24" s="168">
        <f t="shared" ref="C24:Q24" si="3">SUM(C25,C28,C30,C39)</f>
        <v>0</v>
      </c>
      <c r="D24" s="168">
        <f t="shared" si="3"/>
        <v>0</v>
      </c>
      <c r="E24" s="168">
        <f t="shared" si="3"/>
        <v>0</v>
      </c>
      <c r="F24" s="168">
        <f t="shared" si="3"/>
        <v>0</v>
      </c>
      <c r="G24" s="168">
        <f t="shared" si="3"/>
        <v>0</v>
      </c>
      <c r="H24" s="168">
        <f t="shared" si="3"/>
        <v>0</v>
      </c>
      <c r="I24" s="168">
        <f t="shared" si="3"/>
        <v>0</v>
      </c>
      <c r="J24" s="168">
        <f t="shared" si="3"/>
        <v>0</v>
      </c>
      <c r="K24" s="168">
        <f t="shared" si="3"/>
        <v>0</v>
      </c>
      <c r="L24" s="168">
        <f t="shared" si="3"/>
        <v>0</v>
      </c>
      <c r="M24" s="168">
        <f t="shared" si="3"/>
        <v>0</v>
      </c>
      <c r="N24" s="168">
        <f t="shared" si="3"/>
        <v>0</v>
      </c>
      <c r="O24" s="168">
        <f t="shared" si="3"/>
        <v>0</v>
      </c>
      <c r="P24" s="168">
        <f t="shared" si="3"/>
        <v>0</v>
      </c>
      <c r="Q24" s="168">
        <f t="shared" si="3"/>
        <v>0</v>
      </c>
    </row>
    <row r="25" spans="1:17" ht="12.95" customHeight="1" x14ac:dyDescent="0.25">
      <c r="A25" s="158" t="s">
        <v>65</v>
      </c>
      <c r="B25" s="157">
        <f t="shared" ref="B25:Q25" si="4">SUM(B26:B27)</f>
        <v>0</v>
      </c>
      <c r="C25" s="157">
        <f t="shared" si="4"/>
        <v>0</v>
      </c>
      <c r="D25" s="157">
        <f t="shared" si="4"/>
        <v>0</v>
      </c>
      <c r="E25" s="157">
        <f t="shared" si="4"/>
        <v>0</v>
      </c>
      <c r="F25" s="157">
        <f t="shared" si="4"/>
        <v>0</v>
      </c>
      <c r="G25" s="157">
        <f t="shared" si="4"/>
        <v>0</v>
      </c>
      <c r="H25" s="157">
        <f t="shared" si="4"/>
        <v>0</v>
      </c>
      <c r="I25" s="157">
        <f t="shared" si="4"/>
        <v>0</v>
      </c>
      <c r="J25" s="157">
        <f t="shared" si="4"/>
        <v>0</v>
      </c>
      <c r="K25" s="157">
        <f t="shared" si="4"/>
        <v>0</v>
      </c>
      <c r="L25" s="157">
        <f t="shared" si="4"/>
        <v>0</v>
      </c>
      <c r="M25" s="157">
        <f t="shared" si="4"/>
        <v>0</v>
      </c>
      <c r="N25" s="157">
        <f t="shared" si="4"/>
        <v>0</v>
      </c>
      <c r="O25" s="157">
        <f t="shared" si="4"/>
        <v>0</v>
      </c>
      <c r="P25" s="157">
        <f t="shared" si="4"/>
        <v>0</v>
      </c>
      <c r="Q25" s="157">
        <f t="shared" si="4"/>
        <v>0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0</v>
      </c>
      <c r="C26" s="156">
        <f>IF(RES_hhdet_emi!C26=0,0,RES_hhdet_emi!C26*1000000/RES_hhdet_num!C$24)</f>
        <v>0</v>
      </c>
      <c r="D26" s="156">
        <f>IF(RES_hhdet_emi!D26=0,0,RES_hhdet_emi!D26*1000000/RES_hhdet_num!D$24)</f>
        <v>0</v>
      </c>
      <c r="E26" s="156">
        <f>IF(RES_hhdet_emi!E26=0,0,RES_hhdet_emi!E26*1000000/RES_hhdet_num!E$24)</f>
        <v>0</v>
      </c>
      <c r="F26" s="156">
        <f>IF(RES_hhdet_emi!F26=0,0,RES_hhdet_emi!F26*1000000/RES_hhdet_num!F$24)</f>
        <v>0</v>
      </c>
      <c r="G26" s="156">
        <f>IF(RES_hhdet_emi!G26=0,0,RES_hhdet_emi!G26*1000000/RES_hhdet_num!G$24)</f>
        <v>0</v>
      </c>
      <c r="H26" s="156">
        <f>IF(RES_hhdet_emi!H26=0,0,RES_hhdet_emi!H26*1000000/RES_hhdet_num!H$24)</f>
        <v>0</v>
      </c>
      <c r="I26" s="156">
        <f>IF(RES_hhdet_emi!I26=0,0,RES_hhdet_emi!I26*1000000/RES_hhdet_num!I$24)</f>
        <v>0</v>
      </c>
      <c r="J26" s="156">
        <f>IF(RES_hhdet_emi!J26=0,0,RES_hhdet_emi!J26*1000000/RES_hhdet_num!J$24)</f>
        <v>0</v>
      </c>
      <c r="K26" s="156">
        <f>IF(RES_hhdet_emi!K26=0,0,RES_hhdet_emi!K26*1000000/RES_hhdet_num!K$24)</f>
        <v>0</v>
      </c>
      <c r="L26" s="156">
        <f>IF(RES_hhdet_emi!L26=0,0,RES_hhdet_emi!L26*1000000/RES_hhdet_num!L$24)</f>
        <v>0</v>
      </c>
      <c r="M26" s="156">
        <f>IF(RES_hhdet_emi!M26=0,0,RES_hhdet_emi!M26*1000000/RES_hhdet_num!M$24)</f>
        <v>0</v>
      </c>
      <c r="N26" s="156">
        <f>IF(RES_hhdet_emi!N26=0,0,RES_hhdet_emi!N26*1000000/RES_hhdet_num!N$24)</f>
        <v>0</v>
      </c>
      <c r="O26" s="156">
        <f>IF(RES_hhdet_emi!O26=0,0,RES_hhdet_emi!O26*1000000/RES_hhdet_num!O$24)</f>
        <v>0</v>
      </c>
      <c r="P26" s="156">
        <f>IF(RES_hhdet_emi!P26=0,0,RES_hhdet_emi!P26*1000000/RES_hhdet_num!P$24)</f>
        <v>0</v>
      </c>
      <c r="Q26" s="156">
        <f>IF(RES_hhdet_emi!Q26=0,0,RES_hhdet_emi!Q26*1000000/RES_hhdet_num!Q$24)</f>
        <v>0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0</v>
      </c>
      <c r="C30" s="157">
        <f>IF(RES_hhdet_emi!C30=0,0,RES_hhdet_emi!C30*1000000/RES_hhdet_num!C$24)</f>
        <v>0</v>
      </c>
      <c r="D30" s="157">
        <f>IF(RES_hhdet_emi!D30=0,0,RES_hhdet_emi!D30*1000000/RES_hhdet_num!D$24)</f>
        <v>0</v>
      </c>
      <c r="E30" s="157">
        <f>IF(RES_hhdet_emi!E30=0,0,RES_hhdet_emi!E30*1000000/RES_hhdet_num!E$24)</f>
        <v>0</v>
      </c>
      <c r="F30" s="157">
        <f>IF(RES_hhdet_emi!F30=0,0,RES_hhdet_emi!F30*1000000/RES_hhdet_num!F$24)</f>
        <v>0</v>
      </c>
      <c r="G30" s="157">
        <f>IF(RES_hhdet_emi!G30=0,0,RES_hhdet_emi!G30*1000000/RES_hhdet_num!G$24)</f>
        <v>0</v>
      </c>
      <c r="H30" s="157">
        <f>IF(RES_hhdet_emi!H30=0,0,RES_hhdet_emi!H30*1000000/RES_hhdet_num!H$24)</f>
        <v>0</v>
      </c>
      <c r="I30" s="157">
        <f>IF(RES_hhdet_emi!I30=0,0,RES_hhdet_emi!I30*1000000/RES_hhdet_num!I$24)</f>
        <v>0</v>
      </c>
      <c r="J30" s="157">
        <f>IF(RES_hhdet_emi!J30=0,0,RES_hhdet_emi!J30*1000000/RES_hhdet_num!J$24)</f>
        <v>0</v>
      </c>
      <c r="K30" s="157">
        <f>IF(RES_hhdet_emi!K30=0,0,RES_hhdet_emi!K30*1000000/RES_hhdet_num!K$24)</f>
        <v>0</v>
      </c>
      <c r="L30" s="157">
        <f>IF(RES_hhdet_emi!L30=0,0,RES_hhdet_emi!L30*1000000/RES_hhdet_num!L$24)</f>
        <v>0</v>
      </c>
      <c r="M30" s="157">
        <f>IF(RES_hhdet_emi!M30=0,0,RES_hhdet_emi!M30*1000000/RES_hhdet_num!M$24)</f>
        <v>0</v>
      </c>
      <c r="N30" s="157">
        <f>IF(RES_hhdet_emi!N30=0,0,RES_hhdet_emi!N30*1000000/RES_hhdet_num!N$24)</f>
        <v>0</v>
      </c>
      <c r="O30" s="157">
        <f>IF(RES_hhdet_emi!O30=0,0,RES_hhdet_emi!O30*1000000/RES_hhdet_num!O$24)</f>
        <v>0</v>
      </c>
      <c r="P30" s="157">
        <f>IF(RES_hhdet_emi!P30=0,0,RES_hhdet_emi!P30*1000000/RES_hhdet_num!P$24)</f>
        <v>0</v>
      </c>
      <c r="Q30" s="157">
        <f>IF(RES_hhdet_emi!Q30=0,0,RES_hhdet_emi!Q30*1000000/RES_hhdet_num!Q$24)</f>
        <v>0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0</v>
      </c>
      <c r="C31" s="132">
        <f>IF(RES_hhdet_emi!C31=0,0,RES_hhdet_emi!C31*1000000/RES_hhdet_num!C31)</f>
        <v>0</v>
      </c>
      <c r="D31" s="132">
        <f>IF(RES_hhdet_emi!D31=0,0,RES_hhdet_emi!D31*1000000/RES_hhdet_num!D31)</f>
        <v>0</v>
      </c>
      <c r="E31" s="132">
        <f>IF(RES_hhdet_emi!E31=0,0,RES_hhdet_emi!E31*1000000/RES_hhdet_num!E31)</f>
        <v>0</v>
      </c>
      <c r="F31" s="132">
        <f>IF(RES_hhdet_emi!F31=0,0,RES_hhdet_emi!F31*1000000/RES_hhdet_num!F31)</f>
        <v>0</v>
      </c>
      <c r="G31" s="132">
        <f>IF(RES_hhdet_emi!G31=0,0,RES_hhdet_emi!G31*1000000/RES_hhdet_num!G31)</f>
        <v>0</v>
      </c>
      <c r="H31" s="132">
        <f>IF(RES_hhdet_emi!H31=0,0,RES_hhdet_emi!H31*1000000/RES_hhdet_num!H31)</f>
        <v>0</v>
      </c>
      <c r="I31" s="132">
        <f>IF(RES_hhdet_emi!I31=0,0,RES_hhdet_emi!I31*1000000/RES_hhdet_num!I31)</f>
        <v>0</v>
      </c>
      <c r="J31" s="132">
        <f>IF(RES_hhdet_emi!J31=0,0,RES_hhdet_emi!J31*1000000/RES_hhdet_num!J31)</f>
        <v>0</v>
      </c>
      <c r="K31" s="132">
        <f>IF(RES_hhdet_emi!K31=0,0,RES_hhdet_emi!K31*1000000/RES_hhdet_num!K31)</f>
        <v>0</v>
      </c>
      <c r="L31" s="132">
        <f>IF(RES_hhdet_emi!L31=0,0,RES_hhdet_emi!L31*1000000/RES_hhdet_num!L31)</f>
        <v>0</v>
      </c>
      <c r="M31" s="132">
        <f>IF(RES_hhdet_emi!M31=0,0,RES_hhdet_emi!M31*1000000/RES_hhdet_num!M31)</f>
        <v>0</v>
      </c>
      <c r="N31" s="132">
        <f>IF(RES_hhdet_emi!N31=0,0,RES_hhdet_emi!N31*1000000/RES_hhdet_num!N31)</f>
        <v>0</v>
      </c>
      <c r="O31" s="132">
        <f>IF(RES_hhdet_emi!O31=0,0,RES_hhdet_emi!O31*1000000/RES_hhdet_num!O31)</f>
        <v>0</v>
      </c>
      <c r="P31" s="132">
        <f>IF(RES_hhdet_emi!P31=0,0,RES_hhdet_emi!P31*1000000/RES_hhdet_num!P31)</f>
        <v>0</v>
      </c>
      <c r="Q31" s="132">
        <f>IF(RES_hhdet_emi!Q31=0,0,RES_hhdet_emi!Q31*1000000/RES_hhdet_num!Q31)</f>
        <v>0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0</v>
      </c>
      <c r="C32" s="132">
        <f>IF(RES_hhdet_emi!C32=0,0,RES_hhdet_emi!C32*1000000/RES_hhdet_num!C32)</f>
        <v>0</v>
      </c>
      <c r="D32" s="132">
        <f>IF(RES_hhdet_emi!D32=0,0,RES_hhdet_emi!D32*1000000/RES_hhdet_num!D32)</f>
        <v>0</v>
      </c>
      <c r="E32" s="132">
        <f>IF(RES_hhdet_emi!E32=0,0,RES_hhdet_emi!E32*1000000/RES_hhdet_num!E32)</f>
        <v>0</v>
      </c>
      <c r="F32" s="132">
        <f>IF(RES_hhdet_emi!F32=0,0,RES_hhdet_emi!F32*1000000/RES_hhdet_num!F32)</f>
        <v>0</v>
      </c>
      <c r="G32" s="132">
        <f>IF(RES_hhdet_emi!G32=0,0,RES_hhdet_emi!G32*1000000/RES_hhdet_num!G32)</f>
        <v>0</v>
      </c>
      <c r="H32" s="132">
        <f>IF(RES_hhdet_emi!H32=0,0,RES_hhdet_emi!H32*1000000/RES_hhdet_num!H32)</f>
        <v>0</v>
      </c>
      <c r="I32" s="132">
        <f>IF(RES_hhdet_emi!I32=0,0,RES_hhdet_emi!I32*1000000/RES_hhdet_num!I32)</f>
        <v>0</v>
      </c>
      <c r="J32" s="132">
        <f>IF(RES_hhdet_emi!J32=0,0,RES_hhdet_emi!J32*1000000/RES_hhdet_num!J32)</f>
        <v>0</v>
      </c>
      <c r="K32" s="132">
        <f>IF(RES_hhdet_emi!K32=0,0,RES_hhdet_emi!K32*1000000/RES_hhdet_num!K32)</f>
        <v>0</v>
      </c>
      <c r="L32" s="132">
        <f>IF(RES_hhdet_emi!L32=0,0,RES_hhdet_emi!L32*1000000/RES_hhdet_num!L32)</f>
        <v>0</v>
      </c>
      <c r="M32" s="132">
        <f>IF(RES_hhdet_emi!M32=0,0,RES_hhdet_emi!M32*1000000/RES_hhdet_num!M32)</f>
        <v>0</v>
      </c>
      <c r="N32" s="132">
        <f>IF(RES_hhdet_emi!N32=0,0,RES_hhdet_emi!N32*1000000/RES_hhdet_num!N32)</f>
        <v>0</v>
      </c>
      <c r="O32" s="132">
        <f>IF(RES_hhdet_emi!O32=0,0,RES_hhdet_emi!O32*1000000/RES_hhdet_num!O32)</f>
        <v>0</v>
      </c>
      <c r="P32" s="132">
        <f>IF(RES_hhdet_emi!P32=0,0,RES_hhdet_emi!P32*1000000/RES_hhdet_num!P32)</f>
        <v>0</v>
      </c>
      <c r="Q32" s="132">
        <f>IF(RES_hhdet_emi!Q32=0,0,RES_hhdet_emi!Q32*1000000/RES_hhdet_num!Q32)</f>
        <v>0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0</v>
      </c>
      <c r="C33" s="165">
        <f>IF(RES_hhdet_emi!C33=0,0,RES_hhdet_emi!C33*1000000/RES_hhdet_num!C32)</f>
        <v>0</v>
      </c>
      <c r="D33" s="165">
        <f>IF(RES_hhdet_emi!D33=0,0,RES_hhdet_emi!D33*1000000/RES_hhdet_num!D32)</f>
        <v>0</v>
      </c>
      <c r="E33" s="165">
        <f>IF(RES_hhdet_emi!E33=0,0,RES_hhdet_emi!E33*1000000/RES_hhdet_num!E32)</f>
        <v>0</v>
      </c>
      <c r="F33" s="165">
        <f>IF(RES_hhdet_emi!F33=0,0,RES_hhdet_emi!F33*1000000/RES_hhdet_num!F32)</f>
        <v>0</v>
      </c>
      <c r="G33" s="165">
        <f>IF(RES_hhdet_emi!G33=0,0,RES_hhdet_emi!G33*1000000/RES_hhdet_num!G32)</f>
        <v>0</v>
      </c>
      <c r="H33" s="165">
        <f>IF(RES_hhdet_emi!H33=0,0,RES_hhdet_emi!H33*1000000/RES_hhdet_num!H32)</f>
        <v>0</v>
      </c>
      <c r="I33" s="165">
        <f>IF(RES_hhdet_emi!I33=0,0,RES_hhdet_emi!I33*1000000/RES_hhdet_num!I32)</f>
        <v>0</v>
      </c>
      <c r="J33" s="165">
        <f>IF(RES_hhdet_emi!J33=0,0,RES_hhdet_emi!J33*1000000/RES_hhdet_num!J32)</f>
        <v>0</v>
      </c>
      <c r="K33" s="165">
        <f>IF(RES_hhdet_emi!K33=0,0,RES_hhdet_emi!K33*1000000/RES_hhdet_num!K32)</f>
        <v>0</v>
      </c>
      <c r="L33" s="165">
        <f>IF(RES_hhdet_emi!L33=0,0,RES_hhdet_emi!L33*1000000/RES_hhdet_num!L32)</f>
        <v>0</v>
      </c>
      <c r="M33" s="165">
        <f>IF(RES_hhdet_emi!M33=0,0,RES_hhdet_emi!M33*1000000/RES_hhdet_num!M32)</f>
        <v>0</v>
      </c>
      <c r="N33" s="165">
        <f>IF(RES_hhdet_emi!N33=0,0,RES_hhdet_emi!N33*1000000/RES_hhdet_num!N32)</f>
        <v>0</v>
      </c>
      <c r="O33" s="165">
        <f>IF(RES_hhdet_emi!O33=0,0,RES_hhdet_emi!O33*1000000/RES_hhdet_num!O32)</f>
        <v>0</v>
      </c>
      <c r="P33" s="165">
        <f>IF(RES_hhdet_emi!P33=0,0,RES_hhdet_emi!P33*1000000/RES_hhdet_num!P32)</f>
        <v>0</v>
      </c>
      <c r="Q33" s="165">
        <f>IF(RES_hhdet_emi!Q33=0,0,RES_hhdet_emi!Q33*1000000/RES_hhdet_num!Q32)</f>
        <v>0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0</v>
      </c>
      <c r="C39" s="157">
        <f>IF(RES_hhdet_emi!C39=0,0,RES_hhdet_emi!C39*1000000/RES_hhdet_num!C$24)</f>
        <v>0</v>
      </c>
      <c r="D39" s="157">
        <f>IF(RES_hhdet_emi!D39=0,0,RES_hhdet_emi!D39*1000000/RES_hhdet_num!D$24)</f>
        <v>0</v>
      </c>
      <c r="E39" s="157">
        <f>IF(RES_hhdet_emi!E39=0,0,RES_hhdet_emi!E39*1000000/RES_hhdet_num!E$24)</f>
        <v>0</v>
      </c>
      <c r="F39" s="157">
        <f>IF(RES_hhdet_emi!F39=0,0,RES_hhdet_emi!F39*1000000/RES_hhdet_num!F$24)</f>
        <v>0</v>
      </c>
      <c r="G39" s="157">
        <f>IF(RES_hhdet_emi!G39=0,0,RES_hhdet_emi!G39*1000000/RES_hhdet_num!G$24)</f>
        <v>0</v>
      </c>
      <c r="H39" s="157">
        <f>IF(RES_hhdet_emi!H39=0,0,RES_hhdet_emi!H39*1000000/RES_hhdet_num!H$24)</f>
        <v>0</v>
      </c>
      <c r="I39" s="157">
        <f>IF(RES_hhdet_emi!I39=0,0,RES_hhdet_emi!I39*1000000/RES_hhdet_num!I$24)</f>
        <v>0</v>
      </c>
      <c r="J39" s="157">
        <f>IF(RES_hhdet_emi!J39=0,0,RES_hhdet_emi!J39*1000000/RES_hhdet_num!J$24)</f>
        <v>0</v>
      </c>
      <c r="K39" s="157">
        <f>IF(RES_hhdet_emi!K39=0,0,RES_hhdet_emi!K39*1000000/RES_hhdet_num!K$24)</f>
        <v>0</v>
      </c>
      <c r="L39" s="157">
        <f>IF(RES_hhdet_emi!L39=0,0,RES_hhdet_emi!L39*1000000/RES_hhdet_num!L$24)</f>
        <v>0</v>
      </c>
      <c r="M39" s="157">
        <f>IF(RES_hhdet_emi!M39=0,0,RES_hhdet_emi!M39*1000000/RES_hhdet_num!M$24)</f>
        <v>0</v>
      </c>
      <c r="N39" s="157">
        <f>IF(RES_hhdet_emi!N39=0,0,RES_hhdet_emi!N39*1000000/RES_hhdet_num!N$24)</f>
        <v>0</v>
      </c>
      <c r="O39" s="157">
        <f>IF(RES_hhdet_emi!O39=0,0,RES_hhdet_emi!O39*1000000/RES_hhdet_num!O$24)</f>
        <v>0</v>
      </c>
      <c r="P39" s="157">
        <f>IF(RES_hhdet_emi!P39=0,0,RES_hhdet_emi!P39*1000000/RES_hhdet_num!P$24)</f>
        <v>0</v>
      </c>
      <c r="Q39" s="157">
        <f>IF(RES_hhdet_emi!Q39=0,0,RES_hhdet_emi!Q39*1000000/RES_hhdet_num!Q$24)</f>
        <v>0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0</v>
      </c>
      <c r="C40" s="156">
        <f>IF(RES_hhdet_emi!C40=0,0,RES_hhdet_emi!C40*1000000/RES_hhdet_num!C40)</f>
        <v>0</v>
      </c>
      <c r="D40" s="156">
        <f>IF(RES_hhdet_emi!D40=0,0,RES_hhdet_emi!D40*1000000/RES_hhdet_num!D40)</f>
        <v>0</v>
      </c>
      <c r="E40" s="156">
        <f>IF(RES_hhdet_emi!E40=0,0,RES_hhdet_emi!E40*1000000/RES_hhdet_num!E40)</f>
        <v>0</v>
      </c>
      <c r="F40" s="156">
        <f>IF(RES_hhdet_emi!F40=0,0,RES_hhdet_emi!F40*1000000/RES_hhdet_num!F40)</f>
        <v>0</v>
      </c>
      <c r="G40" s="156">
        <f>IF(RES_hhdet_emi!G40=0,0,RES_hhdet_emi!G40*1000000/RES_hhdet_num!G40)</f>
        <v>0</v>
      </c>
      <c r="H40" s="156">
        <f>IF(RES_hhdet_emi!H40=0,0,RES_hhdet_emi!H40*1000000/RES_hhdet_num!H40)</f>
        <v>0</v>
      </c>
      <c r="I40" s="156">
        <f>IF(RES_hhdet_emi!I40=0,0,RES_hhdet_emi!I40*1000000/RES_hhdet_num!I40)</f>
        <v>0</v>
      </c>
      <c r="J40" s="156">
        <f>IF(RES_hhdet_emi!J40=0,0,RES_hhdet_emi!J40*1000000/RES_hhdet_num!J40)</f>
        <v>0</v>
      </c>
      <c r="K40" s="156">
        <f>IF(RES_hhdet_emi!K40=0,0,RES_hhdet_emi!K40*1000000/RES_hhdet_num!K40)</f>
        <v>0</v>
      </c>
      <c r="L40" s="156">
        <f>IF(RES_hhdet_emi!L40=0,0,RES_hhdet_emi!L40*1000000/RES_hhdet_num!L40)</f>
        <v>0</v>
      </c>
      <c r="M40" s="156">
        <f>IF(RES_hhdet_emi!M40=0,0,RES_hhdet_emi!M40*1000000/RES_hhdet_num!M40)</f>
        <v>0</v>
      </c>
      <c r="N40" s="156">
        <f>IF(RES_hhdet_emi!N40=0,0,RES_hhdet_emi!N40*1000000/RES_hhdet_num!N40)</f>
        <v>0</v>
      </c>
      <c r="O40" s="156">
        <f>IF(RES_hhdet_emi!O40=0,0,RES_hhdet_emi!O40*1000000/RES_hhdet_num!O40)</f>
        <v>0</v>
      </c>
      <c r="P40" s="156">
        <f>IF(RES_hhdet_emi!P40=0,0,RES_hhdet_emi!P40*1000000/RES_hhdet_num!P40)</f>
        <v>0</v>
      </c>
      <c r="Q40" s="156">
        <f>IF(RES_hhdet_emi!Q40=0,0,RES_hhdet_emi!Q40*1000000/RES_hhdet_num!Q40)</f>
        <v>0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2426.7093478912657</v>
      </c>
      <c r="C43" s="168">
        <f t="shared" ref="C43:Q43" si="6">SUM(C44,C47,C49,C58)</f>
        <v>2554.0260360506409</v>
      </c>
      <c r="D43" s="168">
        <f t="shared" si="6"/>
        <v>2614.7773717445198</v>
      </c>
      <c r="E43" s="168">
        <f t="shared" si="6"/>
        <v>3053.6807103835904</v>
      </c>
      <c r="F43" s="168">
        <f t="shared" si="6"/>
        <v>2843.2731752488626</v>
      </c>
      <c r="G43" s="168">
        <f t="shared" si="6"/>
        <v>2934.7859001331276</v>
      </c>
      <c r="H43" s="168">
        <f t="shared" si="6"/>
        <v>2878.7733015880331</v>
      </c>
      <c r="I43" s="168">
        <f t="shared" si="6"/>
        <v>2646.9019534681752</v>
      </c>
      <c r="J43" s="168">
        <f t="shared" si="6"/>
        <v>2572.7022564330368</v>
      </c>
      <c r="K43" s="168">
        <f t="shared" si="6"/>
        <v>2242.38682187418</v>
      </c>
      <c r="L43" s="168">
        <f t="shared" si="6"/>
        <v>2037.8468547597727</v>
      </c>
      <c r="M43" s="168">
        <f t="shared" si="6"/>
        <v>2716.1822736541071</v>
      </c>
      <c r="N43" s="168">
        <f t="shared" si="6"/>
        <v>2303.1121520619531</v>
      </c>
      <c r="O43" s="168">
        <f t="shared" si="6"/>
        <v>1391.8816833102073</v>
      </c>
      <c r="P43" s="168">
        <f t="shared" si="6"/>
        <v>1423.6044794066033</v>
      </c>
      <c r="Q43" s="168">
        <f t="shared" si="6"/>
        <v>1894.6399373154841</v>
      </c>
    </row>
    <row r="44" spans="1:17" ht="12.95" customHeight="1" x14ac:dyDescent="0.25">
      <c r="A44" s="158" t="s">
        <v>65</v>
      </c>
      <c r="B44" s="157">
        <f t="shared" ref="B44:Q44" si="7">SUM(B45:B46)</f>
        <v>2305.860321440784</v>
      </c>
      <c r="C44" s="157">
        <f t="shared" si="7"/>
        <v>2432.7620300401049</v>
      </c>
      <c r="D44" s="157">
        <f t="shared" si="7"/>
        <v>2498.8970041914481</v>
      </c>
      <c r="E44" s="157">
        <f t="shared" si="7"/>
        <v>2934.6323413205791</v>
      </c>
      <c r="F44" s="157">
        <f t="shared" si="7"/>
        <v>2722.5218934820628</v>
      </c>
      <c r="G44" s="157">
        <f t="shared" si="7"/>
        <v>2811.2685636256329</v>
      </c>
      <c r="H44" s="157">
        <f t="shared" si="7"/>
        <v>2756.2706563393285</v>
      </c>
      <c r="I44" s="157">
        <f t="shared" si="7"/>
        <v>2533.8194825511305</v>
      </c>
      <c r="J44" s="157">
        <f t="shared" si="7"/>
        <v>2453.459775988309</v>
      </c>
      <c r="K44" s="157">
        <f t="shared" si="7"/>
        <v>2124.978259793601</v>
      </c>
      <c r="L44" s="157">
        <f t="shared" si="7"/>
        <v>1910.7372585519797</v>
      </c>
      <c r="M44" s="157">
        <f t="shared" si="7"/>
        <v>2578.3158892506622</v>
      </c>
      <c r="N44" s="157">
        <f t="shared" si="7"/>
        <v>2177.4188510921335</v>
      </c>
      <c r="O44" s="157">
        <f t="shared" si="7"/>
        <v>1244.0188164652991</v>
      </c>
      <c r="P44" s="157">
        <f t="shared" si="7"/>
        <v>1258.353157178077</v>
      </c>
      <c r="Q44" s="157">
        <f t="shared" si="7"/>
        <v>1734.0986433347437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2305.860321440784</v>
      </c>
      <c r="C45" s="156">
        <f>IF(RES_hhdet_emi!C45=0,0,RES_hhdet_emi!C45*1000000/RES_hhdet_num!C$43)</f>
        <v>2432.7620300401049</v>
      </c>
      <c r="D45" s="156">
        <f>IF(RES_hhdet_emi!D45=0,0,RES_hhdet_emi!D45*1000000/RES_hhdet_num!D$43)</f>
        <v>2498.8970041914481</v>
      </c>
      <c r="E45" s="156">
        <f>IF(RES_hhdet_emi!E45=0,0,RES_hhdet_emi!E45*1000000/RES_hhdet_num!E$43)</f>
        <v>2934.6323413205791</v>
      </c>
      <c r="F45" s="156">
        <f>IF(RES_hhdet_emi!F45=0,0,RES_hhdet_emi!F45*1000000/RES_hhdet_num!F$43)</f>
        <v>2722.5218934820628</v>
      </c>
      <c r="G45" s="156">
        <f>IF(RES_hhdet_emi!G45=0,0,RES_hhdet_emi!G45*1000000/RES_hhdet_num!G$43)</f>
        <v>2811.2685636256329</v>
      </c>
      <c r="H45" s="156">
        <f>IF(RES_hhdet_emi!H45=0,0,RES_hhdet_emi!H45*1000000/RES_hhdet_num!H$43)</f>
        <v>2756.2706563393285</v>
      </c>
      <c r="I45" s="156">
        <f>IF(RES_hhdet_emi!I45=0,0,RES_hhdet_emi!I45*1000000/RES_hhdet_num!I$43)</f>
        <v>2533.8194825511305</v>
      </c>
      <c r="J45" s="156">
        <f>IF(RES_hhdet_emi!J45=0,0,RES_hhdet_emi!J45*1000000/RES_hhdet_num!J$43)</f>
        <v>2453.459775988309</v>
      </c>
      <c r="K45" s="156">
        <f>IF(RES_hhdet_emi!K45=0,0,RES_hhdet_emi!K45*1000000/RES_hhdet_num!K$43)</f>
        <v>2124.978259793601</v>
      </c>
      <c r="L45" s="156">
        <f>IF(RES_hhdet_emi!L45=0,0,RES_hhdet_emi!L45*1000000/RES_hhdet_num!L$43)</f>
        <v>1910.7372585519797</v>
      </c>
      <c r="M45" s="156">
        <f>IF(RES_hhdet_emi!M45=0,0,RES_hhdet_emi!M45*1000000/RES_hhdet_num!M$43)</f>
        <v>2578.3158892506622</v>
      </c>
      <c r="N45" s="156">
        <f>IF(RES_hhdet_emi!N45=0,0,RES_hhdet_emi!N45*1000000/RES_hhdet_num!N$43)</f>
        <v>2177.4188510921335</v>
      </c>
      <c r="O45" s="156">
        <f>IF(RES_hhdet_emi!O45=0,0,RES_hhdet_emi!O45*1000000/RES_hhdet_num!O$43)</f>
        <v>1244.0188164652991</v>
      </c>
      <c r="P45" s="156">
        <f>IF(RES_hhdet_emi!P45=0,0,RES_hhdet_emi!P45*1000000/RES_hhdet_num!P$43)</f>
        <v>1258.353157178077</v>
      </c>
      <c r="Q45" s="156">
        <f>IF(RES_hhdet_emi!Q45=0,0,RES_hhdet_emi!Q45*1000000/RES_hhdet_num!Q$43)</f>
        <v>1734.0986433347437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96.456264906287913</v>
      </c>
      <c r="C49" s="157">
        <f>IF(RES_hhdet_emi!C49=0,0,RES_hhdet_emi!C49*1000000/RES_hhdet_num!C$43)</f>
        <v>96.982798326629052</v>
      </c>
      <c r="D49" s="157">
        <f>IF(RES_hhdet_emi!D49=0,0,RES_hhdet_emi!D49*1000000/RES_hhdet_num!D$43)</f>
        <v>103.19403719576643</v>
      </c>
      <c r="E49" s="157">
        <f>IF(RES_hhdet_emi!E49=0,0,RES_hhdet_emi!E49*1000000/RES_hhdet_num!E$43)</f>
        <v>106.35300825229713</v>
      </c>
      <c r="F49" s="157">
        <f>IF(RES_hhdet_emi!F49=0,0,RES_hhdet_emi!F49*1000000/RES_hhdet_num!F$43)</f>
        <v>106.5507312604191</v>
      </c>
      <c r="G49" s="157">
        <f>IF(RES_hhdet_emi!G49=0,0,RES_hhdet_emi!G49*1000000/RES_hhdet_num!G$43)</f>
        <v>110.36230363080649</v>
      </c>
      <c r="H49" s="157">
        <f>IF(RES_hhdet_emi!H49=0,0,RES_hhdet_emi!H49*1000000/RES_hhdet_num!H$43)</f>
        <v>109.66775897288909</v>
      </c>
      <c r="I49" s="157">
        <f>IF(RES_hhdet_emi!I49=0,0,RES_hhdet_emi!I49*1000000/RES_hhdet_num!I$43)</f>
        <v>98.836912493455486</v>
      </c>
      <c r="J49" s="157">
        <f>IF(RES_hhdet_emi!J49=0,0,RES_hhdet_emi!J49*1000000/RES_hhdet_num!J$43)</f>
        <v>104.39581963652429</v>
      </c>
      <c r="K49" s="157">
        <f>IF(RES_hhdet_emi!K49=0,0,RES_hhdet_emi!K49*1000000/RES_hhdet_num!K$43)</f>
        <v>106.79239233807803</v>
      </c>
      <c r="L49" s="157">
        <f>IF(RES_hhdet_emi!L49=0,0,RES_hhdet_emi!L49*1000000/RES_hhdet_num!L$43)</f>
        <v>108.69296408255724</v>
      </c>
      <c r="M49" s="157">
        <f>IF(RES_hhdet_emi!M49=0,0,RES_hhdet_emi!M49*1000000/RES_hhdet_num!M$43)</f>
        <v>120.68137165460406</v>
      </c>
      <c r="N49" s="157">
        <f>IF(RES_hhdet_emi!N49=0,0,RES_hhdet_emi!N49*1000000/RES_hhdet_num!N$43)</f>
        <v>121.70660441181545</v>
      </c>
      <c r="O49" s="157">
        <f>IF(RES_hhdet_emi!O49=0,0,RES_hhdet_emi!O49*1000000/RES_hhdet_num!O$43)</f>
        <v>127.00915648097919</v>
      </c>
      <c r="P49" s="157">
        <f>IF(RES_hhdet_emi!P49=0,0,RES_hhdet_emi!P49*1000000/RES_hhdet_num!P$43)</f>
        <v>127.82868374085373</v>
      </c>
      <c r="Q49" s="157">
        <f>IF(RES_hhdet_emi!Q49=0,0,RES_hhdet_emi!Q49*1000000/RES_hhdet_num!Q$43)</f>
        <v>126.65854535197531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621.81024671025261</v>
      </c>
      <c r="C50" s="132">
        <f>IF(RES_hhdet_emi!C50=0,0,RES_hhdet_emi!C50*1000000/RES_hhdet_num!C50)</f>
        <v>621.48825446443823</v>
      </c>
      <c r="D50" s="132">
        <f>IF(RES_hhdet_emi!D50=0,0,RES_hhdet_emi!D50*1000000/RES_hhdet_num!D50)</f>
        <v>641.61309988375331</v>
      </c>
      <c r="E50" s="132">
        <f>IF(RES_hhdet_emi!E50=0,0,RES_hhdet_emi!E50*1000000/RES_hhdet_num!E50)</f>
        <v>645.84463325373326</v>
      </c>
      <c r="F50" s="132">
        <f>IF(RES_hhdet_emi!F50=0,0,RES_hhdet_emi!F50*1000000/RES_hhdet_num!F50)</f>
        <v>659.66059572813742</v>
      </c>
      <c r="G50" s="132">
        <f>IF(RES_hhdet_emi!G50=0,0,RES_hhdet_emi!G50*1000000/RES_hhdet_num!G50)</f>
        <v>661.45838020630629</v>
      </c>
      <c r="H50" s="132">
        <f>IF(RES_hhdet_emi!H50=0,0,RES_hhdet_emi!H50*1000000/RES_hhdet_num!H50)</f>
        <v>669.19308939983591</v>
      </c>
      <c r="I50" s="132">
        <f>IF(RES_hhdet_emi!I50=0,0,RES_hhdet_emi!I50*1000000/RES_hhdet_num!I50)</f>
        <v>696.46244495161761</v>
      </c>
      <c r="J50" s="132">
        <f>IF(RES_hhdet_emi!J50=0,0,RES_hhdet_emi!J50*1000000/RES_hhdet_num!J50)</f>
        <v>715.00404365161671</v>
      </c>
      <c r="K50" s="132">
        <f>IF(RES_hhdet_emi!K50=0,0,RES_hhdet_emi!K50*1000000/RES_hhdet_num!K50)</f>
        <v>722.95667943684543</v>
      </c>
      <c r="L50" s="132">
        <f>IF(RES_hhdet_emi!L50=0,0,RES_hhdet_emi!L50*1000000/RES_hhdet_num!L50)</f>
        <v>716.57862133963374</v>
      </c>
      <c r="M50" s="132">
        <f>IF(RES_hhdet_emi!M50=0,0,RES_hhdet_emi!M50*1000000/RES_hhdet_num!M50)</f>
        <v>767.29580835416732</v>
      </c>
      <c r="N50" s="132">
        <f>IF(RES_hhdet_emi!N50=0,0,RES_hhdet_emi!N50*1000000/RES_hhdet_num!N50)</f>
        <v>709.63407133890257</v>
      </c>
      <c r="O50" s="132">
        <f>IF(RES_hhdet_emi!O50=0,0,RES_hhdet_emi!O50*1000000/RES_hhdet_num!O50)</f>
        <v>649.97076716067875</v>
      </c>
      <c r="P50" s="132">
        <f>IF(RES_hhdet_emi!P50=0,0,RES_hhdet_emi!P50*1000000/RES_hhdet_num!P50)</f>
        <v>704.71934611562278</v>
      </c>
      <c r="Q50" s="132">
        <f>IF(RES_hhdet_emi!Q50=0,0,RES_hhdet_emi!Q50*1000000/RES_hhdet_num!Q50)</f>
        <v>703.52065886300898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158.56161291111465</v>
      </c>
      <c r="C51" s="132">
        <f>IF(RES_hhdet_emi!C51=0,0,RES_hhdet_emi!C51*1000000/RES_hhdet_num!C51)</f>
        <v>158.47950488843196</v>
      </c>
      <c r="D51" s="132">
        <f>IF(RES_hhdet_emi!D51=0,0,RES_hhdet_emi!D51*1000000/RES_hhdet_num!D51)</f>
        <v>192.48392996512624</v>
      </c>
      <c r="E51" s="132">
        <f>IF(RES_hhdet_emi!E51=0,0,RES_hhdet_emi!E51*1000000/RES_hhdet_num!E51)</f>
        <v>213.12872897373191</v>
      </c>
      <c r="F51" s="132">
        <f>IF(RES_hhdet_emi!F51=0,0,RES_hhdet_emi!F51*1000000/RES_hhdet_num!F51)</f>
        <v>192.29106365475204</v>
      </c>
      <c r="G51" s="132">
        <f>IF(RES_hhdet_emi!G51=0,0,RES_hhdet_emi!G51*1000000/RES_hhdet_num!G51)</f>
        <v>226.21876603055685</v>
      </c>
      <c r="H51" s="132">
        <f>IF(RES_hhdet_emi!H51=0,0,RES_hhdet_emi!H51*1000000/RES_hhdet_num!H51)</f>
        <v>214.1417886079474</v>
      </c>
      <c r="I51" s="132">
        <f>IF(RES_hhdet_emi!I51=0,0,RES_hhdet_emi!I51*1000000/RES_hhdet_num!I51)</f>
        <v>208.93873348548473</v>
      </c>
      <c r="J51" s="132">
        <f>IF(RES_hhdet_emi!J51=0,0,RES_hhdet_emi!J51*1000000/RES_hhdet_num!J51)</f>
        <v>214.50121309548504</v>
      </c>
      <c r="K51" s="132">
        <f>IF(RES_hhdet_emi!K51=0,0,RES_hhdet_emi!K51*1000000/RES_hhdet_num!K51)</f>
        <v>209.65743703668531</v>
      </c>
      <c r="L51" s="132">
        <f>IF(RES_hhdet_emi!L51=0,0,RES_hhdet_emi!L51*1000000/RES_hhdet_num!L51)</f>
        <v>214.97358640189009</v>
      </c>
      <c r="M51" s="132">
        <f>IF(RES_hhdet_emi!M51=0,0,RES_hhdet_emi!M51*1000000/RES_hhdet_num!M51)</f>
        <v>239.39629220650036</v>
      </c>
      <c r="N51" s="132">
        <f>IF(RES_hhdet_emi!N51=0,0,RES_hhdet_emi!N51*1000000/RES_hhdet_num!N51)</f>
        <v>221.40583025773776</v>
      </c>
      <c r="O51" s="132">
        <f>IF(RES_hhdet_emi!O51=0,0,RES_hhdet_emi!O51*1000000/RES_hhdet_num!O51)</f>
        <v>202.79087935413199</v>
      </c>
      <c r="P51" s="132">
        <f>IF(RES_hhdet_emi!P51=0,0,RES_hhdet_emi!P51*1000000/RES_hhdet_num!P51)</f>
        <v>219.87243598807436</v>
      </c>
      <c r="Q51" s="132">
        <f>IF(RES_hhdet_emi!Q51=0,0,RES_hhdet_emi!Q51*1000000/RES_hhdet_num!Q51)</f>
        <v>219.49844556525926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158.56161291111465</v>
      </c>
      <c r="C52" s="165">
        <f>IF(RES_hhdet_emi!C52=0,0,RES_hhdet_emi!C52*1000000/RES_hhdet_num!C51)</f>
        <v>158.47950488843196</v>
      </c>
      <c r="D52" s="165">
        <f>IF(RES_hhdet_emi!D52=0,0,RES_hhdet_emi!D52*1000000/RES_hhdet_num!D51)</f>
        <v>192.48392996512624</v>
      </c>
      <c r="E52" s="165">
        <f>IF(RES_hhdet_emi!E52=0,0,RES_hhdet_emi!E52*1000000/RES_hhdet_num!E51)</f>
        <v>213.12872897373191</v>
      </c>
      <c r="F52" s="165">
        <f>IF(RES_hhdet_emi!F52=0,0,RES_hhdet_emi!F52*1000000/RES_hhdet_num!F51)</f>
        <v>192.29106365475204</v>
      </c>
      <c r="G52" s="165">
        <f>IF(RES_hhdet_emi!G52=0,0,RES_hhdet_emi!G52*1000000/RES_hhdet_num!G51)</f>
        <v>226.21876603055685</v>
      </c>
      <c r="H52" s="165">
        <f>IF(RES_hhdet_emi!H52=0,0,RES_hhdet_emi!H52*1000000/RES_hhdet_num!H51)</f>
        <v>214.1417886079474</v>
      </c>
      <c r="I52" s="165">
        <f>IF(RES_hhdet_emi!I52=0,0,RES_hhdet_emi!I52*1000000/RES_hhdet_num!I51)</f>
        <v>208.93873348548473</v>
      </c>
      <c r="J52" s="165">
        <f>IF(RES_hhdet_emi!J52=0,0,RES_hhdet_emi!J52*1000000/RES_hhdet_num!J51)</f>
        <v>214.50121309548504</v>
      </c>
      <c r="K52" s="165">
        <f>IF(RES_hhdet_emi!K52=0,0,RES_hhdet_emi!K52*1000000/RES_hhdet_num!K51)</f>
        <v>209.65743703668531</v>
      </c>
      <c r="L52" s="165">
        <f>IF(RES_hhdet_emi!L52=0,0,RES_hhdet_emi!L52*1000000/RES_hhdet_num!L51)</f>
        <v>214.97358640189009</v>
      </c>
      <c r="M52" s="165">
        <f>IF(RES_hhdet_emi!M52=0,0,RES_hhdet_emi!M52*1000000/RES_hhdet_num!M51)</f>
        <v>239.39629220650036</v>
      </c>
      <c r="N52" s="165">
        <f>IF(RES_hhdet_emi!N52=0,0,RES_hhdet_emi!N52*1000000/RES_hhdet_num!N51)</f>
        <v>221.40583025773776</v>
      </c>
      <c r="O52" s="165">
        <f>IF(RES_hhdet_emi!O52=0,0,RES_hhdet_emi!O52*1000000/RES_hhdet_num!O51)</f>
        <v>202.79087935413199</v>
      </c>
      <c r="P52" s="165">
        <f>IF(RES_hhdet_emi!P52=0,0,RES_hhdet_emi!P52*1000000/RES_hhdet_num!P51)</f>
        <v>219.87243598807436</v>
      </c>
      <c r="Q52" s="165">
        <f>IF(RES_hhdet_emi!Q52=0,0,RES_hhdet_emi!Q52*1000000/RES_hhdet_num!Q51)</f>
        <v>219.49844556525926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24.392761544194016</v>
      </c>
      <c r="C58" s="157">
        <f>IF(RES_hhdet_emi!C58=0,0,RES_hhdet_emi!C58*1000000/RES_hhdet_num!C$43)</f>
        <v>24.281207683906629</v>
      </c>
      <c r="D58" s="157">
        <f>IF(RES_hhdet_emi!D58=0,0,RES_hhdet_emi!D58*1000000/RES_hhdet_num!D$43)</f>
        <v>12.686330357305387</v>
      </c>
      <c r="E58" s="157">
        <f>IF(RES_hhdet_emi!E58=0,0,RES_hhdet_emi!E58*1000000/RES_hhdet_num!E$43)</f>
        <v>12.695360810714071</v>
      </c>
      <c r="F58" s="157">
        <f>IF(RES_hhdet_emi!F58=0,0,RES_hhdet_emi!F58*1000000/RES_hhdet_num!F$43)</f>
        <v>14.200550506380548</v>
      </c>
      <c r="G58" s="157">
        <f>IF(RES_hhdet_emi!G58=0,0,RES_hhdet_emi!G58*1000000/RES_hhdet_num!G$43)</f>
        <v>13.155032876688464</v>
      </c>
      <c r="H58" s="157">
        <f>IF(RES_hhdet_emi!H58=0,0,RES_hhdet_emi!H58*1000000/RES_hhdet_num!H$43)</f>
        <v>12.834886275815339</v>
      </c>
      <c r="I58" s="157">
        <f>IF(RES_hhdet_emi!I58=0,0,RES_hhdet_emi!I58*1000000/RES_hhdet_num!I$43)</f>
        <v>14.24555842358887</v>
      </c>
      <c r="J58" s="157">
        <f>IF(RES_hhdet_emi!J58=0,0,RES_hhdet_emi!J58*1000000/RES_hhdet_num!J$43)</f>
        <v>14.846660808203326</v>
      </c>
      <c r="K58" s="157">
        <f>IF(RES_hhdet_emi!K58=0,0,RES_hhdet_emi!K58*1000000/RES_hhdet_num!K$43)</f>
        <v>10.616169742500926</v>
      </c>
      <c r="L58" s="157">
        <f>IF(RES_hhdet_emi!L58=0,0,RES_hhdet_emi!L58*1000000/RES_hhdet_num!L$43)</f>
        <v>18.416632125235701</v>
      </c>
      <c r="M58" s="157">
        <f>IF(RES_hhdet_emi!M58=0,0,RES_hhdet_emi!M58*1000000/RES_hhdet_num!M$43)</f>
        <v>17.185012748841206</v>
      </c>
      <c r="N58" s="157">
        <f>IF(RES_hhdet_emi!N58=0,0,RES_hhdet_emi!N58*1000000/RES_hhdet_num!N$43)</f>
        <v>3.9866965580040818</v>
      </c>
      <c r="O58" s="157">
        <f>IF(RES_hhdet_emi!O58=0,0,RES_hhdet_emi!O58*1000000/RES_hhdet_num!O$43)</f>
        <v>20.853710363929082</v>
      </c>
      <c r="P58" s="157">
        <f>IF(RES_hhdet_emi!P58=0,0,RES_hhdet_emi!P58*1000000/RES_hhdet_num!P$43)</f>
        <v>37.422638487672629</v>
      </c>
      <c r="Q58" s="157">
        <f>IF(RES_hhdet_emi!Q58=0,0,RES_hhdet_emi!Q58*1000000/RES_hhdet_num!Q$43)</f>
        <v>33.88274862876515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528.1313407282023</v>
      </c>
      <c r="C59" s="156">
        <f>IF(RES_hhdet_emi!C59=0,0,RES_hhdet_emi!C59*1000000/RES_hhdet_num!C59)</f>
        <v>523.94834667519092</v>
      </c>
      <c r="D59" s="156">
        <f>IF(RES_hhdet_emi!D59=0,0,RES_hhdet_emi!D59*1000000/RES_hhdet_num!D59)</f>
        <v>536.87986145055424</v>
      </c>
      <c r="E59" s="156">
        <f>IF(RES_hhdet_emi!E59=0,0,RES_hhdet_emi!E59*1000000/RES_hhdet_num!E59)</f>
        <v>533.7189011561303</v>
      </c>
      <c r="F59" s="156">
        <f>IF(RES_hhdet_emi!F59=0,0,RES_hhdet_emi!F59*1000000/RES_hhdet_num!F59)</f>
        <v>532.04011128423122</v>
      </c>
      <c r="G59" s="156">
        <f>IF(RES_hhdet_emi!G59=0,0,RES_hhdet_emi!G59*1000000/RES_hhdet_num!G59)</f>
        <v>528.25660699155469</v>
      </c>
      <c r="H59" s="156">
        <f>IF(RES_hhdet_emi!H59=0,0,RES_hhdet_emi!H59*1000000/RES_hhdet_num!H59)</f>
        <v>532.67906043647406</v>
      </c>
      <c r="I59" s="156">
        <f>IF(RES_hhdet_emi!I59=0,0,RES_hhdet_emi!I59*1000000/RES_hhdet_num!I59)</f>
        <v>539.66121665916717</v>
      </c>
      <c r="J59" s="156">
        <f>IF(RES_hhdet_emi!J59=0,0,RES_hhdet_emi!J59*1000000/RES_hhdet_num!J59)</f>
        <v>536.04575590108084</v>
      </c>
      <c r="K59" s="156">
        <f>IF(RES_hhdet_emi!K59=0,0,RES_hhdet_emi!K59*1000000/RES_hhdet_num!K59)</f>
        <v>531.1257841242051</v>
      </c>
      <c r="L59" s="156">
        <f>IF(RES_hhdet_emi!L59=0,0,RES_hhdet_emi!L59*1000000/RES_hhdet_num!L59)</f>
        <v>533.54250881605037</v>
      </c>
      <c r="M59" s="156">
        <f>IF(RES_hhdet_emi!M59=0,0,RES_hhdet_emi!M59*1000000/RES_hhdet_num!M59)</f>
        <v>516.33432540695662</v>
      </c>
      <c r="N59" s="156">
        <f>IF(RES_hhdet_emi!N59=0,0,RES_hhdet_emi!N59*1000000/RES_hhdet_num!N59)</f>
        <v>514.48509057758281</v>
      </c>
      <c r="O59" s="156">
        <f>IF(RES_hhdet_emi!O59=0,0,RES_hhdet_emi!O59*1000000/RES_hhdet_num!O59)</f>
        <v>509.83412376172913</v>
      </c>
      <c r="P59" s="156">
        <f>IF(RES_hhdet_emi!P59=0,0,RES_hhdet_emi!P59*1000000/RES_hhdet_num!P59)</f>
        <v>500.63441639196918</v>
      </c>
      <c r="Q59" s="156">
        <f>IF(RES_hhdet_emi!Q59=0,0,RES_hhdet_emi!Q59*1000000/RES_hhdet_num!Q59)</f>
        <v>494.72040150928461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2106.7319093046758</v>
      </c>
      <c r="C62" s="168">
        <f t="shared" ref="C62:Q62" si="9">SUM(C63,C66,C68,C77)</f>
        <v>2214.164913865844</v>
      </c>
      <c r="D62" s="168">
        <f t="shared" si="9"/>
        <v>2291.066964233607</v>
      </c>
      <c r="E62" s="168">
        <f t="shared" si="9"/>
        <v>2591.8048834952506</v>
      </c>
      <c r="F62" s="168">
        <f t="shared" si="9"/>
        <v>2477.6696405921743</v>
      </c>
      <c r="G62" s="168">
        <f t="shared" si="9"/>
        <v>2553.5150265709203</v>
      </c>
      <c r="H62" s="168">
        <f t="shared" si="9"/>
        <v>2527.0919952326085</v>
      </c>
      <c r="I62" s="168">
        <f t="shared" si="9"/>
        <v>2383.690771106576</v>
      </c>
      <c r="J62" s="168">
        <f t="shared" si="9"/>
        <v>2276.689327585374</v>
      </c>
      <c r="K62" s="168">
        <f t="shared" si="9"/>
        <v>2064.9649559405575</v>
      </c>
      <c r="L62" s="168">
        <f t="shared" si="9"/>
        <v>1985.1908137336259</v>
      </c>
      <c r="M62" s="168">
        <f t="shared" si="9"/>
        <v>2473.7507181494716</v>
      </c>
      <c r="N62" s="168">
        <f t="shared" si="9"/>
        <v>2190.2251093555005</v>
      </c>
      <c r="O62" s="168">
        <f t="shared" si="9"/>
        <v>1548.7300129064693</v>
      </c>
      <c r="P62" s="168">
        <f t="shared" si="9"/>
        <v>1520.4989425223994</v>
      </c>
      <c r="Q62" s="168">
        <f t="shared" si="9"/>
        <v>1883.5862131605722</v>
      </c>
    </row>
    <row r="63" spans="1:17" ht="12.95" customHeight="1" x14ac:dyDescent="0.25">
      <c r="A63" s="158" t="s">
        <v>65</v>
      </c>
      <c r="B63" s="157">
        <f t="shared" ref="B63:Q63" si="10">SUM(B64:B65)</f>
        <v>1638.0102925577532</v>
      </c>
      <c r="C63" s="157">
        <f t="shared" si="10"/>
        <v>1727.0903871227899</v>
      </c>
      <c r="D63" s="157">
        <f t="shared" si="10"/>
        <v>1772.5328177952615</v>
      </c>
      <c r="E63" s="157">
        <f t="shared" si="10"/>
        <v>2064.4516868049814</v>
      </c>
      <c r="F63" s="157">
        <f t="shared" si="10"/>
        <v>1938.4343176312811</v>
      </c>
      <c r="G63" s="157">
        <f t="shared" si="10"/>
        <v>1995.5804919427358</v>
      </c>
      <c r="H63" s="157">
        <f t="shared" si="10"/>
        <v>1961.3636465981567</v>
      </c>
      <c r="I63" s="157">
        <f t="shared" si="10"/>
        <v>1829.8351529984136</v>
      </c>
      <c r="J63" s="157">
        <f t="shared" si="10"/>
        <v>1716.5586613229659</v>
      </c>
      <c r="K63" s="157">
        <f t="shared" si="10"/>
        <v>1490.5090570187315</v>
      </c>
      <c r="L63" s="157">
        <f t="shared" si="10"/>
        <v>1362.5663008791457</v>
      </c>
      <c r="M63" s="157">
        <f t="shared" si="10"/>
        <v>1828.4831645907952</v>
      </c>
      <c r="N63" s="157">
        <f t="shared" si="10"/>
        <v>1544.3358523229747</v>
      </c>
      <c r="O63" s="157">
        <f t="shared" si="10"/>
        <v>901.66191932720437</v>
      </c>
      <c r="P63" s="157">
        <f t="shared" si="10"/>
        <v>883.87046393535957</v>
      </c>
      <c r="Q63" s="157">
        <f t="shared" si="10"/>
        <v>1240.8174396569555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1638.0102925577532</v>
      </c>
      <c r="C64" s="156">
        <f>IF(RES_hhdet_emi!C64=0,0,RES_hhdet_emi!C64*1000000/RES_hhdet_num!C$62)</f>
        <v>1727.0903871227899</v>
      </c>
      <c r="D64" s="156">
        <f>IF(RES_hhdet_emi!D64=0,0,RES_hhdet_emi!D64*1000000/RES_hhdet_num!D$62)</f>
        <v>1772.5328177952615</v>
      </c>
      <c r="E64" s="156">
        <f>IF(RES_hhdet_emi!E64=0,0,RES_hhdet_emi!E64*1000000/RES_hhdet_num!E$62)</f>
        <v>2064.4516868049814</v>
      </c>
      <c r="F64" s="156">
        <f>IF(RES_hhdet_emi!F64=0,0,RES_hhdet_emi!F64*1000000/RES_hhdet_num!F$62)</f>
        <v>1938.4343176312811</v>
      </c>
      <c r="G64" s="156">
        <f>IF(RES_hhdet_emi!G64=0,0,RES_hhdet_emi!G64*1000000/RES_hhdet_num!G$62)</f>
        <v>1995.5804919427358</v>
      </c>
      <c r="H64" s="156">
        <f>IF(RES_hhdet_emi!H64=0,0,RES_hhdet_emi!H64*1000000/RES_hhdet_num!H$62)</f>
        <v>1961.3636465981567</v>
      </c>
      <c r="I64" s="156">
        <f>IF(RES_hhdet_emi!I64=0,0,RES_hhdet_emi!I64*1000000/RES_hhdet_num!I$62)</f>
        <v>1829.8351529984136</v>
      </c>
      <c r="J64" s="156">
        <f>IF(RES_hhdet_emi!J64=0,0,RES_hhdet_emi!J64*1000000/RES_hhdet_num!J$62)</f>
        <v>1716.5586613229659</v>
      </c>
      <c r="K64" s="156">
        <f>IF(RES_hhdet_emi!K64=0,0,RES_hhdet_emi!K64*1000000/RES_hhdet_num!K$62)</f>
        <v>1490.5090570187315</v>
      </c>
      <c r="L64" s="156">
        <f>IF(RES_hhdet_emi!L64=0,0,RES_hhdet_emi!L64*1000000/RES_hhdet_num!L$62)</f>
        <v>1362.5663008791457</v>
      </c>
      <c r="M64" s="156">
        <f>IF(RES_hhdet_emi!M64=0,0,RES_hhdet_emi!M64*1000000/RES_hhdet_num!M$62)</f>
        <v>1828.4831645907952</v>
      </c>
      <c r="N64" s="156">
        <f>IF(RES_hhdet_emi!N64=0,0,RES_hhdet_emi!N64*1000000/RES_hhdet_num!N$62)</f>
        <v>1544.3358523229747</v>
      </c>
      <c r="O64" s="156">
        <f>IF(RES_hhdet_emi!O64=0,0,RES_hhdet_emi!O64*1000000/RES_hhdet_num!O$62)</f>
        <v>901.66191932720437</v>
      </c>
      <c r="P64" s="156">
        <f>IF(RES_hhdet_emi!P64=0,0,RES_hhdet_emi!P64*1000000/RES_hhdet_num!P$62)</f>
        <v>883.87046393535957</v>
      </c>
      <c r="Q64" s="156">
        <f>IF(RES_hhdet_emi!Q64=0,0,RES_hhdet_emi!Q64*1000000/RES_hhdet_num!Q$62)</f>
        <v>1240.8174396569555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225.60461282660447</v>
      </c>
      <c r="C68" s="157">
        <f>IF(RES_hhdet_emi!C68=0,0,RES_hhdet_emi!C68*1000000/RES_hhdet_num!C$62)</f>
        <v>237.27821075596555</v>
      </c>
      <c r="D68" s="157">
        <f>IF(RES_hhdet_emi!D68=0,0,RES_hhdet_emi!D68*1000000/RES_hhdet_num!D$62)</f>
        <v>264.08346979810716</v>
      </c>
      <c r="E68" s="157">
        <f>IF(RES_hhdet_emi!E68=0,0,RES_hhdet_emi!E68*1000000/RES_hhdet_num!E$62)</f>
        <v>269.24320832447927</v>
      </c>
      <c r="F68" s="157">
        <f>IF(RES_hhdet_emi!F68=0,0,RES_hhdet_emi!F68*1000000/RES_hhdet_num!F$62)</f>
        <v>276.52096355942717</v>
      </c>
      <c r="G68" s="157">
        <f>IF(RES_hhdet_emi!G68=0,0,RES_hhdet_emi!G68*1000000/RES_hhdet_num!G$62)</f>
        <v>290.49190357278769</v>
      </c>
      <c r="H68" s="157">
        <f>IF(RES_hhdet_emi!H68=0,0,RES_hhdet_emi!H68*1000000/RES_hhdet_num!H$62)</f>
        <v>290.7133459932524</v>
      </c>
      <c r="I68" s="157">
        <f>IF(RES_hhdet_emi!I68=0,0,RES_hhdet_emi!I68*1000000/RES_hhdet_num!I$62)</f>
        <v>265.57237929742286</v>
      </c>
      <c r="J68" s="157">
        <f>IF(RES_hhdet_emi!J68=0,0,RES_hhdet_emi!J68*1000000/RES_hhdet_num!J$62)</f>
        <v>267.37017925641567</v>
      </c>
      <c r="K68" s="157">
        <f>IF(RES_hhdet_emi!K68=0,0,RES_hhdet_emi!K68*1000000/RES_hhdet_num!K$62)</f>
        <v>267.0209541122718</v>
      </c>
      <c r="L68" s="157">
        <f>IF(RES_hhdet_emi!L68=0,0,RES_hhdet_emi!L68*1000000/RES_hhdet_num!L$62)</f>
        <v>284.10498929659855</v>
      </c>
      <c r="M68" s="157">
        <f>IF(RES_hhdet_emi!M68=0,0,RES_hhdet_emi!M68*1000000/RES_hhdet_num!M$62)</f>
        <v>287.40977947307965</v>
      </c>
      <c r="N68" s="157">
        <f>IF(RES_hhdet_emi!N68=0,0,RES_hhdet_emi!N68*1000000/RES_hhdet_num!N$62)</f>
        <v>287.75859299589371</v>
      </c>
      <c r="O68" s="157">
        <f>IF(RES_hhdet_emi!O68=0,0,RES_hhdet_emi!O68*1000000/RES_hhdet_num!O$62)</f>
        <v>290.55643696438324</v>
      </c>
      <c r="P68" s="157">
        <f>IF(RES_hhdet_emi!P68=0,0,RES_hhdet_emi!P68*1000000/RES_hhdet_num!P$62)</f>
        <v>286.61550514273085</v>
      </c>
      <c r="Q68" s="157">
        <f>IF(RES_hhdet_emi!Q68=0,0,RES_hhdet_emi!Q68*1000000/RES_hhdet_num!Q$62)</f>
        <v>285.79574709620681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439.48079532729895</v>
      </c>
      <c r="C69" s="132">
        <f>IF(RES_hhdet_emi!C69=0,0,RES_hhdet_emi!C69*1000000/RES_hhdet_num!C69)</f>
        <v>439.29790643960638</v>
      </c>
      <c r="D69" s="132">
        <f>IF(RES_hhdet_emi!D69=0,0,RES_hhdet_emi!D69*1000000/RES_hhdet_num!D69)</f>
        <v>453.43130215730821</v>
      </c>
      <c r="E69" s="132">
        <f>IF(RES_hhdet_emi!E69=0,0,RES_hhdet_emi!E69*1000000/RES_hhdet_num!E69)</f>
        <v>456.43163098773255</v>
      </c>
      <c r="F69" s="132">
        <f>IF(RES_hhdet_emi!F69=0,0,RES_hhdet_emi!F69*1000000/RES_hhdet_num!F69)</f>
        <v>466.17789887256379</v>
      </c>
      <c r="G69" s="132">
        <f>IF(RES_hhdet_emi!G69=0,0,RES_hhdet_emi!G69*1000000/RES_hhdet_num!G69)</f>
        <v>467.45557372436929</v>
      </c>
      <c r="H69" s="132">
        <f>IF(RES_hhdet_emi!H69=0,0,RES_hhdet_emi!H69*1000000/RES_hhdet_num!H69)</f>
        <v>472.92988974340676</v>
      </c>
      <c r="I69" s="132">
        <f>IF(RES_hhdet_emi!I69=0,0,RES_hhdet_emi!I69*1000000/RES_hhdet_num!I69)</f>
        <v>492.17057778593141</v>
      </c>
      <c r="J69" s="132">
        <f>IF(RES_hhdet_emi!J69=0,0,RES_hhdet_emi!J69*1000000/RES_hhdet_num!J69)</f>
        <v>505.27391449697154</v>
      </c>
      <c r="K69" s="132">
        <f>IF(RES_hhdet_emi!K69=0,0,RES_hhdet_emi!K69*1000000/RES_hhdet_num!K69)</f>
        <v>507.32065821389813</v>
      </c>
      <c r="L69" s="132">
        <f>IF(RES_hhdet_emi!L69=0,0,RES_hhdet_emi!L69*1000000/RES_hhdet_num!L69)</f>
        <v>509.97865217776911</v>
      </c>
      <c r="M69" s="132">
        <f>IF(RES_hhdet_emi!M69=0,0,RES_hhdet_emi!M69*1000000/RES_hhdet_num!M69)</f>
        <v>503.80275065427787</v>
      </c>
      <c r="N69" s="132">
        <f>IF(RES_hhdet_emi!N69=0,0,RES_hhdet_emi!N69*1000000/RES_hhdet_num!N69)</f>
        <v>501.36968998778974</v>
      </c>
      <c r="O69" s="132">
        <f>IF(RES_hhdet_emi!O69=0,0,RES_hhdet_emi!O69*1000000/RES_hhdet_num!O69)</f>
        <v>497.69535837045424</v>
      </c>
      <c r="P69" s="132">
        <f>IF(RES_hhdet_emi!P69=0,0,RES_hhdet_emi!P69*1000000/RES_hhdet_num!P69)</f>
        <v>497.82549137254739</v>
      </c>
      <c r="Q69" s="132">
        <f>IF(RES_hhdet_emi!Q69=0,0,RES_hhdet_emi!Q69*1000000/RES_hhdet_num!Q69)</f>
        <v>496.99836506275796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112.06760280846133</v>
      </c>
      <c r="C70" s="132">
        <f>IF(RES_hhdet_emi!C70=0,0,RES_hhdet_emi!C70*1000000/RES_hhdet_num!C70)</f>
        <v>112.0209661420997</v>
      </c>
      <c r="D70" s="132">
        <f>IF(RES_hhdet_emi!D70=0,0,RES_hhdet_emi!D70*1000000/RES_hhdet_num!D70)</f>
        <v>136.02939064719263</v>
      </c>
      <c r="E70" s="132">
        <f>IF(RES_hhdet_emi!E70=0,0,RES_hhdet_emi!E70*1000000/RES_hhdet_num!E70)</f>
        <v>150.6224382259517</v>
      </c>
      <c r="F70" s="132">
        <f>IF(RES_hhdet_emi!F70=0,0,RES_hhdet_emi!F70*1000000/RES_hhdet_num!F70)</f>
        <v>135.89085752135227</v>
      </c>
      <c r="G70" s="132">
        <f>IF(RES_hhdet_emi!G70=0,0,RES_hhdet_emi!G70*1000000/RES_hhdet_num!G70)</f>
        <v>159.86980621373422</v>
      </c>
      <c r="H70" s="132">
        <f>IF(RES_hhdet_emi!H70=0,0,RES_hhdet_emi!H70*1000000/RES_hhdet_num!H70)</f>
        <v>151.33756471789005</v>
      </c>
      <c r="I70" s="132">
        <f>IF(RES_hhdet_emi!I70=0,0,RES_hhdet_emi!I70*1000000/RES_hhdet_num!I70)</f>
        <v>147.65117333577919</v>
      </c>
      <c r="J70" s="132">
        <f>IF(RES_hhdet_emi!J70=0,0,RES_hhdet_emi!J70*1000000/RES_hhdet_num!J70)</f>
        <v>151.58217434909162</v>
      </c>
      <c r="K70" s="132">
        <f>IF(RES_hhdet_emi!K70=0,0,RES_hhdet_emi!K70*1000000/RES_hhdet_num!K70)</f>
        <v>147.12299088203048</v>
      </c>
      <c r="L70" s="132">
        <f>IF(RES_hhdet_emi!L70=0,0,RES_hhdet_emi!L70*1000000/RES_hhdet_num!L70)</f>
        <v>152.99359565333086</v>
      </c>
      <c r="M70" s="132">
        <f>IF(RES_hhdet_emi!M70=0,0,RES_hhdet_emi!M70*1000000/RES_hhdet_num!M70)</f>
        <v>157.18645820413482</v>
      </c>
      <c r="N70" s="132">
        <f>IF(RES_hhdet_emi!N70=0,0,RES_hhdet_emi!N70*1000000/RES_hhdet_num!N70)</f>
        <v>156.42734327619053</v>
      </c>
      <c r="O70" s="132">
        <f>IF(RES_hhdet_emi!O70=0,0,RES_hhdet_emi!O70*1000000/RES_hhdet_num!O70)</f>
        <v>155.28095181158184</v>
      </c>
      <c r="P70" s="132">
        <f>IF(RES_hhdet_emi!P70=0,0,RES_hhdet_emi!P70*1000000/RES_hhdet_num!P70)</f>
        <v>155.32155330823488</v>
      </c>
      <c r="Q70" s="132">
        <f>IF(RES_hhdet_emi!Q70=0,0,RES_hhdet_emi!Q70*1000000/RES_hhdet_num!Q70)</f>
        <v>155.06348989958067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112.06760280846133</v>
      </c>
      <c r="C71" s="165">
        <f>IF(RES_hhdet_emi!C71=0,0,RES_hhdet_emi!C71*1000000/RES_hhdet_num!C70)</f>
        <v>112.0209661420997</v>
      </c>
      <c r="D71" s="165">
        <f>IF(RES_hhdet_emi!D71=0,0,RES_hhdet_emi!D71*1000000/RES_hhdet_num!D70)</f>
        <v>136.02939064719263</v>
      </c>
      <c r="E71" s="165">
        <f>IF(RES_hhdet_emi!E71=0,0,RES_hhdet_emi!E71*1000000/RES_hhdet_num!E70)</f>
        <v>150.6224382259517</v>
      </c>
      <c r="F71" s="165">
        <f>IF(RES_hhdet_emi!F71=0,0,RES_hhdet_emi!F71*1000000/RES_hhdet_num!F70)</f>
        <v>135.89085752135227</v>
      </c>
      <c r="G71" s="165">
        <f>IF(RES_hhdet_emi!G71=0,0,RES_hhdet_emi!G71*1000000/RES_hhdet_num!G70)</f>
        <v>159.86980621373422</v>
      </c>
      <c r="H71" s="165">
        <f>IF(RES_hhdet_emi!H71=0,0,RES_hhdet_emi!H71*1000000/RES_hhdet_num!H70)</f>
        <v>151.33756471789005</v>
      </c>
      <c r="I71" s="165">
        <f>IF(RES_hhdet_emi!I71=0,0,RES_hhdet_emi!I71*1000000/RES_hhdet_num!I70)</f>
        <v>147.65117333577919</v>
      </c>
      <c r="J71" s="165">
        <f>IF(RES_hhdet_emi!J71=0,0,RES_hhdet_emi!J71*1000000/RES_hhdet_num!J70)</f>
        <v>151.58217434909162</v>
      </c>
      <c r="K71" s="165">
        <f>IF(RES_hhdet_emi!K71=0,0,RES_hhdet_emi!K71*1000000/RES_hhdet_num!K70)</f>
        <v>147.12299088203048</v>
      </c>
      <c r="L71" s="165">
        <f>IF(RES_hhdet_emi!L71=0,0,RES_hhdet_emi!L71*1000000/RES_hhdet_num!L70)</f>
        <v>152.99359565333086</v>
      </c>
      <c r="M71" s="165">
        <f>IF(RES_hhdet_emi!M71=0,0,RES_hhdet_emi!M71*1000000/RES_hhdet_num!M70)</f>
        <v>157.18645820413482</v>
      </c>
      <c r="N71" s="165">
        <f>IF(RES_hhdet_emi!N71=0,0,RES_hhdet_emi!N71*1000000/RES_hhdet_num!N70)</f>
        <v>156.42734327619053</v>
      </c>
      <c r="O71" s="165">
        <f>IF(RES_hhdet_emi!O71=0,0,RES_hhdet_emi!O71*1000000/RES_hhdet_num!O70)</f>
        <v>155.28095181158184</v>
      </c>
      <c r="P71" s="165">
        <f>IF(RES_hhdet_emi!P71=0,0,RES_hhdet_emi!P71*1000000/RES_hhdet_num!P70)</f>
        <v>155.32155330823488</v>
      </c>
      <c r="Q71" s="165">
        <f>IF(RES_hhdet_emi!Q71=0,0,RES_hhdet_emi!Q71*1000000/RES_hhdet_num!Q70)</f>
        <v>155.06348989958067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243.1170039203179</v>
      </c>
      <c r="C77" s="157">
        <f>IF(RES_hhdet_emi!C77=0,0,RES_hhdet_emi!C77*1000000/RES_hhdet_num!C$62)</f>
        <v>249.79631598708872</v>
      </c>
      <c r="D77" s="157">
        <f>IF(RES_hhdet_emi!D77=0,0,RES_hhdet_emi!D77*1000000/RES_hhdet_num!D$62)</f>
        <v>254.45067664023807</v>
      </c>
      <c r="E77" s="157">
        <f>IF(RES_hhdet_emi!E77=0,0,RES_hhdet_emi!E77*1000000/RES_hhdet_num!E$62)</f>
        <v>258.10998836578972</v>
      </c>
      <c r="F77" s="157">
        <f>IF(RES_hhdet_emi!F77=0,0,RES_hhdet_emi!F77*1000000/RES_hhdet_num!F$62)</f>
        <v>262.71435940146603</v>
      </c>
      <c r="G77" s="157">
        <f>IF(RES_hhdet_emi!G77=0,0,RES_hhdet_emi!G77*1000000/RES_hhdet_num!G$62)</f>
        <v>267.44263105539665</v>
      </c>
      <c r="H77" s="157">
        <f>IF(RES_hhdet_emi!H77=0,0,RES_hhdet_emi!H77*1000000/RES_hhdet_num!H$62)</f>
        <v>275.0150026411992</v>
      </c>
      <c r="I77" s="157">
        <f>IF(RES_hhdet_emi!I77=0,0,RES_hhdet_emi!I77*1000000/RES_hhdet_num!I$62)</f>
        <v>288.28323881073931</v>
      </c>
      <c r="J77" s="157">
        <f>IF(RES_hhdet_emi!J77=0,0,RES_hhdet_emi!J77*1000000/RES_hhdet_num!J$62)</f>
        <v>292.76048700599256</v>
      </c>
      <c r="K77" s="157">
        <f>IF(RES_hhdet_emi!K77=0,0,RES_hhdet_emi!K77*1000000/RES_hhdet_num!K$62)</f>
        <v>307.43494480955417</v>
      </c>
      <c r="L77" s="157">
        <f>IF(RES_hhdet_emi!L77=0,0,RES_hhdet_emi!L77*1000000/RES_hhdet_num!L$62)</f>
        <v>338.51952355788177</v>
      </c>
      <c r="M77" s="157">
        <f>IF(RES_hhdet_emi!M77=0,0,RES_hhdet_emi!M77*1000000/RES_hhdet_num!M$62)</f>
        <v>357.85777408559687</v>
      </c>
      <c r="N77" s="157">
        <f>IF(RES_hhdet_emi!N77=0,0,RES_hhdet_emi!N77*1000000/RES_hhdet_num!N$62)</f>
        <v>358.13066403663214</v>
      </c>
      <c r="O77" s="157">
        <f>IF(RES_hhdet_emi!O77=0,0,RES_hhdet_emi!O77*1000000/RES_hhdet_num!O$62)</f>
        <v>356.51165661488164</v>
      </c>
      <c r="P77" s="157">
        <f>IF(RES_hhdet_emi!P77=0,0,RES_hhdet_emi!P77*1000000/RES_hhdet_num!P$62)</f>
        <v>350.01297344430895</v>
      </c>
      <c r="Q77" s="157">
        <f>IF(RES_hhdet_emi!Q77=0,0,RES_hhdet_emi!Q77*1000000/RES_hhdet_num!Q$62)</f>
        <v>356.97302640741003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436.06188559828752</v>
      </c>
      <c r="C78" s="156">
        <f>IF(RES_hhdet_emi!C78=0,0,RES_hhdet_emi!C78*1000000/RES_hhdet_num!C78)</f>
        <v>433.29449024678655</v>
      </c>
      <c r="D78" s="156">
        <f>IF(RES_hhdet_emi!D78=0,0,RES_hhdet_emi!D78*1000000/RES_hhdet_num!D78)</f>
        <v>444.4411898206107</v>
      </c>
      <c r="E78" s="156">
        <f>IF(RES_hhdet_emi!E78=0,0,RES_hhdet_emi!E78*1000000/RES_hhdet_num!E78)</f>
        <v>442.04564165385369</v>
      </c>
      <c r="F78" s="156">
        <f>IF(RES_hhdet_emi!F78=0,0,RES_hhdet_emi!F78*1000000/RES_hhdet_num!F78)</f>
        <v>440.25336626693246</v>
      </c>
      <c r="G78" s="156">
        <f>IF(RES_hhdet_emi!G78=0,0,RES_hhdet_emi!G78*1000000/RES_hhdet_num!G78)</f>
        <v>436.76718197946366</v>
      </c>
      <c r="H78" s="156">
        <f>IF(RES_hhdet_emi!H78=0,0,RES_hhdet_emi!H78*1000000/RES_hhdet_num!H78)</f>
        <v>439.86568016885485</v>
      </c>
      <c r="I78" s="156">
        <f>IF(RES_hhdet_emi!I78=0,0,RES_hhdet_emi!I78*1000000/RES_hhdet_num!I78)</f>
        <v>445.79739675263232</v>
      </c>
      <c r="J78" s="156">
        <f>IF(RES_hhdet_emi!J78=0,0,RES_hhdet_emi!J78*1000000/RES_hhdet_num!J78)</f>
        <v>442.41015794399851</v>
      </c>
      <c r="K78" s="156">
        <f>IF(RES_hhdet_emi!K78=0,0,RES_hhdet_emi!K78*1000000/RES_hhdet_num!K78)</f>
        <v>438.43992680306701</v>
      </c>
      <c r="L78" s="156">
        <f>IF(RES_hhdet_emi!L78=0,0,RES_hhdet_emi!L78*1000000/RES_hhdet_num!L78)</f>
        <v>440.33410490379777</v>
      </c>
      <c r="M78" s="156">
        <f>IF(RES_hhdet_emi!M78=0,0,RES_hhdet_emi!M78*1000000/RES_hhdet_num!M78)</f>
        <v>429.46857909439422</v>
      </c>
      <c r="N78" s="156">
        <f>IF(RES_hhdet_emi!N78=0,0,RES_hhdet_emi!N78*1000000/RES_hhdet_num!N78)</f>
        <v>431.867646271154</v>
      </c>
      <c r="O78" s="156">
        <f>IF(RES_hhdet_emi!O78=0,0,RES_hhdet_emi!O78*1000000/RES_hhdet_num!O78)</f>
        <v>431.08834286279722</v>
      </c>
      <c r="P78" s="156">
        <f>IF(RES_hhdet_emi!P78=0,0,RES_hhdet_emi!P78*1000000/RES_hhdet_num!P78)</f>
        <v>425.42645415770687</v>
      </c>
      <c r="Q78" s="156">
        <f>IF(RES_hhdet_emi!Q78=0,0,RES_hhdet_emi!Q78*1000000/RES_hhdet_num!Q78)</f>
        <v>421.81509781340731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118.28460387494177</v>
      </c>
      <c r="C81" s="168">
        <f t="shared" ref="C81:Q81" si="12">SUM(C82,C85,C87,C100)</f>
        <v>126.77176765941178</v>
      </c>
      <c r="D81" s="168">
        <f t="shared" si="12"/>
        <v>130.26849541809059</v>
      </c>
      <c r="E81" s="168">
        <f t="shared" si="12"/>
        <v>147.11972272117274</v>
      </c>
      <c r="F81" s="168">
        <f t="shared" si="12"/>
        <v>151.47810554264908</v>
      </c>
      <c r="G81" s="168">
        <f t="shared" si="12"/>
        <v>146.73041728517398</v>
      </c>
      <c r="H81" s="168">
        <f t="shared" si="12"/>
        <v>139.16256921170526</v>
      </c>
      <c r="I81" s="168">
        <f t="shared" si="12"/>
        <v>113.75342362152578</v>
      </c>
      <c r="J81" s="168">
        <f t="shared" si="12"/>
        <v>110.74803207417003</v>
      </c>
      <c r="K81" s="168">
        <f t="shared" si="12"/>
        <v>101.89049908829904</v>
      </c>
      <c r="L81" s="168">
        <f t="shared" si="12"/>
        <v>91.544750298164971</v>
      </c>
      <c r="M81" s="168">
        <f t="shared" si="12"/>
        <v>77.777821724637889</v>
      </c>
      <c r="N81" s="168">
        <f t="shared" si="12"/>
        <v>31.922525352452723</v>
      </c>
      <c r="O81" s="168">
        <f t="shared" si="12"/>
        <v>68.976308314917432</v>
      </c>
      <c r="P81" s="168">
        <f t="shared" si="12"/>
        <v>89.067893623420076</v>
      </c>
      <c r="Q81" s="168">
        <f t="shared" si="12"/>
        <v>99.483725298631697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93.891781098060662</v>
      </c>
      <c r="C87" s="157">
        <f>IF(RES_hhdet_emi!C87=0,0,RES_hhdet_emi!C87*1000000/RES_hhdet_num!C$81)</f>
        <v>102.28250775014133</v>
      </c>
      <c r="D87" s="157">
        <f>IF(RES_hhdet_emi!D87=0,0,RES_hhdet_emi!D87*1000000/RES_hhdet_num!D$81)</f>
        <v>117.38528989036844</v>
      </c>
      <c r="E87" s="157">
        <f>IF(RES_hhdet_emi!E87=0,0,RES_hhdet_emi!E87*1000000/RES_hhdet_num!E$81)</f>
        <v>134.11693440665366</v>
      </c>
      <c r="F87" s="157">
        <f>IF(RES_hhdet_emi!F87=0,0,RES_hhdet_emi!F87*1000000/RES_hhdet_num!F$81)</f>
        <v>137.02478514049739</v>
      </c>
      <c r="G87" s="157">
        <f>IF(RES_hhdet_emi!G87=0,0,RES_hhdet_emi!G87*1000000/RES_hhdet_num!G$81)</f>
        <v>133.39473445823552</v>
      </c>
      <c r="H87" s="157">
        <f>IF(RES_hhdet_emi!H87=0,0,RES_hhdet_emi!H87*1000000/RES_hhdet_num!H$81)</f>
        <v>126.25091444712851</v>
      </c>
      <c r="I87" s="157">
        <f>IF(RES_hhdet_emi!I87=0,0,RES_hhdet_emi!I87*1000000/RES_hhdet_num!I$81)</f>
        <v>103.16729993420689</v>
      </c>
      <c r="J87" s="157">
        <f>IF(RES_hhdet_emi!J87=0,0,RES_hhdet_emi!J87*1000000/RES_hhdet_num!J$81)</f>
        <v>100.07467477235839</v>
      </c>
      <c r="K87" s="157">
        <f>IF(RES_hhdet_emi!K87=0,0,RES_hhdet_emi!K87*1000000/RES_hhdet_num!K$81)</f>
        <v>94.271970472378683</v>
      </c>
      <c r="L87" s="157">
        <f>IF(RES_hhdet_emi!L87=0,0,RES_hhdet_emi!L87*1000000/RES_hhdet_num!L$81)</f>
        <v>77.899934439055585</v>
      </c>
      <c r="M87" s="157">
        <f>IF(RES_hhdet_emi!M87=0,0,RES_hhdet_emi!M87*1000000/RES_hhdet_num!M$81)</f>
        <v>64.951822432112166</v>
      </c>
      <c r="N87" s="157">
        <f>IF(RES_hhdet_emi!N87=0,0,RES_hhdet_emi!N87*1000000/RES_hhdet_num!N$81)</f>
        <v>28.629827060453323</v>
      </c>
      <c r="O87" s="157">
        <f>IF(RES_hhdet_emi!O87=0,0,RES_hhdet_emi!O87*1000000/RES_hhdet_num!O$81)</f>
        <v>50.613665117261519</v>
      </c>
      <c r="P87" s="157">
        <f>IF(RES_hhdet_emi!P87=0,0,RES_hhdet_emi!P87*1000000/RES_hhdet_num!P$81)</f>
        <v>56.248917922705445</v>
      </c>
      <c r="Q87" s="157">
        <f>IF(RES_hhdet_emi!Q87=0,0,RES_hhdet_emi!Q87*1000000/RES_hhdet_num!Q$81)</f>
        <v>71.019426726749614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514.88079116701942</v>
      </c>
      <c r="C92" s="162">
        <f>IF(RES_hhdet_emi!C92=0,0,RES_hhdet_emi!C92*1000000/RES_hhdet_num!C92)</f>
        <v>514.61953994627549</v>
      </c>
      <c r="D92" s="162">
        <f>IF(RES_hhdet_emi!D92=0,0,RES_hhdet_emi!D92*1000000/RES_hhdet_num!D92)</f>
        <v>531.24914798882037</v>
      </c>
      <c r="E92" s="162">
        <f>IF(RES_hhdet_emi!E92=0,0,RES_hhdet_emi!E92*1000000/RES_hhdet_num!E92)</f>
        <v>534.75930565710212</v>
      </c>
      <c r="F92" s="162">
        <f>IF(RES_hhdet_emi!F92=0,0,RES_hhdet_emi!F92*1000000/RES_hhdet_num!F92)</f>
        <v>546.19189915679158</v>
      </c>
      <c r="G92" s="162">
        <f>IF(RES_hhdet_emi!G92=0,0,RES_hhdet_emi!G92*1000000/RES_hhdet_num!G92)</f>
        <v>547.68506349138897</v>
      </c>
      <c r="H92" s="162">
        <f>IF(RES_hhdet_emi!H92=0,0,RES_hhdet_emi!H92*1000000/RES_hhdet_num!H92)</f>
        <v>554.1056142187972</v>
      </c>
      <c r="I92" s="162">
        <f>IF(RES_hhdet_emi!I92=0,0,RES_hhdet_emi!I92*1000000/RES_hhdet_num!I92)</f>
        <v>576.6441319118419</v>
      </c>
      <c r="J92" s="162">
        <f>IF(RES_hhdet_emi!J92=0,0,RES_hhdet_emi!J92*1000000/RES_hhdet_num!J92)</f>
        <v>592.00310964909977</v>
      </c>
      <c r="K92" s="162">
        <f>IF(RES_hhdet_emi!K92=0,0,RES_hhdet_emi!K92*1000000/RES_hhdet_num!K92)</f>
        <v>594.40137938608211</v>
      </c>
      <c r="L92" s="162">
        <f>IF(RES_hhdet_emi!L92=0,0,RES_hhdet_emi!L92*1000000/RES_hhdet_num!L92)</f>
        <v>597.5126852143095</v>
      </c>
      <c r="M92" s="162">
        <f>IF(RES_hhdet_emi!M92=0,0,RES_hhdet_emi!M92*1000000/RES_hhdet_num!M92)</f>
        <v>582.75496014661121</v>
      </c>
      <c r="N92" s="162">
        <f>IF(RES_hhdet_emi!N92=0,0,RES_hhdet_emi!N92*1000000/RES_hhdet_num!N92)</f>
        <v>570.01158830126769</v>
      </c>
      <c r="O92" s="162">
        <f>IF(RES_hhdet_emi!O92=0,0,RES_hhdet_emi!O92*1000000/RES_hhdet_num!O92)</f>
        <v>556.62462220577208</v>
      </c>
      <c r="P92" s="162">
        <f>IF(RES_hhdet_emi!P92=0,0,RES_hhdet_emi!P92*1000000/RES_hhdet_num!P92)</f>
        <v>550.52215066258896</v>
      </c>
      <c r="Q92" s="162">
        <f>IF(RES_hhdet_emi!Q92=0,0,RES_hhdet_emi!Q92*1000000/RES_hhdet_num!Q92)</f>
        <v>544.55633027583383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131.29460174759009</v>
      </c>
      <c r="C93" s="160">
        <f>IF(RES_hhdet_emi!C93=0,0,RES_hhdet_emi!C93*1000000/RES_hhdet_num!C93)</f>
        <v>131.22798268630044</v>
      </c>
      <c r="D93" s="160">
        <f>IF(RES_hhdet_emi!D93=0,0,RES_hhdet_emi!D93*1000000/RES_hhdet_num!D93)</f>
        <v>159.37474439664626</v>
      </c>
      <c r="E93" s="160">
        <f>IF(RES_hhdet_emi!E93=0,0,RES_hhdet_emi!E93*1000000/RES_hhdet_num!E93)</f>
        <v>176.47057086684359</v>
      </c>
      <c r="F93" s="160">
        <f>IF(RES_hhdet_emi!F93=0,0,RES_hhdet_emi!F93*1000000/RES_hhdet_num!F93)</f>
        <v>159.21493860420463</v>
      </c>
      <c r="G93" s="160">
        <f>IF(RES_hhdet_emi!G93=0,0,RES_hhdet_emi!G93*1000000/RES_hhdet_num!G93)</f>
        <v>187.30829171405483</v>
      </c>
      <c r="H93" s="160">
        <f>IF(RES_hhdet_emi!H93=0,0,RES_hhdet_emi!H93*1000000/RES_hhdet_num!H93)</f>
        <v>177.31379655001487</v>
      </c>
      <c r="I93" s="160">
        <f>IF(RES_hhdet_emi!I93=0,0,RES_hhdet_emi!I93*1000000/RES_hhdet_num!I93)</f>
        <v>172.99323957355227</v>
      </c>
      <c r="J93" s="160">
        <f>IF(RES_hhdet_emi!J93=0,0,RES_hhdet_emi!J93*1000000/RES_hhdet_num!J93)</f>
        <v>177.60093289472999</v>
      </c>
      <c r="K93" s="160">
        <f>IF(RES_hhdet_emi!K93=0,0,RES_hhdet_emi!K93*1000000/RES_hhdet_num!K93)</f>
        <v>172.37640002196403</v>
      </c>
      <c r="L93" s="160">
        <f>IF(RES_hhdet_emi!L93=0,0,RES_hhdet_emi!L93*1000000/RES_hhdet_num!L93)</f>
        <v>179.25380556429297</v>
      </c>
      <c r="M93" s="160">
        <f>IF(RES_hhdet_emi!M93=0,0,RES_hhdet_emi!M93*1000000/RES_hhdet_num!M93)</f>
        <v>181.8195475657426</v>
      </c>
      <c r="N93" s="160">
        <f>IF(RES_hhdet_emi!N93=0,0,RES_hhdet_emi!N93*1000000/RES_hhdet_num!N93)</f>
        <v>177.84361554999572</v>
      </c>
      <c r="O93" s="160">
        <f>IF(RES_hhdet_emi!O93=0,0,RES_hhdet_emi!O93*1000000/RES_hhdet_num!O93)</f>
        <v>173.66688212820097</v>
      </c>
      <c r="P93" s="160">
        <f>IF(RES_hhdet_emi!P93=0,0,RES_hhdet_emi!P93*1000000/RES_hhdet_num!P93)</f>
        <v>171.76291100672793</v>
      </c>
      <c r="Q93" s="160">
        <f>IF(RES_hhdet_emi!Q93=0,0,RES_hhdet_emi!Q93*1000000/RES_hhdet_num!Q93)</f>
        <v>169.90157504606026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131.29460174759009</v>
      </c>
      <c r="C94" s="156">
        <f>IF(RES_hhdet_emi!C94=0,0,RES_hhdet_emi!C94*1000000/RES_hhdet_num!C93)</f>
        <v>131.22798268630044</v>
      </c>
      <c r="D94" s="156">
        <f>IF(RES_hhdet_emi!D94=0,0,RES_hhdet_emi!D94*1000000/RES_hhdet_num!D93)</f>
        <v>159.37474439664626</v>
      </c>
      <c r="E94" s="156">
        <f>IF(RES_hhdet_emi!E94=0,0,RES_hhdet_emi!E94*1000000/RES_hhdet_num!E93)</f>
        <v>176.47057086684359</v>
      </c>
      <c r="F94" s="156">
        <f>IF(RES_hhdet_emi!F94=0,0,RES_hhdet_emi!F94*1000000/RES_hhdet_num!F93)</f>
        <v>159.21493860420463</v>
      </c>
      <c r="G94" s="156">
        <f>IF(RES_hhdet_emi!G94=0,0,RES_hhdet_emi!G94*1000000/RES_hhdet_num!G93)</f>
        <v>187.30829171405483</v>
      </c>
      <c r="H94" s="156">
        <f>IF(RES_hhdet_emi!H94=0,0,RES_hhdet_emi!H94*1000000/RES_hhdet_num!H93)</f>
        <v>177.31379655001487</v>
      </c>
      <c r="I94" s="156">
        <f>IF(RES_hhdet_emi!I94=0,0,RES_hhdet_emi!I94*1000000/RES_hhdet_num!I93)</f>
        <v>172.99323957355227</v>
      </c>
      <c r="J94" s="156">
        <f>IF(RES_hhdet_emi!J94=0,0,RES_hhdet_emi!J94*1000000/RES_hhdet_num!J93)</f>
        <v>177.60093289472999</v>
      </c>
      <c r="K94" s="156">
        <f>IF(RES_hhdet_emi!K94=0,0,RES_hhdet_emi!K94*1000000/RES_hhdet_num!K93)</f>
        <v>172.37640002196403</v>
      </c>
      <c r="L94" s="156">
        <f>IF(RES_hhdet_emi!L94=0,0,RES_hhdet_emi!L94*1000000/RES_hhdet_num!L93)</f>
        <v>179.25380556429297</v>
      </c>
      <c r="M94" s="156">
        <f>IF(RES_hhdet_emi!M94=0,0,RES_hhdet_emi!M94*1000000/RES_hhdet_num!M93)</f>
        <v>181.8195475657426</v>
      </c>
      <c r="N94" s="156">
        <f>IF(RES_hhdet_emi!N94=0,0,RES_hhdet_emi!N94*1000000/RES_hhdet_num!N93)</f>
        <v>177.84361554999572</v>
      </c>
      <c r="O94" s="156">
        <f>IF(RES_hhdet_emi!O94=0,0,RES_hhdet_emi!O94*1000000/RES_hhdet_num!O93)</f>
        <v>173.66688212820097</v>
      </c>
      <c r="P94" s="156">
        <f>IF(RES_hhdet_emi!P94=0,0,RES_hhdet_emi!P94*1000000/RES_hhdet_num!P93)</f>
        <v>171.76291100672793</v>
      </c>
      <c r="Q94" s="156">
        <f>IF(RES_hhdet_emi!Q94=0,0,RES_hhdet_emi!Q94*1000000/RES_hhdet_num!Q93)</f>
        <v>169.90157504606026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24.392822776881108</v>
      </c>
      <c r="C100" s="157">
        <f>IF(RES_hhdet_emi!C100=0,0,RES_hhdet_emi!C100*1000000/RES_hhdet_num!C$81)</f>
        <v>24.489259909270444</v>
      </c>
      <c r="D100" s="157">
        <f>IF(RES_hhdet_emi!D100=0,0,RES_hhdet_emi!D100*1000000/RES_hhdet_num!D$81)</f>
        <v>12.883205527722144</v>
      </c>
      <c r="E100" s="157">
        <f>IF(RES_hhdet_emi!E100=0,0,RES_hhdet_emi!E100*1000000/RES_hhdet_num!E$81)</f>
        <v>13.002788314519092</v>
      </c>
      <c r="F100" s="157">
        <f>IF(RES_hhdet_emi!F100=0,0,RES_hhdet_emi!F100*1000000/RES_hhdet_num!F$81)</f>
        <v>14.453320402151698</v>
      </c>
      <c r="G100" s="157">
        <f>IF(RES_hhdet_emi!G100=0,0,RES_hhdet_emi!G100*1000000/RES_hhdet_num!G$81)</f>
        <v>13.335682826938458</v>
      </c>
      <c r="H100" s="157">
        <f>IF(RES_hhdet_emi!H100=0,0,RES_hhdet_emi!H100*1000000/RES_hhdet_num!H$81)</f>
        <v>12.911654764576749</v>
      </c>
      <c r="I100" s="157">
        <f>IF(RES_hhdet_emi!I100=0,0,RES_hhdet_emi!I100*1000000/RES_hhdet_num!I$81)</f>
        <v>10.586123687318885</v>
      </c>
      <c r="J100" s="157">
        <f>IF(RES_hhdet_emi!J100=0,0,RES_hhdet_emi!J100*1000000/RES_hhdet_num!J$81)</f>
        <v>10.673357301811629</v>
      </c>
      <c r="K100" s="157">
        <f>IF(RES_hhdet_emi!K100=0,0,RES_hhdet_emi!K100*1000000/RES_hhdet_num!K$81)</f>
        <v>7.6185286159203489</v>
      </c>
      <c r="L100" s="157">
        <f>IF(RES_hhdet_emi!L100=0,0,RES_hhdet_emi!L100*1000000/RES_hhdet_num!L$81)</f>
        <v>13.644815859109389</v>
      </c>
      <c r="M100" s="157">
        <f>IF(RES_hhdet_emi!M100=0,0,RES_hhdet_emi!M100*1000000/RES_hhdet_num!M$81)</f>
        <v>12.825999292525719</v>
      </c>
      <c r="N100" s="157">
        <f>IF(RES_hhdet_emi!N100=0,0,RES_hhdet_emi!N100*1000000/RES_hhdet_num!N$81)</f>
        <v>3.2926982919994017</v>
      </c>
      <c r="O100" s="157">
        <f>IF(RES_hhdet_emi!O100=0,0,RES_hhdet_emi!O100*1000000/RES_hhdet_num!O$81)</f>
        <v>18.362643197655913</v>
      </c>
      <c r="P100" s="157">
        <f>IF(RES_hhdet_emi!P100=0,0,RES_hhdet_emi!P100*1000000/RES_hhdet_num!P$81)</f>
        <v>32.818975700714624</v>
      </c>
      <c r="Q100" s="157">
        <f>IF(RES_hhdet_emi!Q100=0,0,RES_hhdet_emi!Q100*1000000/RES_hhdet_num!Q$81)</f>
        <v>28.46429857188209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528.13134072820219</v>
      </c>
      <c r="C102" s="156">
        <f>IF(RES_hhdet_emi!C102=0,0,RES_hhdet_emi!C102*1000000/RES_hhdet_num!C102)</f>
        <v>528.44471500209943</v>
      </c>
      <c r="D102" s="156">
        <f>IF(RES_hhdet_emi!D102=0,0,RES_hhdet_emi!D102*1000000/RES_hhdet_num!D102)</f>
        <v>545.20575204151714</v>
      </c>
      <c r="E102" s="156">
        <f>IF(RES_hhdet_emi!E102=0,0,RES_hhdet_emi!E102*1000000/RES_hhdet_num!E102)</f>
        <v>546.63588527923355</v>
      </c>
      <c r="F102" s="156">
        <f>IF(RES_hhdet_emi!F102=0,0,RES_hhdet_emi!F102*1000000/RES_hhdet_num!F102)</f>
        <v>541.50912546102245</v>
      </c>
      <c r="G102" s="156">
        <f>IF(RES_hhdet_emi!G102=0,0,RES_hhdet_emi!G102*1000000/RES_hhdet_num!G102)</f>
        <v>535.52505136051013</v>
      </c>
      <c r="H102" s="156">
        <f>IF(RES_hhdet_emi!H102=0,0,RES_hhdet_emi!H102*1000000/RES_hhdet_num!H102)</f>
        <v>535.87394823219017</v>
      </c>
      <c r="I102" s="156">
        <f>IF(RES_hhdet_emi!I102=0,0,RES_hhdet_emi!I102*1000000/RES_hhdet_num!I102)</f>
        <v>544.2192365946031</v>
      </c>
      <c r="J102" s="156">
        <f>IF(RES_hhdet_emi!J102=0,0,RES_hhdet_emi!J102*1000000/RES_hhdet_num!J102)</f>
        <v>535.36799022772982</v>
      </c>
      <c r="K102" s="156">
        <f>IF(RES_hhdet_emi!K102=0,0,RES_hhdet_emi!K102*1000000/RES_hhdet_num!K102)</f>
        <v>530.8155572827003</v>
      </c>
      <c r="L102" s="156">
        <f>IF(RES_hhdet_emi!L102=0,0,RES_hhdet_emi!L102*1000000/RES_hhdet_num!L102)</f>
        <v>532.66910267323283</v>
      </c>
      <c r="M102" s="156">
        <f>IF(RES_hhdet_emi!M102=0,0,RES_hhdet_emi!M102*1000000/RES_hhdet_num!M102)</f>
        <v>516.3541152487694</v>
      </c>
      <c r="N102" s="156">
        <f>IF(RES_hhdet_emi!N102=0,0,RES_hhdet_emi!N102*1000000/RES_hhdet_num!N102)</f>
        <v>311.79248480339101</v>
      </c>
      <c r="O102" s="156">
        <f>IF(RES_hhdet_emi!O102=0,0,RES_hhdet_emi!O102*1000000/RES_hhdet_num!O102)</f>
        <v>509.25420854647217</v>
      </c>
      <c r="P102" s="156">
        <f>IF(RES_hhdet_emi!P102=0,0,RES_hhdet_emi!P102*1000000/RES_hhdet_num!P102)</f>
        <v>500.41798653690552</v>
      </c>
      <c r="Q102" s="156">
        <f>IF(RES_hhdet_emi!Q102=0,0,RES_hhdet_emi!Q102*1000000/RES_hhdet_num!Q102)</f>
        <v>493.902160847647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12.744070554087036</v>
      </c>
      <c r="G105" s="168">
        <f t="shared" si="15"/>
        <v>12.640400112713861</v>
      </c>
      <c r="H105" s="168">
        <f t="shared" si="15"/>
        <v>12.637298561714344</v>
      </c>
      <c r="I105" s="168">
        <f t="shared" si="15"/>
        <v>13.862404666705398</v>
      </c>
      <c r="J105" s="168">
        <f t="shared" si="15"/>
        <v>14.759093090336062</v>
      </c>
      <c r="K105" s="168">
        <f t="shared" si="15"/>
        <v>10.558921319657063</v>
      </c>
      <c r="L105" s="168">
        <f t="shared" si="15"/>
        <v>17.758978900832243</v>
      </c>
      <c r="M105" s="168">
        <f t="shared" si="15"/>
        <v>17.176246107359351</v>
      </c>
      <c r="N105" s="168">
        <f t="shared" si="15"/>
        <v>4.2314288437988701</v>
      </c>
      <c r="O105" s="168">
        <f t="shared" si="15"/>
        <v>20.90868027506902</v>
      </c>
      <c r="P105" s="168">
        <f t="shared" si="15"/>
        <v>37.784461385436096</v>
      </c>
      <c r="Q105" s="168">
        <f t="shared" si="15"/>
        <v>33.169053639471386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12.744070554087036</v>
      </c>
      <c r="G120" s="157">
        <f>IF(RES_hhdet_emi!G120=0,0,RES_hhdet_emi!G120*1000000/RES_hhdet_num!G$105)</f>
        <v>12.640400112713861</v>
      </c>
      <c r="H120" s="157">
        <f>IF(RES_hhdet_emi!H120=0,0,RES_hhdet_emi!H120*1000000/RES_hhdet_num!H$105)</f>
        <v>12.637298561714344</v>
      </c>
      <c r="I120" s="157">
        <f>IF(RES_hhdet_emi!I120=0,0,RES_hhdet_emi!I120*1000000/RES_hhdet_num!I$105)</f>
        <v>13.862404666705398</v>
      </c>
      <c r="J120" s="157">
        <f>IF(RES_hhdet_emi!J120=0,0,RES_hhdet_emi!J120*1000000/RES_hhdet_num!J$105)</f>
        <v>14.759093090336062</v>
      </c>
      <c r="K120" s="157">
        <f>IF(RES_hhdet_emi!K120=0,0,RES_hhdet_emi!K120*1000000/RES_hhdet_num!K$105)</f>
        <v>10.558921319657063</v>
      </c>
      <c r="L120" s="157">
        <f>IF(RES_hhdet_emi!L120=0,0,RES_hhdet_emi!L120*1000000/RES_hhdet_num!L$105)</f>
        <v>17.758978900832243</v>
      </c>
      <c r="M120" s="157">
        <f>IF(RES_hhdet_emi!M120=0,0,RES_hhdet_emi!M120*1000000/RES_hhdet_num!M$105)</f>
        <v>17.176246107359351</v>
      </c>
      <c r="N120" s="157">
        <f>IF(RES_hhdet_emi!N120=0,0,RES_hhdet_emi!N120*1000000/RES_hhdet_num!N$105)</f>
        <v>4.2314288437988701</v>
      </c>
      <c r="O120" s="157">
        <f>IF(RES_hhdet_emi!O120=0,0,RES_hhdet_emi!O120*1000000/RES_hhdet_num!O$105)</f>
        <v>20.90868027506902</v>
      </c>
      <c r="P120" s="157">
        <f>IF(RES_hhdet_emi!P120=0,0,RES_hhdet_emi!P120*1000000/RES_hhdet_num!P$105)</f>
        <v>37.784461385436096</v>
      </c>
      <c r="Q120" s="157">
        <f>IF(RES_hhdet_emi!Q120=0,0,RES_hhdet_emi!Q120*1000000/RES_hhdet_num!Q$105)</f>
        <v>33.169053639471386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502.48049613257456</v>
      </c>
      <c r="G121" s="156">
        <f>IF(RES_hhdet_emi!G121=0,0,RES_hhdet_emi!G121*1000000/RES_hhdet_num!G121)</f>
        <v>503.81023306388096</v>
      </c>
      <c r="H121" s="156">
        <f>IF(RES_hhdet_emi!H121=0,0,RES_hhdet_emi!H121*1000000/RES_hhdet_num!H121)</f>
        <v>514.51858429836966</v>
      </c>
      <c r="I121" s="156">
        <f>IF(RES_hhdet_emi!I121=0,0,RES_hhdet_emi!I121*1000000/RES_hhdet_num!I121)</f>
        <v>530.23697850148142</v>
      </c>
      <c r="J121" s="156">
        <f>IF(RES_hhdet_emi!J121=0,0,RES_hhdet_emi!J121*1000000/RES_hhdet_num!J121)</f>
        <v>534.6071497166173</v>
      </c>
      <c r="K121" s="156">
        <f>IF(RES_hhdet_emi!K121=0,0,RES_hhdet_emi!K121*1000000/RES_hhdet_num!K121)</f>
        <v>532.47131797699183</v>
      </c>
      <c r="L121" s="156">
        <f>IF(RES_hhdet_emi!L121=0,0,RES_hhdet_emi!L121*1000000/RES_hhdet_num!L121)</f>
        <v>534.24928193337075</v>
      </c>
      <c r="M121" s="156">
        <f>IF(RES_hhdet_emi!M121=0,0,RES_hhdet_emi!M121*1000000/RES_hhdet_num!M121)</f>
        <v>518.15009090534033</v>
      </c>
      <c r="N121" s="156">
        <f>IF(RES_hhdet_emi!N121=0,0,RES_hhdet_emi!N121*1000000/RES_hhdet_num!N121)</f>
        <v>514.82384266219594</v>
      </c>
      <c r="O121" s="156">
        <f>IF(RES_hhdet_emi!O121=0,0,RES_hhdet_emi!O121*1000000/RES_hhdet_num!O121)</f>
        <v>509.64908170480766</v>
      </c>
      <c r="P121" s="156">
        <f>IF(RES_hhdet_emi!P121=0,0,RES_hhdet_emi!P121*1000000/RES_hhdet_num!P121)</f>
        <v>500.64411335702846</v>
      </c>
      <c r="Q121" s="156">
        <f>IF(RES_hhdet_emi!Q121=0,0,RES_hhdet_emi!Q121*1000000/RES_hhdet_num!Q121)</f>
        <v>493.85035418768507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24.39853488274747</v>
      </c>
      <c r="C124" s="168">
        <f t="shared" ref="C124:Q124" si="18">SUM(C125,C128,C130,C139)</f>
        <v>24.332631713142248</v>
      </c>
      <c r="D124" s="168">
        <f t="shared" si="18"/>
        <v>12.735324936225407</v>
      </c>
      <c r="E124" s="168">
        <f t="shared" si="18"/>
        <v>12.47105984322376</v>
      </c>
      <c r="F124" s="168">
        <f t="shared" si="18"/>
        <v>14.036050772105565</v>
      </c>
      <c r="G124" s="168">
        <f t="shared" si="18"/>
        <v>12.978978438008655</v>
      </c>
      <c r="H124" s="168">
        <f t="shared" si="18"/>
        <v>12.681847530242349</v>
      </c>
      <c r="I124" s="168">
        <f t="shared" si="18"/>
        <v>14.151943277123154</v>
      </c>
      <c r="J124" s="168">
        <f t="shared" si="18"/>
        <v>14.833600609397386</v>
      </c>
      <c r="K124" s="168">
        <f t="shared" si="18"/>
        <v>10.640167759909213</v>
      </c>
      <c r="L124" s="168">
        <f t="shared" si="18"/>
        <v>18.441211515467405</v>
      </c>
      <c r="M124" s="168">
        <f t="shared" si="18"/>
        <v>17.125748860679195</v>
      </c>
      <c r="N124" s="168">
        <f t="shared" si="18"/>
        <v>3.9761759168181556</v>
      </c>
      <c r="O124" s="168">
        <f t="shared" si="18"/>
        <v>20.825337659725687</v>
      </c>
      <c r="P124" s="168">
        <f t="shared" si="18"/>
        <v>37.385867213582586</v>
      </c>
      <c r="Q124" s="168">
        <f t="shared" si="18"/>
        <v>33.812000808872043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24.39853488274747</v>
      </c>
      <c r="C139" s="157">
        <f>IF(RES_hhdet_emi!C139=0,0,RES_hhdet_emi!C139*1000000/RES_hhdet_num!C$124)</f>
        <v>24.332631713142248</v>
      </c>
      <c r="D139" s="157">
        <f>IF(RES_hhdet_emi!D139=0,0,RES_hhdet_emi!D139*1000000/RES_hhdet_num!D$124)</f>
        <v>12.735324936225407</v>
      </c>
      <c r="E139" s="157">
        <f>IF(RES_hhdet_emi!E139=0,0,RES_hhdet_emi!E139*1000000/RES_hhdet_num!E$124)</f>
        <v>12.47105984322376</v>
      </c>
      <c r="F139" s="157">
        <f>IF(RES_hhdet_emi!F139=0,0,RES_hhdet_emi!F139*1000000/RES_hhdet_num!F$124)</f>
        <v>14.036050772105565</v>
      </c>
      <c r="G139" s="157">
        <f>IF(RES_hhdet_emi!G139=0,0,RES_hhdet_emi!G139*1000000/RES_hhdet_num!G$124)</f>
        <v>12.978978438008655</v>
      </c>
      <c r="H139" s="157">
        <f>IF(RES_hhdet_emi!H139=0,0,RES_hhdet_emi!H139*1000000/RES_hhdet_num!H$124)</f>
        <v>12.681847530242349</v>
      </c>
      <c r="I139" s="157">
        <f>IF(RES_hhdet_emi!I139=0,0,RES_hhdet_emi!I139*1000000/RES_hhdet_num!I$124)</f>
        <v>14.151943277123154</v>
      </c>
      <c r="J139" s="157">
        <f>IF(RES_hhdet_emi!J139=0,0,RES_hhdet_emi!J139*1000000/RES_hhdet_num!J$124)</f>
        <v>14.833600609397386</v>
      </c>
      <c r="K139" s="157">
        <f>IF(RES_hhdet_emi!K139=0,0,RES_hhdet_emi!K139*1000000/RES_hhdet_num!K$124)</f>
        <v>10.640167759909213</v>
      </c>
      <c r="L139" s="157">
        <f>IF(RES_hhdet_emi!L139=0,0,RES_hhdet_emi!L139*1000000/RES_hhdet_num!L$124)</f>
        <v>18.441211515467405</v>
      </c>
      <c r="M139" s="157">
        <f>IF(RES_hhdet_emi!M139=0,0,RES_hhdet_emi!M139*1000000/RES_hhdet_num!M$124)</f>
        <v>17.125748860679195</v>
      </c>
      <c r="N139" s="157">
        <f>IF(RES_hhdet_emi!N139=0,0,RES_hhdet_emi!N139*1000000/RES_hhdet_num!N$124)</f>
        <v>3.9761759168181556</v>
      </c>
      <c r="O139" s="157">
        <f>IF(RES_hhdet_emi!O139=0,0,RES_hhdet_emi!O139*1000000/RES_hhdet_num!O$124)</f>
        <v>20.825337659725687</v>
      </c>
      <c r="P139" s="157">
        <f>IF(RES_hhdet_emi!P139=0,0,RES_hhdet_emi!P139*1000000/RES_hhdet_num!P$124)</f>
        <v>37.385867213582586</v>
      </c>
      <c r="Q139" s="157">
        <f>IF(RES_hhdet_emi!Q139=0,0,RES_hhdet_emi!Q139*1000000/RES_hhdet_num!Q$124)</f>
        <v>33.812000808872043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528.13134072820242</v>
      </c>
      <c r="C140" s="156">
        <f>IF(RES_hhdet_emi!C140=0,0,RES_hhdet_emi!C140*1000000/RES_hhdet_num!C140)</f>
        <v>525.04439658199431</v>
      </c>
      <c r="D140" s="156">
        <f>IF(RES_hhdet_emi!D140=0,0,RES_hhdet_emi!D140*1000000/RES_hhdet_num!D140)</f>
        <v>538.75018385020076</v>
      </c>
      <c r="E140" s="156">
        <f>IF(RES_hhdet_emi!E140=0,0,RES_hhdet_emi!E140*1000000/RES_hhdet_num!E140)</f>
        <v>524.11985441408956</v>
      </c>
      <c r="F140" s="156">
        <f>IF(RES_hhdet_emi!F140=0,0,RES_hhdet_emi!F140*1000000/RES_hhdet_num!F140)</f>
        <v>525.89430513924538</v>
      </c>
      <c r="G140" s="156">
        <f>IF(RES_hhdet_emi!G140=0,0,RES_hhdet_emi!G140*1000000/RES_hhdet_num!G140)</f>
        <v>521.15148860084901</v>
      </c>
      <c r="H140" s="156">
        <f>IF(RES_hhdet_emi!H140=0,0,RES_hhdet_emi!H140*1000000/RES_hhdet_num!H140)</f>
        <v>526.45659492031893</v>
      </c>
      <c r="I140" s="156">
        <f>IF(RES_hhdet_emi!I140=0,0,RES_hhdet_emi!I140*1000000/RES_hhdet_num!I140)</f>
        <v>536.26018067240193</v>
      </c>
      <c r="J140" s="156">
        <f>IF(RES_hhdet_emi!J140=0,0,RES_hhdet_emi!J140*1000000/RES_hhdet_num!J140)</f>
        <v>535.67586200675862</v>
      </c>
      <c r="K140" s="156">
        <f>IF(RES_hhdet_emi!K140=0,0,RES_hhdet_emi!K140*1000000/RES_hhdet_num!K140)</f>
        <v>532.47217294519771</v>
      </c>
      <c r="L140" s="156">
        <f>IF(RES_hhdet_emi!L140=0,0,RES_hhdet_emi!L140*1000000/RES_hhdet_num!L140)</f>
        <v>534.17593998526274</v>
      </c>
      <c r="M140" s="156">
        <f>IF(RES_hhdet_emi!M140=0,0,RES_hhdet_emi!M140*1000000/RES_hhdet_num!M140)</f>
        <v>514.6268115685275</v>
      </c>
      <c r="N140" s="156">
        <f>IF(RES_hhdet_emi!N140=0,0,RES_hhdet_emi!N140*1000000/RES_hhdet_num!N140)</f>
        <v>513.33846553277249</v>
      </c>
      <c r="O140" s="156">
        <f>IF(RES_hhdet_emi!O140=0,0,RES_hhdet_emi!O140*1000000/RES_hhdet_num!O140)</f>
        <v>509.17251741195082</v>
      </c>
      <c r="P140" s="156">
        <f>IF(RES_hhdet_emi!P140=0,0,RES_hhdet_emi!P140*1000000/RES_hhdet_num!P140)</f>
        <v>500.13964467741891</v>
      </c>
      <c r="Q140" s="156">
        <f>IF(RES_hhdet_emi!Q140=0,0,RES_hhdet_emi!Q140*1000000/RES_hhdet_num!Q140)</f>
        <v>493.70383984007088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128.77505350616036</v>
      </c>
      <c r="C143" s="168">
        <f t="shared" ref="C143:Q143" si="21">SUM(C144,C146,C148,C157)</f>
        <v>102.39072817768151</v>
      </c>
      <c r="D143" s="168">
        <f t="shared" si="21"/>
        <v>67.985102373689031</v>
      </c>
      <c r="E143" s="168">
        <f t="shared" si="21"/>
        <v>46.738063763152113</v>
      </c>
      <c r="F143" s="168">
        <f t="shared" si="21"/>
        <v>42.255062994487034</v>
      </c>
      <c r="G143" s="168">
        <f t="shared" si="21"/>
        <v>35.918911953639089</v>
      </c>
      <c r="H143" s="168">
        <f t="shared" si="21"/>
        <v>28.752809533854702</v>
      </c>
      <c r="I143" s="168">
        <f t="shared" si="21"/>
        <v>25.442894042888035</v>
      </c>
      <c r="J143" s="168">
        <f t="shared" si="21"/>
        <v>25.823741798106553</v>
      </c>
      <c r="K143" s="168">
        <f t="shared" si="21"/>
        <v>20.824739256933853</v>
      </c>
      <c r="L143" s="168">
        <f t="shared" si="21"/>
        <v>26.579869404471388</v>
      </c>
      <c r="M143" s="168">
        <f t="shared" si="21"/>
        <v>23.806804999103957</v>
      </c>
      <c r="N143" s="168">
        <f t="shared" si="21"/>
        <v>6.8961723811997855</v>
      </c>
      <c r="O143" s="168">
        <f t="shared" si="21"/>
        <v>28.260613882748203</v>
      </c>
      <c r="P143" s="168">
        <f t="shared" si="21"/>
        <v>44.594747343734312</v>
      </c>
      <c r="Q143" s="168">
        <f t="shared" si="21"/>
        <v>38.472681455467715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104.36508056274711</v>
      </c>
      <c r="C148" s="157">
        <f>IF(RES_hhdet_emi!C148=0,0,RES_hhdet_emi!C148*1000000/RES_hhdet_num!C$143)</f>
        <v>78.753106369548362</v>
      </c>
      <c r="D148" s="157">
        <f>IF(RES_hhdet_emi!D148=0,0,RES_hhdet_emi!D148*1000000/RES_hhdet_num!D$143)</f>
        <v>55.550682712996192</v>
      </c>
      <c r="E148" s="157">
        <f>IF(RES_hhdet_emi!E148=0,0,RES_hhdet_emi!E148*1000000/RES_hhdet_num!E$143)</f>
        <v>34.538115751078223</v>
      </c>
      <c r="F148" s="157">
        <f>IF(RES_hhdet_emi!F148=0,0,RES_hhdet_emi!F148*1000000/RES_hhdet_num!F$143)</f>
        <v>28.496527231856415</v>
      </c>
      <c r="G148" s="157">
        <f>IF(RES_hhdet_emi!G148=0,0,RES_hhdet_emi!G148*1000000/RES_hhdet_num!G$143)</f>
        <v>23.154450638698787</v>
      </c>
      <c r="H148" s="157">
        <f>IF(RES_hhdet_emi!H148=0,0,RES_hhdet_emi!H148*1000000/RES_hhdet_num!H$143)</f>
        <v>16.261072918644253</v>
      </c>
      <c r="I148" s="157">
        <f>IF(RES_hhdet_emi!I148=0,0,RES_hhdet_emi!I148*1000000/RES_hhdet_num!I$143)</f>
        <v>11.435351636395103</v>
      </c>
      <c r="J148" s="157">
        <f>IF(RES_hhdet_emi!J148=0,0,RES_hhdet_emi!J148*1000000/RES_hhdet_num!J$143)</f>
        <v>11.031003883629701</v>
      </c>
      <c r="K148" s="157">
        <f>IF(RES_hhdet_emi!K148=0,0,RES_hhdet_emi!K148*1000000/RES_hhdet_num!K$143)</f>
        <v>10.23053931750275</v>
      </c>
      <c r="L148" s="157">
        <f>IF(RES_hhdet_emi!L148=0,0,RES_hhdet_emi!L148*1000000/RES_hhdet_num!L$143)</f>
        <v>8.2102097019072851</v>
      </c>
      <c r="M148" s="157">
        <f>IF(RES_hhdet_emi!M148=0,0,RES_hhdet_emi!M148*1000000/RES_hhdet_num!M$143)</f>
        <v>6.6260711027854562</v>
      </c>
      <c r="N148" s="157">
        <f>IF(RES_hhdet_emi!N148=0,0,RES_hhdet_emi!N148*1000000/RES_hhdet_num!N$143)</f>
        <v>2.9057438314781834</v>
      </c>
      <c r="O148" s="157">
        <f>IF(RES_hhdet_emi!O148=0,0,RES_hhdet_emi!O148*1000000/RES_hhdet_num!O$143)</f>
        <v>7.4143089441120216</v>
      </c>
      <c r="P148" s="157">
        <f>IF(RES_hhdet_emi!P148=0,0,RES_hhdet_emi!P148*1000000/RES_hhdet_num!P$143)</f>
        <v>7.1868674972398194</v>
      </c>
      <c r="Q148" s="157">
        <f>IF(RES_hhdet_emi!Q148=0,0,RES_hhdet_emi!Q148*1000000/RES_hhdet_num!Q$143)</f>
        <v>4.6463957964375258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514.88079116701931</v>
      </c>
      <c r="C149" s="132">
        <f>IF(RES_hhdet_emi!C149=0,0,RES_hhdet_emi!C149*1000000/RES_hhdet_num!C149)</f>
        <v>514.61953994627572</v>
      </c>
      <c r="D149" s="132">
        <f>IF(RES_hhdet_emi!D149=0,0,RES_hhdet_emi!D149*1000000/RES_hhdet_num!D149)</f>
        <v>531.24914798882014</v>
      </c>
      <c r="E149" s="132">
        <f>IF(RES_hhdet_emi!E149=0,0,RES_hhdet_emi!E149*1000000/RES_hhdet_num!E149)</f>
        <v>534.75930565710212</v>
      </c>
      <c r="F149" s="132">
        <f>IF(RES_hhdet_emi!F149=0,0,RES_hhdet_emi!F149*1000000/RES_hhdet_num!F149)</f>
        <v>546.19189915679181</v>
      </c>
      <c r="G149" s="132">
        <f>IF(RES_hhdet_emi!G149=0,0,RES_hhdet_emi!G149*1000000/RES_hhdet_num!G149)</f>
        <v>547.6850634913892</v>
      </c>
      <c r="H149" s="132">
        <f>IF(RES_hhdet_emi!H149=0,0,RES_hhdet_emi!H149*1000000/RES_hhdet_num!H149)</f>
        <v>554.10561421879731</v>
      </c>
      <c r="I149" s="132">
        <f>IF(RES_hhdet_emi!I149=0,0,RES_hhdet_emi!I149*1000000/RES_hhdet_num!I149)</f>
        <v>576.64413191184212</v>
      </c>
      <c r="J149" s="132">
        <f>IF(RES_hhdet_emi!J149=0,0,RES_hhdet_emi!J149*1000000/RES_hhdet_num!J149)</f>
        <v>592.00310964909988</v>
      </c>
      <c r="K149" s="132">
        <f>IF(RES_hhdet_emi!K149=0,0,RES_hhdet_emi!K149*1000000/RES_hhdet_num!K149)</f>
        <v>594.40137938608223</v>
      </c>
      <c r="L149" s="132">
        <f>IF(RES_hhdet_emi!L149=0,0,RES_hhdet_emi!L149*1000000/RES_hhdet_num!L149)</f>
        <v>597.51268521430973</v>
      </c>
      <c r="M149" s="132">
        <f>IF(RES_hhdet_emi!M149=0,0,RES_hhdet_emi!M149*1000000/RES_hhdet_num!M149)</f>
        <v>582.75496014661098</v>
      </c>
      <c r="N149" s="132">
        <f>IF(RES_hhdet_emi!N149=0,0,RES_hhdet_emi!N149*1000000/RES_hhdet_num!N149)</f>
        <v>570.01158830126769</v>
      </c>
      <c r="O149" s="132">
        <f>IF(RES_hhdet_emi!O149=0,0,RES_hhdet_emi!O149*1000000/RES_hhdet_num!O149)</f>
        <v>556.62462220577129</v>
      </c>
      <c r="P149" s="132">
        <f>IF(RES_hhdet_emi!P149=0,0,RES_hhdet_emi!P149*1000000/RES_hhdet_num!P149)</f>
        <v>550.52215066258884</v>
      </c>
      <c r="Q149" s="132">
        <f>IF(RES_hhdet_emi!Q149=0,0,RES_hhdet_emi!Q149*1000000/RES_hhdet_num!Q149)</f>
        <v>544.55633027583383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131.29460174759015</v>
      </c>
      <c r="C150" s="132">
        <f>IF(RES_hhdet_emi!C150=0,0,RES_hhdet_emi!C150*1000000/RES_hhdet_num!C150)</f>
        <v>131.22798268630052</v>
      </c>
      <c r="D150" s="132">
        <f>IF(RES_hhdet_emi!D150=0,0,RES_hhdet_emi!D150*1000000/RES_hhdet_num!D150)</f>
        <v>159.37474439664632</v>
      </c>
      <c r="E150" s="132">
        <f>IF(RES_hhdet_emi!E150=0,0,RES_hhdet_emi!E150*1000000/RES_hhdet_num!E150)</f>
        <v>176.47057086684362</v>
      </c>
      <c r="F150" s="132">
        <f>IF(RES_hhdet_emi!F150=0,0,RES_hhdet_emi!F150*1000000/RES_hhdet_num!F150)</f>
        <v>159.2149386042046</v>
      </c>
      <c r="G150" s="132">
        <f>IF(RES_hhdet_emi!G150=0,0,RES_hhdet_emi!G150*1000000/RES_hhdet_num!G150)</f>
        <v>187.30829171405486</v>
      </c>
      <c r="H150" s="132">
        <f>IF(RES_hhdet_emi!H150=0,0,RES_hhdet_emi!H150*1000000/RES_hhdet_num!H150)</f>
        <v>177.31379655001501</v>
      </c>
      <c r="I150" s="132">
        <f>IF(RES_hhdet_emi!I150=0,0,RES_hhdet_emi!I150*1000000/RES_hhdet_num!I150)</f>
        <v>172.99323957355239</v>
      </c>
      <c r="J150" s="132">
        <f>IF(RES_hhdet_emi!J150=0,0,RES_hhdet_emi!J150*1000000/RES_hhdet_num!J150)</f>
        <v>177.60093289473002</v>
      </c>
      <c r="K150" s="132">
        <f>IF(RES_hhdet_emi!K150=0,0,RES_hhdet_emi!K150*1000000/RES_hhdet_num!K150)</f>
        <v>172.37640002196406</v>
      </c>
      <c r="L150" s="132">
        <f>IF(RES_hhdet_emi!L150=0,0,RES_hhdet_emi!L150*1000000/RES_hhdet_num!L150)</f>
        <v>179.25380556429297</v>
      </c>
      <c r="M150" s="132">
        <f>IF(RES_hhdet_emi!M150=0,0,RES_hhdet_emi!M150*1000000/RES_hhdet_num!M150)</f>
        <v>181.8195475657426</v>
      </c>
      <c r="N150" s="132">
        <f>IF(RES_hhdet_emi!N150=0,0,RES_hhdet_emi!N150*1000000/RES_hhdet_num!N150)</f>
        <v>177.84361554999575</v>
      </c>
      <c r="O150" s="132">
        <f>IF(RES_hhdet_emi!O150=0,0,RES_hhdet_emi!O150*1000000/RES_hhdet_num!O150)</f>
        <v>173.66688212820085</v>
      </c>
      <c r="P150" s="132">
        <f>IF(RES_hhdet_emi!P150=0,0,RES_hhdet_emi!P150*1000000/RES_hhdet_num!P150)</f>
        <v>171.76291100672785</v>
      </c>
      <c r="Q150" s="132">
        <f>IF(RES_hhdet_emi!Q150=0,0,RES_hhdet_emi!Q150*1000000/RES_hhdet_num!Q150)</f>
        <v>169.9015750460602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131.29460174759015</v>
      </c>
      <c r="C151" s="165">
        <f>IF(RES_hhdet_emi!C151=0,0,RES_hhdet_emi!C151*1000000/RES_hhdet_num!C150)</f>
        <v>131.22798268630052</v>
      </c>
      <c r="D151" s="165">
        <f>IF(RES_hhdet_emi!D151=0,0,RES_hhdet_emi!D151*1000000/RES_hhdet_num!D150)</f>
        <v>159.37474439664632</v>
      </c>
      <c r="E151" s="165">
        <f>IF(RES_hhdet_emi!E151=0,0,RES_hhdet_emi!E151*1000000/RES_hhdet_num!E150)</f>
        <v>176.47057086684362</v>
      </c>
      <c r="F151" s="165">
        <f>IF(RES_hhdet_emi!F151=0,0,RES_hhdet_emi!F151*1000000/RES_hhdet_num!F150)</f>
        <v>159.2149386042046</v>
      </c>
      <c r="G151" s="165">
        <f>IF(RES_hhdet_emi!G151=0,0,RES_hhdet_emi!G151*1000000/RES_hhdet_num!G150)</f>
        <v>187.30829171405486</v>
      </c>
      <c r="H151" s="165">
        <f>IF(RES_hhdet_emi!H151=0,0,RES_hhdet_emi!H151*1000000/RES_hhdet_num!H150)</f>
        <v>177.31379655001501</v>
      </c>
      <c r="I151" s="165">
        <f>IF(RES_hhdet_emi!I151=0,0,RES_hhdet_emi!I151*1000000/RES_hhdet_num!I150)</f>
        <v>172.99323957355239</v>
      </c>
      <c r="J151" s="165">
        <f>IF(RES_hhdet_emi!J151=0,0,RES_hhdet_emi!J151*1000000/RES_hhdet_num!J150)</f>
        <v>177.60093289473002</v>
      </c>
      <c r="K151" s="165">
        <f>IF(RES_hhdet_emi!K151=0,0,RES_hhdet_emi!K151*1000000/RES_hhdet_num!K150)</f>
        <v>172.37640002196406</v>
      </c>
      <c r="L151" s="165">
        <f>IF(RES_hhdet_emi!L151=0,0,RES_hhdet_emi!L151*1000000/RES_hhdet_num!L150)</f>
        <v>179.25380556429297</v>
      </c>
      <c r="M151" s="165">
        <f>IF(RES_hhdet_emi!M151=0,0,RES_hhdet_emi!M151*1000000/RES_hhdet_num!M150)</f>
        <v>181.8195475657426</v>
      </c>
      <c r="N151" s="165">
        <f>IF(RES_hhdet_emi!N151=0,0,RES_hhdet_emi!N151*1000000/RES_hhdet_num!N150)</f>
        <v>177.84361554999575</v>
      </c>
      <c r="O151" s="165">
        <f>IF(RES_hhdet_emi!O151=0,0,RES_hhdet_emi!O151*1000000/RES_hhdet_num!O150)</f>
        <v>173.66688212820085</v>
      </c>
      <c r="P151" s="165">
        <f>IF(RES_hhdet_emi!P151=0,0,RES_hhdet_emi!P151*1000000/RES_hhdet_num!P150)</f>
        <v>171.76291100672785</v>
      </c>
      <c r="Q151" s="165">
        <f>IF(RES_hhdet_emi!Q151=0,0,RES_hhdet_emi!Q151*1000000/RES_hhdet_num!Q150)</f>
        <v>169.9015750460602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24.409972943413255</v>
      </c>
      <c r="C157" s="157">
        <f>IF(RES_hhdet_emi!C157=0,0,RES_hhdet_emi!C157*1000000/RES_hhdet_num!C$143)</f>
        <v>23.637621808133151</v>
      </c>
      <c r="D157" s="157">
        <f>IF(RES_hhdet_emi!D157=0,0,RES_hhdet_emi!D157*1000000/RES_hhdet_num!D$143)</f>
        <v>12.434419660692834</v>
      </c>
      <c r="E157" s="157">
        <f>IF(RES_hhdet_emi!E157=0,0,RES_hhdet_emi!E157*1000000/RES_hhdet_num!E$143)</f>
        <v>12.199948012073888</v>
      </c>
      <c r="F157" s="157">
        <f>IF(RES_hhdet_emi!F157=0,0,RES_hhdet_emi!F157*1000000/RES_hhdet_num!F$143)</f>
        <v>13.75853576263062</v>
      </c>
      <c r="G157" s="157">
        <f>IF(RES_hhdet_emi!G157=0,0,RES_hhdet_emi!G157*1000000/RES_hhdet_num!G$143)</f>
        <v>12.7644613149403</v>
      </c>
      <c r="H157" s="157">
        <f>IF(RES_hhdet_emi!H157=0,0,RES_hhdet_emi!H157*1000000/RES_hhdet_num!H$143)</f>
        <v>12.491736615210451</v>
      </c>
      <c r="I157" s="157">
        <f>IF(RES_hhdet_emi!I157=0,0,RES_hhdet_emi!I157*1000000/RES_hhdet_num!I$143)</f>
        <v>14.007542406492931</v>
      </c>
      <c r="J157" s="157">
        <f>IF(RES_hhdet_emi!J157=0,0,RES_hhdet_emi!J157*1000000/RES_hhdet_num!J$143)</f>
        <v>14.792737914476852</v>
      </c>
      <c r="K157" s="157">
        <f>IF(RES_hhdet_emi!K157=0,0,RES_hhdet_emi!K157*1000000/RES_hhdet_num!K$143)</f>
        <v>10.594199939431105</v>
      </c>
      <c r="L157" s="157">
        <f>IF(RES_hhdet_emi!L157=0,0,RES_hhdet_emi!L157*1000000/RES_hhdet_num!L$143)</f>
        <v>18.369659702564103</v>
      </c>
      <c r="M157" s="157">
        <f>IF(RES_hhdet_emi!M157=0,0,RES_hhdet_emi!M157*1000000/RES_hhdet_num!M$143)</f>
        <v>17.1807338963185</v>
      </c>
      <c r="N157" s="157">
        <f>IF(RES_hhdet_emi!N157=0,0,RES_hhdet_emi!N157*1000000/RES_hhdet_num!N$143)</f>
        <v>3.9904285497216021</v>
      </c>
      <c r="O157" s="157">
        <f>IF(RES_hhdet_emi!O157=0,0,RES_hhdet_emi!O157*1000000/RES_hhdet_num!O$143)</f>
        <v>20.84630493863618</v>
      </c>
      <c r="P157" s="157">
        <f>IF(RES_hhdet_emi!P157=0,0,RES_hhdet_emi!P157*1000000/RES_hhdet_num!P$143)</f>
        <v>37.407879846494495</v>
      </c>
      <c r="Q157" s="157">
        <f>IF(RES_hhdet_emi!Q157=0,0,RES_hhdet_emi!Q157*1000000/RES_hhdet_num!Q$143)</f>
        <v>33.826285659030191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528.1313407282023</v>
      </c>
      <c r="C158" s="156">
        <f>IF(RES_hhdet_emi!C158=0,0,RES_hhdet_emi!C158*1000000/RES_hhdet_num!C158)</f>
        <v>510.39080319561373</v>
      </c>
      <c r="D158" s="156">
        <f>IF(RES_hhdet_emi!D158=0,0,RES_hhdet_emi!D158*1000000/RES_hhdet_num!D158)</f>
        <v>526.47924958595388</v>
      </c>
      <c r="E158" s="156">
        <f>IF(RES_hhdet_emi!E158=0,0,RES_hhdet_emi!E158*1000000/RES_hhdet_num!E158)</f>
        <v>513.11034908330691</v>
      </c>
      <c r="F158" s="156">
        <f>IF(RES_hhdet_emi!F158=0,0,RES_hhdet_emi!F158*1000000/RES_hhdet_num!F158)</f>
        <v>515.23880076175692</v>
      </c>
      <c r="G158" s="156">
        <f>IF(RES_hhdet_emi!G158=0,0,RES_hhdet_emi!G158*1000000/RES_hhdet_num!G158)</f>
        <v>512.70784549171685</v>
      </c>
      <c r="H158" s="156">
        <f>IF(RES_hhdet_emi!H158=0,0,RES_hhdet_emi!H158*1000000/RES_hhdet_num!H158)</f>
        <v>518.26222507996806</v>
      </c>
      <c r="I158" s="156">
        <f>IF(RES_hhdet_emi!I158=0,0,RES_hhdet_emi!I158*1000000/RES_hhdet_num!I158)</f>
        <v>530.58938971989085</v>
      </c>
      <c r="J158" s="156">
        <f>IF(RES_hhdet_emi!J158=0,0,RES_hhdet_emi!J158*1000000/RES_hhdet_num!J158)</f>
        <v>533.98299811301251</v>
      </c>
      <c r="K158" s="156">
        <f>IF(RES_hhdet_emi!K158=0,0,RES_hhdet_emi!K158*1000000/RES_hhdet_num!K158)</f>
        <v>529.8655860227351</v>
      </c>
      <c r="L158" s="156">
        <f>IF(RES_hhdet_emi!L158=0,0,RES_hhdet_emi!L158*1000000/RES_hhdet_num!L158)</f>
        <v>532.19211773493112</v>
      </c>
      <c r="M158" s="156">
        <f>IF(RES_hhdet_emi!M158=0,0,RES_hhdet_emi!M158*1000000/RES_hhdet_num!M158)</f>
        <v>516.14804932338382</v>
      </c>
      <c r="N158" s="156">
        <f>IF(RES_hhdet_emi!N158=0,0,RES_hhdet_emi!N158*1000000/RES_hhdet_num!N158)</f>
        <v>514.82384266219572</v>
      </c>
      <c r="O158" s="156">
        <f>IF(RES_hhdet_emi!O158=0,0,RES_hhdet_emi!O158*1000000/RES_hhdet_num!O158)</f>
        <v>509.65309462600254</v>
      </c>
      <c r="P158" s="156">
        <f>IF(RES_hhdet_emi!P158=0,0,RES_hhdet_emi!P158*1000000/RES_hhdet_num!P158)</f>
        <v>500.43705901096115</v>
      </c>
      <c r="Q158" s="156">
        <f>IF(RES_hhdet_emi!Q158=0,0,RES_hhdet_emi!Q158*1000000/RES_hhdet_num!Q158)</f>
        <v>493.88426562371967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128.69848609394435</v>
      </c>
      <c r="C161" s="168">
        <f t="shared" ref="C161:Q161" si="24">SUM(C162,C164,C166,C175)</f>
        <v>123.66280317141596</v>
      </c>
      <c r="D161" s="168">
        <f t="shared" si="24"/>
        <v>105.13662179142808</v>
      </c>
      <c r="E161" s="168">
        <f t="shared" si="24"/>
        <v>101.008899827439</v>
      </c>
      <c r="F161" s="168">
        <f t="shared" si="24"/>
        <v>101.5451674017787</v>
      </c>
      <c r="G161" s="168">
        <f t="shared" si="24"/>
        <v>93.281455255335686</v>
      </c>
      <c r="H161" s="168">
        <f t="shared" si="24"/>
        <v>85.584463277586195</v>
      </c>
      <c r="I161" s="168">
        <f t="shared" si="24"/>
        <v>77.017486343562354</v>
      </c>
      <c r="J161" s="168">
        <f t="shared" si="24"/>
        <v>70.247946042350975</v>
      </c>
      <c r="K161" s="168">
        <f t="shared" si="24"/>
        <v>59.712412790631888</v>
      </c>
      <c r="L161" s="168">
        <f t="shared" si="24"/>
        <v>55.583327170053153</v>
      </c>
      <c r="M161" s="168">
        <f t="shared" si="24"/>
        <v>45.139572552965802</v>
      </c>
      <c r="N161" s="168">
        <f t="shared" si="24"/>
        <v>21.013673494027692</v>
      </c>
      <c r="O161" s="168">
        <f t="shared" si="24"/>
        <v>63.792274961804765</v>
      </c>
      <c r="P161" s="168">
        <f t="shared" si="24"/>
        <v>82.29018540508838</v>
      </c>
      <c r="Q161" s="168">
        <f t="shared" si="24"/>
        <v>76.924751331005297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104.319960218707</v>
      </c>
      <c r="C166" s="157">
        <f>IF(RES_hhdet_emi!C166=0,0,RES_hhdet_emi!C166*1000000/RES_hhdet_num!C$161)</f>
        <v>99.516717939012338</v>
      </c>
      <c r="D166" s="157">
        <f>IF(RES_hhdet_emi!D166=0,0,RES_hhdet_emi!D166*1000000/RES_hhdet_num!D$161)</f>
        <v>92.507080569234347</v>
      </c>
      <c r="E166" s="157">
        <f>IF(RES_hhdet_emi!E166=0,0,RES_hhdet_emi!E166*1000000/RES_hhdet_num!E$161)</f>
        <v>88.409088831846333</v>
      </c>
      <c r="F166" s="157">
        <f>IF(RES_hhdet_emi!F166=0,0,RES_hhdet_emi!F166*1000000/RES_hhdet_num!F$161)</f>
        <v>87.414851849003227</v>
      </c>
      <c r="G166" s="157">
        <f>IF(RES_hhdet_emi!G166=0,0,RES_hhdet_emi!G166*1000000/RES_hhdet_num!G$161)</f>
        <v>80.202591997148289</v>
      </c>
      <c r="H166" s="157">
        <f>IF(RES_hhdet_emi!H166=0,0,RES_hhdet_emi!H166*1000000/RES_hhdet_num!H$161)</f>
        <v>72.851266473382864</v>
      </c>
      <c r="I166" s="157">
        <f>IF(RES_hhdet_emi!I166=0,0,RES_hhdet_emi!I166*1000000/RES_hhdet_num!I$161)</f>
        <v>62.835918310147157</v>
      </c>
      <c r="J166" s="157">
        <f>IF(RES_hhdet_emi!J166=0,0,RES_hhdet_emi!J166*1000000/RES_hhdet_num!J$161)</f>
        <v>55.432528125855136</v>
      </c>
      <c r="K166" s="157">
        <f>IF(RES_hhdet_emi!K166=0,0,RES_hhdet_emi!K166*1000000/RES_hhdet_num!K$161)</f>
        <v>49.117388746935745</v>
      </c>
      <c r="L166" s="157">
        <f>IF(RES_hhdet_emi!L166=0,0,RES_hhdet_emi!L166*1000000/RES_hhdet_num!L$161)</f>
        <v>37.214507421059892</v>
      </c>
      <c r="M166" s="157">
        <f>IF(RES_hhdet_emi!M166=0,0,RES_hhdet_emi!M166*1000000/RES_hhdet_num!M$161)</f>
        <v>28.014237301409661</v>
      </c>
      <c r="N166" s="157">
        <f>IF(RES_hhdet_emi!N166=0,0,RES_hhdet_emi!N166*1000000/RES_hhdet_num!N$161)</f>
        <v>17.034703944834778</v>
      </c>
      <c r="O166" s="157">
        <f>IF(RES_hhdet_emi!O166=0,0,RES_hhdet_emi!O166*1000000/RES_hhdet_num!O$161)</f>
        <v>42.95322787643228</v>
      </c>
      <c r="P166" s="157">
        <f>IF(RES_hhdet_emi!P166=0,0,RES_hhdet_emi!P166*1000000/RES_hhdet_num!P$161)</f>
        <v>44.884526160040629</v>
      </c>
      <c r="Q166" s="157">
        <f>IF(RES_hhdet_emi!Q166=0,0,RES_hhdet_emi!Q166*1000000/RES_hhdet_num!Q$161)</f>
        <v>43.077084740374133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514.8807911670192</v>
      </c>
      <c r="C167" s="132">
        <f>IF(RES_hhdet_emi!C167=0,0,RES_hhdet_emi!C167*1000000/RES_hhdet_num!C167)</f>
        <v>514.61953994627584</v>
      </c>
      <c r="D167" s="132">
        <f>IF(RES_hhdet_emi!D167=0,0,RES_hhdet_emi!D167*1000000/RES_hhdet_num!D167)</f>
        <v>531.24914798882025</v>
      </c>
      <c r="E167" s="132">
        <f>IF(RES_hhdet_emi!E167=0,0,RES_hhdet_emi!E167*1000000/RES_hhdet_num!E167)</f>
        <v>534.75930565710189</v>
      </c>
      <c r="F167" s="132">
        <f>IF(RES_hhdet_emi!F167=0,0,RES_hhdet_emi!F167*1000000/RES_hhdet_num!F167)</f>
        <v>546.19189915679158</v>
      </c>
      <c r="G167" s="132">
        <f>IF(RES_hhdet_emi!G167=0,0,RES_hhdet_emi!G167*1000000/RES_hhdet_num!G167)</f>
        <v>547.6850634913892</v>
      </c>
      <c r="H167" s="132">
        <f>IF(RES_hhdet_emi!H167=0,0,RES_hhdet_emi!H167*1000000/RES_hhdet_num!H167)</f>
        <v>554.1056142187972</v>
      </c>
      <c r="I167" s="132">
        <f>IF(RES_hhdet_emi!I167=0,0,RES_hhdet_emi!I167*1000000/RES_hhdet_num!I167)</f>
        <v>576.64413191184178</v>
      </c>
      <c r="J167" s="132">
        <f>IF(RES_hhdet_emi!J167=0,0,RES_hhdet_emi!J167*1000000/RES_hhdet_num!J167)</f>
        <v>592.00310964909977</v>
      </c>
      <c r="K167" s="132">
        <f>IF(RES_hhdet_emi!K167=0,0,RES_hhdet_emi!K167*1000000/RES_hhdet_num!K167)</f>
        <v>594.40137938608245</v>
      </c>
      <c r="L167" s="132">
        <f>IF(RES_hhdet_emi!L167=0,0,RES_hhdet_emi!L167*1000000/RES_hhdet_num!L167)</f>
        <v>597.51268521430961</v>
      </c>
      <c r="M167" s="132">
        <f>IF(RES_hhdet_emi!M167=0,0,RES_hhdet_emi!M167*1000000/RES_hhdet_num!M167)</f>
        <v>582.7549601466111</v>
      </c>
      <c r="N167" s="132">
        <f>IF(RES_hhdet_emi!N167=0,0,RES_hhdet_emi!N167*1000000/RES_hhdet_num!N167)</f>
        <v>570.01158830126769</v>
      </c>
      <c r="O167" s="132">
        <f>IF(RES_hhdet_emi!O167=0,0,RES_hhdet_emi!O167*1000000/RES_hhdet_num!O167)</f>
        <v>556.62462220577095</v>
      </c>
      <c r="P167" s="132">
        <f>IF(RES_hhdet_emi!P167=0,0,RES_hhdet_emi!P167*1000000/RES_hhdet_num!P167)</f>
        <v>550.52215066258873</v>
      </c>
      <c r="Q167" s="132">
        <f>IF(RES_hhdet_emi!Q167=0,0,RES_hhdet_emi!Q167*1000000/RES_hhdet_num!Q167)</f>
        <v>544.55633027583372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131.29460174759018</v>
      </c>
      <c r="C168" s="132">
        <f>IF(RES_hhdet_emi!C168=0,0,RES_hhdet_emi!C168*1000000/RES_hhdet_num!C168)</f>
        <v>131.22798268630058</v>
      </c>
      <c r="D168" s="132">
        <f>IF(RES_hhdet_emi!D168=0,0,RES_hhdet_emi!D168*1000000/RES_hhdet_num!D168)</f>
        <v>159.37474439664626</v>
      </c>
      <c r="E168" s="132">
        <f>IF(RES_hhdet_emi!E168=0,0,RES_hhdet_emi!E168*1000000/RES_hhdet_num!E168)</f>
        <v>176.47057086684364</v>
      </c>
      <c r="F168" s="132">
        <f>IF(RES_hhdet_emi!F168=0,0,RES_hhdet_emi!F168*1000000/RES_hhdet_num!F168)</f>
        <v>159.21493860420458</v>
      </c>
      <c r="G168" s="132">
        <f>IF(RES_hhdet_emi!G168=0,0,RES_hhdet_emi!G168*1000000/RES_hhdet_num!G168)</f>
        <v>187.30829171405492</v>
      </c>
      <c r="H168" s="132">
        <f>IF(RES_hhdet_emi!H168=0,0,RES_hhdet_emi!H168*1000000/RES_hhdet_num!H168)</f>
        <v>177.3137965500149</v>
      </c>
      <c r="I168" s="132">
        <f>IF(RES_hhdet_emi!I168=0,0,RES_hhdet_emi!I168*1000000/RES_hhdet_num!I168)</f>
        <v>172.99323957355239</v>
      </c>
      <c r="J168" s="132">
        <f>IF(RES_hhdet_emi!J168=0,0,RES_hhdet_emi!J168*1000000/RES_hhdet_num!J168)</f>
        <v>177.60093289473011</v>
      </c>
      <c r="K168" s="132">
        <f>IF(RES_hhdet_emi!K168=0,0,RES_hhdet_emi!K168*1000000/RES_hhdet_num!K168)</f>
        <v>172.37640002196403</v>
      </c>
      <c r="L168" s="132">
        <f>IF(RES_hhdet_emi!L168=0,0,RES_hhdet_emi!L168*1000000/RES_hhdet_num!L168)</f>
        <v>179.25380556429297</v>
      </c>
      <c r="M168" s="132">
        <f>IF(RES_hhdet_emi!M168=0,0,RES_hhdet_emi!M168*1000000/RES_hhdet_num!M168)</f>
        <v>181.8195475657426</v>
      </c>
      <c r="N168" s="132">
        <f>IF(RES_hhdet_emi!N168=0,0,RES_hhdet_emi!N168*1000000/RES_hhdet_num!N168)</f>
        <v>177.84361554999569</v>
      </c>
      <c r="O168" s="132">
        <f>IF(RES_hhdet_emi!O168=0,0,RES_hhdet_emi!O168*1000000/RES_hhdet_num!O168)</f>
        <v>173.66688212820063</v>
      </c>
      <c r="P168" s="132">
        <f>IF(RES_hhdet_emi!P168=0,0,RES_hhdet_emi!P168*1000000/RES_hhdet_num!P168)</f>
        <v>171.7629110067279</v>
      </c>
      <c r="Q168" s="132">
        <f>IF(RES_hhdet_emi!Q168=0,0,RES_hhdet_emi!Q168*1000000/RES_hhdet_num!Q168)</f>
        <v>169.90157504606026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131.29460174759018</v>
      </c>
      <c r="C169" s="165">
        <f>IF(RES_hhdet_emi!C169=0,0,RES_hhdet_emi!C169*1000000/RES_hhdet_num!C168)</f>
        <v>131.22798268630058</v>
      </c>
      <c r="D169" s="165">
        <f>IF(RES_hhdet_emi!D169=0,0,RES_hhdet_emi!D169*1000000/RES_hhdet_num!D168)</f>
        <v>159.37474439664626</v>
      </c>
      <c r="E169" s="165">
        <f>IF(RES_hhdet_emi!E169=0,0,RES_hhdet_emi!E169*1000000/RES_hhdet_num!E168)</f>
        <v>176.47057086684364</v>
      </c>
      <c r="F169" s="165">
        <f>IF(RES_hhdet_emi!F169=0,0,RES_hhdet_emi!F169*1000000/RES_hhdet_num!F168)</f>
        <v>159.21493860420458</v>
      </c>
      <c r="G169" s="165">
        <f>IF(RES_hhdet_emi!G169=0,0,RES_hhdet_emi!G169*1000000/RES_hhdet_num!G168)</f>
        <v>187.30829171405492</v>
      </c>
      <c r="H169" s="165">
        <f>IF(RES_hhdet_emi!H169=0,0,RES_hhdet_emi!H169*1000000/RES_hhdet_num!H168)</f>
        <v>177.3137965500149</v>
      </c>
      <c r="I169" s="165">
        <f>IF(RES_hhdet_emi!I169=0,0,RES_hhdet_emi!I169*1000000/RES_hhdet_num!I168)</f>
        <v>172.99323957355239</v>
      </c>
      <c r="J169" s="165">
        <f>IF(RES_hhdet_emi!J169=0,0,RES_hhdet_emi!J169*1000000/RES_hhdet_num!J168)</f>
        <v>177.60093289473011</v>
      </c>
      <c r="K169" s="165">
        <f>IF(RES_hhdet_emi!K169=0,0,RES_hhdet_emi!K169*1000000/RES_hhdet_num!K168)</f>
        <v>172.37640002196403</v>
      </c>
      <c r="L169" s="165">
        <f>IF(RES_hhdet_emi!L169=0,0,RES_hhdet_emi!L169*1000000/RES_hhdet_num!L168)</f>
        <v>179.25380556429297</v>
      </c>
      <c r="M169" s="165">
        <f>IF(RES_hhdet_emi!M169=0,0,RES_hhdet_emi!M169*1000000/RES_hhdet_num!M168)</f>
        <v>181.8195475657426</v>
      </c>
      <c r="N169" s="165">
        <f>IF(RES_hhdet_emi!N169=0,0,RES_hhdet_emi!N169*1000000/RES_hhdet_num!N168)</f>
        <v>177.84361554999569</v>
      </c>
      <c r="O169" s="165">
        <f>IF(RES_hhdet_emi!O169=0,0,RES_hhdet_emi!O169*1000000/RES_hhdet_num!O168)</f>
        <v>173.66688212820063</v>
      </c>
      <c r="P169" s="165">
        <f>IF(RES_hhdet_emi!P169=0,0,RES_hhdet_emi!P169*1000000/RES_hhdet_num!P168)</f>
        <v>171.7629110067279</v>
      </c>
      <c r="Q169" s="165">
        <f>IF(RES_hhdet_emi!Q169=0,0,RES_hhdet_emi!Q169*1000000/RES_hhdet_num!Q168)</f>
        <v>169.90157504606026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24.378525875237347</v>
      </c>
      <c r="C175" s="157">
        <f>IF(RES_hhdet_emi!C175=0,0,RES_hhdet_emi!C175*1000000/RES_hhdet_num!C$161)</f>
        <v>24.146085232403621</v>
      </c>
      <c r="D175" s="157">
        <f>IF(RES_hhdet_emi!D175=0,0,RES_hhdet_emi!D175*1000000/RES_hhdet_num!D$161)</f>
        <v>12.629541222193733</v>
      </c>
      <c r="E175" s="157">
        <f>IF(RES_hhdet_emi!E175=0,0,RES_hhdet_emi!E175*1000000/RES_hhdet_num!E$161)</f>
        <v>12.599810995592659</v>
      </c>
      <c r="F175" s="157">
        <f>IF(RES_hhdet_emi!F175=0,0,RES_hhdet_emi!F175*1000000/RES_hhdet_num!F$161)</f>
        <v>14.130315552775466</v>
      </c>
      <c r="G175" s="157">
        <f>IF(RES_hhdet_emi!G175=0,0,RES_hhdet_emi!G175*1000000/RES_hhdet_num!G$161)</f>
        <v>13.078863258187397</v>
      </c>
      <c r="H175" s="157">
        <f>IF(RES_hhdet_emi!H175=0,0,RES_hhdet_emi!H175*1000000/RES_hhdet_num!H$161)</f>
        <v>12.733196804203335</v>
      </c>
      <c r="I175" s="157">
        <f>IF(RES_hhdet_emi!I175=0,0,RES_hhdet_emi!I175*1000000/RES_hhdet_num!I$161)</f>
        <v>14.181568033415195</v>
      </c>
      <c r="J175" s="157">
        <f>IF(RES_hhdet_emi!J175=0,0,RES_hhdet_emi!J175*1000000/RES_hhdet_num!J$161)</f>
        <v>14.815417916495841</v>
      </c>
      <c r="K175" s="157">
        <f>IF(RES_hhdet_emi!K175=0,0,RES_hhdet_emi!K175*1000000/RES_hhdet_num!K$161)</f>
        <v>10.595024043696146</v>
      </c>
      <c r="L175" s="157">
        <f>IF(RES_hhdet_emi!L175=0,0,RES_hhdet_emi!L175*1000000/RES_hhdet_num!L$161)</f>
        <v>18.368819748993264</v>
      </c>
      <c r="M175" s="157">
        <f>IF(RES_hhdet_emi!M175=0,0,RES_hhdet_emi!M175*1000000/RES_hhdet_num!M$161)</f>
        <v>17.125335251556141</v>
      </c>
      <c r="N175" s="157">
        <f>IF(RES_hhdet_emi!N175=0,0,RES_hhdet_emi!N175*1000000/RES_hhdet_num!N$161)</f>
        <v>3.9789695491929149</v>
      </c>
      <c r="O175" s="157">
        <f>IF(RES_hhdet_emi!O175=0,0,RES_hhdet_emi!O175*1000000/RES_hhdet_num!O$161)</f>
        <v>20.839047085372489</v>
      </c>
      <c r="P175" s="157">
        <f>IF(RES_hhdet_emi!P175=0,0,RES_hhdet_emi!P175*1000000/RES_hhdet_num!P$161)</f>
        <v>37.405659245047744</v>
      </c>
      <c r="Q175" s="157">
        <f>IF(RES_hhdet_emi!Q175=0,0,RES_hhdet_emi!Q175*1000000/RES_hhdet_num!Q$161)</f>
        <v>33.847666590631171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528.13134072820219</v>
      </c>
      <c r="C176" s="156">
        <f>IF(RES_hhdet_emi!C176=0,0,RES_hhdet_emi!C176*1000000/RES_hhdet_num!C176)</f>
        <v>520.92706865653861</v>
      </c>
      <c r="D176" s="156">
        <f>IF(RES_hhdet_emi!D176=0,0,RES_hhdet_emi!D176*1000000/RES_hhdet_num!D176)</f>
        <v>534.77319531127137</v>
      </c>
      <c r="E176" s="156">
        <f>IF(RES_hhdet_emi!E176=0,0,RES_hhdet_emi!E176*1000000/RES_hhdet_num!E176)</f>
        <v>529.77955300218605</v>
      </c>
      <c r="F176" s="156">
        <f>IF(RES_hhdet_emi!F176=0,0,RES_hhdet_emi!F176*1000000/RES_hhdet_num!F176)</f>
        <v>529.11796001776781</v>
      </c>
      <c r="G176" s="156">
        <f>IF(RES_hhdet_emi!G176=0,0,RES_hhdet_emi!G176*1000000/RES_hhdet_num!G176)</f>
        <v>524.56567083693199</v>
      </c>
      <c r="H176" s="156">
        <f>IF(RES_hhdet_emi!H176=0,0,RES_hhdet_emi!H176*1000000/RES_hhdet_num!H176)</f>
        <v>528.38947869507717</v>
      </c>
      <c r="I176" s="156">
        <f>IF(RES_hhdet_emi!I176=0,0,RES_hhdet_emi!I176*1000000/RES_hhdet_num!I176)</f>
        <v>537.10207703537094</v>
      </c>
      <c r="J176" s="156">
        <f>IF(RES_hhdet_emi!J176=0,0,RES_hhdet_emi!J176*1000000/RES_hhdet_num!J176)</f>
        <v>534.77692738449389</v>
      </c>
      <c r="K176" s="156">
        <f>IF(RES_hhdet_emi!K176=0,0,RES_hhdet_emi!K176*1000000/RES_hhdet_num!K176)</f>
        <v>530.41743950458556</v>
      </c>
      <c r="L176" s="156">
        <f>IF(RES_hhdet_emi!L176=0,0,RES_hhdet_emi!L176*1000000/RES_hhdet_num!L176)</f>
        <v>532.14889017135999</v>
      </c>
      <c r="M176" s="156">
        <f>IF(RES_hhdet_emi!M176=0,0,RES_hhdet_emi!M176*1000000/RES_hhdet_num!M176)</f>
        <v>514.48819935623533</v>
      </c>
      <c r="N176" s="156">
        <f>IF(RES_hhdet_emi!N176=0,0,RES_hhdet_emi!N176*1000000/RES_hhdet_num!N176)</f>
        <v>513.69363322360937</v>
      </c>
      <c r="O176" s="156">
        <f>IF(RES_hhdet_emi!O176=0,0,RES_hhdet_emi!O176*1000000/RES_hhdet_num!O176)</f>
        <v>509.43205804907086</v>
      </c>
      <c r="P176" s="156">
        <f>IF(RES_hhdet_emi!P176=0,0,RES_hhdet_emi!P176*1000000/RES_hhdet_num!P176)</f>
        <v>500.4262251502285</v>
      </c>
      <c r="Q176" s="156">
        <f>IF(RES_hhdet_emi!Q176=0,0,RES_hhdet_emi!Q176*1000000/RES_hhdet_num!Q176)</f>
        <v>494.23370917898859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155.73637269432263</v>
      </c>
      <c r="C3" s="184">
        <f>RES_hhdet_fech!C3/RES_summary!C$19</f>
        <v>162.16873021629135</v>
      </c>
      <c r="D3" s="184">
        <f>RES_hhdet_fech!D3/RES_summary!D$19</f>
        <v>167.02783563856789</v>
      </c>
      <c r="E3" s="184">
        <f>RES_hhdet_fech!E3/RES_summary!E$19</f>
        <v>188.52987222031408</v>
      </c>
      <c r="F3" s="184">
        <f>RES_hhdet_fech!F3/RES_summary!F$19</f>
        <v>179.13816054463612</v>
      </c>
      <c r="G3" s="184">
        <f>RES_hhdet_fech!G3/RES_summary!G$19</f>
        <v>182.10728663736495</v>
      </c>
      <c r="H3" s="184">
        <f>RES_hhdet_fech!H3/RES_summary!H$19</f>
        <v>138.39843877056086</v>
      </c>
      <c r="I3" s="184">
        <f>RES_hhdet_fech!I3/RES_summary!I$19</f>
        <v>143.48112107617709</v>
      </c>
      <c r="J3" s="184">
        <f>RES_hhdet_fech!J3/RES_summary!J$19</f>
        <v>202.18859672287044</v>
      </c>
      <c r="K3" s="184">
        <f>RES_hhdet_fech!K3/RES_summary!K$19</f>
        <v>146.24776038491467</v>
      </c>
      <c r="L3" s="184">
        <f>RES_hhdet_fech!L3/RES_summary!L$19</f>
        <v>0</v>
      </c>
      <c r="M3" s="184">
        <f>RES_hhdet_fech!M3/RES_summary!M$19</f>
        <v>0</v>
      </c>
      <c r="N3" s="184">
        <f>RES_hhdet_fech!N3/RES_summary!N$19</f>
        <v>0</v>
      </c>
      <c r="O3" s="184">
        <f>RES_hhdet_fech!O3/RES_summary!O$19</f>
        <v>0</v>
      </c>
      <c r="P3" s="184">
        <f>RES_hhdet_fech!P3/RES_summary!P$19</f>
        <v>0</v>
      </c>
      <c r="Q3" s="184">
        <f>RES_hhdet_fech!Q3/RES_summary!Q$19</f>
        <v>0</v>
      </c>
    </row>
    <row r="4" spans="1:17" ht="12.95" customHeight="1" x14ac:dyDescent="0.25">
      <c r="A4" s="158" t="s">
        <v>65</v>
      </c>
      <c r="B4" s="178">
        <f>RES_hhdet_fech!B4/RES_summary!B$19</f>
        <v>118.94389039552871</v>
      </c>
      <c r="C4" s="178">
        <f>RES_hhdet_fech!C4/RES_summary!C$19</f>
        <v>125.04805052117483</v>
      </c>
      <c r="D4" s="178">
        <f>RES_hhdet_fech!D4/RES_summary!D$19</f>
        <v>128.14705131714248</v>
      </c>
      <c r="E4" s="178">
        <f>RES_hhdet_fech!E4/RES_summary!E$19</f>
        <v>148.82899677273437</v>
      </c>
      <c r="F4" s="178">
        <f>RES_hhdet_fech!F4/RES_summary!F$19</f>
        <v>139.24348570319336</v>
      </c>
      <c r="G4" s="178">
        <f>RES_hhdet_fech!G4/RES_summary!G$19</f>
        <v>142.52092043594331</v>
      </c>
      <c r="H4" s="178">
        <f>RES_hhdet_fech!H4/RES_summary!H$19</f>
        <v>97.906349082719657</v>
      </c>
      <c r="I4" s="178">
        <f>RES_hhdet_fech!I4/RES_summary!I$19</f>
        <v>101.63084111515211</v>
      </c>
      <c r="J4" s="178">
        <f>RES_hhdet_fech!J4/RES_summary!J$19</f>
        <v>159.74693046849106</v>
      </c>
      <c r="K4" s="178">
        <f>RES_hhdet_fech!K4/RES_summary!K$19</f>
        <v>104.8220608835379</v>
      </c>
      <c r="L4" s="178">
        <f>RES_hhdet_fech!L4/RES_summary!L$19</f>
        <v>0</v>
      </c>
      <c r="M4" s="178">
        <f>RES_hhdet_fech!M4/RES_summary!M$19</f>
        <v>0</v>
      </c>
      <c r="N4" s="178">
        <f>RES_hhdet_fech!N4/RES_summary!N$19</f>
        <v>0</v>
      </c>
      <c r="O4" s="178">
        <f>RES_hhdet_fech!O4/RES_summary!O$19</f>
        <v>0</v>
      </c>
      <c r="P4" s="178">
        <f>RES_hhdet_fech!P4/RES_summary!P$19</f>
        <v>0</v>
      </c>
      <c r="Q4" s="178">
        <f>RES_hhdet_fech!Q4/RES_summary!Q$19</f>
        <v>0</v>
      </c>
    </row>
    <row r="5" spans="1:17" ht="12" customHeight="1" x14ac:dyDescent="0.25">
      <c r="A5" s="23" t="s">
        <v>58</v>
      </c>
      <c r="B5" s="177">
        <f>RES_hhdet_fech!B5/RES_summary!B$19</f>
        <v>118.55343414865011</v>
      </c>
      <c r="C5" s="177">
        <f>RES_hhdet_fech!C5/RES_summary!C$19</f>
        <v>124.70139362105598</v>
      </c>
      <c r="D5" s="177">
        <f>RES_hhdet_fech!D5/RES_summary!D$19</f>
        <v>127.61389317214407</v>
      </c>
      <c r="E5" s="177">
        <f>RES_hhdet_fech!E5/RES_summary!E$19</f>
        <v>148.19621448835449</v>
      </c>
      <c r="F5" s="177">
        <f>RES_hhdet_fech!F5/RES_summary!F$19</f>
        <v>138.67683836793077</v>
      </c>
      <c r="G5" s="177">
        <f>RES_hhdet_fech!G5/RES_summary!G$19</f>
        <v>142.12769863094806</v>
      </c>
      <c r="H5" s="177">
        <f>RES_hhdet_fech!H5/RES_summary!H$19</f>
        <v>97.4809624198991</v>
      </c>
      <c r="I5" s="177">
        <f>RES_hhdet_fech!I5/RES_summary!I$19</f>
        <v>101.007286470984</v>
      </c>
      <c r="J5" s="177">
        <f>RES_hhdet_fech!J5/RES_summary!J$19</f>
        <v>158.8079423527777</v>
      </c>
      <c r="K5" s="177">
        <f>RES_hhdet_fech!K5/RES_summary!K$19</f>
        <v>104.1243974008861</v>
      </c>
      <c r="L5" s="177">
        <f>RES_hhdet_fech!L5/RES_summary!L$19</f>
        <v>0</v>
      </c>
      <c r="M5" s="177">
        <f>RES_hhdet_fech!M5/RES_summary!M$19</f>
        <v>0</v>
      </c>
      <c r="N5" s="177">
        <f>RES_hhdet_fech!N5/RES_summary!N$19</f>
        <v>0</v>
      </c>
      <c r="O5" s="177">
        <f>RES_hhdet_fech!O5/RES_summary!O$19</f>
        <v>0</v>
      </c>
      <c r="P5" s="177">
        <f>RES_hhdet_fech!P5/RES_summary!P$19</f>
        <v>0</v>
      </c>
      <c r="Q5" s="177">
        <f>RES_hhdet_fech!Q5/RES_summary!Q$19</f>
        <v>0</v>
      </c>
    </row>
    <row r="6" spans="1:17" ht="12" customHeight="1" x14ac:dyDescent="0.25">
      <c r="A6" s="23" t="s">
        <v>60</v>
      </c>
      <c r="B6" s="177">
        <f>RES_hhdet_fech!B6/RES_summary!B$19</f>
        <v>0.39045624687858621</v>
      </c>
      <c r="C6" s="177">
        <f>RES_hhdet_fech!C6/RES_summary!C$19</f>
        <v>0.34665690011882583</v>
      </c>
      <c r="D6" s="177">
        <f>RES_hhdet_fech!D6/RES_summary!D$19</f>
        <v>0.53315814499840375</v>
      </c>
      <c r="E6" s="177">
        <f>RES_hhdet_fech!E6/RES_summary!E$19</f>
        <v>0.63278228437989592</v>
      </c>
      <c r="F6" s="177">
        <f>RES_hhdet_fech!F6/RES_summary!F$19</f>
        <v>0.56664733526259292</v>
      </c>
      <c r="G6" s="177">
        <f>RES_hhdet_fech!G6/RES_summary!G$19</f>
        <v>0.39322180499524895</v>
      </c>
      <c r="H6" s="177">
        <f>RES_hhdet_fech!H6/RES_summary!H$19</f>
        <v>0.42538666282054932</v>
      </c>
      <c r="I6" s="177">
        <f>RES_hhdet_fech!I6/RES_summary!I$19</f>
        <v>0.62355464416810313</v>
      </c>
      <c r="J6" s="177">
        <f>RES_hhdet_fech!J6/RES_summary!J$19</f>
        <v>0.93898811571334073</v>
      </c>
      <c r="K6" s="177">
        <f>RES_hhdet_fech!K6/RES_summary!K$19</f>
        <v>0.69766348265179212</v>
      </c>
      <c r="L6" s="177">
        <f>RES_hhdet_fech!L6/RES_summary!L$19</f>
        <v>0</v>
      </c>
      <c r="M6" s="177">
        <f>RES_hhdet_fech!M6/RES_summary!M$19</f>
        <v>0</v>
      </c>
      <c r="N6" s="177">
        <f>RES_hhdet_fech!N6/RES_summary!N$19</f>
        <v>0</v>
      </c>
      <c r="O6" s="177">
        <f>RES_hhdet_fech!O6/RES_summary!O$19</f>
        <v>0</v>
      </c>
      <c r="P6" s="177">
        <f>RES_hhdet_fech!P6/RES_summary!P$19</f>
        <v>0</v>
      </c>
      <c r="Q6" s="177">
        <f>RES_hhdet_fech!Q6/RES_summary!Q$19</f>
        <v>0</v>
      </c>
    </row>
    <row r="7" spans="1:17" ht="12.95" customHeight="1" x14ac:dyDescent="0.25">
      <c r="A7" s="158" t="s">
        <v>112</v>
      </c>
      <c r="B7" s="178">
        <f>RES_hhdet_fech!B7/RES_summary!B$19</f>
        <v>1.7421295859066486</v>
      </c>
      <c r="C7" s="178">
        <f>RES_hhdet_fech!C7/RES_summary!C$19</f>
        <v>2.242669705567232</v>
      </c>
      <c r="D7" s="178">
        <f>RES_hhdet_fech!D7/RES_summary!D$19</f>
        <v>2.4252194783008152</v>
      </c>
      <c r="E7" s="178">
        <f>RES_hhdet_fech!E7/RES_summary!E$19</f>
        <v>2.7340451102998542</v>
      </c>
      <c r="F7" s="178">
        <f>RES_hhdet_fech!F7/RES_summary!F$19</f>
        <v>3.0789807543161571</v>
      </c>
      <c r="G7" s="178">
        <f>RES_hhdet_fech!G7/RES_summary!G$19</f>
        <v>3.407103204834625</v>
      </c>
      <c r="H7" s="178">
        <f>RES_hhdet_fech!H7/RES_summary!H$19</f>
        <v>3.6274815811809722</v>
      </c>
      <c r="I7" s="178">
        <f>RES_hhdet_fech!I7/RES_summary!I$19</f>
        <v>3.9630900188715983</v>
      </c>
      <c r="J7" s="178">
        <f>RES_hhdet_fech!J7/RES_summary!J$19</f>
        <v>4.3454448547660895</v>
      </c>
      <c r="K7" s="178">
        <f>RES_hhdet_fech!K7/RES_summary!K$19</f>
        <v>3.7702875045086559</v>
      </c>
      <c r="L7" s="178">
        <f>RES_hhdet_fech!L7/RES_summary!L$19</f>
        <v>0</v>
      </c>
      <c r="M7" s="178">
        <f>RES_hhdet_fech!M7/RES_summary!M$19</f>
        <v>0</v>
      </c>
      <c r="N7" s="178">
        <f>RES_hhdet_fech!N7/RES_summary!N$19</f>
        <v>0</v>
      </c>
      <c r="O7" s="178">
        <f>RES_hhdet_fech!O7/RES_summary!O$19</f>
        <v>0</v>
      </c>
      <c r="P7" s="178">
        <f>RES_hhdet_fech!P7/RES_summary!P$19</f>
        <v>0</v>
      </c>
      <c r="Q7" s="178">
        <f>RES_hhdet_fech!Q7/RES_summary!Q$19</f>
        <v>0</v>
      </c>
    </row>
    <row r="8" spans="1:17" ht="12" customHeight="1" x14ac:dyDescent="0.25">
      <c r="A8" s="23" t="s">
        <v>60</v>
      </c>
      <c r="B8" s="177">
        <f>RES_hhdet_fech!B8/RES_summary!B$19</f>
        <v>1.7421295859066486</v>
      </c>
      <c r="C8" s="177">
        <f>RES_hhdet_fech!C8/RES_summary!C$19</f>
        <v>2.242669705567232</v>
      </c>
      <c r="D8" s="177">
        <f>RES_hhdet_fech!D8/RES_summary!D$19</f>
        <v>2.4252194783008152</v>
      </c>
      <c r="E8" s="177">
        <f>RES_hhdet_fech!E8/RES_summary!E$19</f>
        <v>2.7340451102998542</v>
      </c>
      <c r="F8" s="177">
        <f>RES_hhdet_fech!F8/RES_summary!F$19</f>
        <v>3.0789807543161571</v>
      </c>
      <c r="G8" s="177">
        <f>RES_hhdet_fech!G8/RES_summary!G$19</f>
        <v>3.407103204834625</v>
      </c>
      <c r="H8" s="177">
        <f>RES_hhdet_fech!H8/RES_summary!H$19</f>
        <v>3.6274815811809722</v>
      </c>
      <c r="I8" s="177">
        <f>RES_hhdet_fech!I8/RES_summary!I$19</f>
        <v>3.9630900188715983</v>
      </c>
      <c r="J8" s="177">
        <f>RES_hhdet_fech!J8/RES_summary!J$19</f>
        <v>4.3454448547660895</v>
      </c>
      <c r="K8" s="177">
        <f>RES_hhdet_fech!K8/RES_summary!K$19</f>
        <v>3.7702875045086559</v>
      </c>
      <c r="L8" s="177">
        <f>RES_hhdet_fech!L8/RES_summary!L$19</f>
        <v>0</v>
      </c>
      <c r="M8" s="177">
        <f>RES_hhdet_fech!M8/RES_summary!M$19</f>
        <v>0</v>
      </c>
      <c r="N8" s="177">
        <f>RES_hhdet_fech!N8/RES_summary!N$19</f>
        <v>0</v>
      </c>
      <c r="O8" s="177">
        <f>RES_hhdet_fech!O8/RES_summary!O$19</f>
        <v>0</v>
      </c>
      <c r="P8" s="177">
        <f>RES_hhdet_fech!P8/RES_summary!P$19</f>
        <v>0</v>
      </c>
      <c r="Q8" s="177">
        <f>RES_hhdet_fech!Q8/RES_summary!Q$19</f>
        <v>0</v>
      </c>
    </row>
    <row r="9" spans="1:17" ht="12" customHeight="1" x14ac:dyDescent="0.25">
      <c r="A9" s="158" t="s">
        <v>63</v>
      </c>
      <c r="B9" s="178">
        <f>RES_hhdet_fech!B9/RES_summary!B$19</f>
        <v>20.167537789007739</v>
      </c>
      <c r="C9" s="178">
        <f>RES_hhdet_fech!C9/RES_summary!C$19</f>
        <v>20.058344097452913</v>
      </c>
      <c r="D9" s="178">
        <f>RES_hhdet_fech!D9/RES_summary!D$19</f>
        <v>21.116902552379479</v>
      </c>
      <c r="E9" s="178">
        <f>RES_hhdet_fech!E9/RES_summary!E$19</f>
        <v>21.420492023832075</v>
      </c>
      <c r="F9" s="178">
        <f>RES_hhdet_fech!F9/RES_summary!F$19</f>
        <v>21.543432796523394</v>
      </c>
      <c r="G9" s="178">
        <f>RES_hhdet_fech!G9/RES_summary!G$19</f>
        <v>21.446061255942524</v>
      </c>
      <c r="H9" s="178">
        <f>RES_hhdet_fech!H9/RES_summary!H$19</f>
        <v>21.878296759623467</v>
      </c>
      <c r="I9" s="178">
        <f>RES_hhdet_fech!I9/RES_summary!I$19</f>
        <v>22.094291337471848</v>
      </c>
      <c r="J9" s="178">
        <f>RES_hhdet_fech!J9/RES_summary!J$19</f>
        <v>22.374077852739099</v>
      </c>
      <c r="K9" s="178">
        <f>RES_hhdet_fech!K9/RES_summary!K$19</f>
        <v>22.216969110347584</v>
      </c>
      <c r="L9" s="178">
        <f>RES_hhdet_fech!L9/RES_summary!L$19</f>
        <v>0</v>
      </c>
      <c r="M9" s="178">
        <f>RES_hhdet_fech!M9/RES_summary!M$19</f>
        <v>0</v>
      </c>
      <c r="N9" s="178">
        <f>RES_hhdet_fech!N9/RES_summary!N$19</f>
        <v>0</v>
      </c>
      <c r="O9" s="178">
        <f>RES_hhdet_fech!O9/RES_summary!O$19</f>
        <v>0</v>
      </c>
      <c r="P9" s="178">
        <f>RES_hhdet_fech!P9/RES_summary!P$19</f>
        <v>0</v>
      </c>
      <c r="Q9" s="178">
        <f>RES_hhdet_fech!Q9/RES_summary!Q$19</f>
        <v>0</v>
      </c>
    </row>
    <row r="10" spans="1:17" ht="12" customHeight="1" x14ac:dyDescent="0.25">
      <c r="A10" s="167" t="s">
        <v>171</v>
      </c>
      <c r="B10" s="183">
        <f>RES_hhdet_fech!B10/RES_summary!B$19</f>
        <v>0</v>
      </c>
      <c r="C10" s="183">
        <f>RES_hhdet_fech!C10/RES_summary!C$19</f>
        <v>0</v>
      </c>
      <c r="D10" s="183">
        <f>RES_hhdet_fech!D10/RES_summary!D$19</f>
        <v>0</v>
      </c>
      <c r="E10" s="183">
        <f>RES_hhdet_fech!E10/RES_summary!E$19</f>
        <v>0</v>
      </c>
      <c r="F10" s="183">
        <f>RES_hhdet_fech!F10/RES_summary!F$19</f>
        <v>0</v>
      </c>
      <c r="G10" s="183">
        <f>RES_hhdet_fech!G10/RES_summary!G$19</f>
        <v>0</v>
      </c>
      <c r="H10" s="183">
        <f>RES_hhdet_fech!H10/RES_summary!H$19</f>
        <v>0</v>
      </c>
      <c r="I10" s="183">
        <f>RES_hhdet_fech!I10/RES_summary!I$19</f>
        <v>0</v>
      </c>
      <c r="J10" s="183">
        <f>RES_hhdet_fech!J10/RES_summary!J$19</f>
        <v>0</v>
      </c>
      <c r="K10" s="183">
        <f>RES_hhdet_fech!K10/RES_summary!K$19</f>
        <v>0</v>
      </c>
      <c r="L10" s="183">
        <f>RES_hhdet_fech!L10/RES_summary!L$19</f>
        <v>0</v>
      </c>
      <c r="M10" s="183">
        <f>RES_hhdet_fech!M10/RES_summary!M$19</f>
        <v>0</v>
      </c>
      <c r="N10" s="183">
        <f>RES_hhdet_fech!N10/RES_summary!N$19</f>
        <v>0</v>
      </c>
      <c r="O10" s="183">
        <f>RES_hhdet_fech!O10/RES_summary!O$19</f>
        <v>0</v>
      </c>
      <c r="P10" s="183">
        <f>RES_hhdet_fech!P10/RES_summary!P$19</f>
        <v>0</v>
      </c>
      <c r="Q10" s="183">
        <f>RES_hhdet_fech!Q10/RES_summary!Q$19</f>
        <v>0</v>
      </c>
    </row>
    <row r="11" spans="1:17" ht="12" customHeight="1" x14ac:dyDescent="0.25">
      <c r="A11" s="167" t="s">
        <v>144</v>
      </c>
      <c r="B11" s="183">
        <f>RES_hhdet_fech!B11/RES_summary!B$19</f>
        <v>26.919450697663901</v>
      </c>
      <c r="C11" s="183">
        <f>RES_hhdet_fech!C11/RES_summary!C$19</f>
        <v>26.842578710324659</v>
      </c>
      <c r="D11" s="183">
        <f>RES_hhdet_fech!D11/RES_summary!D$19</f>
        <v>27.627720379712667</v>
      </c>
      <c r="E11" s="183">
        <f>RES_hhdet_fech!E11/RES_summary!E$19</f>
        <v>27.730534860627138</v>
      </c>
      <c r="F11" s="183">
        <f>RES_hhdet_fech!F11/RES_summary!F$19</f>
        <v>28.179919797686832</v>
      </c>
      <c r="G11" s="183">
        <f>RES_hhdet_fech!G11/RES_summary!G$19</f>
        <v>28.177934731538244</v>
      </c>
      <c r="H11" s="183">
        <f>RES_hhdet_fech!H11/RES_summary!H$19</f>
        <v>28.405720432862893</v>
      </c>
      <c r="I11" s="183">
        <f>RES_hhdet_fech!I11/RES_summary!I$19</f>
        <v>29.430994586050183</v>
      </c>
      <c r="J11" s="183">
        <f>RES_hhdet_fech!J11/RES_summary!J$19</f>
        <v>30.043377385121264</v>
      </c>
      <c r="K11" s="183">
        <f>RES_hhdet_fech!K11/RES_summary!K$19</f>
        <v>29.988339563295717</v>
      </c>
      <c r="L11" s="183">
        <f>RES_hhdet_fech!L11/RES_summary!L$19</f>
        <v>0</v>
      </c>
      <c r="M11" s="183">
        <f>RES_hhdet_fech!M11/RES_summary!M$19</f>
        <v>0</v>
      </c>
      <c r="N11" s="183">
        <f>RES_hhdet_fech!N11/RES_summary!N$19</f>
        <v>0</v>
      </c>
      <c r="O11" s="183">
        <f>RES_hhdet_fech!O11/RES_summary!O$19</f>
        <v>0</v>
      </c>
      <c r="P11" s="183">
        <f>RES_hhdet_fech!P11/RES_summary!P$19</f>
        <v>0</v>
      </c>
      <c r="Q11" s="183">
        <f>RES_hhdet_fech!Q11/RES_summary!Q$19</f>
        <v>0</v>
      </c>
    </row>
    <row r="12" spans="1:17" ht="12" customHeight="1" x14ac:dyDescent="0.25">
      <c r="A12" s="167" t="s">
        <v>143</v>
      </c>
      <c r="B12" s="183">
        <f>RES_hhdet_fech!B12/RES_summary!B$19</f>
        <v>16.380342538850115</v>
      </c>
      <c r="C12" s="183">
        <f>RES_hhdet_fech!C12/RES_summary!C$19</f>
        <v>16.403488085716436</v>
      </c>
      <c r="D12" s="183">
        <f>RES_hhdet_fech!D12/RES_summary!D$19</f>
        <v>17.601729961111332</v>
      </c>
      <c r="E12" s="183">
        <f>RES_hhdet_fech!E12/RES_summary!E$19</f>
        <v>18.165789411264633</v>
      </c>
      <c r="F12" s="183">
        <f>RES_hhdet_fech!F12/RES_summary!F$19</f>
        <v>17.973981522584538</v>
      </c>
      <c r="G12" s="183">
        <f>RES_hhdet_fech!G12/RES_summary!G$19</f>
        <v>18.758265066645652</v>
      </c>
      <c r="H12" s="183">
        <f>RES_hhdet_fech!H12/RES_summary!H$19</f>
        <v>18.652210332737685</v>
      </c>
      <c r="I12" s="183">
        <f>RES_hhdet_fech!I12/RES_summary!I$19</f>
        <v>19.099202709622958</v>
      </c>
      <c r="J12" s="183">
        <f>RES_hhdet_fech!J12/RES_summary!J$19</f>
        <v>19.57684703683173</v>
      </c>
      <c r="K12" s="183">
        <f>RES_hhdet_fech!K12/RES_summary!K$19</f>
        <v>19.475030628882045</v>
      </c>
      <c r="L12" s="183">
        <f>RES_hhdet_fech!L12/RES_summary!L$19</f>
        <v>0</v>
      </c>
      <c r="M12" s="183">
        <f>RES_hhdet_fech!M12/RES_summary!M$19</f>
        <v>0</v>
      </c>
      <c r="N12" s="183">
        <f>RES_hhdet_fech!N12/RES_summary!N$19</f>
        <v>0</v>
      </c>
      <c r="O12" s="183">
        <f>RES_hhdet_fech!O12/RES_summary!O$19</f>
        <v>0</v>
      </c>
      <c r="P12" s="183">
        <f>RES_hhdet_fech!P12/RES_summary!P$19</f>
        <v>0</v>
      </c>
      <c r="Q12" s="183">
        <f>RES_hhdet_fech!Q12/RES_summary!Q$19</f>
        <v>0</v>
      </c>
    </row>
    <row r="13" spans="1:17" ht="12" customHeight="1" x14ac:dyDescent="0.25">
      <c r="A13" s="166" t="s">
        <v>57</v>
      </c>
      <c r="B13" s="182">
        <f>RES_hhdet_fech!B13/RES_summary!B$19</f>
        <v>6.8644599279043099</v>
      </c>
      <c r="C13" s="182">
        <f>RES_hhdet_fech!C13/RES_summary!C$19</f>
        <v>6.844857571132799</v>
      </c>
      <c r="D13" s="182">
        <f>RES_hhdet_fech!D13/RES_summary!D$19</f>
        <v>8.2883161139138153</v>
      </c>
      <c r="E13" s="182">
        <f>RES_hhdet_fech!E13/RES_summary!E$19</f>
        <v>9.1510765040069568</v>
      </c>
      <c r="F13" s="182">
        <f>RES_hhdet_fech!F13/RES_summary!F$19</f>
        <v>8.2144466210257061</v>
      </c>
      <c r="G13" s="182">
        <f>RES_hhdet_fech!G13/RES_summary!G$19</f>
        <v>9.6368536781860676</v>
      </c>
      <c r="H13" s="182">
        <f>RES_hhdet_fech!H13/RES_summary!H$19</f>
        <v>9.0898305385161162</v>
      </c>
      <c r="I13" s="182">
        <f>RES_hhdet_fech!I13/RES_summary!I$19</f>
        <v>8.829298375815041</v>
      </c>
      <c r="J13" s="182">
        <f>RES_hhdet_fech!J13/RES_summary!J$19</f>
        <v>9.0130132155363878</v>
      </c>
      <c r="K13" s="182">
        <f>RES_hhdet_fech!K13/RES_summary!K$19</f>
        <v>8.6966184733557679</v>
      </c>
      <c r="L13" s="182">
        <f>RES_hhdet_fech!L13/RES_summary!L$19</f>
        <v>0</v>
      </c>
      <c r="M13" s="182">
        <f>RES_hhdet_fech!M13/RES_summary!M$19</f>
        <v>0</v>
      </c>
      <c r="N13" s="182">
        <f>RES_hhdet_fech!N13/RES_summary!N$19</f>
        <v>0</v>
      </c>
      <c r="O13" s="182">
        <f>RES_hhdet_fech!O13/RES_summary!O$19</f>
        <v>0</v>
      </c>
      <c r="P13" s="182">
        <f>RES_hhdet_fech!P13/RES_summary!P$19</f>
        <v>0</v>
      </c>
      <c r="Q13" s="182">
        <f>RES_hhdet_fech!Q13/RES_summary!Q$19</f>
        <v>0</v>
      </c>
    </row>
    <row r="14" spans="1:17" ht="12" customHeight="1" x14ac:dyDescent="0.25">
      <c r="A14" s="147" t="s">
        <v>59</v>
      </c>
      <c r="B14" s="181">
        <f>RES_hhdet_fech!B14/RES_summary!B$19</f>
        <v>9.5158826109458055</v>
      </c>
      <c r="C14" s="181">
        <f>RES_hhdet_fech!C14/RES_summary!C$19</f>
        <v>9.5586305145836388</v>
      </c>
      <c r="D14" s="181">
        <f>RES_hhdet_fech!D14/RES_summary!D$19</f>
        <v>9.3134138471975199</v>
      </c>
      <c r="E14" s="181">
        <f>RES_hhdet_fech!E14/RES_summary!E$19</f>
        <v>9.0147129072576799</v>
      </c>
      <c r="F14" s="181">
        <f>RES_hhdet_fech!F14/RES_summary!F$19</f>
        <v>9.7595349015588351</v>
      </c>
      <c r="G14" s="181">
        <f>RES_hhdet_fech!G14/RES_summary!G$19</f>
        <v>9.1214113884595864</v>
      </c>
      <c r="H14" s="181">
        <f>RES_hhdet_fech!H14/RES_summary!H$19</f>
        <v>9.5623797942215703</v>
      </c>
      <c r="I14" s="181">
        <f>RES_hhdet_fech!I14/RES_summary!I$19</f>
        <v>10.269904333807913</v>
      </c>
      <c r="J14" s="181">
        <f>RES_hhdet_fech!J14/RES_summary!J$19</f>
        <v>10.56383382129534</v>
      </c>
      <c r="K14" s="181">
        <f>RES_hhdet_fech!K14/RES_summary!K$19</f>
        <v>10.778412155526283</v>
      </c>
      <c r="L14" s="181">
        <f>RES_hhdet_fech!L14/RES_summary!L$19</f>
        <v>0</v>
      </c>
      <c r="M14" s="181">
        <f>RES_hhdet_fech!M14/RES_summary!M$19</f>
        <v>0</v>
      </c>
      <c r="N14" s="181">
        <f>RES_hhdet_fech!N14/RES_summary!N$19</f>
        <v>0</v>
      </c>
      <c r="O14" s="181">
        <f>RES_hhdet_fech!O14/RES_summary!O$19</f>
        <v>0</v>
      </c>
      <c r="P14" s="181">
        <f>RES_hhdet_fech!P14/RES_summary!P$19</f>
        <v>0</v>
      </c>
      <c r="Q14" s="181">
        <f>RES_hhdet_fech!Q14/RES_summary!Q$19</f>
        <v>0</v>
      </c>
    </row>
    <row r="15" spans="1:17" ht="12" customHeight="1" x14ac:dyDescent="0.25">
      <c r="A15" s="163" t="s">
        <v>142</v>
      </c>
      <c r="B15" s="180">
        <f>RES_hhdet_fech!B15/RES_summary!B$19</f>
        <v>21.35696414430042</v>
      </c>
      <c r="C15" s="180">
        <f>RES_hhdet_fech!C15/RES_summary!C$19</f>
        <v>21.161228818226352</v>
      </c>
      <c r="D15" s="180">
        <f>RES_hhdet_fech!D15/RES_summary!D$19</f>
        <v>22.310492817167813</v>
      </c>
      <c r="E15" s="180">
        <f>RES_hhdet_fech!E15/RES_summary!E$19</f>
        <v>22.663551384270409</v>
      </c>
      <c r="F15" s="180">
        <f>RES_hhdet_fech!F15/RES_summary!F$19</f>
        <v>22.768506348973673</v>
      </c>
      <c r="G15" s="180">
        <f>RES_hhdet_fech!G15/RES_summary!G$19</f>
        <v>22.256435657654784</v>
      </c>
      <c r="H15" s="180">
        <f>RES_hhdet_fech!H15/RES_summary!H$19</f>
        <v>23.164418183096895</v>
      </c>
      <c r="I15" s="180">
        <f>RES_hhdet_fech!I15/RES_summary!I$19</f>
        <v>24.931598988674484</v>
      </c>
      <c r="J15" s="180">
        <f>RES_hhdet_fech!J15/RES_summary!J$19</f>
        <v>25.359124484477107</v>
      </c>
      <c r="K15" s="180">
        <f>RES_hhdet_fech!K15/RES_summary!K$19</f>
        <v>25.278896640970292</v>
      </c>
      <c r="L15" s="180">
        <f>RES_hhdet_fech!L15/RES_summary!L$19</f>
        <v>0</v>
      </c>
      <c r="M15" s="180">
        <f>RES_hhdet_fech!M15/RES_summary!M$19</f>
        <v>0</v>
      </c>
      <c r="N15" s="180">
        <f>RES_hhdet_fech!N15/RES_summary!N$19</f>
        <v>0</v>
      </c>
      <c r="O15" s="180">
        <f>RES_hhdet_fech!O15/RES_summary!O$19</f>
        <v>0</v>
      </c>
      <c r="P15" s="180">
        <f>RES_hhdet_fech!P15/RES_summary!P$19</f>
        <v>0</v>
      </c>
      <c r="Q15" s="180">
        <f>RES_hhdet_fech!Q15/RES_summary!Q$19</f>
        <v>0</v>
      </c>
    </row>
    <row r="16" spans="1:17" ht="12" customHeight="1" x14ac:dyDescent="0.25">
      <c r="A16" s="161" t="s">
        <v>141</v>
      </c>
      <c r="B16" s="179">
        <f>RES_hhdet_fech!B16/RES_summary!B$19</f>
        <v>14.961908467742417</v>
      </c>
      <c r="C16" s="179">
        <f>RES_hhdet_fech!C16/RES_summary!C$19</f>
        <v>14.954743863231364</v>
      </c>
      <c r="D16" s="179">
        <f>RES_hhdet_fech!D16/RES_summary!D$19</f>
        <v>16.006561692347869</v>
      </c>
      <c r="E16" s="179">
        <f>RES_hhdet_fech!E16/RES_summary!E$19</f>
        <v>16.49368486406691</v>
      </c>
      <c r="F16" s="179">
        <f>RES_hhdet_fech!F16/RES_summary!F$19</f>
        <v>16.396554502284658</v>
      </c>
      <c r="G16" s="179">
        <f>RES_hhdet_fech!G16/RES_summary!G$19</f>
        <v>16.73311238337751</v>
      </c>
      <c r="H16" s="179">
        <f>RES_hhdet_fech!H16/RES_summary!H$19</f>
        <v>16.974993612812579</v>
      </c>
      <c r="I16" s="179">
        <f>RES_hhdet_fech!I16/RES_summary!I$19</f>
        <v>17.749384030410255</v>
      </c>
      <c r="J16" s="179">
        <f>RES_hhdet_fech!J16/RES_summary!J$19</f>
        <v>18.171571166638479</v>
      </c>
      <c r="K16" s="179">
        <f>RES_hhdet_fech!K16/RES_summary!K$19</f>
        <v>18.109292181407678</v>
      </c>
      <c r="L16" s="179">
        <f>RES_hhdet_fech!L16/RES_summary!L$19</f>
        <v>0</v>
      </c>
      <c r="M16" s="179">
        <f>RES_hhdet_fech!M16/RES_summary!M$19</f>
        <v>0</v>
      </c>
      <c r="N16" s="179">
        <f>RES_hhdet_fech!N16/RES_summary!N$19</f>
        <v>0</v>
      </c>
      <c r="O16" s="179">
        <f>RES_hhdet_fech!O16/RES_summary!O$19</f>
        <v>0</v>
      </c>
      <c r="P16" s="179">
        <f>RES_hhdet_fech!P16/RES_summary!P$19</f>
        <v>0</v>
      </c>
      <c r="Q16" s="179">
        <f>RES_hhdet_fech!Q16/RES_summary!Q$19</f>
        <v>0</v>
      </c>
    </row>
    <row r="17" spans="1:17" ht="12" customHeight="1" x14ac:dyDescent="0.25">
      <c r="A17" s="148" t="s">
        <v>60</v>
      </c>
      <c r="B17" s="177">
        <f>RES_hhdet_fech!B17/RES_summary!B$19</f>
        <v>5.446025856796612</v>
      </c>
      <c r="C17" s="177">
        <f>RES_hhdet_fech!C17/RES_summary!C$19</f>
        <v>5.3961133486477246</v>
      </c>
      <c r="D17" s="177">
        <f>RES_hhdet_fech!D17/RES_summary!D$19</f>
        <v>6.6931478451503539</v>
      </c>
      <c r="E17" s="177">
        <f>RES_hhdet_fech!E17/RES_summary!E$19</f>
        <v>7.4789719568092297</v>
      </c>
      <c r="F17" s="177">
        <f>RES_hhdet_fech!F17/RES_summary!F$19</f>
        <v>6.6370196007258215</v>
      </c>
      <c r="G17" s="177">
        <f>RES_hhdet_fech!G17/RES_summary!G$19</f>
        <v>7.6117009949179248</v>
      </c>
      <c r="H17" s="177">
        <f>RES_hhdet_fech!H17/RES_summary!H$19</f>
        <v>7.4126138185910024</v>
      </c>
      <c r="I17" s="177">
        <f>RES_hhdet_fech!I17/RES_summary!I$19</f>
        <v>7.4794796966023398</v>
      </c>
      <c r="J17" s="177">
        <f>RES_hhdet_fech!J17/RES_summary!J$19</f>
        <v>7.6077373453431374</v>
      </c>
      <c r="K17" s="177">
        <f>RES_hhdet_fech!K17/RES_summary!K$19</f>
        <v>7.3308800258813918</v>
      </c>
      <c r="L17" s="177">
        <f>RES_hhdet_fech!L17/RES_summary!L$19</f>
        <v>0</v>
      </c>
      <c r="M17" s="177">
        <f>RES_hhdet_fech!M17/RES_summary!M$19</f>
        <v>0</v>
      </c>
      <c r="N17" s="177">
        <f>RES_hhdet_fech!N17/RES_summary!N$19</f>
        <v>0</v>
      </c>
      <c r="O17" s="177">
        <f>RES_hhdet_fech!O17/RES_summary!O$19</f>
        <v>0</v>
      </c>
      <c r="P17" s="177">
        <f>RES_hhdet_fech!P17/RES_summary!P$19</f>
        <v>0</v>
      </c>
      <c r="Q17" s="177">
        <f>RES_hhdet_fech!Q17/RES_summary!Q$19</f>
        <v>0</v>
      </c>
    </row>
    <row r="18" spans="1:17" ht="12" customHeight="1" x14ac:dyDescent="0.25">
      <c r="A18" s="148" t="s">
        <v>59</v>
      </c>
      <c r="B18" s="177">
        <f>RES_hhdet_fech!B18/RES_summary!B$19</f>
        <v>9.5158826109458037</v>
      </c>
      <c r="C18" s="177">
        <f>RES_hhdet_fech!C18/RES_summary!C$19</f>
        <v>9.5586305145836423</v>
      </c>
      <c r="D18" s="177">
        <f>RES_hhdet_fech!D18/RES_summary!D$19</f>
        <v>9.3134138471975163</v>
      </c>
      <c r="E18" s="177">
        <f>RES_hhdet_fech!E18/RES_summary!E$19</f>
        <v>9.0147129072576764</v>
      </c>
      <c r="F18" s="177">
        <f>RES_hhdet_fech!F18/RES_summary!F$19</f>
        <v>9.7595349015588351</v>
      </c>
      <c r="G18" s="177">
        <f>RES_hhdet_fech!G18/RES_summary!G$19</f>
        <v>9.1214113884595847</v>
      </c>
      <c r="H18" s="177">
        <f>RES_hhdet_fech!H18/RES_summary!H$19</f>
        <v>9.5623797942215756</v>
      </c>
      <c r="I18" s="177">
        <f>RES_hhdet_fech!I18/RES_summary!I$19</f>
        <v>10.269904333807917</v>
      </c>
      <c r="J18" s="177">
        <f>RES_hhdet_fech!J18/RES_summary!J$19</f>
        <v>10.563833821295344</v>
      </c>
      <c r="K18" s="177">
        <f>RES_hhdet_fech!K18/RES_summary!K$19</f>
        <v>10.778412155526285</v>
      </c>
      <c r="L18" s="177">
        <f>RES_hhdet_fech!L18/RES_summary!L$19</f>
        <v>0</v>
      </c>
      <c r="M18" s="177">
        <f>RES_hhdet_fech!M18/RES_summary!M$19</f>
        <v>0</v>
      </c>
      <c r="N18" s="177">
        <f>RES_hhdet_fech!N18/RES_summary!N$19</f>
        <v>0</v>
      </c>
      <c r="O18" s="177">
        <f>RES_hhdet_fech!O18/RES_summary!O$19</f>
        <v>0</v>
      </c>
      <c r="P18" s="177">
        <f>RES_hhdet_fech!P18/RES_summary!P$19</f>
        <v>0</v>
      </c>
      <c r="Q18" s="177">
        <f>RES_hhdet_fech!Q18/RES_summary!Q$19</f>
        <v>0</v>
      </c>
    </row>
    <row r="19" spans="1:17" ht="12" customHeight="1" x14ac:dyDescent="0.25">
      <c r="A19" s="158" t="s">
        <v>62</v>
      </c>
      <c r="B19" s="178">
        <f>RES_hhdet_fech!B19/RES_summary!B$19</f>
        <v>14.882814923879524</v>
      </c>
      <c r="C19" s="178">
        <f>RES_hhdet_fech!C19/RES_summary!C$19</f>
        <v>14.819665892096356</v>
      </c>
      <c r="D19" s="178">
        <f>RES_hhdet_fech!D19/RES_summary!D$19</f>
        <v>15.33866229074509</v>
      </c>
      <c r="E19" s="178">
        <f>RES_hhdet_fech!E19/RES_summary!E$19</f>
        <v>15.546338313447787</v>
      </c>
      <c r="F19" s="178">
        <f>RES_hhdet_fech!F19/RES_summary!F$19</f>
        <v>15.272261290603202</v>
      </c>
      <c r="G19" s="178">
        <f>RES_hhdet_fech!G19/RES_summary!G$19</f>
        <v>14.733201740644521</v>
      </c>
      <c r="H19" s="178">
        <f>RES_hhdet_fech!H19/RES_summary!H$19</f>
        <v>14.986311347036757</v>
      </c>
      <c r="I19" s="178">
        <f>RES_hhdet_fech!I19/RES_summary!I$19</f>
        <v>15.792898604681536</v>
      </c>
      <c r="J19" s="178">
        <f>RES_hhdet_fech!J19/RES_summary!J$19</f>
        <v>15.722143546874173</v>
      </c>
      <c r="K19" s="178">
        <f>RES_hhdet_fech!K19/RES_summary!K$19</f>
        <v>15.438442886520532</v>
      </c>
      <c r="L19" s="178">
        <f>RES_hhdet_fech!L19/RES_summary!L$19</f>
        <v>0</v>
      </c>
      <c r="M19" s="178">
        <f>RES_hhdet_fech!M19/RES_summary!M$19</f>
        <v>0</v>
      </c>
      <c r="N19" s="178">
        <f>RES_hhdet_fech!N19/RES_summary!N$19</f>
        <v>0</v>
      </c>
      <c r="O19" s="178">
        <f>RES_hhdet_fech!O19/RES_summary!O$19</f>
        <v>0</v>
      </c>
      <c r="P19" s="178">
        <f>RES_hhdet_fech!P19/RES_summary!P$19</f>
        <v>0</v>
      </c>
      <c r="Q19" s="178">
        <f>RES_hhdet_fech!Q19/RES_summary!Q$19</f>
        <v>0</v>
      </c>
    </row>
    <row r="20" spans="1:17" ht="12" customHeight="1" x14ac:dyDescent="0.25">
      <c r="A20" s="23" t="s">
        <v>58</v>
      </c>
      <c r="B20" s="177">
        <f>RES_hhdet_fech!B20/RES_summary!B$19</f>
        <v>0</v>
      </c>
      <c r="C20" s="177">
        <f>RES_hhdet_fech!C20/RES_summary!C$19</f>
        <v>0</v>
      </c>
      <c r="D20" s="177">
        <f>RES_hhdet_fech!D20/RES_summary!D$19</f>
        <v>0</v>
      </c>
      <c r="E20" s="177">
        <f>RES_hhdet_fech!E20/RES_summary!E$19</f>
        <v>0</v>
      </c>
      <c r="F20" s="177">
        <f>RES_hhdet_fech!F20/RES_summary!F$19</f>
        <v>0</v>
      </c>
      <c r="G20" s="177">
        <f>RES_hhdet_fech!G20/RES_summary!G$19</f>
        <v>0</v>
      </c>
      <c r="H20" s="177">
        <f>RES_hhdet_fech!H20/RES_summary!H$19</f>
        <v>0</v>
      </c>
      <c r="I20" s="177">
        <f>RES_hhdet_fech!I20/RES_summary!I$19</f>
        <v>0</v>
      </c>
      <c r="J20" s="177">
        <f>RES_hhdet_fech!J20/RES_summary!J$19</f>
        <v>0</v>
      </c>
      <c r="K20" s="177">
        <f>RES_hhdet_fech!K20/RES_summary!K$19</f>
        <v>0</v>
      </c>
      <c r="L20" s="177">
        <f>RES_hhdet_fech!L20/RES_summary!L$19</f>
        <v>0</v>
      </c>
      <c r="M20" s="177">
        <f>RES_hhdet_fech!M20/RES_summary!M$19</f>
        <v>0</v>
      </c>
      <c r="N20" s="177">
        <f>RES_hhdet_fech!N20/RES_summary!N$19</f>
        <v>0</v>
      </c>
      <c r="O20" s="177">
        <f>RES_hhdet_fech!O20/RES_summary!O$19</f>
        <v>0</v>
      </c>
      <c r="P20" s="177">
        <f>RES_hhdet_fech!P20/RES_summary!P$19</f>
        <v>0</v>
      </c>
      <c r="Q20" s="177">
        <f>RES_hhdet_fech!Q20/RES_summary!Q$19</f>
        <v>0</v>
      </c>
    </row>
    <row r="21" spans="1:17" ht="12" customHeight="1" x14ac:dyDescent="0.25">
      <c r="A21" s="23" t="s">
        <v>57</v>
      </c>
      <c r="B21" s="177">
        <f>RES_hhdet_fech!B21/RES_summary!B$19</f>
        <v>27.612227592332545</v>
      </c>
      <c r="C21" s="177">
        <f>RES_hhdet_fech!C21/RES_summary!C$19</f>
        <v>27.762215813957333</v>
      </c>
      <c r="D21" s="177">
        <f>RES_hhdet_fech!D21/RES_summary!D$19</f>
        <v>28.462616620183631</v>
      </c>
      <c r="E21" s="177">
        <f>RES_hhdet_fech!E21/RES_summary!E$19</f>
        <v>28.580026631334299</v>
      </c>
      <c r="F21" s="177">
        <f>RES_hhdet_fech!F21/RES_summary!F$19</f>
        <v>28.089387962208033</v>
      </c>
      <c r="G21" s="177">
        <f>RES_hhdet_fech!G21/RES_summary!G$19</f>
        <v>26.858835332688773</v>
      </c>
      <c r="H21" s="177">
        <f>RES_hhdet_fech!H21/RES_summary!H$19</f>
        <v>26.376327342752454</v>
      </c>
      <c r="I21" s="177">
        <f>RES_hhdet_fech!I21/RES_summary!I$19</f>
        <v>27.091357312327023</v>
      </c>
      <c r="J21" s="177">
        <f>RES_hhdet_fech!J21/RES_summary!J$19</f>
        <v>27.189408712477743</v>
      </c>
      <c r="K21" s="177">
        <f>RES_hhdet_fech!K21/RES_summary!K$19</f>
        <v>26.933312774405675</v>
      </c>
      <c r="L21" s="177">
        <f>RES_hhdet_fech!L21/RES_summary!L$19</f>
        <v>0</v>
      </c>
      <c r="M21" s="177">
        <f>RES_hhdet_fech!M21/RES_summary!M$19</f>
        <v>0</v>
      </c>
      <c r="N21" s="177">
        <f>RES_hhdet_fech!N21/RES_summary!N$19</f>
        <v>0</v>
      </c>
      <c r="O21" s="177">
        <f>RES_hhdet_fech!O21/RES_summary!O$19</f>
        <v>0</v>
      </c>
      <c r="P21" s="177">
        <f>RES_hhdet_fech!P21/RES_summary!P$19</f>
        <v>0</v>
      </c>
      <c r="Q21" s="177">
        <f>RES_hhdet_fech!Q21/RES_summary!Q$19</f>
        <v>0</v>
      </c>
    </row>
    <row r="22" spans="1:17" ht="12" customHeight="1" x14ac:dyDescent="0.25">
      <c r="A22" s="29" t="s">
        <v>140</v>
      </c>
      <c r="B22" s="176">
        <f>RES_hhdet_fech!B22/RES_summary!B$19</f>
        <v>14.266170577051103</v>
      </c>
      <c r="C22" s="176">
        <f>RES_hhdet_fech!C22/RES_summary!C$19</f>
        <v>14.190604655619637</v>
      </c>
      <c r="D22" s="176">
        <f>RES_hhdet_fech!D22/RES_summary!D$19</f>
        <v>15.020717684336827</v>
      </c>
      <c r="E22" s="176">
        <f>RES_hhdet_fech!E22/RES_summary!E$19</f>
        <v>15.229494889811388</v>
      </c>
      <c r="F22" s="176">
        <f>RES_hhdet_fech!F22/RES_summary!F$19</f>
        <v>14.921136286317166</v>
      </c>
      <c r="G22" s="176">
        <f>RES_hhdet_fech!G22/RES_summary!G$19</f>
        <v>14.424599684684571</v>
      </c>
      <c r="H22" s="176">
        <f>RES_hhdet_fech!H22/RES_summary!H$19</f>
        <v>14.706286368654073</v>
      </c>
      <c r="I22" s="176">
        <f>RES_hhdet_fech!I22/RES_summary!I$19</f>
        <v>15.488709331783385</v>
      </c>
      <c r="J22" s="176">
        <f>RES_hhdet_fech!J22/RES_summary!J$19</f>
        <v>15.393011343817058</v>
      </c>
      <c r="K22" s="176">
        <f>RES_hhdet_fech!K22/RES_summary!K$19</f>
        <v>15.201671480191999</v>
      </c>
      <c r="L22" s="176">
        <f>RES_hhdet_fech!L22/RES_summary!L$19</f>
        <v>0</v>
      </c>
      <c r="M22" s="176">
        <f>RES_hhdet_fech!M22/RES_summary!M$19</f>
        <v>0</v>
      </c>
      <c r="N22" s="176">
        <f>RES_hhdet_fech!N22/RES_summary!N$19</f>
        <v>0</v>
      </c>
      <c r="O22" s="176">
        <f>RES_hhdet_fech!O22/RES_summary!O$19</f>
        <v>0</v>
      </c>
      <c r="P22" s="176">
        <f>RES_hhdet_fech!P22/RES_summary!P$19</f>
        <v>0</v>
      </c>
      <c r="Q22" s="176">
        <f>RES_hhdet_fech!Q22/RES_summary!Q$19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0</v>
      </c>
      <c r="C24" s="184">
        <f>RES_hhdet_fech!C24/RES_summary!C$19</f>
        <v>0</v>
      </c>
      <c r="D24" s="184">
        <f>RES_hhdet_fech!D24/RES_summary!D$19</f>
        <v>0</v>
      </c>
      <c r="E24" s="184">
        <f>RES_hhdet_fech!E24/RES_summary!E$19</f>
        <v>0</v>
      </c>
      <c r="F24" s="184">
        <f>RES_hhdet_fech!F24/RES_summary!F$19</f>
        <v>0</v>
      </c>
      <c r="G24" s="184">
        <f>RES_hhdet_fech!G24/RES_summary!G$19</f>
        <v>0</v>
      </c>
      <c r="H24" s="184">
        <f>RES_hhdet_fech!H24/RES_summary!H$19</f>
        <v>0</v>
      </c>
      <c r="I24" s="184">
        <f>RES_hhdet_fech!I24/RES_summary!I$19</f>
        <v>0</v>
      </c>
      <c r="J24" s="184">
        <f>RES_hhdet_fech!J24/RES_summary!J$19</f>
        <v>0</v>
      </c>
      <c r="K24" s="184">
        <f>RES_hhdet_fech!K24/RES_summary!K$19</f>
        <v>0</v>
      </c>
      <c r="L24" s="184">
        <f>RES_hhdet_fech!L24/RES_summary!L$19</f>
        <v>0</v>
      </c>
      <c r="M24" s="184">
        <f>RES_hhdet_fech!M24/RES_summary!M$19</f>
        <v>0</v>
      </c>
      <c r="N24" s="184">
        <f>RES_hhdet_fech!N24/RES_summary!N$19</f>
        <v>0</v>
      </c>
      <c r="O24" s="184">
        <f>RES_hhdet_fech!O24/RES_summary!O$19</f>
        <v>0</v>
      </c>
      <c r="P24" s="184">
        <f>RES_hhdet_fech!P24/RES_summary!P$19</f>
        <v>0</v>
      </c>
      <c r="Q24" s="184">
        <f>RES_hhdet_fech!Q24/RES_summary!Q$19</f>
        <v>0</v>
      </c>
    </row>
    <row r="25" spans="1:17" ht="12.95" customHeight="1" x14ac:dyDescent="0.25">
      <c r="A25" s="158" t="s">
        <v>65</v>
      </c>
      <c r="B25" s="178">
        <f>RES_hhdet_fech!B25/RES_summary!B$19</f>
        <v>0</v>
      </c>
      <c r="C25" s="178">
        <f>RES_hhdet_fech!C25/RES_summary!C$19</f>
        <v>0</v>
      </c>
      <c r="D25" s="178">
        <f>RES_hhdet_fech!D25/RES_summary!D$19</f>
        <v>0</v>
      </c>
      <c r="E25" s="178">
        <f>RES_hhdet_fech!E25/RES_summary!E$19</f>
        <v>0</v>
      </c>
      <c r="F25" s="178">
        <f>RES_hhdet_fech!F25/RES_summary!F$19</f>
        <v>0</v>
      </c>
      <c r="G25" s="178">
        <f>RES_hhdet_fech!G25/RES_summary!G$19</f>
        <v>0</v>
      </c>
      <c r="H25" s="178">
        <f>RES_hhdet_fech!H25/RES_summary!H$19</f>
        <v>0</v>
      </c>
      <c r="I25" s="178">
        <f>RES_hhdet_fech!I25/RES_summary!I$19</f>
        <v>0</v>
      </c>
      <c r="J25" s="178">
        <f>RES_hhdet_fech!J25/RES_summary!J$19</f>
        <v>0</v>
      </c>
      <c r="K25" s="178">
        <f>RES_hhdet_fech!K25/RES_summary!K$19</f>
        <v>0</v>
      </c>
      <c r="L25" s="178">
        <f>RES_hhdet_fech!L25/RES_summary!L$19</f>
        <v>0</v>
      </c>
      <c r="M25" s="178">
        <f>RES_hhdet_fech!M25/RES_summary!M$19</f>
        <v>0</v>
      </c>
      <c r="N25" s="178">
        <f>RES_hhdet_fech!N25/RES_summary!N$19</f>
        <v>0</v>
      </c>
      <c r="O25" s="178">
        <f>RES_hhdet_fech!O25/RES_summary!O$19</f>
        <v>0</v>
      </c>
      <c r="P25" s="178">
        <f>RES_hhdet_fech!P25/RES_summary!P$19</f>
        <v>0</v>
      </c>
      <c r="Q25" s="178">
        <f>RES_hhdet_fech!Q25/RES_summary!Q$19</f>
        <v>0</v>
      </c>
    </row>
    <row r="26" spans="1:17" ht="12" customHeight="1" x14ac:dyDescent="0.25">
      <c r="A26" s="23" t="s">
        <v>84</v>
      </c>
      <c r="B26" s="177">
        <f>RES_hhdet_fech!B26/RES_summary!B$19</f>
        <v>0</v>
      </c>
      <c r="C26" s="177">
        <f>RES_hhdet_fech!C26/RES_summary!C$19</f>
        <v>0</v>
      </c>
      <c r="D26" s="177">
        <f>RES_hhdet_fech!D26/RES_summary!D$19</f>
        <v>0</v>
      </c>
      <c r="E26" s="177">
        <f>RES_hhdet_fech!E26/RES_summary!E$19</f>
        <v>0</v>
      </c>
      <c r="F26" s="177">
        <f>RES_hhdet_fech!F26/RES_summary!F$19</f>
        <v>0</v>
      </c>
      <c r="G26" s="177">
        <f>RES_hhdet_fech!G26/RES_summary!G$19</f>
        <v>0</v>
      </c>
      <c r="H26" s="177">
        <f>RES_hhdet_fech!H26/RES_summary!H$19</f>
        <v>0</v>
      </c>
      <c r="I26" s="177">
        <f>RES_hhdet_fech!I26/RES_summary!I$19</f>
        <v>0</v>
      </c>
      <c r="J26" s="177">
        <f>RES_hhdet_fech!J26/RES_summary!J$19</f>
        <v>0</v>
      </c>
      <c r="K26" s="177">
        <f>RES_hhdet_fech!K26/RES_summary!K$19</f>
        <v>0</v>
      </c>
      <c r="L26" s="177">
        <f>RES_hhdet_fech!L26/RES_summary!L$19</f>
        <v>0</v>
      </c>
      <c r="M26" s="177">
        <f>RES_hhdet_fech!M26/RES_summary!M$19</f>
        <v>0</v>
      </c>
      <c r="N26" s="177">
        <f>RES_hhdet_fech!N26/RES_summary!N$19</f>
        <v>0</v>
      </c>
      <c r="O26" s="177">
        <f>RES_hhdet_fech!O26/RES_summary!O$19</f>
        <v>0</v>
      </c>
      <c r="P26" s="177">
        <f>RES_hhdet_fech!P26/RES_summary!P$19</f>
        <v>0</v>
      </c>
      <c r="Q26" s="177">
        <f>RES_hhdet_fech!Q26/RES_summary!Q$19</f>
        <v>0</v>
      </c>
    </row>
    <row r="27" spans="1:17" ht="12" customHeight="1" x14ac:dyDescent="0.25">
      <c r="A27" s="23" t="s">
        <v>60</v>
      </c>
      <c r="B27" s="177">
        <f>RES_hhdet_fech!B27/RES_summary!B$19</f>
        <v>0</v>
      </c>
      <c r="C27" s="177">
        <f>RES_hhdet_fech!C27/RES_summary!C$19</f>
        <v>0</v>
      </c>
      <c r="D27" s="177">
        <f>RES_hhdet_fech!D27/RES_summary!D$19</f>
        <v>0</v>
      </c>
      <c r="E27" s="177">
        <f>RES_hhdet_fech!E27/RES_summary!E$19</f>
        <v>0</v>
      </c>
      <c r="F27" s="177">
        <f>RES_hhdet_fech!F27/RES_summary!F$19</f>
        <v>0</v>
      </c>
      <c r="G27" s="177">
        <f>RES_hhdet_fech!G27/RES_summary!G$19</f>
        <v>0</v>
      </c>
      <c r="H27" s="177">
        <f>RES_hhdet_fech!H27/RES_summary!H$19</f>
        <v>0</v>
      </c>
      <c r="I27" s="177">
        <f>RES_hhdet_fech!I27/RES_summary!I$19</f>
        <v>0</v>
      </c>
      <c r="J27" s="177">
        <f>RES_hhdet_fech!J27/RES_summary!J$19</f>
        <v>0</v>
      </c>
      <c r="K27" s="177">
        <f>RES_hhdet_fech!K27/RES_summary!K$19</f>
        <v>0</v>
      </c>
      <c r="L27" s="177">
        <f>RES_hhdet_fech!L27/RES_summary!L$19</f>
        <v>0</v>
      </c>
      <c r="M27" s="177">
        <f>RES_hhdet_fech!M27/RES_summary!M$19</f>
        <v>0</v>
      </c>
      <c r="N27" s="177">
        <f>RES_hhdet_fech!N27/RES_summary!N$19</f>
        <v>0</v>
      </c>
      <c r="O27" s="177">
        <f>RES_hhdet_fech!O27/RES_summary!O$19</f>
        <v>0</v>
      </c>
      <c r="P27" s="177">
        <f>RES_hhdet_fech!P27/RES_summary!P$19</f>
        <v>0</v>
      </c>
      <c r="Q27" s="177">
        <f>RES_hhdet_fech!Q27/RES_summary!Q$19</f>
        <v>0</v>
      </c>
    </row>
    <row r="28" spans="1:17" ht="12.95" customHeight="1" x14ac:dyDescent="0.25">
      <c r="A28" s="158" t="s">
        <v>112</v>
      </c>
      <c r="B28" s="178">
        <f>RES_hhdet_fech!B28/RES_summary!B$19</f>
        <v>0</v>
      </c>
      <c r="C28" s="178">
        <f>RES_hhdet_fech!C28/RES_summary!C$19</f>
        <v>0</v>
      </c>
      <c r="D28" s="178">
        <f>RES_hhdet_fech!D28/RES_summary!D$19</f>
        <v>0</v>
      </c>
      <c r="E28" s="178">
        <f>RES_hhdet_fech!E28/RES_summary!E$19</f>
        <v>0</v>
      </c>
      <c r="F28" s="178">
        <f>RES_hhdet_fech!F28/RES_summary!F$19</f>
        <v>0</v>
      </c>
      <c r="G28" s="178">
        <f>RES_hhdet_fech!G28/RES_summary!G$19</f>
        <v>0</v>
      </c>
      <c r="H28" s="178">
        <f>RES_hhdet_fech!H28/RES_summary!H$19</f>
        <v>0</v>
      </c>
      <c r="I28" s="178">
        <f>RES_hhdet_fech!I28/RES_summary!I$19</f>
        <v>0</v>
      </c>
      <c r="J28" s="178">
        <f>RES_hhdet_fech!J28/RES_summary!J$19</f>
        <v>0</v>
      </c>
      <c r="K28" s="178">
        <f>RES_hhdet_fech!K28/RES_summary!K$19</f>
        <v>0</v>
      </c>
      <c r="L28" s="178">
        <f>RES_hhdet_fech!L28/RES_summary!L$19</f>
        <v>0</v>
      </c>
      <c r="M28" s="178">
        <f>RES_hhdet_fech!M28/RES_summary!M$19</f>
        <v>0</v>
      </c>
      <c r="N28" s="178">
        <f>RES_hhdet_fech!N28/RES_summary!N$19</f>
        <v>0</v>
      </c>
      <c r="O28" s="178">
        <f>RES_hhdet_fech!O28/RES_summary!O$19</f>
        <v>0</v>
      </c>
      <c r="P28" s="178">
        <f>RES_hhdet_fech!P28/RES_summary!P$19</f>
        <v>0</v>
      </c>
      <c r="Q28" s="178">
        <f>RES_hhdet_fech!Q28/RES_summary!Q$19</f>
        <v>0</v>
      </c>
    </row>
    <row r="29" spans="1:17" ht="12" customHeight="1" x14ac:dyDescent="0.25">
      <c r="A29" s="23" t="s">
        <v>60</v>
      </c>
      <c r="B29" s="177">
        <f>RES_hhdet_fech!B29/RES_summary!B$19</f>
        <v>0</v>
      </c>
      <c r="C29" s="177">
        <f>RES_hhdet_fech!C29/RES_summary!C$19</f>
        <v>0</v>
      </c>
      <c r="D29" s="177">
        <f>RES_hhdet_fech!D29/RES_summary!D$19</f>
        <v>0</v>
      </c>
      <c r="E29" s="177">
        <f>RES_hhdet_fech!E29/RES_summary!E$19</f>
        <v>0</v>
      </c>
      <c r="F29" s="177">
        <f>RES_hhdet_fech!F29/RES_summary!F$19</f>
        <v>0</v>
      </c>
      <c r="G29" s="177">
        <f>RES_hhdet_fech!G29/RES_summary!G$19</f>
        <v>0</v>
      </c>
      <c r="H29" s="177">
        <f>RES_hhdet_fech!H29/RES_summary!H$19</f>
        <v>0</v>
      </c>
      <c r="I29" s="177">
        <f>RES_hhdet_fech!I29/RES_summary!I$19</f>
        <v>0</v>
      </c>
      <c r="J29" s="177">
        <f>RES_hhdet_fech!J29/RES_summary!J$19</f>
        <v>0</v>
      </c>
      <c r="K29" s="177">
        <f>RES_hhdet_fech!K29/RES_summary!K$19</f>
        <v>0</v>
      </c>
      <c r="L29" s="177">
        <f>RES_hhdet_fech!L29/RES_summary!L$19</f>
        <v>0</v>
      </c>
      <c r="M29" s="177">
        <f>RES_hhdet_fech!M29/RES_summary!M$19</f>
        <v>0</v>
      </c>
      <c r="N29" s="177">
        <f>RES_hhdet_fech!N29/RES_summary!N$19</f>
        <v>0</v>
      </c>
      <c r="O29" s="177">
        <f>RES_hhdet_fech!O29/RES_summary!O$19</f>
        <v>0</v>
      </c>
      <c r="P29" s="177">
        <f>RES_hhdet_fech!P29/RES_summary!P$19</f>
        <v>0</v>
      </c>
      <c r="Q29" s="177">
        <f>RES_hhdet_fech!Q29/RES_summary!Q$19</f>
        <v>0</v>
      </c>
    </row>
    <row r="30" spans="1:17" ht="12" customHeight="1" x14ac:dyDescent="0.25">
      <c r="A30" s="158" t="s">
        <v>63</v>
      </c>
      <c r="B30" s="178">
        <f>RES_hhdet_fech!B30/RES_summary!B$19</f>
        <v>0</v>
      </c>
      <c r="C30" s="178">
        <f>RES_hhdet_fech!C30/RES_summary!C$19</f>
        <v>0</v>
      </c>
      <c r="D30" s="178">
        <f>RES_hhdet_fech!D30/RES_summary!D$19</f>
        <v>0</v>
      </c>
      <c r="E30" s="178">
        <f>RES_hhdet_fech!E30/RES_summary!E$19</f>
        <v>0</v>
      </c>
      <c r="F30" s="178">
        <f>RES_hhdet_fech!F30/RES_summary!F$19</f>
        <v>0</v>
      </c>
      <c r="G30" s="178">
        <f>RES_hhdet_fech!G30/RES_summary!G$19</f>
        <v>0</v>
      </c>
      <c r="H30" s="178">
        <f>RES_hhdet_fech!H30/RES_summary!H$19</f>
        <v>0</v>
      </c>
      <c r="I30" s="178">
        <f>RES_hhdet_fech!I30/RES_summary!I$19</f>
        <v>0</v>
      </c>
      <c r="J30" s="178">
        <f>RES_hhdet_fech!J30/RES_summary!J$19</f>
        <v>0</v>
      </c>
      <c r="K30" s="178">
        <f>RES_hhdet_fech!K30/RES_summary!K$19</f>
        <v>0</v>
      </c>
      <c r="L30" s="178">
        <f>RES_hhdet_fech!L30/RES_summary!L$19</f>
        <v>0</v>
      </c>
      <c r="M30" s="178">
        <f>RES_hhdet_fech!M30/RES_summary!M$19</f>
        <v>0</v>
      </c>
      <c r="N30" s="178">
        <f>RES_hhdet_fech!N30/RES_summary!N$19</f>
        <v>0</v>
      </c>
      <c r="O30" s="178">
        <f>RES_hhdet_fech!O30/RES_summary!O$19</f>
        <v>0</v>
      </c>
      <c r="P30" s="178">
        <f>RES_hhdet_fech!P30/RES_summary!P$19</f>
        <v>0</v>
      </c>
      <c r="Q30" s="178">
        <f>RES_hhdet_fech!Q30/RES_summary!Q$19</f>
        <v>0</v>
      </c>
    </row>
    <row r="31" spans="1:17" ht="12" customHeight="1" x14ac:dyDescent="0.25">
      <c r="A31" s="167" t="s">
        <v>169</v>
      </c>
      <c r="B31" s="183">
        <f>RES_hhdet_fech!B31/RES_summary!B$19</f>
        <v>0</v>
      </c>
      <c r="C31" s="183">
        <f>RES_hhdet_fech!C31/RES_summary!C$19</f>
        <v>0</v>
      </c>
      <c r="D31" s="183">
        <f>RES_hhdet_fech!D31/RES_summary!D$19</f>
        <v>0</v>
      </c>
      <c r="E31" s="183">
        <f>RES_hhdet_fech!E31/RES_summary!E$19</f>
        <v>0</v>
      </c>
      <c r="F31" s="183">
        <f>RES_hhdet_fech!F31/RES_summary!F$19</f>
        <v>0</v>
      </c>
      <c r="G31" s="183">
        <f>RES_hhdet_fech!G31/RES_summary!G$19</f>
        <v>0</v>
      </c>
      <c r="H31" s="183">
        <f>RES_hhdet_fech!H31/RES_summary!H$19</f>
        <v>0</v>
      </c>
      <c r="I31" s="183">
        <f>RES_hhdet_fech!I31/RES_summary!I$19</f>
        <v>0</v>
      </c>
      <c r="J31" s="183">
        <f>RES_hhdet_fech!J31/RES_summary!J$19</f>
        <v>0</v>
      </c>
      <c r="K31" s="183">
        <f>RES_hhdet_fech!K31/RES_summary!K$19</f>
        <v>0</v>
      </c>
      <c r="L31" s="183">
        <f>RES_hhdet_fech!L31/RES_summary!L$19</f>
        <v>0</v>
      </c>
      <c r="M31" s="183">
        <f>RES_hhdet_fech!M31/RES_summary!M$19</f>
        <v>0</v>
      </c>
      <c r="N31" s="183">
        <f>RES_hhdet_fech!N31/RES_summary!N$19</f>
        <v>0</v>
      </c>
      <c r="O31" s="183">
        <f>RES_hhdet_fech!O31/RES_summary!O$19</f>
        <v>0</v>
      </c>
      <c r="P31" s="183">
        <f>RES_hhdet_fech!P31/RES_summary!P$19</f>
        <v>0</v>
      </c>
      <c r="Q31" s="183">
        <f>RES_hhdet_fech!Q31/RES_summary!Q$19</f>
        <v>0</v>
      </c>
    </row>
    <row r="32" spans="1:17" ht="12" customHeight="1" x14ac:dyDescent="0.25">
      <c r="A32" s="167" t="s">
        <v>168</v>
      </c>
      <c r="B32" s="183">
        <f>RES_hhdet_fech!B32/RES_summary!B$19</f>
        <v>0</v>
      </c>
      <c r="C32" s="183">
        <f>RES_hhdet_fech!C32/RES_summary!C$19</f>
        <v>0</v>
      </c>
      <c r="D32" s="183">
        <f>RES_hhdet_fech!D32/RES_summary!D$19</f>
        <v>0</v>
      </c>
      <c r="E32" s="183">
        <f>RES_hhdet_fech!E32/RES_summary!E$19</f>
        <v>0</v>
      </c>
      <c r="F32" s="183">
        <f>RES_hhdet_fech!F32/RES_summary!F$19</f>
        <v>0</v>
      </c>
      <c r="G32" s="183">
        <f>RES_hhdet_fech!G32/RES_summary!G$19</f>
        <v>0</v>
      </c>
      <c r="H32" s="183">
        <f>RES_hhdet_fech!H32/RES_summary!H$19</f>
        <v>0</v>
      </c>
      <c r="I32" s="183">
        <f>RES_hhdet_fech!I32/RES_summary!I$19</f>
        <v>0</v>
      </c>
      <c r="J32" s="183">
        <f>RES_hhdet_fech!J32/RES_summary!J$19</f>
        <v>0</v>
      </c>
      <c r="K32" s="183">
        <f>RES_hhdet_fech!K32/RES_summary!K$19</f>
        <v>0</v>
      </c>
      <c r="L32" s="183">
        <f>RES_hhdet_fech!L32/RES_summary!L$19</f>
        <v>0</v>
      </c>
      <c r="M32" s="183">
        <f>RES_hhdet_fech!M32/RES_summary!M$19</f>
        <v>0</v>
      </c>
      <c r="N32" s="183">
        <f>RES_hhdet_fech!N32/RES_summary!N$19</f>
        <v>0</v>
      </c>
      <c r="O32" s="183">
        <f>RES_hhdet_fech!O32/RES_summary!O$19</f>
        <v>0</v>
      </c>
      <c r="P32" s="183">
        <f>RES_hhdet_fech!P32/RES_summary!P$19</f>
        <v>0</v>
      </c>
      <c r="Q32" s="183">
        <f>RES_hhdet_fech!Q32/RES_summary!Q$19</f>
        <v>0</v>
      </c>
    </row>
    <row r="33" spans="1:17" ht="12" customHeight="1" x14ac:dyDescent="0.25">
      <c r="A33" s="166" t="s">
        <v>57</v>
      </c>
      <c r="B33" s="182">
        <f>RES_hhdet_fech!B33/RES_summary!B$19</f>
        <v>0</v>
      </c>
      <c r="C33" s="182">
        <f>RES_hhdet_fech!C33/RES_summary!C$19</f>
        <v>0</v>
      </c>
      <c r="D33" s="182">
        <f>RES_hhdet_fech!D33/RES_summary!D$19</f>
        <v>0</v>
      </c>
      <c r="E33" s="182">
        <f>RES_hhdet_fech!E33/RES_summary!E$19</f>
        <v>0</v>
      </c>
      <c r="F33" s="182">
        <f>RES_hhdet_fech!F33/RES_summary!F$19</f>
        <v>0</v>
      </c>
      <c r="G33" s="182">
        <f>RES_hhdet_fech!G33/RES_summary!G$19</f>
        <v>0</v>
      </c>
      <c r="H33" s="182">
        <f>RES_hhdet_fech!H33/RES_summary!H$19</f>
        <v>0</v>
      </c>
      <c r="I33" s="182">
        <f>RES_hhdet_fech!I33/RES_summary!I$19</f>
        <v>0</v>
      </c>
      <c r="J33" s="182">
        <f>RES_hhdet_fech!J33/RES_summary!J$19</f>
        <v>0</v>
      </c>
      <c r="K33" s="182">
        <f>RES_hhdet_fech!K33/RES_summary!K$19</f>
        <v>0</v>
      </c>
      <c r="L33" s="182">
        <f>RES_hhdet_fech!L33/RES_summary!L$19</f>
        <v>0</v>
      </c>
      <c r="M33" s="182">
        <f>RES_hhdet_fech!M33/RES_summary!M$19</f>
        <v>0</v>
      </c>
      <c r="N33" s="182">
        <f>RES_hhdet_fech!N33/RES_summary!N$19</f>
        <v>0</v>
      </c>
      <c r="O33" s="182">
        <f>RES_hhdet_fech!O33/RES_summary!O$19</f>
        <v>0</v>
      </c>
      <c r="P33" s="182">
        <f>RES_hhdet_fech!P33/RES_summary!P$19</f>
        <v>0</v>
      </c>
      <c r="Q33" s="182">
        <f>RES_hhdet_fech!Q33/RES_summary!Q$19</f>
        <v>0</v>
      </c>
    </row>
    <row r="34" spans="1:17" ht="12" customHeight="1" x14ac:dyDescent="0.25">
      <c r="A34" s="147" t="s">
        <v>59</v>
      </c>
      <c r="B34" s="181">
        <f>RES_hhdet_fech!B34/RES_summary!B$19</f>
        <v>0</v>
      </c>
      <c r="C34" s="181">
        <f>RES_hhdet_fech!C34/RES_summary!C$19</f>
        <v>0</v>
      </c>
      <c r="D34" s="181">
        <f>RES_hhdet_fech!D34/RES_summary!D$19</f>
        <v>0</v>
      </c>
      <c r="E34" s="181">
        <f>RES_hhdet_fech!E34/RES_summary!E$19</f>
        <v>0</v>
      </c>
      <c r="F34" s="181">
        <f>RES_hhdet_fech!F34/RES_summary!F$19</f>
        <v>0</v>
      </c>
      <c r="G34" s="181">
        <f>RES_hhdet_fech!G34/RES_summary!G$19</f>
        <v>0</v>
      </c>
      <c r="H34" s="181">
        <f>RES_hhdet_fech!H34/RES_summary!H$19</f>
        <v>0</v>
      </c>
      <c r="I34" s="181">
        <f>RES_hhdet_fech!I34/RES_summary!I$19</f>
        <v>0</v>
      </c>
      <c r="J34" s="181">
        <f>RES_hhdet_fech!J34/RES_summary!J$19</f>
        <v>0</v>
      </c>
      <c r="K34" s="181">
        <f>RES_hhdet_fech!K34/RES_summary!K$19</f>
        <v>0</v>
      </c>
      <c r="L34" s="181">
        <f>RES_hhdet_fech!L34/RES_summary!L$19</f>
        <v>0</v>
      </c>
      <c r="M34" s="181">
        <f>RES_hhdet_fech!M34/RES_summary!M$19</f>
        <v>0</v>
      </c>
      <c r="N34" s="181">
        <f>RES_hhdet_fech!N34/RES_summary!N$19</f>
        <v>0</v>
      </c>
      <c r="O34" s="181">
        <f>RES_hhdet_fech!O34/RES_summary!O$19</f>
        <v>0</v>
      </c>
      <c r="P34" s="181">
        <f>RES_hhdet_fech!P34/RES_summary!P$19</f>
        <v>0</v>
      </c>
      <c r="Q34" s="181">
        <f>RES_hhdet_fech!Q34/RES_summary!Q$19</f>
        <v>0</v>
      </c>
    </row>
    <row r="35" spans="1:17" ht="12" customHeight="1" x14ac:dyDescent="0.25">
      <c r="A35" s="163" t="s">
        <v>142</v>
      </c>
      <c r="B35" s="180">
        <f>RES_hhdet_fech!B35/RES_summary!B$19</f>
        <v>0</v>
      </c>
      <c r="C35" s="180">
        <f>RES_hhdet_fech!C35/RES_summary!C$19</f>
        <v>0</v>
      </c>
      <c r="D35" s="180">
        <f>RES_hhdet_fech!D35/RES_summary!D$19</f>
        <v>0</v>
      </c>
      <c r="E35" s="180">
        <f>RES_hhdet_fech!E35/RES_summary!E$19</f>
        <v>0</v>
      </c>
      <c r="F35" s="180">
        <f>RES_hhdet_fech!F35/RES_summary!F$19</f>
        <v>0</v>
      </c>
      <c r="G35" s="180">
        <f>RES_hhdet_fech!G35/RES_summary!G$19</f>
        <v>0</v>
      </c>
      <c r="H35" s="180">
        <f>RES_hhdet_fech!H35/RES_summary!H$19</f>
        <v>0</v>
      </c>
      <c r="I35" s="180">
        <f>RES_hhdet_fech!I35/RES_summary!I$19</f>
        <v>0</v>
      </c>
      <c r="J35" s="180">
        <f>RES_hhdet_fech!J35/RES_summary!J$19</f>
        <v>0</v>
      </c>
      <c r="K35" s="180">
        <f>RES_hhdet_fech!K35/RES_summary!K$19</f>
        <v>0</v>
      </c>
      <c r="L35" s="180">
        <f>RES_hhdet_fech!L35/RES_summary!L$19</f>
        <v>0</v>
      </c>
      <c r="M35" s="180">
        <f>RES_hhdet_fech!M35/RES_summary!M$19</f>
        <v>0</v>
      </c>
      <c r="N35" s="180">
        <f>RES_hhdet_fech!N35/RES_summary!N$19</f>
        <v>0</v>
      </c>
      <c r="O35" s="180">
        <f>RES_hhdet_fech!O35/RES_summary!O$19</f>
        <v>0</v>
      </c>
      <c r="P35" s="180">
        <f>RES_hhdet_fech!P35/RES_summary!P$19</f>
        <v>0</v>
      </c>
      <c r="Q35" s="180">
        <f>RES_hhdet_fech!Q35/RES_summary!Q$19</f>
        <v>0</v>
      </c>
    </row>
    <row r="36" spans="1:17" ht="12" customHeight="1" x14ac:dyDescent="0.25">
      <c r="A36" s="161" t="s">
        <v>141</v>
      </c>
      <c r="B36" s="179">
        <f>RES_hhdet_fech!B36/RES_summary!B$19</f>
        <v>0</v>
      </c>
      <c r="C36" s="179">
        <f>RES_hhdet_fech!C36/RES_summary!C$19</f>
        <v>0</v>
      </c>
      <c r="D36" s="179">
        <f>RES_hhdet_fech!D36/RES_summary!D$19</f>
        <v>0</v>
      </c>
      <c r="E36" s="179">
        <f>RES_hhdet_fech!E36/RES_summary!E$19</f>
        <v>0</v>
      </c>
      <c r="F36" s="179">
        <f>RES_hhdet_fech!F36/RES_summary!F$19</f>
        <v>0</v>
      </c>
      <c r="G36" s="179">
        <f>RES_hhdet_fech!G36/RES_summary!G$19</f>
        <v>0</v>
      </c>
      <c r="H36" s="179">
        <f>RES_hhdet_fech!H36/RES_summary!H$19</f>
        <v>0</v>
      </c>
      <c r="I36" s="179">
        <f>RES_hhdet_fech!I36/RES_summary!I$19</f>
        <v>0</v>
      </c>
      <c r="J36" s="179">
        <f>RES_hhdet_fech!J36/RES_summary!J$19</f>
        <v>0</v>
      </c>
      <c r="K36" s="179">
        <f>RES_hhdet_fech!K36/RES_summary!K$19</f>
        <v>0</v>
      </c>
      <c r="L36" s="179">
        <f>RES_hhdet_fech!L36/RES_summary!L$19</f>
        <v>0</v>
      </c>
      <c r="M36" s="179">
        <f>RES_hhdet_fech!M36/RES_summary!M$19</f>
        <v>0</v>
      </c>
      <c r="N36" s="179">
        <f>RES_hhdet_fech!N36/RES_summary!N$19</f>
        <v>0</v>
      </c>
      <c r="O36" s="179">
        <f>RES_hhdet_fech!O36/RES_summary!O$19</f>
        <v>0</v>
      </c>
      <c r="P36" s="179">
        <f>RES_hhdet_fech!P36/RES_summary!P$19</f>
        <v>0</v>
      </c>
      <c r="Q36" s="179">
        <f>RES_hhdet_fech!Q36/RES_summary!Q$19</f>
        <v>0</v>
      </c>
    </row>
    <row r="37" spans="1:17" ht="12" customHeight="1" x14ac:dyDescent="0.25">
      <c r="A37" s="148" t="s">
        <v>60</v>
      </c>
      <c r="B37" s="177">
        <f>RES_hhdet_fech!B37/RES_summary!B$19</f>
        <v>0</v>
      </c>
      <c r="C37" s="177">
        <f>RES_hhdet_fech!C37/RES_summary!C$19</f>
        <v>0</v>
      </c>
      <c r="D37" s="177">
        <f>RES_hhdet_fech!D37/RES_summary!D$19</f>
        <v>0</v>
      </c>
      <c r="E37" s="177">
        <f>RES_hhdet_fech!E37/RES_summary!E$19</f>
        <v>0</v>
      </c>
      <c r="F37" s="177">
        <f>RES_hhdet_fech!F37/RES_summary!F$19</f>
        <v>0</v>
      </c>
      <c r="G37" s="177">
        <f>RES_hhdet_fech!G37/RES_summary!G$19</f>
        <v>0</v>
      </c>
      <c r="H37" s="177">
        <f>RES_hhdet_fech!H37/RES_summary!H$19</f>
        <v>0</v>
      </c>
      <c r="I37" s="177">
        <f>RES_hhdet_fech!I37/RES_summary!I$19</f>
        <v>0</v>
      </c>
      <c r="J37" s="177">
        <f>RES_hhdet_fech!J37/RES_summary!J$19</f>
        <v>0</v>
      </c>
      <c r="K37" s="177">
        <f>RES_hhdet_fech!K37/RES_summary!K$19</f>
        <v>0</v>
      </c>
      <c r="L37" s="177">
        <f>RES_hhdet_fech!L37/RES_summary!L$19</f>
        <v>0</v>
      </c>
      <c r="M37" s="177">
        <f>RES_hhdet_fech!M37/RES_summary!M$19</f>
        <v>0</v>
      </c>
      <c r="N37" s="177">
        <f>RES_hhdet_fech!N37/RES_summary!N$19</f>
        <v>0</v>
      </c>
      <c r="O37" s="177">
        <f>RES_hhdet_fech!O37/RES_summary!O$19</f>
        <v>0</v>
      </c>
      <c r="P37" s="177">
        <f>RES_hhdet_fech!P37/RES_summary!P$19</f>
        <v>0</v>
      </c>
      <c r="Q37" s="177">
        <f>RES_hhdet_fech!Q37/RES_summary!Q$19</f>
        <v>0</v>
      </c>
    </row>
    <row r="38" spans="1:17" ht="12" customHeight="1" x14ac:dyDescent="0.25">
      <c r="A38" s="148" t="s">
        <v>59</v>
      </c>
      <c r="B38" s="177">
        <f>RES_hhdet_fech!B38/RES_summary!B$19</f>
        <v>0</v>
      </c>
      <c r="C38" s="177">
        <f>RES_hhdet_fech!C38/RES_summary!C$19</f>
        <v>0</v>
      </c>
      <c r="D38" s="177">
        <f>RES_hhdet_fech!D38/RES_summary!D$19</f>
        <v>0</v>
      </c>
      <c r="E38" s="177">
        <f>RES_hhdet_fech!E38/RES_summary!E$19</f>
        <v>0</v>
      </c>
      <c r="F38" s="177">
        <f>RES_hhdet_fech!F38/RES_summary!F$19</f>
        <v>0</v>
      </c>
      <c r="G38" s="177">
        <f>RES_hhdet_fech!G38/RES_summary!G$19</f>
        <v>0</v>
      </c>
      <c r="H38" s="177">
        <f>RES_hhdet_fech!H38/RES_summary!H$19</f>
        <v>0</v>
      </c>
      <c r="I38" s="177">
        <f>RES_hhdet_fech!I38/RES_summary!I$19</f>
        <v>0</v>
      </c>
      <c r="J38" s="177">
        <f>RES_hhdet_fech!J38/RES_summary!J$19</f>
        <v>0</v>
      </c>
      <c r="K38" s="177">
        <f>RES_hhdet_fech!K38/RES_summary!K$19</f>
        <v>0</v>
      </c>
      <c r="L38" s="177">
        <f>RES_hhdet_fech!L38/RES_summary!L$19</f>
        <v>0</v>
      </c>
      <c r="M38" s="177">
        <f>RES_hhdet_fech!M38/RES_summary!M$19</f>
        <v>0</v>
      </c>
      <c r="N38" s="177">
        <f>RES_hhdet_fech!N38/RES_summary!N$19</f>
        <v>0</v>
      </c>
      <c r="O38" s="177">
        <f>RES_hhdet_fech!O38/RES_summary!O$19</f>
        <v>0</v>
      </c>
      <c r="P38" s="177">
        <f>RES_hhdet_fech!P38/RES_summary!P$19</f>
        <v>0</v>
      </c>
      <c r="Q38" s="177">
        <f>RES_hhdet_fech!Q38/RES_summary!Q$19</f>
        <v>0</v>
      </c>
    </row>
    <row r="39" spans="1:17" ht="12" customHeight="1" x14ac:dyDescent="0.25">
      <c r="A39" s="158" t="s">
        <v>62</v>
      </c>
      <c r="B39" s="178">
        <f>RES_hhdet_fech!B39/RES_summary!B$19</f>
        <v>0</v>
      </c>
      <c r="C39" s="178">
        <f>RES_hhdet_fech!C39/RES_summary!C$19</f>
        <v>0</v>
      </c>
      <c r="D39" s="178">
        <f>RES_hhdet_fech!D39/RES_summary!D$19</f>
        <v>0</v>
      </c>
      <c r="E39" s="178">
        <f>RES_hhdet_fech!E39/RES_summary!E$19</f>
        <v>0</v>
      </c>
      <c r="F39" s="178">
        <f>RES_hhdet_fech!F39/RES_summary!F$19</f>
        <v>0</v>
      </c>
      <c r="G39" s="178">
        <f>RES_hhdet_fech!G39/RES_summary!G$19</f>
        <v>0</v>
      </c>
      <c r="H39" s="178">
        <f>RES_hhdet_fech!H39/RES_summary!H$19</f>
        <v>0</v>
      </c>
      <c r="I39" s="178">
        <f>RES_hhdet_fech!I39/RES_summary!I$19</f>
        <v>0</v>
      </c>
      <c r="J39" s="178">
        <f>RES_hhdet_fech!J39/RES_summary!J$19</f>
        <v>0</v>
      </c>
      <c r="K39" s="178">
        <f>RES_hhdet_fech!K39/RES_summary!K$19</f>
        <v>0</v>
      </c>
      <c r="L39" s="178">
        <f>RES_hhdet_fech!L39/RES_summary!L$19</f>
        <v>0</v>
      </c>
      <c r="M39" s="178">
        <f>RES_hhdet_fech!M39/RES_summary!M$19</f>
        <v>0</v>
      </c>
      <c r="N39" s="178">
        <f>RES_hhdet_fech!N39/RES_summary!N$19</f>
        <v>0</v>
      </c>
      <c r="O39" s="178">
        <f>RES_hhdet_fech!O39/RES_summary!O$19</f>
        <v>0</v>
      </c>
      <c r="P39" s="178">
        <f>RES_hhdet_fech!P39/RES_summary!P$19</f>
        <v>0</v>
      </c>
      <c r="Q39" s="178">
        <f>RES_hhdet_fech!Q39/RES_summary!Q$19</f>
        <v>0</v>
      </c>
    </row>
    <row r="40" spans="1:17" ht="12" customHeight="1" x14ac:dyDescent="0.25">
      <c r="A40" s="23" t="s">
        <v>57</v>
      </c>
      <c r="B40" s="177">
        <f>RES_hhdet_fech!B40/RES_summary!B$19</f>
        <v>0</v>
      </c>
      <c r="C40" s="177">
        <f>RES_hhdet_fech!C40/RES_summary!C$19</f>
        <v>0</v>
      </c>
      <c r="D40" s="177">
        <f>RES_hhdet_fech!D40/RES_summary!D$19</f>
        <v>0</v>
      </c>
      <c r="E40" s="177">
        <f>RES_hhdet_fech!E40/RES_summary!E$19</f>
        <v>0</v>
      </c>
      <c r="F40" s="177">
        <f>RES_hhdet_fech!F40/RES_summary!F$19</f>
        <v>0</v>
      </c>
      <c r="G40" s="177">
        <f>RES_hhdet_fech!G40/RES_summary!G$19</f>
        <v>0</v>
      </c>
      <c r="H40" s="177">
        <f>RES_hhdet_fech!H40/RES_summary!H$19</f>
        <v>0</v>
      </c>
      <c r="I40" s="177">
        <f>RES_hhdet_fech!I40/RES_summary!I$19</f>
        <v>0</v>
      </c>
      <c r="J40" s="177">
        <f>RES_hhdet_fech!J40/RES_summary!J$19</f>
        <v>0</v>
      </c>
      <c r="K40" s="177">
        <f>RES_hhdet_fech!K40/RES_summary!K$19</f>
        <v>0</v>
      </c>
      <c r="L40" s="177">
        <f>RES_hhdet_fech!L40/RES_summary!L$19</f>
        <v>0</v>
      </c>
      <c r="M40" s="177">
        <f>RES_hhdet_fech!M40/RES_summary!M$19</f>
        <v>0</v>
      </c>
      <c r="N40" s="177">
        <f>RES_hhdet_fech!N40/RES_summary!N$19</f>
        <v>0</v>
      </c>
      <c r="O40" s="177">
        <f>RES_hhdet_fech!O40/RES_summary!O$19</f>
        <v>0</v>
      </c>
      <c r="P40" s="177">
        <f>RES_hhdet_fech!P40/RES_summary!P$19</f>
        <v>0</v>
      </c>
      <c r="Q40" s="177">
        <f>RES_hhdet_fech!Q40/RES_summary!Q$19</f>
        <v>0</v>
      </c>
    </row>
    <row r="41" spans="1:17" ht="12" customHeight="1" x14ac:dyDescent="0.25">
      <c r="A41" s="29" t="s">
        <v>140</v>
      </c>
      <c r="B41" s="176">
        <f>RES_hhdet_fech!B41/RES_summary!B$19</f>
        <v>0</v>
      </c>
      <c r="C41" s="176">
        <f>RES_hhdet_fech!C41/RES_summary!C$19</f>
        <v>0</v>
      </c>
      <c r="D41" s="176">
        <f>RES_hhdet_fech!D41/RES_summary!D$19</f>
        <v>0</v>
      </c>
      <c r="E41" s="176">
        <f>RES_hhdet_fech!E41/RES_summary!E$19</f>
        <v>0</v>
      </c>
      <c r="F41" s="176">
        <f>RES_hhdet_fech!F41/RES_summary!F$19</f>
        <v>0</v>
      </c>
      <c r="G41" s="176">
        <f>RES_hhdet_fech!G41/RES_summary!G$19</f>
        <v>0</v>
      </c>
      <c r="H41" s="176">
        <f>RES_hhdet_fech!H41/RES_summary!H$19</f>
        <v>0</v>
      </c>
      <c r="I41" s="176">
        <f>RES_hhdet_fech!I41/RES_summary!I$19</f>
        <v>0</v>
      </c>
      <c r="J41" s="176">
        <f>RES_hhdet_fech!J41/RES_summary!J$19</f>
        <v>0</v>
      </c>
      <c r="K41" s="176">
        <f>RES_hhdet_fech!K41/RES_summary!K$19</f>
        <v>0</v>
      </c>
      <c r="L41" s="176">
        <f>RES_hhdet_fech!L41/RES_summary!L$19</f>
        <v>0</v>
      </c>
      <c r="M41" s="176">
        <f>RES_hhdet_fech!M41/RES_summary!M$19</f>
        <v>0</v>
      </c>
      <c r="N41" s="176">
        <f>RES_hhdet_fech!N41/RES_summary!N$19</f>
        <v>0</v>
      </c>
      <c r="O41" s="176">
        <f>RES_hhdet_fech!O41/RES_summary!O$19</f>
        <v>0</v>
      </c>
      <c r="P41" s="176">
        <f>RES_hhdet_fech!P41/RES_summary!P$19</f>
        <v>0</v>
      </c>
      <c r="Q41" s="176">
        <f>RES_hhdet_fech!Q41/RES_summary!Q$19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140.30048903441582</v>
      </c>
      <c r="C43" s="184">
        <f>RES_hhdet_fech!C43/RES_summary!C$19</f>
        <v>145.79591106054502</v>
      </c>
      <c r="D43" s="184">
        <f>RES_hhdet_fech!D43/RES_summary!D$19</f>
        <v>150.73369689760545</v>
      </c>
      <c r="E43" s="184">
        <f>RES_hhdet_fech!E43/RES_summary!E$19</f>
        <v>170.70514648934503</v>
      </c>
      <c r="F43" s="184">
        <f>RES_hhdet_fech!F43/RES_summary!F$19</f>
        <v>160.75299384695202</v>
      </c>
      <c r="G43" s="184">
        <f>RES_hhdet_fech!G43/RES_summary!G$19</f>
        <v>163.64580775263309</v>
      </c>
      <c r="H43" s="184">
        <f>RES_hhdet_fech!H43/RES_summary!H$19</f>
        <v>162.68621996271256</v>
      </c>
      <c r="I43" s="184">
        <f>RES_hhdet_fech!I43/RES_summary!I$19</f>
        <v>154.2295944496968</v>
      </c>
      <c r="J43" s="184">
        <f>RES_hhdet_fech!J43/RES_summary!J$19</f>
        <v>150.42160033385295</v>
      </c>
      <c r="K43" s="184">
        <f>RES_hhdet_fech!K43/RES_summary!K$19</f>
        <v>135.36218553971432</v>
      </c>
      <c r="L43" s="184">
        <f>RES_hhdet_fech!L43/RES_summary!L$19</f>
        <v>125.67888116180592</v>
      </c>
      <c r="M43" s="184">
        <f>RES_hhdet_fech!M43/RES_summary!M$19</f>
        <v>151.30516321093177</v>
      </c>
      <c r="N43" s="184">
        <f>RES_hhdet_fech!N43/RES_summary!N$19</f>
        <v>137.05649975629737</v>
      </c>
      <c r="O43" s="184">
        <f>RES_hhdet_fech!O43/RES_summary!O$19</f>
        <v>94.410337944555835</v>
      </c>
      <c r="P43" s="184">
        <f>RES_hhdet_fech!P43/RES_summary!P$19</f>
        <v>94.537668564453725</v>
      </c>
      <c r="Q43" s="184">
        <f>RES_hhdet_fech!Q43/RES_summary!Q$19</f>
        <v>115.7662875364563</v>
      </c>
    </row>
    <row r="44" spans="1:17" ht="12.95" customHeight="1" x14ac:dyDescent="0.25">
      <c r="A44" s="158" t="s">
        <v>65</v>
      </c>
      <c r="B44" s="178">
        <f>RES_hhdet_fech!B44/RES_summary!B$19</f>
        <v>103.65330309967021</v>
      </c>
      <c r="C44" s="178">
        <f>RES_hhdet_fech!C44/RES_summary!C$19</f>
        <v>108.95286641092459</v>
      </c>
      <c r="D44" s="178">
        <f>RES_hhdet_fech!D44/RES_summary!D$19</f>
        <v>112.04254822716834</v>
      </c>
      <c r="E44" s="178">
        <f>RES_hhdet_fech!E44/RES_summary!E$19</f>
        <v>131.25793078895029</v>
      </c>
      <c r="F44" s="178">
        <f>RES_hhdet_fech!F44/RES_summary!F$19</f>
        <v>121.08733930815325</v>
      </c>
      <c r="G44" s="178">
        <f>RES_hhdet_fech!G44/RES_summary!G$19</f>
        <v>124.1998179168732</v>
      </c>
      <c r="H44" s="178">
        <f>RES_hhdet_fech!H44/RES_summary!H$19</f>
        <v>121.88606344385487</v>
      </c>
      <c r="I44" s="178">
        <f>RES_hhdet_fech!I44/RES_summary!I$19</f>
        <v>112.1452882455699</v>
      </c>
      <c r="J44" s="178">
        <f>RES_hhdet_fech!J44/RES_summary!J$19</f>
        <v>107.90977267696185</v>
      </c>
      <c r="K44" s="178">
        <f>RES_hhdet_fech!K44/RES_summary!K$19</f>
        <v>93.14780609513312</v>
      </c>
      <c r="L44" s="178">
        <f>RES_hhdet_fech!L44/RES_summary!L$19</f>
        <v>83.374827099521681</v>
      </c>
      <c r="M44" s="178">
        <f>RES_hhdet_fech!M44/RES_summary!M$19</f>
        <v>110.65815205589399</v>
      </c>
      <c r="N44" s="178">
        <f>RES_hhdet_fech!N44/RES_summary!N$19</f>
        <v>94.571809415139057</v>
      </c>
      <c r="O44" s="178">
        <f>RES_hhdet_fech!O44/RES_summary!O$19</f>
        <v>53.648690880875392</v>
      </c>
      <c r="P44" s="178">
        <f>RES_hhdet_fech!P44/RES_summary!P$19</f>
        <v>53.747010948349264</v>
      </c>
      <c r="Q44" s="178">
        <f>RES_hhdet_fech!Q44/RES_summary!Q$19</f>
        <v>73.89546295512892</v>
      </c>
    </row>
    <row r="45" spans="1:17" ht="12" customHeight="1" x14ac:dyDescent="0.25">
      <c r="A45" s="23" t="s">
        <v>166</v>
      </c>
      <c r="B45" s="177">
        <f>RES_hhdet_fech!B45/RES_summary!B$19</f>
        <v>102.67781323171313</v>
      </c>
      <c r="C45" s="177">
        <f>RES_hhdet_fech!C45/RES_summary!C$19</f>
        <v>108.07537086792301</v>
      </c>
      <c r="D45" s="177">
        <f>RES_hhdet_fech!D45/RES_summary!D$19</f>
        <v>110.67658894390378</v>
      </c>
      <c r="E45" s="177">
        <f>RES_hhdet_fech!E45/RES_summary!E$19</f>
        <v>129.60424633266422</v>
      </c>
      <c r="F45" s="177">
        <f>RES_hhdet_fech!F45/RES_summary!F$19</f>
        <v>119.62594507472626</v>
      </c>
      <c r="G45" s="177">
        <f>RES_hhdet_fech!G45/RES_summary!G$19</f>
        <v>123.18091160245422</v>
      </c>
      <c r="H45" s="177">
        <f>RES_hhdet_fech!H45/RES_summary!H$19</f>
        <v>120.33992128053488</v>
      </c>
      <c r="I45" s="177">
        <f>RES_hhdet_fech!I45/RES_summary!I$19</f>
        <v>110.13339014176944</v>
      </c>
      <c r="J45" s="177">
        <f>RES_hhdet_fech!J45/RES_summary!J$19</f>
        <v>106.03558366290876</v>
      </c>
      <c r="K45" s="177">
        <f>RES_hhdet_fech!K45/RES_summary!K$19</f>
        <v>91.302206706249223</v>
      </c>
      <c r="L45" s="177">
        <f>RES_hhdet_fech!L45/RES_summary!L$19</f>
        <v>81.686407893354499</v>
      </c>
      <c r="M45" s="177">
        <f>RES_hhdet_fech!M45/RES_summary!M$19</f>
        <v>109.63509805961944</v>
      </c>
      <c r="N45" s="177">
        <f>RES_hhdet_fech!N45/RES_summary!N$19</f>
        <v>92.112032299337514</v>
      </c>
      <c r="O45" s="177">
        <f>RES_hhdet_fech!O45/RES_summary!O$19</f>
        <v>52.22497469027374</v>
      </c>
      <c r="P45" s="177">
        <f>RES_hhdet_fech!P45/RES_summary!P$19</f>
        <v>52.474800619644078</v>
      </c>
      <c r="Q45" s="177">
        <f>RES_hhdet_fech!Q45/RES_summary!Q$19</f>
        <v>71.991871296409755</v>
      </c>
    </row>
    <row r="46" spans="1:17" ht="12" customHeight="1" x14ac:dyDescent="0.25">
      <c r="A46" s="23" t="s">
        <v>60</v>
      </c>
      <c r="B46" s="177">
        <f>RES_hhdet_fech!B46/RES_summary!B$19</f>
        <v>0.9754898679570746</v>
      </c>
      <c r="C46" s="177">
        <f>RES_hhdet_fech!C46/RES_summary!C$19</f>
        <v>0.87749554300157484</v>
      </c>
      <c r="D46" s="177">
        <f>RES_hhdet_fech!D46/RES_summary!D$19</f>
        <v>1.3659592832645542</v>
      </c>
      <c r="E46" s="177">
        <f>RES_hhdet_fech!E46/RES_summary!E$19</f>
        <v>1.6536844562860782</v>
      </c>
      <c r="F46" s="177">
        <f>RES_hhdet_fech!F46/RES_summary!F$19</f>
        <v>1.4613942334269863</v>
      </c>
      <c r="G46" s="177">
        <f>RES_hhdet_fech!G46/RES_summary!G$19</f>
        <v>1.018906314418984</v>
      </c>
      <c r="H46" s="177">
        <f>RES_hhdet_fech!H46/RES_summary!H$19</f>
        <v>1.5461421633200012</v>
      </c>
      <c r="I46" s="177">
        <f>RES_hhdet_fech!I46/RES_summary!I$19</f>
        <v>2.0118981038004677</v>
      </c>
      <c r="J46" s="177">
        <f>RES_hhdet_fech!J46/RES_summary!J$19</f>
        <v>1.874189014053079</v>
      </c>
      <c r="K46" s="177">
        <f>RES_hhdet_fech!K46/RES_summary!K$19</f>
        <v>1.8455993888838984</v>
      </c>
      <c r="L46" s="177">
        <f>RES_hhdet_fech!L46/RES_summary!L$19</f>
        <v>1.6884192061671819</v>
      </c>
      <c r="M46" s="177">
        <f>RES_hhdet_fech!M46/RES_summary!M$19</f>
        <v>1.0230539962745588</v>
      </c>
      <c r="N46" s="177">
        <f>RES_hhdet_fech!N46/RES_summary!N$19</f>
        <v>2.4597771158015314</v>
      </c>
      <c r="O46" s="177">
        <f>RES_hhdet_fech!O46/RES_summary!O$19</f>
        <v>1.423716190601652</v>
      </c>
      <c r="P46" s="177">
        <f>RES_hhdet_fech!P46/RES_summary!P$19</f>
        <v>1.2722103287051865</v>
      </c>
      <c r="Q46" s="177">
        <f>RES_hhdet_fech!Q46/RES_summary!Q$19</f>
        <v>1.9035916587191646</v>
      </c>
    </row>
    <row r="47" spans="1:17" ht="12.95" customHeight="1" x14ac:dyDescent="0.25">
      <c r="A47" s="158" t="s">
        <v>112</v>
      </c>
      <c r="B47" s="178">
        <f>RES_hhdet_fech!B47/RES_summary!B$19</f>
        <v>1.7419746272655843</v>
      </c>
      <c r="C47" s="178">
        <f>RES_hhdet_fech!C47/RES_summary!C$19</f>
        <v>2.2082540621250626</v>
      </c>
      <c r="D47" s="178">
        <f>RES_hhdet_fech!D47/RES_summary!D$19</f>
        <v>2.5370555343237342</v>
      </c>
      <c r="E47" s="178">
        <f>RES_hhdet_fech!E47/RES_summary!E$19</f>
        <v>2.850101863278717</v>
      </c>
      <c r="F47" s="178">
        <f>RES_hhdet_fech!F47/RES_summary!F$19</f>
        <v>3.1585335753488408</v>
      </c>
      <c r="G47" s="178">
        <f>RES_hhdet_fech!G47/RES_summary!G$19</f>
        <v>3.4795850994601527</v>
      </c>
      <c r="H47" s="178">
        <f>RES_hhdet_fech!H47/RES_summary!H$19</f>
        <v>3.7768811895368395</v>
      </c>
      <c r="I47" s="178">
        <f>RES_hhdet_fech!I47/RES_summary!I$19</f>
        <v>4.0736334796656362</v>
      </c>
      <c r="J47" s="178">
        <f>RES_hhdet_fech!J47/RES_summary!J$19</f>
        <v>4.3804380380391246</v>
      </c>
      <c r="K47" s="178">
        <f>RES_hhdet_fech!K47/RES_summary!K$19</f>
        <v>4.4258364803835955</v>
      </c>
      <c r="L47" s="178">
        <f>RES_hhdet_fech!L47/RES_summary!L$19</f>
        <v>4.3864631068707425</v>
      </c>
      <c r="M47" s="178">
        <f>RES_hhdet_fech!M47/RES_summary!M$19</f>
        <v>4.2911449154214987</v>
      </c>
      <c r="N47" s="178">
        <f>RES_hhdet_fech!N47/RES_summary!N$19</f>
        <v>4.2683277045774979</v>
      </c>
      <c r="O47" s="178">
        <f>RES_hhdet_fech!O47/RES_summary!O$19</f>
        <v>4.2937608658674602</v>
      </c>
      <c r="P47" s="178">
        <f>RES_hhdet_fech!P47/RES_summary!P$19</f>
        <v>4.1589175973210537</v>
      </c>
      <c r="Q47" s="178">
        <f>RES_hhdet_fech!Q47/RES_summary!Q$19</f>
        <v>4.0990823354898156</v>
      </c>
    </row>
    <row r="48" spans="1:17" ht="12" customHeight="1" x14ac:dyDescent="0.25">
      <c r="A48" s="23" t="s">
        <v>60</v>
      </c>
      <c r="B48" s="177">
        <f>RES_hhdet_fech!B48/RES_summary!B$19</f>
        <v>1.7419746272655843</v>
      </c>
      <c r="C48" s="177">
        <f>RES_hhdet_fech!C48/RES_summary!C$19</f>
        <v>2.2082540621250626</v>
      </c>
      <c r="D48" s="177">
        <f>RES_hhdet_fech!D48/RES_summary!D$19</f>
        <v>2.5370555343237342</v>
      </c>
      <c r="E48" s="177">
        <f>RES_hhdet_fech!E48/RES_summary!E$19</f>
        <v>2.850101863278717</v>
      </c>
      <c r="F48" s="177">
        <f>RES_hhdet_fech!F48/RES_summary!F$19</f>
        <v>3.1585335753488408</v>
      </c>
      <c r="G48" s="177">
        <f>RES_hhdet_fech!G48/RES_summary!G$19</f>
        <v>3.4795850994601527</v>
      </c>
      <c r="H48" s="177">
        <f>RES_hhdet_fech!H48/RES_summary!H$19</f>
        <v>3.7768811895368395</v>
      </c>
      <c r="I48" s="177">
        <f>RES_hhdet_fech!I48/RES_summary!I$19</f>
        <v>4.0736334796656362</v>
      </c>
      <c r="J48" s="177">
        <f>RES_hhdet_fech!J48/RES_summary!J$19</f>
        <v>4.3804380380391246</v>
      </c>
      <c r="K48" s="177">
        <f>RES_hhdet_fech!K48/RES_summary!K$19</f>
        <v>4.4258364803835955</v>
      </c>
      <c r="L48" s="177">
        <f>RES_hhdet_fech!L48/RES_summary!L$19</f>
        <v>4.3864631068707425</v>
      </c>
      <c r="M48" s="177">
        <f>RES_hhdet_fech!M48/RES_summary!M$19</f>
        <v>4.2911449154214987</v>
      </c>
      <c r="N48" s="177">
        <f>RES_hhdet_fech!N48/RES_summary!N$19</f>
        <v>4.2683277045774979</v>
      </c>
      <c r="O48" s="177">
        <f>RES_hhdet_fech!O48/RES_summary!O$19</f>
        <v>4.2937608658674602</v>
      </c>
      <c r="P48" s="177">
        <f>RES_hhdet_fech!P48/RES_summary!P$19</f>
        <v>4.1589175973210537</v>
      </c>
      <c r="Q48" s="177">
        <f>RES_hhdet_fech!Q48/RES_summary!Q$19</f>
        <v>4.0990823354898156</v>
      </c>
    </row>
    <row r="49" spans="1:17" ht="12" customHeight="1" x14ac:dyDescent="0.25">
      <c r="A49" s="158" t="s">
        <v>63</v>
      </c>
      <c r="B49" s="178">
        <f>RES_hhdet_fech!B49/RES_summary!B$19</f>
        <v>20.022627423314642</v>
      </c>
      <c r="C49" s="178">
        <f>RES_hhdet_fech!C49/RES_summary!C$19</f>
        <v>19.926722441686575</v>
      </c>
      <c r="D49" s="178">
        <f>RES_hhdet_fech!D49/RES_summary!D$19</f>
        <v>21.02306279610541</v>
      </c>
      <c r="E49" s="178">
        <f>RES_hhdet_fech!E49/RES_summary!E$19</f>
        <v>21.364907437716212</v>
      </c>
      <c r="F49" s="178">
        <f>RES_hhdet_fech!F49/RES_summary!F$19</f>
        <v>21.484736061877417</v>
      </c>
      <c r="G49" s="178">
        <f>RES_hhdet_fech!G49/RES_summary!G$19</f>
        <v>21.393740189102488</v>
      </c>
      <c r="H49" s="178">
        <f>RES_hhdet_fech!H49/RES_summary!H$19</f>
        <v>21.86373884455681</v>
      </c>
      <c r="I49" s="178">
        <f>RES_hhdet_fech!I49/RES_summary!I$19</f>
        <v>22.110444357263976</v>
      </c>
      <c r="J49" s="178">
        <f>RES_hhdet_fech!J49/RES_summary!J$19</f>
        <v>22.44086127211866</v>
      </c>
      <c r="K49" s="178">
        <f>RES_hhdet_fech!K49/RES_summary!K$19</f>
        <v>22.34902454880541</v>
      </c>
      <c r="L49" s="178">
        <f>RES_hhdet_fech!L49/RES_summary!L$19</f>
        <v>22.299251992505749</v>
      </c>
      <c r="M49" s="178">
        <f>RES_hhdet_fech!M49/RES_summary!M$19</f>
        <v>21.780144093829719</v>
      </c>
      <c r="N49" s="178">
        <f>RES_hhdet_fech!N49/RES_summary!N$19</f>
        <v>22.540212220036207</v>
      </c>
      <c r="O49" s="178">
        <f>RES_hhdet_fech!O49/RES_summary!O$19</f>
        <v>21.416589155906586</v>
      </c>
      <c r="P49" s="178">
        <f>RES_hhdet_fech!P49/RES_summary!P$19</f>
        <v>21.421297233537071</v>
      </c>
      <c r="Q49" s="178">
        <f>RES_hhdet_fech!Q49/RES_summary!Q$19</f>
        <v>21.930739745660802</v>
      </c>
    </row>
    <row r="50" spans="1:17" ht="12" customHeight="1" x14ac:dyDescent="0.25">
      <c r="A50" s="167" t="s">
        <v>165</v>
      </c>
      <c r="B50" s="183">
        <f>RES_hhdet_fech!B50/RES_summary!B$19</f>
        <v>27.68863134666692</v>
      </c>
      <c r="C50" s="183">
        <f>RES_hhdet_fech!C50/RES_summary!C$19</f>
        <v>27.609594675478807</v>
      </c>
      <c r="D50" s="183">
        <f>RES_hhdet_fech!D50/RES_summary!D$19</f>
        <v>28.41715732891312</v>
      </c>
      <c r="E50" s="183">
        <f>RES_hhdet_fech!E50/RES_summary!E$19</f>
        <v>28.522893911534865</v>
      </c>
      <c r="F50" s="183">
        <f>RES_hhdet_fech!F50/RES_summary!F$19</f>
        <v>28.985082684351706</v>
      </c>
      <c r="G50" s="183">
        <f>RES_hhdet_fech!G50/RES_summary!G$19</f>
        <v>28.983017601069662</v>
      </c>
      <c r="H50" s="183">
        <f>RES_hhdet_fech!H50/RES_summary!H$19</f>
        <v>29.217248137310637</v>
      </c>
      <c r="I50" s="183">
        <f>RES_hhdet_fech!I50/RES_summary!I$19</f>
        <v>30.271994787773632</v>
      </c>
      <c r="J50" s="183">
        <f>RES_hhdet_fech!J50/RES_summary!J$19</f>
        <v>30.901615682449378</v>
      </c>
      <c r="K50" s="183">
        <f>RES_hhdet_fech!K50/RES_summary!K$19</f>
        <v>31.062689644654402</v>
      </c>
      <c r="L50" s="183">
        <f>RES_hhdet_fech!L50/RES_summary!L$19</f>
        <v>30.634632411348129</v>
      </c>
      <c r="M50" s="183">
        <f>RES_hhdet_fech!M50/RES_summary!M$19</f>
        <v>32.626937428560282</v>
      </c>
      <c r="N50" s="183">
        <f>RES_hhdet_fech!N50/RES_summary!N$19</f>
        <v>30.019872596902363</v>
      </c>
      <c r="O50" s="183">
        <f>RES_hhdet_fech!O50/RES_summary!O$19</f>
        <v>27.28632912549768</v>
      </c>
      <c r="P50" s="183">
        <f>RES_hhdet_fech!P50/RES_summary!P$19</f>
        <v>29.387622202301984</v>
      </c>
      <c r="Q50" s="183">
        <f>RES_hhdet_fech!Q50/RES_summary!Q$19</f>
        <v>29.206970965523258</v>
      </c>
    </row>
    <row r="51" spans="1:17" ht="12" customHeight="1" x14ac:dyDescent="0.25">
      <c r="A51" s="167" t="s">
        <v>164</v>
      </c>
      <c r="B51" s="183">
        <f>RES_hhdet_fech!B51/RES_summary!B$19</f>
        <v>16.576483604345881</v>
      </c>
      <c r="C51" s="183">
        <f>RES_hhdet_fech!C51/RES_summary!C$19</f>
        <v>16.599077156830745</v>
      </c>
      <c r="D51" s="183">
        <f>RES_hhdet_fech!D51/RES_summary!D$19</f>
        <v>17.838561045871462</v>
      </c>
      <c r="E51" s="183">
        <f>RES_hhdet_fech!E51/RES_summary!E$19</f>
        <v>18.427267898064169</v>
      </c>
      <c r="F51" s="183">
        <f>RES_hhdet_fech!F51/RES_summary!F$19</f>
        <v>18.208686504047353</v>
      </c>
      <c r="G51" s="183">
        <f>RES_hhdet_fech!G51/RES_summary!G$19</f>
        <v>19.033603408025417</v>
      </c>
      <c r="H51" s="183">
        <f>RES_hhdet_fech!H51/RES_summary!H$19</f>
        <v>18.911899198160974</v>
      </c>
      <c r="I51" s="183">
        <f>RES_hhdet_fech!I51/RES_summary!I$19</f>
        <v>19.351502770139977</v>
      </c>
      <c r="J51" s="183">
        <f>RES_hhdet_fech!J51/RES_summary!J$19</f>
        <v>19.834318526030156</v>
      </c>
      <c r="K51" s="183">
        <f>RES_hhdet_fech!K51/RES_summary!K$19</f>
        <v>19.786592152476057</v>
      </c>
      <c r="L51" s="183">
        <f>RES_hhdet_fech!L51/RES_summary!L$19</f>
        <v>19.893437714472981</v>
      </c>
      <c r="M51" s="183">
        <f>RES_hhdet_fech!M51/RES_summary!M$19</f>
        <v>20.537714160177032</v>
      </c>
      <c r="N51" s="183">
        <f>RES_hhdet_fech!N51/RES_summary!N$19</f>
        <v>19.671212108276656</v>
      </c>
      <c r="O51" s="183">
        <f>RES_hhdet_fech!O51/RES_summary!O$19</f>
        <v>18.732165523568085</v>
      </c>
      <c r="P51" s="183">
        <f>RES_hhdet_fech!P51/RES_summary!P$19</f>
        <v>19.390374829322873</v>
      </c>
      <c r="Q51" s="183">
        <f>RES_hhdet_fech!Q51/RES_summary!Q$19</f>
        <v>19.341096666887992</v>
      </c>
    </row>
    <row r="52" spans="1:17" ht="12" customHeight="1" x14ac:dyDescent="0.25">
      <c r="A52" s="166" t="s">
        <v>163</v>
      </c>
      <c r="B52" s="182">
        <f>RES_hhdet_fech!B52/RES_summary!B$19</f>
        <v>7.0606009934000777</v>
      </c>
      <c r="C52" s="182">
        <f>RES_hhdet_fech!C52/RES_summary!C$19</f>
        <v>7.0404466422471046</v>
      </c>
      <c r="D52" s="182">
        <f>RES_hhdet_fech!D52/RES_summary!D$19</f>
        <v>8.5251471986739471</v>
      </c>
      <c r="E52" s="182">
        <f>RES_hhdet_fech!E52/RES_summary!E$19</f>
        <v>9.4125549908065</v>
      </c>
      <c r="F52" s="182">
        <f>RES_hhdet_fech!F52/RES_summary!F$19</f>
        <v>8.44915160248852</v>
      </c>
      <c r="G52" s="182">
        <f>RES_hhdet_fech!G52/RES_summary!G$19</f>
        <v>9.9121920195658291</v>
      </c>
      <c r="H52" s="182">
        <f>RES_hhdet_fech!H52/RES_summary!H$19</f>
        <v>9.3495194039393983</v>
      </c>
      <c r="I52" s="182">
        <f>RES_hhdet_fech!I52/RES_summary!I$19</f>
        <v>9.0815984363320634</v>
      </c>
      <c r="J52" s="182">
        <f>RES_hhdet_fech!J52/RES_summary!J$19</f>
        <v>9.2704847047348125</v>
      </c>
      <c r="K52" s="182">
        <f>RES_hhdet_fech!K52/RES_summary!K$19</f>
        <v>9.0081799969497816</v>
      </c>
      <c r="L52" s="182">
        <f>RES_hhdet_fech!L52/RES_summary!L$19</f>
        <v>9.19038972340444</v>
      </c>
      <c r="M52" s="182">
        <f>RES_hhdet_fech!M52/RES_summary!M$19</f>
        <v>10.179604477710813</v>
      </c>
      <c r="N52" s="182">
        <f>RES_hhdet_fech!N52/RES_summary!N$19</f>
        <v>9.3662002502335433</v>
      </c>
      <c r="O52" s="182">
        <f>RES_hhdet_fech!O52/RES_summary!O$19</f>
        <v>8.5133346871552842</v>
      </c>
      <c r="P52" s="182">
        <f>RES_hhdet_fech!P52/RES_summary!P$19</f>
        <v>9.1689381271182189</v>
      </c>
      <c r="Q52" s="182">
        <f>RES_hhdet_fech!Q52/RES_summary!Q$19</f>
        <v>9.1125749412432757</v>
      </c>
    </row>
    <row r="53" spans="1:17" ht="12" customHeight="1" x14ac:dyDescent="0.25">
      <c r="A53" s="147" t="s">
        <v>59</v>
      </c>
      <c r="B53" s="181">
        <f>RES_hhdet_fech!B53/RES_summary!B$19</f>
        <v>9.5158826109458037</v>
      </c>
      <c r="C53" s="181">
        <f>RES_hhdet_fech!C53/RES_summary!C$19</f>
        <v>9.5586305145836423</v>
      </c>
      <c r="D53" s="181">
        <f>RES_hhdet_fech!D53/RES_summary!D$19</f>
        <v>9.3134138471975163</v>
      </c>
      <c r="E53" s="181">
        <f>RES_hhdet_fech!E53/RES_summary!E$19</f>
        <v>9.0147129072576728</v>
      </c>
      <c r="F53" s="181">
        <f>RES_hhdet_fech!F53/RES_summary!F$19</f>
        <v>9.7595349015588351</v>
      </c>
      <c r="G53" s="181">
        <f>RES_hhdet_fech!G53/RES_summary!G$19</f>
        <v>9.1214113884595864</v>
      </c>
      <c r="H53" s="181">
        <f>RES_hhdet_fech!H53/RES_summary!H$19</f>
        <v>9.5623797942215774</v>
      </c>
      <c r="I53" s="181">
        <f>RES_hhdet_fech!I53/RES_summary!I$19</f>
        <v>10.269904333807913</v>
      </c>
      <c r="J53" s="181">
        <f>RES_hhdet_fech!J53/RES_summary!J$19</f>
        <v>10.56383382129534</v>
      </c>
      <c r="K53" s="181">
        <f>RES_hhdet_fech!K53/RES_summary!K$19</f>
        <v>10.778412155526276</v>
      </c>
      <c r="L53" s="181">
        <f>RES_hhdet_fech!L53/RES_summary!L$19</f>
        <v>10.703047991068543</v>
      </c>
      <c r="M53" s="181">
        <f>RES_hhdet_fech!M53/RES_summary!M$19</f>
        <v>10.358109682466219</v>
      </c>
      <c r="N53" s="181">
        <f>RES_hhdet_fech!N53/RES_summary!N$19</f>
        <v>10.305011858043112</v>
      </c>
      <c r="O53" s="181">
        <f>RES_hhdet_fech!O53/RES_summary!O$19</f>
        <v>10.218830836412803</v>
      </c>
      <c r="P53" s="181">
        <f>RES_hhdet_fech!P53/RES_summary!P$19</f>
        <v>10.221436702204652</v>
      </c>
      <c r="Q53" s="181">
        <f>RES_hhdet_fech!Q53/RES_summary!Q$19</f>
        <v>10.228521725644717</v>
      </c>
    </row>
    <row r="54" spans="1:17" ht="12" customHeight="1" x14ac:dyDescent="0.25">
      <c r="A54" s="163" t="s">
        <v>142</v>
      </c>
      <c r="B54" s="180">
        <f>RES_hhdet_fech!B54/RES_summary!B$19</f>
        <v>21.35696414430042</v>
      </c>
      <c r="C54" s="180">
        <f>RES_hhdet_fech!C54/RES_summary!C$19</f>
        <v>21.161228818226345</v>
      </c>
      <c r="D54" s="180">
        <f>RES_hhdet_fech!D54/RES_summary!D$19</f>
        <v>22.310492817167809</v>
      </c>
      <c r="E54" s="180">
        <f>RES_hhdet_fech!E54/RES_summary!E$19</f>
        <v>22.66355138427042</v>
      </c>
      <c r="F54" s="180">
        <f>RES_hhdet_fech!F54/RES_summary!F$19</f>
        <v>22.768506348973663</v>
      </c>
      <c r="G54" s="180">
        <f>RES_hhdet_fech!G54/RES_summary!G$19</f>
        <v>22.256435657654784</v>
      </c>
      <c r="H54" s="180">
        <f>RES_hhdet_fech!H54/RES_summary!H$19</f>
        <v>23.164418183096892</v>
      </c>
      <c r="I54" s="180">
        <f>RES_hhdet_fech!I54/RES_summary!I$19</f>
        <v>24.93159898867448</v>
      </c>
      <c r="J54" s="180">
        <f>RES_hhdet_fech!J54/RES_summary!J$19</f>
        <v>25.3591244844771</v>
      </c>
      <c r="K54" s="180">
        <f>RES_hhdet_fech!K54/RES_summary!K$19</f>
        <v>25.278896640970299</v>
      </c>
      <c r="L54" s="180">
        <f>RES_hhdet_fech!L54/RES_summary!L$19</f>
        <v>25.104322366402155</v>
      </c>
      <c r="M54" s="180">
        <f>RES_hhdet_fech!M54/RES_summary!M$19</f>
        <v>23.337524301964191</v>
      </c>
      <c r="N54" s="180">
        <f>RES_hhdet_fech!N54/RES_summary!N$19</f>
        <v>25.764111741879145</v>
      </c>
      <c r="O54" s="180">
        <f>RES_hhdet_fech!O54/RES_summary!O$19</f>
        <v>24.288194513651018</v>
      </c>
      <c r="P54" s="180">
        <f>RES_hhdet_fech!P54/RES_summary!P$19</f>
        <v>23.598496454256331</v>
      </c>
      <c r="Q54" s="180">
        <f>RES_hhdet_fech!Q54/RES_summary!Q$19</f>
        <v>25.074124360006625</v>
      </c>
    </row>
    <row r="55" spans="1:17" ht="12" customHeight="1" x14ac:dyDescent="0.25">
      <c r="A55" s="161" t="s">
        <v>141</v>
      </c>
      <c r="B55" s="179">
        <f>RES_hhdet_fech!B55/RES_summary!B$19</f>
        <v>14.961908467742417</v>
      </c>
      <c r="C55" s="179">
        <f>RES_hhdet_fech!C55/RES_summary!C$19</f>
        <v>14.95474386323137</v>
      </c>
      <c r="D55" s="179">
        <f>RES_hhdet_fech!D55/RES_summary!D$19</f>
        <v>16.006561692347869</v>
      </c>
      <c r="E55" s="179">
        <f>RES_hhdet_fech!E55/RES_summary!E$19</f>
        <v>16.49368486406691</v>
      </c>
      <c r="F55" s="179">
        <f>RES_hhdet_fech!F55/RES_summary!F$19</f>
        <v>16.396554502284658</v>
      </c>
      <c r="G55" s="179">
        <f>RES_hhdet_fech!G55/RES_summary!G$19</f>
        <v>16.73311238337751</v>
      </c>
      <c r="H55" s="179">
        <f>RES_hhdet_fech!H55/RES_summary!H$19</f>
        <v>16.974993612812582</v>
      </c>
      <c r="I55" s="179">
        <f>RES_hhdet_fech!I55/RES_summary!I$19</f>
        <v>17.749384030410255</v>
      </c>
      <c r="J55" s="179">
        <f>RES_hhdet_fech!J55/RES_summary!J$19</f>
        <v>18.171571166638476</v>
      </c>
      <c r="K55" s="179">
        <f>RES_hhdet_fech!K55/RES_summary!K$19</f>
        <v>18.109292181407667</v>
      </c>
      <c r="L55" s="179">
        <f>RES_hhdet_fech!L55/RES_summary!L$19</f>
        <v>18.234344700989197</v>
      </c>
      <c r="M55" s="179">
        <f>RES_hhdet_fech!M55/RES_summary!M$19</f>
        <v>17.639417264679068</v>
      </c>
      <c r="N55" s="179">
        <f>RES_hhdet_fech!N55/RES_summary!N$19</f>
        <v>18.343414721509426</v>
      </c>
      <c r="O55" s="179">
        <f>RES_hhdet_fech!O55/RES_summary!O$19</f>
        <v>17.796747524671918</v>
      </c>
      <c r="P55" s="179">
        <f>RES_hhdet_fech!P55/RES_summary!P$19</f>
        <v>17.584167595932627</v>
      </c>
      <c r="Q55" s="179">
        <f>RES_hhdet_fech!Q55/RES_summary!Q$19</f>
        <v>18.05164852596678</v>
      </c>
    </row>
    <row r="56" spans="1:17" ht="12" customHeight="1" x14ac:dyDescent="0.25">
      <c r="A56" s="148" t="s">
        <v>60</v>
      </c>
      <c r="B56" s="177">
        <f>RES_hhdet_fech!B56/RES_summary!B$19</f>
        <v>5.4460258567966147</v>
      </c>
      <c r="C56" s="177">
        <f>RES_hhdet_fech!C56/RES_summary!C$19</f>
        <v>5.3961133486477255</v>
      </c>
      <c r="D56" s="177">
        <f>RES_hhdet_fech!D56/RES_summary!D$19</f>
        <v>6.6931478451503539</v>
      </c>
      <c r="E56" s="177">
        <f>RES_hhdet_fech!E56/RES_summary!E$19</f>
        <v>7.4789719568092314</v>
      </c>
      <c r="F56" s="177">
        <f>RES_hhdet_fech!F56/RES_summary!F$19</f>
        <v>6.6370196007258242</v>
      </c>
      <c r="G56" s="177">
        <f>RES_hhdet_fech!G56/RES_summary!G$19</f>
        <v>7.6117009949179266</v>
      </c>
      <c r="H56" s="177">
        <f>RES_hhdet_fech!H56/RES_summary!H$19</f>
        <v>7.4126138185910078</v>
      </c>
      <c r="I56" s="177">
        <f>RES_hhdet_fech!I56/RES_summary!I$19</f>
        <v>7.479479696602338</v>
      </c>
      <c r="J56" s="177">
        <f>RES_hhdet_fech!J56/RES_summary!J$19</f>
        <v>7.6077373453431374</v>
      </c>
      <c r="K56" s="177">
        <f>RES_hhdet_fech!K56/RES_summary!K$19</f>
        <v>7.3308800258813882</v>
      </c>
      <c r="L56" s="177">
        <f>RES_hhdet_fech!L56/RES_summary!L$19</f>
        <v>7.5312967099206478</v>
      </c>
      <c r="M56" s="177">
        <f>RES_hhdet_fech!M56/RES_summary!M$19</f>
        <v>7.2813075822128335</v>
      </c>
      <c r="N56" s="177">
        <f>RES_hhdet_fech!N56/RES_summary!N$19</f>
        <v>8.0384028634663025</v>
      </c>
      <c r="O56" s="177">
        <f>RES_hhdet_fech!O56/RES_summary!O$19</f>
        <v>7.5779166882591165</v>
      </c>
      <c r="P56" s="177">
        <f>RES_hhdet_fech!P56/RES_summary!P$19</f>
        <v>7.3627308937279743</v>
      </c>
      <c r="Q56" s="177">
        <f>RES_hhdet_fech!Q56/RES_summary!Q$19</f>
        <v>7.8231268003220649</v>
      </c>
    </row>
    <row r="57" spans="1:17" ht="12" customHeight="1" x14ac:dyDescent="0.25">
      <c r="A57" s="148" t="s">
        <v>59</v>
      </c>
      <c r="B57" s="177">
        <f>RES_hhdet_fech!B57/RES_summary!B$19</f>
        <v>9.5158826109458055</v>
      </c>
      <c r="C57" s="177">
        <f>RES_hhdet_fech!C57/RES_summary!C$19</f>
        <v>9.5586305145836423</v>
      </c>
      <c r="D57" s="177">
        <f>RES_hhdet_fech!D57/RES_summary!D$19</f>
        <v>9.3134138471975128</v>
      </c>
      <c r="E57" s="177">
        <f>RES_hhdet_fech!E57/RES_summary!E$19</f>
        <v>9.0147129072576782</v>
      </c>
      <c r="F57" s="177">
        <f>RES_hhdet_fech!F57/RES_summary!F$19</f>
        <v>9.7595349015588333</v>
      </c>
      <c r="G57" s="177">
        <f>RES_hhdet_fech!G57/RES_summary!G$19</f>
        <v>9.1214113884595847</v>
      </c>
      <c r="H57" s="177">
        <f>RES_hhdet_fech!H57/RES_summary!H$19</f>
        <v>9.5623797942215756</v>
      </c>
      <c r="I57" s="177">
        <f>RES_hhdet_fech!I57/RES_summary!I$19</f>
        <v>10.269904333807915</v>
      </c>
      <c r="J57" s="177">
        <f>RES_hhdet_fech!J57/RES_summary!J$19</f>
        <v>10.56383382129534</v>
      </c>
      <c r="K57" s="177">
        <f>RES_hhdet_fech!K57/RES_summary!K$19</f>
        <v>10.778412155526279</v>
      </c>
      <c r="L57" s="177">
        <f>RES_hhdet_fech!L57/RES_summary!L$19</f>
        <v>10.703047991068546</v>
      </c>
      <c r="M57" s="177">
        <f>RES_hhdet_fech!M57/RES_summary!M$19</f>
        <v>10.358109682466234</v>
      </c>
      <c r="N57" s="177">
        <f>RES_hhdet_fech!N57/RES_summary!N$19</f>
        <v>10.305011858043125</v>
      </c>
      <c r="O57" s="177">
        <f>RES_hhdet_fech!O57/RES_summary!O$19</f>
        <v>10.218830836412801</v>
      </c>
      <c r="P57" s="177">
        <f>RES_hhdet_fech!P57/RES_summary!P$19</f>
        <v>10.221436702204656</v>
      </c>
      <c r="Q57" s="177">
        <f>RES_hhdet_fech!Q57/RES_summary!Q$19</f>
        <v>10.228521725644713</v>
      </c>
    </row>
    <row r="58" spans="1:17" ht="12" customHeight="1" x14ac:dyDescent="0.25">
      <c r="A58" s="158" t="s">
        <v>62</v>
      </c>
      <c r="B58" s="178">
        <f>RES_hhdet_fech!B58/RES_summary!B$19</f>
        <v>14.882583884165394</v>
      </c>
      <c r="C58" s="178">
        <f>RES_hhdet_fech!C58/RES_summary!C$19</f>
        <v>14.708068145808797</v>
      </c>
      <c r="D58" s="178">
        <f>RES_hhdet_fech!D58/RES_summary!D$19</f>
        <v>15.131030340007985</v>
      </c>
      <c r="E58" s="178">
        <f>RES_hhdet_fech!E58/RES_summary!E$19</f>
        <v>15.232206399399814</v>
      </c>
      <c r="F58" s="178">
        <f>RES_hhdet_fech!F58/RES_summary!F$19</f>
        <v>15.022384901572515</v>
      </c>
      <c r="G58" s="178">
        <f>RES_hhdet_fech!G58/RES_summary!G$19</f>
        <v>14.572664547197238</v>
      </c>
      <c r="H58" s="178">
        <f>RES_hhdet_fech!H58/RES_summary!H$19</f>
        <v>15.159536484764027</v>
      </c>
      <c r="I58" s="178">
        <f>RES_hhdet_fech!I58/RES_summary!I$19</f>
        <v>15.900228367197279</v>
      </c>
      <c r="J58" s="178">
        <f>RES_hhdet_fech!J58/RES_summary!J$19</f>
        <v>15.690528346733315</v>
      </c>
      <c r="K58" s="178">
        <f>RES_hhdet_fech!K58/RES_summary!K$19</f>
        <v>15.439518415392197</v>
      </c>
      <c r="L58" s="178">
        <f>RES_hhdet_fech!L58/RES_summary!L$19</f>
        <v>15.61833896290775</v>
      </c>
      <c r="M58" s="178">
        <f>RES_hhdet_fech!M58/RES_summary!M$19</f>
        <v>14.575722145786544</v>
      </c>
      <c r="N58" s="178">
        <f>RES_hhdet_fech!N58/RES_summary!N$19</f>
        <v>15.676150416544637</v>
      </c>
      <c r="O58" s="178">
        <f>RES_hhdet_fech!O58/RES_summary!O$19</f>
        <v>15.051297041906393</v>
      </c>
      <c r="P58" s="178">
        <f>RES_hhdet_fech!P58/RES_summary!P$19</f>
        <v>15.21044278524634</v>
      </c>
      <c r="Q58" s="178">
        <f>RES_hhdet_fech!Q58/RES_summary!Q$19</f>
        <v>15.841002500176764</v>
      </c>
    </row>
    <row r="59" spans="1:17" ht="12" customHeight="1" x14ac:dyDescent="0.25">
      <c r="A59" s="23" t="s">
        <v>57</v>
      </c>
      <c r="B59" s="177">
        <f>RES_hhdet_fech!B59/RES_summary!B$19</f>
        <v>27.612227592332534</v>
      </c>
      <c r="C59" s="177">
        <f>RES_hhdet_fech!C59/RES_summary!C$19</f>
        <v>27.329169695424934</v>
      </c>
      <c r="D59" s="177">
        <f>RES_hhdet_fech!D59/RES_summary!D$19</f>
        <v>27.920546782631149</v>
      </c>
      <c r="E59" s="177">
        <f>RES_hhdet_fech!E59/RES_summary!E$19</f>
        <v>27.67658353527731</v>
      </c>
      <c r="F59" s="177">
        <f>RES_hhdet_fech!F59/RES_summary!F$19</f>
        <v>27.449780357943602</v>
      </c>
      <c r="G59" s="177">
        <f>RES_hhdet_fech!G59/RES_summary!G$19</f>
        <v>27.178357025882082</v>
      </c>
      <c r="H59" s="177">
        <f>RES_hhdet_fech!H59/RES_summary!H$19</f>
        <v>27.307307637608222</v>
      </c>
      <c r="I59" s="177">
        <f>RES_hhdet_fech!I59/RES_summary!I$19</f>
        <v>27.543445717792164</v>
      </c>
      <c r="J59" s="177">
        <f>RES_hhdet_fech!J59/RES_summary!J$19</f>
        <v>27.203615450220397</v>
      </c>
      <c r="K59" s="177">
        <f>RES_hhdet_fech!K59/RES_summary!K$19</f>
        <v>26.796001687595165</v>
      </c>
      <c r="L59" s="177">
        <f>RES_hhdet_fech!L59/RES_summary!L$19</f>
        <v>26.783373260280946</v>
      </c>
      <c r="M59" s="177">
        <f>RES_hhdet_fech!M59/RES_summary!M$19</f>
        <v>25.781135643716375</v>
      </c>
      <c r="N59" s="177">
        <f>RES_hhdet_fech!N59/RES_summary!N$19</f>
        <v>25.558128295307394</v>
      </c>
      <c r="O59" s="177">
        <f>RES_hhdet_fech!O59/RES_summary!O$19</f>
        <v>25.131126280641197</v>
      </c>
      <c r="P59" s="177">
        <f>RES_hhdet_fech!P59/RES_summary!P$19</f>
        <v>24.514137411512362</v>
      </c>
      <c r="Q59" s="177">
        <f>RES_hhdet_fech!Q59/RES_summary!Q$19</f>
        <v>24.116822136727571</v>
      </c>
    </row>
    <row r="60" spans="1:17" ht="12" customHeight="1" x14ac:dyDescent="0.25">
      <c r="A60" s="29" t="s">
        <v>140</v>
      </c>
      <c r="B60" s="176">
        <f>RES_hhdet_fech!B60/RES_summary!B$19</f>
        <v>14.266170577051099</v>
      </c>
      <c r="C60" s="176">
        <f>RES_hhdet_fech!C60/RES_summary!C$19</f>
        <v>14.094748669678012</v>
      </c>
      <c r="D60" s="176">
        <f>RES_hhdet_fech!D60/RES_summary!D$19</f>
        <v>14.821503378919937</v>
      </c>
      <c r="E60" s="176">
        <f>RES_hhdet_fech!E60/RES_summary!E$19</f>
        <v>14.928984288360786</v>
      </c>
      <c r="F60" s="176">
        <f>RES_hhdet_fech!F60/RES_summary!F$19</f>
        <v>14.681592366185926</v>
      </c>
      <c r="G60" s="176">
        <f>RES_hhdet_fech!G60/RES_summary!G$19</f>
        <v>14.250731345429264</v>
      </c>
      <c r="H60" s="176">
        <f>RES_hhdet_fech!H60/RES_summary!H$19</f>
        <v>14.859609566273255</v>
      </c>
      <c r="I60" s="176">
        <f>RES_hhdet_fech!I60/RES_summary!I$19</f>
        <v>15.584546619981289</v>
      </c>
      <c r="J60" s="176">
        <f>RES_hhdet_fech!J60/RES_summary!J$19</f>
        <v>15.362571332436669</v>
      </c>
      <c r="K60" s="176">
        <f>RES_hhdet_fech!K60/RES_summary!K$19</f>
        <v>15.20789473205488</v>
      </c>
      <c r="L60" s="176">
        <f>RES_hhdet_fech!L60/RES_summary!L$19</f>
        <v>15.219169869246048</v>
      </c>
      <c r="M60" s="176">
        <f>RES_hhdet_fech!M60/RES_summary!M$19</f>
        <v>14.189935430399728</v>
      </c>
      <c r="N60" s="176">
        <f>RES_hhdet_fech!N60/RES_summary!N$19</f>
        <v>15.598977897185009</v>
      </c>
      <c r="O60" s="176">
        <f>RES_hhdet_fech!O60/RES_summary!O$19</f>
        <v>14.621419211009652</v>
      </c>
      <c r="P60" s="176">
        <f>RES_hhdet_fech!P60/RES_summary!P$19</f>
        <v>14.45880213790859</v>
      </c>
      <c r="Q60" s="176">
        <f>RES_hhdet_fech!Q60/RES_summary!Q$19</f>
        <v>15.232528963586319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140.9983699704388</v>
      </c>
      <c r="C62" s="184">
        <f>RES_hhdet_fech!C62/RES_summary!C$19</f>
        <v>146.46201895308488</v>
      </c>
      <c r="D62" s="184">
        <f>RES_hhdet_fech!D62/RES_summary!D$19</f>
        <v>151.20193437403114</v>
      </c>
      <c r="E62" s="184">
        <f>RES_hhdet_fech!E62/RES_summary!E$19</f>
        <v>168.75239545231165</v>
      </c>
      <c r="F62" s="184">
        <f>RES_hhdet_fech!F62/RES_summary!F$19</f>
        <v>161.10896931153033</v>
      </c>
      <c r="G62" s="184">
        <f>RES_hhdet_fech!G62/RES_summary!G$19</f>
        <v>163.971751586057</v>
      </c>
      <c r="H62" s="184">
        <f>RES_hhdet_fech!H62/RES_summary!H$19</f>
        <v>162.98689126613337</v>
      </c>
      <c r="I62" s="184">
        <f>RES_hhdet_fech!I62/RES_summary!I$19</f>
        <v>156.14915920862302</v>
      </c>
      <c r="J62" s="184">
        <f>RES_hhdet_fech!J62/RES_summary!J$19</f>
        <v>149.38416248048213</v>
      </c>
      <c r="K62" s="184">
        <f>RES_hhdet_fech!K62/RES_summary!K$19</f>
        <v>136.00236625071554</v>
      </c>
      <c r="L62" s="184">
        <f>RES_hhdet_fech!L62/RES_summary!L$19</f>
        <v>129.14702263769686</v>
      </c>
      <c r="M62" s="184">
        <f>RES_hhdet_fech!M62/RES_summary!M$19</f>
        <v>153.64297893926698</v>
      </c>
      <c r="N62" s="184">
        <f>RES_hhdet_fech!N62/RES_summary!N$19</f>
        <v>138.92641693156278</v>
      </c>
      <c r="O62" s="184">
        <f>RES_hhdet_fech!O62/RES_summary!O$19</f>
        <v>100.75807353857289</v>
      </c>
      <c r="P62" s="184">
        <f>RES_hhdet_fech!P62/RES_summary!P$19</f>
        <v>98.429831079777998</v>
      </c>
      <c r="Q62" s="184">
        <f>RES_hhdet_fech!Q62/RES_summary!Q$19</f>
        <v>118.23591098065243</v>
      </c>
    </row>
    <row r="63" spans="1:17" ht="12.95" customHeight="1" x14ac:dyDescent="0.25">
      <c r="A63" s="158" t="s">
        <v>65</v>
      </c>
      <c r="B63" s="178">
        <f>RES_hhdet_fech!B63/RES_summary!B$19</f>
        <v>97.301952943776683</v>
      </c>
      <c r="C63" s="178">
        <f>RES_hhdet_fech!C63/RES_summary!C$19</f>
        <v>102.20272611173945</v>
      </c>
      <c r="D63" s="178">
        <f>RES_hhdet_fech!D63/RES_summary!D$19</f>
        <v>105.1096614675815</v>
      </c>
      <c r="E63" s="178">
        <f>RES_hhdet_fech!E63/RES_summary!E$19</f>
        <v>122.17841122092362</v>
      </c>
      <c r="F63" s="178">
        <f>RES_hhdet_fech!F63/RES_summary!F$19</f>
        <v>114.08624834446498</v>
      </c>
      <c r="G63" s="178">
        <f>RES_hhdet_fech!G63/RES_summary!G$19</f>
        <v>116.59788698360322</v>
      </c>
      <c r="H63" s="178">
        <f>RES_hhdet_fech!H63/RES_summary!H$19</f>
        <v>114.79365372109073</v>
      </c>
      <c r="I63" s="178">
        <f>RES_hhdet_fech!I63/RES_summary!I$19</f>
        <v>107.28157663270657</v>
      </c>
      <c r="J63" s="178">
        <f>RES_hhdet_fech!J63/RES_summary!J$19</f>
        <v>99.986826672575489</v>
      </c>
      <c r="K63" s="178">
        <f>RES_hhdet_fech!K63/RES_summary!K$19</f>
        <v>86.55067955489767</v>
      </c>
      <c r="L63" s="178">
        <f>RES_hhdet_fech!L63/RES_summary!L$19</f>
        <v>78.749331718635204</v>
      </c>
      <c r="M63" s="178">
        <f>RES_hhdet_fech!M63/RES_summary!M$19</f>
        <v>103.77382667697724</v>
      </c>
      <c r="N63" s="178">
        <f>RES_hhdet_fech!N63/RES_summary!N$19</f>
        <v>88.860333965874602</v>
      </c>
      <c r="O63" s="178">
        <f>RES_hhdet_fech!O63/RES_summary!O$19</f>
        <v>51.475694994903897</v>
      </c>
      <c r="P63" s="178">
        <f>RES_hhdet_fech!P63/RES_summary!P$19</f>
        <v>49.95012408106772</v>
      </c>
      <c r="Q63" s="178">
        <f>RES_hhdet_fech!Q63/RES_summary!Q$19</f>
        <v>69.980996568255577</v>
      </c>
    </row>
    <row r="64" spans="1:17" ht="12" customHeight="1" x14ac:dyDescent="0.25">
      <c r="A64" s="23" t="s">
        <v>161</v>
      </c>
      <c r="B64" s="177">
        <f>RES_hhdet_fech!B64/RES_summary!B$19</f>
        <v>96.32580081884241</v>
      </c>
      <c r="C64" s="177">
        <f>RES_hhdet_fech!C64/RES_summary!C$19</f>
        <v>101.32568022679565</v>
      </c>
      <c r="D64" s="177">
        <f>RES_hhdet_fech!D64/RES_summary!D$19</f>
        <v>103.68300795048582</v>
      </c>
      <c r="E64" s="177">
        <f>RES_hhdet_fech!E64/RES_summary!E$19</f>
        <v>120.41237356765072</v>
      </c>
      <c r="F64" s="177">
        <f>RES_hhdet_fech!F64/RES_summary!F$19</f>
        <v>112.48952578844236</v>
      </c>
      <c r="G64" s="177">
        <f>RES_hhdet_fech!G64/RES_summary!G$19</f>
        <v>115.481923667925</v>
      </c>
      <c r="H64" s="177">
        <f>RES_hhdet_fech!H64/RES_summary!H$19</f>
        <v>113.0935605953031</v>
      </c>
      <c r="I64" s="177">
        <f>RES_hhdet_fech!I64/RES_summary!I$19</f>
        <v>105.04503412793959</v>
      </c>
      <c r="J64" s="177">
        <f>RES_hhdet_fech!J64/RES_summary!J$19</f>
        <v>97.982815064876775</v>
      </c>
      <c r="K64" s="177">
        <f>RES_hhdet_fech!K64/RES_summary!K$19</f>
        <v>84.581177819922445</v>
      </c>
      <c r="L64" s="177">
        <f>RES_hhdet_fech!L64/RES_summary!L$19</f>
        <v>76.934367721013899</v>
      </c>
      <c r="M64" s="177">
        <f>RES_hhdet_fech!M64/RES_summary!M$19</f>
        <v>102.69008429720142</v>
      </c>
      <c r="N64" s="177">
        <f>RES_hhdet_fech!N64/RES_summary!N$19</f>
        <v>86.290801717493224</v>
      </c>
      <c r="O64" s="177">
        <f>RES_hhdet_fech!O64/RES_summary!O$19</f>
        <v>49.991167407835881</v>
      </c>
      <c r="P64" s="177">
        <f>RES_hhdet_fech!P64/RES_summary!P$19</f>
        <v>48.680052000254058</v>
      </c>
      <c r="Q64" s="177">
        <f>RES_hhdet_fech!Q64/RES_summary!Q$19</f>
        <v>68.035353696754129</v>
      </c>
    </row>
    <row r="65" spans="1:17" ht="12" customHeight="1" x14ac:dyDescent="0.25">
      <c r="A65" s="23" t="s">
        <v>60</v>
      </c>
      <c r="B65" s="177">
        <f>RES_hhdet_fech!B65/RES_summary!B$19</f>
        <v>0.97615212493427006</v>
      </c>
      <c r="C65" s="177">
        <f>RES_hhdet_fech!C65/RES_summary!C$19</f>
        <v>0.87704588494379798</v>
      </c>
      <c r="D65" s="177">
        <f>RES_hhdet_fech!D65/RES_summary!D$19</f>
        <v>1.4266535170956842</v>
      </c>
      <c r="E65" s="177">
        <f>RES_hhdet_fech!E65/RES_summary!E$19</f>
        <v>1.7660376532728939</v>
      </c>
      <c r="F65" s="177">
        <f>RES_hhdet_fech!F65/RES_summary!F$19</f>
        <v>1.596722556022629</v>
      </c>
      <c r="G65" s="177">
        <f>RES_hhdet_fech!G65/RES_summary!G$19</f>
        <v>1.1159633156782158</v>
      </c>
      <c r="H65" s="177">
        <f>RES_hhdet_fech!H65/RES_summary!H$19</f>
        <v>1.7000931257876279</v>
      </c>
      <c r="I65" s="177">
        <f>RES_hhdet_fech!I65/RES_summary!I$19</f>
        <v>2.2365425047669829</v>
      </c>
      <c r="J65" s="177">
        <f>RES_hhdet_fech!J65/RES_summary!J$19</f>
        <v>2.0040116076987009</v>
      </c>
      <c r="K65" s="177">
        <f>RES_hhdet_fech!K65/RES_summary!K$19</f>
        <v>1.9695017349752255</v>
      </c>
      <c r="L65" s="177">
        <f>RES_hhdet_fech!L65/RES_summary!L$19</f>
        <v>1.8149639976213077</v>
      </c>
      <c r="M65" s="177">
        <f>RES_hhdet_fech!M65/RES_summary!M$19</f>
        <v>1.0837423797758201</v>
      </c>
      <c r="N65" s="177">
        <f>RES_hhdet_fech!N65/RES_summary!N$19</f>
        <v>2.569532248381392</v>
      </c>
      <c r="O65" s="177">
        <f>RES_hhdet_fech!O65/RES_summary!O$19</f>
        <v>1.4845275870680124</v>
      </c>
      <c r="P65" s="177">
        <f>RES_hhdet_fech!P65/RES_summary!P$19</f>
        <v>1.2700720808136612</v>
      </c>
      <c r="Q65" s="177">
        <f>RES_hhdet_fech!Q65/RES_summary!Q$19</f>
        <v>1.9456428715014358</v>
      </c>
    </row>
    <row r="66" spans="1:17" ht="12.95" customHeight="1" x14ac:dyDescent="0.25">
      <c r="A66" s="158" t="s">
        <v>112</v>
      </c>
      <c r="B66" s="178">
        <f>RES_hhdet_fech!B66/RES_summary!B$19</f>
        <v>1.7428462864499639</v>
      </c>
      <c r="C66" s="178">
        <f>RES_hhdet_fech!C66/RES_summary!C$19</f>
        <v>2.2108000329997455</v>
      </c>
      <c r="D66" s="178">
        <f>RES_hhdet_fech!D66/RES_summary!D$19</f>
        <v>2.45869327895198</v>
      </c>
      <c r="E66" s="178">
        <f>RES_hhdet_fech!E66/RES_summary!E$19</f>
        <v>2.7030922266212856</v>
      </c>
      <c r="F66" s="178">
        <f>RES_hhdet_fech!F66/RES_summary!F$19</f>
        <v>2.9654460067771642</v>
      </c>
      <c r="G66" s="178">
        <f>RES_hhdet_fech!G66/RES_summary!G$19</f>
        <v>3.234761710637557</v>
      </c>
      <c r="H66" s="178">
        <f>RES_hhdet_fech!H66/RES_summary!H$19</f>
        <v>3.4661667782080818</v>
      </c>
      <c r="I66" s="178">
        <f>RES_hhdet_fech!I66/RES_summary!I$19</f>
        <v>3.7277773974941204</v>
      </c>
      <c r="J66" s="178">
        <f>RES_hhdet_fech!J66/RES_summary!J$19</f>
        <v>4.0373815310746144</v>
      </c>
      <c r="K66" s="178">
        <f>RES_hhdet_fech!K66/RES_summary!K$19</f>
        <v>4.1373723013187105</v>
      </c>
      <c r="L66" s="178">
        <f>RES_hhdet_fech!L66/RES_summary!L$19</f>
        <v>4.2562135734298643</v>
      </c>
      <c r="M66" s="178">
        <f>RES_hhdet_fech!M66/RES_summary!M$19</f>
        <v>4.2613575582725289</v>
      </c>
      <c r="N66" s="178">
        <f>RES_hhdet_fech!N66/RES_summary!N$19</f>
        <v>4.2887321142915082</v>
      </c>
      <c r="O66" s="178">
        <f>RES_hhdet_fech!O66/RES_summary!O$19</f>
        <v>4.2216573566203444</v>
      </c>
      <c r="P66" s="178">
        <f>RES_hhdet_fech!P66/RES_summary!P$19</f>
        <v>4.0673208231887958</v>
      </c>
      <c r="Q66" s="178">
        <f>RES_hhdet_fech!Q66/RES_summary!Q$19</f>
        <v>3.9039422245607351</v>
      </c>
    </row>
    <row r="67" spans="1:17" ht="12" customHeight="1" x14ac:dyDescent="0.25">
      <c r="A67" s="23" t="s">
        <v>60</v>
      </c>
      <c r="B67" s="177">
        <f>RES_hhdet_fech!B67/RES_summary!B$19</f>
        <v>1.7428462864499639</v>
      </c>
      <c r="C67" s="177">
        <f>RES_hhdet_fech!C67/RES_summary!C$19</f>
        <v>2.2108000329997455</v>
      </c>
      <c r="D67" s="177">
        <f>RES_hhdet_fech!D67/RES_summary!D$19</f>
        <v>2.45869327895198</v>
      </c>
      <c r="E67" s="177">
        <f>RES_hhdet_fech!E67/RES_summary!E$19</f>
        <v>2.7030922266212856</v>
      </c>
      <c r="F67" s="177">
        <f>RES_hhdet_fech!F67/RES_summary!F$19</f>
        <v>2.9654460067771642</v>
      </c>
      <c r="G67" s="177">
        <f>RES_hhdet_fech!G67/RES_summary!G$19</f>
        <v>3.234761710637557</v>
      </c>
      <c r="H67" s="177">
        <f>RES_hhdet_fech!H67/RES_summary!H$19</f>
        <v>3.4661667782080818</v>
      </c>
      <c r="I67" s="177">
        <f>RES_hhdet_fech!I67/RES_summary!I$19</f>
        <v>3.7277773974941204</v>
      </c>
      <c r="J67" s="177">
        <f>RES_hhdet_fech!J67/RES_summary!J$19</f>
        <v>4.0373815310746144</v>
      </c>
      <c r="K67" s="177">
        <f>RES_hhdet_fech!K67/RES_summary!K$19</f>
        <v>4.1373723013187105</v>
      </c>
      <c r="L67" s="177">
        <f>RES_hhdet_fech!L67/RES_summary!L$19</f>
        <v>4.2562135734298643</v>
      </c>
      <c r="M67" s="177">
        <f>RES_hhdet_fech!M67/RES_summary!M$19</f>
        <v>4.2613575582725289</v>
      </c>
      <c r="N67" s="177">
        <f>RES_hhdet_fech!N67/RES_summary!N$19</f>
        <v>4.2887321142915082</v>
      </c>
      <c r="O67" s="177">
        <f>RES_hhdet_fech!O67/RES_summary!O$19</f>
        <v>4.2216573566203444</v>
      </c>
      <c r="P67" s="177">
        <f>RES_hhdet_fech!P67/RES_summary!P$19</f>
        <v>4.0673208231887958</v>
      </c>
      <c r="Q67" s="177">
        <f>RES_hhdet_fech!Q67/RES_summary!Q$19</f>
        <v>3.9039422245607351</v>
      </c>
    </row>
    <row r="68" spans="1:17" ht="12" customHeight="1" x14ac:dyDescent="0.25">
      <c r="A68" s="158" t="s">
        <v>63</v>
      </c>
      <c r="B68" s="178">
        <f>RES_hhdet_fech!B68/RES_summary!B$19</f>
        <v>21.3443171582317</v>
      </c>
      <c r="C68" s="178">
        <f>RES_hhdet_fech!C68/RES_summary!C$19</f>
        <v>21.410787322512135</v>
      </c>
      <c r="D68" s="178">
        <f>RES_hhdet_fech!D68/RES_summary!D$19</f>
        <v>22.494020245768972</v>
      </c>
      <c r="E68" s="178">
        <f>RES_hhdet_fech!E68/RES_summary!E$19</f>
        <v>22.735058981948004</v>
      </c>
      <c r="F68" s="178">
        <f>RES_hhdet_fech!F68/RES_summary!F$19</f>
        <v>23.021932298557651</v>
      </c>
      <c r="G68" s="178">
        <f>RES_hhdet_fech!G68/RES_summary!G$19</f>
        <v>23.250993610838833</v>
      </c>
      <c r="H68" s="178">
        <f>RES_hhdet_fech!H68/RES_summary!H$19</f>
        <v>23.395184762849563</v>
      </c>
      <c r="I68" s="178">
        <f>RES_hhdet_fech!I68/RES_summary!I$19</f>
        <v>23.145306961637793</v>
      </c>
      <c r="J68" s="178">
        <f>RES_hhdet_fech!J68/RES_summary!J$19</f>
        <v>23.474357380827371</v>
      </c>
      <c r="K68" s="178">
        <f>RES_hhdet_fech!K68/RES_summary!K$19</f>
        <v>23.342005714335677</v>
      </c>
      <c r="L68" s="178">
        <f>RES_hhdet_fech!L68/RES_summary!L$19</f>
        <v>23.516351077233512</v>
      </c>
      <c r="M68" s="178">
        <f>RES_hhdet_fech!M68/RES_summary!M$19</f>
        <v>23.146805809467782</v>
      </c>
      <c r="N68" s="178">
        <f>RES_hhdet_fech!N68/RES_summary!N$19</f>
        <v>23.101845271395977</v>
      </c>
      <c r="O68" s="178">
        <f>RES_hhdet_fech!O68/RES_summary!O$19</f>
        <v>22.760610376348705</v>
      </c>
      <c r="P68" s="178">
        <f>RES_hhdet_fech!P68/RES_summary!P$19</f>
        <v>22.570370889784979</v>
      </c>
      <c r="Q68" s="178">
        <f>RES_hhdet_fech!Q68/RES_summary!Q$19</f>
        <v>22.438440012222255</v>
      </c>
    </row>
    <row r="69" spans="1:17" ht="12" customHeight="1" x14ac:dyDescent="0.25">
      <c r="A69" s="167" t="s">
        <v>160</v>
      </c>
      <c r="B69" s="183">
        <f>RES_hhdet_fech!B69/RES_summary!B$19</f>
        <v>25.844367246496557</v>
      </c>
      <c r="C69" s="183">
        <f>RES_hhdet_fech!C69/RES_summary!C$19</f>
        <v>25.772918154187892</v>
      </c>
      <c r="D69" s="183">
        <f>RES_hhdet_fech!D69/RES_summary!D$19</f>
        <v>26.523131664807146</v>
      </c>
      <c r="E69" s="183">
        <f>RES_hhdet_fech!E69/RES_summary!E$19</f>
        <v>26.622088765683358</v>
      </c>
      <c r="F69" s="183">
        <f>RES_hhdet_fech!F69/RES_summary!F$19</f>
        <v>27.052828305943162</v>
      </c>
      <c r="G69" s="183">
        <f>RES_hhdet_fech!G69/RES_summary!G$19</f>
        <v>27.051110742433917</v>
      </c>
      <c r="H69" s="183">
        <f>RES_hhdet_fech!H69/RES_summary!H$19</f>
        <v>27.269458795054359</v>
      </c>
      <c r="I69" s="183">
        <f>RES_hhdet_fech!I69/RES_summary!I$19</f>
        <v>28.253952305798624</v>
      </c>
      <c r="J69" s="183">
        <f>RES_hhdet_fech!J69/RES_summary!J$19</f>
        <v>28.841519743407297</v>
      </c>
      <c r="K69" s="183">
        <f>RES_hhdet_fech!K69/RES_summary!K$19</f>
        <v>28.788673642773158</v>
      </c>
      <c r="L69" s="183">
        <f>RES_hhdet_fech!L69/RES_summary!L$19</f>
        <v>28.794844794852676</v>
      </c>
      <c r="M69" s="183">
        <f>RES_hhdet_fech!M69/RES_summary!M$19</f>
        <v>28.294242974573894</v>
      </c>
      <c r="N69" s="183">
        <f>RES_hhdet_fech!N69/RES_summary!N$19</f>
        <v>28.014367756094476</v>
      </c>
      <c r="O69" s="183">
        <f>RES_hhdet_fech!O69/RES_summary!O$19</f>
        <v>27.593903485427564</v>
      </c>
      <c r="P69" s="183">
        <f>RES_hhdet_fech!P69/RES_summary!P$19</f>
        <v>27.41823807435199</v>
      </c>
      <c r="Q69" s="183">
        <f>RES_hhdet_fech!Q69/RES_summary!Q$19</f>
        <v>27.250954470064155</v>
      </c>
    </row>
    <row r="70" spans="1:17" ht="12" customHeight="1" x14ac:dyDescent="0.25">
      <c r="A70" s="167" t="s">
        <v>159</v>
      </c>
      <c r="B70" s="183">
        <f>RES_hhdet_fech!B70/RES_summary!B$19</f>
        <v>16.106196258802431</v>
      </c>
      <c r="C70" s="183">
        <f>RES_hhdet_fech!C70/RES_summary!C$19</f>
        <v>16.130724643901559</v>
      </c>
      <c r="D70" s="183">
        <f>RES_hhdet_fech!D70/RES_summary!D$19</f>
        <v>17.27035334663967</v>
      </c>
      <c r="E70" s="183">
        <f>RES_hhdet_fech!E70/RES_summary!E$19</f>
        <v>17.800002199933182</v>
      </c>
      <c r="F70" s="183">
        <f>RES_hhdet_fech!F70/RES_summary!F$19</f>
        <v>17.645434352741265</v>
      </c>
      <c r="G70" s="183">
        <f>RES_hhdet_fech!G70/RES_summary!G$19</f>
        <v>18.372891262371979</v>
      </c>
      <c r="H70" s="183">
        <f>RES_hhdet_fech!H70/RES_summary!H$19</f>
        <v>18.288606608638965</v>
      </c>
      <c r="I70" s="183">
        <f>RES_hhdet_fech!I70/RES_summary!I$19</f>
        <v>18.746090025547492</v>
      </c>
      <c r="J70" s="183">
        <f>RES_hhdet_fech!J70/RES_summary!J$19</f>
        <v>19.216289744317539</v>
      </c>
      <c r="K70" s="183">
        <f>RES_hhdet_fech!K70/RES_summary!K$19</f>
        <v>19.127127511930496</v>
      </c>
      <c r="L70" s="183">
        <f>RES_hhdet_fech!L70/RES_summary!L$19</f>
        <v>19.341501429524357</v>
      </c>
      <c r="M70" s="183">
        <f>RES_hhdet_fech!M70/RES_summary!M$19</f>
        <v>19.185913490533284</v>
      </c>
      <c r="N70" s="183">
        <f>RES_hhdet_fech!N70/RES_summary!N$19</f>
        <v>19.045494597944604</v>
      </c>
      <c r="O70" s="183">
        <f>RES_hhdet_fech!O70/RES_summary!O$19</f>
        <v>18.828128723866204</v>
      </c>
      <c r="P70" s="183">
        <f>RES_hhdet_fech!P70/RES_summary!P$19</f>
        <v>18.775926981402478</v>
      </c>
      <c r="Q70" s="183">
        <f>RES_hhdet_fech!Q70/RES_summary!Q$19</f>
        <v>18.730819520304745</v>
      </c>
    </row>
    <row r="71" spans="1:17" ht="12" customHeight="1" x14ac:dyDescent="0.25">
      <c r="A71" s="166" t="s">
        <v>109</v>
      </c>
      <c r="B71" s="182">
        <f>RES_hhdet_fech!B71/RES_summary!B$19</f>
        <v>6.590313647856628</v>
      </c>
      <c r="C71" s="182">
        <f>RES_hhdet_fech!C71/RES_summary!C$19</f>
        <v>6.5720941293179171</v>
      </c>
      <c r="D71" s="182">
        <f>RES_hhdet_fech!D71/RES_summary!D$19</f>
        <v>7.9569394994421518</v>
      </c>
      <c r="E71" s="182">
        <f>RES_hhdet_fech!E71/RES_summary!E$19</f>
        <v>8.785289292675504</v>
      </c>
      <c r="F71" s="182">
        <f>RES_hhdet_fech!F71/RES_summary!F$19</f>
        <v>7.8858994511824276</v>
      </c>
      <c r="G71" s="182">
        <f>RES_hhdet_fech!G71/RES_summary!G$19</f>
        <v>9.2514798739123965</v>
      </c>
      <c r="H71" s="182">
        <f>RES_hhdet_fech!H71/RES_summary!H$19</f>
        <v>8.7262268144173873</v>
      </c>
      <c r="I71" s="182">
        <f>RES_hhdet_fech!I71/RES_summary!I$19</f>
        <v>8.4761856917395733</v>
      </c>
      <c r="J71" s="182">
        <f>RES_hhdet_fech!J71/RES_summary!J$19</f>
        <v>8.6524559230221989</v>
      </c>
      <c r="K71" s="182">
        <f>RES_hhdet_fech!K71/RES_summary!K$19</f>
        <v>8.3487153564042185</v>
      </c>
      <c r="L71" s="182">
        <f>RES_hhdet_fech!L71/RES_summary!L$19</f>
        <v>8.6384534384558105</v>
      </c>
      <c r="M71" s="182">
        <f>RES_hhdet_fech!M71/RES_summary!M$19</f>
        <v>8.8278038080670598</v>
      </c>
      <c r="N71" s="182">
        <f>RES_hhdet_fech!N71/RES_summary!N$19</f>
        <v>8.7404827399014842</v>
      </c>
      <c r="O71" s="182">
        <f>RES_hhdet_fech!O71/RES_summary!O$19</f>
        <v>8.609297887453403</v>
      </c>
      <c r="P71" s="182">
        <f>RES_hhdet_fech!P71/RES_summary!P$19</f>
        <v>8.5544902791978252</v>
      </c>
      <c r="Q71" s="182">
        <f>RES_hhdet_fech!Q71/RES_summary!Q$19</f>
        <v>8.5022977946600271</v>
      </c>
    </row>
    <row r="72" spans="1:17" ht="12" customHeight="1" x14ac:dyDescent="0.25">
      <c r="A72" s="147" t="s">
        <v>59</v>
      </c>
      <c r="B72" s="181">
        <f>RES_hhdet_fech!B72/RES_summary!B$19</f>
        <v>9.5158826109458019</v>
      </c>
      <c r="C72" s="181">
        <f>RES_hhdet_fech!C72/RES_summary!C$19</f>
        <v>9.5586305145836423</v>
      </c>
      <c r="D72" s="181">
        <f>RES_hhdet_fech!D72/RES_summary!D$19</f>
        <v>9.3134138471975181</v>
      </c>
      <c r="E72" s="181">
        <f>RES_hhdet_fech!E72/RES_summary!E$19</f>
        <v>9.0147129072576764</v>
      </c>
      <c r="F72" s="181">
        <f>RES_hhdet_fech!F72/RES_summary!F$19</f>
        <v>9.7595349015588369</v>
      </c>
      <c r="G72" s="181">
        <f>RES_hhdet_fech!G72/RES_summary!G$19</f>
        <v>9.1214113884595829</v>
      </c>
      <c r="H72" s="181">
        <f>RES_hhdet_fech!H72/RES_summary!H$19</f>
        <v>9.5623797942215738</v>
      </c>
      <c r="I72" s="181">
        <f>RES_hhdet_fech!I72/RES_summary!I$19</f>
        <v>10.269904333807919</v>
      </c>
      <c r="J72" s="181">
        <f>RES_hhdet_fech!J72/RES_summary!J$19</f>
        <v>10.563833821295344</v>
      </c>
      <c r="K72" s="181">
        <f>RES_hhdet_fech!K72/RES_summary!K$19</f>
        <v>10.778412155526281</v>
      </c>
      <c r="L72" s="181">
        <f>RES_hhdet_fech!L72/RES_summary!L$19</f>
        <v>10.703047991068546</v>
      </c>
      <c r="M72" s="181">
        <f>RES_hhdet_fech!M72/RES_summary!M$19</f>
        <v>10.358109682466225</v>
      </c>
      <c r="N72" s="181">
        <f>RES_hhdet_fech!N72/RES_summary!N$19</f>
        <v>10.30501185804312</v>
      </c>
      <c r="O72" s="181">
        <f>RES_hhdet_fech!O72/RES_summary!O$19</f>
        <v>10.218830836412803</v>
      </c>
      <c r="P72" s="181">
        <f>RES_hhdet_fech!P72/RES_summary!P$19</f>
        <v>10.221436702204651</v>
      </c>
      <c r="Q72" s="181">
        <f>RES_hhdet_fech!Q72/RES_summary!Q$19</f>
        <v>10.228521725644715</v>
      </c>
    </row>
    <row r="73" spans="1:17" ht="12" customHeight="1" x14ac:dyDescent="0.25">
      <c r="A73" s="163" t="s">
        <v>142</v>
      </c>
      <c r="B73" s="180">
        <f>RES_hhdet_fech!B73/RES_summary!B$19</f>
        <v>21.356964144300417</v>
      </c>
      <c r="C73" s="180">
        <f>RES_hhdet_fech!C73/RES_summary!C$19</f>
        <v>21.161228818226348</v>
      </c>
      <c r="D73" s="180">
        <f>RES_hhdet_fech!D73/RES_summary!D$19</f>
        <v>22.310492817167805</v>
      </c>
      <c r="E73" s="180">
        <f>RES_hhdet_fech!E73/RES_summary!E$19</f>
        <v>22.663551384270406</v>
      </c>
      <c r="F73" s="180">
        <f>RES_hhdet_fech!F73/RES_summary!F$19</f>
        <v>22.76850634897367</v>
      </c>
      <c r="G73" s="180">
        <f>RES_hhdet_fech!G73/RES_summary!G$19</f>
        <v>22.25643565765478</v>
      </c>
      <c r="H73" s="180">
        <f>RES_hhdet_fech!H73/RES_summary!H$19</f>
        <v>23.164418183096902</v>
      </c>
      <c r="I73" s="180">
        <f>RES_hhdet_fech!I73/RES_summary!I$19</f>
        <v>24.931598988674484</v>
      </c>
      <c r="J73" s="180">
        <f>RES_hhdet_fech!J73/RES_summary!J$19</f>
        <v>25.359124484477089</v>
      </c>
      <c r="K73" s="180">
        <f>RES_hhdet_fech!K73/RES_summary!K$19</f>
        <v>25.278896640970288</v>
      </c>
      <c r="L73" s="180">
        <f>RES_hhdet_fech!L73/RES_summary!L$19</f>
        <v>25.104322366402155</v>
      </c>
      <c r="M73" s="180">
        <f>RES_hhdet_fech!M73/RES_summary!M$19</f>
        <v>23.337524301964184</v>
      </c>
      <c r="N73" s="180">
        <f>RES_hhdet_fech!N73/RES_summary!N$19</f>
        <v>25.764111741879152</v>
      </c>
      <c r="O73" s="180">
        <f>RES_hhdet_fech!O73/RES_summary!O$19</f>
        <v>24.288194513651018</v>
      </c>
      <c r="P73" s="180">
        <f>RES_hhdet_fech!P73/RES_summary!P$19</f>
        <v>23.59849645425632</v>
      </c>
      <c r="Q73" s="180">
        <f>RES_hhdet_fech!Q73/RES_summary!Q$19</f>
        <v>25.074124360006628</v>
      </c>
    </row>
    <row r="74" spans="1:17" ht="12" customHeight="1" x14ac:dyDescent="0.25">
      <c r="A74" s="161" t="s">
        <v>141</v>
      </c>
      <c r="B74" s="179">
        <f>RES_hhdet_fech!B74/RES_summary!B$19</f>
        <v>14.961908467742417</v>
      </c>
      <c r="C74" s="179">
        <f>RES_hhdet_fech!C74/RES_summary!C$19</f>
        <v>14.95474386323137</v>
      </c>
      <c r="D74" s="179">
        <f>RES_hhdet_fech!D74/RES_summary!D$19</f>
        <v>16.006561692347869</v>
      </c>
      <c r="E74" s="179">
        <f>RES_hhdet_fech!E74/RES_summary!E$19</f>
        <v>16.493684864066914</v>
      </c>
      <c r="F74" s="179">
        <f>RES_hhdet_fech!F74/RES_summary!F$19</f>
        <v>16.396554502284658</v>
      </c>
      <c r="G74" s="179">
        <f>RES_hhdet_fech!G74/RES_summary!G$19</f>
        <v>16.73311238337751</v>
      </c>
      <c r="H74" s="179">
        <f>RES_hhdet_fech!H74/RES_summary!H$19</f>
        <v>16.974993612812579</v>
      </c>
      <c r="I74" s="179">
        <f>RES_hhdet_fech!I74/RES_summary!I$19</f>
        <v>17.749384030410248</v>
      </c>
      <c r="J74" s="179">
        <f>RES_hhdet_fech!J74/RES_summary!J$19</f>
        <v>18.171571166638476</v>
      </c>
      <c r="K74" s="179">
        <f>RES_hhdet_fech!K74/RES_summary!K$19</f>
        <v>18.10929218140766</v>
      </c>
      <c r="L74" s="179">
        <f>RES_hhdet_fech!L74/RES_summary!L$19</f>
        <v>18.23434470098919</v>
      </c>
      <c r="M74" s="179">
        <f>RES_hhdet_fech!M74/RES_summary!M$19</f>
        <v>17.639417264679057</v>
      </c>
      <c r="N74" s="179">
        <f>RES_hhdet_fech!N74/RES_summary!N$19</f>
        <v>18.343414721509415</v>
      </c>
      <c r="O74" s="179">
        <f>RES_hhdet_fech!O74/RES_summary!O$19</f>
        <v>17.796747524671925</v>
      </c>
      <c r="P74" s="179">
        <f>RES_hhdet_fech!P74/RES_summary!P$19</f>
        <v>17.584167595932627</v>
      </c>
      <c r="Q74" s="179">
        <f>RES_hhdet_fech!Q74/RES_summary!Q$19</f>
        <v>18.051648525966783</v>
      </c>
    </row>
    <row r="75" spans="1:17" ht="12" customHeight="1" x14ac:dyDescent="0.25">
      <c r="A75" s="148" t="s">
        <v>60</v>
      </c>
      <c r="B75" s="177">
        <f>RES_hhdet_fech!B75/RES_summary!B$19</f>
        <v>5.4460258567966147</v>
      </c>
      <c r="C75" s="177">
        <f>RES_hhdet_fech!C75/RES_summary!C$19</f>
        <v>5.3961133486477246</v>
      </c>
      <c r="D75" s="177">
        <f>RES_hhdet_fech!D75/RES_summary!D$19</f>
        <v>6.6931478451503557</v>
      </c>
      <c r="E75" s="177">
        <f>RES_hhdet_fech!E75/RES_summary!E$19</f>
        <v>7.478971956809235</v>
      </c>
      <c r="F75" s="177">
        <f>RES_hhdet_fech!F75/RES_summary!F$19</f>
        <v>6.6370196007258233</v>
      </c>
      <c r="G75" s="177">
        <f>RES_hhdet_fech!G75/RES_summary!G$19</f>
        <v>7.6117009949179248</v>
      </c>
      <c r="H75" s="177">
        <f>RES_hhdet_fech!H75/RES_summary!H$19</f>
        <v>7.412613818591006</v>
      </c>
      <c r="I75" s="177">
        <f>RES_hhdet_fech!I75/RES_summary!I$19</f>
        <v>7.4794796966023371</v>
      </c>
      <c r="J75" s="177">
        <f>RES_hhdet_fech!J75/RES_summary!J$19</f>
        <v>7.6077373453431321</v>
      </c>
      <c r="K75" s="177">
        <f>RES_hhdet_fech!K75/RES_summary!K$19</f>
        <v>7.3308800258813864</v>
      </c>
      <c r="L75" s="177">
        <f>RES_hhdet_fech!L75/RES_summary!L$19</f>
        <v>7.5312967099206496</v>
      </c>
      <c r="M75" s="177">
        <f>RES_hhdet_fech!M75/RES_summary!M$19</f>
        <v>7.2813075822128326</v>
      </c>
      <c r="N75" s="177">
        <f>RES_hhdet_fech!N75/RES_summary!N$19</f>
        <v>8.0384028634662972</v>
      </c>
      <c r="O75" s="177">
        <f>RES_hhdet_fech!O75/RES_summary!O$19</f>
        <v>7.5779166882591174</v>
      </c>
      <c r="P75" s="177">
        <f>RES_hhdet_fech!P75/RES_summary!P$19</f>
        <v>7.3627308937279716</v>
      </c>
      <c r="Q75" s="177">
        <f>RES_hhdet_fech!Q75/RES_summary!Q$19</f>
        <v>7.8231268003220675</v>
      </c>
    </row>
    <row r="76" spans="1:17" ht="12" customHeight="1" x14ac:dyDescent="0.25">
      <c r="A76" s="148" t="s">
        <v>59</v>
      </c>
      <c r="B76" s="177">
        <f>RES_hhdet_fech!B76/RES_summary!B$19</f>
        <v>9.5158826109458037</v>
      </c>
      <c r="C76" s="177">
        <f>RES_hhdet_fech!C76/RES_summary!C$19</f>
        <v>9.5586305145836441</v>
      </c>
      <c r="D76" s="177">
        <f>RES_hhdet_fech!D76/RES_summary!D$19</f>
        <v>9.3134138471975163</v>
      </c>
      <c r="E76" s="177">
        <f>RES_hhdet_fech!E76/RES_summary!E$19</f>
        <v>9.0147129072576782</v>
      </c>
      <c r="F76" s="177">
        <f>RES_hhdet_fech!F76/RES_summary!F$19</f>
        <v>9.7595349015588351</v>
      </c>
      <c r="G76" s="177">
        <f>RES_hhdet_fech!G76/RES_summary!G$19</f>
        <v>9.1214113884595847</v>
      </c>
      <c r="H76" s="177">
        <f>RES_hhdet_fech!H76/RES_summary!H$19</f>
        <v>9.5623797942215756</v>
      </c>
      <c r="I76" s="177">
        <f>RES_hhdet_fech!I76/RES_summary!I$19</f>
        <v>10.269904333807911</v>
      </c>
      <c r="J76" s="177">
        <f>RES_hhdet_fech!J76/RES_summary!J$19</f>
        <v>10.563833821295344</v>
      </c>
      <c r="K76" s="177">
        <f>RES_hhdet_fech!K76/RES_summary!K$19</f>
        <v>10.778412155526278</v>
      </c>
      <c r="L76" s="177">
        <f>RES_hhdet_fech!L76/RES_summary!L$19</f>
        <v>10.703047991068544</v>
      </c>
      <c r="M76" s="177">
        <f>RES_hhdet_fech!M76/RES_summary!M$19</f>
        <v>10.358109682466223</v>
      </c>
      <c r="N76" s="177">
        <f>RES_hhdet_fech!N76/RES_summary!N$19</f>
        <v>10.305011858043114</v>
      </c>
      <c r="O76" s="177">
        <f>RES_hhdet_fech!O76/RES_summary!O$19</f>
        <v>10.218830836412804</v>
      </c>
      <c r="P76" s="177">
        <f>RES_hhdet_fech!P76/RES_summary!P$19</f>
        <v>10.221436702204654</v>
      </c>
      <c r="Q76" s="177">
        <f>RES_hhdet_fech!Q76/RES_summary!Q$19</f>
        <v>10.228521725644713</v>
      </c>
    </row>
    <row r="77" spans="1:17" ht="12" customHeight="1" x14ac:dyDescent="0.25">
      <c r="A77" s="158" t="s">
        <v>62</v>
      </c>
      <c r="B77" s="178">
        <f>RES_hhdet_fech!B77/RES_summary!B$19</f>
        <v>20.60925358198045</v>
      </c>
      <c r="C77" s="178">
        <f>RES_hhdet_fech!C77/RES_summary!C$19</f>
        <v>20.63770548583355</v>
      </c>
      <c r="D77" s="178">
        <f>RES_hhdet_fech!D77/RES_summary!D$19</f>
        <v>21.139559381728688</v>
      </c>
      <c r="E77" s="178">
        <f>RES_hhdet_fech!E77/RES_summary!E$19</f>
        <v>21.135833022818751</v>
      </c>
      <c r="F77" s="178">
        <f>RES_hhdet_fech!F77/RES_summary!F$19</f>
        <v>21.035342661730535</v>
      </c>
      <c r="G77" s="178">
        <f>RES_hhdet_fech!G77/RES_summary!G$19</f>
        <v>20.888109280977375</v>
      </c>
      <c r="H77" s="178">
        <f>RES_hhdet_fech!H77/RES_summary!H$19</f>
        <v>21.331886003984998</v>
      </c>
      <c r="I77" s="178">
        <f>RES_hhdet_fech!I77/RES_summary!I$19</f>
        <v>21.994498216784532</v>
      </c>
      <c r="J77" s="178">
        <f>RES_hhdet_fech!J77/RES_summary!J$19</f>
        <v>21.885596896004685</v>
      </c>
      <c r="K77" s="178">
        <f>RES_hhdet_fech!K77/RES_summary!K$19</f>
        <v>21.972308680163479</v>
      </c>
      <c r="L77" s="178">
        <f>RES_hhdet_fech!L77/RES_summary!L$19</f>
        <v>22.625126268398297</v>
      </c>
      <c r="M77" s="178">
        <f>RES_hhdet_fech!M77/RES_summary!M$19</f>
        <v>22.46098889454943</v>
      </c>
      <c r="N77" s="178">
        <f>RES_hhdet_fech!N77/RES_summary!N$19</f>
        <v>22.675505580000671</v>
      </c>
      <c r="O77" s="178">
        <f>RES_hhdet_fech!O77/RES_summary!O$19</f>
        <v>22.300110810699945</v>
      </c>
      <c r="P77" s="178">
        <f>RES_hhdet_fech!P77/RES_summary!P$19</f>
        <v>21.842015285736505</v>
      </c>
      <c r="Q77" s="178">
        <f>RES_hhdet_fech!Q77/RES_summary!Q$19</f>
        <v>21.912532175613872</v>
      </c>
    </row>
    <row r="78" spans="1:17" ht="12" customHeight="1" x14ac:dyDescent="0.25">
      <c r="A78" s="23" t="s">
        <v>109</v>
      </c>
      <c r="B78" s="177">
        <f>RES_hhdet_fech!B78/RES_summary!B$19</f>
        <v>25.643312821459883</v>
      </c>
      <c r="C78" s="177">
        <f>RES_hhdet_fech!C78/RES_summary!C$19</f>
        <v>25.420707155876784</v>
      </c>
      <c r="D78" s="177">
        <f>RES_hhdet_fech!D78/RES_summary!D$19</f>
        <v>25.997261633220944</v>
      </c>
      <c r="E78" s="177">
        <f>RES_hhdet_fech!E78/RES_summary!E$19</f>
        <v>25.783003437175548</v>
      </c>
      <c r="F78" s="177">
        <f>RES_hhdet_fech!F78/RES_summary!F$19</f>
        <v>25.548398492371735</v>
      </c>
      <c r="G78" s="177">
        <f>RES_hhdet_fech!G78/RES_summary!G$19</f>
        <v>25.275209180314285</v>
      </c>
      <c r="H78" s="177">
        <f>RES_hhdet_fech!H78/RES_summary!H$19</f>
        <v>25.362954004093734</v>
      </c>
      <c r="I78" s="177">
        <f>RES_hhdet_fech!I78/RES_summary!I$19</f>
        <v>25.591815021857037</v>
      </c>
      <c r="J78" s="177">
        <f>RES_hhdet_fech!J78/RES_summary!J$19</f>
        <v>25.253196214827064</v>
      </c>
      <c r="K78" s="177">
        <f>RES_hhdet_fech!K78/RES_summary!K$19</f>
        <v>24.879932958245664</v>
      </c>
      <c r="L78" s="177">
        <f>RES_hhdet_fech!L78/RES_summary!L$19</f>
        <v>24.862515625782407</v>
      </c>
      <c r="M78" s="177">
        <f>RES_hhdet_fech!M78/RES_summary!M$19</f>
        <v>24.119535494915255</v>
      </c>
      <c r="N78" s="177">
        <f>RES_hhdet_fech!N78/RES_summary!N$19</f>
        <v>24.130894440175823</v>
      </c>
      <c r="O78" s="177">
        <f>RES_hhdet_fech!O78/RES_summary!O$19</f>
        <v>23.900986671036442</v>
      </c>
      <c r="P78" s="177">
        <f>RES_hhdet_fech!P78/RES_summary!P$19</f>
        <v>23.430788509972707</v>
      </c>
      <c r="Q78" s="177">
        <f>RES_hhdet_fech!Q78/RES_summary!Q$19</f>
        <v>23.128575128908771</v>
      </c>
    </row>
    <row r="79" spans="1:17" ht="12" customHeight="1" x14ac:dyDescent="0.25">
      <c r="A79" s="29" t="s">
        <v>140</v>
      </c>
      <c r="B79" s="176">
        <f>RES_hhdet_fech!B79/RES_summary!B$19</f>
        <v>14.266170577051094</v>
      </c>
      <c r="C79" s="176">
        <f>RES_hhdet_fech!C79/RES_summary!C$19</f>
        <v>14.126598760346617</v>
      </c>
      <c r="D79" s="176">
        <f>RES_hhdet_fech!D79/RES_summary!D$19</f>
        <v>14.633731253165561</v>
      </c>
      <c r="E79" s="176">
        <f>RES_hhdet_fech!E79/RES_summary!E$19</f>
        <v>14.614633461225585</v>
      </c>
      <c r="F79" s="176">
        <f>RES_hhdet_fech!F79/RES_summary!F$19</f>
        <v>14.357122520573611</v>
      </c>
      <c r="G79" s="176">
        <f>RES_hhdet_fech!G79/RES_summary!G$19</f>
        <v>13.958827417370424</v>
      </c>
      <c r="H79" s="176">
        <f>RES_hhdet_fech!H79/RES_summary!H$19</f>
        <v>14.606986881196876</v>
      </c>
      <c r="I79" s="176">
        <f>RES_hhdet_fech!I79/RES_summary!I$19</f>
        <v>15.410670114315337</v>
      </c>
      <c r="J79" s="176">
        <f>RES_hhdet_fech!J79/RES_summary!J$19</f>
        <v>15.297543541527828</v>
      </c>
      <c r="K79" s="176">
        <f>RES_hhdet_fech!K79/RES_summary!K$19</f>
        <v>15.148863526731235</v>
      </c>
      <c r="L79" s="176">
        <f>RES_hhdet_fech!L79/RES_summary!L$19</f>
        <v>15.18611341520123</v>
      </c>
      <c r="M79" s="176">
        <f>RES_hhdet_fech!M79/RES_summary!M$19</f>
        <v>14.172801175514099</v>
      </c>
      <c r="N79" s="176">
        <f>RES_hhdet_fech!N79/RES_summary!N$19</f>
        <v>15.606876472447887</v>
      </c>
      <c r="O79" s="176">
        <f>RES_hhdet_fech!O79/RES_summary!O$19</f>
        <v>14.64717081406271</v>
      </c>
      <c r="P79" s="176">
        <f>RES_hhdet_fech!P79/RES_summary!P$19</f>
        <v>14.46811827046691</v>
      </c>
      <c r="Q79" s="176">
        <f>RES_hhdet_fech!Q79/RES_summary!Q$19</f>
        <v>15.217888962242807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162.15747836005264</v>
      </c>
      <c r="C81" s="184">
        <f>RES_hhdet_fech!C81/RES_summary!C$19</f>
        <v>168.97229379483252</v>
      </c>
      <c r="D81" s="184">
        <f>RES_hhdet_fech!D81/RES_summary!D$19</f>
        <v>174.18368862069593</v>
      </c>
      <c r="E81" s="184">
        <f>RES_hhdet_fech!E81/RES_summary!E$19</f>
        <v>189.45438953442758</v>
      </c>
      <c r="F81" s="184">
        <f>RES_hhdet_fech!F81/RES_summary!F$19</f>
        <v>189.11382618319951</v>
      </c>
      <c r="G81" s="184">
        <f>RES_hhdet_fech!G81/RES_summary!G$19</f>
        <v>190.30526882010753</v>
      </c>
      <c r="H81" s="184">
        <f>RES_hhdet_fech!H81/RES_summary!H$19</f>
        <v>188.55809509920161</v>
      </c>
      <c r="I81" s="184">
        <f>RES_hhdet_fech!I81/RES_summary!I$19</f>
        <v>196.75771192654287</v>
      </c>
      <c r="J81" s="184">
        <f>RES_hhdet_fech!J81/RES_summary!J$19</f>
        <v>167.37202167892588</v>
      </c>
      <c r="K81" s="184">
        <f>RES_hhdet_fech!K81/RES_summary!K$19</f>
        <v>151.65512500796856</v>
      </c>
      <c r="L81" s="184">
        <f>RES_hhdet_fech!L81/RES_summary!L$19</f>
        <v>147.68135522418575</v>
      </c>
      <c r="M81" s="184">
        <f>RES_hhdet_fech!M81/RES_summary!M$19</f>
        <v>178.11100266810229</v>
      </c>
      <c r="N81" s="184">
        <f>RES_hhdet_fech!N81/RES_summary!N$19</f>
        <v>156.72114957772402</v>
      </c>
      <c r="O81" s="184">
        <f>RES_hhdet_fech!O81/RES_summary!O$19</f>
        <v>106.26127777362657</v>
      </c>
      <c r="P81" s="184">
        <f>RES_hhdet_fech!P81/RES_summary!P$19</f>
        <v>105.40518397902873</v>
      </c>
      <c r="Q81" s="184">
        <f>RES_hhdet_fech!Q81/RES_summary!Q$19</f>
        <v>130.32283037863007</v>
      </c>
    </row>
    <row r="82" spans="1:17" ht="12.95" customHeight="1" x14ac:dyDescent="0.25">
      <c r="A82" s="158" t="s">
        <v>65</v>
      </c>
      <c r="B82" s="178">
        <f>RES_hhdet_fech!B82/RES_summary!B$19</f>
        <v>124.67905496855047</v>
      </c>
      <c r="C82" s="178">
        <f>RES_hhdet_fech!C82/RES_summary!C$19</f>
        <v>131.08361617882861</v>
      </c>
      <c r="D82" s="178">
        <f>RES_hhdet_fech!D82/RES_summary!D$19</f>
        <v>134.3277306640816</v>
      </c>
      <c r="E82" s="178">
        <f>RES_hhdet_fech!E82/RES_summary!E$19</f>
        <v>148.67626162976822</v>
      </c>
      <c r="F82" s="178">
        <f>RES_hhdet_fech!F82/RES_summary!F$19</f>
        <v>148.00714877944742</v>
      </c>
      <c r="G82" s="178">
        <f>RES_hhdet_fech!G82/RES_summary!G$19</f>
        <v>149.40651998306586</v>
      </c>
      <c r="H82" s="178">
        <f>RES_hhdet_fech!H82/RES_summary!H$19</f>
        <v>146.53776459386725</v>
      </c>
      <c r="I82" s="178">
        <f>RES_hhdet_fech!I82/RES_summary!I$19</f>
        <v>148.42615511379387</v>
      </c>
      <c r="J82" s="178">
        <f>RES_hhdet_fech!J82/RES_summary!J$19</f>
        <v>118.76213728142034</v>
      </c>
      <c r="K82" s="178">
        <f>RES_hhdet_fech!K82/RES_summary!K$19</f>
        <v>103.43028377739698</v>
      </c>
      <c r="L82" s="178">
        <f>RES_hhdet_fech!L82/RES_summary!L$19</f>
        <v>101.0622403931178</v>
      </c>
      <c r="M82" s="178">
        <f>RES_hhdet_fech!M82/RES_summary!M$19</f>
        <v>132.56610819246518</v>
      </c>
      <c r="N82" s="178">
        <f>RES_hhdet_fech!N82/RES_summary!N$19</f>
        <v>111.37671884581978</v>
      </c>
      <c r="O82" s="178">
        <f>RES_hhdet_fech!O82/RES_summary!O$19</f>
        <v>63.096508613871812</v>
      </c>
      <c r="P82" s="178">
        <f>RES_hhdet_fech!P82/RES_summary!P$19</f>
        <v>62.612900606023203</v>
      </c>
      <c r="Q82" s="178">
        <f>RES_hhdet_fech!Q82/RES_summary!Q$19</f>
        <v>85.640973814655183</v>
      </c>
    </row>
    <row r="83" spans="1:17" ht="12" customHeight="1" x14ac:dyDescent="0.25">
      <c r="A83" s="23" t="s">
        <v>157</v>
      </c>
      <c r="B83" s="177">
        <f>RES_hhdet_fech!B83/RES_summary!B$19</f>
        <v>124.28860276751777</v>
      </c>
      <c r="C83" s="177">
        <f>RES_hhdet_fech!C83/RES_summary!C$19</f>
        <v>130.73636404188954</v>
      </c>
      <c r="D83" s="177">
        <f>RES_hhdet_fech!D83/RES_summary!D$19</f>
        <v>133.79033052014262</v>
      </c>
      <c r="E83" s="177">
        <f>RES_hhdet_fech!E83/RES_summary!E$19</f>
        <v>148.0679027979993</v>
      </c>
      <c r="F83" s="177">
        <f>RES_hhdet_fech!F83/RES_summary!F$19</f>
        <v>147.42712013581968</v>
      </c>
      <c r="G83" s="177">
        <f>RES_hhdet_fech!G83/RES_summary!G$19</f>
        <v>149.00857455359633</v>
      </c>
      <c r="H83" s="177">
        <f>RES_hhdet_fech!H83/RES_summary!H$19</f>
        <v>145.92729384551751</v>
      </c>
      <c r="I83" s="177">
        <f>RES_hhdet_fech!I83/RES_summary!I$19</f>
        <v>147.5379562133306</v>
      </c>
      <c r="J83" s="177">
        <f>RES_hhdet_fech!J83/RES_summary!J$19</f>
        <v>118.07260448703339</v>
      </c>
      <c r="K83" s="177">
        <f>RES_hhdet_fech!K83/RES_summary!K$19</f>
        <v>102.74163142732537</v>
      </c>
      <c r="L83" s="177">
        <f>RES_hhdet_fech!L83/RES_summary!L$19</f>
        <v>100.36935730094817</v>
      </c>
      <c r="M83" s="177">
        <f>RES_hhdet_fech!M83/RES_summary!M$19</f>
        <v>132.15380530293567</v>
      </c>
      <c r="N83" s="177">
        <f>RES_hhdet_fech!N83/RES_summary!N$19</f>
        <v>110.37590433197619</v>
      </c>
      <c r="O83" s="177">
        <f>RES_hhdet_fech!O83/RES_summary!O$19</f>
        <v>62.521543112670209</v>
      </c>
      <c r="P83" s="177">
        <f>RES_hhdet_fech!P83/RES_summary!P$19</f>
        <v>62.108643236814629</v>
      </c>
      <c r="Q83" s="177">
        <f>RES_hhdet_fech!Q83/RES_summary!Q$19</f>
        <v>84.880951399960239</v>
      </c>
    </row>
    <row r="84" spans="1:17" ht="12" customHeight="1" x14ac:dyDescent="0.25">
      <c r="A84" s="23" t="s">
        <v>60</v>
      </c>
      <c r="B84" s="177">
        <f>RES_hhdet_fech!B84/RES_summary!B$19</f>
        <v>0.39045220103268863</v>
      </c>
      <c r="C84" s="177">
        <f>RES_hhdet_fech!C84/RES_summary!C$19</f>
        <v>0.34725213693906831</v>
      </c>
      <c r="D84" s="177">
        <f>RES_hhdet_fech!D84/RES_summary!D$19</f>
        <v>0.53740014393899604</v>
      </c>
      <c r="E84" s="177">
        <f>RES_hhdet_fech!E84/RES_summary!E$19</f>
        <v>0.60835883176891792</v>
      </c>
      <c r="F84" s="177">
        <f>RES_hhdet_fech!F84/RES_summary!F$19</f>
        <v>0.58002864362772788</v>
      </c>
      <c r="G84" s="177">
        <f>RES_hhdet_fech!G84/RES_summary!G$19</f>
        <v>0.39794542946955658</v>
      </c>
      <c r="H84" s="177">
        <f>RES_hhdet_fech!H84/RES_summary!H$19</f>
        <v>0.61047074834973336</v>
      </c>
      <c r="I84" s="177">
        <f>RES_hhdet_fech!I84/RES_summary!I$19</f>
        <v>0.88819890046325944</v>
      </c>
      <c r="J84" s="177">
        <f>RES_hhdet_fech!J84/RES_summary!J$19</f>
        <v>0.6895327943869668</v>
      </c>
      <c r="K84" s="177">
        <f>RES_hhdet_fech!K84/RES_summary!K$19</f>
        <v>0.68865235007161374</v>
      </c>
      <c r="L84" s="177">
        <f>RES_hhdet_fech!L84/RES_summary!L$19</f>
        <v>0.6928830921696354</v>
      </c>
      <c r="M84" s="177">
        <f>RES_hhdet_fech!M84/RES_summary!M$19</f>
        <v>0.41230288952951094</v>
      </c>
      <c r="N84" s="177">
        <f>RES_hhdet_fech!N84/RES_summary!N$19</f>
        <v>1.0008145138435884</v>
      </c>
      <c r="O84" s="177">
        <f>RES_hhdet_fech!O84/RES_summary!O$19</f>
        <v>0.5749655012016085</v>
      </c>
      <c r="P84" s="177">
        <f>RES_hhdet_fech!P84/RES_summary!P$19</f>
        <v>0.50425736920857245</v>
      </c>
      <c r="Q84" s="177">
        <f>RES_hhdet_fech!Q84/RES_summary!Q$19</f>
        <v>0.76002241469495679</v>
      </c>
    </row>
    <row r="85" spans="1:17" ht="12.95" customHeight="1" x14ac:dyDescent="0.25">
      <c r="A85" s="158" t="s">
        <v>112</v>
      </c>
      <c r="B85" s="178">
        <f>RES_hhdet_fech!B85/RES_summary!B$19</f>
        <v>1.7419776982820101</v>
      </c>
      <c r="C85" s="178">
        <f>RES_hhdet_fech!C85/RES_summary!C$19</f>
        <v>2.2268015033000488</v>
      </c>
      <c r="D85" s="178">
        <f>RES_hhdet_fech!D85/RES_summary!D$19</f>
        <v>2.5652017767799253</v>
      </c>
      <c r="E85" s="178">
        <f>RES_hhdet_fech!E85/RES_summary!E$19</f>
        <v>2.9116164610787596</v>
      </c>
      <c r="F85" s="178">
        <f>RES_hhdet_fech!F85/RES_summary!F$19</f>
        <v>3.2232561438487846</v>
      </c>
      <c r="G85" s="178">
        <f>RES_hhdet_fech!G85/RES_summary!G$19</f>
        <v>3.5426493831991217</v>
      </c>
      <c r="H85" s="178">
        <f>RES_hhdet_fech!H85/RES_summary!H$19</f>
        <v>3.8148643585903987</v>
      </c>
      <c r="I85" s="178">
        <f>RES_hhdet_fech!I85/RES_summary!I$19</f>
        <v>4.0585012717022035</v>
      </c>
      <c r="J85" s="178">
        <f>RES_hhdet_fech!J85/RES_summary!J$19</f>
        <v>4.2692586338038971</v>
      </c>
      <c r="K85" s="178">
        <f>RES_hhdet_fech!K85/RES_summary!K$19</f>
        <v>4.3291955467865391</v>
      </c>
      <c r="L85" s="178">
        <f>RES_hhdet_fech!L85/RES_summary!L$19</f>
        <v>4.2727721731405675</v>
      </c>
      <c r="M85" s="178">
        <f>RES_hhdet_fech!M85/RES_summary!M$19</f>
        <v>4.29457361464274</v>
      </c>
      <c r="N85" s="178">
        <f>RES_hhdet_fech!N85/RES_summary!N$19</f>
        <v>3.9506965549139297</v>
      </c>
      <c r="O85" s="178">
        <f>RES_hhdet_fech!O85/RES_summary!O$19</f>
        <v>3.7880727634784148</v>
      </c>
      <c r="P85" s="178">
        <f>RES_hhdet_fech!P85/RES_summary!P$19</f>
        <v>3.8538791427335748</v>
      </c>
      <c r="Q85" s="178">
        <f>RES_hhdet_fech!Q85/RES_summary!Q$19</f>
        <v>3.8583335468772848</v>
      </c>
    </row>
    <row r="86" spans="1:17" ht="12" customHeight="1" x14ac:dyDescent="0.25">
      <c r="A86" s="23" t="s">
        <v>60</v>
      </c>
      <c r="B86" s="177">
        <f>RES_hhdet_fech!B86/RES_summary!B$19</f>
        <v>1.7419776982820101</v>
      </c>
      <c r="C86" s="177">
        <f>RES_hhdet_fech!C86/RES_summary!C$19</f>
        <v>2.2268015033000488</v>
      </c>
      <c r="D86" s="177">
        <f>RES_hhdet_fech!D86/RES_summary!D$19</f>
        <v>2.5652017767799253</v>
      </c>
      <c r="E86" s="177">
        <f>RES_hhdet_fech!E86/RES_summary!E$19</f>
        <v>2.9116164610787596</v>
      </c>
      <c r="F86" s="177">
        <f>RES_hhdet_fech!F86/RES_summary!F$19</f>
        <v>3.2232561438487846</v>
      </c>
      <c r="G86" s="177">
        <f>RES_hhdet_fech!G86/RES_summary!G$19</f>
        <v>3.5426493831991217</v>
      </c>
      <c r="H86" s="177">
        <f>RES_hhdet_fech!H86/RES_summary!H$19</f>
        <v>3.8148643585903987</v>
      </c>
      <c r="I86" s="177">
        <f>RES_hhdet_fech!I86/RES_summary!I$19</f>
        <v>4.0585012717022035</v>
      </c>
      <c r="J86" s="177">
        <f>RES_hhdet_fech!J86/RES_summary!J$19</f>
        <v>4.2692586338038971</v>
      </c>
      <c r="K86" s="177">
        <f>RES_hhdet_fech!K86/RES_summary!K$19</f>
        <v>4.3291955467865391</v>
      </c>
      <c r="L86" s="177">
        <f>RES_hhdet_fech!L86/RES_summary!L$19</f>
        <v>4.2727721731405675</v>
      </c>
      <c r="M86" s="177">
        <f>RES_hhdet_fech!M86/RES_summary!M$19</f>
        <v>4.29457361464274</v>
      </c>
      <c r="N86" s="177">
        <f>RES_hhdet_fech!N86/RES_summary!N$19</f>
        <v>3.9506965549139297</v>
      </c>
      <c r="O86" s="177">
        <f>RES_hhdet_fech!O86/RES_summary!O$19</f>
        <v>3.7880727634784148</v>
      </c>
      <c r="P86" s="177">
        <f>RES_hhdet_fech!P86/RES_summary!P$19</f>
        <v>3.8538791427335748</v>
      </c>
      <c r="Q86" s="177">
        <f>RES_hhdet_fech!Q86/RES_summary!Q$19</f>
        <v>3.8583335468772848</v>
      </c>
    </row>
    <row r="87" spans="1:17" ht="12" customHeight="1" x14ac:dyDescent="0.25">
      <c r="A87" s="158" t="s">
        <v>63</v>
      </c>
      <c r="B87" s="178">
        <f>RES_hhdet_fech!B87/RES_summary!B$19</f>
        <v>20.853860261684122</v>
      </c>
      <c r="C87" s="178">
        <f>RES_hhdet_fech!C87/RES_summary!C$19</f>
        <v>20.893169200005392</v>
      </c>
      <c r="D87" s="178">
        <f>RES_hhdet_fech!D87/RES_summary!D$19</f>
        <v>22.078072408116363</v>
      </c>
      <c r="E87" s="178">
        <f>RES_hhdet_fech!E87/RES_summary!E$19</f>
        <v>22.488098924792641</v>
      </c>
      <c r="F87" s="178">
        <f>RES_hhdet_fech!F87/RES_summary!F$19</f>
        <v>22.738189644672929</v>
      </c>
      <c r="G87" s="178">
        <f>RES_hhdet_fech!G87/RES_summary!G$19</f>
        <v>22.696458687300623</v>
      </c>
      <c r="H87" s="178">
        <f>RES_hhdet_fech!H87/RES_summary!H$19</f>
        <v>23.008730502518699</v>
      </c>
      <c r="I87" s="178">
        <f>RES_hhdet_fech!I87/RES_summary!I$19</f>
        <v>23.14747147245961</v>
      </c>
      <c r="J87" s="178">
        <f>RES_hhdet_fech!J87/RES_summary!J$19</f>
        <v>23.142082970381878</v>
      </c>
      <c r="K87" s="178">
        <f>RES_hhdet_fech!K87/RES_summary!K$19</f>
        <v>22.983820789136324</v>
      </c>
      <c r="L87" s="178">
        <f>RES_hhdet_fech!L87/RES_summary!L$19</f>
        <v>23.018945356039577</v>
      </c>
      <c r="M87" s="178">
        <f>RES_hhdet_fech!M87/RES_summary!M$19</f>
        <v>22.137524563369844</v>
      </c>
      <c r="N87" s="178">
        <f>RES_hhdet_fech!N87/RES_summary!N$19</f>
        <v>22.840862331606555</v>
      </c>
      <c r="O87" s="178">
        <f>RES_hhdet_fech!O87/RES_summary!O$19</f>
        <v>22.182953093818814</v>
      </c>
      <c r="P87" s="178">
        <f>RES_hhdet_fech!P87/RES_summary!P$19</f>
        <v>21.942685284577024</v>
      </c>
      <c r="Q87" s="178">
        <f>RES_hhdet_fech!Q87/RES_summary!Q$19</f>
        <v>22.347859349471044</v>
      </c>
    </row>
    <row r="88" spans="1:17" ht="12" customHeight="1" x14ac:dyDescent="0.25">
      <c r="A88" s="167" t="s">
        <v>156</v>
      </c>
      <c r="B88" s="183">
        <f>RES_hhdet_fech!B88/RES_summary!B$19</f>
        <v>32.303158586178661</v>
      </c>
      <c r="C88" s="183">
        <f>RES_hhdet_fech!C88/RES_summary!C$19</f>
        <v>32.211252780360532</v>
      </c>
      <c r="D88" s="183">
        <f>RES_hhdet_fech!D88/RES_summary!D$19</f>
        <v>33.153157336213397</v>
      </c>
      <c r="E88" s="183">
        <f>RES_hhdet_fech!E88/RES_summary!E$19</f>
        <v>33.276764797182068</v>
      </c>
      <c r="F88" s="183">
        <f>RES_hhdet_fech!F88/RES_summary!F$19</f>
        <v>33.815758019207713</v>
      </c>
      <c r="G88" s="183">
        <f>RES_hhdet_fech!G88/RES_summary!G$19</f>
        <v>33.813874859175236</v>
      </c>
      <c r="H88" s="183">
        <f>RES_hhdet_fech!H88/RES_summary!H$19</f>
        <v>34.086823881570965</v>
      </c>
      <c r="I88" s="183">
        <f>RES_hhdet_fech!I88/RES_summary!I$19</f>
        <v>37.014925194649777</v>
      </c>
      <c r="J88" s="183">
        <f>RES_hhdet_fech!J88/RES_summary!J$19</f>
        <v>34.361344040676727</v>
      </c>
      <c r="K88" s="183">
        <f>RES_hhdet_fech!K88/RES_summary!K$19</f>
        <v>34.727267228625394</v>
      </c>
      <c r="L88" s="183">
        <f>RES_hhdet_fech!L88/RES_summary!L$19</f>
        <v>35.99362029977177</v>
      </c>
      <c r="M88" s="183">
        <f>RES_hhdet_fech!M88/RES_summary!M$19</f>
        <v>35.324163435114428</v>
      </c>
      <c r="N88" s="183">
        <f>RES_hhdet_fech!N88/RES_summary!N$19</f>
        <v>34.868663768897669</v>
      </c>
      <c r="O88" s="183">
        <f>RES_hhdet_fech!O88/RES_summary!O$19</f>
        <v>34.206665625732185</v>
      </c>
      <c r="P88" s="183">
        <f>RES_hhdet_fech!P88/RES_summary!P$19</f>
        <v>34.859789349193889</v>
      </c>
      <c r="Q88" s="183">
        <f>RES_hhdet_fech!Q88/RES_summary!Q$19</f>
        <v>33.532730986311634</v>
      </c>
    </row>
    <row r="89" spans="1:17" ht="12" customHeight="1" x14ac:dyDescent="0.25">
      <c r="A89" s="167" t="s">
        <v>155</v>
      </c>
      <c r="B89" s="183">
        <f>RES_hhdet_fech!B89/RES_summary!B$19</f>
        <v>17.753188050421368</v>
      </c>
      <c r="C89" s="183">
        <f>RES_hhdet_fech!C89/RES_summary!C$19</f>
        <v>17.772499973575577</v>
      </c>
      <c r="D89" s="183">
        <f>RES_hhdet_fech!D89/RES_summary!D$19</f>
        <v>19.25936104806155</v>
      </c>
      <c r="E89" s="183">
        <f>RES_hhdet_fech!E89/RES_summary!E$19</f>
        <v>19.996045290327746</v>
      </c>
      <c r="F89" s="183">
        <f>RES_hhdet_fech!F89/RES_summary!F$19</f>
        <v>19.616828364157872</v>
      </c>
      <c r="G89" s="183">
        <f>RES_hhdet_fech!G89/RES_summary!G$19</f>
        <v>20.685756590297505</v>
      </c>
      <c r="H89" s="183">
        <f>RES_hhdet_fech!H89/RES_summary!H$19</f>
        <v>20.470163436324267</v>
      </c>
      <c r="I89" s="183">
        <f>RES_hhdet_fech!I89/RES_summary!I$19</f>
        <v>21.374381892202827</v>
      </c>
      <c r="J89" s="183">
        <f>RES_hhdet_fech!J89/RES_summary!J$19</f>
        <v>20.872237033498365</v>
      </c>
      <c r="K89" s="183">
        <f>RES_hhdet_fech!K89/RES_summary!K$19</f>
        <v>20.849319651827663</v>
      </c>
      <c r="L89" s="183">
        <f>RES_hhdet_fech!L89/RES_summary!L$19</f>
        <v>21.501134081000096</v>
      </c>
      <c r="M89" s="183">
        <f>RES_hhdet_fech!M89/RES_summary!M$19</f>
        <v>21.37924867422193</v>
      </c>
      <c r="N89" s="183">
        <f>RES_hhdet_fech!N89/RES_summary!N$19</f>
        <v>21.184034953939189</v>
      </c>
      <c r="O89" s="183">
        <f>RES_hhdet_fech!O89/RES_summary!O$19</f>
        <v>20.891310511641247</v>
      </c>
      <c r="P89" s="183">
        <f>RES_hhdet_fech!P89/RES_summary!P$19</f>
        <v>21.097690979153164</v>
      </c>
      <c r="Q89" s="183">
        <f>RES_hhdet_fech!Q89/RES_summary!Q$19</f>
        <v>20.690733793373951</v>
      </c>
    </row>
    <row r="90" spans="1:17" ht="12" customHeight="1" x14ac:dyDescent="0.25">
      <c r="A90" s="166" t="s">
        <v>55</v>
      </c>
      <c r="B90" s="182">
        <f>RES_hhdet_fech!B90/RES_summary!B$19</f>
        <v>8.237305439475568</v>
      </c>
      <c r="C90" s="182">
        <f>RES_hhdet_fech!C90/RES_summary!C$19</f>
        <v>8.2138694589919368</v>
      </c>
      <c r="D90" s="182">
        <f>RES_hhdet_fech!D90/RES_summary!D$19</f>
        <v>9.9459472008640297</v>
      </c>
      <c r="E90" s="182">
        <f>RES_hhdet_fech!E90/RES_summary!E$19</f>
        <v>10.981332383070074</v>
      </c>
      <c r="F90" s="182">
        <f>RES_hhdet_fech!F90/RES_summary!F$19</f>
        <v>9.857293462599042</v>
      </c>
      <c r="G90" s="182">
        <f>RES_hhdet_fech!G90/RES_summary!G$19</f>
        <v>11.564345201837922</v>
      </c>
      <c r="H90" s="182">
        <f>RES_hhdet_fech!H90/RES_summary!H$19</f>
        <v>10.907783642102691</v>
      </c>
      <c r="I90" s="182">
        <f>RES_hhdet_fech!I90/RES_summary!I$19</f>
        <v>11.104477558394915</v>
      </c>
      <c r="J90" s="182">
        <f>RES_hhdet_fech!J90/RES_summary!J$19</f>
        <v>10.308403212203027</v>
      </c>
      <c r="K90" s="182">
        <f>RES_hhdet_fech!K90/RES_summary!K$19</f>
        <v>10.070907496301377</v>
      </c>
      <c r="L90" s="182">
        <f>RES_hhdet_fech!L90/RES_summary!L$19</f>
        <v>10.79808608993155</v>
      </c>
      <c r="M90" s="182">
        <f>RES_hhdet_fech!M90/RES_summary!M$19</f>
        <v>11.021138991755707</v>
      </c>
      <c r="N90" s="182">
        <f>RES_hhdet_fech!N90/RES_summary!N$19</f>
        <v>10.879023095896073</v>
      </c>
      <c r="O90" s="182">
        <f>RES_hhdet_fech!O90/RES_summary!O$19</f>
        <v>10.672479675228439</v>
      </c>
      <c r="P90" s="182">
        <f>RES_hhdet_fech!P90/RES_summary!P$19</f>
        <v>10.876254276948504</v>
      </c>
      <c r="Q90" s="182">
        <f>RES_hhdet_fech!Q90/RES_summary!Q$19</f>
        <v>10.462212067729235</v>
      </c>
    </row>
    <row r="91" spans="1:17" ht="12" customHeight="1" x14ac:dyDescent="0.25">
      <c r="A91" s="147" t="s">
        <v>59</v>
      </c>
      <c r="B91" s="181">
        <f>RES_hhdet_fech!B91/RES_summary!B$19</f>
        <v>9.5158826109458001</v>
      </c>
      <c r="C91" s="181">
        <f>RES_hhdet_fech!C91/RES_summary!C$19</f>
        <v>9.558630514583637</v>
      </c>
      <c r="D91" s="181">
        <f>RES_hhdet_fech!D91/RES_summary!D$19</f>
        <v>9.3134138471975181</v>
      </c>
      <c r="E91" s="181">
        <f>RES_hhdet_fech!E91/RES_summary!E$19</f>
        <v>9.0147129072576728</v>
      </c>
      <c r="F91" s="181">
        <f>RES_hhdet_fech!F91/RES_summary!F$19</f>
        <v>9.7595349015588315</v>
      </c>
      <c r="G91" s="181">
        <f>RES_hhdet_fech!G91/RES_summary!G$19</f>
        <v>9.1214113884595847</v>
      </c>
      <c r="H91" s="181">
        <f>RES_hhdet_fech!H91/RES_summary!H$19</f>
        <v>9.5623797942215756</v>
      </c>
      <c r="I91" s="181">
        <f>RES_hhdet_fech!I91/RES_summary!I$19</f>
        <v>10.269904333807913</v>
      </c>
      <c r="J91" s="181">
        <f>RES_hhdet_fech!J91/RES_summary!J$19</f>
        <v>10.563833821295338</v>
      </c>
      <c r="K91" s="181">
        <f>RES_hhdet_fech!K91/RES_summary!K$19</f>
        <v>10.778412155526288</v>
      </c>
      <c r="L91" s="181">
        <f>RES_hhdet_fech!L91/RES_summary!L$19</f>
        <v>10.703047991068548</v>
      </c>
      <c r="M91" s="181">
        <f>RES_hhdet_fech!M91/RES_summary!M$19</f>
        <v>10.358109682466223</v>
      </c>
      <c r="N91" s="181">
        <f>RES_hhdet_fech!N91/RES_summary!N$19</f>
        <v>10.30501185804312</v>
      </c>
      <c r="O91" s="181">
        <f>RES_hhdet_fech!O91/RES_summary!O$19</f>
        <v>10.218830836412804</v>
      </c>
      <c r="P91" s="181">
        <f>RES_hhdet_fech!P91/RES_summary!P$19</f>
        <v>10.221436702204659</v>
      </c>
      <c r="Q91" s="181">
        <f>RES_hhdet_fech!Q91/RES_summary!Q$19</f>
        <v>10.228521725644713</v>
      </c>
    </row>
    <row r="92" spans="1:17" ht="12" customHeight="1" x14ac:dyDescent="0.25">
      <c r="A92" s="163" t="s">
        <v>144</v>
      </c>
      <c r="B92" s="180">
        <f>RES_hhdet_fech!B92/RES_summary!B$19</f>
        <v>26.919450697663901</v>
      </c>
      <c r="C92" s="180">
        <f>RES_hhdet_fech!C92/RES_summary!C$19</f>
        <v>26.842578710324638</v>
      </c>
      <c r="D92" s="180">
        <f>RES_hhdet_fech!D92/RES_summary!D$19</f>
        <v>27.627720379712684</v>
      </c>
      <c r="E92" s="180">
        <f>RES_hhdet_fech!E92/RES_summary!E$19</f>
        <v>27.730534860627149</v>
      </c>
      <c r="F92" s="180">
        <f>RES_hhdet_fech!F92/RES_summary!F$19</f>
        <v>28.179919797686839</v>
      </c>
      <c r="G92" s="180">
        <f>RES_hhdet_fech!G92/RES_summary!G$19</f>
        <v>28.177934731538233</v>
      </c>
      <c r="H92" s="180">
        <f>RES_hhdet_fech!H92/RES_summary!H$19</f>
        <v>28.405720432862882</v>
      </c>
      <c r="I92" s="180">
        <f>RES_hhdet_fech!I92/RES_summary!I$19</f>
        <v>29.430994586050179</v>
      </c>
      <c r="J92" s="180">
        <f>RES_hhdet_fech!J92/RES_summary!J$19</f>
        <v>30.043377385121271</v>
      </c>
      <c r="K92" s="180">
        <f>RES_hhdet_fech!K92/RES_summary!K$19</f>
        <v>29.988339563295707</v>
      </c>
      <c r="L92" s="180">
        <f>RES_hhdet_fech!L92/RES_summary!L$19</f>
        <v>29.994620881023575</v>
      </c>
      <c r="M92" s="180">
        <f>RES_hhdet_fech!M92/RES_summary!M$19</f>
        <v>29.097590331122877</v>
      </c>
      <c r="N92" s="180">
        <f>RES_hhdet_fech!N92/RES_summary!N$19</f>
        <v>28.316523783537843</v>
      </c>
      <c r="O92" s="180">
        <f>RES_hhdet_fech!O92/RES_summary!O$19</f>
        <v>27.437558648202671</v>
      </c>
      <c r="P92" s="180">
        <f>RES_hhdet_fech!P92/RES_summary!P$19</f>
        <v>26.956947440181036</v>
      </c>
      <c r="Q92" s="180">
        <f>RES_hhdet_fech!Q92/RES_summary!Q$19</f>
        <v>26.546243333861963</v>
      </c>
    </row>
    <row r="93" spans="1:17" ht="12" customHeight="1" x14ac:dyDescent="0.25">
      <c r="A93" s="161" t="s">
        <v>143</v>
      </c>
      <c r="B93" s="179">
        <f>RES_hhdet_fech!B93/RES_summary!B$19</f>
        <v>16.380342538850105</v>
      </c>
      <c r="C93" s="179">
        <f>RES_hhdet_fech!C93/RES_summary!C$19</f>
        <v>16.403488085716429</v>
      </c>
      <c r="D93" s="179">
        <f>RES_hhdet_fech!D93/RES_summary!D$19</f>
        <v>17.601729961111332</v>
      </c>
      <c r="E93" s="179">
        <f>RES_hhdet_fech!E93/RES_summary!E$19</f>
        <v>18.165789411264626</v>
      </c>
      <c r="F93" s="179">
        <f>RES_hhdet_fech!F93/RES_summary!F$19</f>
        <v>17.973981522584538</v>
      </c>
      <c r="G93" s="179">
        <f>RES_hhdet_fech!G93/RES_summary!G$19</f>
        <v>18.758265066645642</v>
      </c>
      <c r="H93" s="179">
        <f>RES_hhdet_fech!H93/RES_summary!H$19</f>
        <v>18.652210332737681</v>
      </c>
      <c r="I93" s="179">
        <f>RES_hhdet_fech!I93/RES_summary!I$19</f>
        <v>19.099202709622954</v>
      </c>
      <c r="J93" s="179">
        <f>RES_hhdet_fech!J93/RES_summary!J$19</f>
        <v>19.576847036831726</v>
      </c>
      <c r="K93" s="179">
        <f>RES_hhdet_fech!K93/RES_summary!K$19</f>
        <v>19.475030628882045</v>
      </c>
      <c r="L93" s="179">
        <f>RES_hhdet_fech!L93/RES_summary!L$19</f>
        <v>19.70143425537562</v>
      </c>
      <c r="M93" s="179">
        <f>RES_hhdet_fech!M93/RES_summary!M$19</f>
        <v>19.43655786577656</v>
      </c>
      <c r="N93" s="179">
        <f>RES_hhdet_fech!N93/RES_summary!N$19</f>
        <v>19.139767278506934</v>
      </c>
      <c r="O93" s="179">
        <f>RES_hhdet_fech!O93/RES_summary!O$19</f>
        <v>18.779349134652037</v>
      </c>
      <c r="P93" s="179">
        <f>RES_hhdet_fech!P93/RES_summary!P$19</f>
        <v>18.632004303541152</v>
      </c>
      <c r="Q93" s="179">
        <f>RES_hhdet_fech!Q93/RES_summary!Q$19</f>
        <v>18.510949645809646</v>
      </c>
    </row>
    <row r="94" spans="1:17" ht="12" customHeight="1" x14ac:dyDescent="0.25">
      <c r="A94" s="148" t="s">
        <v>57</v>
      </c>
      <c r="B94" s="177">
        <f>RES_hhdet_fech!B94/RES_summary!B$19</f>
        <v>6.8644599279043037</v>
      </c>
      <c r="C94" s="177">
        <f>RES_hhdet_fech!C94/RES_summary!C$19</f>
        <v>6.8448575711327937</v>
      </c>
      <c r="D94" s="177">
        <f>RES_hhdet_fech!D94/RES_summary!D$19</f>
        <v>8.2883161139138135</v>
      </c>
      <c r="E94" s="177">
        <f>RES_hhdet_fech!E94/RES_summary!E$19</f>
        <v>9.1510765040069515</v>
      </c>
      <c r="F94" s="177">
        <f>RES_hhdet_fech!F94/RES_summary!F$19</f>
        <v>8.2144466210257061</v>
      </c>
      <c r="G94" s="177">
        <f>RES_hhdet_fech!G94/RES_summary!G$19</f>
        <v>9.6368536781860623</v>
      </c>
      <c r="H94" s="177">
        <f>RES_hhdet_fech!H94/RES_summary!H$19</f>
        <v>9.0898305385161109</v>
      </c>
      <c r="I94" s="177">
        <f>RES_hhdet_fech!I94/RES_summary!I$19</f>
        <v>8.8292983758150392</v>
      </c>
      <c r="J94" s="177">
        <f>RES_hhdet_fech!J94/RES_summary!J$19</f>
        <v>9.0130132155363825</v>
      </c>
      <c r="K94" s="177">
        <f>RES_hhdet_fech!K94/RES_summary!K$19</f>
        <v>8.6966184733557679</v>
      </c>
      <c r="L94" s="177">
        <f>RES_hhdet_fech!L94/RES_summary!L$19</f>
        <v>8.9983862643070776</v>
      </c>
      <c r="M94" s="177">
        <f>RES_hhdet_fech!M94/RES_summary!M$19</f>
        <v>9.0784481833103339</v>
      </c>
      <c r="N94" s="177">
        <f>RES_hhdet_fech!N94/RES_summary!N$19</f>
        <v>8.8347554204638126</v>
      </c>
      <c r="O94" s="177">
        <f>RES_hhdet_fech!O94/RES_summary!O$19</f>
        <v>8.5605182982392343</v>
      </c>
      <c r="P94" s="177">
        <f>RES_hhdet_fech!P94/RES_summary!P$19</f>
        <v>8.4105676013364938</v>
      </c>
      <c r="Q94" s="177">
        <f>RES_hhdet_fech!Q94/RES_summary!Q$19</f>
        <v>8.2824279201649347</v>
      </c>
    </row>
    <row r="95" spans="1:17" ht="12" customHeight="1" x14ac:dyDescent="0.25">
      <c r="A95" s="148" t="s">
        <v>59</v>
      </c>
      <c r="B95" s="177">
        <f>RES_hhdet_fech!B95/RES_summary!B$19</f>
        <v>9.5158826109458019</v>
      </c>
      <c r="C95" s="177">
        <f>RES_hhdet_fech!C95/RES_summary!C$19</f>
        <v>9.5586305145836352</v>
      </c>
      <c r="D95" s="177">
        <f>RES_hhdet_fech!D95/RES_summary!D$19</f>
        <v>9.3134138471975163</v>
      </c>
      <c r="E95" s="177">
        <f>RES_hhdet_fech!E95/RES_summary!E$19</f>
        <v>9.0147129072576746</v>
      </c>
      <c r="F95" s="177">
        <f>RES_hhdet_fech!F95/RES_summary!F$19</f>
        <v>9.7595349015588369</v>
      </c>
      <c r="G95" s="177">
        <f>RES_hhdet_fech!G95/RES_summary!G$19</f>
        <v>9.1214113884595829</v>
      </c>
      <c r="H95" s="177">
        <f>RES_hhdet_fech!H95/RES_summary!H$19</f>
        <v>9.5623797942215738</v>
      </c>
      <c r="I95" s="177">
        <f>RES_hhdet_fech!I95/RES_summary!I$19</f>
        <v>10.269904333807915</v>
      </c>
      <c r="J95" s="177">
        <f>RES_hhdet_fech!J95/RES_summary!J$19</f>
        <v>10.563833821295338</v>
      </c>
      <c r="K95" s="177">
        <f>RES_hhdet_fech!K95/RES_summary!K$19</f>
        <v>10.778412155526283</v>
      </c>
      <c r="L95" s="177">
        <f>RES_hhdet_fech!L95/RES_summary!L$19</f>
        <v>10.703047991068544</v>
      </c>
      <c r="M95" s="177">
        <f>RES_hhdet_fech!M95/RES_summary!M$19</f>
        <v>10.358109682466226</v>
      </c>
      <c r="N95" s="177">
        <f>RES_hhdet_fech!N95/RES_summary!N$19</f>
        <v>10.30501185804312</v>
      </c>
      <c r="O95" s="177">
        <f>RES_hhdet_fech!O95/RES_summary!O$19</f>
        <v>10.218830836412801</v>
      </c>
      <c r="P95" s="177">
        <f>RES_hhdet_fech!P95/RES_summary!P$19</f>
        <v>10.221436702204658</v>
      </c>
      <c r="Q95" s="177">
        <f>RES_hhdet_fech!Q95/RES_summary!Q$19</f>
        <v>10.228521725644713</v>
      </c>
    </row>
    <row r="96" spans="1:17" ht="12" customHeight="1" x14ac:dyDescent="0.25">
      <c r="A96" s="163" t="s">
        <v>142</v>
      </c>
      <c r="B96" s="180">
        <f>RES_hhdet_fech!B96/RES_summary!B$19</f>
        <v>21.356964144300413</v>
      </c>
      <c r="C96" s="180">
        <f>RES_hhdet_fech!C96/RES_summary!C$19</f>
        <v>21.161228818226345</v>
      </c>
      <c r="D96" s="180">
        <f>RES_hhdet_fech!D96/RES_summary!D$19</f>
        <v>22.310492817167813</v>
      </c>
      <c r="E96" s="180">
        <f>RES_hhdet_fech!E96/RES_summary!E$19</f>
        <v>22.663551384270406</v>
      </c>
      <c r="F96" s="180">
        <f>RES_hhdet_fech!F96/RES_summary!F$19</f>
        <v>22.76850634897367</v>
      </c>
      <c r="G96" s="180">
        <f>RES_hhdet_fech!G96/RES_summary!G$19</f>
        <v>22.256435657654787</v>
      </c>
      <c r="H96" s="180">
        <f>RES_hhdet_fech!H96/RES_summary!H$19</f>
        <v>23.164418183096899</v>
      </c>
      <c r="I96" s="180">
        <f>RES_hhdet_fech!I96/RES_summary!I$19</f>
        <v>24.931598988674473</v>
      </c>
      <c r="J96" s="180">
        <f>RES_hhdet_fech!J96/RES_summary!J$19</f>
        <v>25.3591244844771</v>
      </c>
      <c r="K96" s="180">
        <f>RES_hhdet_fech!K96/RES_summary!K$19</f>
        <v>25.278896640970288</v>
      </c>
      <c r="L96" s="180">
        <f>RES_hhdet_fech!L96/RES_summary!L$19</f>
        <v>25.104322366402148</v>
      </c>
      <c r="M96" s="180">
        <f>RES_hhdet_fech!M96/RES_summary!M$19</f>
        <v>23.337524301964194</v>
      </c>
      <c r="N96" s="180">
        <f>RES_hhdet_fech!N96/RES_summary!N$19</f>
        <v>25.764111741879152</v>
      </c>
      <c r="O96" s="180">
        <f>RES_hhdet_fech!O96/RES_summary!O$19</f>
        <v>24.288194513651025</v>
      </c>
      <c r="P96" s="180">
        <f>RES_hhdet_fech!P96/RES_summary!P$19</f>
        <v>23.598496454256331</v>
      </c>
      <c r="Q96" s="180">
        <f>RES_hhdet_fech!Q96/RES_summary!Q$19</f>
        <v>25.074124360006639</v>
      </c>
    </row>
    <row r="97" spans="1:17" ht="12" customHeight="1" x14ac:dyDescent="0.25">
      <c r="A97" s="161" t="s">
        <v>141</v>
      </c>
      <c r="B97" s="179">
        <f>RES_hhdet_fech!B97/RES_summary!B$19</f>
        <v>14.961908467742413</v>
      </c>
      <c r="C97" s="179">
        <f>RES_hhdet_fech!C97/RES_summary!C$19</f>
        <v>14.954743863231364</v>
      </c>
      <c r="D97" s="179">
        <f>RES_hhdet_fech!D97/RES_summary!D$19</f>
        <v>16.006561692347869</v>
      </c>
      <c r="E97" s="179">
        <f>RES_hhdet_fech!E97/RES_summary!E$19</f>
        <v>16.493684864066907</v>
      </c>
      <c r="F97" s="179">
        <f>RES_hhdet_fech!F97/RES_summary!F$19</f>
        <v>16.396554502284662</v>
      </c>
      <c r="G97" s="179">
        <f>RES_hhdet_fech!G97/RES_summary!G$19</f>
        <v>16.733112383377513</v>
      </c>
      <c r="H97" s="179">
        <f>RES_hhdet_fech!H97/RES_summary!H$19</f>
        <v>16.974993612812572</v>
      </c>
      <c r="I97" s="179">
        <f>RES_hhdet_fech!I97/RES_summary!I$19</f>
        <v>17.749384030410251</v>
      </c>
      <c r="J97" s="179">
        <f>RES_hhdet_fech!J97/RES_summary!J$19</f>
        <v>18.171571166638483</v>
      </c>
      <c r="K97" s="179">
        <f>RES_hhdet_fech!K97/RES_summary!K$19</f>
        <v>18.109292181407671</v>
      </c>
      <c r="L97" s="179">
        <f>RES_hhdet_fech!L97/RES_summary!L$19</f>
        <v>18.234344700989194</v>
      </c>
      <c r="M97" s="179">
        <f>RES_hhdet_fech!M97/RES_summary!M$19</f>
        <v>17.639417264679057</v>
      </c>
      <c r="N97" s="179">
        <f>RES_hhdet_fech!N97/RES_summary!N$19</f>
        <v>18.343414721509422</v>
      </c>
      <c r="O97" s="179">
        <f>RES_hhdet_fech!O97/RES_summary!O$19</f>
        <v>17.796747524671922</v>
      </c>
      <c r="P97" s="179">
        <f>RES_hhdet_fech!P97/RES_summary!P$19</f>
        <v>17.58416759593263</v>
      </c>
      <c r="Q97" s="179">
        <f>RES_hhdet_fech!Q97/RES_summary!Q$19</f>
        <v>18.051648525966787</v>
      </c>
    </row>
    <row r="98" spans="1:17" ht="12" customHeight="1" x14ac:dyDescent="0.25">
      <c r="A98" s="148" t="s">
        <v>60</v>
      </c>
      <c r="B98" s="177">
        <f>RES_hhdet_fech!B98/RES_summary!B$19</f>
        <v>5.4460258567966111</v>
      </c>
      <c r="C98" s="177">
        <f>RES_hhdet_fech!C98/RES_summary!C$19</f>
        <v>5.3961133486477246</v>
      </c>
      <c r="D98" s="177">
        <f>RES_hhdet_fech!D98/RES_summary!D$19</f>
        <v>6.693147845150353</v>
      </c>
      <c r="E98" s="177">
        <f>RES_hhdet_fech!E98/RES_summary!E$19</f>
        <v>7.4789719568092323</v>
      </c>
      <c r="F98" s="177">
        <f>RES_hhdet_fech!F98/RES_summary!F$19</f>
        <v>6.6370196007258242</v>
      </c>
      <c r="G98" s="177">
        <f>RES_hhdet_fech!G98/RES_summary!G$19</f>
        <v>7.6117009949179266</v>
      </c>
      <c r="H98" s="177">
        <f>RES_hhdet_fech!H98/RES_summary!H$19</f>
        <v>7.412613818590998</v>
      </c>
      <c r="I98" s="177">
        <f>RES_hhdet_fech!I98/RES_summary!I$19</f>
        <v>7.479479696602338</v>
      </c>
      <c r="J98" s="177">
        <f>RES_hhdet_fech!J98/RES_summary!J$19</f>
        <v>7.6077373453431356</v>
      </c>
      <c r="K98" s="177">
        <f>RES_hhdet_fech!K98/RES_summary!K$19</f>
        <v>7.3308800258813864</v>
      </c>
      <c r="L98" s="177">
        <f>RES_hhdet_fech!L98/RES_summary!L$19</f>
        <v>7.5312967099206478</v>
      </c>
      <c r="M98" s="177">
        <f>RES_hhdet_fech!M98/RES_summary!M$19</f>
        <v>7.2813075822128335</v>
      </c>
      <c r="N98" s="177">
        <f>RES_hhdet_fech!N98/RES_summary!N$19</f>
        <v>8.0384028634663025</v>
      </c>
      <c r="O98" s="177">
        <f>RES_hhdet_fech!O98/RES_summary!O$19</f>
        <v>7.5779166882591174</v>
      </c>
      <c r="P98" s="177">
        <f>RES_hhdet_fech!P98/RES_summary!P$19</f>
        <v>7.362730893727977</v>
      </c>
      <c r="Q98" s="177">
        <f>RES_hhdet_fech!Q98/RES_summary!Q$19</f>
        <v>7.8231268003220702</v>
      </c>
    </row>
    <row r="99" spans="1:17" ht="12" customHeight="1" x14ac:dyDescent="0.25">
      <c r="A99" s="148" t="s">
        <v>59</v>
      </c>
      <c r="B99" s="177">
        <f>RES_hhdet_fech!B99/RES_summary!B$19</f>
        <v>9.5158826109458037</v>
      </c>
      <c r="C99" s="177">
        <f>RES_hhdet_fech!C99/RES_summary!C$19</f>
        <v>9.5586305145836388</v>
      </c>
      <c r="D99" s="177">
        <f>RES_hhdet_fech!D99/RES_summary!D$19</f>
        <v>9.3134138471975163</v>
      </c>
      <c r="E99" s="177">
        <f>RES_hhdet_fech!E99/RES_summary!E$19</f>
        <v>9.0147129072576764</v>
      </c>
      <c r="F99" s="177">
        <f>RES_hhdet_fech!F99/RES_summary!F$19</f>
        <v>9.7595349015588369</v>
      </c>
      <c r="G99" s="177">
        <f>RES_hhdet_fech!G99/RES_summary!G$19</f>
        <v>9.1214113884595882</v>
      </c>
      <c r="H99" s="177">
        <f>RES_hhdet_fech!H99/RES_summary!H$19</f>
        <v>9.5623797942215738</v>
      </c>
      <c r="I99" s="177">
        <f>RES_hhdet_fech!I99/RES_summary!I$19</f>
        <v>10.26990433380791</v>
      </c>
      <c r="J99" s="177">
        <f>RES_hhdet_fech!J99/RES_summary!J$19</f>
        <v>10.563833821295347</v>
      </c>
      <c r="K99" s="177">
        <f>RES_hhdet_fech!K99/RES_summary!K$19</f>
        <v>10.778412155526283</v>
      </c>
      <c r="L99" s="177">
        <f>RES_hhdet_fech!L99/RES_summary!L$19</f>
        <v>10.703047991068544</v>
      </c>
      <c r="M99" s="177">
        <f>RES_hhdet_fech!M99/RES_summary!M$19</f>
        <v>10.358109682466225</v>
      </c>
      <c r="N99" s="177">
        <f>RES_hhdet_fech!N99/RES_summary!N$19</f>
        <v>10.30501185804312</v>
      </c>
      <c r="O99" s="177">
        <f>RES_hhdet_fech!O99/RES_summary!O$19</f>
        <v>10.218830836412803</v>
      </c>
      <c r="P99" s="177">
        <f>RES_hhdet_fech!P99/RES_summary!P$19</f>
        <v>10.221436702204656</v>
      </c>
      <c r="Q99" s="177">
        <f>RES_hhdet_fech!Q99/RES_summary!Q$19</f>
        <v>10.228521725644717</v>
      </c>
    </row>
    <row r="100" spans="1:17" ht="12" customHeight="1" x14ac:dyDescent="0.25">
      <c r="A100" s="158" t="s">
        <v>62</v>
      </c>
      <c r="B100" s="178">
        <f>RES_hhdet_fech!B100/RES_summary!B$19</f>
        <v>14.882585431536036</v>
      </c>
      <c r="C100" s="178">
        <f>RES_hhdet_fech!C100/RES_summary!C$19</f>
        <v>14.768706912698452</v>
      </c>
      <c r="D100" s="178">
        <f>RES_hhdet_fech!D100/RES_summary!D$19</f>
        <v>15.212683771718062</v>
      </c>
      <c r="E100" s="178">
        <f>RES_hhdet_fech!E100/RES_summary!E$19</f>
        <v>15.378412518787954</v>
      </c>
      <c r="F100" s="178">
        <f>RES_hhdet_fech!F100/RES_summary!F$19</f>
        <v>15.145231615230397</v>
      </c>
      <c r="G100" s="178">
        <f>RES_hhdet_fech!G100/RES_summary!G$19</f>
        <v>14.659640766541919</v>
      </c>
      <c r="H100" s="178">
        <f>RES_hhdet_fech!H100/RES_summary!H$19</f>
        <v>15.196735644225232</v>
      </c>
      <c r="I100" s="178">
        <f>RES_hhdet_fech!I100/RES_summary!I$19</f>
        <v>21.125584068587187</v>
      </c>
      <c r="J100" s="178">
        <f>RES_hhdet_fech!J100/RES_summary!J$19</f>
        <v>21.198542793319763</v>
      </c>
      <c r="K100" s="178">
        <f>RES_hhdet_fech!K100/RES_summary!K$19</f>
        <v>20.911824894648717</v>
      </c>
      <c r="L100" s="178">
        <f>RES_hhdet_fech!L100/RES_summary!L$19</f>
        <v>19.327397301887792</v>
      </c>
      <c r="M100" s="178">
        <f>RES_hhdet_fech!M100/RES_summary!M$19</f>
        <v>19.112796297624502</v>
      </c>
      <c r="N100" s="178">
        <f>RES_hhdet_fech!N100/RES_summary!N$19</f>
        <v>18.552871845383731</v>
      </c>
      <c r="O100" s="178">
        <f>RES_hhdet_fech!O100/RES_summary!O$19</f>
        <v>17.193743302457523</v>
      </c>
      <c r="P100" s="178">
        <f>RES_hhdet_fech!P100/RES_summary!P$19</f>
        <v>16.995718945694957</v>
      </c>
      <c r="Q100" s="178">
        <f>RES_hhdet_fech!Q100/RES_summary!Q$19</f>
        <v>18.475663667626559</v>
      </c>
    </row>
    <row r="101" spans="1:17" ht="12" customHeight="1" x14ac:dyDescent="0.25">
      <c r="A101" s="23" t="s">
        <v>55</v>
      </c>
      <c r="B101" s="177">
        <f>RES_hhdet_fech!B101/RES_summary!B$19</f>
        <v>0</v>
      </c>
      <c r="C101" s="177">
        <f>RES_hhdet_fech!C101/RES_summary!C$19</f>
        <v>0</v>
      </c>
      <c r="D101" s="177">
        <f>RES_hhdet_fech!D101/RES_summary!D$19</f>
        <v>0</v>
      </c>
      <c r="E101" s="177">
        <f>RES_hhdet_fech!E101/RES_summary!E$19</f>
        <v>0</v>
      </c>
      <c r="F101" s="177">
        <f>RES_hhdet_fech!F101/RES_summary!F$19</f>
        <v>0</v>
      </c>
      <c r="G101" s="177">
        <f>RES_hhdet_fech!G101/RES_summary!G$19</f>
        <v>0</v>
      </c>
      <c r="H101" s="177">
        <f>RES_hhdet_fech!H101/RES_summary!H$19</f>
        <v>0</v>
      </c>
      <c r="I101" s="177">
        <f>RES_hhdet_fech!I101/RES_summary!I$19</f>
        <v>35.82849727141253</v>
      </c>
      <c r="J101" s="177">
        <f>RES_hhdet_fech!J101/RES_summary!J$19</f>
        <v>35.354650984624165</v>
      </c>
      <c r="K101" s="177">
        <f>RES_hhdet_fech!K101/RES_summary!K$19</f>
        <v>34.83193451256016</v>
      </c>
      <c r="L101" s="177">
        <f>RES_hhdet_fech!L101/RES_summary!L$19</f>
        <v>30.043254026305029</v>
      </c>
      <c r="M101" s="177">
        <f>RES_hhdet_fech!M101/RES_summary!M$19</f>
        <v>32.422567194402831</v>
      </c>
      <c r="N101" s="177">
        <f>RES_hhdet_fech!N101/RES_summary!N$19</f>
        <v>32.398385028011269</v>
      </c>
      <c r="O101" s="177">
        <f>RES_hhdet_fech!O101/RES_summary!O$19</f>
        <v>33.648218964616497</v>
      </c>
      <c r="P101" s="177">
        <f>RES_hhdet_fech!P101/RES_summary!P$19</f>
        <v>30.243422096802416</v>
      </c>
      <c r="Q101" s="177">
        <f>RES_hhdet_fech!Q101/RES_summary!Q$19</f>
        <v>32.764509571320829</v>
      </c>
    </row>
    <row r="102" spans="1:17" ht="12" customHeight="1" x14ac:dyDescent="0.25">
      <c r="A102" s="23" t="s">
        <v>57</v>
      </c>
      <c r="B102" s="177">
        <f>RES_hhdet_fech!B102/RES_summary!B$19</f>
        <v>27.612227592332534</v>
      </c>
      <c r="C102" s="177">
        <f>RES_hhdet_fech!C102/RES_summary!C$19</f>
        <v>27.56370047274104</v>
      </c>
      <c r="D102" s="177">
        <f>RES_hhdet_fech!D102/RES_summary!D$19</f>
        <v>28.353536422294621</v>
      </c>
      <c r="E102" s="177">
        <f>RES_hhdet_fech!E102/RES_summary!E$19</f>
        <v>28.346408024034435</v>
      </c>
      <c r="F102" s="177">
        <f>RES_hhdet_fech!F102/RES_summary!F$19</f>
        <v>27.93831938694985</v>
      </c>
      <c r="G102" s="177">
        <f>RES_hhdet_fech!G102/RES_summary!G$19</f>
        <v>27.552312360217151</v>
      </c>
      <c r="H102" s="177">
        <f>RES_hhdet_fech!H102/RES_summary!H$19</f>
        <v>27.471090655160612</v>
      </c>
      <c r="I102" s="177">
        <f>RES_hhdet_fech!I102/RES_summary!I$19</f>
        <v>27.776079768186751</v>
      </c>
      <c r="J102" s="177">
        <f>RES_hhdet_fech!J102/RES_summary!J$19</f>
        <v>27.16921973578701</v>
      </c>
      <c r="K102" s="177">
        <f>RES_hhdet_fech!K102/RES_summary!K$19</f>
        <v>26.780350331142557</v>
      </c>
      <c r="L102" s="177">
        <f>RES_hhdet_fech!L102/RES_summary!L$19</f>
        <v>26.739529026045872</v>
      </c>
      <c r="M102" s="177">
        <f>RES_hhdet_fech!M102/RES_summary!M$19</f>
        <v>25.782123772087925</v>
      </c>
      <c r="N102" s="177">
        <f>RES_hhdet_fech!N102/RES_summary!N$19</f>
        <v>15.48894705417333</v>
      </c>
      <c r="O102" s="177">
        <f>RES_hhdet_fech!O102/RES_summary!O$19</f>
        <v>25.102540664599747</v>
      </c>
      <c r="P102" s="177">
        <f>RES_hhdet_fech!P102/RES_summary!P$19</f>
        <v>24.503539675852842</v>
      </c>
      <c r="Q102" s="177">
        <f>RES_hhdet_fech!Q102/RES_summary!Q$19</f>
        <v>24.076934223389951</v>
      </c>
    </row>
    <row r="103" spans="1:17" ht="12" customHeight="1" x14ac:dyDescent="0.25">
      <c r="A103" s="29" t="s">
        <v>140</v>
      </c>
      <c r="B103" s="176">
        <f>RES_hhdet_fech!B103/RES_summary!B$19</f>
        <v>14.266170577051094</v>
      </c>
      <c r="C103" s="176">
        <f>RES_hhdet_fech!C103/RES_summary!C$19</f>
        <v>14.146945763646883</v>
      </c>
      <c r="D103" s="176">
        <f>RES_hhdet_fech!D103/RES_summary!D$19</f>
        <v>14.894650454107117</v>
      </c>
      <c r="E103" s="176">
        <f>RES_hhdet_fech!E103/RES_summary!E$19</f>
        <v>15.062427432073017</v>
      </c>
      <c r="F103" s="176">
        <f>RES_hhdet_fech!F103/RES_summary!F$19</f>
        <v>14.794409947538382</v>
      </c>
      <c r="G103" s="176">
        <f>RES_hhdet_fech!G103/RES_summary!G$19</f>
        <v>14.330387454380553</v>
      </c>
      <c r="H103" s="176">
        <f>RES_hhdet_fech!H103/RES_summary!H$19</f>
        <v>14.893688490847882</v>
      </c>
      <c r="I103" s="176">
        <f>RES_hhdet_fech!I103/RES_summary!I$19</f>
        <v>15.552495410141239</v>
      </c>
      <c r="J103" s="176">
        <f>RES_hhdet_fech!J103/RES_summary!J$19</f>
        <v>15.361602877730952</v>
      </c>
      <c r="K103" s="176">
        <f>RES_hhdet_fech!K103/RES_summary!K$19</f>
        <v>15.214149301513984</v>
      </c>
      <c r="L103" s="176">
        <f>RES_hhdet_fech!L103/RES_summary!L$19</f>
        <v>15.205674746369949</v>
      </c>
      <c r="M103" s="176">
        <f>RES_hhdet_fech!M103/RES_summary!M$19</f>
        <v>14.203006197353071</v>
      </c>
      <c r="N103" s="176">
        <f>RES_hhdet_fech!N103/RES_summary!N$19</f>
        <v>15.625842363717707</v>
      </c>
      <c r="O103" s="176">
        <f>RES_hhdet_fech!O103/RES_summary!O$19</f>
        <v>14.551382421667709</v>
      </c>
      <c r="P103" s="176">
        <f>RES_hhdet_fech!P103/RES_summary!P$19</f>
        <v>14.387750745476072</v>
      </c>
      <c r="Q103" s="176">
        <f>RES_hhdet_fech!Q103/RES_summary!Q$19</f>
        <v>15.174012070030674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136.26198346151497</v>
      </c>
      <c r="G105" s="184">
        <f>RES_hhdet_fech!G105/RES_summary!G$19</f>
        <v>131.08085856351985</v>
      </c>
      <c r="H105" s="184">
        <f>RES_hhdet_fech!H105/RES_summary!H$19</f>
        <v>135.03789960985213</v>
      </c>
      <c r="I105" s="184">
        <f>RES_hhdet_fech!I105/RES_summary!I$19</f>
        <v>129.96169674797275</v>
      </c>
      <c r="J105" s="184">
        <f>RES_hhdet_fech!J105/RES_summary!J$19</f>
        <v>124.50999024356884</v>
      </c>
      <c r="K105" s="184">
        <f>RES_hhdet_fech!K105/RES_summary!K$19</f>
        <v>116.99987596715249</v>
      </c>
      <c r="L105" s="184">
        <f>RES_hhdet_fech!L105/RES_summary!L$19</f>
        <v>112.26904998323484</v>
      </c>
      <c r="M105" s="184">
        <f>RES_hhdet_fech!M105/RES_summary!M$19</f>
        <v>109.41806939163176</v>
      </c>
      <c r="N105" s="184">
        <f>RES_hhdet_fech!N105/RES_summary!N$19</f>
        <v>110.53823879781821</v>
      </c>
      <c r="O105" s="184">
        <f>RES_hhdet_fech!O105/RES_summary!O$19</f>
        <v>87.884620159011348</v>
      </c>
      <c r="P105" s="184">
        <f>RES_hhdet_fech!P105/RES_summary!P$19</f>
        <v>81.342659700818729</v>
      </c>
      <c r="Q105" s="184">
        <f>RES_hhdet_fech!Q105/RES_summary!Q$19</f>
        <v>98.616160516714245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98.334551209817846</v>
      </c>
      <c r="G106" s="178">
        <f>RES_hhdet_fech!G106/RES_summary!G$19</f>
        <v>93.306770416374945</v>
      </c>
      <c r="H106" s="178">
        <f>RES_hhdet_fech!H106/RES_summary!H$19</f>
        <v>95.697095763495739</v>
      </c>
      <c r="I106" s="178">
        <f>RES_hhdet_fech!I106/RES_summary!I$19</f>
        <v>88.972067356067654</v>
      </c>
      <c r="J106" s="178">
        <f>RES_hhdet_fech!J106/RES_summary!J$19</f>
        <v>82.964225495860788</v>
      </c>
      <c r="K106" s="178">
        <f>RES_hhdet_fech!K106/RES_summary!K$19</f>
        <v>75.635405627190309</v>
      </c>
      <c r="L106" s="178">
        <f>RES_hhdet_fech!L106/RES_summary!L$19</f>
        <v>70.594069035672049</v>
      </c>
      <c r="M106" s="178">
        <f>RES_hhdet_fech!M106/RES_summary!M$19</f>
        <v>69.803742888671565</v>
      </c>
      <c r="N106" s="178">
        <f>RES_hhdet_fech!N106/RES_summary!N$19</f>
        <v>69.195599091641469</v>
      </c>
      <c r="O106" s="178">
        <f>RES_hhdet_fech!O106/RES_summary!O$19</f>
        <v>48.192782922321413</v>
      </c>
      <c r="P106" s="178">
        <f>RES_hhdet_fech!P106/RES_summary!P$19</f>
        <v>41.903255013643886</v>
      </c>
      <c r="Q106" s="178">
        <f>RES_hhdet_fech!Q106/RES_summary!Q$19</f>
        <v>57.780889650394265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97.990153074009712</v>
      </c>
      <c r="G107" s="177">
        <f>RES_hhdet_fech!G107/RES_summary!G$19</f>
        <v>93.087020693124657</v>
      </c>
      <c r="H107" s="177">
        <f>RES_hhdet_fech!H107/RES_summary!H$19</f>
        <v>95.3496573653604</v>
      </c>
      <c r="I107" s="177">
        <f>RES_hhdet_fech!I107/RES_summary!I$19</f>
        <v>88.516434083498069</v>
      </c>
      <c r="J107" s="177">
        <f>RES_hhdet_fech!J107/RES_summary!J$19</f>
        <v>82.556763657254507</v>
      </c>
      <c r="K107" s="177">
        <f>RES_hhdet_fech!K107/RES_summary!K$19</f>
        <v>75.214022320630193</v>
      </c>
      <c r="L107" s="177">
        <f>RES_hhdet_fech!L107/RES_summary!L$19</f>
        <v>70.195716667841765</v>
      </c>
      <c r="M107" s="177">
        <f>RES_hhdet_fech!M107/RES_summary!M$19</f>
        <v>69.627334184543344</v>
      </c>
      <c r="N107" s="177">
        <f>RES_hhdet_fech!N107/RES_summary!N$19</f>
        <v>68.704494795839608</v>
      </c>
      <c r="O107" s="177">
        <f>RES_hhdet_fech!O107/RES_summary!O$19</f>
        <v>47.851589900307175</v>
      </c>
      <c r="P107" s="177">
        <f>RES_hhdet_fech!P107/RES_summary!P$19</f>
        <v>41.642465506100812</v>
      </c>
      <c r="Q107" s="177">
        <f>RES_hhdet_fech!Q107/RES_summary!Q$19</f>
        <v>57.388801897591449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0.34439813580812212</v>
      </c>
      <c r="G108" s="177">
        <f>RES_hhdet_fech!G108/RES_summary!G$19</f>
        <v>0.21974972325028758</v>
      </c>
      <c r="H108" s="177">
        <f>RES_hhdet_fech!H108/RES_summary!H$19</f>
        <v>0.3474383981353461</v>
      </c>
      <c r="I108" s="177">
        <f>RES_hhdet_fech!I108/RES_summary!I$19</f>
        <v>0.4556332725695858</v>
      </c>
      <c r="J108" s="177">
        <f>RES_hhdet_fech!J108/RES_summary!J$19</f>
        <v>0.40746183860628205</v>
      </c>
      <c r="K108" s="177">
        <f>RES_hhdet_fech!K108/RES_summary!K$19</f>
        <v>0.4213833065601183</v>
      </c>
      <c r="L108" s="177">
        <f>RES_hhdet_fech!L108/RES_summary!L$19</f>
        <v>0.39835236783027078</v>
      </c>
      <c r="M108" s="177">
        <f>RES_hhdet_fech!M108/RES_summary!M$19</f>
        <v>0.17640870412821341</v>
      </c>
      <c r="N108" s="177">
        <f>RES_hhdet_fech!N108/RES_summary!N$19</f>
        <v>0.49110429580185294</v>
      </c>
      <c r="O108" s="177">
        <f>RES_hhdet_fech!O108/RES_summary!O$19</f>
        <v>0.34119302201423923</v>
      </c>
      <c r="P108" s="177">
        <f>RES_hhdet_fech!P108/RES_summary!P$19</f>
        <v>0.26078950754308222</v>
      </c>
      <c r="Q108" s="177">
        <f>RES_hhdet_fech!Q108/RES_summary!Q$19</f>
        <v>0.39208775280281416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2.8896092008560403</v>
      </c>
      <c r="G109" s="178">
        <f>RES_hhdet_fech!G109/RES_summary!G$19</f>
        <v>3.2614383107396567</v>
      </c>
      <c r="H109" s="178">
        <f>RES_hhdet_fech!H109/RES_summary!H$19</f>
        <v>3.5620468382411481</v>
      </c>
      <c r="I109" s="178">
        <f>RES_hhdet_fech!I109/RES_summary!I$19</f>
        <v>3.8741210662693173</v>
      </c>
      <c r="J109" s="178">
        <f>RES_hhdet_fech!J109/RES_summary!J$19</f>
        <v>4.2416193225829968</v>
      </c>
      <c r="K109" s="178">
        <f>RES_hhdet_fech!K109/RES_summary!K$19</f>
        <v>4.4126469184381563</v>
      </c>
      <c r="L109" s="178">
        <f>RES_hhdet_fech!L109/RES_summary!L$19</f>
        <v>4.5465520788565863</v>
      </c>
      <c r="M109" s="178">
        <f>RES_hhdet_fech!M109/RES_summary!M$19</f>
        <v>4.6331247237224478</v>
      </c>
      <c r="N109" s="178">
        <f>RES_hhdet_fech!N109/RES_summary!N$19</f>
        <v>3.9359640845366446</v>
      </c>
      <c r="O109" s="178">
        <f>RES_hhdet_fech!O109/RES_summary!O$19</f>
        <v>3.8752267315005864</v>
      </c>
      <c r="P109" s="178">
        <f>RES_hhdet_fech!P109/RES_summary!P$19</f>
        <v>3.9067966805363898</v>
      </c>
      <c r="Q109" s="178">
        <f>RES_hhdet_fech!Q109/RES_summary!Q$19</f>
        <v>3.8540153609585062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2.8896092008560403</v>
      </c>
      <c r="G110" s="177">
        <f>RES_hhdet_fech!G110/RES_summary!G$19</f>
        <v>3.2614383107396567</v>
      </c>
      <c r="H110" s="177">
        <f>RES_hhdet_fech!H110/RES_summary!H$19</f>
        <v>3.5620468382411481</v>
      </c>
      <c r="I110" s="177">
        <f>RES_hhdet_fech!I110/RES_summary!I$19</f>
        <v>3.8741210662693173</v>
      </c>
      <c r="J110" s="177">
        <f>RES_hhdet_fech!J110/RES_summary!J$19</f>
        <v>4.2416193225829968</v>
      </c>
      <c r="K110" s="177">
        <f>RES_hhdet_fech!K110/RES_summary!K$19</f>
        <v>4.4126469184381563</v>
      </c>
      <c r="L110" s="177">
        <f>RES_hhdet_fech!L110/RES_summary!L$19</f>
        <v>4.5465520788565863</v>
      </c>
      <c r="M110" s="177">
        <f>RES_hhdet_fech!M110/RES_summary!M$19</f>
        <v>4.6331247237224478</v>
      </c>
      <c r="N110" s="177">
        <f>RES_hhdet_fech!N110/RES_summary!N$19</f>
        <v>3.9359640845366446</v>
      </c>
      <c r="O110" s="177">
        <f>RES_hhdet_fech!O110/RES_summary!O$19</f>
        <v>3.8752267315005864</v>
      </c>
      <c r="P110" s="177">
        <f>RES_hhdet_fech!P110/RES_summary!P$19</f>
        <v>3.9067966805363898</v>
      </c>
      <c r="Q110" s="177">
        <f>RES_hhdet_fech!Q110/RES_summary!Q$19</f>
        <v>3.8540153609585062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20.48291492570478</v>
      </c>
      <c r="G111" s="178">
        <f>RES_hhdet_fech!G111/RES_summary!G$19</f>
        <v>20.276749896265088</v>
      </c>
      <c r="H111" s="178">
        <f>RES_hhdet_fech!H111/RES_summary!H$19</f>
        <v>20.862386588535013</v>
      </c>
      <c r="I111" s="178">
        <f>RES_hhdet_fech!I111/RES_summary!I$19</f>
        <v>21.363962800255653</v>
      </c>
      <c r="J111" s="178">
        <f>RES_hhdet_fech!J111/RES_summary!J$19</f>
        <v>21.633061568174249</v>
      </c>
      <c r="K111" s="178">
        <f>RES_hhdet_fech!K111/RES_summary!K$19</f>
        <v>21.501144716101599</v>
      </c>
      <c r="L111" s="178">
        <f>RES_hhdet_fech!L111/RES_summary!L$19</f>
        <v>21.469514238718283</v>
      </c>
      <c r="M111" s="178">
        <f>RES_hhdet_fech!M111/RES_summary!M$19</f>
        <v>20.315323884398595</v>
      </c>
      <c r="N111" s="178">
        <f>RES_hhdet_fech!N111/RES_summary!N$19</f>
        <v>21.819960448860716</v>
      </c>
      <c r="O111" s="178">
        <f>RES_hhdet_fech!O111/RES_summary!O$19</f>
        <v>20.826089452862153</v>
      </c>
      <c r="P111" s="178">
        <f>RES_hhdet_fech!P111/RES_summary!P$19</f>
        <v>20.37248178361909</v>
      </c>
      <c r="Q111" s="178">
        <f>RES_hhdet_fech!Q111/RES_summary!Q$19</f>
        <v>21.19604069046224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22.768506348973666</v>
      </c>
      <c r="G116" s="180">
        <f>RES_hhdet_fech!G116/RES_summary!G$19</f>
        <v>22.256435657654791</v>
      </c>
      <c r="H116" s="180">
        <f>RES_hhdet_fech!H116/RES_summary!H$19</f>
        <v>23.164418183096902</v>
      </c>
      <c r="I116" s="180">
        <f>RES_hhdet_fech!I116/RES_summary!I$19</f>
        <v>24.931598988674491</v>
      </c>
      <c r="J116" s="180">
        <f>RES_hhdet_fech!J116/RES_summary!J$19</f>
        <v>25.359124484477096</v>
      </c>
      <c r="K116" s="180">
        <f>RES_hhdet_fech!K116/RES_summary!K$19</f>
        <v>25.278896640970281</v>
      </c>
      <c r="L116" s="180">
        <f>RES_hhdet_fech!L116/RES_summary!L$19</f>
        <v>25.104322366402148</v>
      </c>
      <c r="M116" s="180">
        <f>RES_hhdet_fech!M116/RES_summary!M$19</f>
        <v>23.337524301964184</v>
      </c>
      <c r="N116" s="180">
        <f>RES_hhdet_fech!N116/RES_summary!N$19</f>
        <v>25.764111741879141</v>
      </c>
      <c r="O116" s="180">
        <f>RES_hhdet_fech!O116/RES_summary!O$19</f>
        <v>24.288194513651</v>
      </c>
      <c r="P116" s="180">
        <f>RES_hhdet_fech!P116/RES_summary!P$19</f>
        <v>23.598496454256328</v>
      </c>
      <c r="Q116" s="180">
        <f>RES_hhdet_fech!Q116/RES_summary!Q$19</f>
        <v>25.074124360006635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16.396554502284648</v>
      </c>
      <c r="G117" s="179">
        <f>RES_hhdet_fech!G117/RES_summary!G$19</f>
        <v>16.733112383377513</v>
      </c>
      <c r="H117" s="179">
        <f>RES_hhdet_fech!H117/RES_summary!H$19</f>
        <v>16.974993612812579</v>
      </c>
      <c r="I117" s="179">
        <f>RES_hhdet_fech!I117/RES_summary!I$19</f>
        <v>17.749384030410248</v>
      </c>
      <c r="J117" s="179">
        <f>RES_hhdet_fech!J117/RES_summary!J$19</f>
        <v>18.171571166638479</v>
      </c>
      <c r="K117" s="179">
        <f>RES_hhdet_fech!K117/RES_summary!K$19</f>
        <v>18.109292181407671</v>
      </c>
      <c r="L117" s="179">
        <f>RES_hhdet_fech!L117/RES_summary!L$19</f>
        <v>18.234344700989197</v>
      </c>
      <c r="M117" s="179">
        <f>RES_hhdet_fech!M117/RES_summary!M$19</f>
        <v>17.639417264679057</v>
      </c>
      <c r="N117" s="179">
        <f>RES_hhdet_fech!N117/RES_summary!N$19</f>
        <v>18.343414721509419</v>
      </c>
      <c r="O117" s="179">
        <f>RES_hhdet_fech!O117/RES_summary!O$19</f>
        <v>17.796747524671915</v>
      </c>
      <c r="P117" s="179">
        <f>RES_hhdet_fech!P117/RES_summary!P$19</f>
        <v>17.58416759593263</v>
      </c>
      <c r="Q117" s="179">
        <f>RES_hhdet_fech!Q117/RES_summary!Q$19</f>
        <v>18.05164852596678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6.6370196007258189</v>
      </c>
      <c r="G118" s="177">
        <f>RES_hhdet_fech!G118/RES_summary!G$19</f>
        <v>7.6117009949179248</v>
      </c>
      <c r="H118" s="177">
        <f>RES_hhdet_fech!H118/RES_summary!H$19</f>
        <v>7.4126138185910024</v>
      </c>
      <c r="I118" s="177">
        <f>RES_hhdet_fech!I118/RES_summary!I$19</f>
        <v>7.4794796966023345</v>
      </c>
      <c r="J118" s="177">
        <f>RES_hhdet_fech!J118/RES_summary!J$19</f>
        <v>7.6077373453431356</v>
      </c>
      <c r="K118" s="177">
        <f>RES_hhdet_fech!K118/RES_summary!K$19</f>
        <v>7.3308800258813891</v>
      </c>
      <c r="L118" s="177">
        <f>RES_hhdet_fech!L118/RES_summary!L$19</f>
        <v>7.5312967099206469</v>
      </c>
      <c r="M118" s="177">
        <f>RES_hhdet_fech!M118/RES_summary!M$19</f>
        <v>7.2813075822128352</v>
      </c>
      <c r="N118" s="177">
        <f>RES_hhdet_fech!N118/RES_summary!N$19</f>
        <v>8.0384028634663043</v>
      </c>
      <c r="O118" s="177">
        <f>RES_hhdet_fech!O118/RES_summary!O$19</f>
        <v>7.5779166882591165</v>
      </c>
      <c r="P118" s="177">
        <f>RES_hhdet_fech!P118/RES_summary!P$19</f>
        <v>7.3627308937279761</v>
      </c>
      <c r="Q118" s="177">
        <f>RES_hhdet_fech!Q118/RES_summary!Q$19</f>
        <v>7.8231268003220684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9.7595349015588297</v>
      </c>
      <c r="G119" s="177">
        <f>RES_hhdet_fech!G119/RES_summary!G$19</f>
        <v>9.1214113884595882</v>
      </c>
      <c r="H119" s="177">
        <f>RES_hhdet_fech!H119/RES_summary!H$19</f>
        <v>9.5623797942215756</v>
      </c>
      <c r="I119" s="177">
        <f>RES_hhdet_fech!I119/RES_summary!I$19</f>
        <v>10.269904333807915</v>
      </c>
      <c r="J119" s="177">
        <f>RES_hhdet_fech!J119/RES_summary!J$19</f>
        <v>10.563833821295344</v>
      </c>
      <c r="K119" s="177">
        <f>RES_hhdet_fech!K119/RES_summary!K$19</f>
        <v>10.778412155526281</v>
      </c>
      <c r="L119" s="177">
        <f>RES_hhdet_fech!L119/RES_summary!L$19</f>
        <v>10.703047991068548</v>
      </c>
      <c r="M119" s="177">
        <f>RES_hhdet_fech!M119/RES_summary!M$19</f>
        <v>10.358109682466223</v>
      </c>
      <c r="N119" s="177">
        <f>RES_hhdet_fech!N119/RES_summary!N$19</f>
        <v>10.305011858043116</v>
      </c>
      <c r="O119" s="177">
        <f>RES_hhdet_fech!O119/RES_summary!O$19</f>
        <v>10.218830836412799</v>
      </c>
      <c r="P119" s="177">
        <f>RES_hhdet_fech!P119/RES_summary!P$19</f>
        <v>10.221436702204656</v>
      </c>
      <c r="Q119" s="177">
        <f>RES_hhdet_fech!Q119/RES_summary!Q$19</f>
        <v>10.228521725644713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14.554908125136299</v>
      </c>
      <c r="G120" s="178">
        <f>RES_hhdet_fech!G120/RES_summary!G$19</f>
        <v>14.235899940140166</v>
      </c>
      <c r="H120" s="178">
        <f>RES_hhdet_fech!H120/RES_summary!H$19</f>
        <v>14.916370419580236</v>
      </c>
      <c r="I120" s="178">
        <f>RES_hhdet_fech!I120/RES_summary!I$19</f>
        <v>15.751545525380129</v>
      </c>
      <c r="J120" s="178">
        <f>RES_hhdet_fech!J120/RES_summary!J$19</f>
        <v>15.67108385695081</v>
      </c>
      <c r="K120" s="178">
        <f>RES_hhdet_fech!K120/RES_summary!K$19</f>
        <v>15.45067870542243</v>
      </c>
      <c r="L120" s="178">
        <f>RES_hhdet_fech!L120/RES_summary!L$19</f>
        <v>15.65891462998793</v>
      </c>
      <c r="M120" s="178">
        <f>RES_hhdet_fech!M120/RES_summary!M$19</f>
        <v>14.665877894839145</v>
      </c>
      <c r="N120" s="178">
        <f>RES_hhdet_fech!N120/RES_summary!N$19</f>
        <v>15.586715172779391</v>
      </c>
      <c r="O120" s="178">
        <f>RES_hhdet_fech!O120/RES_summary!O$19</f>
        <v>14.990521052327198</v>
      </c>
      <c r="P120" s="178">
        <f>RES_hhdet_fech!P120/RES_summary!P$19</f>
        <v>15.160126223019354</v>
      </c>
      <c r="Q120" s="178">
        <f>RES_hhdet_fech!Q120/RES_summary!Q$19</f>
        <v>15.785214814899232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25.924698082812586</v>
      </c>
      <c r="G121" s="177">
        <f>RES_hhdet_fech!G121/RES_summary!G$19</f>
        <v>25.92061169946129</v>
      </c>
      <c r="H121" s="177">
        <f>RES_hhdet_fech!H121/RES_summary!H$19</f>
        <v>26.376327342752411</v>
      </c>
      <c r="I121" s="177">
        <f>RES_hhdet_fech!I121/RES_summary!I$19</f>
        <v>27.062447669174368</v>
      </c>
      <c r="J121" s="177">
        <f>RES_hhdet_fech!J121/RES_summary!J$19</f>
        <v>27.130608082853644</v>
      </c>
      <c r="K121" s="177">
        <f>RES_hhdet_fech!K121/RES_summary!K$19</f>
        <v>26.863885658714075</v>
      </c>
      <c r="L121" s="177">
        <f>RES_hhdet_fech!L121/RES_summary!L$19</f>
        <v>26.818852660513798</v>
      </c>
      <c r="M121" s="177">
        <f>RES_hhdet_fech!M121/RES_summary!M$19</f>
        <v>25.871798794135668</v>
      </c>
      <c r="N121" s="177">
        <f>RES_hhdet_fech!N121/RES_summary!N$19</f>
        <v>25.574956517149793</v>
      </c>
      <c r="O121" s="177">
        <f>RES_hhdet_fech!O121/RES_summary!O$19</f>
        <v>25.122005048689502</v>
      </c>
      <c r="P121" s="177">
        <f>RES_hhdet_fech!P121/RES_summary!P$19</f>
        <v>24.514612234509261</v>
      </c>
      <c r="Q121" s="177">
        <f>RES_hhdet_fech!Q121/RES_summary!Q$19</f>
        <v>24.07440873222366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14.259039984973715</v>
      </c>
      <c r="G122" s="176">
        <f>RES_hhdet_fech!G122/RES_summary!G$19</f>
        <v>13.93519044633411</v>
      </c>
      <c r="H122" s="176">
        <f>RES_hhdet_fech!H122/RES_summary!H$19</f>
        <v>14.627810353169421</v>
      </c>
      <c r="I122" s="176">
        <f>RES_hhdet_fech!I122/RES_summary!I$19</f>
        <v>15.447897145680946</v>
      </c>
      <c r="J122" s="176">
        <f>RES_hhdet_fech!J122/RES_summary!J$19</f>
        <v>15.345734588707508</v>
      </c>
      <c r="K122" s="176">
        <f>RES_hhdet_fech!K122/RES_summary!K$19</f>
        <v>15.219775674575486</v>
      </c>
      <c r="L122" s="176">
        <f>RES_hhdet_fech!L122/RES_summary!L$19</f>
        <v>15.275191832376725</v>
      </c>
      <c r="M122" s="176">
        <f>RES_hhdet_fech!M122/RES_summary!M$19</f>
        <v>14.28167489257755</v>
      </c>
      <c r="N122" s="176">
        <f>RES_hhdet_fech!N122/RES_summary!N$19</f>
        <v>15.503939692024936</v>
      </c>
      <c r="O122" s="176">
        <f>RES_hhdet_fech!O122/RES_summary!O$19</f>
        <v>14.557088581894588</v>
      </c>
      <c r="P122" s="176">
        <f>RES_hhdet_fech!P122/RES_summary!P$19</f>
        <v>14.396494711877319</v>
      </c>
      <c r="Q122" s="176">
        <f>RES_hhdet_fech!Q122/RES_summary!Q$19</f>
        <v>15.188392852851873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113.10254921424871</v>
      </c>
      <c r="C124" s="184">
        <f>RES_hhdet_fech!C124/RES_summary!C$19</f>
        <v>113.95979504732932</v>
      </c>
      <c r="D124" s="184">
        <f>RES_hhdet_fech!D124/RES_summary!D$19</f>
        <v>113.17334910717749</v>
      </c>
      <c r="E124" s="184">
        <f>RES_hhdet_fech!E124/RES_summary!E$19</f>
        <v>132.03646076206007</v>
      </c>
      <c r="F124" s="184">
        <f>RES_hhdet_fech!F124/RES_summary!F$19</f>
        <v>125.09572727886479</v>
      </c>
      <c r="G124" s="184">
        <f>RES_hhdet_fech!G124/RES_summary!G$19</f>
        <v>127.33019006765412</v>
      </c>
      <c r="H124" s="184">
        <f>RES_hhdet_fech!H124/RES_summary!H$19</f>
        <v>139.50155841796979</v>
      </c>
      <c r="I124" s="184">
        <f>RES_hhdet_fech!I124/RES_summary!I$19</f>
        <v>111.57204120531648</v>
      </c>
      <c r="J124" s="184">
        <f>RES_hhdet_fech!J124/RES_summary!J$19</f>
        <v>116.45918087453528</v>
      </c>
      <c r="K124" s="184">
        <f>RES_hhdet_fech!K124/RES_summary!K$19</f>
        <v>108.88783762118139</v>
      </c>
      <c r="L124" s="184">
        <f>RES_hhdet_fech!L124/RES_summary!L$19</f>
        <v>104.12927527146731</v>
      </c>
      <c r="M124" s="184">
        <f>RES_hhdet_fech!M124/RES_summary!M$19</f>
        <v>114.45434153480028</v>
      </c>
      <c r="N124" s="184">
        <f>RES_hhdet_fech!N124/RES_summary!N$19</f>
        <v>100.65970088646438</v>
      </c>
      <c r="O124" s="184">
        <f>RES_hhdet_fech!O124/RES_summary!O$19</f>
        <v>76.530334485636672</v>
      </c>
      <c r="P124" s="184">
        <f>RES_hhdet_fech!P124/RES_summary!P$19</f>
        <v>76.950363846940064</v>
      </c>
      <c r="Q124" s="184">
        <f>RES_hhdet_fech!Q124/RES_summary!Q$19</f>
        <v>93.520053920174618</v>
      </c>
    </row>
    <row r="125" spans="1:17" ht="12.95" customHeight="1" x14ac:dyDescent="0.25">
      <c r="A125" s="158" t="s">
        <v>65</v>
      </c>
      <c r="B125" s="178">
        <f>RES_hhdet_fech!B125/RES_summary!B$19</f>
        <v>80.937835477621164</v>
      </c>
      <c r="C125" s="178">
        <f>RES_hhdet_fech!C125/RES_summary!C$19</f>
        <v>81.229352433466644</v>
      </c>
      <c r="D125" s="178">
        <f>RES_hhdet_fech!D125/RES_summary!D$19</f>
        <v>78.881558613790276</v>
      </c>
      <c r="E125" s="178">
        <f>RES_hhdet_fech!E125/RES_summary!E$19</f>
        <v>97.651611294647196</v>
      </c>
      <c r="F125" s="178">
        <f>RES_hhdet_fech!F125/RES_summary!F$19</f>
        <v>90.276745880446086</v>
      </c>
      <c r="G125" s="178">
        <f>RES_hhdet_fech!G125/RES_summary!G$19</f>
        <v>92.582307292333425</v>
      </c>
      <c r="H125" s="178">
        <f>RES_hhdet_fech!H125/RES_summary!H$19</f>
        <v>102.07937162650444</v>
      </c>
      <c r="I125" s="178">
        <f>RES_hhdet_fech!I125/RES_summary!I$19</f>
        <v>75.460267602284802</v>
      </c>
      <c r="J125" s="178">
        <f>RES_hhdet_fech!J125/RES_summary!J$19</f>
        <v>78.677703066085016</v>
      </c>
      <c r="K125" s="178">
        <f>RES_hhdet_fech!K125/RES_summary!K$19</f>
        <v>71.445552764723928</v>
      </c>
      <c r="L125" s="178">
        <f>RES_hhdet_fech!L125/RES_summary!L$19</f>
        <v>66.154522230100341</v>
      </c>
      <c r="M125" s="178">
        <f>RES_hhdet_fech!M125/RES_summary!M$19</f>
        <v>78.946484475468452</v>
      </c>
      <c r="N125" s="178">
        <f>RES_hhdet_fech!N125/RES_summary!N$19</f>
        <v>64.41948119609772</v>
      </c>
      <c r="O125" s="178">
        <f>RES_hhdet_fech!O125/RES_summary!O$19</f>
        <v>40.429633329019438</v>
      </c>
      <c r="P125" s="178">
        <f>RES_hhdet_fech!P125/RES_summary!P$19</f>
        <v>40.833744857874649</v>
      </c>
      <c r="Q125" s="178">
        <f>RES_hhdet_fech!Q125/RES_summary!Q$19</f>
        <v>56.852321668509603</v>
      </c>
    </row>
    <row r="126" spans="1:17" ht="12" customHeight="1" x14ac:dyDescent="0.25">
      <c r="A126" s="23" t="s">
        <v>149</v>
      </c>
      <c r="B126" s="177">
        <f>RES_hhdet_fech!B126/RES_summary!B$19</f>
        <v>80.733300497989177</v>
      </c>
      <c r="C126" s="177">
        <f>RES_hhdet_fech!C126/RES_summary!C$19</f>
        <v>81.055709664052671</v>
      </c>
      <c r="D126" s="177">
        <f>RES_hhdet_fech!D126/RES_summary!D$19</f>
        <v>78.627889091158394</v>
      </c>
      <c r="E126" s="177">
        <f>RES_hhdet_fech!E126/RES_summary!E$19</f>
        <v>97.327220973364561</v>
      </c>
      <c r="F126" s="177">
        <f>RES_hhdet_fech!F126/RES_summary!F$19</f>
        <v>89.992348537319884</v>
      </c>
      <c r="G126" s="177">
        <f>RES_hhdet_fech!G126/RES_summary!G$19</f>
        <v>92.385310838422882</v>
      </c>
      <c r="H126" s="177">
        <f>RES_hhdet_fech!H126/RES_summary!H$19</f>
        <v>101.74352209453988</v>
      </c>
      <c r="I126" s="177">
        <f>RES_hhdet_fech!I126/RES_summary!I$19</f>
        <v>75.109560126689402</v>
      </c>
      <c r="J126" s="177">
        <f>RES_hhdet_fech!J126/RES_summary!J$19</f>
        <v>78.3265576779648</v>
      </c>
      <c r="K126" s="177">
        <f>RES_hhdet_fech!K126/RES_summary!K$19</f>
        <v>71.081311352125667</v>
      </c>
      <c r="L126" s="177">
        <f>RES_hhdet_fech!L126/RES_summary!L$19</f>
        <v>65.812286130370495</v>
      </c>
      <c r="M126" s="177">
        <f>RES_hhdet_fech!M126/RES_summary!M$19</f>
        <v>78.763169291023829</v>
      </c>
      <c r="N126" s="177">
        <f>RES_hhdet_fech!N126/RES_summary!N$19</f>
        <v>63.998217653101065</v>
      </c>
      <c r="O126" s="177">
        <f>RES_hhdet_fech!O126/RES_summary!O$19</f>
        <v>40.163590424550009</v>
      </c>
      <c r="P126" s="177">
        <f>RES_hhdet_fech!P126/RES_summary!P$19</f>
        <v>40.596269981342836</v>
      </c>
      <c r="Q126" s="177">
        <f>RES_hhdet_fech!Q126/RES_summary!Q$19</f>
        <v>56.489301024096022</v>
      </c>
    </row>
    <row r="127" spans="1:17" ht="12" customHeight="1" x14ac:dyDescent="0.25">
      <c r="A127" s="23" t="s">
        <v>60</v>
      </c>
      <c r="B127" s="177">
        <f>RES_hhdet_fech!B127/RES_summary!B$19</f>
        <v>0.20453497963199216</v>
      </c>
      <c r="C127" s="177">
        <f>RES_hhdet_fech!C127/RES_summary!C$19</f>
        <v>0.17364276941396711</v>
      </c>
      <c r="D127" s="177">
        <f>RES_hhdet_fech!D127/RES_summary!D$19</f>
        <v>0.25366952263188836</v>
      </c>
      <c r="E127" s="177">
        <f>RES_hhdet_fech!E127/RES_summary!E$19</f>
        <v>0.32439032128261502</v>
      </c>
      <c r="F127" s="177">
        <f>RES_hhdet_fech!F127/RES_summary!F$19</f>
        <v>0.28439734312619319</v>
      </c>
      <c r="G127" s="177">
        <f>RES_hhdet_fech!G127/RES_summary!G$19</f>
        <v>0.19699645391053111</v>
      </c>
      <c r="H127" s="177">
        <f>RES_hhdet_fech!H127/RES_summary!H$19</f>
        <v>0.33584953196454204</v>
      </c>
      <c r="I127" s="177">
        <f>RES_hhdet_fech!I127/RES_summary!I$19</f>
        <v>0.35070747559540605</v>
      </c>
      <c r="J127" s="177">
        <f>RES_hhdet_fech!J127/RES_summary!J$19</f>
        <v>0.35114538812021678</v>
      </c>
      <c r="K127" s="177">
        <f>RES_hhdet_fech!K127/RES_summary!K$19</f>
        <v>0.36424141259825049</v>
      </c>
      <c r="L127" s="177">
        <f>RES_hhdet_fech!L127/RES_summary!L$19</f>
        <v>0.34223609972984037</v>
      </c>
      <c r="M127" s="177">
        <f>RES_hhdet_fech!M127/RES_summary!M$19</f>
        <v>0.18331518444461914</v>
      </c>
      <c r="N127" s="177">
        <f>RES_hhdet_fech!N127/RES_summary!N$19</f>
        <v>0.42126354299664887</v>
      </c>
      <c r="O127" s="177">
        <f>RES_hhdet_fech!O127/RES_summary!O$19</f>
        <v>0.26604290446942963</v>
      </c>
      <c r="P127" s="177">
        <f>RES_hhdet_fech!P127/RES_summary!P$19</f>
        <v>0.23747487653181809</v>
      </c>
      <c r="Q127" s="177">
        <f>RES_hhdet_fech!Q127/RES_summary!Q$19</f>
        <v>0.36302064441357668</v>
      </c>
    </row>
    <row r="128" spans="1:17" ht="12.95" customHeight="1" x14ac:dyDescent="0.25">
      <c r="A128" s="158" t="s">
        <v>112</v>
      </c>
      <c r="B128" s="178">
        <f>RES_hhdet_fech!B128/RES_summary!B$19</f>
        <v>1.7418713450231385</v>
      </c>
      <c r="C128" s="178">
        <f>RES_hhdet_fech!C128/RES_summary!C$19</f>
        <v>2.2128173990926778</v>
      </c>
      <c r="D128" s="178">
        <f>RES_hhdet_fech!D128/RES_summary!D$19</f>
        <v>2.5450019977038321</v>
      </c>
      <c r="E128" s="178">
        <f>RES_hhdet_fech!E128/RES_summary!E$19</f>
        <v>2.7939587296365205</v>
      </c>
      <c r="F128" s="178">
        <f>RES_hhdet_fech!F128/RES_summary!F$19</f>
        <v>3.1104706707881031</v>
      </c>
      <c r="G128" s="178">
        <f>RES_hhdet_fech!G128/RES_summary!G$19</f>
        <v>3.4053323070112396</v>
      </c>
      <c r="H128" s="178">
        <f>RES_hhdet_fech!H128/RES_summary!H$19</f>
        <v>3.6809699722460367</v>
      </c>
      <c r="I128" s="178">
        <f>RES_hhdet_fech!I128/RES_summary!I$19</f>
        <v>3.9730585068880857</v>
      </c>
      <c r="J128" s="178">
        <f>RES_hhdet_fech!J128/RES_summary!J$19</f>
        <v>4.3486074947400368</v>
      </c>
      <c r="K128" s="178">
        <f>RES_hhdet_fech!K128/RES_summary!K$19</f>
        <v>4.332227731642786</v>
      </c>
      <c r="L128" s="178">
        <f>RES_hhdet_fech!L128/RES_summary!L$19</f>
        <v>4.3851194310692998</v>
      </c>
      <c r="M128" s="178">
        <f>RES_hhdet_fech!M128/RES_summary!M$19</f>
        <v>4.2229862737961268</v>
      </c>
      <c r="N128" s="178">
        <f>RES_hhdet_fech!N128/RES_summary!N$19</f>
        <v>4.174411122866883</v>
      </c>
      <c r="O128" s="178">
        <f>RES_hhdet_fech!O128/RES_summary!O$19</f>
        <v>3.9017996943536426</v>
      </c>
      <c r="P128" s="178">
        <f>RES_hhdet_fech!P128/RES_summary!P$19</f>
        <v>3.8103142050092185</v>
      </c>
      <c r="Q128" s="178">
        <f>RES_hhdet_fech!Q128/RES_summary!Q$19</f>
        <v>3.8081693588365604</v>
      </c>
    </row>
    <row r="129" spans="1:17" ht="12" customHeight="1" x14ac:dyDescent="0.25">
      <c r="A129" s="23" t="s">
        <v>60</v>
      </c>
      <c r="B129" s="177">
        <f>RES_hhdet_fech!B129/RES_summary!B$19</f>
        <v>1.7418713450231385</v>
      </c>
      <c r="C129" s="177">
        <f>RES_hhdet_fech!C129/RES_summary!C$19</f>
        <v>2.2128173990926778</v>
      </c>
      <c r="D129" s="177">
        <f>RES_hhdet_fech!D129/RES_summary!D$19</f>
        <v>2.5450019977038321</v>
      </c>
      <c r="E129" s="177">
        <f>RES_hhdet_fech!E129/RES_summary!E$19</f>
        <v>2.7939587296365205</v>
      </c>
      <c r="F129" s="177">
        <f>RES_hhdet_fech!F129/RES_summary!F$19</f>
        <v>3.1104706707881031</v>
      </c>
      <c r="G129" s="177">
        <f>RES_hhdet_fech!G129/RES_summary!G$19</f>
        <v>3.4053323070112396</v>
      </c>
      <c r="H129" s="177">
        <f>RES_hhdet_fech!H129/RES_summary!H$19</f>
        <v>3.6809699722460367</v>
      </c>
      <c r="I129" s="177">
        <f>RES_hhdet_fech!I129/RES_summary!I$19</f>
        <v>3.9730585068880857</v>
      </c>
      <c r="J129" s="177">
        <f>RES_hhdet_fech!J129/RES_summary!J$19</f>
        <v>4.3486074947400368</v>
      </c>
      <c r="K129" s="177">
        <f>RES_hhdet_fech!K129/RES_summary!K$19</f>
        <v>4.332227731642786</v>
      </c>
      <c r="L129" s="177">
        <f>RES_hhdet_fech!L129/RES_summary!L$19</f>
        <v>4.3851194310692998</v>
      </c>
      <c r="M129" s="177">
        <f>RES_hhdet_fech!M129/RES_summary!M$19</f>
        <v>4.2229862737961268</v>
      </c>
      <c r="N129" s="177">
        <f>RES_hhdet_fech!N129/RES_summary!N$19</f>
        <v>4.174411122866883</v>
      </c>
      <c r="O129" s="177">
        <f>RES_hhdet_fech!O129/RES_summary!O$19</f>
        <v>3.9017996943536426</v>
      </c>
      <c r="P129" s="177">
        <f>RES_hhdet_fech!P129/RES_summary!P$19</f>
        <v>3.8103142050092185</v>
      </c>
      <c r="Q129" s="177">
        <f>RES_hhdet_fech!Q129/RES_summary!Q$19</f>
        <v>3.8081693588365604</v>
      </c>
    </row>
    <row r="130" spans="1:17" ht="12" customHeight="1" x14ac:dyDescent="0.25">
      <c r="A130" s="158" t="s">
        <v>63</v>
      </c>
      <c r="B130" s="178">
        <f>RES_hhdet_fech!B130/RES_summary!B$19</f>
        <v>15.540112613227551</v>
      </c>
      <c r="C130" s="178">
        <f>RES_hhdet_fech!C130/RES_summary!C$19</f>
        <v>15.794849831210968</v>
      </c>
      <c r="D130" s="178">
        <f>RES_hhdet_fech!D130/RES_summary!D$19</f>
        <v>16.593503400850437</v>
      </c>
      <c r="E130" s="178">
        <f>RES_hhdet_fech!E130/RES_summary!E$19</f>
        <v>16.487390946526801</v>
      </c>
      <c r="F130" s="178">
        <f>RES_hhdet_fech!F130/RES_summary!F$19</f>
        <v>16.778369642110878</v>
      </c>
      <c r="G130" s="178">
        <f>RES_hhdet_fech!G130/RES_summary!G$19</f>
        <v>16.867023809697272</v>
      </c>
      <c r="H130" s="178">
        <f>RES_hhdet_fech!H130/RES_summary!H$19</f>
        <v>18.666307885636304</v>
      </c>
      <c r="I130" s="178">
        <f>RES_hhdet_fech!I130/RES_summary!I$19</f>
        <v>16.289894866351496</v>
      </c>
      <c r="J130" s="178">
        <f>RES_hhdet_fech!J130/RES_summary!J$19</f>
        <v>17.745511650913802</v>
      </c>
      <c r="K130" s="178">
        <f>RES_hhdet_fech!K130/RES_summary!K$19</f>
        <v>17.681431728514081</v>
      </c>
      <c r="L130" s="178">
        <f>RES_hhdet_fech!L130/RES_summary!L$19</f>
        <v>17.958742712688146</v>
      </c>
      <c r="M130" s="178">
        <f>RES_hhdet_fech!M130/RES_summary!M$19</f>
        <v>16.733604138972911</v>
      </c>
      <c r="N130" s="178">
        <f>RES_hhdet_fech!N130/RES_summary!N$19</f>
        <v>16.406122571070615</v>
      </c>
      <c r="O130" s="178">
        <f>RES_hhdet_fech!O130/RES_summary!O$19</f>
        <v>17.189860022610713</v>
      </c>
      <c r="P130" s="178">
        <f>RES_hhdet_fech!P130/RES_summary!P$19</f>
        <v>17.14877109080734</v>
      </c>
      <c r="Q130" s="178">
        <f>RES_hhdet_fech!Q130/RES_summary!Q$19</f>
        <v>17.069644321873326</v>
      </c>
    </row>
    <row r="131" spans="1:17" ht="12" customHeight="1" x14ac:dyDescent="0.25">
      <c r="A131" s="167" t="s">
        <v>148</v>
      </c>
      <c r="B131" s="183">
        <f>RES_hhdet_fech!B131/RES_summary!B$19</f>
        <v>16.404020034548278</v>
      </c>
      <c r="C131" s="183">
        <f>RES_hhdet_fech!C131/RES_summary!C$19</f>
        <v>16.405604679287059</v>
      </c>
      <c r="D131" s="183">
        <f>RES_hhdet_fech!D131/RES_summary!D$19</f>
        <v>16.936188927831051</v>
      </c>
      <c r="E131" s="183">
        <f>RES_hhdet_fech!E131/RES_summary!E$19</f>
        <v>17.049946402499064</v>
      </c>
      <c r="F131" s="183">
        <f>RES_hhdet_fech!F131/RES_summary!F$19</f>
        <v>17.377939268670129</v>
      </c>
      <c r="G131" s="183">
        <f>RES_hhdet_fech!G131/RES_summary!G$19</f>
        <v>17.421185185522695</v>
      </c>
      <c r="H131" s="183">
        <f>RES_hhdet_fech!H131/RES_summary!H$19</f>
        <v>19.943459312847175</v>
      </c>
      <c r="I131" s="183">
        <f>RES_hhdet_fech!I131/RES_summary!I$19</f>
        <v>16.443711061112349</v>
      </c>
      <c r="J131" s="183">
        <f>RES_hhdet_fech!J131/RES_summary!J$19</f>
        <v>18.730029531893713</v>
      </c>
      <c r="K131" s="183">
        <f>RES_hhdet_fech!K131/RES_summary!K$19</f>
        <v>18.926449561247686</v>
      </c>
      <c r="L131" s="183">
        <f>RES_hhdet_fech!L131/RES_summary!L$19</f>
        <v>19.303607578620255</v>
      </c>
      <c r="M131" s="183">
        <f>RES_hhdet_fech!M131/RES_summary!M$19</f>
        <v>17.451492965805201</v>
      </c>
      <c r="N131" s="183">
        <f>RES_hhdet_fech!N131/RES_summary!N$19</f>
        <v>16.850795141628097</v>
      </c>
      <c r="O131" s="183">
        <f>RES_hhdet_fech!O131/RES_summary!O$19</f>
        <v>18.25033837005433</v>
      </c>
      <c r="P131" s="183">
        <f>RES_hhdet_fech!P131/RES_summary!P$19</f>
        <v>18.237999843765682</v>
      </c>
      <c r="Q131" s="183">
        <f>RES_hhdet_fech!Q131/RES_summary!Q$19</f>
        <v>18.232490915347864</v>
      </c>
    </row>
    <row r="132" spans="1:17" ht="12" customHeight="1" x14ac:dyDescent="0.25">
      <c r="A132" s="167" t="s">
        <v>147</v>
      </c>
      <c r="B132" s="183">
        <f>RES_hhdet_fech!B132/RES_summary!B$19</f>
        <v>13.698907719755619</v>
      </c>
      <c r="C132" s="183">
        <f>RES_hhdet_fech!C132/RES_summary!C$19</f>
        <v>13.742059707801847</v>
      </c>
      <c r="D132" s="183">
        <f>RES_hhdet_fech!D132/RES_summary!D$19</f>
        <v>14.394270525546839</v>
      </c>
      <c r="E132" s="183">
        <f>RES_hhdet_fech!E132/RES_summary!E$19</f>
        <v>14.641195220082366</v>
      </c>
      <c r="F132" s="183">
        <f>RES_hhdet_fech!F132/RES_summary!F$19</f>
        <v>14.825204198376184</v>
      </c>
      <c r="G132" s="183">
        <f>RES_hhdet_fech!G132/RES_summary!G$19</f>
        <v>15.079456721908352</v>
      </c>
      <c r="H132" s="183">
        <f>RES_hhdet_fech!H132/RES_summary!H$19</f>
        <v>15.944286774332669</v>
      </c>
      <c r="I132" s="183">
        <f>RES_hhdet_fech!I132/RES_summary!I$19</f>
        <v>15.203017652141611</v>
      </c>
      <c r="J132" s="183">
        <f>RES_hhdet_fech!J132/RES_summary!J$19</f>
        <v>16.182842680863455</v>
      </c>
      <c r="K132" s="183">
        <f>RES_hhdet_fech!K132/RES_summary!K$19</f>
        <v>16.26708252828811</v>
      </c>
      <c r="L132" s="183">
        <f>RES_hhdet_fech!L132/RES_summary!L$19</f>
        <v>16.494130264654626</v>
      </c>
      <c r="M132" s="183">
        <f>RES_hhdet_fech!M132/RES_summary!M$19</f>
        <v>15.802975487797445</v>
      </c>
      <c r="N132" s="183">
        <f>RES_hhdet_fech!N132/RES_summary!N$19</f>
        <v>15.562459942231088</v>
      </c>
      <c r="O132" s="183">
        <f>RES_hhdet_fech!O132/RES_summary!O$19</f>
        <v>15.912936407869759</v>
      </c>
      <c r="P132" s="183">
        <f>RES_hhdet_fech!P132/RES_summary!P$19</f>
        <v>15.911692653459541</v>
      </c>
      <c r="Q132" s="183">
        <f>RES_hhdet_fech!Q132/RES_summary!Q$19</f>
        <v>15.91705889123325</v>
      </c>
    </row>
    <row r="133" spans="1:17" ht="12" customHeight="1" x14ac:dyDescent="0.25">
      <c r="A133" s="166" t="s">
        <v>61</v>
      </c>
      <c r="B133" s="182">
        <f>RES_hhdet_fech!B133/RES_summary!B$19</f>
        <v>4.1830251088098169</v>
      </c>
      <c r="C133" s="182">
        <f>RES_hhdet_fech!C133/RES_summary!C$19</f>
        <v>4.1834291932182079</v>
      </c>
      <c r="D133" s="182">
        <f>RES_hhdet_fech!D133/RES_summary!D$19</f>
        <v>5.0808566783493214</v>
      </c>
      <c r="E133" s="182">
        <f>RES_hhdet_fech!E133/RES_summary!E$19</f>
        <v>5.6264823128246855</v>
      </c>
      <c r="F133" s="182">
        <f>RES_hhdet_fech!F133/RES_summary!F$19</f>
        <v>5.0656692968173509</v>
      </c>
      <c r="G133" s="182">
        <f>RES_hhdet_fech!G133/RES_summary!G$19</f>
        <v>5.9580453334487675</v>
      </c>
      <c r="H133" s="182">
        <f>RES_hhdet_fech!H133/RES_summary!H$19</f>
        <v>6.3819069801110935</v>
      </c>
      <c r="I133" s="182">
        <f>RES_hhdet_fech!I133/RES_summary!I$19</f>
        <v>4.9331133183336977</v>
      </c>
      <c r="J133" s="182">
        <f>RES_hhdet_fech!J133/RES_summary!J$19</f>
        <v>5.6190088595681171</v>
      </c>
      <c r="K133" s="182">
        <f>RES_hhdet_fech!K133/RES_summary!K$19</f>
        <v>5.4886703727618329</v>
      </c>
      <c r="L133" s="182">
        <f>RES_hhdet_fech!L133/RES_summary!L$19</f>
        <v>5.7910822735860794</v>
      </c>
      <c r="M133" s="182">
        <f>RES_hhdet_fech!M133/RES_summary!M$19</f>
        <v>5.4448658053312187</v>
      </c>
      <c r="N133" s="182">
        <f>RES_hhdet_fech!N133/RES_summary!N$19</f>
        <v>5.2574480841879678</v>
      </c>
      <c r="O133" s="182">
        <f>RES_hhdet_fech!O133/RES_summary!O$19</f>
        <v>5.6941055714569559</v>
      </c>
      <c r="P133" s="182">
        <f>RES_hhdet_fech!P133/RES_summary!P$19</f>
        <v>5.6902559512548896</v>
      </c>
      <c r="Q133" s="182">
        <f>RES_hhdet_fech!Q133/RES_summary!Q$19</f>
        <v>5.6885371655885333</v>
      </c>
    </row>
    <row r="134" spans="1:17" ht="12" customHeight="1" x14ac:dyDescent="0.25">
      <c r="A134" s="147" t="s">
        <v>59</v>
      </c>
      <c r="B134" s="181">
        <f>RES_hhdet_fech!B134/RES_summary!B$19</f>
        <v>9.5158826109458001</v>
      </c>
      <c r="C134" s="181">
        <f>RES_hhdet_fech!C134/RES_summary!C$19</f>
        <v>9.5586305145836423</v>
      </c>
      <c r="D134" s="181">
        <f>RES_hhdet_fech!D134/RES_summary!D$19</f>
        <v>9.3134138471975163</v>
      </c>
      <c r="E134" s="181">
        <f>RES_hhdet_fech!E134/RES_summary!E$19</f>
        <v>9.0147129072576782</v>
      </c>
      <c r="F134" s="181">
        <f>RES_hhdet_fech!F134/RES_summary!F$19</f>
        <v>9.7595349015588369</v>
      </c>
      <c r="G134" s="181">
        <f>RES_hhdet_fech!G134/RES_summary!G$19</f>
        <v>9.1214113884595882</v>
      </c>
      <c r="H134" s="181">
        <f>RES_hhdet_fech!H134/RES_summary!H$19</f>
        <v>9.5623797942215774</v>
      </c>
      <c r="I134" s="181">
        <f>RES_hhdet_fech!I134/RES_summary!I$19</f>
        <v>10.269904333807913</v>
      </c>
      <c r="J134" s="181">
        <f>RES_hhdet_fech!J134/RES_summary!J$19</f>
        <v>10.563833821295338</v>
      </c>
      <c r="K134" s="181">
        <f>RES_hhdet_fech!K134/RES_summary!K$19</f>
        <v>10.778412155526278</v>
      </c>
      <c r="L134" s="181">
        <f>RES_hhdet_fech!L134/RES_summary!L$19</f>
        <v>10.70304799106855</v>
      </c>
      <c r="M134" s="181">
        <f>RES_hhdet_fech!M134/RES_summary!M$19</f>
        <v>10.358109682466225</v>
      </c>
      <c r="N134" s="181">
        <f>RES_hhdet_fech!N134/RES_summary!N$19</f>
        <v>10.30501185804312</v>
      </c>
      <c r="O134" s="181">
        <f>RES_hhdet_fech!O134/RES_summary!O$19</f>
        <v>10.218830836412804</v>
      </c>
      <c r="P134" s="181">
        <f>RES_hhdet_fech!P134/RES_summary!P$19</f>
        <v>10.221436702204652</v>
      </c>
      <c r="Q134" s="181">
        <f>RES_hhdet_fech!Q134/RES_summary!Q$19</f>
        <v>10.228521725644717</v>
      </c>
    </row>
    <row r="135" spans="1:17" ht="12" customHeight="1" x14ac:dyDescent="0.25">
      <c r="A135" s="163" t="s">
        <v>142</v>
      </c>
      <c r="B135" s="180">
        <f>RES_hhdet_fech!B135/RES_summary!B$19</f>
        <v>21.356964144300417</v>
      </c>
      <c r="C135" s="180">
        <f>RES_hhdet_fech!C135/RES_summary!C$19</f>
        <v>21.161228818226359</v>
      </c>
      <c r="D135" s="180">
        <f>RES_hhdet_fech!D135/RES_summary!D$19</f>
        <v>22.310492817167837</v>
      </c>
      <c r="E135" s="180">
        <f>RES_hhdet_fech!E135/RES_summary!E$19</f>
        <v>22.663551384270409</v>
      </c>
      <c r="F135" s="180">
        <f>RES_hhdet_fech!F135/RES_summary!F$19</f>
        <v>22.768506348973673</v>
      </c>
      <c r="G135" s="180">
        <f>RES_hhdet_fech!G135/RES_summary!G$19</f>
        <v>22.25643565765478</v>
      </c>
      <c r="H135" s="180">
        <f>RES_hhdet_fech!H135/RES_summary!H$19</f>
        <v>23.164418183096895</v>
      </c>
      <c r="I135" s="180">
        <f>RES_hhdet_fech!I135/RES_summary!I$19</f>
        <v>24.931598988674484</v>
      </c>
      <c r="J135" s="180">
        <f>RES_hhdet_fech!J135/RES_summary!J$19</f>
        <v>25.359124484477096</v>
      </c>
      <c r="K135" s="180">
        <f>RES_hhdet_fech!K135/RES_summary!K$19</f>
        <v>25.278896640970292</v>
      </c>
      <c r="L135" s="180">
        <f>RES_hhdet_fech!L135/RES_summary!L$19</f>
        <v>25.104322366402148</v>
      </c>
      <c r="M135" s="180">
        <f>RES_hhdet_fech!M135/RES_summary!M$19</f>
        <v>23.337524301964184</v>
      </c>
      <c r="N135" s="180">
        <f>RES_hhdet_fech!N135/RES_summary!N$19</f>
        <v>25.764111741879145</v>
      </c>
      <c r="O135" s="180">
        <f>RES_hhdet_fech!O135/RES_summary!O$19</f>
        <v>24.288194513651007</v>
      </c>
      <c r="P135" s="180">
        <f>RES_hhdet_fech!P135/RES_summary!P$19</f>
        <v>23.598496454256328</v>
      </c>
      <c r="Q135" s="180">
        <f>RES_hhdet_fech!Q135/RES_summary!Q$19</f>
        <v>25.074124360006635</v>
      </c>
    </row>
    <row r="136" spans="1:17" ht="12" customHeight="1" x14ac:dyDescent="0.25">
      <c r="A136" s="161" t="s">
        <v>141</v>
      </c>
      <c r="B136" s="179">
        <f>RES_hhdet_fech!B136/RES_summary!B$19</f>
        <v>14.961908467742413</v>
      </c>
      <c r="C136" s="179">
        <f>RES_hhdet_fech!C136/RES_summary!C$19</f>
        <v>14.95474386323137</v>
      </c>
      <c r="D136" s="179">
        <f>RES_hhdet_fech!D136/RES_summary!D$19</f>
        <v>16.006561692347876</v>
      </c>
      <c r="E136" s="179">
        <f>RES_hhdet_fech!E136/RES_summary!E$19</f>
        <v>16.493684864066914</v>
      </c>
      <c r="F136" s="179">
        <f>RES_hhdet_fech!F136/RES_summary!F$19</f>
        <v>16.396554502284651</v>
      </c>
      <c r="G136" s="179">
        <f>RES_hhdet_fech!G136/RES_summary!G$19</f>
        <v>16.733112383377513</v>
      </c>
      <c r="H136" s="179">
        <f>RES_hhdet_fech!H136/RES_summary!H$19</f>
        <v>16.974993612812579</v>
      </c>
      <c r="I136" s="179">
        <f>RES_hhdet_fech!I136/RES_summary!I$19</f>
        <v>17.749384030410251</v>
      </c>
      <c r="J136" s="179">
        <f>RES_hhdet_fech!J136/RES_summary!J$19</f>
        <v>18.171571166638472</v>
      </c>
      <c r="K136" s="179">
        <f>RES_hhdet_fech!K136/RES_summary!K$19</f>
        <v>18.109292181407671</v>
      </c>
      <c r="L136" s="179">
        <f>RES_hhdet_fech!L136/RES_summary!L$19</f>
        <v>18.23434470098919</v>
      </c>
      <c r="M136" s="179">
        <f>RES_hhdet_fech!M136/RES_summary!M$19</f>
        <v>17.639417264679054</v>
      </c>
      <c r="N136" s="179">
        <f>RES_hhdet_fech!N136/RES_summary!N$19</f>
        <v>18.343414721509415</v>
      </c>
      <c r="O136" s="179">
        <f>RES_hhdet_fech!O136/RES_summary!O$19</f>
        <v>17.796747524671922</v>
      </c>
      <c r="P136" s="179">
        <f>RES_hhdet_fech!P136/RES_summary!P$19</f>
        <v>17.584167595932627</v>
      </c>
      <c r="Q136" s="179">
        <f>RES_hhdet_fech!Q136/RES_summary!Q$19</f>
        <v>18.051648525966776</v>
      </c>
    </row>
    <row r="137" spans="1:17" ht="12" customHeight="1" x14ac:dyDescent="0.25">
      <c r="A137" s="148" t="s">
        <v>60</v>
      </c>
      <c r="B137" s="177">
        <f>RES_hhdet_fech!B137/RES_summary!B$19</f>
        <v>5.446025856796612</v>
      </c>
      <c r="C137" s="177">
        <f>RES_hhdet_fech!C137/RES_summary!C$19</f>
        <v>5.3961133486477282</v>
      </c>
      <c r="D137" s="177">
        <f>RES_hhdet_fech!D137/RES_summary!D$19</f>
        <v>6.6931478451503557</v>
      </c>
      <c r="E137" s="177">
        <f>RES_hhdet_fech!E137/RES_summary!E$19</f>
        <v>7.4789719568092314</v>
      </c>
      <c r="F137" s="177">
        <f>RES_hhdet_fech!F137/RES_summary!F$19</f>
        <v>6.6370196007258189</v>
      </c>
      <c r="G137" s="177">
        <f>RES_hhdet_fech!G137/RES_summary!G$19</f>
        <v>7.6117009949179275</v>
      </c>
      <c r="H137" s="177">
        <f>RES_hhdet_fech!H137/RES_summary!H$19</f>
        <v>7.4126138185910033</v>
      </c>
      <c r="I137" s="177">
        <f>RES_hhdet_fech!I137/RES_summary!I$19</f>
        <v>7.479479696602338</v>
      </c>
      <c r="J137" s="177">
        <f>RES_hhdet_fech!J137/RES_summary!J$19</f>
        <v>7.6077373453431321</v>
      </c>
      <c r="K137" s="177">
        <f>RES_hhdet_fech!K137/RES_summary!K$19</f>
        <v>7.3308800258813891</v>
      </c>
      <c r="L137" s="177">
        <f>RES_hhdet_fech!L137/RES_summary!L$19</f>
        <v>7.5312967099206469</v>
      </c>
      <c r="M137" s="177">
        <f>RES_hhdet_fech!M137/RES_summary!M$19</f>
        <v>7.2813075822128308</v>
      </c>
      <c r="N137" s="177">
        <f>RES_hhdet_fech!N137/RES_summary!N$19</f>
        <v>8.038402863466299</v>
      </c>
      <c r="O137" s="177">
        <f>RES_hhdet_fech!O137/RES_summary!O$19</f>
        <v>7.5779166882591174</v>
      </c>
      <c r="P137" s="177">
        <f>RES_hhdet_fech!P137/RES_summary!P$19</f>
        <v>7.3627308937279743</v>
      </c>
      <c r="Q137" s="177">
        <f>RES_hhdet_fech!Q137/RES_summary!Q$19</f>
        <v>7.8231268003220658</v>
      </c>
    </row>
    <row r="138" spans="1:17" ht="12" customHeight="1" x14ac:dyDescent="0.25">
      <c r="A138" s="148" t="s">
        <v>59</v>
      </c>
      <c r="B138" s="177">
        <f>RES_hhdet_fech!B138/RES_summary!B$19</f>
        <v>9.5158826109458037</v>
      </c>
      <c r="C138" s="177">
        <f>RES_hhdet_fech!C138/RES_summary!C$19</f>
        <v>9.5586305145836423</v>
      </c>
      <c r="D138" s="177">
        <f>RES_hhdet_fech!D138/RES_summary!D$19</f>
        <v>9.3134138471975181</v>
      </c>
      <c r="E138" s="177">
        <f>RES_hhdet_fech!E138/RES_summary!E$19</f>
        <v>9.0147129072576799</v>
      </c>
      <c r="F138" s="177">
        <f>RES_hhdet_fech!F138/RES_summary!F$19</f>
        <v>9.7595349015588333</v>
      </c>
      <c r="G138" s="177">
        <f>RES_hhdet_fech!G138/RES_summary!G$19</f>
        <v>9.1214113884595864</v>
      </c>
      <c r="H138" s="177">
        <f>RES_hhdet_fech!H138/RES_summary!H$19</f>
        <v>9.5623797942215738</v>
      </c>
      <c r="I138" s="177">
        <f>RES_hhdet_fech!I138/RES_summary!I$19</f>
        <v>10.269904333807913</v>
      </c>
      <c r="J138" s="177">
        <f>RES_hhdet_fech!J138/RES_summary!J$19</f>
        <v>10.563833821295342</v>
      </c>
      <c r="K138" s="177">
        <f>RES_hhdet_fech!K138/RES_summary!K$19</f>
        <v>10.778412155526281</v>
      </c>
      <c r="L138" s="177">
        <f>RES_hhdet_fech!L138/RES_summary!L$19</f>
        <v>10.703047991068544</v>
      </c>
      <c r="M138" s="177">
        <f>RES_hhdet_fech!M138/RES_summary!M$19</f>
        <v>10.358109682466219</v>
      </c>
      <c r="N138" s="177">
        <f>RES_hhdet_fech!N138/RES_summary!N$19</f>
        <v>10.305011858043116</v>
      </c>
      <c r="O138" s="177">
        <f>RES_hhdet_fech!O138/RES_summary!O$19</f>
        <v>10.218830836412806</v>
      </c>
      <c r="P138" s="177">
        <f>RES_hhdet_fech!P138/RES_summary!P$19</f>
        <v>10.221436702204652</v>
      </c>
      <c r="Q138" s="177">
        <f>RES_hhdet_fech!Q138/RES_summary!Q$19</f>
        <v>10.228521725644709</v>
      </c>
    </row>
    <row r="139" spans="1:17" ht="12" customHeight="1" x14ac:dyDescent="0.25">
      <c r="A139" s="158" t="s">
        <v>62</v>
      </c>
      <c r="B139" s="178">
        <f>RES_hhdet_fech!B139/RES_summary!B$19</f>
        <v>14.882729778376858</v>
      </c>
      <c r="C139" s="178">
        <f>RES_hhdet_fech!C139/RES_summary!C$19</f>
        <v>14.722775383559039</v>
      </c>
      <c r="D139" s="178">
        <f>RES_hhdet_fech!D139/RES_summary!D$19</f>
        <v>15.153285094832945</v>
      </c>
      <c r="E139" s="178">
        <f>RES_hhdet_fech!E139/RES_summary!E$19</f>
        <v>15.103499791249535</v>
      </c>
      <c r="F139" s="178">
        <f>RES_hhdet_fech!F139/RES_summary!F$19</f>
        <v>14.930141085519709</v>
      </c>
      <c r="G139" s="178">
        <f>RES_hhdet_fech!G139/RES_summary!G$19</f>
        <v>14.475526658612194</v>
      </c>
      <c r="H139" s="178">
        <f>RES_hhdet_fech!H139/RES_summary!H$19</f>
        <v>15.074908933583012</v>
      </c>
      <c r="I139" s="178">
        <f>RES_hhdet_fech!I139/RES_summary!I$19</f>
        <v>15.848820229792096</v>
      </c>
      <c r="J139" s="178">
        <f>RES_hhdet_fech!J139/RES_summary!J$19</f>
        <v>15.687358662796404</v>
      </c>
      <c r="K139" s="178">
        <f>RES_hhdet_fech!K139/RES_summary!K$19</f>
        <v>15.428625396300607</v>
      </c>
      <c r="L139" s="178">
        <f>RES_hhdet_fech!L139/RES_summary!L$19</f>
        <v>15.630890897609524</v>
      </c>
      <c r="M139" s="178">
        <f>RES_hhdet_fech!M139/RES_summary!M$19</f>
        <v>14.551266646562784</v>
      </c>
      <c r="N139" s="178">
        <f>RES_hhdet_fech!N139/RES_summary!N$19</f>
        <v>15.659685996429166</v>
      </c>
      <c r="O139" s="178">
        <f>RES_hhdet_fech!O139/RES_summary!O$19</f>
        <v>15.009041439652872</v>
      </c>
      <c r="P139" s="178">
        <f>RES_hhdet_fech!P139/RES_summary!P$19</f>
        <v>15.157533693248853</v>
      </c>
      <c r="Q139" s="178">
        <f>RES_hhdet_fech!Q139/RES_summary!Q$19</f>
        <v>15.789918570955123</v>
      </c>
    </row>
    <row r="140" spans="1:17" ht="12" customHeight="1" x14ac:dyDescent="0.25">
      <c r="A140" s="23" t="s">
        <v>57</v>
      </c>
      <c r="B140" s="177">
        <f>RES_hhdet_fech!B140/RES_summary!B$19</f>
        <v>27.612227592332545</v>
      </c>
      <c r="C140" s="177">
        <f>RES_hhdet_fech!C140/RES_summary!C$19</f>
        <v>27.386339708629027</v>
      </c>
      <c r="D140" s="177">
        <f>RES_hhdet_fech!D140/RES_summary!D$19</f>
        <v>28.017813280794897</v>
      </c>
      <c r="E140" s="177">
        <f>RES_hhdet_fech!E140/RES_summary!E$19</f>
        <v>27.178814356708532</v>
      </c>
      <c r="F140" s="177">
        <f>RES_hhdet_fech!F140/RES_summary!F$19</f>
        <v>27.132697068123306</v>
      </c>
      <c r="G140" s="177">
        <f>RES_hhdet_fech!G140/RES_summary!G$19</f>
        <v>26.812804675418352</v>
      </c>
      <c r="H140" s="177">
        <f>RES_hhdet_fech!H140/RES_summary!H$19</f>
        <v>26.988318601367848</v>
      </c>
      <c r="I140" s="177">
        <f>RES_hhdet_fech!I140/RES_summary!I$19</f>
        <v>27.369862278415813</v>
      </c>
      <c r="J140" s="177">
        <f>RES_hhdet_fech!J140/RES_summary!J$19</f>
        <v>27.184843822709581</v>
      </c>
      <c r="K140" s="177">
        <f>RES_hhdet_fech!K140/RES_summary!K$19</f>
        <v>26.863928792996333</v>
      </c>
      <c r="L140" s="177">
        <f>RES_hhdet_fech!L140/RES_summary!L$19</f>
        <v>26.815170958045197</v>
      </c>
      <c r="M140" s="177">
        <f>RES_hhdet_fech!M140/RES_summary!M$19</f>
        <v>25.695877616667008</v>
      </c>
      <c r="N140" s="177">
        <f>RES_hhdet_fech!N140/RES_summary!N$19</f>
        <v>25.501167286060319</v>
      </c>
      <c r="O140" s="177">
        <f>RES_hhdet_fech!O140/RES_summary!O$19</f>
        <v>25.098513883884252</v>
      </c>
      <c r="P140" s="177">
        <f>RES_hhdet_fech!P140/RES_summary!P$19</f>
        <v>24.489910348009168</v>
      </c>
      <c r="Q140" s="177">
        <f>RES_hhdet_fech!Q140/RES_summary!Q$19</f>
        <v>24.067266393943054</v>
      </c>
    </row>
    <row r="141" spans="1:17" ht="12" customHeight="1" x14ac:dyDescent="0.25">
      <c r="A141" s="29" t="s">
        <v>140</v>
      </c>
      <c r="B141" s="176">
        <f>RES_hhdet_fech!B141/RES_summary!B$19</f>
        <v>14.266170577051099</v>
      </c>
      <c r="C141" s="176">
        <f>RES_hhdet_fech!C141/RES_summary!C$19</f>
        <v>14.107375729471975</v>
      </c>
      <c r="D141" s="176">
        <f>RES_hhdet_fech!D141/RES_summary!D$19</f>
        <v>14.841822511936115</v>
      </c>
      <c r="E141" s="176">
        <f>RES_hhdet_fech!E141/RES_summary!E$19</f>
        <v>14.809172955792222</v>
      </c>
      <c r="F141" s="176">
        <f>RES_hhdet_fech!F141/RES_summary!F$19</f>
        <v>14.595525605823973</v>
      </c>
      <c r="G141" s="176">
        <f>RES_hhdet_fech!G141/RES_summary!G$19</f>
        <v>14.160426447243946</v>
      </c>
      <c r="H141" s="176">
        <f>RES_hhdet_fech!H141/RES_summary!H$19</f>
        <v>14.780842232680225</v>
      </c>
      <c r="I141" s="176">
        <f>RES_hhdet_fech!I141/RES_summary!I$19</f>
        <v>15.536537982764386</v>
      </c>
      <c r="J141" s="176">
        <f>RES_hhdet_fech!J141/RES_summary!J$19</f>
        <v>15.359909998363795</v>
      </c>
      <c r="K141" s="176">
        <f>RES_hhdet_fech!K141/RES_summary!K$19</f>
        <v>15.195459271346083</v>
      </c>
      <c r="L141" s="176">
        <f>RES_hhdet_fech!L141/RES_summary!L$19</f>
        <v>15.23097275586507</v>
      </c>
      <c r="M141" s="176">
        <f>RES_hhdet_fech!M141/RES_summary!M$19</f>
        <v>14.167629659768934</v>
      </c>
      <c r="N141" s="176">
        <f>RES_hhdet_fech!N141/RES_summary!N$19</f>
        <v>15.582861579531025</v>
      </c>
      <c r="O141" s="176">
        <f>RES_hhdet_fech!O141/RES_summary!O$19</f>
        <v>14.578780594149015</v>
      </c>
      <c r="P141" s="176">
        <f>RES_hhdet_fech!P141/RES_summary!P$19</f>
        <v>14.403571194413775</v>
      </c>
      <c r="Q141" s="176">
        <f>RES_hhdet_fech!Q141/RES_summary!Q$19</f>
        <v>15.181354409704158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103.53974024761203</v>
      </c>
      <c r="C143" s="184">
        <f>RES_hhdet_fech!C143/RES_summary!C$19</f>
        <v>104.51074942529151</v>
      </c>
      <c r="D143" s="184">
        <f>RES_hhdet_fech!D143/RES_summary!D$19</f>
        <v>105.73846040318057</v>
      </c>
      <c r="E143" s="184">
        <f>RES_hhdet_fech!E143/RES_summary!E$19</f>
        <v>112.50522436613939</v>
      </c>
      <c r="F143" s="184">
        <f>RES_hhdet_fech!F143/RES_summary!F$19</f>
        <v>106.82230094645118</v>
      </c>
      <c r="G143" s="184">
        <f>RES_hhdet_fech!G143/RES_summary!G$19</f>
        <v>106.02178650692559</v>
      </c>
      <c r="H143" s="184">
        <f>RES_hhdet_fech!H143/RES_summary!H$19</f>
        <v>103.01248986510085</v>
      </c>
      <c r="I143" s="184">
        <f>RES_hhdet_fech!I143/RES_summary!I$19</f>
        <v>98.381536848655145</v>
      </c>
      <c r="J143" s="184">
        <f>RES_hhdet_fech!J143/RES_summary!J$19</f>
        <v>95.270829772424932</v>
      </c>
      <c r="K143" s="184">
        <f>RES_hhdet_fech!K143/RES_summary!K$19</f>
        <v>88.463418400170369</v>
      </c>
      <c r="L143" s="184">
        <f>RES_hhdet_fech!L143/RES_summary!L$19</f>
        <v>83.082595649850973</v>
      </c>
      <c r="M143" s="184">
        <f>RES_hhdet_fech!M143/RES_summary!M$19</f>
        <v>91.407843647442789</v>
      </c>
      <c r="N143" s="184">
        <f>RES_hhdet_fech!N143/RES_summary!N$19</f>
        <v>79.59082932929627</v>
      </c>
      <c r="O143" s="184">
        <f>RES_hhdet_fech!O143/RES_summary!O$19</f>
        <v>63.699220192936309</v>
      </c>
      <c r="P143" s="184">
        <f>RES_hhdet_fech!P143/RES_summary!P$19</f>
        <v>62.274788637646779</v>
      </c>
      <c r="Q143" s="184">
        <f>RES_hhdet_fech!Q143/RES_summary!Q$19</f>
        <v>66.62999058242373</v>
      </c>
    </row>
    <row r="144" spans="1:17" ht="12.95" customHeight="1" x14ac:dyDescent="0.25">
      <c r="A144" s="158" t="s">
        <v>65</v>
      </c>
      <c r="B144" s="178">
        <f>RES_hhdet_fech!B144/RES_summary!B$19</f>
        <v>55.926076761883948</v>
      </c>
      <c r="C144" s="178">
        <f>RES_hhdet_fech!C144/RES_summary!C$19</f>
        <v>58.318668786029193</v>
      </c>
      <c r="D144" s="178">
        <f>RES_hhdet_fech!D144/RES_summary!D$19</f>
        <v>59.16122635316416</v>
      </c>
      <c r="E144" s="178">
        <f>RES_hhdet_fech!E144/RES_summary!E$19</f>
        <v>66.285597699332314</v>
      </c>
      <c r="F144" s="178">
        <f>RES_hhdet_fech!F144/RES_summary!F$19</f>
        <v>60.951041668289989</v>
      </c>
      <c r="G144" s="178">
        <f>RES_hhdet_fech!G144/RES_summary!G$19</f>
        <v>60.968626704130394</v>
      </c>
      <c r="H144" s="178">
        <f>RES_hhdet_fech!H144/RES_summary!H$19</f>
        <v>57.18418008523291</v>
      </c>
      <c r="I144" s="178">
        <f>RES_hhdet_fech!I144/RES_summary!I$19</f>
        <v>51.597658862070347</v>
      </c>
      <c r="J144" s="178">
        <f>RES_hhdet_fech!J144/RES_summary!J$19</f>
        <v>48.294830841245499</v>
      </c>
      <c r="K144" s="178">
        <f>RES_hhdet_fech!K144/RES_summary!K$19</f>
        <v>41.787950028717923</v>
      </c>
      <c r="L144" s="178">
        <f>RES_hhdet_fech!L144/RES_summary!L$19</f>
        <v>36.571931417294373</v>
      </c>
      <c r="M144" s="178">
        <f>RES_hhdet_fech!M144/RES_summary!M$19</f>
        <v>47.196129495167121</v>
      </c>
      <c r="N144" s="178">
        <f>RES_hhdet_fech!N144/RES_summary!N$19</f>
        <v>34.000410997727755</v>
      </c>
      <c r="O144" s="178">
        <f>RES_hhdet_fech!O144/RES_summary!O$19</f>
        <v>19.540620289099085</v>
      </c>
      <c r="P144" s="178">
        <f>RES_hhdet_fech!P144/RES_summary!P$19</f>
        <v>18.606894442343087</v>
      </c>
      <c r="Q144" s="178">
        <f>RES_hhdet_fech!Q144/RES_summary!Q$19</f>
        <v>22.22956423722696</v>
      </c>
    </row>
    <row r="145" spans="1:17" ht="12" customHeight="1" x14ac:dyDescent="0.25">
      <c r="A145" s="23" t="s">
        <v>60</v>
      </c>
      <c r="B145" s="177">
        <f>RES_hhdet_fech!B145/RES_summary!B$19</f>
        <v>55.926076761883948</v>
      </c>
      <c r="C145" s="177">
        <f>RES_hhdet_fech!C145/RES_summary!C$19</f>
        <v>58.318668786029193</v>
      </c>
      <c r="D145" s="177">
        <f>RES_hhdet_fech!D145/RES_summary!D$19</f>
        <v>59.16122635316416</v>
      </c>
      <c r="E145" s="177">
        <f>RES_hhdet_fech!E145/RES_summary!E$19</f>
        <v>66.285597699332314</v>
      </c>
      <c r="F145" s="177">
        <f>RES_hhdet_fech!F145/RES_summary!F$19</f>
        <v>60.951041668289989</v>
      </c>
      <c r="G145" s="177">
        <f>RES_hhdet_fech!G145/RES_summary!G$19</f>
        <v>60.968626704130394</v>
      </c>
      <c r="H145" s="177">
        <f>RES_hhdet_fech!H145/RES_summary!H$19</f>
        <v>57.18418008523291</v>
      </c>
      <c r="I145" s="177">
        <f>RES_hhdet_fech!I145/RES_summary!I$19</f>
        <v>51.597658862070347</v>
      </c>
      <c r="J145" s="177">
        <f>RES_hhdet_fech!J145/RES_summary!J$19</f>
        <v>48.294830841245499</v>
      </c>
      <c r="K145" s="177">
        <f>RES_hhdet_fech!K145/RES_summary!K$19</f>
        <v>41.787950028717923</v>
      </c>
      <c r="L145" s="177">
        <f>RES_hhdet_fech!L145/RES_summary!L$19</f>
        <v>36.571931417294373</v>
      </c>
      <c r="M145" s="177">
        <f>RES_hhdet_fech!M145/RES_summary!M$19</f>
        <v>47.196129495167121</v>
      </c>
      <c r="N145" s="177">
        <f>RES_hhdet_fech!N145/RES_summary!N$19</f>
        <v>34.000410997727755</v>
      </c>
      <c r="O145" s="177">
        <f>RES_hhdet_fech!O145/RES_summary!O$19</f>
        <v>19.540620289099085</v>
      </c>
      <c r="P145" s="177">
        <f>RES_hhdet_fech!P145/RES_summary!P$19</f>
        <v>18.606894442343087</v>
      </c>
      <c r="Q145" s="177">
        <f>RES_hhdet_fech!Q145/RES_summary!Q$19</f>
        <v>22.22956423722696</v>
      </c>
    </row>
    <row r="146" spans="1:17" ht="12.95" customHeight="1" x14ac:dyDescent="0.25">
      <c r="A146" s="158" t="s">
        <v>112</v>
      </c>
      <c r="B146" s="178">
        <f>RES_hhdet_fech!B146/RES_summary!B$19</f>
        <v>12.562436032731341</v>
      </c>
      <c r="C146" s="178">
        <f>RES_hhdet_fech!C146/RES_summary!C$19</f>
        <v>11.880618981270132</v>
      </c>
      <c r="D146" s="178">
        <f>RES_hhdet_fech!D146/RES_summary!D$19</f>
        <v>11.149314802910038</v>
      </c>
      <c r="E146" s="178">
        <f>RES_hhdet_fech!E146/RES_summary!E$19</f>
        <v>10.618635869032712</v>
      </c>
      <c r="F146" s="178">
        <f>RES_hhdet_fech!F146/RES_summary!F$19</f>
        <v>10.388853398786045</v>
      </c>
      <c r="G146" s="178">
        <f>RES_hhdet_fech!G146/RES_summary!G$19</f>
        <v>10.202052554755603</v>
      </c>
      <c r="H146" s="178">
        <f>RES_hhdet_fech!H146/RES_summary!H$19</f>
        <v>9.8538081047941368</v>
      </c>
      <c r="I146" s="178">
        <f>RES_hhdet_fech!I146/RES_summary!I$19</f>
        <v>9.5845709464804134</v>
      </c>
      <c r="J146" s="178">
        <f>RES_hhdet_fech!J146/RES_summary!J$19</f>
        <v>9.5903151478919408</v>
      </c>
      <c r="K146" s="178">
        <f>RES_hhdet_fech!K146/RES_summary!K$19</f>
        <v>9.6603264497029624</v>
      </c>
      <c r="L146" s="178">
        <f>RES_hhdet_fech!L146/RES_summary!L$19</f>
        <v>9.3621208309574282</v>
      </c>
      <c r="M146" s="178">
        <f>RES_hhdet_fech!M146/RES_summary!M$19</f>
        <v>9.2547765074554391</v>
      </c>
      <c r="N146" s="178">
        <f>RES_hhdet_fech!N146/RES_summary!N$19</f>
        <v>8.1327542310916119</v>
      </c>
      <c r="O146" s="178">
        <f>RES_hhdet_fech!O146/RES_summary!O$19</f>
        <v>8.2588582083620974</v>
      </c>
      <c r="P146" s="178">
        <f>RES_hhdet_fech!P146/RES_summary!P$19</f>
        <v>8.0900768046607308</v>
      </c>
      <c r="Q146" s="178">
        <f>RES_hhdet_fech!Q146/RES_summary!Q$19</f>
        <v>7.4275304626460699</v>
      </c>
    </row>
    <row r="147" spans="1:17" ht="12" customHeight="1" x14ac:dyDescent="0.25">
      <c r="A147" s="23" t="s">
        <v>60</v>
      </c>
      <c r="B147" s="177">
        <f>RES_hhdet_fech!B147/RES_summary!B$19</f>
        <v>12.562436032731341</v>
      </c>
      <c r="C147" s="177">
        <f>RES_hhdet_fech!C147/RES_summary!C$19</f>
        <v>11.880618981270132</v>
      </c>
      <c r="D147" s="177">
        <f>RES_hhdet_fech!D147/RES_summary!D$19</f>
        <v>11.149314802910038</v>
      </c>
      <c r="E147" s="177">
        <f>RES_hhdet_fech!E147/RES_summary!E$19</f>
        <v>10.618635869032712</v>
      </c>
      <c r="F147" s="177">
        <f>RES_hhdet_fech!F147/RES_summary!F$19</f>
        <v>10.388853398786045</v>
      </c>
      <c r="G147" s="177">
        <f>RES_hhdet_fech!G147/RES_summary!G$19</f>
        <v>10.202052554755603</v>
      </c>
      <c r="H147" s="177">
        <f>RES_hhdet_fech!H147/RES_summary!H$19</f>
        <v>9.8538081047941368</v>
      </c>
      <c r="I147" s="177">
        <f>RES_hhdet_fech!I147/RES_summary!I$19</f>
        <v>9.5845709464804134</v>
      </c>
      <c r="J147" s="177">
        <f>RES_hhdet_fech!J147/RES_summary!J$19</f>
        <v>9.5903151478919408</v>
      </c>
      <c r="K147" s="177">
        <f>RES_hhdet_fech!K147/RES_summary!K$19</f>
        <v>9.6603264497029624</v>
      </c>
      <c r="L147" s="177">
        <f>RES_hhdet_fech!L147/RES_summary!L$19</f>
        <v>9.3621208309574282</v>
      </c>
      <c r="M147" s="177">
        <f>RES_hhdet_fech!M147/RES_summary!M$19</f>
        <v>9.2547765074554391</v>
      </c>
      <c r="N147" s="177">
        <f>RES_hhdet_fech!N147/RES_summary!N$19</f>
        <v>8.1327542310916119</v>
      </c>
      <c r="O147" s="177">
        <f>RES_hhdet_fech!O147/RES_summary!O$19</f>
        <v>8.2588582083620974</v>
      </c>
      <c r="P147" s="177">
        <f>RES_hhdet_fech!P147/RES_summary!P$19</f>
        <v>8.0900768046607308</v>
      </c>
      <c r="Q147" s="177">
        <f>RES_hhdet_fech!Q147/RES_summary!Q$19</f>
        <v>7.4275304626460699</v>
      </c>
    </row>
    <row r="148" spans="1:17" ht="12" customHeight="1" x14ac:dyDescent="0.25">
      <c r="A148" s="158" t="s">
        <v>63</v>
      </c>
      <c r="B148" s="178">
        <f>RES_hhdet_fech!B148/RES_summary!B$19</f>
        <v>20.168208630971062</v>
      </c>
      <c r="C148" s="178">
        <f>RES_hhdet_fech!C148/RES_summary!C$19</f>
        <v>19.790284671094568</v>
      </c>
      <c r="D148" s="178">
        <f>RES_hhdet_fech!D148/RES_summary!D$19</f>
        <v>20.597037134293995</v>
      </c>
      <c r="E148" s="178">
        <f>RES_hhdet_fech!E148/RES_summary!E$19</f>
        <v>20.727444938227237</v>
      </c>
      <c r="F148" s="178">
        <f>RES_hhdet_fech!F148/RES_summary!F$19</f>
        <v>20.763048204174488</v>
      </c>
      <c r="G148" s="178">
        <f>RES_hhdet_fech!G148/RES_summary!G$19</f>
        <v>20.521796193589438</v>
      </c>
      <c r="H148" s="178">
        <f>RES_hhdet_fech!H148/RES_summary!H$19</f>
        <v>21.025635265702629</v>
      </c>
      <c r="I148" s="178">
        <f>RES_hhdet_fech!I148/RES_summary!I$19</f>
        <v>21.441797069224371</v>
      </c>
      <c r="J148" s="178">
        <f>RES_hhdet_fech!J148/RES_summary!J$19</f>
        <v>21.718927652936099</v>
      </c>
      <c r="K148" s="178">
        <f>RES_hhdet_fech!K148/RES_summary!K$19</f>
        <v>21.575724174722634</v>
      </c>
      <c r="L148" s="178">
        <f>RES_hhdet_fech!L148/RES_summary!L$19</f>
        <v>21.527630434999125</v>
      </c>
      <c r="M148" s="178">
        <f>RES_hhdet_fech!M148/RES_summary!M$19</f>
        <v>20.38460178355788</v>
      </c>
      <c r="N148" s="178">
        <f>RES_hhdet_fech!N148/RES_summary!N$19</f>
        <v>21.823377228294813</v>
      </c>
      <c r="O148" s="178">
        <f>RES_hhdet_fech!O148/RES_summary!O$19</f>
        <v>20.872686395872567</v>
      </c>
      <c r="P148" s="178">
        <f>RES_hhdet_fech!P148/RES_summary!P$19</f>
        <v>20.415034209635124</v>
      </c>
      <c r="Q148" s="178">
        <f>RES_hhdet_fech!Q148/RES_summary!Q$19</f>
        <v>21.199232864856459</v>
      </c>
    </row>
    <row r="149" spans="1:17" ht="12" customHeight="1" x14ac:dyDescent="0.25">
      <c r="A149" s="167" t="s">
        <v>144</v>
      </c>
      <c r="B149" s="183">
        <f>RES_hhdet_fech!B149/RES_summary!B$19</f>
        <v>26.919450697663898</v>
      </c>
      <c r="C149" s="183">
        <f>RES_hhdet_fech!C149/RES_summary!C$19</f>
        <v>26.842578710324648</v>
      </c>
      <c r="D149" s="183">
        <f>RES_hhdet_fech!D149/RES_summary!D$19</f>
        <v>27.627720379712674</v>
      </c>
      <c r="E149" s="183">
        <f>RES_hhdet_fech!E149/RES_summary!E$19</f>
        <v>27.730534860627149</v>
      </c>
      <c r="F149" s="183">
        <f>RES_hhdet_fech!F149/RES_summary!F$19</f>
        <v>28.179919797686839</v>
      </c>
      <c r="G149" s="183">
        <f>RES_hhdet_fech!G149/RES_summary!G$19</f>
        <v>28.177934731538237</v>
      </c>
      <c r="H149" s="183">
        <f>RES_hhdet_fech!H149/RES_summary!H$19</f>
        <v>28.405720432862893</v>
      </c>
      <c r="I149" s="183">
        <f>RES_hhdet_fech!I149/RES_summary!I$19</f>
        <v>29.430994586050183</v>
      </c>
      <c r="J149" s="183">
        <f>RES_hhdet_fech!J149/RES_summary!J$19</f>
        <v>30.043377385121275</v>
      </c>
      <c r="K149" s="183">
        <f>RES_hhdet_fech!K149/RES_summary!K$19</f>
        <v>29.98833956329571</v>
      </c>
      <c r="L149" s="183">
        <f>RES_hhdet_fech!L149/RES_summary!L$19</f>
        <v>29.994620881023582</v>
      </c>
      <c r="M149" s="183">
        <f>RES_hhdet_fech!M149/RES_summary!M$19</f>
        <v>29.097590331122863</v>
      </c>
      <c r="N149" s="183">
        <f>RES_hhdet_fech!N149/RES_summary!N$19</f>
        <v>28.316523783537846</v>
      </c>
      <c r="O149" s="183">
        <f>RES_hhdet_fech!O149/RES_summary!O$19</f>
        <v>27.437558648202625</v>
      </c>
      <c r="P149" s="183">
        <f>RES_hhdet_fech!P149/RES_summary!P$19</f>
        <v>26.956947440181033</v>
      </c>
      <c r="Q149" s="183">
        <f>RES_hhdet_fech!Q149/RES_summary!Q$19</f>
        <v>26.546243333861952</v>
      </c>
    </row>
    <row r="150" spans="1:17" ht="12" customHeight="1" x14ac:dyDescent="0.25">
      <c r="A150" s="167" t="s">
        <v>143</v>
      </c>
      <c r="B150" s="183">
        <f>RES_hhdet_fech!B150/RES_summary!B$19</f>
        <v>16.380342538850108</v>
      </c>
      <c r="C150" s="183">
        <f>RES_hhdet_fech!C150/RES_summary!C$19</f>
        <v>16.40348808571644</v>
      </c>
      <c r="D150" s="183">
        <f>RES_hhdet_fech!D150/RES_summary!D$19</f>
        <v>17.601729961111328</v>
      </c>
      <c r="E150" s="183">
        <f>RES_hhdet_fech!E150/RES_summary!E$19</f>
        <v>18.165789411264626</v>
      </c>
      <c r="F150" s="183">
        <f>RES_hhdet_fech!F150/RES_summary!F$19</f>
        <v>17.973981522584538</v>
      </c>
      <c r="G150" s="183">
        <f>RES_hhdet_fech!G150/RES_summary!G$19</f>
        <v>18.758265066645642</v>
      </c>
      <c r="H150" s="183">
        <f>RES_hhdet_fech!H150/RES_summary!H$19</f>
        <v>18.652210332737692</v>
      </c>
      <c r="I150" s="183">
        <f>RES_hhdet_fech!I150/RES_summary!I$19</f>
        <v>19.099202709622954</v>
      </c>
      <c r="J150" s="183">
        <f>RES_hhdet_fech!J150/RES_summary!J$19</f>
        <v>19.576847036831722</v>
      </c>
      <c r="K150" s="183">
        <f>RES_hhdet_fech!K150/RES_summary!K$19</f>
        <v>19.475030628882045</v>
      </c>
      <c r="L150" s="183">
        <f>RES_hhdet_fech!L150/RES_summary!L$19</f>
        <v>19.701434255375617</v>
      </c>
      <c r="M150" s="183">
        <f>RES_hhdet_fech!M150/RES_summary!M$19</f>
        <v>19.43655786577656</v>
      </c>
      <c r="N150" s="183">
        <f>RES_hhdet_fech!N150/RES_summary!N$19</f>
        <v>19.139767278506934</v>
      </c>
      <c r="O150" s="183">
        <f>RES_hhdet_fech!O150/RES_summary!O$19</f>
        <v>18.779349134652023</v>
      </c>
      <c r="P150" s="183">
        <f>RES_hhdet_fech!P150/RES_summary!P$19</f>
        <v>18.632004303541144</v>
      </c>
      <c r="Q150" s="183">
        <f>RES_hhdet_fech!Q150/RES_summary!Q$19</f>
        <v>18.510949645809653</v>
      </c>
    </row>
    <row r="151" spans="1:17" ht="12" customHeight="1" x14ac:dyDescent="0.25">
      <c r="A151" s="166" t="s">
        <v>57</v>
      </c>
      <c r="B151" s="182">
        <f>RES_hhdet_fech!B151/RES_summary!B$19</f>
        <v>6.8644599279043081</v>
      </c>
      <c r="C151" s="182">
        <f>RES_hhdet_fech!C151/RES_summary!C$19</f>
        <v>6.8448575711327981</v>
      </c>
      <c r="D151" s="182">
        <f>RES_hhdet_fech!D151/RES_summary!D$19</f>
        <v>8.2883161139138117</v>
      </c>
      <c r="E151" s="182">
        <f>RES_hhdet_fech!E151/RES_summary!E$19</f>
        <v>9.151076504006955</v>
      </c>
      <c r="F151" s="182">
        <f>RES_hhdet_fech!F151/RES_summary!F$19</f>
        <v>8.2144466210257026</v>
      </c>
      <c r="G151" s="182">
        <f>RES_hhdet_fech!G151/RES_summary!G$19</f>
        <v>9.6368536781860641</v>
      </c>
      <c r="H151" s="182">
        <f>RES_hhdet_fech!H151/RES_summary!H$19</f>
        <v>9.0898305385161198</v>
      </c>
      <c r="I151" s="182">
        <f>RES_hhdet_fech!I151/RES_summary!I$19</f>
        <v>8.8292983758150427</v>
      </c>
      <c r="J151" s="182">
        <f>RES_hhdet_fech!J151/RES_summary!J$19</f>
        <v>9.0130132155363842</v>
      </c>
      <c r="K151" s="182">
        <f>RES_hhdet_fech!K151/RES_summary!K$19</f>
        <v>8.6966184733557679</v>
      </c>
      <c r="L151" s="182">
        <f>RES_hhdet_fech!L151/RES_summary!L$19</f>
        <v>8.998386264307074</v>
      </c>
      <c r="M151" s="182">
        <f>RES_hhdet_fech!M151/RES_summary!M$19</f>
        <v>9.0784481833103321</v>
      </c>
      <c r="N151" s="182">
        <f>RES_hhdet_fech!N151/RES_summary!N$19</f>
        <v>8.8347554204638161</v>
      </c>
      <c r="O151" s="182">
        <f>RES_hhdet_fech!O151/RES_summary!O$19</f>
        <v>8.5605182982392307</v>
      </c>
      <c r="P151" s="182">
        <f>RES_hhdet_fech!P151/RES_summary!P$19</f>
        <v>8.4105676013364885</v>
      </c>
      <c r="Q151" s="182">
        <f>RES_hhdet_fech!Q151/RES_summary!Q$19</f>
        <v>8.2824279201649347</v>
      </c>
    </row>
    <row r="152" spans="1:17" ht="12" customHeight="1" x14ac:dyDescent="0.25">
      <c r="A152" s="147" t="s">
        <v>59</v>
      </c>
      <c r="B152" s="181">
        <f>RES_hhdet_fech!B152/RES_summary!B$19</f>
        <v>9.5158826109458001</v>
      </c>
      <c r="C152" s="181">
        <f>RES_hhdet_fech!C152/RES_summary!C$19</f>
        <v>9.5586305145836405</v>
      </c>
      <c r="D152" s="181">
        <f>RES_hhdet_fech!D152/RES_summary!D$19</f>
        <v>9.3134138471975181</v>
      </c>
      <c r="E152" s="181">
        <f>RES_hhdet_fech!E152/RES_summary!E$19</f>
        <v>9.0147129072576746</v>
      </c>
      <c r="F152" s="181">
        <f>RES_hhdet_fech!F152/RES_summary!F$19</f>
        <v>9.7595349015588351</v>
      </c>
      <c r="G152" s="181">
        <f>RES_hhdet_fech!G152/RES_summary!G$19</f>
        <v>9.1214113884595793</v>
      </c>
      <c r="H152" s="181">
        <f>RES_hhdet_fech!H152/RES_summary!H$19</f>
        <v>9.5623797942215774</v>
      </c>
      <c r="I152" s="181">
        <f>RES_hhdet_fech!I152/RES_summary!I$19</f>
        <v>10.269904333807915</v>
      </c>
      <c r="J152" s="181">
        <f>RES_hhdet_fech!J152/RES_summary!J$19</f>
        <v>10.563833821295338</v>
      </c>
      <c r="K152" s="181">
        <f>RES_hhdet_fech!K152/RES_summary!K$19</f>
        <v>10.778412155526283</v>
      </c>
      <c r="L152" s="181">
        <f>RES_hhdet_fech!L152/RES_summary!L$19</f>
        <v>10.703047991068544</v>
      </c>
      <c r="M152" s="181">
        <f>RES_hhdet_fech!M152/RES_summary!M$19</f>
        <v>10.358109682466225</v>
      </c>
      <c r="N152" s="181">
        <f>RES_hhdet_fech!N152/RES_summary!N$19</f>
        <v>10.305011858043116</v>
      </c>
      <c r="O152" s="181">
        <f>RES_hhdet_fech!O152/RES_summary!O$19</f>
        <v>10.218830836412797</v>
      </c>
      <c r="P152" s="181">
        <f>RES_hhdet_fech!P152/RES_summary!P$19</f>
        <v>10.221436702204658</v>
      </c>
      <c r="Q152" s="181">
        <f>RES_hhdet_fech!Q152/RES_summary!Q$19</f>
        <v>10.228521725644718</v>
      </c>
    </row>
    <row r="153" spans="1:17" ht="12" customHeight="1" x14ac:dyDescent="0.25">
      <c r="A153" s="163" t="s">
        <v>142</v>
      </c>
      <c r="B153" s="180">
        <f>RES_hhdet_fech!B153/RES_summary!B$19</f>
        <v>21.35696414430042</v>
      </c>
      <c r="C153" s="180">
        <f>RES_hhdet_fech!C153/RES_summary!C$19</f>
        <v>21.161228818226345</v>
      </c>
      <c r="D153" s="180">
        <f>RES_hhdet_fech!D153/RES_summary!D$19</f>
        <v>22.310492817167809</v>
      </c>
      <c r="E153" s="180">
        <f>RES_hhdet_fech!E153/RES_summary!E$19</f>
        <v>22.663551384270409</v>
      </c>
      <c r="F153" s="180">
        <f>RES_hhdet_fech!F153/RES_summary!F$19</f>
        <v>22.768506348973663</v>
      </c>
      <c r="G153" s="180">
        <f>RES_hhdet_fech!G153/RES_summary!G$19</f>
        <v>22.25643565765478</v>
      </c>
      <c r="H153" s="180">
        <f>RES_hhdet_fech!H153/RES_summary!H$19</f>
        <v>23.164418183096902</v>
      </c>
      <c r="I153" s="180">
        <f>RES_hhdet_fech!I153/RES_summary!I$19</f>
        <v>24.931598988674484</v>
      </c>
      <c r="J153" s="180">
        <f>RES_hhdet_fech!J153/RES_summary!J$19</f>
        <v>25.359124484477089</v>
      </c>
      <c r="K153" s="180">
        <f>RES_hhdet_fech!K153/RES_summary!K$19</f>
        <v>25.278896640970288</v>
      </c>
      <c r="L153" s="180">
        <f>RES_hhdet_fech!L153/RES_summary!L$19</f>
        <v>25.104322366402169</v>
      </c>
      <c r="M153" s="180">
        <f>RES_hhdet_fech!M153/RES_summary!M$19</f>
        <v>23.337524301964205</v>
      </c>
      <c r="N153" s="180">
        <f>RES_hhdet_fech!N153/RES_summary!N$19</f>
        <v>25.764111741879155</v>
      </c>
      <c r="O153" s="180">
        <f>RES_hhdet_fech!O153/RES_summary!O$19</f>
        <v>24.288194513651025</v>
      </c>
      <c r="P153" s="180">
        <f>RES_hhdet_fech!P153/RES_summary!P$19</f>
        <v>23.598496454256331</v>
      </c>
      <c r="Q153" s="180">
        <f>RES_hhdet_fech!Q153/RES_summary!Q$19</f>
        <v>25.074124360006628</v>
      </c>
    </row>
    <row r="154" spans="1:17" ht="12" customHeight="1" x14ac:dyDescent="0.25">
      <c r="A154" s="161" t="s">
        <v>141</v>
      </c>
      <c r="B154" s="179">
        <f>RES_hhdet_fech!B154/RES_summary!B$19</f>
        <v>14.961908467742417</v>
      </c>
      <c r="C154" s="179">
        <f>RES_hhdet_fech!C154/RES_summary!C$19</f>
        <v>14.95474386323137</v>
      </c>
      <c r="D154" s="179">
        <f>RES_hhdet_fech!D154/RES_summary!D$19</f>
        <v>16.006561692347873</v>
      </c>
      <c r="E154" s="179">
        <f>RES_hhdet_fech!E154/RES_summary!E$19</f>
        <v>16.493684864066903</v>
      </c>
      <c r="F154" s="179">
        <f>RES_hhdet_fech!F154/RES_summary!F$19</f>
        <v>16.396554502284658</v>
      </c>
      <c r="G154" s="179">
        <f>RES_hhdet_fech!G154/RES_summary!G$19</f>
        <v>16.733112383377506</v>
      </c>
      <c r="H154" s="179">
        <f>RES_hhdet_fech!H154/RES_summary!H$19</f>
        <v>16.974993612812572</v>
      </c>
      <c r="I154" s="179">
        <f>RES_hhdet_fech!I154/RES_summary!I$19</f>
        <v>17.749384030410251</v>
      </c>
      <c r="J154" s="179">
        <f>RES_hhdet_fech!J154/RES_summary!J$19</f>
        <v>18.171571166638479</v>
      </c>
      <c r="K154" s="179">
        <f>RES_hhdet_fech!K154/RES_summary!K$19</f>
        <v>18.109292181407664</v>
      </c>
      <c r="L154" s="179">
        <f>RES_hhdet_fech!L154/RES_summary!L$19</f>
        <v>18.234344700989197</v>
      </c>
      <c r="M154" s="179">
        <f>RES_hhdet_fech!M154/RES_summary!M$19</f>
        <v>17.639417264679057</v>
      </c>
      <c r="N154" s="179">
        <f>RES_hhdet_fech!N154/RES_summary!N$19</f>
        <v>18.343414721509415</v>
      </c>
      <c r="O154" s="179">
        <f>RES_hhdet_fech!O154/RES_summary!O$19</f>
        <v>17.796747524671918</v>
      </c>
      <c r="P154" s="179">
        <f>RES_hhdet_fech!P154/RES_summary!P$19</f>
        <v>17.584167595932634</v>
      </c>
      <c r="Q154" s="179">
        <f>RES_hhdet_fech!Q154/RES_summary!Q$19</f>
        <v>18.05164852596679</v>
      </c>
    </row>
    <row r="155" spans="1:17" ht="12" customHeight="1" x14ac:dyDescent="0.25">
      <c r="A155" s="148" t="s">
        <v>60</v>
      </c>
      <c r="B155" s="177">
        <f>RES_hhdet_fech!B155/RES_summary!B$19</f>
        <v>5.4460258567966138</v>
      </c>
      <c r="C155" s="177">
        <f>RES_hhdet_fech!C155/RES_summary!C$19</f>
        <v>5.3961133486477246</v>
      </c>
      <c r="D155" s="177">
        <f>RES_hhdet_fech!D155/RES_summary!D$19</f>
        <v>6.693147845150353</v>
      </c>
      <c r="E155" s="177">
        <f>RES_hhdet_fech!E155/RES_summary!E$19</f>
        <v>7.4789719568092323</v>
      </c>
      <c r="F155" s="177">
        <f>RES_hhdet_fech!F155/RES_summary!F$19</f>
        <v>6.6370196007258242</v>
      </c>
      <c r="G155" s="177">
        <f>RES_hhdet_fech!G155/RES_summary!G$19</f>
        <v>7.611700994917924</v>
      </c>
      <c r="H155" s="177">
        <f>RES_hhdet_fech!H155/RES_summary!H$19</f>
        <v>7.4126138185910007</v>
      </c>
      <c r="I155" s="177">
        <f>RES_hhdet_fech!I155/RES_summary!I$19</f>
        <v>7.4794796966023371</v>
      </c>
      <c r="J155" s="177">
        <f>RES_hhdet_fech!J155/RES_summary!J$19</f>
        <v>7.6077373453431374</v>
      </c>
      <c r="K155" s="177">
        <f>RES_hhdet_fech!K155/RES_summary!K$19</f>
        <v>7.3308800258813864</v>
      </c>
      <c r="L155" s="177">
        <f>RES_hhdet_fech!L155/RES_summary!L$19</f>
        <v>7.5312967099206469</v>
      </c>
      <c r="M155" s="177">
        <f>RES_hhdet_fech!M155/RES_summary!M$19</f>
        <v>7.2813075822128335</v>
      </c>
      <c r="N155" s="177">
        <f>RES_hhdet_fech!N155/RES_summary!N$19</f>
        <v>8.038402863466299</v>
      </c>
      <c r="O155" s="177">
        <f>RES_hhdet_fech!O155/RES_summary!O$19</f>
        <v>7.5779166882591147</v>
      </c>
      <c r="P155" s="177">
        <f>RES_hhdet_fech!P155/RES_summary!P$19</f>
        <v>7.3627308937279761</v>
      </c>
      <c r="Q155" s="177">
        <f>RES_hhdet_fech!Q155/RES_summary!Q$19</f>
        <v>7.8231268003220711</v>
      </c>
    </row>
    <row r="156" spans="1:17" ht="12" customHeight="1" x14ac:dyDescent="0.25">
      <c r="A156" s="148" t="s">
        <v>59</v>
      </c>
      <c r="B156" s="177">
        <f>RES_hhdet_fech!B156/RES_summary!B$19</f>
        <v>9.5158826109458055</v>
      </c>
      <c r="C156" s="177">
        <f>RES_hhdet_fech!C156/RES_summary!C$19</f>
        <v>9.5586305145836423</v>
      </c>
      <c r="D156" s="177">
        <f>RES_hhdet_fech!D156/RES_summary!D$19</f>
        <v>9.3134138471975216</v>
      </c>
      <c r="E156" s="177">
        <f>RES_hhdet_fech!E156/RES_summary!E$19</f>
        <v>9.0147129072576782</v>
      </c>
      <c r="F156" s="177">
        <f>RES_hhdet_fech!F156/RES_summary!F$19</f>
        <v>9.7595349015588333</v>
      </c>
      <c r="G156" s="177">
        <f>RES_hhdet_fech!G156/RES_summary!G$19</f>
        <v>9.1214113884595847</v>
      </c>
      <c r="H156" s="177">
        <f>RES_hhdet_fech!H156/RES_summary!H$19</f>
        <v>9.5623797942215703</v>
      </c>
      <c r="I156" s="177">
        <f>RES_hhdet_fech!I156/RES_summary!I$19</f>
        <v>10.269904333807913</v>
      </c>
      <c r="J156" s="177">
        <f>RES_hhdet_fech!J156/RES_summary!J$19</f>
        <v>10.563833821295342</v>
      </c>
      <c r="K156" s="177">
        <f>RES_hhdet_fech!K156/RES_summary!K$19</f>
        <v>10.778412155526279</v>
      </c>
      <c r="L156" s="177">
        <f>RES_hhdet_fech!L156/RES_summary!L$19</f>
        <v>10.703047991068546</v>
      </c>
      <c r="M156" s="177">
        <f>RES_hhdet_fech!M156/RES_summary!M$19</f>
        <v>10.358109682466221</v>
      </c>
      <c r="N156" s="177">
        <f>RES_hhdet_fech!N156/RES_summary!N$19</f>
        <v>10.305011858043114</v>
      </c>
      <c r="O156" s="177">
        <f>RES_hhdet_fech!O156/RES_summary!O$19</f>
        <v>10.218830836412804</v>
      </c>
      <c r="P156" s="177">
        <f>RES_hhdet_fech!P156/RES_summary!P$19</f>
        <v>10.221436702204658</v>
      </c>
      <c r="Q156" s="177">
        <f>RES_hhdet_fech!Q156/RES_summary!Q$19</f>
        <v>10.228521725644718</v>
      </c>
    </row>
    <row r="157" spans="1:17" ht="12" customHeight="1" x14ac:dyDescent="0.25">
      <c r="A157" s="158" t="s">
        <v>62</v>
      </c>
      <c r="B157" s="178">
        <f>RES_hhdet_fech!B157/RES_summary!B$19</f>
        <v>14.883018822025692</v>
      </c>
      <c r="C157" s="178">
        <f>RES_hhdet_fech!C157/RES_summary!C$19</f>
        <v>14.521176986897608</v>
      </c>
      <c r="D157" s="178">
        <f>RES_hhdet_fech!D157/RES_summary!D$19</f>
        <v>14.830882112812386</v>
      </c>
      <c r="E157" s="178">
        <f>RES_hhdet_fech!E157/RES_summary!E$19</f>
        <v>14.873545859547134</v>
      </c>
      <c r="F157" s="178">
        <f>RES_hhdet_fech!F157/RES_summary!F$19</f>
        <v>14.719357675200664</v>
      </c>
      <c r="G157" s="178">
        <f>RES_hhdet_fech!G157/RES_summary!G$19</f>
        <v>14.329311054450161</v>
      </c>
      <c r="H157" s="178">
        <f>RES_hhdet_fech!H157/RES_summary!H$19</f>
        <v>14.948866409371181</v>
      </c>
      <c r="I157" s="178">
        <f>RES_hhdet_fech!I157/RES_summary!I$19</f>
        <v>15.757509970880015</v>
      </c>
      <c r="J157" s="178">
        <f>RES_hhdet_fech!J157/RES_summary!J$19</f>
        <v>15.6667561303514</v>
      </c>
      <c r="K157" s="178">
        <f>RES_hhdet_fech!K157/RES_summary!K$19</f>
        <v>15.439417747026859</v>
      </c>
      <c r="L157" s="178">
        <f>RES_hhdet_fech!L157/RES_summary!L$19</f>
        <v>15.62091296660004</v>
      </c>
      <c r="M157" s="178">
        <f>RES_hhdet_fech!M157/RES_summary!M$19</f>
        <v>14.572335861262331</v>
      </c>
      <c r="N157" s="178">
        <f>RES_hhdet_fech!N157/RES_summary!N$19</f>
        <v>15.63428687218209</v>
      </c>
      <c r="O157" s="178">
        <f>RES_hhdet_fech!O157/RES_summary!O$19</f>
        <v>15.02705529960256</v>
      </c>
      <c r="P157" s="178">
        <f>RES_hhdet_fech!P157/RES_summary!P$19</f>
        <v>15.162783181007836</v>
      </c>
      <c r="Q157" s="178">
        <f>RES_hhdet_fech!Q157/RES_summary!Q$19</f>
        <v>15.77366301769424</v>
      </c>
    </row>
    <row r="158" spans="1:17" ht="12" customHeight="1" x14ac:dyDescent="0.25">
      <c r="A158" s="23" t="s">
        <v>57</v>
      </c>
      <c r="B158" s="177">
        <f>RES_hhdet_fech!B158/RES_summary!B$19</f>
        <v>27.612227592332534</v>
      </c>
      <c r="C158" s="177">
        <f>RES_hhdet_fech!C158/RES_summary!C$19</f>
        <v>26.622007608250417</v>
      </c>
      <c r="D158" s="177">
        <f>RES_hhdet_fech!D158/RES_summary!D$19</f>
        <v>27.379660839640145</v>
      </c>
      <c r="E158" s="177">
        <f>RES_hhdet_fech!E158/RES_summary!E$19</f>
        <v>26.607904289050374</v>
      </c>
      <c r="F158" s="177">
        <f>RES_hhdet_fech!F158/RES_summary!F$19</f>
        <v>26.582942926355404</v>
      </c>
      <c r="G158" s="177">
        <f>RES_hhdet_fech!G158/RES_summary!G$19</f>
        <v>26.378386356779519</v>
      </c>
      <c r="H158" s="177">
        <f>RES_hhdet_fech!H158/RES_summary!H$19</f>
        <v>26.568241683113456</v>
      </c>
      <c r="I158" s="177">
        <f>RES_hhdet_fech!I158/RES_summary!I$19</f>
        <v>27.080434174346429</v>
      </c>
      <c r="J158" s="177">
        <f>RES_hhdet_fech!J158/RES_summary!J$19</f>
        <v>27.098933211781191</v>
      </c>
      <c r="K158" s="177">
        <f>RES_hhdet_fech!K158/RES_summary!K$19</f>
        <v>26.732423018543404</v>
      </c>
      <c r="L158" s="177">
        <f>RES_hhdet_fech!L158/RES_summary!L$19</f>
        <v>26.715584793991304</v>
      </c>
      <c r="M158" s="177">
        <f>RES_hhdet_fech!M158/RES_summary!M$19</f>
        <v>25.771834675832853</v>
      </c>
      <c r="N158" s="177">
        <f>RES_hhdet_fech!N158/RES_summary!N$19</f>
        <v>25.57495651714979</v>
      </c>
      <c r="O158" s="177">
        <f>RES_hhdet_fech!O158/RES_summary!O$19</f>
        <v>25.122202856612905</v>
      </c>
      <c r="P158" s="177">
        <f>RES_hhdet_fech!P158/RES_summary!P$19</f>
        <v>24.504473581382445</v>
      </c>
      <c r="Q158" s="177">
        <f>RES_hhdet_fech!Q158/RES_summary!Q$19</f>
        <v>24.076061860068698</v>
      </c>
    </row>
    <row r="159" spans="1:17" ht="12" customHeight="1" x14ac:dyDescent="0.25">
      <c r="A159" s="29" t="s">
        <v>140</v>
      </c>
      <c r="B159" s="176">
        <f>RES_hhdet_fech!B159/RES_summary!B$19</f>
        <v>14.266170577051097</v>
      </c>
      <c r="C159" s="176">
        <f>RES_hhdet_fech!C159/RES_summary!C$19</f>
        <v>13.933538592883467</v>
      </c>
      <c r="D159" s="176">
        <f>RES_hhdet_fech!D159/RES_summary!D$19</f>
        <v>14.527335083769726</v>
      </c>
      <c r="E159" s="176">
        <f>RES_hhdet_fech!E159/RES_summary!E$19</f>
        <v>14.587749113285073</v>
      </c>
      <c r="F159" s="176">
        <f>RES_hhdet_fech!F159/RES_summary!F$19</f>
        <v>14.39387016683119</v>
      </c>
      <c r="G159" s="176">
        <f>RES_hhdet_fech!G159/RES_summary!G$19</f>
        <v>14.021676309306693</v>
      </c>
      <c r="H159" s="176">
        <f>RES_hhdet_fech!H159/RES_summary!H$19</f>
        <v>14.661886091493278</v>
      </c>
      <c r="I159" s="176">
        <f>RES_hhdet_fech!I159/RES_summary!I$19</f>
        <v>15.450479552040424</v>
      </c>
      <c r="J159" s="176">
        <f>RES_hhdet_fech!J159/RES_summary!J$19</f>
        <v>15.341031223083666</v>
      </c>
      <c r="K159" s="176">
        <f>RES_hhdet_fech!K159/RES_summary!K$19</f>
        <v>15.209017307160714</v>
      </c>
      <c r="L159" s="176">
        <f>RES_hhdet_fech!L159/RES_summary!L$19</f>
        <v>15.224267505128282</v>
      </c>
      <c r="M159" s="176">
        <f>RES_hhdet_fech!M159/RES_summary!M$19</f>
        <v>14.186708179936986</v>
      </c>
      <c r="N159" s="176">
        <f>RES_hhdet_fech!N159/RES_summary!N$19</f>
        <v>15.556634293359409</v>
      </c>
      <c r="O159" s="176">
        <f>RES_hhdet_fech!O159/RES_summary!O$19</f>
        <v>14.596524200579646</v>
      </c>
      <c r="P159" s="176">
        <f>RES_hhdet_fech!P159/RES_summary!P$19</f>
        <v>14.408073007685825</v>
      </c>
      <c r="Q159" s="176">
        <f>RES_hhdet_fech!Q159/RES_summary!Q$19</f>
        <v>15.16321971026826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125.09775584918853</v>
      </c>
      <c r="C161" s="184">
        <f>RES_hhdet_fech!C161/RES_summary!C$19</f>
        <v>128.96123705776668</v>
      </c>
      <c r="D161" s="184">
        <f>RES_hhdet_fech!D161/RES_summary!D$19</f>
        <v>136.49962406590163</v>
      </c>
      <c r="E161" s="184">
        <f>RES_hhdet_fech!E161/RES_summary!E$19</f>
        <v>154.88404650352641</v>
      </c>
      <c r="F161" s="184">
        <f>RES_hhdet_fech!F161/RES_summary!F$19</f>
        <v>146.49298804893789</v>
      </c>
      <c r="G161" s="184">
        <f>RES_hhdet_fech!G161/RES_summary!G$19</f>
        <v>145.00095160359774</v>
      </c>
      <c r="H161" s="184">
        <f>RES_hhdet_fech!H161/RES_summary!H$19</f>
        <v>148.84422819563474</v>
      </c>
      <c r="I161" s="184">
        <f>RES_hhdet_fech!I161/RES_summary!I$19</f>
        <v>147.68631871984113</v>
      </c>
      <c r="J161" s="184">
        <f>RES_hhdet_fech!J161/RES_summary!J$19</f>
        <v>140.36239693761388</v>
      </c>
      <c r="K161" s="184">
        <f>RES_hhdet_fech!K161/RES_summary!K$19</f>
        <v>127.71840935446005</v>
      </c>
      <c r="L161" s="184">
        <f>RES_hhdet_fech!L161/RES_summary!L$19</f>
        <v>119.40970412497457</v>
      </c>
      <c r="M161" s="184">
        <f>RES_hhdet_fech!M161/RES_summary!M$19</f>
        <v>134.953073329413</v>
      </c>
      <c r="N161" s="184">
        <f>RES_hhdet_fech!N161/RES_summary!N$19</f>
        <v>133.5235515680657</v>
      </c>
      <c r="O161" s="184">
        <f>RES_hhdet_fech!O161/RES_summary!O$19</f>
        <v>89.921704563827888</v>
      </c>
      <c r="P161" s="184">
        <f>RES_hhdet_fech!P161/RES_summary!P$19</f>
        <v>89.075774082303639</v>
      </c>
      <c r="Q161" s="184">
        <f>RES_hhdet_fech!Q161/RES_summary!Q$19</f>
        <v>112.81523350344803</v>
      </c>
    </row>
    <row r="162" spans="1:17" ht="12.95" customHeight="1" x14ac:dyDescent="0.25">
      <c r="A162" s="158" t="s">
        <v>65</v>
      </c>
      <c r="B162" s="178">
        <f>RES_hhdet_fech!B162/RES_summary!B$19</f>
        <v>88.305941507686398</v>
      </c>
      <c r="C162" s="178">
        <f>RES_hhdet_fech!C162/RES_summary!C$19</f>
        <v>92.078514953610679</v>
      </c>
      <c r="D162" s="178">
        <f>RES_hhdet_fech!D162/RES_summary!D$19</f>
        <v>98.023399568438165</v>
      </c>
      <c r="E162" s="178">
        <f>RES_hhdet_fech!E162/RES_summary!E$19</f>
        <v>115.73460959721096</v>
      </c>
      <c r="F162" s="178">
        <f>RES_hhdet_fech!F162/RES_summary!F$19</f>
        <v>107.10751085287617</v>
      </c>
      <c r="G162" s="178">
        <f>RES_hhdet_fech!G162/RES_summary!G$19</f>
        <v>105.95560063167731</v>
      </c>
      <c r="H162" s="178">
        <f>RES_hhdet_fech!H162/RES_summary!H$19</f>
        <v>108.5171684551388</v>
      </c>
      <c r="I162" s="178">
        <f>RES_hhdet_fech!I162/RES_summary!I$19</f>
        <v>106.00720715593883</v>
      </c>
      <c r="J162" s="178">
        <f>RES_hhdet_fech!J162/RES_summary!J$19</f>
        <v>98.321376793871252</v>
      </c>
      <c r="K162" s="178">
        <f>RES_hhdet_fech!K162/RES_summary!K$19</f>
        <v>86.048494214967661</v>
      </c>
      <c r="L162" s="178">
        <f>RES_hhdet_fech!L162/RES_summary!L$19</f>
        <v>77.841620301614597</v>
      </c>
      <c r="M162" s="178">
        <f>RES_hhdet_fech!M162/RES_summary!M$19</f>
        <v>95.692012430235465</v>
      </c>
      <c r="N162" s="178">
        <f>RES_hhdet_fech!N162/RES_summary!N$19</f>
        <v>91.931552644779444</v>
      </c>
      <c r="O162" s="178">
        <f>RES_hhdet_fech!O162/RES_summary!O$19</f>
        <v>49.76479591834412</v>
      </c>
      <c r="P162" s="178">
        <f>RES_hhdet_fech!P162/RES_summary!P$19</f>
        <v>49.235661395376631</v>
      </c>
      <c r="Q162" s="178">
        <f>RES_hhdet_fech!Q162/RES_summary!Q$19</f>
        <v>71.584052114526884</v>
      </c>
    </row>
    <row r="163" spans="1:17" ht="12" customHeight="1" x14ac:dyDescent="0.25">
      <c r="A163" s="23" t="s">
        <v>60</v>
      </c>
      <c r="B163" s="176">
        <f>RES_hhdet_fech!B163/RES_summary!B$19</f>
        <v>88.305941507686398</v>
      </c>
      <c r="C163" s="176">
        <f>RES_hhdet_fech!C163/RES_summary!C$19</f>
        <v>92.078514953610679</v>
      </c>
      <c r="D163" s="176">
        <f>RES_hhdet_fech!D163/RES_summary!D$19</f>
        <v>98.023399568438165</v>
      </c>
      <c r="E163" s="176">
        <f>RES_hhdet_fech!E163/RES_summary!E$19</f>
        <v>115.73460959721096</v>
      </c>
      <c r="F163" s="176">
        <f>RES_hhdet_fech!F163/RES_summary!F$19</f>
        <v>107.10751085287617</v>
      </c>
      <c r="G163" s="176">
        <f>RES_hhdet_fech!G163/RES_summary!G$19</f>
        <v>105.95560063167731</v>
      </c>
      <c r="H163" s="176">
        <f>RES_hhdet_fech!H163/RES_summary!H$19</f>
        <v>108.5171684551388</v>
      </c>
      <c r="I163" s="176">
        <f>RES_hhdet_fech!I163/RES_summary!I$19</f>
        <v>106.00720715593883</v>
      </c>
      <c r="J163" s="176">
        <f>RES_hhdet_fech!J163/RES_summary!J$19</f>
        <v>98.321376793871252</v>
      </c>
      <c r="K163" s="176">
        <f>RES_hhdet_fech!K163/RES_summary!K$19</f>
        <v>86.048494214967661</v>
      </c>
      <c r="L163" s="176">
        <f>RES_hhdet_fech!L163/RES_summary!L$19</f>
        <v>77.841620301614597</v>
      </c>
      <c r="M163" s="176">
        <f>RES_hhdet_fech!M163/RES_summary!M$19</f>
        <v>95.692012430235465</v>
      </c>
      <c r="N163" s="176">
        <f>RES_hhdet_fech!N163/RES_summary!N$19</f>
        <v>91.931552644779444</v>
      </c>
      <c r="O163" s="176">
        <f>RES_hhdet_fech!O163/RES_summary!O$19</f>
        <v>49.76479591834412</v>
      </c>
      <c r="P163" s="176">
        <f>RES_hhdet_fech!P163/RES_summary!P$19</f>
        <v>49.235661395376631</v>
      </c>
      <c r="Q163" s="176">
        <f>RES_hhdet_fech!Q163/RES_summary!Q$19</f>
        <v>71.584052114526884</v>
      </c>
    </row>
    <row r="164" spans="1:17" ht="12.95" customHeight="1" x14ac:dyDescent="0.25">
      <c r="A164" s="158" t="s">
        <v>112</v>
      </c>
      <c r="B164" s="178">
        <f>RES_hhdet_fech!B164/RES_summary!B$19</f>
        <v>1.7420055713690441</v>
      </c>
      <c r="C164" s="178">
        <f>RES_hhdet_fech!C164/RES_summary!C$19</f>
        <v>2.1958647538187086</v>
      </c>
      <c r="D164" s="178">
        <f>RES_hhdet_fech!D164/RES_summary!D$19</f>
        <v>2.493312870170985</v>
      </c>
      <c r="E164" s="178">
        <f>RES_hhdet_fech!E164/RES_summary!E$19</f>
        <v>2.7984260422499032</v>
      </c>
      <c r="F164" s="178">
        <f>RES_hhdet_fech!F164/RES_summary!F$19</f>
        <v>3.1086581179840844</v>
      </c>
      <c r="G164" s="178">
        <f>RES_hhdet_fech!G164/RES_summary!G$19</f>
        <v>3.4156481607412874</v>
      </c>
      <c r="H164" s="178">
        <f>RES_hhdet_fech!H164/RES_summary!H$19</f>
        <v>3.6828323735749433</v>
      </c>
      <c r="I164" s="178">
        <f>RES_hhdet_fech!I164/RES_summary!I$19</f>
        <v>3.9789935436142407</v>
      </c>
      <c r="J164" s="178">
        <f>RES_hhdet_fech!J164/RES_summary!J$19</f>
        <v>4.2894849015190735</v>
      </c>
      <c r="K164" s="178">
        <f>RES_hhdet_fech!K164/RES_summary!K$19</f>
        <v>4.3571014478001011</v>
      </c>
      <c r="L164" s="178">
        <f>RES_hhdet_fech!L164/RES_summary!L$19</f>
        <v>4.2216247659786461</v>
      </c>
      <c r="M164" s="178">
        <f>RES_hhdet_fech!M164/RES_summary!M$19</f>
        <v>4.1228415028275043</v>
      </c>
      <c r="N164" s="178">
        <f>RES_hhdet_fech!N164/RES_summary!N$19</f>
        <v>4.0600586803934702</v>
      </c>
      <c r="O164" s="178">
        <f>RES_hhdet_fech!O164/RES_summary!O$19</f>
        <v>4.050296292346772</v>
      </c>
      <c r="P164" s="178">
        <f>RES_hhdet_fech!P164/RES_summary!P$19</f>
        <v>4.0076860281009585</v>
      </c>
      <c r="Q164" s="178">
        <f>RES_hhdet_fech!Q164/RES_summary!Q$19</f>
        <v>4.0923926662184105</v>
      </c>
    </row>
    <row r="165" spans="1:17" ht="12" customHeight="1" x14ac:dyDescent="0.25">
      <c r="A165" s="23" t="s">
        <v>60</v>
      </c>
      <c r="B165" s="177">
        <f>RES_hhdet_fech!B165/RES_summary!B$19</f>
        <v>1.7420055713690441</v>
      </c>
      <c r="C165" s="177">
        <f>RES_hhdet_fech!C165/RES_summary!C$19</f>
        <v>2.1958647538187086</v>
      </c>
      <c r="D165" s="177">
        <f>RES_hhdet_fech!D165/RES_summary!D$19</f>
        <v>2.493312870170985</v>
      </c>
      <c r="E165" s="177">
        <f>RES_hhdet_fech!E165/RES_summary!E$19</f>
        <v>2.7984260422499032</v>
      </c>
      <c r="F165" s="177">
        <f>RES_hhdet_fech!F165/RES_summary!F$19</f>
        <v>3.1086581179840844</v>
      </c>
      <c r="G165" s="177">
        <f>RES_hhdet_fech!G165/RES_summary!G$19</f>
        <v>3.4156481607412874</v>
      </c>
      <c r="H165" s="177">
        <f>RES_hhdet_fech!H165/RES_summary!H$19</f>
        <v>3.6828323735749433</v>
      </c>
      <c r="I165" s="177">
        <f>RES_hhdet_fech!I165/RES_summary!I$19</f>
        <v>3.9789935436142407</v>
      </c>
      <c r="J165" s="177">
        <f>RES_hhdet_fech!J165/RES_summary!J$19</f>
        <v>4.2894849015190735</v>
      </c>
      <c r="K165" s="177">
        <f>RES_hhdet_fech!K165/RES_summary!K$19</f>
        <v>4.3571014478001011</v>
      </c>
      <c r="L165" s="177">
        <f>RES_hhdet_fech!L165/RES_summary!L$19</f>
        <v>4.2216247659786461</v>
      </c>
      <c r="M165" s="177">
        <f>RES_hhdet_fech!M165/RES_summary!M$19</f>
        <v>4.1228415028275043</v>
      </c>
      <c r="N165" s="177">
        <f>RES_hhdet_fech!N165/RES_summary!N$19</f>
        <v>4.0600586803934702</v>
      </c>
      <c r="O165" s="177">
        <f>RES_hhdet_fech!O165/RES_summary!O$19</f>
        <v>4.050296292346772</v>
      </c>
      <c r="P165" s="177">
        <f>RES_hhdet_fech!P165/RES_summary!P$19</f>
        <v>4.0076860281009585</v>
      </c>
      <c r="Q165" s="177">
        <f>RES_hhdet_fech!Q165/RES_summary!Q$19</f>
        <v>4.0923926662184105</v>
      </c>
    </row>
    <row r="166" spans="1:17" ht="12" customHeight="1" x14ac:dyDescent="0.25">
      <c r="A166" s="158" t="s">
        <v>63</v>
      </c>
      <c r="B166" s="178">
        <f>RES_hhdet_fech!B166/RES_summary!B$19</f>
        <v>20.167584626121126</v>
      </c>
      <c r="C166" s="178">
        <f>RES_hhdet_fech!C166/RES_summary!C$19</f>
        <v>20.019217839287023</v>
      </c>
      <c r="D166" s="178">
        <f>RES_hhdet_fech!D166/RES_summary!D$19</f>
        <v>20.966767547985057</v>
      </c>
      <c r="E166" s="178">
        <f>RES_hhdet_fech!E166/RES_summary!E$19</f>
        <v>21.237719014845947</v>
      </c>
      <c r="F166" s="178">
        <f>RES_hhdet_fech!F166/RES_summary!F$19</f>
        <v>21.346740802473349</v>
      </c>
      <c r="G166" s="178">
        <f>RES_hhdet_fech!G166/RES_summary!G$19</f>
        <v>21.138595399122547</v>
      </c>
      <c r="H166" s="178">
        <f>RES_hhdet_fech!H166/RES_summary!H$19</f>
        <v>21.560876023359761</v>
      </c>
      <c r="I166" s="178">
        <f>RES_hhdet_fech!I166/RES_summary!I$19</f>
        <v>21.842948649220194</v>
      </c>
      <c r="J166" s="178">
        <f>RES_hhdet_fech!J166/RES_summary!J$19</f>
        <v>22.070253660359612</v>
      </c>
      <c r="K166" s="178">
        <f>RES_hhdet_fech!K166/RES_summary!K$19</f>
        <v>21.883755383792966</v>
      </c>
      <c r="L166" s="178">
        <f>RES_hhdet_fech!L166/RES_summary!L$19</f>
        <v>21.764910612769086</v>
      </c>
      <c r="M166" s="178">
        <f>RES_hhdet_fech!M166/RES_summary!M$19</f>
        <v>20.596017035028407</v>
      </c>
      <c r="N166" s="178">
        <f>RES_hhdet_fech!N166/RES_summary!N$19</f>
        <v>21.886645408487851</v>
      </c>
      <c r="O166" s="178">
        <f>RES_hhdet_fech!O166/RES_summary!O$19</f>
        <v>21.073726212529031</v>
      </c>
      <c r="P166" s="178">
        <f>RES_hhdet_fech!P166/RES_summary!P$19</f>
        <v>20.645027482440046</v>
      </c>
      <c r="Q166" s="178">
        <f>RES_hhdet_fech!Q166/RES_summary!Q$19</f>
        <v>21.303158666362805</v>
      </c>
    </row>
    <row r="167" spans="1:17" ht="12" customHeight="1" x14ac:dyDescent="0.25">
      <c r="A167" s="167" t="s">
        <v>144</v>
      </c>
      <c r="B167" s="183">
        <f>RES_hhdet_fech!B167/RES_summary!B$19</f>
        <v>26.919450697663901</v>
      </c>
      <c r="C167" s="183">
        <f>RES_hhdet_fech!C167/RES_summary!C$19</f>
        <v>26.842578710324659</v>
      </c>
      <c r="D167" s="183">
        <f>RES_hhdet_fech!D167/RES_summary!D$19</f>
        <v>27.627720379712677</v>
      </c>
      <c r="E167" s="183">
        <f>RES_hhdet_fech!E167/RES_summary!E$19</f>
        <v>27.730534860627138</v>
      </c>
      <c r="F167" s="183">
        <f>RES_hhdet_fech!F167/RES_summary!F$19</f>
        <v>28.179919797686829</v>
      </c>
      <c r="G167" s="183">
        <f>RES_hhdet_fech!G167/RES_summary!G$19</f>
        <v>28.177934731538233</v>
      </c>
      <c r="H167" s="183">
        <f>RES_hhdet_fech!H167/RES_summary!H$19</f>
        <v>28.405720432862886</v>
      </c>
      <c r="I167" s="183">
        <f>RES_hhdet_fech!I167/RES_summary!I$19</f>
        <v>29.430994586050172</v>
      </c>
      <c r="J167" s="183">
        <f>RES_hhdet_fech!J167/RES_summary!J$19</f>
        <v>30.043377385121271</v>
      </c>
      <c r="K167" s="183">
        <f>RES_hhdet_fech!K167/RES_summary!K$19</f>
        <v>29.988339563295717</v>
      </c>
      <c r="L167" s="183">
        <f>RES_hhdet_fech!L167/RES_summary!L$19</f>
        <v>29.994620881023572</v>
      </c>
      <c r="M167" s="183">
        <f>RES_hhdet_fech!M167/RES_summary!M$19</f>
        <v>29.097590331122866</v>
      </c>
      <c r="N167" s="183">
        <f>RES_hhdet_fech!N167/RES_summary!N$19</f>
        <v>28.316523783537843</v>
      </c>
      <c r="O167" s="183">
        <f>RES_hhdet_fech!O167/RES_summary!O$19</f>
        <v>27.437558648202614</v>
      </c>
      <c r="P167" s="183">
        <f>RES_hhdet_fech!P167/RES_summary!P$19</f>
        <v>26.956947440181025</v>
      </c>
      <c r="Q167" s="183">
        <f>RES_hhdet_fech!Q167/RES_summary!Q$19</f>
        <v>26.546243333861959</v>
      </c>
    </row>
    <row r="168" spans="1:17" ht="12" customHeight="1" x14ac:dyDescent="0.25">
      <c r="A168" s="167" t="s">
        <v>143</v>
      </c>
      <c r="B168" s="183">
        <f>RES_hhdet_fech!B168/RES_summary!B$19</f>
        <v>16.380342538850112</v>
      </c>
      <c r="C168" s="183">
        <f>RES_hhdet_fech!C168/RES_summary!C$19</f>
        <v>16.40348808571644</v>
      </c>
      <c r="D168" s="183">
        <f>RES_hhdet_fech!D168/RES_summary!D$19</f>
        <v>17.601729961111332</v>
      </c>
      <c r="E168" s="183">
        <f>RES_hhdet_fech!E168/RES_summary!E$19</f>
        <v>18.16578941126463</v>
      </c>
      <c r="F168" s="183">
        <f>RES_hhdet_fech!F168/RES_summary!F$19</f>
        <v>17.973981522584538</v>
      </c>
      <c r="G168" s="183">
        <f>RES_hhdet_fech!G168/RES_summary!G$19</f>
        <v>18.758265066645656</v>
      </c>
      <c r="H168" s="183">
        <f>RES_hhdet_fech!H168/RES_summary!H$19</f>
        <v>18.652210332737685</v>
      </c>
      <c r="I168" s="183">
        <f>RES_hhdet_fech!I168/RES_summary!I$19</f>
        <v>19.099202709622958</v>
      </c>
      <c r="J168" s="183">
        <f>RES_hhdet_fech!J168/RES_summary!J$19</f>
        <v>19.576847036831733</v>
      </c>
      <c r="K168" s="183">
        <f>RES_hhdet_fech!K168/RES_summary!K$19</f>
        <v>19.475030628882045</v>
      </c>
      <c r="L168" s="183">
        <f>RES_hhdet_fech!L168/RES_summary!L$19</f>
        <v>19.70143425537562</v>
      </c>
      <c r="M168" s="183">
        <f>RES_hhdet_fech!M168/RES_summary!M$19</f>
        <v>19.43655786577656</v>
      </c>
      <c r="N168" s="183">
        <f>RES_hhdet_fech!N168/RES_summary!N$19</f>
        <v>19.139767278506934</v>
      </c>
      <c r="O168" s="183">
        <f>RES_hhdet_fech!O168/RES_summary!O$19</f>
        <v>18.779349134652009</v>
      </c>
      <c r="P168" s="183">
        <f>RES_hhdet_fech!P168/RES_summary!P$19</f>
        <v>18.632004303541152</v>
      </c>
      <c r="Q168" s="183">
        <f>RES_hhdet_fech!Q168/RES_summary!Q$19</f>
        <v>18.510949645809657</v>
      </c>
    </row>
    <row r="169" spans="1:17" ht="12" customHeight="1" x14ac:dyDescent="0.25">
      <c r="A169" s="166" t="s">
        <v>57</v>
      </c>
      <c r="B169" s="182">
        <f>RES_hhdet_fech!B169/RES_summary!B$19</f>
        <v>6.8644599279043099</v>
      </c>
      <c r="C169" s="182">
        <f>RES_hhdet_fech!C169/RES_summary!C$19</f>
        <v>6.844857571132799</v>
      </c>
      <c r="D169" s="182">
        <f>RES_hhdet_fech!D169/RES_summary!D$19</f>
        <v>8.2883161139138153</v>
      </c>
      <c r="E169" s="182">
        <f>RES_hhdet_fech!E169/RES_summary!E$19</f>
        <v>9.151076504006955</v>
      </c>
      <c r="F169" s="182">
        <f>RES_hhdet_fech!F169/RES_summary!F$19</f>
        <v>8.2144466210257061</v>
      </c>
      <c r="G169" s="182">
        <f>RES_hhdet_fech!G169/RES_summary!G$19</f>
        <v>9.6368536781860676</v>
      </c>
      <c r="H169" s="182">
        <f>RES_hhdet_fech!H169/RES_summary!H$19</f>
        <v>9.0898305385161127</v>
      </c>
      <c r="I169" s="182">
        <f>RES_hhdet_fech!I169/RES_summary!I$19</f>
        <v>8.8292983758150463</v>
      </c>
      <c r="J169" s="182">
        <f>RES_hhdet_fech!J169/RES_summary!J$19</f>
        <v>9.0130132155363878</v>
      </c>
      <c r="K169" s="182">
        <f>RES_hhdet_fech!K169/RES_summary!K$19</f>
        <v>8.6966184733557643</v>
      </c>
      <c r="L169" s="182">
        <f>RES_hhdet_fech!L169/RES_summary!L$19</f>
        <v>8.9983862643070758</v>
      </c>
      <c r="M169" s="182">
        <f>RES_hhdet_fech!M169/RES_summary!M$19</f>
        <v>9.0784481833103321</v>
      </c>
      <c r="N169" s="182">
        <f>RES_hhdet_fech!N169/RES_summary!N$19</f>
        <v>8.8347554204638126</v>
      </c>
      <c r="O169" s="182">
        <f>RES_hhdet_fech!O169/RES_summary!O$19</f>
        <v>8.5605182982392201</v>
      </c>
      <c r="P169" s="182">
        <f>RES_hhdet_fech!P169/RES_summary!P$19</f>
        <v>8.4105676013364885</v>
      </c>
      <c r="Q169" s="182">
        <f>RES_hhdet_fech!Q169/RES_summary!Q$19</f>
        <v>8.2824279201649365</v>
      </c>
    </row>
    <row r="170" spans="1:17" ht="12" customHeight="1" x14ac:dyDescent="0.25">
      <c r="A170" s="147" t="s">
        <v>59</v>
      </c>
      <c r="B170" s="181">
        <f>RES_hhdet_fech!B170/RES_summary!B$19</f>
        <v>9.5158826109458019</v>
      </c>
      <c r="C170" s="181">
        <f>RES_hhdet_fech!C170/RES_summary!C$19</f>
        <v>9.5586305145836388</v>
      </c>
      <c r="D170" s="181">
        <f>RES_hhdet_fech!D170/RES_summary!D$19</f>
        <v>9.3134138471975181</v>
      </c>
      <c r="E170" s="181">
        <f>RES_hhdet_fech!E170/RES_summary!E$19</f>
        <v>9.0147129072576764</v>
      </c>
      <c r="F170" s="181">
        <f>RES_hhdet_fech!F170/RES_summary!F$19</f>
        <v>9.7595349015588333</v>
      </c>
      <c r="G170" s="181">
        <f>RES_hhdet_fech!G170/RES_summary!G$19</f>
        <v>9.1214113884595882</v>
      </c>
      <c r="H170" s="181">
        <f>RES_hhdet_fech!H170/RES_summary!H$19</f>
        <v>9.5623797942215703</v>
      </c>
      <c r="I170" s="181">
        <f>RES_hhdet_fech!I170/RES_summary!I$19</f>
        <v>10.269904333807919</v>
      </c>
      <c r="J170" s="181">
        <f>RES_hhdet_fech!J170/RES_summary!J$19</f>
        <v>10.563833821295345</v>
      </c>
      <c r="K170" s="181">
        <f>RES_hhdet_fech!K170/RES_summary!K$19</f>
        <v>10.778412155526281</v>
      </c>
      <c r="L170" s="181">
        <f>RES_hhdet_fech!L170/RES_summary!L$19</f>
        <v>10.703047991068544</v>
      </c>
      <c r="M170" s="181">
        <f>RES_hhdet_fech!M170/RES_summary!M$19</f>
        <v>10.358109682466226</v>
      </c>
      <c r="N170" s="181">
        <f>RES_hhdet_fech!N170/RES_summary!N$19</f>
        <v>10.305011858043116</v>
      </c>
      <c r="O170" s="181">
        <f>RES_hhdet_fech!O170/RES_summary!O$19</f>
        <v>10.218830836412788</v>
      </c>
      <c r="P170" s="181">
        <f>RES_hhdet_fech!P170/RES_summary!P$19</f>
        <v>10.221436702204661</v>
      </c>
      <c r="Q170" s="181">
        <f>RES_hhdet_fech!Q170/RES_summary!Q$19</f>
        <v>10.228521725644718</v>
      </c>
    </row>
    <row r="171" spans="1:17" ht="12" customHeight="1" x14ac:dyDescent="0.25">
      <c r="A171" s="163" t="s">
        <v>142</v>
      </c>
      <c r="B171" s="180">
        <f>RES_hhdet_fech!B171/RES_summary!B$19</f>
        <v>21.356964144300417</v>
      </c>
      <c r="C171" s="180">
        <f>RES_hhdet_fech!C171/RES_summary!C$19</f>
        <v>21.161228818226345</v>
      </c>
      <c r="D171" s="180">
        <f>RES_hhdet_fech!D171/RES_summary!D$19</f>
        <v>22.310492817167805</v>
      </c>
      <c r="E171" s="180">
        <f>RES_hhdet_fech!E171/RES_summary!E$19</f>
        <v>22.663551384270402</v>
      </c>
      <c r="F171" s="180">
        <f>RES_hhdet_fech!F171/RES_summary!F$19</f>
        <v>22.768506348973659</v>
      </c>
      <c r="G171" s="180">
        <f>RES_hhdet_fech!G171/RES_summary!G$19</f>
        <v>22.256435657654777</v>
      </c>
      <c r="H171" s="180">
        <f>RES_hhdet_fech!H171/RES_summary!H$19</f>
        <v>23.164418183096892</v>
      </c>
      <c r="I171" s="180">
        <f>RES_hhdet_fech!I171/RES_summary!I$19</f>
        <v>24.93159898867448</v>
      </c>
      <c r="J171" s="180">
        <f>RES_hhdet_fech!J171/RES_summary!J$19</f>
        <v>25.359124484477089</v>
      </c>
      <c r="K171" s="180">
        <f>RES_hhdet_fech!K171/RES_summary!K$19</f>
        <v>25.278896640970277</v>
      </c>
      <c r="L171" s="180">
        <f>RES_hhdet_fech!L171/RES_summary!L$19</f>
        <v>25.104322366402137</v>
      </c>
      <c r="M171" s="180">
        <f>RES_hhdet_fech!M171/RES_summary!M$19</f>
        <v>23.337524301964184</v>
      </c>
      <c r="N171" s="180">
        <f>RES_hhdet_fech!N171/RES_summary!N$19</f>
        <v>25.764111741879134</v>
      </c>
      <c r="O171" s="180">
        <f>RES_hhdet_fech!O171/RES_summary!O$19</f>
        <v>24.288194513651018</v>
      </c>
      <c r="P171" s="180">
        <f>RES_hhdet_fech!P171/RES_summary!P$19</f>
        <v>23.59849645425632</v>
      </c>
      <c r="Q171" s="180">
        <f>RES_hhdet_fech!Q171/RES_summary!Q$19</f>
        <v>25.074124360006646</v>
      </c>
    </row>
    <row r="172" spans="1:17" ht="12" customHeight="1" x14ac:dyDescent="0.25">
      <c r="A172" s="161" t="s">
        <v>141</v>
      </c>
      <c r="B172" s="179">
        <f>RES_hhdet_fech!B172/RES_summary!B$19</f>
        <v>14.961908467742417</v>
      </c>
      <c r="C172" s="179">
        <f>RES_hhdet_fech!C172/RES_summary!C$19</f>
        <v>14.95474386323137</v>
      </c>
      <c r="D172" s="179">
        <f>RES_hhdet_fech!D172/RES_summary!D$19</f>
        <v>16.006561692347866</v>
      </c>
      <c r="E172" s="179">
        <f>RES_hhdet_fech!E172/RES_summary!E$19</f>
        <v>16.493684864066903</v>
      </c>
      <c r="F172" s="179">
        <f>RES_hhdet_fech!F172/RES_summary!F$19</f>
        <v>16.396554502284655</v>
      </c>
      <c r="G172" s="179">
        <f>RES_hhdet_fech!G172/RES_summary!G$19</f>
        <v>16.733112383377499</v>
      </c>
      <c r="H172" s="179">
        <f>RES_hhdet_fech!H172/RES_summary!H$19</f>
        <v>16.974993612812575</v>
      </c>
      <c r="I172" s="179">
        <f>RES_hhdet_fech!I172/RES_summary!I$19</f>
        <v>17.749384030410251</v>
      </c>
      <c r="J172" s="179">
        <f>RES_hhdet_fech!J172/RES_summary!J$19</f>
        <v>18.171571166638479</v>
      </c>
      <c r="K172" s="179">
        <f>RES_hhdet_fech!K172/RES_summary!K$19</f>
        <v>18.109292181407675</v>
      </c>
      <c r="L172" s="179">
        <f>RES_hhdet_fech!L172/RES_summary!L$19</f>
        <v>18.234344700989197</v>
      </c>
      <c r="M172" s="179">
        <f>RES_hhdet_fech!M172/RES_summary!M$19</f>
        <v>17.639417264679057</v>
      </c>
      <c r="N172" s="179">
        <f>RES_hhdet_fech!N172/RES_summary!N$19</f>
        <v>18.343414721509426</v>
      </c>
      <c r="O172" s="179">
        <f>RES_hhdet_fech!O172/RES_summary!O$19</f>
        <v>17.796747524671922</v>
      </c>
      <c r="P172" s="179">
        <f>RES_hhdet_fech!P172/RES_summary!P$19</f>
        <v>17.584167595932627</v>
      </c>
      <c r="Q172" s="179">
        <f>RES_hhdet_fech!Q172/RES_summary!Q$19</f>
        <v>18.05164852596679</v>
      </c>
    </row>
    <row r="173" spans="1:17" ht="12" customHeight="1" x14ac:dyDescent="0.25">
      <c r="A173" s="148" t="s">
        <v>60</v>
      </c>
      <c r="B173" s="177">
        <f>RES_hhdet_fech!B173/RES_summary!B$19</f>
        <v>5.4460258567966129</v>
      </c>
      <c r="C173" s="177">
        <f>RES_hhdet_fech!C173/RES_summary!C$19</f>
        <v>5.3961133486477264</v>
      </c>
      <c r="D173" s="177">
        <f>RES_hhdet_fech!D173/RES_summary!D$19</f>
        <v>6.6931478451503503</v>
      </c>
      <c r="E173" s="177">
        <f>RES_hhdet_fech!E173/RES_summary!E$19</f>
        <v>7.4789719568092297</v>
      </c>
      <c r="F173" s="177">
        <f>RES_hhdet_fech!F173/RES_summary!F$19</f>
        <v>6.6370196007258206</v>
      </c>
      <c r="G173" s="177">
        <f>RES_hhdet_fech!G173/RES_summary!G$19</f>
        <v>7.6117009949179195</v>
      </c>
      <c r="H173" s="177">
        <f>RES_hhdet_fech!H173/RES_summary!H$19</f>
        <v>7.4126138185910024</v>
      </c>
      <c r="I173" s="177">
        <f>RES_hhdet_fech!I173/RES_summary!I$19</f>
        <v>7.4794796966023354</v>
      </c>
      <c r="J173" s="177">
        <f>RES_hhdet_fech!J173/RES_summary!J$19</f>
        <v>7.6077373453431356</v>
      </c>
      <c r="K173" s="177">
        <f>RES_hhdet_fech!K173/RES_summary!K$19</f>
        <v>7.3308800258813882</v>
      </c>
      <c r="L173" s="177">
        <f>RES_hhdet_fech!L173/RES_summary!L$19</f>
        <v>7.5312967099206478</v>
      </c>
      <c r="M173" s="177">
        <f>RES_hhdet_fech!M173/RES_summary!M$19</f>
        <v>7.2813075822128335</v>
      </c>
      <c r="N173" s="177">
        <f>RES_hhdet_fech!N173/RES_summary!N$19</f>
        <v>8.0384028634663025</v>
      </c>
      <c r="O173" s="177">
        <f>RES_hhdet_fech!O173/RES_summary!O$19</f>
        <v>7.5779166882591165</v>
      </c>
      <c r="P173" s="177">
        <f>RES_hhdet_fech!P173/RES_summary!P$19</f>
        <v>7.3627308937279734</v>
      </c>
      <c r="Q173" s="177">
        <f>RES_hhdet_fech!Q173/RES_summary!Q$19</f>
        <v>7.823126800322072</v>
      </c>
    </row>
    <row r="174" spans="1:17" ht="12" customHeight="1" x14ac:dyDescent="0.25">
      <c r="A174" s="159" t="s">
        <v>59</v>
      </c>
      <c r="B174" s="176">
        <f>RES_hhdet_fech!B174/RES_summary!B$19</f>
        <v>9.5158826109458037</v>
      </c>
      <c r="C174" s="176">
        <f>RES_hhdet_fech!C174/RES_summary!C$19</f>
        <v>9.5586305145836423</v>
      </c>
      <c r="D174" s="176">
        <f>RES_hhdet_fech!D174/RES_summary!D$19</f>
        <v>9.3134138471975163</v>
      </c>
      <c r="E174" s="176">
        <f>RES_hhdet_fech!E174/RES_summary!E$19</f>
        <v>9.0147129072576764</v>
      </c>
      <c r="F174" s="176">
        <f>RES_hhdet_fech!F174/RES_summary!F$19</f>
        <v>9.7595349015588333</v>
      </c>
      <c r="G174" s="176">
        <f>RES_hhdet_fech!G174/RES_summary!G$19</f>
        <v>9.1214113884595811</v>
      </c>
      <c r="H174" s="176">
        <f>RES_hhdet_fech!H174/RES_summary!H$19</f>
        <v>9.5623797942215703</v>
      </c>
      <c r="I174" s="176">
        <f>RES_hhdet_fech!I174/RES_summary!I$19</f>
        <v>10.269904333807915</v>
      </c>
      <c r="J174" s="176">
        <f>RES_hhdet_fech!J174/RES_summary!J$19</f>
        <v>10.563833821295344</v>
      </c>
      <c r="K174" s="176">
        <f>RES_hhdet_fech!K174/RES_summary!K$19</f>
        <v>10.778412155526285</v>
      </c>
      <c r="L174" s="176">
        <f>RES_hhdet_fech!L174/RES_summary!L$19</f>
        <v>10.703047991068546</v>
      </c>
      <c r="M174" s="176">
        <f>RES_hhdet_fech!M174/RES_summary!M$19</f>
        <v>10.358109682466221</v>
      </c>
      <c r="N174" s="176">
        <f>RES_hhdet_fech!N174/RES_summary!N$19</f>
        <v>10.30501185804312</v>
      </c>
      <c r="O174" s="176">
        <f>RES_hhdet_fech!O174/RES_summary!O$19</f>
        <v>10.218830836412801</v>
      </c>
      <c r="P174" s="176">
        <f>RES_hhdet_fech!P174/RES_summary!P$19</f>
        <v>10.221436702204654</v>
      </c>
      <c r="Q174" s="176">
        <f>RES_hhdet_fech!Q174/RES_summary!Q$19</f>
        <v>10.228521725644717</v>
      </c>
    </row>
    <row r="175" spans="1:17" ht="12" customHeight="1" x14ac:dyDescent="0.25">
      <c r="A175" s="158" t="s">
        <v>62</v>
      </c>
      <c r="B175" s="178">
        <f>RES_hhdet_fech!B175/RES_summary!B$19</f>
        <v>14.88222414401196</v>
      </c>
      <c r="C175" s="178">
        <f>RES_hhdet_fech!C175/RES_summary!C$19</f>
        <v>14.667639511050268</v>
      </c>
      <c r="D175" s="178">
        <f>RES_hhdet_fech!D175/RES_summary!D$19</f>
        <v>15.016144079307407</v>
      </c>
      <c r="E175" s="178">
        <f>RES_hhdet_fech!E175/RES_summary!E$19</f>
        <v>15.113291849219586</v>
      </c>
      <c r="F175" s="178">
        <f>RES_hhdet_fech!F175/RES_summary!F$19</f>
        <v>14.930078275604282</v>
      </c>
      <c r="G175" s="178">
        <f>RES_hhdet_fech!G175/RES_summary!G$19</f>
        <v>14.491107412056593</v>
      </c>
      <c r="H175" s="178">
        <f>RES_hhdet_fech!H175/RES_summary!H$19</f>
        <v>15.08335134356124</v>
      </c>
      <c r="I175" s="178">
        <f>RES_hhdet_fech!I175/RES_summary!I$19</f>
        <v>15.857169371067849</v>
      </c>
      <c r="J175" s="178">
        <f>RES_hhdet_fech!J175/RES_summary!J$19</f>
        <v>15.681281581863942</v>
      </c>
      <c r="K175" s="178">
        <f>RES_hhdet_fech!K175/RES_summary!K$19</f>
        <v>15.429058307899323</v>
      </c>
      <c r="L175" s="178">
        <f>RES_hhdet_fech!L175/RES_summary!L$19</f>
        <v>15.581548444612242</v>
      </c>
      <c r="M175" s="178">
        <f>RES_hhdet_fech!M175/RES_summary!M$19</f>
        <v>14.542202361321609</v>
      </c>
      <c r="N175" s="178">
        <f>RES_hhdet_fech!N175/RES_summary!N$19</f>
        <v>15.645294834404906</v>
      </c>
      <c r="O175" s="178">
        <f>RES_hhdet_fech!O175/RES_summary!O$19</f>
        <v>15.032886140607969</v>
      </c>
      <c r="P175" s="178">
        <f>RES_hhdet_fech!P175/RES_summary!P$19</f>
        <v>15.187399176385997</v>
      </c>
      <c r="Q175" s="178">
        <f>RES_hhdet_fech!Q175/RES_summary!Q$19</f>
        <v>15.835630056339934</v>
      </c>
    </row>
    <row r="176" spans="1:17" ht="12" customHeight="1" x14ac:dyDescent="0.25">
      <c r="A176" s="23" t="s">
        <v>57</v>
      </c>
      <c r="B176" s="177">
        <f>RES_hhdet_fech!B176/RES_summary!B$19</f>
        <v>27.61222759233253</v>
      </c>
      <c r="C176" s="177">
        <f>RES_hhdet_fech!C176/RES_summary!C$19</f>
        <v>27.171579695966479</v>
      </c>
      <c r="D176" s="177">
        <f>RES_hhdet_fech!D176/RES_summary!D$19</f>
        <v>27.810989180045141</v>
      </c>
      <c r="E176" s="177">
        <f>RES_hhdet_fech!E176/RES_summary!E$19</f>
        <v>27.472304282620151</v>
      </c>
      <c r="F176" s="177">
        <f>RES_hhdet_fech!F176/RES_summary!F$19</f>
        <v>27.299016517519064</v>
      </c>
      <c r="G176" s="177">
        <f>RES_hhdet_fech!G176/RES_summary!G$19</f>
        <v>26.988461472769433</v>
      </c>
      <c r="H176" s="177">
        <f>RES_hhdet_fech!H176/RES_summary!H$19</f>
        <v>27.087406130398588</v>
      </c>
      <c r="I176" s="177">
        <f>RES_hhdet_fech!I176/RES_summary!I$19</f>
        <v>27.412831322804422</v>
      </c>
      <c r="J176" s="177">
        <f>RES_hhdet_fech!J176/RES_summary!J$19</f>
        <v>27.139224075682815</v>
      </c>
      <c r="K176" s="177">
        <f>RES_hhdet_fech!K176/RES_summary!K$19</f>
        <v>26.76026476012888</v>
      </c>
      <c r="L176" s="177">
        <f>RES_hhdet_fech!L176/RES_summary!L$19</f>
        <v>26.713414807624467</v>
      </c>
      <c r="M176" s="177">
        <f>RES_hhdet_fech!M176/RES_summary!M$19</f>
        <v>25.688956557827535</v>
      </c>
      <c r="N176" s="177">
        <f>RES_hhdet_fech!N176/RES_summary!N$19</f>
        <v>25.518810987646628</v>
      </c>
      <c r="O176" s="177">
        <f>RES_hhdet_fech!O176/RES_summary!O$19</f>
        <v>25.11130735576544</v>
      </c>
      <c r="P176" s="177">
        <f>RES_hhdet_fech!P176/RES_summary!P$19</f>
        <v>24.503943088987192</v>
      </c>
      <c r="Q176" s="177">
        <f>RES_hhdet_fech!Q176/RES_summary!Q$19</f>
        <v>24.09309667012209</v>
      </c>
    </row>
    <row r="177" spans="1:17" ht="12" customHeight="1" x14ac:dyDescent="0.25">
      <c r="A177" s="29" t="s">
        <v>140</v>
      </c>
      <c r="B177" s="176">
        <f>RES_hhdet_fech!B177/RES_summary!B$19</f>
        <v>14.266170577051099</v>
      </c>
      <c r="C177" s="176">
        <f>RES_hhdet_fech!C177/RES_summary!C$19</f>
        <v>14.05988435229836</v>
      </c>
      <c r="D177" s="176">
        <f>RES_hhdet_fech!D177/RES_summary!D$19</f>
        <v>14.706664068651603</v>
      </c>
      <c r="E177" s="176">
        <f>RES_hhdet_fech!E177/RES_summary!E$19</f>
        <v>14.812194942080787</v>
      </c>
      <c r="F177" s="176">
        <f>RES_hhdet_fech!F177/RES_summary!F$19</f>
        <v>14.590697317071545</v>
      </c>
      <c r="G177" s="176">
        <f>RES_hhdet_fech!G177/RES_summary!G$19</f>
        <v>14.171546511506776</v>
      </c>
      <c r="H177" s="176">
        <f>RES_hhdet_fech!H177/RES_summary!H$19</f>
        <v>14.786932978427107</v>
      </c>
      <c r="I177" s="176">
        <f>RES_hhdet_fech!I177/RES_summary!I$19</f>
        <v>15.543780618248663</v>
      </c>
      <c r="J177" s="176">
        <f>RES_hhdet_fech!J177/RES_summary!J$19</f>
        <v>15.354807019001038</v>
      </c>
      <c r="K177" s="176">
        <f>RES_hhdet_fech!K177/RES_summary!K$19</f>
        <v>15.198105580131683</v>
      </c>
      <c r="L177" s="176">
        <f>RES_hhdet_fech!L177/RES_summary!L$19</f>
        <v>15.183558607201936</v>
      </c>
      <c r="M177" s="176">
        <f>RES_hhdet_fech!M177/RES_summary!M$19</f>
        <v>14.158394247852007</v>
      </c>
      <c r="N177" s="176">
        <f>RES_hhdet_fech!N177/RES_summary!N$19</f>
        <v>15.568219515766813</v>
      </c>
      <c r="O177" s="176">
        <f>RES_hhdet_fech!O177/RES_summary!O$19</f>
        <v>14.603030024093666</v>
      </c>
      <c r="P177" s="176">
        <f>RES_hhdet_fech!P177/RES_summary!P$19</f>
        <v>14.434751254030749</v>
      </c>
      <c r="Q177" s="176">
        <f>RES_hhdet_fech!Q177/RES_summary!Q$19</f>
        <v>15.228539591009579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81.181050185264183</v>
      </c>
      <c r="C3" s="184">
        <f>RES_hhdet_tesh!C3/RES_summary!C$19</f>
        <v>84.792825020917661</v>
      </c>
      <c r="D3" s="184">
        <f>RES_hhdet_tesh!D3/RES_summary!D$19</f>
        <v>88.289255829095495</v>
      </c>
      <c r="E3" s="184">
        <f>RES_hhdet_tesh!E3/RES_summary!E$19</f>
        <v>98.823650239437058</v>
      </c>
      <c r="F3" s="184">
        <f>RES_hhdet_tesh!F3/RES_summary!F$19</f>
        <v>96.188116593262706</v>
      </c>
      <c r="G3" s="184">
        <f>RES_hhdet_tesh!G3/RES_summary!G$19</f>
        <v>98.770342143117475</v>
      </c>
      <c r="H3" s="184">
        <f>RES_hhdet_tesh!H3/RES_summary!H$19</f>
        <v>81.521173875786872</v>
      </c>
      <c r="I3" s="184">
        <f>RES_hhdet_tesh!I3/RES_summary!I$19</f>
        <v>85.762754295521361</v>
      </c>
      <c r="J3" s="184">
        <f>RES_hhdet_tesh!J3/RES_summary!J$19</f>
        <v>114.76699463370689</v>
      </c>
      <c r="K3" s="184">
        <f>RES_hhdet_tesh!K3/RES_summary!K$19</f>
        <v>89.045921033135912</v>
      </c>
      <c r="L3" s="184">
        <f>RES_hhdet_tesh!L3/RES_summary!L$19</f>
        <v>0</v>
      </c>
      <c r="M3" s="184">
        <f>RES_hhdet_tesh!M3/RES_summary!M$19</f>
        <v>0</v>
      </c>
      <c r="N3" s="184">
        <f>RES_hhdet_tesh!N3/RES_summary!N$19</f>
        <v>0</v>
      </c>
      <c r="O3" s="184">
        <f>RES_hhdet_tesh!O3/RES_summary!O$19</f>
        <v>0</v>
      </c>
      <c r="P3" s="184">
        <f>RES_hhdet_tesh!P3/RES_summary!P$19</f>
        <v>0</v>
      </c>
      <c r="Q3" s="184">
        <f>RES_hhdet_tesh!Q3/RES_summary!Q$19</f>
        <v>0</v>
      </c>
    </row>
    <row r="4" spans="1:17" ht="12.95" customHeight="1" x14ac:dyDescent="0.25">
      <c r="A4" s="158" t="s">
        <v>65</v>
      </c>
      <c r="B4" s="178">
        <f>RES_hhdet_tesh!B4/RES_summary!B$19</f>
        <v>54.493631675796358</v>
      </c>
      <c r="C4" s="178">
        <f>RES_hhdet_tesh!C4/RES_summary!C$19</f>
        <v>57.255521866873053</v>
      </c>
      <c r="D4" s="178">
        <f>RES_hhdet_tesh!D4/RES_summary!D$19</f>
        <v>58.771174606019628</v>
      </c>
      <c r="E4" s="178">
        <f>RES_hhdet_tesh!E4/RES_summary!E$19</f>
        <v>68.263769509192073</v>
      </c>
      <c r="F4" s="178">
        <f>RES_hhdet_tesh!F4/RES_summary!F$19</f>
        <v>64.569151021963663</v>
      </c>
      <c r="G4" s="178">
        <f>RES_hhdet_tesh!G4/RES_summary!G$19</f>
        <v>66.520676441913736</v>
      </c>
      <c r="H4" s="178">
        <f>RES_hhdet_tesh!H4/RES_summary!H$19</f>
        <v>46.779643283984726</v>
      </c>
      <c r="I4" s="178">
        <f>RES_hhdet_tesh!I4/RES_summary!I$19</f>
        <v>48.768630067003095</v>
      </c>
      <c r="J4" s="178">
        <f>RES_hhdet_tesh!J4/RES_summary!J$19</f>
        <v>76.635443432664118</v>
      </c>
      <c r="K4" s="178">
        <f>RES_hhdet_tesh!K4/RES_summary!K$19</f>
        <v>50.329795992852816</v>
      </c>
      <c r="L4" s="178">
        <f>RES_hhdet_tesh!L4/RES_summary!L$19</f>
        <v>0</v>
      </c>
      <c r="M4" s="178">
        <f>RES_hhdet_tesh!M4/RES_summary!M$19</f>
        <v>0</v>
      </c>
      <c r="N4" s="178">
        <f>RES_hhdet_tesh!N4/RES_summary!N$19</f>
        <v>0</v>
      </c>
      <c r="O4" s="178">
        <f>RES_hhdet_tesh!O4/RES_summary!O$19</f>
        <v>0</v>
      </c>
      <c r="P4" s="178">
        <f>RES_hhdet_tesh!P4/RES_summary!P$19</f>
        <v>0</v>
      </c>
      <c r="Q4" s="178">
        <f>RES_hhdet_tesh!Q4/RES_summary!Q$19</f>
        <v>0</v>
      </c>
    </row>
    <row r="5" spans="1:17" ht="12" customHeight="1" x14ac:dyDescent="0.25">
      <c r="A5" s="23" t="s">
        <v>58</v>
      </c>
      <c r="B5" s="177">
        <f>RES_hhdet_tesh!B5/RES_summary!B$19</f>
        <v>54.103175428917773</v>
      </c>
      <c r="C5" s="177">
        <f>RES_hhdet_tesh!C5/RES_summary!C$19</f>
        <v>56.90886496675423</v>
      </c>
      <c r="D5" s="177">
        <f>RES_hhdet_tesh!D5/RES_summary!D$19</f>
        <v>58.238016461021225</v>
      </c>
      <c r="E5" s="177">
        <f>RES_hhdet_tesh!E5/RES_summary!E$19</f>
        <v>67.630987224812174</v>
      </c>
      <c r="F5" s="177">
        <f>RES_hhdet_tesh!F5/RES_summary!F$19</f>
        <v>64.002503686701061</v>
      </c>
      <c r="G5" s="177">
        <f>RES_hhdet_tesh!G5/RES_summary!G$19</f>
        <v>66.127454636918486</v>
      </c>
      <c r="H5" s="177">
        <f>RES_hhdet_tesh!H5/RES_summary!H$19</f>
        <v>46.354256621164176</v>
      </c>
      <c r="I5" s="177">
        <f>RES_hhdet_tesh!I5/RES_summary!I$19</f>
        <v>48.145075422834992</v>
      </c>
      <c r="J5" s="177">
        <f>RES_hhdet_tesh!J5/RES_summary!J$19</f>
        <v>75.696455316950775</v>
      </c>
      <c r="K5" s="177">
        <f>RES_hhdet_tesh!K5/RES_summary!K$19</f>
        <v>49.632132510201018</v>
      </c>
      <c r="L5" s="177">
        <f>RES_hhdet_tesh!L5/RES_summary!L$19</f>
        <v>0</v>
      </c>
      <c r="M5" s="177">
        <f>RES_hhdet_tesh!M5/RES_summary!M$19</f>
        <v>0</v>
      </c>
      <c r="N5" s="177">
        <f>RES_hhdet_tesh!N5/RES_summary!N$19</f>
        <v>0</v>
      </c>
      <c r="O5" s="177">
        <f>RES_hhdet_tesh!O5/RES_summary!O$19</f>
        <v>0</v>
      </c>
      <c r="P5" s="177">
        <f>RES_hhdet_tesh!P5/RES_summary!P$19</f>
        <v>0</v>
      </c>
      <c r="Q5" s="177">
        <f>RES_hhdet_tesh!Q5/RES_summary!Q$19</f>
        <v>0</v>
      </c>
    </row>
    <row r="6" spans="1:17" ht="12" customHeight="1" x14ac:dyDescent="0.25">
      <c r="A6" s="23" t="s">
        <v>60</v>
      </c>
      <c r="B6" s="177">
        <f>RES_hhdet_tesh!B6/RES_summary!B$19</f>
        <v>0.39045624687858621</v>
      </c>
      <c r="C6" s="177">
        <f>RES_hhdet_tesh!C6/RES_summary!C$19</f>
        <v>0.34665690011882583</v>
      </c>
      <c r="D6" s="177">
        <f>RES_hhdet_tesh!D6/RES_summary!D$19</f>
        <v>0.53315814499840375</v>
      </c>
      <c r="E6" s="177">
        <f>RES_hhdet_tesh!E6/RES_summary!E$19</f>
        <v>0.63278228437989592</v>
      </c>
      <c r="F6" s="177">
        <f>RES_hhdet_tesh!F6/RES_summary!F$19</f>
        <v>0.56664733526259292</v>
      </c>
      <c r="G6" s="177">
        <f>RES_hhdet_tesh!G6/RES_summary!G$19</f>
        <v>0.39322180499524895</v>
      </c>
      <c r="H6" s="177">
        <f>RES_hhdet_tesh!H6/RES_summary!H$19</f>
        <v>0.42538666282054932</v>
      </c>
      <c r="I6" s="177">
        <f>RES_hhdet_tesh!I6/RES_summary!I$19</f>
        <v>0.62355464416810313</v>
      </c>
      <c r="J6" s="177">
        <f>RES_hhdet_tesh!J6/RES_summary!J$19</f>
        <v>0.93898811571334051</v>
      </c>
      <c r="K6" s="177">
        <f>RES_hhdet_tesh!K6/RES_summary!K$19</f>
        <v>0.69766348265179234</v>
      </c>
      <c r="L6" s="177">
        <f>RES_hhdet_tesh!L6/RES_summary!L$19</f>
        <v>0</v>
      </c>
      <c r="M6" s="177">
        <f>RES_hhdet_tesh!M6/RES_summary!M$19</f>
        <v>0</v>
      </c>
      <c r="N6" s="177">
        <f>RES_hhdet_tesh!N6/RES_summary!N$19</f>
        <v>0</v>
      </c>
      <c r="O6" s="177">
        <f>RES_hhdet_tesh!O6/RES_summary!O$19</f>
        <v>0</v>
      </c>
      <c r="P6" s="177">
        <f>RES_hhdet_tesh!P6/RES_summary!P$19</f>
        <v>0</v>
      </c>
      <c r="Q6" s="177">
        <f>RES_hhdet_tesh!Q6/RES_summary!Q$19</f>
        <v>0</v>
      </c>
    </row>
    <row r="7" spans="1:17" ht="12.95" customHeight="1" x14ac:dyDescent="0.25">
      <c r="A7" s="158" t="s">
        <v>112</v>
      </c>
      <c r="B7" s="178">
        <f>RES_hhdet_tesh!B7/RES_summary!B$19</f>
        <v>2.6428777373849828</v>
      </c>
      <c r="C7" s="178">
        <f>RES_hhdet_tesh!C7/RES_summary!C$19</f>
        <v>3.5599112327328428</v>
      </c>
      <c r="D7" s="178">
        <f>RES_hhdet_tesh!D7/RES_summary!D$19</f>
        <v>4.2398115929380928</v>
      </c>
      <c r="E7" s="178">
        <f>RES_hhdet_tesh!E7/RES_summary!E$19</f>
        <v>4.9123706522890433</v>
      </c>
      <c r="F7" s="178">
        <f>RES_hhdet_tesh!F7/RES_summary!F$19</f>
        <v>5.6092001234382716</v>
      </c>
      <c r="G7" s="178">
        <f>RES_hhdet_tesh!G7/RES_summary!G$19</f>
        <v>6.3494916310620528</v>
      </c>
      <c r="H7" s="178">
        <f>RES_hhdet_tesh!H7/RES_summary!H$19</f>
        <v>7.0559092384791429</v>
      </c>
      <c r="I7" s="178">
        <f>RES_hhdet_tesh!I7/RES_summary!I$19</f>
        <v>7.8203469218038437</v>
      </c>
      <c r="J7" s="178">
        <f>RES_hhdet_tesh!J7/RES_summary!J$19</f>
        <v>8.6997906001496617</v>
      </c>
      <c r="K7" s="178">
        <f>RES_hhdet_tesh!K7/RES_summary!K$19</f>
        <v>9.3216671805157016</v>
      </c>
      <c r="L7" s="178">
        <f>RES_hhdet_tesh!L7/RES_summary!L$19</f>
        <v>0</v>
      </c>
      <c r="M7" s="178">
        <f>RES_hhdet_tesh!M7/RES_summary!M$19</f>
        <v>0</v>
      </c>
      <c r="N7" s="178">
        <f>RES_hhdet_tesh!N7/RES_summary!N$19</f>
        <v>0</v>
      </c>
      <c r="O7" s="178">
        <f>RES_hhdet_tesh!O7/RES_summary!O$19</f>
        <v>0</v>
      </c>
      <c r="P7" s="178">
        <f>RES_hhdet_tesh!P7/RES_summary!P$19</f>
        <v>0</v>
      </c>
      <c r="Q7" s="178">
        <f>RES_hhdet_tesh!Q7/RES_summary!Q$19</f>
        <v>0</v>
      </c>
    </row>
    <row r="8" spans="1:17" ht="12" customHeight="1" x14ac:dyDescent="0.25">
      <c r="A8" s="23" t="s">
        <v>60</v>
      </c>
      <c r="B8" s="177">
        <f>RES_hhdet_tesh!B8/RES_summary!B$19</f>
        <v>2.6428777373849828</v>
      </c>
      <c r="C8" s="177">
        <f>RES_hhdet_tesh!C8/RES_summary!C$19</f>
        <v>3.5599112327328428</v>
      </c>
      <c r="D8" s="177">
        <f>RES_hhdet_tesh!D8/RES_summary!D$19</f>
        <v>4.2398115929380928</v>
      </c>
      <c r="E8" s="177">
        <f>RES_hhdet_tesh!E8/RES_summary!E$19</f>
        <v>4.9123706522890433</v>
      </c>
      <c r="F8" s="177">
        <f>RES_hhdet_tesh!F8/RES_summary!F$19</f>
        <v>5.6092001234382716</v>
      </c>
      <c r="G8" s="177">
        <f>RES_hhdet_tesh!G8/RES_summary!G$19</f>
        <v>6.3494916310620528</v>
      </c>
      <c r="H8" s="177">
        <f>RES_hhdet_tesh!H8/RES_summary!H$19</f>
        <v>7.0559092384791429</v>
      </c>
      <c r="I8" s="177">
        <f>RES_hhdet_tesh!I8/RES_summary!I$19</f>
        <v>7.8203469218038437</v>
      </c>
      <c r="J8" s="177">
        <f>RES_hhdet_tesh!J8/RES_summary!J$19</f>
        <v>8.6997906001496617</v>
      </c>
      <c r="K8" s="177">
        <f>RES_hhdet_tesh!K8/RES_summary!K$19</f>
        <v>9.3216671805157016</v>
      </c>
      <c r="L8" s="177">
        <f>RES_hhdet_tesh!L8/RES_summary!L$19</f>
        <v>0</v>
      </c>
      <c r="M8" s="177">
        <f>RES_hhdet_tesh!M8/RES_summary!M$19</f>
        <v>0</v>
      </c>
      <c r="N8" s="177">
        <f>RES_hhdet_tesh!N8/RES_summary!N$19</f>
        <v>0</v>
      </c>
      <c r="O8" s="177">
        <f>RES_hhdet_tesh!O8/RES_summary!O$19</f>
        <v>0</v>
      </c>
      <c r="P8" s="177">
        <f>RES_hhdet_tesh!P8/RES_summary!P$19</f>
        <v>0</v>
      </c>
      <c r="Q8" s="177">
        <f>RES_hhdet_tesh!Q8/RES_summary!Q$19</f>
        <v>0</v>
      </c>
    </row>
    <row r="9" spans="1:17" ht="12" customHeight="1" x14ac:dyDescent="0.25">
      <c r="A9" s="158" t="s">
        <v>63</v>
      </c>
      <c r="B9" s="178">
        <f>RES_hhdet_tesh!B9/RES_summary!B$19</f>
        <v>12.865579360425004</v>
      </c>
      <c r="C9" s="178">
        <f>RES_hhdet_tesh!C9/RES_summary!C$19</f>
        <v>12.838893632726101</v>
      </c>
      <c r="D9" s="178">
        <f>RES_hhdet_tesh!D9/RES_summary!D$19</f>
        <v>13.470457492121888</v>
      </c>
      <c r="E9" s="178">
        <f>RES_hhdet_tesh!E9/RES_summary!E$19</f>
        <v>13.666065432905356</v>
      </c>
      <c r="F9" s="178">
        <f>RES_hhdet_tesh!F9/RES_summary!F$19</f>
        <v>14.130642059200058</v>
      </c>
      <c r="G9" s="178">
        <f>RES_hhdet_tesh!G9/RES_summary!G$19</f>
        <v>14.283892468383543</v>
      </c>
      <c r="H9" s="178">
        <f>RES_hhdet_tesh!H9/RES_summary!H$19</f>
        <v>15.500194305303616</v>
      </c>
      <c r="I9" s="178">
        <f>RES_hhdet_tesh!I9/RES_summary!I$19</f>
        <v>16.30873685406894</v>
      </c>
      <c r="J9" s="178">
        <f>RES_hhdet_tesh!J9/RES_summary!J$19</f>
        <v>16.642058770754744</v>
      </c>
      <c r="K9" s="178">
        <f>RES_hhdet_tesh!K9/RES_summary!K$19</f>
        <v>16.69558482710892</v>
      </c>
      <c r="L9" s="178">
        <f>RES_hhdet_tesh!L9/RES_summary!L$19</f>
        <v>0</v>
      </c>
      <c r="M9" s="178">
        <f>RES_hhdet_tesh!M9/RES_summary!M$19</f>
        <v>0</v>
      </c>
      <c r="N9" s="178">
        <f>RES_hhdet_tesh!N9/RES_summary!N$19</f>
        <v>0</v>
      </c>
      <c r="O9" s="178">
        <f>RES_hhdet_tesh!O9/RES_summary!O$19</f>
        <v>0</v>
      </c>
      <c r="P9" s="178">
        <f>RES_hhdet_tesh!P9/RES_summary!P$19</f>
        <v>0</v>
      </c>
      <c r="Q9" s="178">
        <f>RES_hhdet_tesh!Q9/RES_summary!Q$19</f>
        <v>0</v>
      </c>
    </row>
    <row r="10" spans="1:17" ht="12" customHeight="1" x14ac:dyDescent="0.25">
      <c r="A10" s="167" t="s">
        <v>171</v>
      </c>
      <c r="B10" s="183">
        <f>RES_hhdet_tesh!B10/RES_summary!B$19</f>
        <v>0</v>
      </c>
      <c r="C10" s="183">
        <f>RES_hhdet_tesh!C10/RES_summary!C$19</f>
        <v>0</v>
      </c>
      <c r="D10" s="183">
        <f>RES_hhdet_tesh!D10/RES_summary!D$19</f>
        <v>0</v>
      </c>
      <c r="E10" s="183">
        <f>RES_hhdet_tesh!E10/RES_summary!E$19</f>
        <v>0</v>
      </c>
      <c r="F10" s="183">
        <f>RES_hhdet_tesh!F10/RES_summary!F$19</f>
        <v>0</v>
      </c>
      <c r="G10" s="183">
        <f>RES_hhdet_tesh!G10/RES_summary!G$19</f>
        <v>0</v>
      </c>
      <c r="H10" s="183">
        <f>RES_hhdet_tesh!H10/RES_summary!H$19</f>
        <v>0</v>
      </c>
      <c r="I10" s="183">
        <f>RES_hhdet_tesh!I10/RES_summary!I$19</f>
        <v>0</v>
      </c>
      <c r="J10" s="183">
        <f>RES_hhdet_tesh!J10/RES_summary!J$19</f>
        <v>0</v>
      </c>
      <c r="K10" s="183">
        <f>RES_hhdet_tesh!K10/RES_summary!K$19</f>
        <v>0</v>
      </c>
      <c r="L10" s="183">
        <f>RES_hhdet_tesh!L10/RES_summary!L$19</f>
        <v>0</v>
      </c>
      <c r="M10" s="183">
        <f>RES_hhdet_tesh!M10/RES_summary!M$19</f>
        <v>0</v>
      </c>
      <c r="N10" s="183">
        <f>RES_hhdet_tesh!N10/RES_summary!N$19</f>
        <v>0</v>
      </c>
      <c r="O10" s="183">
        <f>RES_hhdet_tesh!O10/RES_summary!O$19</f>
        <v>0</v>
      </c>
      <c r="P10" s="183">
        <f>RES_hhdet_tesh!P10/RES_summary!P$19</f>
        <v>0</v>
      </c>
      <c r="Q10" s="183">
        <f>RES_hhdet_tesh!Q10/RES_summary!Q$19</f>
        <v>0</v>
      </c>
    </row>
    <row r="11" spans="1:17" ht="12" customHeight="1" x14ac:dyDescent="0.25">
      <c r="A11" s="167" t="s">
        <v>144</v>
      </c>
      <c r="B11" s="183">
        <f>RES_hhdet_tesh!B11/RES_summary!B$19</f>
        <v>12.772953331807608</v>
      </c>
      <c r="C11" s="183">
        <f>RES_hhdet_tesh!C11/RES_summary!C$19</f>
        <v>12.751293803480376</v>
      </c>
      <c r="D11" s="183">
        <f>RES_hhdet_tesh!D11/RES_summary!D$19</f>
        <v>13.152768583087578</v>
      </c>
      <c r="E11" s="183">
        <f>RES_hhdet_tesh!E11/RES_summary!E$19</f>
        <v>13.216437062740191</v>
      </c>
      <c r="F11" s="183">
        <f>RES_hhdet_tesh!F11/RES_summary!F$19</f>
        <v>13.834316111751821</v>
      </c>
      <c r="G11" s="183">
        <f>RES_hhdet_tesh!G11/RES_summary!G$19</f>
        <v>14.180975195828474</v>
      </c>
      <c r="H11" s="183">
        <f>RES_hhdet_tesh!H11/RES_summary!H$19</f>
        <v>15.292343467407921</v>
      </c>
      <c r="I11" s="183">
        <f>RES_hhdet_tesh!I11/RES_summary!I$19</f>
        <v>16.257536245335228</v>
      </c>
      <c r="J11" s="183">
        <f>RES_hhdet_tesh!J11/RES_summary!J$19</f>
        <v>16.632334729064734</v>
      </c>
      <c r="K11" s="183">
        <f>RES_hhdet_tesh!K11/RES_summary!K$19</f>
        <v>16.640822539885676</v>
      </c>
      <c r="L11" s="183">
        <f>RES_hhdet_tesh!L11/RES_summary!L$19</f>
        <v>0</v>
      </c>
      <c r="M11" s="183">
        <f>RES_hhdet_tesh!M11/RES_summary!M$19</f>
        <v>0</v>
      </c>
      <c r="N11" s="183">
        <f>RES_hhdet_tesh!N11/RES_summary!N$19</f>
        <v>0</v>
      </c>
      <c r="O11" s="183">
        <f>RES_hhdet_tesh!O11/RES_summary!O$19</f>
        <v>0</v>
      </c>
      <c r="P11" s="183">
        <f>RES_hhdet_tesh!P11/RES_summary!P$19</f>
        <v>0</v>
      </c>
      <c r="Q11" s="183">
        <f>RES_hhdet_tesh!Q11/RES_summary!Q$19</f>
        <v>0</v>
      </c>
    </row>
    <row r="12" spans="1:17" ht="12" customHeight="1" x14ac:dyDescent="0.25">
      <c r="A12" s="167" t="s">
        <v>143</v>
      </c>
      <c r="B12" s="183">
        <f>RES_hhdet_tesh!B12/RES_summary!B$19</f>
        <v>12.772985710556746</v>
      </c>
      <c r="C12" s="183">
        <f>RES_hhdet_tesh!C12/RES_summary!C$19</f>
        <v>12.810210434471143</v>
      </c>
      <c r="D12" s="183">
        <f>RES_hhdet_tesh!D12/RES_summary!D$19</f>
        <v>13.259307793696076</v>
      </c>
      <c r="E12" s="183">
        <f>RES_hhdet_tesh!E12/RES_summary!E$19</f>
        <v>13.375674124816157</v>
      </c>
      <c r="F12" s="183">
        <f>RES_hhdet_tesh!F12/RES_summary!F$19</f>
        <v>13.792397760008996</v>
      </c>
      <c r="G12" s="183">
        <f>RES_hhdet_tesh!G12/RES_summary!G$19</f>
        <v>13.970974588179574</v>
      </c>
      <c r="H12" s="183">
        <f>RES_hhdet_tesh!H12/RES_summary!H$19</f>
        <v>14.429352233235347</v>
      </c>
      <c r="I12" s="183">
        <f>RES_hhdet_tesh!I12/RES_summary!I$19</f>
        <v>15.045687801651214</v>
      </c>
      <c r="J12" s="183">
        <f>RES_hhdet_tesh!J12/RES_summary!J$19</f>
        <v>15.493791026220277</v>
      </c>
      <c r="K12" s="183">
        <f>RES_hhdet_tesh!K12/RES_summary!K$19</f>
        <v>15.613759634476216</v>
      </c>
      <c r="L12" s="183">
        <f>RES_hhdet_tesh!L12/RES_summary!L$19</f>
        <v>0</v>
      </c>
      <c r="M12" s="183">
        <f>RES_hhdet_tesh!M12/RES_summary!M$19</f>
        <v>0</v>
      </c>
      <c r="N12" s="183">
        <f>RES_hhdet_tesh!N12/RES_summary!N$19</f>
        <v>0</v>
      </c>
      <c r="O12" s="183">
        <f>RES_hhdet_tesh!O12/RES_summary!O$19</f>
        <v>0</v>
      </c>
      <c r="P12" s="183">
        <f>RES_hhdet_tesh!P12/RES_summary!P$19</f>
        <v>0</v>
      </c>
      <c r="Q12" s="183">
        <f>RES_hhdet_tesh!Q12/RES_summary!Q$19</f>
        <v>0</v>
      </c>
    </row>
    <row r="13" spans="1:17" ht="12" customHeight="1" x14ac:dyDescent="0.25">
      <c r="A13" s="166" t="s">
        <v>57</v>
      </c>
      <c r="B13" s="182">
        <f>RES_hhdet_tesh!B13/RES_summary!B$19</f>
        <v>3.2571030996109465</v>
      </c>
      <c r="C13" s="182">
        <f>RES_hhdet_tesh!C13/RES_summary!C$19</f>
        <v>3.2515799198875004</v>
      </c>
      <c r="D13" s="182">
        <f>RES_hhdet_tesh!D13/RES_summary!D$19</f>
        <v>3.9458939464985532</v>
      </c>
      <c r="E13" s="182">
        <f>RES_hhdet_tesh!E13/RES_summary!E$19</f>
        <v>4.3609612175584767</v>
      </c>
      <c r="F13" s="182">
        <f>RES_hhdet_tesh!F13/RES_summary!F$19</f>
        <v>4.0328628584501622</v>
      </c>
      <c r="G13" s="182">
        <f>RES_hhdet_tesh!G13/RES_summary!G$19</f>
        <v>4.8495631997199871</v>
      </c>
      <c r="H13" s="182">
        <f>RES_hhdet_tesh!H13/RES_summary!H$19</f>
        <v>4.8669724390137752</v>
      </c>
      <c r="I13" s="182">
        <f>RES_hhdet_tesh!I13/RES_summary!I$19</f>
        <v>4.7757834678432944</v>
      </c>
      <c r="J13" s="182">
        <f>RES_hhdet_tesh!J13/RES_summary!J$19</f>
        <v>4.9299572049249321</v>
      </c>
      <c r="K13" s="182">
        <f>RES_hhdet_tesh!K13/RES_summary!K$19</f>
        <v>4.8353474789499344</v>
      </c>
      <c r="L13" s="182">
        <f>RES_hhdet_tesh!L13/RES_summary!L$19</f>
        <v>0</v>
      </c>
      <c r="M13" s="182">
        <f>RES_hhdet_tesh!M13/RES_summary!M$19</f>
        <v>0</v>
      </c>
      <c r="N13" s="182">
        <f>RES_hhdet_tesh!N13/RES_summary!N$19</f>
        <v>0</v>
      </c>
      <c r="O13" s="182">
        <f>RES_hhdet_tesh!O13/RES_summary!O$19</f>
        <v>0</v>
      </c>
      <c r="P13" s="182">
        <f>RES_hhdet_tesh!P13/RES_summary!P$19</f>
        <v>0</v>
      </c>
      <c r="Q13" s="182">
        <f>RES_hhdet_tesh!Q13/RES_summary!Q$19</f>
        <v>0</v>
      </c>
    </row>
    <row r="14" spans="1:17" ht="12" customHeight="1" x14ac:dyDescent="0.25">
      <c r="A14" s="147" t="s">
        <v>59</v>
      </c>
      <c r="B14" s="181">
        <f>RES_hhdet_tesh!B14/RES_summary!B$19</f>
        <v>9.5158826109458001</v>
      </c>
      <c r="C14" s="181">
        <f>RES_hhdet_tesh!C14/RES_summary!C$19</f>
        <v>9.5586305145836405</v>
      </c>
      <c r="D14" s="181">
        <f>RES_hhdet_tesh!D14/RES_summary!D$19</f>
        <v>9.3134138471975199</v>
      </c>
      <c r="E14" s="181">
        <f>RES_hhdet_tesh!E14/RES_summary!E$19</f>
        <v>9.0147129072576799</v>
      </c>
      <c r="F14" s="181">
        <f>RES_hhdet_tesh!F14/RES_summary!F$19</f>
        <v>9.7595349015588351</v>
      </c>
      <c r="G14" s="181">
        <f>RES_hhdet_tesh!G14/RES_summary!G$19</f>
        <v>9.1214113884595864</v>
      </c>
      <c r="H14" s="181">
        <f>RES_hhdet_tesh!H14/RES_summary!H$19</f>
        <v>9.5623797942215738</v>
      </c>
      <c r="I14" s="181">
        <f>RES_hhdet_tesh!I14/RES_summary!I$19</f>
        <v>10.269904333807917</v>
      </c>
      <c r="J14" s="181">
        <f>RES_hhdet_tesh!J14/RES_summary!J$19</f>
        <v>10.563833821295345</v>
      </c>
      <c r="K14" s="181">
        <f>RES_hhdet_tesh!K14/RES_summary!K$19</f>
        <v>10.778412155526283</v>
      </c>
      <c r="L14" s="181">
        <f>RES_hhdet_tesh!L14/RES_summary!L$19</f>
        <v>0</v>
      </c>
      <c r="M14" s="181">
        <f>RES_hhdet_tesh!M14/RES_summary!M$19</f>
        <v>0</v>
      </c>
      <c r="N14" s="181">
        <f>RES_hhdet_tesh!N14/RES_summary!N$19</f>
        <v>0</v>
      </c>
      <c r="O14" s="181">
        <f>RES_hhdet_tesh!O14/RES_summary!O$19</f>
        <v>0</v>
      </c>
      <c r="P14" s="181">
        <f>RES_hhdet_tesh!P14/RES_summary!P$19</f>
        <v>0</v>
      </c>
      <c r="Q14" s="181">
        <f>RES_hhdet_tesh!Q14/RES_summary!Q$19</f>
        <v>0</v>
      </c>
    </row>
    <row r="15" spans="1:17" ht="12" customHeight="1" x14ac:dyDescent="0.25">
      <c r="A15" s="163" t="s">
        <v>142</v>
      </c>
      <c r="B15" s="180">
        <f>RES_hhdet_tesh!B15/RES_summary!B$19</f>
        <v>12.948515505105982</v>
      </c>
      <c r="C15" s="180">
        <f>RES_hhdet_tesh!C15/RES_summary!C$19</f>
        <v>12.876266063416617</v>
      </c>
      <c r="D15" s="180">
        <f>RES_hhdet_tesh!D15/RES_summary!D$19</f>
        <v>13.664621881652144</v>
      </c>
      <c r="E15" s="180">
        <f>RES_hhdet_tesh!E15/RES_summary!E$19</f>
        <v>13.924498584866802</v>
      </c>
      <c r="F15" s="180">
        <f>RES_hhdet_tesh!F15/RES_summary!F$19</f>
        <v>14.40119273871891</v>
      </c>
      <c r="G15" s="180">
        <f>RES_hhdet_tesh!G15/RES_summary!G$19</f>
        <v>14.496359402194722</v>
      </c>
      <c r="H15" s="180">
        <f>RES_hhdet_tesh!H15/RES_summary!H$19</f>
        <v>16.228520697469385</v>
      </c>
      <c r="I15" s="180">
        <f>RES_hhdet_tesh!I15/RES_summary!I$19</f>
        <v>17.523756661641769</v>
      </c>
      <c r="J15" s="180">
        <f>RES_hhdet_tesh!J15/RES_summary!J$19</f>
        <v>17.837978550434151</v>
      </c>
      <c r="K15" s="180">
        <f>RES_hhdet_tesh!K15/RES_summary!K$19</f>
        <v>17.899564151800615</v>
      </c>
      <c r="L15" s="180">
        <f>RES_hhdet_tesh!L15/RES_summary!L$19</f>
        <v>0</v>
      </c>
      <c r="M15" s="180">
        <f>RES_hhdet_tesh!M15/RES_summary!M$19</f>
        <v>0</v>
      </c>
      <c r="N15" s="180">
        <f>RES_hhdet_tesh!N15/RES_summary!N$19</f>
        <v>0</v>
      </c>
      <c r="O15" s="180">
        <f>RES_hhdet_tesh!O15/RES_summary!O$19</f>
        <v>0</v>
      </c>
      <c r="P15" s="180">
        <f>RES_hhdet_tesh!P15/RES_summary!P$19</f>
        <v>0</v>
      </c>
      <c r="Q15" s="180">
        <f>RES_hhdet_tesh!Q15/RES_summary!Q$19</f>
        <v>0</v>
      </c>
    </row>
    <row r="16" spans="1:17" ht="12" customHeight="1" x14ac:dyDescent="0.25">
      <c r="A16" s="161" t="s">
        <v>141</v>
      </c>
      <c r="B16" s="179">
        <f>RES_hhdet_tesh!B16/RES_summary!B$19</f>
        <v>12.817754064747833</v>
      </c>
      <c r="C16" s="179">
        <f>RES_hhdet_tesh!C16/RES_summary!C$19</f>
        <v>12.842078360754879</v>
      </c>
      <c r="D16" s="179">
        <f>RES_hhdet_tesh!D16/RES_summary!D$19</f>
        <v>13.412981306013261</v>
      </c>
      <c r="E16" s="179">
        <f>RES_hhdet_tesh!E16/RES_summary!E$19</f>
        <v>13.608287956540307</v>
      </c>
      <c r="F16" s="179">
        <f>RES_hhdet_tesh!F16/RES_summary!F$19</f>
        <v>13.957920614628057</v>
      </c>
      <c r="G16" s="179">
        <f>RES_hhdet_tesh!G16/RES_summary!G$19</f>
        <v>14.079568898262693</v>
      </c>
      <c r="H16" s="179">
        <f>RES_hhdet_tesh!H16/RES_summary!H$19</f>
        <v>14.751353369572159</v>
      </c>
      <c r="I16" s="179">
        <f>RES_hhdet_tesh!I16/RES_summary!I$19</f>
        <v>15.529043444354269</v>
      </c>
      <c r="J16" s="179">
        <f>RES_hhdet_tesh!J16/RES_summary!J$19</f>
        <v>15.916342466759922</v>
      </c>
      <c r="K16" s="179">
        <f>RES_hhdet_tesh!K16/RES_summary!K$19</f>
        <v>15.9877878304574</v>
      </c>
      <c r="L16" s="179">
        <f>RES_hhdet_tesh!L16/RES_summary!L$19</f>
        <v>0</v>
      </c>
      <c r="M16" s="179">
        <f>RES_hhdet_tesh!M16/RES_summary!M$19</f>
        <v>0</v>
      </c>
      <c r="N16" s="179">
        <f>RES_hhdet_tesh!N16/RES_summary!N$19</f>
        <v>0</v>
      </c>
      <c r="O16" s="179">
        <f>RES_hhdet_tesh!O16/RES_summary!O$19</f>
        <v>0</v>
      </c>
      <c r="P16" s="179">
        <f>RES_hhdet_tesh!P16/RES_summary!P$19</f>
        <v>0</v>
      </c>
      <c r="Q16" s="179">
        <f>RES_hhdet_tesh!Q16/RES_summary!Q$19</f>
        <v>0</v>
      </c>
    </row>
    <row r="17" spans="1:17" ht="12" customHeight="1" x14ac:dyDescent="0.25">
      <c r="A17" s="148" t="s">
        <v>60</v>
      </c>
      <c r="B17" s="177">
        <f>RES_hhdet_tesh!B17/RES_summary!B$19</f>
        <v>3.3018714538020308</v>
      </c>
      <c r="C17" s="177">
        <f>RES_hhdet_tesh!C17/RES_summary!C$19</f>
        <v>3.2834478461712409</v>
      </c>
      <c r="D17" s="177">
        <f>RES_hhdet_tesh!D17/RES_summary!D$19</f>
        <v>4.0995674588157405</v>
      </c>
      <c r="E17" s="177">
        <f>RES_hhdet_tesh!E17/RES_summary!E$19</f>
        <v>4.5935750492826335</v>
      </c>
      <c r="F17" s="177">
        <f>RES_hhdet_tesh!F17/RES_summary!F$19</f>
        <v>4.1983857130692233</v>
      </c>
      <c r="G17" s="177">
        <f>RES_hhdet_tesh!G17/RES_summary!G$19</f>
        <v>4.9581575098031063</v>
      </c>
      <c r="H17" s="177">
        <f>RES_hhdet_tesh!H17/RES_summary!H$19</f>
        <v>5.1889735753505866</v>
      </c>
      <c r="I17" s="177">
        <f>RES_hhdet_tesh!I17/RES_summary!I$19</f>
        <v>5.2591391105463492</v>
      </c>
      <c r="J17" s="177">
        <f>RES_hhdet_tesh!J17/RES_summary!J$19</f>
        <v>5.3525086454645718</v>
      </c>
      <c r="K17" s="177">
        <f>RES_hhdet_tesh!K17/RES_summary!K$19</f>
        <v>5.2093756749311142</v>
      </c>
      <c r="L17" s="177">
        <f>RES_hhdet_tesh!L17/RES_summary!L$19</f>
        <v>0</v>
      </c>
      <c r="M17" s="177">
        <f>RES_hhdet_tesh!M17/RES_summary!M$19</f>
        <v>0</v>
      </c>
      <c r="N17" s="177">
        <f>RES_hhdet_tesh!N17/RES_summary!N$19</f>
        <v>0</v>
      </c>
      <c r="O17" s="177">
        <f>RES_hhdet_tesh!O17/RES_summary!O$19</f>
        <v>0</v>
      </c>
      <c r="P17" s="177">
        <f>RES_hhdet_tesh!P17/RES_summary!P$19</f>
        <v>0</v>
      </c>
      <c r="Q17" s="177">
        <f>RES_hhdet_tesh!Q17/RES_summary!Q$19</f>
        <v>0</v>
      </c>
    </row>
    <row r="18" spans="1:17" ht="12" customHeight="1" x14ac:dyDescent="0.25">
      <c r="A18" s="148" t="s">
        <v>59</v>
      </c>
      <c r="B18" s="177">
        <f>RES_hhdet_tesh!B18/RES_summary!B$19</f>
        <v>9.5158826109458037</v>
      </c>
      <c r="C18" s="177">
        <f>RES_hhdet_tesh!C18/RES_summary!C$19</f>
        <v>9.5586305145836405</v>
      </c>
      <c r="D18" s="177">
        <f>RES_hhdet_tesh!D18/RES_summary!D$19</f>
        <v>9.3134138471975181</v>
      </c>
      <c r="E18" s="177">
        <f>RES_hhdet_tesh!E18/RES_summary!E$19</f>
        <v>9.0147129072576746</v>
      </c>
      <c r="F18" s="177">
        <f>RES_hhdet_tesh!F18/RES_summary!F$19</f>
        <v>9.7595349015588315</v>
      </c>
      <c r="G18" s="177">
        <f>RES_hhdet_tesh!G18/RES_summary!G$19</f>
        <v>9.1214113884595864</v>
      </c>
      <c r="H18" s="177">
        <f>RES_hhdet_tesh!H18/RES_summary!H$19</f>
        <v>9.562379794221572</v>
      </c>
      <c r="I18" s="177">
        <f>RES_hhdet_tesh!I18/RES_summary!I$19</f>
        <v>10.269904333807919</v>
      </c>
      <c r="J18" s="177">
        <f>RES_hhdet_tesh!J18/RES_summary!J$19</f>
        <v>10.563833821295347</v>
      </c>
      <c r="K18" s="177">
        <f>RES_hhdet_tesh!K18/RES_summary!K$19</f>
        <v>10.778412155526285</v>
      </c>
      <c r="L18" s="177">
        <f>RES_hhdet_tesh!L18/RES_summary!L$19</f>
        <v>0</v>
      </c>
      <c r="M18" s="177">
        <f>RES_hhdet_tesh!M18/RES_summary!M$19</f>
        <v>0</v>
      </c>
      <c r="N18" s="177">
        <f>RES_hhdet_tesh!N18/RES_summary!N$19</f>
        <v>0</v>
      </c>
      <c r="O18" s="177">
        <f>RES_hhdet_tesh!O18/RES_summary!O$19</f>
        <v>0</v>
      </c>
      <c r="P18" s="177">
        <f>RES_hhdet_tesh!P18/RES_summary!P$19</f>
        <v>0</v>
      </c>
      <c r="Q18" s="177">
        <f>RES_hhdet_tesh!Q18/RES_summary!Q$19</f>
        <v>0</v>
      </c>
    </row>
    <row r="19" spans="1:17" ht="12" customHeight="1" x14ac:dyDescent="0.25">
      <c r="A19" s="158" t="s">
        <v>62</v>
      </c>
      <c r="B19" s="178">
        <f>RES_hhdet_tesh!B19/RES_summary!B$19</f>
        <v>11.178961411657841</v>
      </c>
      <c r="C19" s="178">
        <f>RES_hhdet_tesh!C19/RES_summary!C$19</f>
        <v>11.138498288585657</v>
      </c>
      <c r="D19" s="178">
        <f>RES_hhdet_tesh!D19/RES_summary!D$19</f>
        <v>11.807812138015892</v>
      </c>
      <c r="E19" s="178">
        <f>RES_hhdet_tesh!E19/RES_summary!E$19</f>
        <v>11.981444645050587</v>
      </c>
      <c r="F19" s="178">
        <f>RES_hhdet_tesh!F19/RES_summary!F$19</f>
        <v>11.879123388660719</v>
      </c>
      <c r="G19" s="178">
        <f>RES_hhdet_tesh!G19/RES_summary!G$19</f>
        <v>11.616281601758157</v>
      </c>
      <c r="H19" s="178">
        <f>RES_hhdet_tesh!H19/RES_summary!H$19</f>
        <v>12.185427048019385</v>
      </c>
      <c r="I19" s="178">
        <f>RES_hhdet_tesh!I19/RES_summary!I$19</f>
        <v>12.865040452645482</v>
      </c>
      <c r="J19" s="178">
        <f>RES_hhdet_tesh!J19/RES_summary!J$19</f>
        <v>12.78970183013837</v>
      </c>
      <c r="K19" s="178">
        <f>RES_hhdet_tesh!K19/RES_summary!K$19</f>
        <v>12.698873032658465</v>
      </c>
      <c r="L19" s="178">
        <f>RES_hhdet_tesh!L19/RES_summary!L$19</f>
        <v>0</v>
      </c>
      <c r="M19" s="178">
        <f>RES_hhdet_tesh!M19/RES_summary!M$19</f>
        <v>0</v>
      </c>
      <c r="N19" s="178">
        <f>RES_hhdet_tesh!N19/RES_summary!N$19</f>
        <v>0</v>
      </c>
      <c r="O19" s="178">
        <f>RES_hhdet_tesh!O19/RES_summary!O$19</f>
        <v>0</v>
      </c>
      <c r="P19" s="178">
        <f>RES_hhdet_tesh!P19/RES_summary!P$19</f>
        <v>0</v>
      </c>
      <c r="Q19" s="178">
        <f>RES_hhdet_tesh!Q19/RES_summary!Q$19</f>
        <v>0</v>
      </c>
    </row>
    <row r="20" spans="1:17" ht="12" customHeight="1" x14ac:dyDescent="0.25">
      <c r="A20" s="23" t="s">
        <v>58</v>
      </c>
      <c r="B20" s="177">
        <f>RES_hhdet_tesh!B20/RES_summary!B$19</f>
        <v>0</v>
      </c>
      <c r="C20" s="177">
        <f>RES_hhdet_tesh!C20/RES_summary!C$19</f>
        <v>0</v>
      </c>
      <c r="D20" s="177">
        <f>RES_hhdet_tesh!D20/RES_summary!D$19</f>
        <v>0</v>
      </c>
      <c r="E20" s="177">
        <f>RES_hhdet_tesh!E20/RES_summary!E$19</f>
        <v>0</v>
      </c>
      <c r="F20" s="177">
        <f>RES_hhdet_tesh!F20/RES_summary!F$19</f>
        <v>0</v>
      </c>
      <c r="G20" s="177">
        <f>RES_hhdet_tesh!G20/RES_summary!G$19</f>
        <v>0</v>
      </c>
      <c r="H20" s="177">
        <f>RES_hhdet_tesh!H20/RES_summary!H$19</f>
        <v>0</v>
      </c>
      <c r="I20" s="177">
        <f>RES_hhdet_tesh!I20/RES_summary!I$19</f>
        <v>0</v>
      </c>
      <c r="J20" s="177">
        <f>RES_hhdet_tesh!J20/RES_summary!J$19</f>
        <v>0</v>
      </c>
      <c r="K20" s="177">
        <f>RES_hhdet_tesh!K20/RES_summary!K$19</f>
        <v>0</v>
      </c>
      <c r="L20" s="177">
        <f>RES_hhdet_tesh!L20/RES_summary!L$19</f>
        <v>0</v>
      </c>
      <c r="M20" s="177">
        <f>RES_hhdet_tesh!M20/RES_summary!M$19</f>
        <v>0</v>
      </c>
      <c r="N20" s="177">
        <f>RES_hhdet_tesh!N20/RES_summary!N$19</f>
        <v>0</v>
      </c>
      <c r="O20" s="177">
        <f>RES_hhdet_tesh!O20/RES_summary!O$19</f>
        <v>0</v>
      </c>
      <c r="P20" s="177">
        <f>RES_hhdet_tesh!P20/RES_summary!P$19</f>
        <v>0</v>
      </c>
      <c r="Q20" s="177">
        <f>RES_hhdet_tesh!Q20/RES_summary!Q$19</f>
        <v>0</v>
      </c>
    </row>
    <row r="21" spans="1:17" ht="12" customHeight="1" x14ac:dyDescent="0.25">
      <c r="A21" s="23" t="s">
        <v>57</v>
      </c>
      <c r="B21" s="177">
        <f>RES_hhdet_tesh!B21/RES_summary!B$19</f>
        <v>11.034356232227287</v>
      </c>
      <c r="C21" s="177">
        <f>RES_hhdet_tesh!C21/RES_summary!C$19</f>
        <v>11.127593772088254</v>
      </c>
      <c r="D21" s="177">
        <f>RES_hhdet_tesh!D21/RES_summary!D$19</f>
        <v>11.564010576325241</v>
      </c>
      <c r="E21" s="177">
        <f>RES_hhdet_tesh!E21/RES_summary!E$19</f>
        <v>11.668765017068091</v>
      </c>
      <c r="F21" s="177">
        <f>RES_hhdet_tesh!F21/RES_summary!F$19</f>
        <v>11.859013983317849</v>
      </c>
      <c r="G21" s="177">
        <f>RES_hhdet_tesh!G21/RES_summary!G$19</f>
        <v>11.85714470495058</v>
      </c>
      <c r="H21" s="177">
        <f>RES_hhdet_tesh!H21/RES_summary!H$19</f>
        <v>12.065607622009155</v>
      </c>
      <c r="I21" s="177">
        <f>RES_hhdet_tesh!I21/RES_summary!I$19</f>
        <v>12.400843661023817</v>
      </c>
      <c r="J21" s="177">
        <f>RES_hhdet_tesh!J21/RES_summary!J$19</f>
        <v>12.456234153824774</v>
      </c>
      <c r="K21" s="177">
        <f>RES_hhdet_tesh!K21/RES_summary!K$19</f>
        <v>12.346673291357599</v>
      </c>
      <c r="L21" s="177">
        <f>RES_hhdet_tesh!L21/RES_summary!L$19</f>
        <v>0</v>
      </c>
      <c r="M21" s="177">
        <f>RES_hhdet_tesh!M21/RES_summary!M$19</f>
        <v>0</v>
      </c>
      <c r="N21" s="177">
        <f>RES_hhdet_tesh!N21/RES_summary!N$19</f>
        <v>0</v>
      </c>
      <c r="O21" s="177">
        <f>RES_hhdet_tesh!O21/RES_summary!O$19</f>
        <v>0</v>
      </c>
      <c r="P21" s="177">
        <f>RES_hhdet_tesh!P21/RES_summary!P$19</f>
        <v>0</v>
      </c>
      <c r="Q21" s="177">
        <f>RES_hhdet_tesh!Q21/RES_summary!Q$19</f>
        <v>0</v>
      </c>
    </row>
    <row r="22" spans="1:17" ht="12" customHeight="1" x14ac:dyDescent="0.25">
      <c r="A22" s="29" t="s">
        <v>140</v>
      </c>
      <c r="B22" s="176">
        <f>RES_hhdet_tesh!B22/RES_summary!B$19</f>
        <v>11.185966445490935</v>
      </c>
      <c r="C22" s="176">
        <f>RES_hhdet_tesh!C22/RES_summary!C$19</f>
        <v>11.13902829300306</v>
      </c>
      <c r="D22" s="176">
        <f>RES_hhdet_tesh!D22/RES_summary!D$19</f>
        <v>11.813718543176078</v>
      </c>
      <c r="E22" s="176">
        <f>RES_hhdet_tesh!E22/RES_summary!E$19</f>
        <v>11.989045753916706</v>
      </c>
      <c r="F22" s="176">
        <f>RES_hhdet_tesh!F22/RES_summary!F$19</f>
        <v>11.879674285536293</v>
      </c>
      <c r="G22" s="176">
        <f>RES_hhdet_tesh!G22/RES_summary!G$19</f>
        <v>11.610151542797869</v>
      </c>
      <c r="H22" s="176">
        <f>RES_hhdet_tesh!H22/RES_summary!H$19</f>
        <v>12.188372823704949</v>
      </c>
      <c r="I22" s="176">
        <f>RES_hhdet_tesh!I22/RES_summary!I$19</f>
        <v>12.877538058573757</v>
      </c>
      <c r="J22" s="176">
        <f>RES_hhdet_tesh!J22/RES_summary!J$19</f>
        <v>12.799272983274571</v>
      </c>
      <c r="K22" s="176">
        <f>RES_hhdet_tesh!K22/RES_summary!K$19</f>
        <v>12.706127645269977</v>
      </c>
      <c r="L22" s="176">
        <f>RES_hhdet_tesh!L22/RES_summary!L$19</f>
        <v>0</v>
      </c>
      <c r="M22" s="176">
        <f>RES_hhdet_tesh!M22/RES_summary!M$19</f>
        <v>0</v>
      </c>
      <c r="N22" s="176">
        <f>RES_hhdet_tesh!N22/RES_summary!N$19</f>
        <v>0</v>
      </c>
      <c r="O22" s="176">
        <f>RES_hhdet_tesh!O22/RES_summary!O$19</f>
        <v>0</v>
      </c>
      <c r="P22" s="176">
        <f>RES_hhdet_tesh!P22/RES_summary!P$19</f>
        <v>0</v>
      </c>
      <c r="Q22" s="176">
        <f>RES_hhdet_tesh!Q22/RES_summary!Q$19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0</v>
      </c>
      <c r="C24" s="184">
        <f>RES_hhdet_tesh!C24/RES_summary!C$19</f>
        <v>0</v>
      </c>
      <c r="D24" s="184">
        <f>RES_hhdet_tesh!D24/RES_summary!D$19</f>
        <v>0</v>
      </c>
      <c r="E24" s="184">
        <f>RES_hhdet_tesh!E24/RES_summary!E$19</f>
        <v>0</v>
      </c>
      <c r="F24" s="184">
        <f>RES_hhdet_tesh!F24/RES_summary!F$19</f>
        <v>0</v>
      </c>
      <c r="G24" s="184">
        <f>RES_hhdet_tesh!G24/RES_summary!G$19</f>
        <v>0</v>
      </c>
      <c r="H24" s="184">
        <f>RES_hhdet_tesh!H24/RES_summary!H$19</f>
        <v>0</v>
      </c>
      <c r="I24" s="184">
        <f>RES_hhdet_tesh!I24/RES_summary!I$19</f>
        <v>0</v>
      </c>
      <c r="J24" s="184">
        <f>RES_hhdet_tesh!J24/RES_summary!J$19</f>
        <v>0</v>
      </c>
      <c r="K24" s="184">
        <f>RES_hhdet_tesh!K24/RES_summary!K$19</f>
        <v>0</v>
      </c>
      <c r="L24" s="184">
        <f>RES_hhdet_tesh!L24/RES_summary!L$19</f>
        <v>0</v>
      </c>
      <c r="M24" s="184">
        <f>RES_hhdet_tesh!M24/RES_summary!M$19</f>
        <v>0</v>
      </c>
      <c r="N24" s="184">
        <f>RES_hhdet_tesh!N24/RES_summary!N$19</f>
        <v>0</v>
      </c>
      <c r="O24" s="184">
        <f>RES_hhdet_tesh!O24/RES_summary!O$19</f>
        <v>0</v>
      </c>
      <c r="P24" s="184">
        <f>RES_hhdet_tesh!P24/RES_summary!P$19</f>
        <v>0</v>
      </c>
      <c r="Q24" s="184">
        <f>RES_hhdet_tesh!Q24/RES_summary!Q$19</f>
        <v>0</v>
      </c>
    </row>
    <row r="25" spans="1:17" ht="12.95" customHeight="1" x14ac:dyDescent="0.25">
      <c r="A25" s="158" t="s">
        <v>65</v>
      </c>
      <c r="B25" s="178">
        <f>RES_hhdet_tesh!B25/RES_summary!B$19</f>
        <v>0</v>
      </c>
      <c r="C25" s="178">
        <f>RES_hhdet_tesh!C25/RES_summary!C$19</f>
        <v>0</v>
      </c>
      <c r="D25" s="178">
        <f>RES_hhdet_tesh!D25/RES_summary!D$19</f>
        <v>0</v>
      </c>
      <c r="E25" s="178">
        <f>RES_hhdet_tesh!E25/RES_summary!E$19</f>
        <v>0</v>
      </c>
      <c r="F25" s="178">
        <f>RES_hhdet_tesh!F25/RES_summary!F$19</f>
        <v>0</v>
      </c>
      <c r="G25" s="178">
        <f>RES_hhdet_tesh!G25/RES_summary!G$19</f>
        <v>0</v>
      </c>
      <c r="H25" s="178">
        <f>RES_hhdet_tesh!H25/RES_summary!H$19</f>
        <v>0</v>
      </c>
      <c r="I25" s="178">
        <f>RES_hhdet_tesh!I25/RES_summary!I$19</f>
        <v>0</v>
      </c>
      <c r="J25" s="178">
        <f>RES_hhdet_tesh!J25/RES_summary!J$19</f>
        <v>0</v>
      </c>
      <c r="K25" s="178">
        <f>RES_hhdet_tesh!K25/RES_summary!K$19</f>
        <v>0</v>
      </c>
      <c r="L25" s="178">
        <f>RES_hhdet_tesh!L25/RES_summary!L$19</f>
        <v>0</v>
      </c>
      <c r="M25" s="178">
        <f>RES_hhdet_tesh!M25/RES_summary!M$19</f>
        <v>0</v>
      </c>
      <c r="N25" s="178">
        <f>RES_hhdet_tesh!N25/RES_summary!N$19</f>
        <v>0</v>
      </c>
      <c r="O25" s="178">
        <f>RES_hhdet_tesh!O25/RES_summary!O$19</f>
        <v>0</v>
      </c>
      <c r="P25" s="178">
        <f>RES_hhdet_tesh!P25/RES_summary!P$19</f>
        <v>0</v>
      </c>
      <c r="Q25" s="178">
        <f>RES_hhdet_tesh!Q25/RES_summary!Q$19</f>
        <v>0</v>
      </c>
    </row>
    <row r="26" spans="1:17" ht="12" customHeight="1" x14ac:dyDescent="0.25">
      <c r="A26" s="23" t="s">
        <v>84</v>
      </c>
      <c r="B26" s="177">
        <f>RES_hhdet_tesh!B26/RES_summary!B$19</f>
        <v>0</v>
      </c>
      <c r="C26" s="177">
        <f>RES_hhdet_tesh!C26/RES_summary!C$19</f>
        <v>0</v>
      </c>
      <c r="D26" s="177">
        <f>RES_hhdet_tesh!D26/RES_summary!D$19</f>
        <v>0</v>
      </c>
      <c r="E26" s="177">
        <f>RES_hhdet_tesh!E26/RES_summary!E$19</f>
        <v>0</v>
      </c>
      <c r="F26" s="177">
        <f>RES_hhdet_tesh!F26/RES_summary!F$19</f>
        <v>0</v>
      </c>
      <c r="G26" s="177">
        <f>RES_hhdet_tesh!G26/RES_summary!G$19</f>
        <v>0</v>
      </c>
      <c r="H26" s="177">
        <f>RES_hhdet_tesh!H26/RES_summary!H$19</f>
        <v>0</v>
      </c>
      <c r="I26" s="177">
        <f>RES_hhdet_tesh!I26/RES_summary!I$19</f>
        <v>0</v>
      </c>
      <c r="J26" s="177">
        <f>RES_hhdet_tesh!J26/RES_summary!J$19</f>
        <v>0</v>
      </c>
      <c r="K26" s="177">
        <f>RES_hhdet_tesh!K26/RES_summary!K$19</f>
        <v>0</v>
      </c>
      <c r="L26" s="177">
        <f>RES_hhdet_tesh!L26/RES_summary!L$19</f>
        <v>0</v>
      </c>
      <c r="M26" s="177">
        <f>RES_hhdet_tesh!M26/RES_summary!M$19</f>
        <v>0</v>
      </c>
      <c r="N26" s="177">
        <f>RES_hhdet_tesh!N26/RES_summary!N$19</f>
        <v>0</v>
      </c>
      <c r="O26" s="177">
        <f>RES_hhdet_tesh!O26/RES_summary!O$19</f>
        <v>0</v>
      </c>
      <c r="P26" s="177">
        <f>RES_hhdet_tesh!P26/RES_summary!P$19</f>
        <v>0</v>
      </c>
      <c r="Q26" s="177">
        <f>RES_hhdet_tesh!Q26/RES_summary!Q$19</f>
        <v>0</v>
      </c>
    </row>
    <row r="27" spans="1:17" ht="12" customHeight="1" x14ac:dyDescent="0.25">
      <c r="A27" s="23" t="s">
        <v>60</v>
      </c>
      <c r="B27" s="177">
        <f>RES_hhdet_tesh!B27/RES_summary!B$19</f>
        <v>0</v>
      </c>
      <c r="C27" s="177">
        <f>RES_hhdet_tesh!C27/RES_summary!C$19</f>
        <v>0</v>
      </c>
      <c r="D27" s="177">
        <f>RES_hhdet_tesh!D27/RES_summary!D$19</f>
        <v>0</v>
      </c>
      <c r="E27" s="177">
        <f>RES_hhdet_tesh!E27/RES_summary!E$19</f>
        <v>0</v>
      </c>
      <c r="F27" s="177">
        <f>RES_hhdet_tesh!F27/RES_summary!F$19</f>
        <v>0</v>
      </c>
      <c r="G27" s="177">
        <f>RES_hhdet_tesh!G27/RES_summary!G$19</f>
        <v>0</v>
      </c>
      <c r="H27" s="177">
        <f>RES_hhdet_tesh!H27/RES_summary!H$19</f>
        <v>0</v>
      </c>
      <c r="I27" s="177">
        <f>RES_hhdet_tesh!I27/RES_summary!I$19</f>
        <v>0</v>
      </c>
      <c r="J27" s="177">
        <f>RES_hhdet_tesh!J27/RES_summary!J$19</f>
        <v>0</v>
      </c>
      <c r="K27" s="177">
        <f>RES_hhdet_tesh!K27/RES_summary!K$19</f>
        <v>0</v>
      </c>
      <c r="L27" s="177">
        <f>RES_hhdet_tesh!L27/RES_summary!L$19</f>
        <v>0</v>
      </c>
      <c r="M27" s="177">
        <f>RES_hhdet_tesh!M27/RES_summary!M$19</f>
        <v>0</v>
      </c>
      <c r="N27" s="177">
        <f>RES_hhdet_tesh!N27/RES_summary!N$19</f>
        <v>0</v>
      </c>
      <c r="O27" s="177">
        <f>RES_hhdet_tesh!O27/RES_summary!O$19</f>
        <v>0</v>
      </c>
      <c r="P27" s="177">
        <f>RES_hhdet_tesh!P27/RES_summary!P$19</f>
        <v>0</v>
      </c>
      <c r="Q27" s="177">
        <f>RES_hhdet_tesh!Q27/RES_summary!Q$19</f>
        <v>0</v>
      </c>
    </row>
    <row r="28" spans="1:17" ht="12.95" customHeight="1" x14ac:dyDescent="0.25">
      <c r="A28" s="158" t="s">
        <v>112</v>
      </c>
      <c r="B28" s="178">
        <f>RES_hhdet_tesh!B28/RES_summary!B$19</f>
        <v>0</v>
      </c>
      <c r="C28" s="178">
        <f>RES_hhdet_tesh!C28/RES_summary!C$19</f>
        <v>0</v>
      </c>
      <c r="D28" s="178">
        <f>RES_hhdet_tesh!D28/RES_summary!D$19</f>
        <v>0</v>
      </c>
      <c r="E28" s="178">
        <f>RES_hhdet_tesh!E28/RES_summary!E$19</f>
        <v>0</v>
      </c>
      <c r="F28" s="178">
        <f>RES_hhdet_tesh!F28/RES_summary!F$19</f>
        <v>0</v>
      </c>
      <c r="G28" s="178">
        <f>RES_hhdet_tesh!G28/RES_summary!G$19</f>
        <v>0</v>
      </c>
      <c r="H28" s="178">
        <f>RES_hhdet_tesh!H28/RES_summary!H$19</f>
        <v>0</v>
      </c>
      <c r="I28" s="178">
        <f>RES_hhdet_tesh!I28/RES_summary!I$19</f>
        <v>0</v>
      </c>
      <c r="J28" s="178">
        <f>RES_hhdet_tesh!J28/RES_summary!J$19</f>
        <v>0</v>
      </c>
      <c r="K28" s="178">
        <f>RES_hhdet_tesh!K28/RES_summary!K$19</f>
        <v>0</v>
      </c>
      <c r="L28" s="178">
        <f>RES_hhdet_tesh!L28/RES_summary!L$19</f>
        <v>0</v>
      </c>
      <c r="M28" s="178">
        <f>RES_hhdet_tesh!M28/RES_summary!M$19</f>
        <v>0</v>
      </c>
      <c r="N28" s="178">
        <f>RES_hhdet_tesh!N28/RES_summary!N$19</f>
        <v>0</v>
      </c>
      <c r="O28" s="178">
        <f>RES_hhdet_tesh!O28/RES_summary!O$19</f>
        <v>0</v>
      </c>
      <c r="P28" s="178">
        <f>RES_hhdet_tesh!P28/RES_summary!P$19</f>
        <v>0</v>
      </c>
      <c r="Q28" s="178">
        <f>RES_hhdet_tesh!Q28/RES_summary!Q$19</f>
        <v>0</v>
      </c>
    </row>
    <row r="29" spans="1:17" ht="12" customHeight="1" x14ac:dyDescent="0.25">
      <c r="A29" s="23" t="s">
        <v>60</v>
      </c>
      <c r="B29" s="177">
        <f>RES_hhdet_tesh!B29/RES_summary!B$19</f>
        <v>0</v>
      </c>
      <c r="C29" s="177">
        <f>RES_hhdet_tesh!C29/RES_summary!C$19</f>
        <v>0</v>
      </c>
      <c r="D29" s="177">
        <f>RES_hhdet_tesh!D29/RES_summary!D$19</f>
        <v>0</v>
      </c>
      <c r="E29" s="177">
        <f>RES_hhdet_tesh!E29/RES_summary!E$19</f>
        <v>0</v>
      </c>
      <c r="F29" s="177">
        <f>RES_hhdet_tesh!F29/RES_summary!F$19</f>
        <v>0</v>
      </c>
      <c r="G29" s="177">
        <f>RES_hhdet_tesh!G29/RES_summary!G$19</f>
        <v>0</v>
      </c>
      <c r="H29" s="177">
        <f>RES_hhdet_tesh!H29/RES_summary!H$19</f>
        <v>0</v>
      </c>
      <c r="I29" s="177">
        <f>RES_hhdet_tesh!I29/RES_summary!I$19</f>
        <v>0</v>
      </c>
      <c r="J29" s="177">
        <f>RES_hhdet_tesh!J29/RES_summary!J$19</f>
        <v>0</v>
      </c>
      <c r="K29" s="177">
        <f>RES_hhdet_tesh!K29/RES_summary!K$19</f>
        <v>0</v>
      </c>
      <c r="L29" s="177">
        <f>RES_hhdet_tesh!L29/RES_summary!L$19</f>
        <v>0</v>
      </c>
      <c r="M29" s="177">
        <f>RES_hhdet_tesh!M29/RES_summary!M$19</f>
        <v>0</v>
      </c>
      <c r="N29" s="177">
        <f>RES_hhdet_tesh!N29/RES_summary!N$19</f>
        <v>0</v>
      </c>
      <c r="O29" s="177">
        <f>RES_hhdet_tesh!O29/RES_summary!O$19</f>
        <v>0</v>
      </c>
      <c r="P29" s="177">
        <f>RES_hhdet_tesh!P29/RES_summary!P$19</f>
        <v>0</v>
      </c>
      <c r="Q29" s="177">
        <f>RES_hhdet_tesh!Q29/RES_summary!Q$19</f>
        <v>0</v>
      </c>
    </row>
    <row r="30" spans="1:17" ht="12" customHeight="1" x14ac:dyDescent="0.25">
      <c r="A30" s="158" t="s">
        <v>63</v>
      </c>
      <c r="B30" s="178">
        <f>RES_hhdet_tesh!B30/RES_summary!B$19</f>
        <v>0</v>
      </c>
      <c r="C30" s="178">
        <f>RES_hhdet_tesh!C30/RES_summary!C$19</f>
        <v>0</v>
      </c>
      <c r="D30" s="178">
        <f>RES_hhdet_tesh!D30/RES_summary!D$19</f>
        <v>0</v>
      </c>
      <c r="E30" s="178">
        <f>RES_hhdet_tesh!E30/RES_summary!E$19</f>
        <v>0</v>
      </c>
      <c r="F30" s="178">
        <f>RES_hhdet_tesh!F30/RES_summary!F$19</f>
        <v>0</v>
      </c>
      <c r="G30" s="178">
        <f>RES_hhdet_tesh!G30/RES_summary!G$19</f>
        <v>0</v>
      </c>
      <c r="H30" s="178">
        <f>RES_hhdet_tesh!H30/RES_summary!H$19</f>
        <v>0</v>
      </c>
      <c r="I30" s="178">
        <f>RES_hhdet_tesh!I30/RES_summary!I$19</f>
        <v>0</v>
      </c>
      <c r="J30" s="178">
        <f>RES_hhdet_tesh!J30/RES_summary!J$19</f>
        <v>0</v>
      </c>
      <c r="K30" s="178">
        <f>RES_hhdet_tesh!K30/RES_summary!K$19</f>
        <v>0</v>
      </c>
      <c r="L30" s="178">
        <f>RES_hhdet_tesh!L30/RES_summary!L$19</f>
        <v>0</v>
      </c>
      <c r="M30" s="178">
        <f>RES_hhdet_tesh!M30/RES_summary!M$19</f>
        <v>0</v>
      </c>
      <c r="N30" s="178">
        <f>RES_hhdet_tesh!N30/RES_summary!N$19</f>
        <v>0</v>
      </c>
      <c r="O30" s="178">
        <f>RES_hhdet_tesh!O30/RES_summary!O$19</f>
        <v>0</v>
      </c>
      <c r="P30" s="178">
        <f>RES_hhdet_tesh!P30/RES_summary!P$19</f>
        <v>0</v>
      </c>
      <c r="Q30" s="178">
        <f>RES_hhdet_tesh!Q30/RES_summary!Q$19</f>
        <v>0</v>
      </c>
    </row>
    <row r="31" spans="1:17" ht="12" customHeight="1" x14ac:dyDescent="0.25">
      <c r="A31" s="167" t="s">
        <v>169</v>
      </c>
      <c r="B31" s="183">
        <f>RES_hhdet_tesh!B31/RES_summary!B$19</f>
        <v>0</v>
      </c>
      <c r="C31" s="183">
        <f>RES_hhdet_tesh!C31/RES_summary!C$19</f>
        <v>0</v>
      </c>
      <c r="D31" s="183">
        <f>RES_hhdet_tesh!D31/RES_summary!D$19</f>
        <v>0</v>
      </c>
      <c r="E31" s="183">
        <f>RES_hhdet_tesh!E31/RES_summary!E$19</f>
        <v>0</v>
      </c>
      <c r="F31" s="183">
        <f>RES_hhdet_tesh!F31/RES_summary!F$19</f>
        <v>0</v>
      </c>
      <c r="G31" s="183">
        <f>RES_hhdet_tesh!G31/RES_summary!G$19</f>
        <v>0</v>
      </c>
      <c r="H31" s="183">
        <f>RES_hhdet_tesh!H31/RES_summary!H$19</f>
        <v>0</v>
      </c>
      <c r="I31" s="183">
        <f>RES_hhdet_tesh!I31/RES_summary!I$19</f>
        <v>0</v>
      </c>
      <c r="J31" s="183">
        <f>RES_hhdet_tesh!J31/RES_summary!J$19</f>
        <v>0</v>
      </c>
      <c r="K31" s="183">
        <f>RES_hhdet_tesh!K31/RES_summary!K$19</f>
        <v>0</v>
      </c>
      <c r="L31" s="183">
        <f>RES_hhdet_tesh!L31/RES_summary!L$19</f>
        <v>0</v>
      </c>
      <c r="M31" s="183">
        <f>RES_hhdet_tesh!M31/RES_summary!M$19</f>
        <v>0</v>
      </c>
      <c r="N31" s="183">
        <f>RES_hhdet_tesh!N31/RES_summary!N$19</f>
        <v>0</v>
      </c>
      <c r="O31" s="183">
        <f>RES_hhdet_tesh!O31/RES_summary!O$19</f>
        <v>0</v>
      </c>
      <c r="P31" s="183">
        <f>RES_hhdet_tesh!P31/RES_summary!P$19</f>
        <v>0</v>
      </c>
      <c r="Q31" s="183">
        <f>RES_hhdet_tesh!Q31/RES_summary!Q$19</f>
        <v>0</v>
      </c>
    </row>
    <row r="32" spans="1:17" ht="12" customHeight="1" x14ac:dyDescent="0.25">
      <c r="A32" s="167" t="s">
        <v>168</v>
      </c>
      <c r="B32" s="183">
        <f>RES_hhdet_tesh!B32/RES_summary!B$19</f>
        <v>0</v>
      </c>
      <c r="C32" s="183">
        <f>RES_hhdet_tesh!C32/RES_summary!C$19</f>
        <v>0</v>
      </c>
      <c r="D32" s="183">
        <f>RES_hhdet_tesh!D32/RES_summary!D$19</f>
        <v>0</v>
      </c>
      <c r="E32" s="183">
        <f>RES_hhdet_tesh!E32/RES_summary!E$19</f>
        <v>0</v>
      </c>
      <c r="F32" s="183">
        <f>RES_hhdet_tesh!F32/RES_summary!F$19</f>
        <v>0</v>
      </c>
      <c r="G32" s="183">
        <f>RES_hhdet_tesh!G32/RES_summary!G$19</f>
        <v>0</v>
      </c>
      <c r="H32" s="183">
        <f>RES_hhdet_tesh!H32/RES_summary!H$19</f>
        <v>0</v>
      </c>
      <c r="I32" s="183">
        <f>RES_hhdet_tesh!I32/RES_summary!I$19</f>
        <v>0</v>
      </c>
      <c r="J32" s="183">
        <f>RES_hhdet_tesh!J32/RES_summary!J$19</f>
        <v>0</v>
      </c>
      <c r="K32" s="183">
        <f>RES_hhdet_tesh!K32/RES_summary!K$19</f>
        <v>0</v>
      </c>
      <c r="L32" s="183">
        <f>RES_hhdet_tesh!L32/RES_summary!L$19</f>
        <v>0</v>
      </c>
      <c r="M32" s="183">
        <f>RES_hhdet_tesh!M32/RES_summary!M$19</f>
        <v>0</v>
      </c>
      <c r="N32" s="183">
        <f>RES_hhdet_tesh!N32/RES_summary!N$19</f>
        <v>0</v>
      </c>
      <c r="O32" s="183">
        <f>RES_hhdet_tesh!O32/RES_summary!O$19</f>
        <v>0</v>
      </c>
      <c r="P32" s="183">
        <f>RES_hhdet_tesh!P32/RES_summary!P$19</f>
        <v>0</v>
      </c>
      <c r="Q32" s="183">
        <f>RES_hhdet_tesh!Q32/RES_summary!Q$19</f>
        <v>0</v>
      </c>
    </row>
    <row r="33" spans="1:17" ht="12" customHeight="1" x14ac:dyDescent="0.25">
      <c r="A33" s="166" t="s">
        <v>57</v>
      </c>
      <c r="B33" s="182">
        <f>RES_hhdet_tesh!B33/RES_summary!B$19</f>
        <v>0</v>
      </c>
      <c r="C33" s="182">
        <f>RES_hhdet_tesh!C33/RES_summary!C$19</f>
        <v>0</v>
      </c>
      <c r="D33" s="182">
        <f>RES_hhdet_tesh!D33/RES_summary!D$19</f>
        <v>0</v>
      </c>
      <c r="E33" s="182">
        <f>RES_hhdet_tesh!E33/RES_summary!E$19</f>
        <v>0</v>
      </c>
      <c r="F33" s="182">
        <f>RES_hhdet_tesh!F33/RES_summary!F$19</f>
        <v>0</v>
      </c>
      <c r="G33" s="182">
        <f>RES_hhdet_tesh!G33/RES_summary!G$19</f>
        <v>0</v>
      </c>
      <c r="H33" s="182">
        <f>RES_hhdet_tesh!H33/RES_summary!H$19</f>
        <v>0</v>
      </c>
      <c r="I33" s="182">
        <f>RES_hhdet_tesh!I33/RES_summary!I$19</f>
        <v>0</v>
      </c>
      <c r="J33" s="182">
        <f>RES_hhdet_tesh!J33/RES_summary!J$19</f>
        <v>0</v>
      </c>
      <c r="K33" s="182">
        <f>RES_hhdet_tesh!K33/RES_summary!K$19</f>
        <v>0</v>
      </c>
      <c r="L33" s="182">
        <f>RES_hhdet_tesh!L33/RES_summary!L$19</f>
        <v>0</v>
      </c>
      <c r="M33" s="182">
        <f>RES_hhdet_tesh!M33/RES_summary!M$19</f>
        <v>0</v>
      </c>
      <c r="N33" s="182">
        <f>RES_hhdet_tesh!N33/RES_summary!N$19</f>
        <v>0</v>
      </c>
      <c r="O33" s="182">
        <f>RES_hhdet_tesh!O33/RES_summary!O$19</f>
        <v>0</v>
      </c>
      <c r="P33" s="182">
        <f>RES_hhdet_tesh!P33/RES_summary!P$19</f>
        <v>0</v>
      </c>
      <c r="Q33" s="182">
        <f>RES_hhdet_tesh!Q33/RES_summary!Q$19</f>
        <v>0</v>
      </c>
    </row>
    <row r="34" spans="1:17" ht="12" customHeight="1" x14ac:dyDescent="0.25">
      <c r="A34" s="147" t="s">
        <v>59</v>
      </c>
      <c r="B34" s="181">
        <f>RES_hhdet_tesh!B34/RES_summary!B$19</f>
        <v>0</v>
      </c>
      <c r="C34" s="181">
        <f>RES_hhdet_tesh!C34/RES_summary!C$19</f>
        <v>0</v>
      </c>
      <c r="D34" s="181">
        <f>RES_hhdet_tesh!D34/RES_summary!D$19</f>
        <v>0</v>
      </c>
      <c r="E34" s="181">
        <f>RES_hhdet_tesh!E34/RES_summary!E$19</f>
        <v>0</v>
      </c>
      <c r="F34" s="181">
        <f>RES_hhdet_tesh!F34/RES_summary!F$19</f>
        <v>0</v>
      </c>
      <c r="G34" s="181">
        <f>RES_hhdet_tesh!G34/RES_summary!G$19</f>
        <v>0</v>
      </c>
      <c r="H34" s="181">
        <f>RES_hhdet_tesh!H34/RES_summary!H$19</f>
        <v>0</v>
      </c>
      <c r="I34" s="181">
        <f>RES_hhdet_tesh!I34/RES_summary!I$19</f>
        <v>0</v>
      </c>
      <c r="J34" s="181">
        <f>RES_hhdet_tesh!J34/RES_summary!J$19</f>
        <v>0</v>
      </c>
      <c r="K34" s="181">
        <f>RES_hhdet_tesh!K34/RES_summary!K$19</f>
        <v>0</v>
      </c>
      <c r="L34" s="181">
        <f>RES_hhdet_tesh!L34/RES_summary!L$19</f>
        <v>0</v>
      </c>
      <c r="M34" s="181">
        <f>RES_hhdet_tesh!M34/RES_summary!M$19</f>
        <v>0</v>
      </c>
      <c r="N34" s="181">
        <f>RES_hhdet_tesh!N34/RES_summary!N$19</f>
        <v>0</v>
      </c>
      <c r="O34" s="181">
        <f>RES_hhdet_tesh!O34/RES_summary!O$19</f>
        <v>0</v>
      </c>
      <c r="P34" s="181">
        <f>RES_hhdet_tesh!P34/RES_summary!P$19</f>
        <v>0</v>
      </c>
      <c r="Q34" s="181">
        <f>RES_hhdet_tesh!Q34/RES_summary!Q$19</f>
        <v>0</v>
      </c>
    </row>
    <row r="35" spans="1:17" ht="12" customHeight="1" x14ac:dyDescent="0.25">
      <c r="A35" s="163" t="s">
        <v>142</v>
      </c>
      <c r="B35" s="180">
        <f>RES_hhdet_tesh!B35/RES_summary!B$19</f>
        <v>0</v>
      </c>
      <c r="C35" s="180">
        <f>RES_hhdet_tesh!C35/RES_summary!C$19</f>
        <v>0</v>
      </c>
      <c r="D35" s="180">
        <f>RES_hhdet_tesh!D35/RES_summary!D$19</f>
        <v>0</v>
      </c>
      <c r="E35" s="180">
        <f>RES_hhdet_tesh!E35/RES_summary!E$19</f>
        <v>0</v>
      </c>
      <c r="F35" s="180">
        <f>RES_hhdet_tesh!F35/RES_summary!F$19</f>
        <v>0</v>
      </c>
      <c r="G35" s="180">
        <f>RES_hhdet_tesh!G35/RES_summary!G$19</f>
        <v>0</v>
      </c>
      <c r="H35" s="180">
        <f>RES_hhdet_tesh!H35/RES_summary!H$19</f>
        <v>0</v>
      </c>
      <c r="I35" s="180">
        <f>RES_hhdet_tesh!I35/RES_summary!I$19</f>
        <v>0</v>
      </c>
      <c r="J35" s="180">
        <f>RES_hhdet_tesh!J35/RES_summary!J$19</f>
        <v>0</v>
      </c>
      <c r="K35" s="180">
        <f>RES_hhdet_tesh!K35/RES_summary!K$19</f>
        <v>0</v>
      </c>
      <c r="L35" s="180">
        <f>RES_hhdet_tesh!L35/RES_summary!L$19</f>
        <v>0</v>
      </c>
      <c r="M35" s="180">
        <f>RES_hhdet_tesh!M35/RES_summary!M$19</f>
        <v>0</v>
      </c>
      <c r="N35" s="180">
        <f>RES_hhdet_tesh!N35/RES_summary!N$19</f>
        <v>0</v>
      </c>
      <c r="O35" s="180">
        <f>RES_hhdet_tesh!O35/RES_summary!O$19</f>
        <v>0</v>
      </c>
      <c r="P35" s="180">
        <f>RES_hhdet_tesh!P35/RES_summary!P$19</f>
        <v>0</v>
      </c>
      <c r="Q35" s="180">
        <f>RES_hhdet_tesh!Q35/RES_summary!Q$19</f>
        <v>0</v>
      </c>
    </row>
    <row r="36" spans="1:17" ht="12" customHeight="1" x14ac:dyDescent="0.25">
      <c r="A36" s="161" t="s">
        <v>141</v>
      </c>
      <c r="B36" s="179">
        <f>RES_hhdet_tesh!B36/RES_summary!B$19</f>
        <v>0</v>
      </c>
      <c r="C36" s="179">
        <f>RES_hhdet_tesh!C36/RES_summary!C$19</f>
        <v>0</v>
      </c>
      <c r="D36" s="179">
        <f>RES_hhdet_tesh!D36/RES_summary!D$19</f>
        <v>0</v>
      </c>
      <c r="E36" s="179">
        <f>RES_hhdet_tesh!E36/RES_summary!E$19</f>
        <v>0</v>
      </c>
      <c r="F36" s="179">
        <f>RES_hhdet_tesh!F36/RES_summary!F$19</f>
        <v>0</v>
      </c>
      <c r="G36" s="179">
        <f>RES_hhdet_tesh!G36/RES_summary!G$19</f>
        <v>0</v>
      </c>
      <c r="H36" s="179">
        <f>RES_hhdet_tesh!H36/RES_summary!H$19</f>
        <v>0</v>
      </c>
      <c r="I36" s="179">
        <f>RES_hhdet_tesh!I36/RES_summary!I$19</f>
        <v>0</v>
      </c>
      <c r="J36" s="179">
        <f>RES_hhdet_tesh!J36/RES_summary!J$19</f>
        <v>0</v>
      </c>
      <c r="K36" s="179">
        <f>RES_hhdet_tesh!K36/RES_summary!K$19</f>
        <v>0</v>
      </c>
      <c r="L36" s="179">
        <f>RES_hhdet_tesh!L36/RES_summary!L$19</f>
        <v>0</v>
      </c>
      <c r="M36" s="179">
        <f>RES_hhdet_tesh!M36/RES_summary!M$19</f>
        <v>0</v>
      </c>
      <c r="N36" s="179">
        <f>RES_hhdet_tesh!N36/RES_summary!N$19</f>
        <v>0</v>
      </c>
      <c r="O36" s="179">
        <f>RES_hhdet_tesh!O36/RES_summary!O$19</f>
        <v>0</v>
      </c>
      <c r="P36" s="179">
        <f>RES_hhdet_tesh!P36/RES_summary!P$19</f>
        <v>0</v>
      </c>
      <c r="Q36" s="179">
        <f>RES_hhdet_tesh!Q36/RES_summary!Q$19</f>
        <v>0</v>
      </c>
    </row>
    <row r="37" spans="1:17" ht="12" customHeight="1" x14ac:dyDescent="0.25">
      <c r="A37" s="148" t="s">
        <v>60</v>
      </c>
      <c r="B37" s="177">
        <f>RES_hhdet_tesh!B37/RES_summary!B$19</f>
        <v>0</v>
      </c>
      <c r="C37" s="177">
        <f>RES_hhdet_tesh!C37/RES_summary!C$19</f>
        <v>0</v>
      </c>
      <c r="D37" s="177">
        <f>RES_hhdet_tesh!D37/RES_summary!D$19</f>
        <v>0</v>
      </c>
      <c r="E37" s="177">
        <f>RES_hhdet_tesh!E37/RES_summary!E$19</f>
        <v>0</v>
      </c>
      <c r="F37" s="177">
        <f>RES_hhdet_tesh!F37/RES_summary!F$19</f>
        <v>0</v>
      </c>
      <c r="G37" s="177">
        <f>RES_hhdet_tesh!G37/RES_summary!G$19</f>
        <v>0</v>
      </c>
      <c r="H37" s="177">
        <f>RES_hhdet_tesh!H37/RES_summary!H$19</f>
        <v>0</v>
      </c>
      <c r="I37" s="177">
        <f>RES_hhdet_tesh!I37/RES_summary!I$19</f>
        <v>0</v>
      </c>
      <c r="J37" s="177">
        <f>RES_hhdet_tesh!J37/RES_summary!J$19</f>
        <v>0</v>
      </c>
      <c r="K37" s="177">
        <f>RES_hhdet_tesh!K37/RES_summary!K$19</f>
        <v>0</v>
      </c>
      <c r="L37" s="177">
        <f>RES_hhdet_tesh!L37/RES_summary!L$19</f>
        <v>0</v>
      </c>
      <c r="M37" s="177">
        <f>RES_hhdet_tesh!M37/RES_summary!M$19</f>
        <v>0</v>
      </c>
      <c r="N37" s="177">
        <f>RES_hhdet_tesh!N37/RES_summary!N$19</f>
        <v>0</v>
      </c>
      <c r="O37" s="177">
        <f>RES_hhdet_tesh!O37/RES_summary!O$19</f>
        <v>0</v>
      </c>
      <c r="P37" s="177">
        <f>RES_hhdet_tesh!P37/RES_summary!P$19</f>
        <v>0</v>
      </c>
      <c r="Q37" s="177">
        <f>RES_hhdet_tesh!Q37/RES_summary!Q$19</f>
        <v>0</v>
      </c>
    </row>
    <row r="38" spans="1:17" ht="12" customHeight="1" x14ac:dyDescent="0.25">
      <c r="A38" s="148" t="s">
        <v>59</v>
      </c>
      <c r="B38" s="177">
        <f>RES_hhdet_tesh!B38/RES_summary!B$19</f>
        <v>0</v>
      </c>
      <c r="C38" s="177">
        <f>RES_hhdet_tesh!C38/RES_summary!C$19</f>
        <v>0</v>
      </c>
      <c r="D38" s="177">
        <f>RES_hhdet_tesh!D38/RES_summary!D$19</f>
        <v>0</v>
      </c>
      <c r="E38" s="177">
        <f>RES_hhdet_tesh!E38/RES_summary!E$19</f>
        <v>0</v>
      </c>
      <c r="F38" s="177">
        <f>RES_hhdet_tesh!F38/RES_summary!F$19</f>
        <v>0</v>
      </c>
      <c r="G38" s="177">
        <f>RES_hhdet_tesh!G38/RES_summary!G$19</f>
        <v>0</v>
      </c>
      <c r="H38" s="177">
        <f>RES_hhdet_tesh!H38/RES_summary!H$19</f>
        <v>0</v>
      </c>
      <c r="I38" s="177">
        <f>RES_hhdet_tesh!I38/RES_summary!I$19</f>
        <v>0</v>
      </c>
      <c r="J38" s="177">
        <f>RES_hhdet_tesh!J38/RES_summary!J$19</f>
        <v>0</v>
      </c>
      <c r="K38" s="177">
        <f>RES_hhdet_tesh!K38/RES_summary!K$19</f>
        <v>0</v>
      </c>
      <c r="L38" s="177">
        <f>RES_hhdet_tesh!L38/RES_summary!L$19</f>
        <v>0</v>
      </c>
      <c r="M38" s="177">
        <f>RES_hhdet_tesh!M38/RES_summary!M$19</f>
        <v>0</v>
      </c>
      <c r="N38" s="177">
        <f>RES_hhdet_tesh!N38/RES_summary!N$19</f>
        <v>0</v>
      </c>
      <c r="O38" s="177">
        <f>RES_hhdet_tesh!O38/RES_summary!O$19</f>
        <v>0</v>
      </c>
      <c r="P38" s="177">
        <f>RES_hhdet_tesh!P38/RES_summary!P$19</f>
        <v>0</v>
      </c>
      <c r="Q38" s="177">
        <f>RES_hhdet_tesh!Q38/RES_summary!Q$19</f>
        <v>0</v>
      </c>
    </row>
    <row r="39" spans="1:17" ht="12" customHeight="1" x14ac:dyDescent="0.25">
      <c r="A39" s="158" t="s">
        <v>62</v>
      </c>
      <c r="B39" s="178">
        <f>RES_hhdet_tesh!B39/RES_summary!B$19</f>
        <v>0</v>
      </c>
      <c r="C39" s="178">
        <f>RES_hhdet_tesh!C39/RES_summary!C$19</f>
        <v>0</v>
      </c>
      <c r="D39" s="178">
        <f>RES_hhdet_tesh!D39/RES_summary!D$19</f>
        <v>0</v>
      </c>
      <c r="E39" s="178">
        <f>RES_hhdet_tesh!E39/RES_summary!E$19</f>
        <v>0</v>
      </c>
      <c r="F39" s="178">
        <f>RES_hhdet_tesh!F39/RES_summary!F$19</f>
        <v>0</v>
      </c>
      <c r="G39" s="178">
        <f>RES_hhdet_tesh!G39/RES_summary!G$19</f>
        <v>0</v>
      </c>
      <c r="H39" s="178">
        <f>RES_hhdet_tesh!H39/RES_summary!H$19</f>
        <v>0</v>
      </c>
      <c r="I39" s="178">
        <f>RES_hhdet_tesh!I39/RES_summary!I$19</f>
        <v>0</v>
      </c>
      <c r="J39" s="178">
        <f>RES_hhdet_tesh!J39/RES_summary!J$19</f>
        <v>0</v>
      </c>
      <c r="K39" s="178">
        <f>RES_hhdet_tesh!K39/RES_summary!K$19</f>
        <v>0</v>
      </c>
      <c r="L39" s="178">
        <f>RES_hhdet_tesh!L39/RES_summary!L$19</f>
        <v>0</v>
      </c>
      <c r="M39" s="178">
        <f>RES_hhdet_tesh!M39/RES_summary!M$19</f>
        <v>0</v>
      </c>
      <c r="N39" s="178">
        <f>RES_hhdet_tesh!N39/RES_summary!N$19</f>
        <v>0</v>
      </c>
      <c r="O39" s="178">
        <f>RES_hhdet_tesh!O39/RES_summary!O$19</f>
        <v>0</v>
      </c>
      <c r="P39" s="178">
        <f>RES_hhdet_tesh!P39/RES_summary!P$19</f>
        <v>0</v>
      </c>
      <c r="Q39" s="178">
        <f>RES_hhdet_tesh!Q39/RES_summary!Q$19</f>
        <v>0</v>
      </c>
    </row>
    <row r="40" spans="1:17" ht="12" customHeight="1" x14ac:dyDescent="0.25">
      <c r="A40" s="23" t="s">
        <v>57</v>
      </c>
      <c r="B40" s="177">
        <f>RES_hhdet_tesh!B40/RES_summary!B$19</f>
        <v>0</v>
      </c>
      <c r="C40" s="177">
        <f>RES_hhdet_tesh!C40/RES_summary!C$19</f>
        <v>0</v>
      </c>
      <c r="D40" s="177">
        <f>RES_hhdet_tesh!D40/RES_summary!D$19</f>
        <v>0</v>
      </c>
      <c r="E40" s="177">
        <f>RES_hhdet_tesh!E40/RES_summary!E$19</f>
        <v>0</v>
      </c>
      <c r="F40" s="177">
        <f>RES_hhdet_tesh!F40/RES_summary!F$19</f>
        <v>0</v>
      </c>
      <c r="G40" s="177">
        <f>RES_hhdet_tesh!G40/RES_summary!G$19</f>
        <v>0</v>
      </c>
      <c r="H40" s="177">
        <f>RES_hhdet_tesh!H40/RES_summary!H$19</f>
        <v>0</v>
      </c>
      <c r="I40" s="177">
        <f>RES_hhdet_tesh!I40/RES_summary!I$19</f>
        <v>0</v>
      </c>
      <c r="J40" s="177">
        <f>RES_hhdet_tesh!J40/RES_summary!J$19</f>
        <v>0</v>
      </c>
      <c r="K40" s="177">
        <f>RES_hhdet_tesh!K40/RES_summary!K$19</f>
        <v>0</v>
      </c>
      <c r="L40" s="177">
        <f>RES_hhdet_tesh!L40/RES_summary!L$19</f>
        <v>0</v>
      </c>
      <c r="M40" s="177">
        <f>RES_hhdet_tesh!M40/RES_summary!M$19</f>
        <v>0</v>
      </c>
      <c r="N40" s="177">
        <f>RES_hhdet_tesh!N40/RES_summary!N$19</f>
        <v>0</v>
      </c>
      <c r="O40" s="177">
        <f>RES_hhdet_tesh!O40/RES_summary!O$19</f>
        <v>0</v>
      </c>
      <c r="P40" s="177">
        <f>RES_hhdet_tesh!P40/RES_summary!P$19</f>
        <v>0</v>
      </c>
      <c r="Q40" s="177">
        <f>RES_hhdet_tesh!Q40/RES_summary!Q$19</f>
        <v>0</v>
      </c>
    </row>
    <row r="41" spans="1:17" ht="12" customHeight="1" x14ac:dyDescent="0.25">
      <c r="A41" s="29" t="s">
        <v>140</v>
      </c>
      <c r="B41" s="176">
        <f>RES_hhdet_tesh!B41/RES_summary!B$19</f>
        <v>0</v>
      </c>
      <c r="C41" s="176">
        <f>RES_hhdet_tesh!C41/RES_summary!C$19</f>
        <v>0</v>
      </c>
      <c r="D41" s="176">
        <f>RES_hhdet_tesh!D41/RES_summary!D$19</f>
        <v>0</v>
      </c>
      <c r="E41" s="176">
        <f>RES_hhdet_tesh!E41/RES_summary!E$19</f>
        <v>0</v>
      </c>
      <c r="F41" s="176">
        <f>RES_hhdet_tesh!F41/RES_summary!F$19</f>
        <v>0</v>
      </c>
      <c r="G41" s="176">
        <f>RES_hhdet_tesh!G41/RES_summary!G$19</f>
        <v>0</v>
      </c>
      <c r="H41" s="176">
        <f>RES_hhdet_tesh!H41/RES_summary!H$19</f>
        <v>0</v>
      </c>
      <c r="I41" s="176">
        <f>RES_hhdet_tesh!I41/RES_summary!I$19</f>
        <v>0</v>
      </c>
      <c r="J41" s="176">
        <f>RES_hhdet_tesh!J41/RES_summary!J$19</f>
        <v>0</v>
      </c>
      <c r="K41" s="176">
        <f>RES_hhdet_tesh!K41/RES_summary!K$19</f>
        <v>0</v>
      </c>
      <c r="L41" s="176">
        <f>RES_hhdet_tesh!L41/RES_summary!L$19</f>
        <v>0</v>
      </c>
      <c r="M41" s="176">
        <f>RES_hhdet_tesh!M41/RES_summary!M$19</f>
        <v>0</v>
      </c>
      <c r="N41" s="176">
        <f>RES_hhdet_tesh!N41/RES_summary!N$19</f>
        <v>0</v>
      </c>
      <c r="O41" s="176">
        <f>RES_hhdet_tesh!O41/RES_summary!O$19</f>
        <v>0</v>
      </c>
      <c r="P41" s="176">
        <f>RES_hhdet_tesh!P41/RES_summary!P$19</f>
        <v>0</v>
      </c>
      <c r="Q41" s="176">
        <f>RES_hhdet_tesh!Q41/RES_summary!Q$19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81.738123230736647</v>
      </c>
      <c r="C43" s="184">
        <f>RES_hhdet_tesh!C43/RES_summary!C$19</f>
        <v>86.184946322694486</v>
      </c>
      <c r="D43" s="184">
        <f>RES_hhdet_tesh!D43/RES_summary!D$19</f>
        <v>90.863085634738312</v>
      </c>
      <c r="E43" s="184">
        <f>RES_hhdet_tesh!E43/RES_summary!E$19</f>
        <v>103.37308674709909</v>
      </c>
      <c r="F43" s="184">
        <f>RES_hhdet_tesh!F43/RES_summary!F$19</f>
        <v>99.441596407671099</v>
      </c>
      <c r="G43" s="184">
        <f>RES_hhdet_tesh!G43/RES_summary!G$19</f>
        <v>101.99329760164662</v>
      </c>
      <c r="H43" s="184">
        <f>RES_hhdet_tesh!H43/RES_summary!H$19</f>
        <v>103.23896266107917</v>
      </c>
      <c r="I43" s="184">
        <f>RES_hhdet_tesh!I43/RES_summary!I$19</f>
        <v>100.92306061896718</v>
      </c>
      <c r="J43" s="184">
        <f>RES_hhdet_tesh!J43/RES_summary!J$19</f>
        <v>100.31853780850021</v>
      </c>
      <c r="K43" s="184">
        <f>RES_hhdet_tesh!K43/RES_summary!K$19</f>
        <v>92.972764035508561</v>
      </c>
      <c r="L43" s="184">
        <f>RES_hhdet_tesh!L43/RES_summary!L$19</f>
        <v>88.246292726116323</v>
      </c>
      <c r="M43" s="184">
        <f>RES_hhdet_tesh!M43/RES_summary!M$19</f>
        <v>103.63028696794804</v>
      </c>
      <c r="N43" s="184">
        <f>RES_hhdet_tesh!N43/RES_summary!N$19</f>
        <v>97.609970139316758</v>
      </c>
      <c r="O43" s="184">
        <f>RES_hhdet_tesh!O43/RES_summary!O$19</f>
        <v>72.384160241942183</v>
      </c>
      <c r="P43" s="184">
        <f>RES_hhdet_tesh!P43/RES_summary!P$19</f>
        <v>73.108724024313773</v>
      </c>
      <c r="Q43" s="184">
        <f>RES_hhdet_tesh!Q43/RES_summary!Q$19</f>
        <v>87.674288950125572</v>
      </c>
    </row>
    <row r="44" spans="1:17" ht="12.95" customHeight="1" x14ac:dyDescent="0.25">
      <c r="A44" s="158" t="s">
        <v>65</v>
      </c>
      <c r="B44" s="178">
        <f>RES_hhdet_tesh!B44/RES_summary!B$19</f>
        <v>55.042597132474398</v>
      </c>
      <c r="C44" s="178">
        <f>RES_hhdet_tesh!C44/RES_summary!C$19</f>
        <v>58.499052013953694</v>
      </c>
      <c r="D44" s="178">
        <f>RES_hhdet_tesh!D44/RES_summary!D$19</f>
        <v>61.048633154135665</v>
      </c>
      <c r="E44" s="178">
        <f>RES_hhdet_tesh!E44/RES_summary!E$19</f>
        <v>72.351183484125457</v>
      </c>
      <c r="F44" s="178">
        <f>RES_hhdet_tesh!F44/RES_summary!F$19</f>
        <v>67.486862980607995</v>
      </c>
      <c r="G44" s="178">
        <f>RES_hhdet_tesh!G44/RES_summary!G$19</f>
        <v>69.558016028159557</v>
      </c>
      <c r="H44" s="178">
        <f>RES_hhdet_tesh!H44/RES_summary!H$19</f>
        <v>68.939200644395697</v>
      </c>
      <c r="I44" s="178">
        <f>RES_hhdet_tesh!I44/RES_summary!I$19</f>
        <v>64.147902931258116</v>
      </c>
      <c r="J44" s="178">
        <f>RES_hhdet_tesh!J44/RES_summary!J$19</f>
        <v>62.309230771748553</v>
      </c>
      <c r="K44" s="178">
        <f>RES_hhdet_tesh!K44/RES_summary!K$19</f>
        <v>54.364348446328975</v>
      </c>
      <c r="L44" s="178">
        <f>RES_hhdet_tesh!L44/RES_summary!L$19</f>
        <v>49.148248055020375</v>
      </c>
      <c r="M44" s="178">
        <f>RES_hhdet_tesh!M44/RES_summary!M$19</f>
        <v>65.439285140190393</v>
      </c>
      <c r="N44" s="178">
        <f>RES_hhdet_tesh!N44/RES_summary!N$19</f>
        <v>57.370196521035879</v>
      </c>
      <c r="O44" s="178">
        <f>RES_hhdet_tesh!O44/RES_summary!O$19</f>
        <v>33.351557502620096</v>
      </c>
      <c r="P44" s="178">
        <f>RES_hhdet_tesh!P44/RES_summary!P$19</f>
        <v>33.766692157418404</v>
      </c>
      <c r="Q44" s="178">
        <f>RES_hhdet_tesh!Q44/RES_summary!Q$19</f>
        <v>46.59651670931008</v>
      </c>
    </row>
    <row r="45" spans="1:17" ht="12" customHeight="1" x14ac:dyDescent="0.25">
      <c r="A45" s="23" t="s">
        <v>166</v>
      </c>
      <c r="B45" s="177">
        <f>RES_hhdet_tesh!B45/RES_summary!B$19</f>
        <v>54.067107264517325</v>
      </c>
      <c r="C45" s="177">
        <f>RES_hhdet_tesh!C45/RES_summary!C$19</f>
        <v>57.621556470952129</v>
      </c>
      <c r="D45" s="177">
        <f>RES_hhdet_tesh!D45/RES_summary!D$19</f>
        <v>59.682673870871113</v>
      </c>
      <c r="E45" s="177">
        <f>RES_hhdet_tesh!E45/RES_summary!E$19</f>
        <v>70.697499027839385</v>
      </c>
      <c r="F45" s="177">
        <f>RES_hhdet_tesh!F45/RES_summary!F$19</f>
        <v>66.025468747181009</v>
      </c>
      <c r="G45" s="177">
        <f>RES_hhdet_tesh!G45/RES_summary!G$19</f>
        <v>68.539109713740572</v>
      </c>
      <c r="H45" s="177">
        <f>RES_hhdet_tesh!H45/RES_summary!H$19</f>
        <v>67.393058481075698</v>
      </c>
      <c r="I45" s="177">
        <f>RES_hhdet_tesh!I45/RES_summary!I$19</f>
        <v>62.136004827457647</v>
      </c>
      <c r="J45" s="177">
        <f>RES_hhdet_tesh!J45/RES_summary!J$19</f>
        <v>60.43504175769548</v>
      </c>
      <c r="K45" s="177">
        <f>RES_hhdet_tesh!K45/RES_summary!K$19</f>
        <v>52.518749057445078</v>
      </c>
      <c r="L45" s="177">
        <f>RES_hhdet_tesh!L45/RES_summary!L$19</f>
        <v>47.459828848853199</v>
      </c>
      <c r="M45" s="177">
        <f>RES_hhdet_tesh!M45/RES_summary!M$19</f>
        <v>64.416231143915837</v>
      </c>
      <c r="N45" s="177">
        <f>RES_hhdet_tesh!N45/RES_summary!N$19</f>
        <v>54.91041940523435</v>
      </c>
      <c r="O45" s="177">
        <f>RES_hhdet_tesh!O45/RES_summary!O$19</f>
        <v>31.927841312018447</v>
      </c>
      <c r="P45" s="177">
        <f>RES_hhdet_tesh!P45/RES_summary!P$19</f>
        <v>32.494481828713212</v>
      </c>
      <c r="Q45" s="177">
        <f>RES_hhdet_tesh!Q45/RES_summary!Q$19</f>
        <v>44.692925050590915</v>
      </c>
    </row>
    <row r="46" spans="1:17" ht="12" customHeight="1" x14ac:dyDescent="0.25">
      <c r="A46" s="23" t="s">
        <v>60</v>
      </c>
      <c r="B46" s="177">
        <f>RES_hhdet_tesh!B46/RES_summary!B$19</f>
        <v>0.97548986795707426</v>
      </c>
      <c r="C46" s="177">
        <f>RES_hhdet_tesh!C46/RES_summary!C$19</f>
        <v>0.87749554300157484</v>
      </c>
      <c r="D46" s="177">
        <f>RES_hhdet_tesh!D46/RES_summary!D$19</f>
        <v>1.3659592832645542</v>
      </c>
      <c r="E46" s="177">
        <f>RES_hhdet_tesh!E46/RES_summary!E$19</f>
        <v>1.6536844562860782</v>
      </c>
      <c r="F46" s="177">
        <f>RES_hhdet_tesh!F46/RES_summary!F$19</f>
        <v>1.4613942334269865</v>
      </c>
      <c r="G46" s="177">
        <f>RES_hhdet_tesh!G46/RES_summary!G$19</f>
        <v>1.0189063144189838</v>
      </c>
      <c r="H46" s="177">
        <f>RES_hhdet_tesh!H46/RES_summary!H$19</f>
        <v>1.5461421633200012</v>
      </c>
      <c r="I46" s="177">
        <f>RES_hhdet_tesh!I46/RES_summary!I$19</f>
        <v>2.0118981038004682</v>
      </c>
      <c r="J46" s="177">
        <f>RES_hhdet_tesh!J46/RES_summary!J$19</f>
        <v>1.8741890140530779</v>
      </c>
      <c r="K46" s="177">
        <f>RES_hhdet_tesh!K46/RES_summary!K$19</f>
        <v>1.8455993888838989</v>
      </c>
      <c r="L46" s="177">
        <f>RES_hhdet_tesh!L46/RES_summary!L$19</f>
        <v>1.688419206167181</v>
      </c>
      <c r="M46" s="177">
        <f>RES_hhdet_tesh!M46/RES_summary!M$19</f>
        <v>1.0230539962745593</v>
      </c>
      <c r="N46" s="177">
        <f>RES_hhdet_tesh!N46/RES_summary!N$19</f>
        <v>2.4597771158015318</v>
      </c>
      <c r="O46" s="177">
        <f>RES_hhdet_tesh!O46/RES_summary!O$19</f>
        <v>1.423716190601652</v>
      </c>
      <c r="P46" s="177">
        <f>RES_hhdet_tesh!P46/RES_summary!P$19</f>
        <v>1.2722103287051865</v>
      </c>
      <c r="Q46" s="177">
        <f>RES_hhdet_tesh!Q46/RES_summary!Q$19</f>
        <v>1.9035916587191646</v>
      </c>
    </row>
    <row r="47" spans="1:17" ht="12.95" customHeight="1" x14ac:dyDescent="0.25">
      <c r="A47" s="158" t="s">
        <v>112</v>
      </c>
      <c r="B47" s="178">
        <f>RES_hhdet_tesh!B47/RES_summary!B$19</f>
        <v>2.6426426591531471</v>
      </c>
      <c r="C47" s="178">
        <f>RES_hhdet_tesh!C47/RES_summary!C$19</f>
        <v>3.5596323349533776</v>
      </c>
      <c r="D47" s="178">
        <f>RES_hhdet_tesh!D47/RES_summary!D$19</f>
        <v>4.2381932026629396</v>
      </c>
      <c r="E47" s="178">
        <f>RES_hhdet_tesh!E47/RES_summary!E$19</f>
        <v>4.9111901852600068</v>
      </c>
      <c r="F47" s="178">
        <f>RES_hhdet_tesh!F47/RES_summary!F$19</f>
        <v>5.6091329108835257</v>
      </c>
      <c r="G47" s="178">
        <f>RES_hhdet_tesh!G47/RES_summary!G$19</f>
        <v>6.3458935198590236</v>
      </c>
      <c r="H47" s="178">
        <f>RES_hhdet_tesh!H47/RES_summary!H$19</f>
        <v>7.0570756994241464</v>
      </c>
      <c r="I47" s="178">
        <f>RES_hhdet_tesh!I47/RES_summary!I$19</f>
        <v>7.8197163845591096</v>
      </c>
      <c r="J47" s="178">
        <f>RES_hhdet_tesh!J47/RES_summary!J$19</f>
        <v>8.7095325275871911</v>
      </c>
      <c r="K47" s="178">
        <f>RES_hhdet_tesh!K47/RES_summary!K$19</f>
        <v>9.3302701558951284</v>
      </c>
      <c r="L47" s="178">
        <f>RES_hhdet_tesh!L47/RES_summary!L$19</f>
        <v>9.7551275409661393</v>
      </c>
      <c r="M47" s="178">
        <f>RES_hhdet_tesh!M47/RES_summary!M$19</f>
        <v>10.110137973636345</v>
      </c>
      <c r="N47" s="178">
        <f>RES_hhdet_tesh!N47/RES_summary!N$19</f>
        <v>10.367103931928662</v>
      </c>
      <c r="O47" s="178">
        <f>RES_hhdet_tesh!O47/RES_summary!O$19</f>
        <v>10.766822025981837</v>
      </c>
      <c r="P47" s="178">
        <f>RES_hhdet_tesh!P47/RES_summary!P$19</f>
        <v>11.167490503063078</v>
      </c>
      <c r="Q47" s="178">
        <f>RES_hhdet_tesh!Q47/RES_summary!Q$19</f>
        <v>11.767637089512041</v>
      </c>
    </row>
    <row r="48" spans="1:17" ht="12" customHeight="1" x14ac:dyDescent="0.25">
      <c r="A48" s="23" t="s">
        <v>60</v>
      </c>
      <c r="B48" s="177">
        <f>RES_hhdet_tesh!B48/RES_summary!B$19</f>
        <v>2.6426426591531471</v>
      </c>
      <c r="C48" s="177">
        <f>RES_hhdet_tesh!C48/RES_summary!C$19</f>
        <v>3.5596323349533776</v>
      </c>
      <c r="D48" s="177">
        <f>RES_hhdet_tesh!D48/RES_summary!D$19</f>
        <v>4.2381932026629396</v>
      </c>
      <c r="E48" s="177">
        <f>RES_hhdet_tesh!E48/RES_summary!E$19</f>
        <v>4.9111901852600068</v>
      </c>
      <c r="F48" s="177">
        <f>RES_hhdet_tesh!F48/RES_summary!F$19</f>
        <v>5.6091329108835257</v>
      </c>
      <c r="G48" s="177">
        <f>RES_hhdet_tesh!G48/RES_summary!G$19</f>
        <v>6.3458935198590236</v>
      </c>
      <c r="H48" s="177">
        <f>RES_hhdet_tesh!H48/RES_summary!H$19</f>
        <v>7.0570756994241464</v>
      </c>
      <c r="I48" s="177">
        <f>RES_hhdet_tesh!I48/RES_summary!I$19</f>
        <v>7.8197163845591096</v>
      </c>
      <c r="J48" s="177">
        <f>RES_hhdet_tesh!J48/RES_summary!J$19</f>
        <v>8.7095325275871911</v>
      </c>
      <c r="K48" s="177">
        <f>RES_hhdet_tesh!K48/RES_summary!K$19</f>
        <v>9.3302701558951284</v>
      </c>
      <c r="L48" s="177">
        <f>RES_hhdet_tesh!L48/RES_summary!L$19</f>
        <v>9.7551275409661393</v>
      </c>
      <c r="M48" s="177">
        <f>RES_hhdet_tesh!M48/RES_summary!M$19</f>
        <v>10.110137973636345</v>
      </c>
      <c r="N48" s="177">
        <f>RES_hhdet_tesh!N48/RES_summary!N$19</f>
        <v>10.367103931928662</v>
      </c>
      <c r="O48" s="177">
        <f>RES_hhdet_tesh!O48/RES_summary!O$19</f>
        <v>10.766822025981837</v>
      </c>
      <c r="P48" s="177">
        <f>RES_hhdet_tesh!P48/RES_summary!P$19</f>
        <v>11.167490503063078</v>
      </c>
      <c r="Q48" s="177">
        <f>RES_hhdet_tesh!Q48/RES_summary!Q$19</f>
        <v>11.767637089512041</v>
      </c>
    </row>
    <row r="49" spans="1:17" ht="12" customHeight="1" x14ac:dyDescent="0.25">
      <c r="A49" s="158" t="s">
        <v>63</v>
      </c>
      <c r="B49" s="178">
        <f>RES_hhdet_tesh!B49/RES_summary!B$19</f>
        <v>12.873919402857323</v>
      </c>
      <c r="C49" s="178">
        <f>RES_hhdet_tesh!C49/RES_summary!C$19</f>
        <v>12.987763587938106</v>
      </c>
      <c r="D49" s="178">
        <f>RES_hhdet_tesh!D49/RES_summary!D$19</f>
        <v>13.768441268547406</v>
      </c>
      <c r="E49" s="178">
        <f>RES_hhdet_tesh!E49/RES_summary!E$19</f>
        <v>14.129285715250189</v>
      </c>
      <c r="F49" s="178">
        <f>RES_hhdet_tesh!F49/RES_summary!F$19</f>
        <v>14.466477669639893</v>
      </c>
      <c r="G49" s="178">
        <f>RES_hhdet_tesh!G49/RES_summary!G$19</f>
        <v>14.473085706229837</v>
      </c>
      <c r="H49" s="178">
        <f>RES_hhdet_tesh!H49/RES_summary!H$19</f>
        <v>15.057271517474257</v>
      </c>
      <c r="I49" s="178">
        <f>RES_hhdet_tesh!I49/RES_summary!I$19</f>
        <v>16.090486653724149</v>
      </c>
      <c r="J49" s="178">
        <f>RES_hhdet_tesh!J49/RES_summary!J$19</f>
        <v>16.51000254532493</v>
      </c>
      <c r="K49" s="178">
        <f>RES_hhdet_tesh!K49/RES_summary!K$19</f>
        <v>16.579202580298887</v>
      </c>
      <c r="L49" s="178">
        <f>RES_hhdet_tesh!L49/RES_summary!L$19</f>
        <v>16.599380185584607</v>
      </c>
      <c r="M49" s="178">
        <f>RES_hhdet_tesh!M49/RES_summary!M$19</f>
        <v>16.153025464158837</v>
      </c>
      <c r="N49" s="178">
        <f>RES_hhdet_tesh!N49/RES_summary!N$19</f>
        <v>16.746029457595903</v>
      </c>
      <c r="O49" s="178">
        <f>RES_hhdet_tesh!O49/RES_summary!O$19</f>
        <v>15.94538943343429</v>
      </c>
      <c r="P49" s="178">
        <f>RES_hhdet_tesh!P49/RES_summary!P$19</f>
        <v>16.002388774112152</v>
      </c>
      <c r="Q49" s="178">
        <f>RES_hhdet_tesh!Q49/RES_summary!Q$19</f>
        <v>16.509687037759782</v>
      </c>
    </row>
    <row r="50" spans="1:17" ht="12" customHeight="1" x14ac:dyDescent="0.25">
      <c r="A50" s="167" t="s">
        <v>165</v>
      </c>
      <c r="B50" s="183">
        <f>RES_hhdet_tesh!B50/RES_summary!B$19</f>
        <v>12.772978005407717</v>
      </c>
      <c r="C50" s="183">
        <f>RES_hhdet_tesh!C50/RES_summary!C$19</f>
        <v>12.886807184537782</v>
      </c>
      <c r="D50" s="183">
        <f>RES_hhdet_tesh!D50/RES_summary!D$19</f>
        <v>13.411661311246537</v>
      </c>
      <c r="E50" s="183">
        <f>RES_hhdet_tesh!E50/RES_summary!E$19</f>
        <v>13.604802646410381</v>
      </c>
      <c r="F50" s="183">
        <f>RES_hhdet_tesh!F50/RES_summary!F$19</f>
        <v>13.96799769336805</v>
      </c>
      <c r="G50" s="183">
        <f>RES_hhdet_tesh!G50/RES_summary!G$19</f>
        <v>14.091471008793174</v>
      </c>
      <c r="H50" s="183">
        <f>RES_hhdet_tesh!H50/RES_summary!H$19</f>
        <v>14.307835982887802</v>
      </c>
      <c r="I50" s="183">
        <f>RES_hhdet_tesh!I50/RES_summary!I$19</f>
        <v>15.079435527696301</v>
      </c>
      <c r="J50" s="183">
        <f>RES_hhdet_tesh!J50/RES_summary!J$19</f>
        <v>15.547757700354708</v>
      </c>
      <c r="K50" s="183">
        <f>RES_hhdet_tesh!K50/RES_summary!K$19</f>
        <v>15.787512676786118</v>
      </c>
      <c r="L50" s="183">
        <f>RES_hhdet_tesh!L50/RES_summary!L$19</f>
        <v>15.731102222180533</v>
      </c>
      <c r="M50" s="183">
        <f>RES_hhdet_tesh!M50/RES_summary!M$19</f>
        <v>16.92283564894527</v>
      </c>
      <c r="N50" s="183">
        <f>RES_hhdet_tesh!N50/RES_summary!N$19</f>
        <v>15.70182296233336</v>
      </c>
      <c r="O50" s="183">
        <f>RES_hhdet_tesh!O50/RES_summary!O$19</f>
        <v>14.389293006218589</v>
      </c>
      <c r="P50" s="183">
        <f>RES_hhdet_tesh!P50/RES_summary!P$19</f>
        <v>15.655800064145454</v>
      </c>
      <c r="Q50" s="183">
        <f>RES_hhdet_tesh!Q50/RES_summary!Q$19</f>
        <v>15.70206351557232</v>
      </c>
    </row>
    <row r="51" spans="1:17" ht="12" customHeight="1" x14ac:dyDescent="0.25">
      <c r="A51" s="167" t="s">
        <v>164</v>
      </c>
      <c r="B51" s="183">
        <f>RES_hhdet_tesh!B51/RES_summary!B$19</f>
        <v>12.772992002324777</v>
      </c>
      <c r="C51" s="183">
        <f>RES_hhdet_tesh!C51/RES_summary!C$19</f>
        <v>12.856930439166527</v>
      </c>
      <c r="D51" s="183">
        <f>RES_hhdet_tesh!D51/RES_summary!D$19</f>
        <v>13.364393785826824</v>
      </c>
      <c r="E51" s="183">
        <f>RES_hhdet_tesh!E51/RES_summary!E$19</f>
        <v>13.56561927401774</v>
      </c>
      <c r="F51" s="183">
        <f>RES_hhdet_tesh!F51/RES_summary!F$19</f>
        <v>13.89113582806738</v>
      </c>
      <c r="G51" s="183">
        <f>RES_hhdet_tesh!G51/RES_summary!G$19</f>
        <v>14.010855935942267</v>
      </c>
      <c r="H51" s="183">
        <f>RES_hhdet_tesh!H51/RES_summary!H$19</f>
        <v>14.197148119691192</v>
      </c>
      <c r="I51" s="183">
        <f>RES_hhdet_tesh!I51/RES_summary!I$19</f>
        <v>14.875607693079647</v>
      </c>
      <c r="J51" s="183">
        <f>RES_hhdet_tesh!J51/RES_summary!J$19</f>
        <v>15.343219573553602</v>
      </c>
      <c r="K51" s="183">
        <f>RES_hhdet_tesh!K51/RES_summary!K$19</f>
        <v>15.47349248600314</v>
      </c>
      <c r="L51" s="183">
        <f>RES_hhdet_tesh!L51/RES_summary!L$19</f>
        <v>15.542731300249608</v>
      </c>
      <c r="M51" s="183">
        <f>RES_hhdet_tesh!M51/RES_summary!M$19</f>
        <v>15.785020006921064</v>
      </c>
      <c r="N51" s="183">
        <f>RES_hhdet_tesh!N51/RES_summary!N$19</f>
        <v>15.337225714956352</v>
      </c>
      <c r="O51" s="183">
        <f>RES_hhdet_tesh!O51/RES_summary!O$19</f>
        <v>14.838352187692943</v>
      </c>
      <c r="P51" s="183">
        <f>RES_hhdet_tesh!P51/RES_summary!P$19</f>
        <v>15.217874093117416</v>
      </c>
      <c r="Q51" s="183">
        <f>RES_hhdet_tesh!Q51/RES_summary!Q$19</f>
        <v>15.234626019585084</v>
      </c>
    </row>
    <row r="52" spans="1:17" ht="12" customHeight="1" x14ac:dyDescent="0.25">
      <c r="A52" s="166" t="s">
        <v>163</v>
      </c>
      <c r="B52" s="182">
        <f>RES_hhdet_tesh!B52/RES_summary!B$19</f>
        <v>3.2571093913789726</v>
      </c>
      <c r="C52" s="182">
        <f>RES_hhdet_tesh!C52/RES_summary!C$19</f>
        <v>3.2982999245828908</v>
      </c>
      <c r="D52" s="182">
        <f>RES_hhdet_tesh!D52/RES_summary!D$19</f>
        <v>4.0509799386293031</v>
      </c>
      <c r="E52" s="182">
        <f>RES_hhdet_tesh!E52/RES_summary!E$19</f>
        <v>4.5509063667600671</v>
      </c>
      <c r="F52" s="182">
        <f>RES_hhdet_tesh!F52/RES_summary!F$19</f>
        <v>4.1316009265085487</v>
      </c>
      <c r="G52" s="182">
        <f>RES_hhdet_tesh!G52/RES_summary!G$19</f>
        <v>4.8894445474826789</v>
      </c>
      <c r="H52" s="182">
        <f>RES_hhdet_tesh!H52/RES_summary!H$19</f>
        <v>4.6347683254696133</v>
      </c>
      <c r="I52" s="182">
        <f>RES_hhdet_tesh!I52/RES_summary!I$19</f>
        <v>4.6057033592717316</v>
      </c>
      <c r="J52" s="182">
        <f>RES_hhdet_tesh!J52/RES_summary!J$19</f>
        <v>4.7793857522582686</v>
      </c>
      <c r="K52" s="182">
        <f>RES_hhdet_tesh!K52/RES_summary!K$19</f>
        <v>4.6950803304768671</v>
      </c>
      <c r="L52" s="182">
        <f>RES_hhdet_tesh!L52/RES_summary!L$19</f>
        <v>4.8396833091810727</v>
      </c>
      <c r="M52" s="182">
        <f>RES_hhdet_tesh!M52/RES_summary!M$19</f>
        <v>5.4269103244548429</v>
      </c>
      <c r="N52" s="182">
        <f>RES_hhdet_tesh!N52/RES_summary!N$19</f>
        <v>5.0322138569132395</v>
      </c>
      <c r="O52" s="182">
        <f>RES_hhdet_tesh!O52/RES_summary!O$19</f>
        <v>4.6195213512801399</v>
      </c>
      <c r="P52" s="182">
        <f>RES_hhdet_tesh!P52/RES_summary!P$19</f>
        <v>4.9964373909127664</v>
      </c>
      <c r="Q52" s="182">
        <f>RES_hhdet_tesh!Q52/RES_summary!Q$19</f>
        <v>5.0061042939403748</v>
      </c>
    </row>
    <row r="53" spans="1:17" ht="12" customHeight="1" x14ac:dyDescent="0.25">
      <c r="A53" s="147" t="s">
        <v>59</v>
      </c>
      <c r="B53" s="181">
        <f>RES_hhdet_tesh!B53/RES_summary!B$19</f>
        <v>9.5158826109458037</v>
      </c>
      <c r="C53" s="181">
        <f>RES_hhdet_tesh!C53/RES_summary!C$19</f>
        <v>9.5586305145836388</v>
      </c>
      <c r="D53" s="181">
        <f>RES_hhdet_tesh!D53/RES_summary!D$19</f>
        <v>9.3134138471975199</v>
      </c>
      <c r="E53" s="181">
        <f>RES_hhdet_tesh!E53/RES_summary!E$19</f>
        <v>9.0147129072576728</v>
      </c>
      <c r="F53" s="181">
        <f>RES_hhdet_tesh!F53/RES_summary!F$19</f>
        <v>9.7595349015588315</v>
      </c>
      <c r="G53" s="181">
        <f>RES_hhdet_tesh!G53/RES_summary!G$19</f>
        <v>9.1214113884595864</v>
      </c>
      <c r="H53" s="181">
        <f>RES_hhdet_tesh!H53/RES_summary!H$19</f>
        <v>9.5623797942215774</v>
      </c>
      <c r="I53" s="181">
        <f>RES_hhdet_tesh!I53/RES_summary!I$19</f>
        <v>10.269904333807915</v>
      </c>
      <c r="J53" s="181">
        <f>RES_hhdet_tesh!J53/RES_summary!J$19</f>
        <v>10.563833821295335</v>
      </c>
      <c r="K53" s="181">
        <f>RES_hhdet_tesh!K53/RES_summary!K$19</f>
        <v>10.778412155526274</v>
      </c>
      <c r="L53" s="181">
        <f>RES_hhdet_tesh!L53/RES_summary!L$19</f>
        <v>10.703047991068539</v>
      </c>
      <c r="M53" s="181">
        <f>RES_hhdet_tesh!M53/RES_summary!M$19</f>
        <v>10.358109682466223</v>
      </c>
      <c r="N53" s="181">
        <f>RES_hhdet_tesh!N53/RES_summary!N$19</f>
        <v>10.305011858043112</v>
      </c>
      <c r="O53" s="181">
        <f>RES_hhdet_tesh!O53/RES_summary!O$19</f>
        <v>10.218830836412804</v>
      </c>
      <c r="P53" s="181">
        <f>RES_hhdet_tesh!P53/RES_summary!P$19</f>
        <v>10.221436702204649</v>
      </c>
      <c r="Q53" s="181">
        <f>RES_hhdet_tesh!Q53/RES_summary!Q$19</f>
        <v>10.228521725644709</v>
      </c>
    </row>
    <row r="54" spans="1:17" ht="12" customHeight="1" x14ac:dyDescent="0.25">
      <c r="A54" s="163" t="s">
        <v>142</v>
      </c>
      <c r="B54" s="180">
        <f>RES_hhdet_tesh!B54/RES_summary!B$19</f>
        <v>12.948515505105981</v>
      </c>
      <c r="C54" s="180">
        <f>RES_hhdet_tesh!C54/RES_summary!C$19</f>
        <v>13.082639394524513</v>
      </c>
      <c r="D54" s="180">
        <f>RES_hhdet_tesh!D54/RES_summary!D$19</f>
        <v>14.052402187597082</v>
      </c>
      <c r="E54" s="180">
        <f>RES_hhdet_tesh!E54/RES_summary!E$19</f>
        <v>14.530108524959893</v>
      </c>
      <c r="F54" s="180">
        <f>RES_hhdet_tesh!F54/RES_summary!F$19</f>
        <v>14.876981979022695</v>
      </c>
      <c r="G54" s="180">
        <f>RES_hhdet_tesh!G54/RES_summary!G$19</f>
        <v>14.789505223164563</v>
      </c>
      <c r="H54" s="180">
        <f>RES_hhdet_tesh!H54/RES_summary!H$19</f>
        <v>15.675337065364547</v>
      </c>
      <c r="I54" s="180">
        <f>RES_hhdet_tesh!I54/RES_summary!I$19</f>
        <v>17.377142521276905</v>
      </c>
      <c r="J54" s="180">
        <f>RES_hhdet_tesh!J54/RES_summary!J$19</f>
        <v>17.843159710778135</v>
      </c>
      <c r="K54" s="180">
        <f>RES_hhdet_tesh!K54/RES_summary!K$19</f>
        <v>17.881469599859923</v>
      </c>
      <c r="L54" s="180">
        <f>RES_hhdet_tesh!L54/RES_summary!L$19</f>
        <v>17.850684486897524</v>
      </c>
      <c r="M54" s="180">
        <f>RES_hhdet_tesh!M54/RES_summary!M$19</f>
        <v>16.684401042884186</v>
      </c>
      <c r="N54" s="180">
        <f>RES_hhdet_tesh!N54/RES_summary!N$19</f>
        <v>18.48272220384705</v>
      </c>
      <c r="O54" s="180">
        <f>RES_hhdet_tesh!O54/RES_summary!O$19</f>
        <v>17.499213404399811</v>
      </c>
      <c r="P54" s="180">
        <f>RES_hhdet_tesh!P54/RES_summary!P$19</f>
        <v>17.032886235859547</v>
      </c>
      <c r="Q54" s="180">
        <f>RES_hhdet_tesh!Q54/RES_summary!Q$19</f>
        <v>18.199047312663289</v>
      </c>
    </row>
    <row r="55" spans="1:17" ht="12" customHeight="1" x14ac:dyDescent="0.25">
      <c r="A55" s="161" t="s">
        <v>141</v>
      </c>
      <c r="B55" s="179">
        <f>RES_hhdet_tesh!B55/RES_summary!B$19</f>
        <v>12.817754064747836</v>
      </c>
      <c r="C55" s="179">
        <f>RES_hhdet_tesh!C55/RES_summary!C$19</f>
        <v>12.90385228108879</v>
      </c>
      <c r="D55" s="179">
        <f>RES_hhdet_tesh!D55/RES_summary!D$19</f>
        <v>13.548089064774478</v>
      </c>
      <c r="E55" s="179">
        <f>RES_hhdet_tesh!E55/RES_summary!E$19</f>
        <v>13.847835130040494</v>
      </c>
      <c r="F55" s="179">
        <f>RES_hhdet_tesh!F55/RES_summary!F$19</f>
        <v>14.138876242147887</v>
      </c>
      <c r="G55" s="179">
        <f>RES_hhdet_tesh!G55/RES_summary!G$19</f>
        <v>14.228524898397445</v>
      </c>
      <c r="H55" s="179">
        <f>RES_hhdet_tesh!H55/RES_summary!H$19</f>
        <v>14.605312440602104</v>
      </c>
      <c r="I55" s="179">
        <f>RES_hhdet_tesh!I55/RES_summary!I$19</f>
        <v>15.417327911659783</v>
      </c>
      <c r="J55" s="179">
        <f>RES_hhdet_tesh!J55/RES_summary!J$19</f>
        <v>15.885114878655692</v>
      </c>
      <c r="K55" s="179">
        <f>RES_hhdet_tesh!K55/RES_summary!K$19</f>
        <v>15.975307423111346</v>
      </c>
      <c r="L55" s="179">
        <f>RES_hhdet_tesh!L55/RES_summary!L$19</f>
        <v>16.071990300732665</v>
      </c>
      <c r="M55" s="179">
        <f>RES_hhdet_tesh!M55/RES_summary!M$19</f>
        <v>15.577561558203596</v>
      </c>
      <c r="N55" s="179">
        <f>RES_hhdet_tesh!N55/RES_summary!N$19</f>
        <v>16.086225622087895</v>
      </c>
      <c r="O55" s="179">
        <f>RES_hhdet_tesh!O55/RES_summary!O$19</f>
        <v>15.684589667244339</v>
      </c>
      <c r="P55" s="179">
        <f>RES_hhdet_tesh!P55/RES_summary!P$19</f>
        <v>15.549894550844323</v>
      </c>
      <c r="Q55" s="179">
        <f>RES_hhdet_tesh!Q55/RES_summary!Q$19</f>
        <v>15.937117435430146</v>
      </c>
    </row>
    <row r="56" spans="1:17" ht="12" customHeight="1" x14ac:dyDescent="0.25">
      <c r="A56" s="148" t="s">
        <v>60</v>
      </c>
      <c r="B56" s="177">
        <f>RES_hhdet_tesh!B56/RES_summary!B$19</f>
        <v>3.3018714538020317</v>
      </c>
      <c r="C56" s="177">
        <f>RES_hhdet_tesh!C56/RES_summary!C$19</f>
        <v>3.3452217665051469</v>
      </c>
      <c r="D56" s="177">
        <f>RES_hhdet_tesh!D56/RES_summary!D$19</f>
        <v>4.2346752175769593</v>
      </c>
      <c r="E56" s="177">
        <f>RES_hhdet_tesh!E56/RES_summary!E$19</f>
        <v>4.833122222782813</v>
      </c>
      <c r="F56" s="177">
        <f>RES_hhdet_tesh!F56/RES_summary!F$19</f>
        <v>4.3793413405890513</v>
      </c>
      <c r="G56" s="177">
        <f>RES_hhdet_tesh!G56/RES_summary!G$19</f>
        <v>5.1071135099378608</v>
      </c>
      <c r="H56" s="177">
        <f>RES_hhdet_tesh!H56/RES_summary!H$19</f>
        <v>5.0429326463805246</v>
      </c>
      <c r="I56" s="177">
        <f>RES_hhdet_tesh!I56/RES_summary!I$19</f>
        <v>5.147423577851864</v>
      </c>
      <c r="J56" s="177">
        <f>RES_hhdet_tesh!J56/RES_summary!J$19</f>
        <v>5.3212810573603511</v>
      </c>
      <c r="K56" s="177">
        <f>RES_hhdet_tesh!K56/RES_summary!K$19</f>
        <v>5.1968952675850684</v>
      </c>
      <c r="L56" s="177">
        <f>RES_hhdet_tesh!L56/RES_summary!L$19</f>
        <v>5.3689423096641136</v>
      </c>
      <c r="M56" s="177">
        <f>RES_hhdet_tesh!M56/RES_summary!M$19</f>
        <v>5.2194518757373674</v>
      </c>
      <c r="N56" s="177">
        <f>RES_hhdet_tesh!N56/RES_summary!N$19</f>
        <v>5.7812137640447787</v>
      </c>
      <c r="O56" s="177">
        <f>RES_hhdet_tesh!O56/RES_summary!O$19</f>
        <v>5.465758830831537</v>
      </c>
      <c r="P56" s="177">
        <f>RES_hhdet_tesh!P56/RES_summary!P$19</f>
        <v>5.3284578486396699</v>
      </c>
      <c r="Q56" s="177">
        <f>RES_hhdet_tesh!Q56/RES_summary!Q$19</f>
        <v>5.708595709785433</v>
      </c>
    </row>
    <row r="57" spans="1:17" ht="12" customHeight="1" x14ac:dyDescent="0.25">
      <c r="A57" s="148" t="s">
        <v>59</v>
      </c>
      <c r="B57" s="177">
        <f>RES_hhdet_tesh!B57/RES_summary!B$19</f>
        <v>9.5158826109458019</v>
      </c>
      <c r="C57" s="177">
        <f>RES_hhdet_tesh!C57/RES_summary!C$19</f>
        <v>9.5586305145836423</v>
      </c>
      <c r="D57" s="177">
        <f>RES_hhdet_tesh!D57/RES_summary!D$19</f>
        <v>9.3134138471975216</v>
      </c>
      <c r="E57" s="177">
        <f>RES_hhdet_tesh!E57/RES_summary!E$19</f>
        <v>9.0147129072576782</v>
      </c>
      <c r="F57" s="177">
        <f>RES_hhdet_tesh!F57/RES_summary!F$19</f>
        <v>9.7595349015588369</v>
      </c>
      <c r="G57" s="177">
        <f>RES_hhdet_tesh!G57/RES_summary!G$19</f>
        <v>9.1214113884595864</v>
      </c>
      <c r="H57" s="177">
        <f>RES_hhdet_tesh!H57/RES_summary!H$19</f>
        <v>9.5623797942215774</v>
      </c>
      <c r="I57" s="177">
        <f>RES_hhdet_tesh!I57/RES_summary!I$19</f>
        <v>10.269904333807915</v>
      </c>
      <c r="J57" s="177">
        <f>RES_hhdet_tesh!J57/RES_summary!J$19</f>
        <v>10.56383382129534</v>
      </c>
      <c r="K57" s="177">
        <f>RES_hhdet_tesh!K57/RES_summary!K$19</f>
        <v>10.778412155526276</v>
      </c>
      <c r="L57" s="177">
        <f>RES_hhdet_tesh!L57/RES_summary!L$19</f>
        <v>10.70304799106855</v>
      </c>
      <c r="M57" s="177">
        <f>RES_hhdet_tesh!M57/RES_summary!M$19</f>
        <v>10.358109682466232</v>
      </c>
      <c r="N57" s="177">
        <f>RES_hhdet_tesh!N57/RES_summary!N$19</f>
        <v>10.30501185804312</v>
      </c>
      <c r="O57" s="177">
        <f>RES_hhdet_tesh!O57/RES_summary!O$19</f>
        <v>10.218830836412803</v>
      </c>
      <c r="P57" s="177">
        <f>RES_hhdet_tesh!P57/RES_summary!P$19</f>
        <v>10.221436702204656</v>
      </c>
      <c r="Q57" s="177">
        <f>RES_hhdet_tesh!Q57/RES_summary!Q$19</f>
        <v>10.228521725644713</v>
      </c>
    </row>
    <row r="58" spans="1:17" ht="12" customHeight="1" x14ac:dyDescent="0.25">
      <c r="A58" s="158" t="s">
        <v>62</v>
      </c>
      <c r="B58" s="178">
        <f>RES_hhdet_tesh!B58/RES_summary!B$19</f>
        <v>11.178964036251774</v>
      </c>
      <c r="C58" s="178">
        <f>RES_hhdet_tesh!C58/RES_summary!C$19</f>
        <v>11.138498385849307</v>
      </c>
      <c r="D58" s="178">
        <f>RES_hhdet_tesh!D58/RES_summary!D$19</f>
        <v>11.807818009392298</v>
      </c>
      <c r="E58" s="178">
        <f>RES_hhdet_tesh!E58/RES_summary!E$19</f>
        <v>11.981427362463439</v>
      </c>
      <c r="F58" s="178">
        <f>RES_hhdet_tesh!F58/RES_summary!F$19</f>
        <v>11.879122846539676</v>
      </c>
      <c r="G58" s="178">
        <f>RES_hhdet_tesh!G58/RES_summary!G$19</f>
        <v>11.616302347398191</v>
      </c>
      <c r="H58" s="178">
        <f>RES_hhdet_tesh!H58/RES_summary!H$19</f>
        <v>12.185414799785065</v>
      </c>
      <c r="I58" s="178">
        <f>RES_hhdet_tesh!I58/RES_summary!I$19</f>
        <v>12.864954649425822</v>
      </c>
      <c r="J58" s="178">
        <f>RES_hhdet_tesh!J58/RES_summary!J$19</f>
        <v>12.789771963839533</v>
      </c>
      <c r="K58" s="178">
        <f>RES_hhdet_tesh!K58/RES_summary!K$19</f>
        <v>12.698942852985578</v>
      </c>
      <c r="L58" s="178">
        <f>RES_hhdet_tesh!L58/RES_summary!L$19</f>
        <v>12.743536944545198</v>
      </c>
      <c r="M58" s="178">
        <f>RES_hhdet_tesh!M58/RES_summary!M$19</f>
        <v>11.927838389962471</v>
      </c>
      <c r="N58" s="178">
        <f>RES_hhdet_tesh!N58/RES_summary!N$19</f>
        <v>13.126640228756303</v>
      </c>
      <c r="O58" s="178">
        <f>RES_hhdet_tesh!O58/RES_summary!O$19</f>
        <v>12.320391279905962</v>
      </c>
      <c r="P58" s="178">
        <f>RES_hhdet_tesh!P58/RES_summary!P$19</f>
        <v>12.172152589720142</v>
      </c>
      <c r="Q58" s="178">
        <f>RES_hhdet_tesh!Q58/RES_summary!Q$19</f>
        <v>12.800448113543675</v>
      </c>
    </row>
    <row r="59" spans="1:17" ht="12" customHeight="1" x14ac:dyDescent="0.25">
      <c r="A59" s="23" t="s">
        <v>57</v>
      </c>
      <c r="B59" s="177">
        <f>RES_hhdet_tesh!B59/RES_summary!B$19</f>
        <v>11.034356232227282</v>
      </c>
      <c r="C59" s="177">
        <f>RES_hhdet_tesh!C59/RES_summary!C$19</f>
        <v>11.127593772088254</v>
      </c>
      <c r="D59" s="177">
        <f>RES_hhdet_tesh!D59/RES_summary!D$19</f>
        <v>11.564010576325241</v>
      </c>
      <c r="E59" s="177">
        <f>RES_hhdet_tesh!E59/RES_summary!E$19</f>
        <v>11.668765017068081</v>
      </c>
      <c r="F59" s="177">
        <f>RES_hhdet_tesh!F59/RES_summary!F$19</f>
        <v>11.859013983317828</v>
      </c>
      <c r="G59" s="177">
        <f>RES_hhdet_tesh!G59/RES_summary!G$19</f>
        <v>11.857144704950572</v>
      </c>
      <c r="H59" s="177">
        <f>RES_hhdet_tesh!H59/RES_summary!H$19</f>
        <v>12.065607622009157</v>
      </c>
      <c r="I59" s="177">
        <f>RES_hhdet_tesh!I59/RES_summary!I$19</f>
        <v>12.400843661023822</v>
      </c>
      <c r="J59" s="177">
        <f>RES_hhdet_tesh!J59/RES_summary!J$19</f>
        <v>12.456234153824768</v>
      </c>
      <c r="K59" s="177">
        <f>RES_hhdet_tesh!K59/RES_summary!K$19</f>
        <v>12.3466732913576</v>
      </c>
      <c r="L59" s="177">
        <f>RES_hhdet_tesh!L59/RES_summary!L$19</f>
        <v>12.454143936690929</v>
      </c>
      <c r="M59" s="177">
        <f>RES_hhdet_tesh!M59/RES_summary!M$19</f>
        <v>12.014350880777014</v>
      </c>
      <c r="N59" s="177">
        <f>RES_hhdet_tesh!N59/RES_summary!N$19</f>
        <v>12.047615768575028</v>
      </c>
      <c r="O59" s="177">
        <f>RES_hhdet_tesh!O59/RES_summary!O$19</f>
        <v>11.949079525173554</v>
      </c>
      <c r="P59" s="177">
        <f>RES_hhdet_tesh!P59/RES_summary!P$19</f>
        <v>11.687281324893146</v>
      </c>
      <c r="Q59" s="177">
        <f>RES_hhdet_tesh!Q59/RES_summary!Q$19</f>
        <v>11.50066756740615</v>
      </c>
    </row>
    <row r="60" spans="1:17" ht="12" customHeight="1" x14ac:dyDescent="0.25">
      <c r="A60" s="29" t="s">
        <v>140</v>
      </c>
      <c r="B60" s="176">
        <f>RES_hhdet_tesh!B60/RES_summary!B$19</f>
        <v>11.185966445490932</v>
      </c>
      <c r="C60" s="176">
        <f>RES_hhdet_tesh!C60/RES_summary!C$19</f>
        <v>11.139028293003058</v>
      </c>
      <c r="D60" s="176">
        <f>RES_hhdet_tesh!D60/RES_summary!D$19</f>
        <v>11.81371854317608</v>
      </c>
      <c r="E60" s="176">
        <f>RES_hhdet_tesh!E60/RES_summary!E$19</f>
        <v>11.989045753916708</v>
      </c>
      <c r="F60" s="176">
        <f>RES_hhdet_tesh!F60/RES_summary!F$19</f>
        <v>11.8796742855363</v>
      </c>
      <c r="G60" s="176">
        <f>RES_hhdet_tesh!G60/RES_summary!G$19</f>
        <v>11.610151542797869</v>
      </c>
      <c r="H60" s="176">
        <f>RES_hhdet_tesh!H60/RES_summary!H$19</f>
        <v>12.188372823704949</v>
      </c>
      <c r="I60" s="176">
        <f>RES_hhdet_tesh!I60/RES_summary!I$19</f>
        <v>12.877538058573755</v>
      </c>
      <c r="J60" s="176">
        <f>RES_hhdet_tesh!J60/RES_summary!J$19</f>
        <v>12.799272983274571</v>
      </c>
      <c r="K60" s="176">
        <f>RES_hhdet_tesh!K60/RES_summary!K$19</f>
        <v>12.706127645269968</v>
      </c>
      <c r="L60" s="176">
        <f>RES_hhdet_tesh!L60/RES_summary!L$19</f>
        <v>12.753883240094369</v>
      </c>
      <c r="M60" s="176">
        <f>RES_hhdet_tesh!M60/RES_summary!M$19</f>
        <v>11.924859885895893</v>
      </c>
      <c r="N60" s="176">
        <f>RES_hhdet_tesh!N60/RES_summary!N$19</f>
        <v>13.135066784357264</v>
      </c>
      <c r="O60" s="176">
        <f>RES_hhdet_tesh!O60/RES_summary!O$19</f>
        <v>12.336226735837842</v>
      </c>
      <c r="P60" s="176">
        <f>RES_hhdet_tesh!P60/RES_summary!P$19</f>
        <v>12.211325086884992</v>
      </c>
      <c r="Q60" s="176">
        <f>RES_hhdet_tesh!Q60/RES_summary!Q$19</f>
        <v>12.89601351980347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81.637643748142025</v>
      </c>
      <c r="C62" s="184">
        <f>RES_hhdet_tesh!C62/RES_summary!C$19</f>
        <v>86.092335237803653</v>
      </c>
      <c r="D62" s="184">
        <f>RES_hhdet_tesh!D62/RES_summary!D$19</f>
        <v>93.794408762737092</v>
      </c>
      <c r="E62" s="184">
        <f>RES_hhdet_tesh!E62/RES_summary!E$19</f>
        <v>108.75671789091255</v>
      </c>
      <c r="F62" s="184">
        <f>RES_hhdet_tesh!F62/RES_summary!F$19</f>
        <v>106.37875421003531</v>
      </c>
      <c r="G62" s="184">
        <f>RES_hhdet_tesh!G62/RES_summary!G$19</f>
        <v>109.59135252291205</v>
      </c>
      <c r="H62" s="184">
        <f>RES_hhdet_tesh!H62/RES_summary!H$19</f>
        <v>110.50072653438716</v>
      </c>
      <c r="I62" s="184">
        <f>RES_hhdet_tesh!I62/RES_summary!I$19</f>
        <v>107.666440622729</v>
      </c>
      <c r="J62" s="184">
        <f>RES_hhdet_tesh!J62/RES_summary!J$19</f>
        <v>104.12128702776924</v>
      </c>
      <c r="K62" s="184">
        <f>RES_hhdet_tesh!K62/RES_summary!K$19</f>
        <v>96.046050109219735</v>
      </c>
      <c r="L62" s="184">
        <f>RES_hhdet_tesh!L62/RES_summary!L$19</f>
        <v>91.315828855274816</v>
      </c>
      <c r="M62" s="184">
        <f>RES_hhdet_tesh!M62/RES_summary!M$19</f>
        <v>107.42883403402659</v>
      </c>
      <c r="N62" s="184">
        <f>RES_hhdet_tesh!N62/RES_summary!N$19</f>
        <v>98.502011732120167</v>
      </c>
      <c r="O62" s="184">
        <f>RES_hhdet_tesh!O62/RES_summary!O$19</f>
        <v>73.316534802440572</v>
      </c>
      <c r="P62" s="184">
        <f>RES_hhdet_tesh!P62/RES_summary!P$19</f>
        <v>72.418090600075686</v>
      </c>
      <c r="Q62" s="184">
        <f>RES_hhdet_tesh!Q62/RES_summary!Q$19</f>
        <v>87.03959320242754</v>
      </c>
    </row>
    <row r="63" spans="1:17" ht="12.95" customHeight="1" x14ac:dyDescent="0.25">
      <c r="A63" s="158" t="s">
        <v>65</v>
      </c>
      <c r="B63" s="178">
        <f>RES_hhdet_tesh!B63/RES_summary!B$19</f>
        <v>55.079965377077784</v>
      </c>
      <c r="C63" s="178">
        <f>RES_hhdet_tesh!C63/RES_summary!C$19</f>
        <v>58.46907514362065</v>
      </c>
      <c r="D63" s="178">
        <f>RES_hhdet_tesh!D63/RES_summary!D$19</f>
        <v>63.761232322445132</v>
      </c>
      <c r="E63" s="178">
        <f>RES_hhdet_tesh!E63/RES_summary!E$19</f>
        <v>77.266804925278436</v>
      </c>
      <c r="F63" s="178">
        <f>RES_hhdet_tesh!F63/RES_summary!F$19</f>
        <v>73.736295033580419</v>
      </c>
      <c r="G63" s="178">
        <f>RES_hhdet_tesh!G63/RES_summary!G$19</f>
        <v>76.183838592704603</v>
      </c>
      <c r="H63" s="178">
        <f>RES_hhdet_tesh!H63/RES_summary!H$19</f>
        <v>75.803547625377007</v>
      </c>
      <c r="I63" s="178">
        <f>RES_hhdet_tesh!I63/RES_summary!I$19</f>
        <v>71.310525730111266</v>
      </c>
      <c r="J63" s="178">
        <f>RES_hhdet_tesh!J63/RES_summary!J$19</f>
        <v>66.625308758652665</v>
      </c>
      <c r="K63" s="178">
        <f>RES_hhdet_tesh!K63/RES_summary!K$19</f>
        <v>58.01404098350519</v>
      </c>
      <c r="L63" s="178">
        <f>RES_hhdet_tesh!L63/RES_summary!L$19</f>
        <v>52.831844390421502</v>
      </c>
      <c r="M63" s="178">
        <f>RES_hhdet_tesh!M63/RES_summary!M$19</f>
        <v>69.321196014003519</v>
      </c>
      <c r="N63" s="178">
        <f>RES_hhdet_tesh!N63/RES_summary!N$19</f>
        <v>59.930051836726584</v>
      </c>
      <c r="O63" s="178">
        <f>RES_hhdet_tesh!O63/RES_summary!O$19</f>
        <v>34.776107423068346</v>
      </c>
      <c r="P63" s="178">
        <f>RES_hhdet_tesh!P63/RES_summary!P$19</f>
        <v>33.70993931028277</v>
      </c>
      <c r="Q63" s="178">
        <f>RES_hhdet_tesh!Q63/RES_summary!Q$19</f>
        <v>47.625855133903833</v>
      </c>
    </row>
    <row r="64" spans="1:17" ht="12" customHeight="1" x14ac:dyDescent="0.25">
      <c r="A64" s="23" t="s">
        <v>161</v>
      </c>
      <c r="B64" s="177">
        <f>RES_hhdet_tesh!B64/RES_summary!B$19</f>
        <v>54.10381325214351</v>
      </c>
      <c r="C64" s="177">
        <f>RES_hhdet_tesh!C64/RES_summary!C$19</f>
        <v>57.592029258676853</v>
      </c>
      <c r="D64" s="177">
        <f>RES_hhdet_tesh!D64/RES_summary!D$19</f>
        <v>62.334578805349445</v>
      </c>
      <c r="E64" s="177">
        <f>RES_hhdet_tesh!E64/RES_summary!E$19</f>
        <v>75.500767272005547</v>
      </c>
      <c r="F64" s="177">
        <f>RES_hhdet_tesh!F64/RES_summary!F$19</f>
        <v>72.139572477557792</v>
      </c>
      <c r="G64" s="177">
        <f>RES_hhdet_tesh!G64/RES_summary!G$19</f>
        <v>75.067875277026388</v>
      </c>
      <c r="H64" s="177">
        <f>RES_hhdet_tesh!H64/RES_summary!H$19</f>
        <v>74.103454499589375</v>
      </c>
      <c r="I64" s="177">
        <f>RES_hhdet_tesh!I64/RES_summary!I$19</f>
        <v>69.073983225344293</v>
      </c>
      <c r="J64" s="177">
        <f>RES_hhdet_tesh!J64/RES_summary!J$19</f>
        <v>64.621297150953964</v>
      </c>
      <c r="K64" s="177">
        <f>RES_hhdet_tesh!K64/RES_summary!K$19</f>
        <v>56.044539248529965</v>
      </c>
      <c r="L64" s="177">
        <f>RES_hhdet_tesh!L64/RES_summary!L$19</f>
        <v>51.016880392800203</v>
      </c>
      <c r="M64" s="177">
        <f>RES_hhdet_tesh!M64/RES_summary!M$19</f>
        <v>68.237453634227691</v>
      </c>
      <c r="N64" s="177">
        <f>RES_hhdet_tesh!N64/RES_summary!N$19</f>
        <v>57.360519588345198</v>
      </c>
      <c r="O64" s="177">
        <f>RES_hhdet_tesh!O64/RES_summary!O$19</f>
        <v>33.291579836000331</v>
      </c>
      <c r="P64" s="177">
        <f>RES_hhdet_tesh!P64/RES_summary!P$19</f>
        <v>32.439867229469108</v>
      </c>
      <c r="Q64" s="177">
        <f>RES_hhdet_tesh!Q64/RES_summary!Q$19</f>
        <v>45.680212262402392</v>
      </c>
    </row>
    <row r="65" spans="1:17" ht="12" customHeight="1" x14ac:dyDescent="0.25">
      <c r="A65" s="23" t="s">
        <v>60</v>
      </c>
      <c r="B65" s="177">
        <f>RES_hhdet_tesh!B65/RES_summary!B$19</f>
        <v>0.97615212493427028</v>
      </c>
      <c r="C65" s="177">
        <f>RES_hhdet_tesh!C65/RES_summary!C$19</f>
        <v>0.87704588494379798</v>
      </c>
      <c r="D65" s="177">
        <f>RES_hhdet_tesh!D65/RES_summary!D$19</f>
        <v>1.4266535170956842</v>
      </c>
      <c r="E65" s="177">
        <f>RES_hhdet_tesh!E65/RES_summary!E$19</f>
        <v>1.7660376532728941</v>
      </c>
      <c r="F65" s="177">
        <f>RES_hhdet_tesh!F65/RES_summary!F$19</f>
        <v>1.5967225560226281</v>
      </c>
      <c r="G65" s="177">
        <f>RES_hhdet_tesh!G65/RES_summary!G$19</f>
        <v>1.1159633156782158</v>
      </c>
      <c r="H65" s="177">
        <f>RES_hhdet_tesh!H65/RES_summary!H$19</f>
        <v>1.7000931257876279</v>
      </c>
      <c r="I65" s="177">
        <f>RES_hhdet_tesh!I65/RES_summary!I$19</f>
        <v>2.2365425047669829</v>
      </c>
      <c r="J65" s="177">
        <f>RES_hhdet_tesh!J65/RES_summary!J$19</f>
        <v>2.0040116076987005</v>
      </c>
      <c r="K65" s="177">
        <f>RES_hhdet_tesh!K65/RES_summary!K$19</f>
        <v>1.9695017349752246</v>
      </c>
      <c r="L65" s="177">
        <f>RES_hhdet_tesh!L65/RES_summary!L$19</f>
        <v>1.8149639976213077</v>
      </c>
      <c r="M65" s="177">
        <f>RES_hhdet_tesh!M65/RES_summary!M$19</f>
        <v>1.0837423797758201</v>
      </c>
      <c r="N65" s="177">
        <f>RES_hhdet_tesh!N65/RES_summary!N$19</f>
        <v>2.5695322483813907</v>
      </c>
      <c r="O65" s="177">
        <f>RES_hhdet_tesh!O65/RES_summary!O$19</f>
        <v>1.4845275870680124</v>
      </c>
      <c r="P65" s="177">
        <f>RES_hhdet_tesh!P65/RES_summary!P$19</f>
        <v>1.2700720808136616</v>
      </c>
      <c r="Q65" s="177">
        <f>RES_hhdet_tesh!Q65/RES_summary!Q$19</f>
        <v>1.9456428715014351</v>
      </c>
    </row>
    <row r="66" spans="1:17" ht="12.95" customHeight="1" x14ac:dyDescent="0.25">
      <c r="A66" s="158" t="s">
        <v>112</v>
      </c>
      <c r="B66" s="178">
        <f>RES_hhdet_tesh!B66/RES_summary!B$19</f>
        <v>2.643964999736546</v>
      </c>
      <c r="C66" s="178">
        <f>RES_hhdet_tesh!C66/RES_summary!C$19</f>
        <v>3.5620680579041619</v>
      </c>
      <c r="D66" s="178">
        <f>RES_hhdet_tesh!D66/RES_summary!D$19</f>
        <v>4.2393622375155644</v>
      </c>
      <c r="E66" s="178">
        <f>RES_hhdet_tesh!E66/RES_summary!E$19</f>
        <v>4.911199314424719</v>
      </c>
      <c r="F66" s="178">
        <f>RES_hhdet_tesh!F66/RES_summary!F$19</f>
        <v>5.609403458707745</v>
      </c>
      <c r="G66" s="178">
        <f>RES_hhdet_tesh!G66/RES_summary!G$19</f>
        <v>6.3458405258995896</v>
      </c>
      <c r="H66" s="178">
        <f>RES_hhdet_tesh!H66/RES_summary!H$19</f>
        <v>7.0570035620616549</v>
      </c>
      <c r="I66" s="178">
        <f>RES_hhdet_tesh!I66/RES_summary!I$19</f>
        <v>7.8196637893955598</v>
      </c>
      <c r="J66" s="178">
        <f>RES_hhdet_tesh!J66/RES_summary!J$19</f>
        <v>8.7095315073334305</v>
      </c>
      <c r="K66" s="178">
        <f>RES_hhdet_tesh!K66/RES_summary!K$19</f>
        <v>9.330228949561814</v>
      </c>
      <c r="L66" s="178">
        <f>RES_hhdet_tesh!L66/RES_summary!L$19</f>
        <v>9.7550903160244893</v>
      </c>
      <c r="M66" s="178">
        <f>RES_hhdet_tesh!M66/RES_summary!M$19</f>
        <v>10.11018111979163</v>
      </c>
      <c r="N66" s="178">
        <f>RES_hhdet_tesh!N66/RES_summary!N$19</f>
        <v>10.367107764597664</v>
      </c>
      <c r="O66" s="178">
        <f>RES_hhdet_tesh!O66/RES_summary!O$19</f>
        <v>10.766867413563846</v>
      </c>
      <c r="P66" s="178">
        <f>RES_hhdet_tesh!P66/RES_summary!P$19</f>
        <v>11.167459421904395</v>
      </c>
      <c r="Q66" s="178">
        <f>RES_hhdet_tesh!Q66/RES_summary!Q$19</f>
        <v>11.767629389051335</v>
      </c>
    </row>
    <row r="67" spans="1:17" ht="12" customHeight="1" x14ac:dyDescent="0.25">
      <c r="A67" s="23" t="s">
        <v>60</v>
      </c>
      <c r="B67" s="177">
        <f>RES_hhdet_tesh!B67/RES_summary!B$19</f>
        <v>2.643964999736546</v>
      </c>
      <c r="C67" s="177">
        <f>RES_hhdet_tesh!C67/RES_summary!C$19</f>
        <v>3.5620680579041619</v>
      </c>
      <c r="D67" s="177">
        <f>RES_hhdet_tesh!D67/RES_summary!D$19</f>
        <v>4.2393622375155644</v>
      </c>
      <c r="E67" s="177">
        <f>RES_hhdet_tesh!E67/RES_summary!E$19</f>
        <v>4.911199314424719</v>
      </c>
      <c r="F67" s="177">
        <f>RES_hhdet_tesh!F67/RES_summary!F$19</f>
        <v>5.609403458707745</v>
      </c>
      <c r="G67" s="177">
        <f>RES_hhdet_tesh!G67/RES_summary!G$19</f>
        <v>6.3458405258995896</v>
      </c>
      <c r="H67" s="177">
        <f>RES_hhdet_tesh!H67/RES_summary!H$19</f>
        <v>7.0570035620616549</v>
      </c>
      <c r="I67" s="177">
        <f>RES_hhdet_tesh!I67/RES_summary!I$19</f>
        <v>7.8196637893955598</v>
      </c>
      <c r="J67" s="177">
        <f>RES_hhdet_tesh!J67/RES_summary!J$19</f>
        <v>8.7095315073334305</v>
      </c>
      <c r="K67" s="177">
        <f>RES_hhdet_tesh!K67/RES_summary!K$19</f>
        <v>9.330228949561814</v>
      </c>
      <c r="L67" s="177">
        <f>RES_hhdet_tesh!L67/RES_summary!L$19</f>
        <v>9.7550903160244893</v>
      </c>
      <c r="M67" s="177">
        <f>RES_hhdet_tesh!M67/RES_summary!M$19</f>
        <v>10.11018111979163</v>
      </c>
      <c r="N67" s="177">
        <f>RES_hhdet_tesh!N67/RES_summary!N$19</f>
        <v>10.367107764597664</v>
      </c>
      <c r="O67" s="177">
        <f>RES_hhdet_tesh!O67/RES_summary!O$19</f>
        <v>10.766867413563846</v>
      </c>
      <c r="P67" s="177">
        <f>RES_hhdet_tesh!P67/RES_summary!P$19</f>
        <v>11.167459421904395</v>
      </c>
      <c r="Q67" s="177">
        <f>RES_hhdet_tesh!Q67/RES_summary!Q$19</f>
        <v>11.767629389051335</v>
      </c>
    </row>
    <row r="68" spans="1:17" ht="12" customHeight="1" x14ac:dyDescent="0.25">
      <c r="A68" s="158" t="s">
        <v>63</v>
      </c>
      <c r="B68" s="178">
        <f>RES_hhdet_tesh!B68/RES_summary!B$19</f>
        <v>12.811461251652627</v>
      </c>
      <c r="C68" s="178">
        <f>RES_hhdet_tesh!C68/RES_summary!C$19</f>
        <v>12.884774946749532</v>
      </c>
      <c r="D68" s="178">
        <f>RES_hhdet_tesh!D68/RES_summary!D$19</f>
        <v>13.82293081489148</v>
      </c>
      <c r="E68" s="178">
        <f>RES_hhdet_tesh!E68/RES_summary!E$19</f>
        <v>14.319884064956119</v>
      </c>
      <c r="F68" s="178">
        <f>RES_hhdet_tesh!F68/RES_summary!F$19</f>
        <v>14.738762864584187</v>
      </c>
      <c r="G68" s="178">
        <f>RES_hhdet_tesh!G68/RES_summary!G$19</f>
        <v>14.860359120073591</v>
      </c>
      <c r="H68" s="178">
        <f>RES_hhdet_tesh!H68/RES_summary!H$19</f>
        <v>15.131550382274089</v>
      </c>
      <c r="I68" s="178">
        <f>RES_hhdet_tesh!I68/RES_summary!I$19</f>
        <v>15.67123057321305</v>
      </c>
      <c r="J68" s="178">
        <f>RES_hhdet_tesh!J68/RES_summary!J$19</f>
        <v>16.036292423567399</v>
      </c>
      <c r="K68" s="178">
        <f>RES_hhdet_tesh!K68/RES_summary!K$19</f>
        <v>16.073736434155517</v>
      </c>
      <c r="L68" s="178">
        <f>RES_hhdet_tesh!L68/RES_summary!L$19</f>
        <v>16.083221726449366</v>
      </c>
      <c r="M68" s="178">
        <f>RES_hhdet_tesh!M68/RES_summary!M$19</f>
        <v>15.776596054039015</v>
      </c>
      <c r="N68" s="178">
        <f>RES_hhdet_tesh!N68/RES_summary!N$19</f>
        <v>15.758841248980437</v>
      </c>
      <c r="O68" s="178">
        <f>RES_hhdet_tesh!O68/RES_summary!O$19</f>
        <v>15.517832802760807</v>
      </c>
      <c r="P68" s="178">
        <f>RES_hhdet_tesh!P68/RES_summary!P$19</f>
        <v>15.447265100718223</v>
      </c>
      <c r="Q68" s="178">
        <f>RES_hhdet_tesh!Q68/RES_summary!Q$19</f>
        <v>15.494903424706981</v>
      </c>
    </row>
    <row r="69" spans="1:17" ht="12" customHeight="1" x14ac:dyDescent="0.25">
      <c r="A69" s="167" t="s">
        <v>160</v>
      </c>
      <c r="B69" s="183">
        <f>RES_hhdet_tesh!B69/RES_summary!B$19</f>
        <v>12.773790890286312</v>
      </c>
      <c r="C69" s="183">
        <f>RES_hhdet_tesh!C69/RES_summary!C$19</f>
        <v>12.890940109741209</v>
      </c>
      <c r="D69" s="183">
        <f>RES_hhdet_tesh!D69/RES_summary!D$19</f>
        <v>13.854184130576655</v>
      </c>
      <c r="E69" s="183">
        <f>RES_hhdet_tesh!E69/RES_summary!E$19</f>
        <v>14.357628798063631</v>
      </c>
      <c r="F69" s="183">
        <f>RES_hhdet_tesh!F69/RES_summary!F$19</f>
        <v>14.879524048932431</v>
      </c>
      <c r="G69" s="183">
        <f>RES_hhdet_tesh!G69/RES_summary!G$19</f>
        <v>15.065565954596543</v>
      </c>
      <c r="H69" s="183">
        <f>RES_hhdet_tesh!H69/RES_summary!H$19</f>
        <v>15.301360014575351</v>
      </c>
      <c r="I69" s="183">
        <f>RES_hhdet_tesh!I69/RES_summary!I$19</f>
        <v>15.86921170571007</v>
      </c>
      <c r="J69" s="183">
        <f>RES_hhdet_tesh!J69/RES_summary!J$19</f>
        <v>16.243312870148397</v>
      </c>
      <c r="K69" s="183">
        <f>RES_hhdet_tesh!K69/RES_summary!K$19</f>
        <v>16.299270839795629</v>
      </c>
      <c r="L69" s="183">
        <f>RES_hhdet_tesh!L69/RES_summary!L$19</f>
        <v>16.327721450053698</v>
      </c>
      <c r="M69" s="183">
        <f>RES_hhdet_tesh!M69/RES_summary!M$19</f>
        <v>16.081961042078216</v>
      </c>
      <c r="N69" s="183">
        <f>RES_hhdet_tesh!N69/RES_summary!N$19</f>
        <v>15.92699487989446</v>
      </c>
      <c r="O69" s="183">
        <f>RES_hhdet_tesh!O69/RES_summary!O$19</f>
        <v>15.723266466306409</v>
      </c>
      <c r="P69" s="183">
        <f>RES_hhdet_tesh!P69/RES_summary!P$19</f>
        <v>15.630317426429739</v>
      </c>
      <c r="Q69" s="183">
        <f>RES_hhdet_tesh!Q69/RES_summary!Q$19</f>
        <v>15.64467489199555</v>
      </c>
    </row>
    <row r="70" spans="1:17" ht="12" customHeight="1" x14ac:dyDescent="0.25">
      <c r="A70" s="167" t="s">
        <v>159</v>
      </c>
      <c r="B70" s="183">
        <f>RES_hhdet_tesh!B70/RES_summary!B$19</f>
        <v>12.773199287968817</v>
      </c>
      <c r="C70" s="183">
        <f>RES_hhdet_tesh!C70/RES_summary!C$19</f>
        <v>12.870312826535393</v>
      </c>
      <c r="D70" s="183">
        <f>RES_hhdet_tesh!D70/RES_summary!D$19</f>
        <v>13.628050876989059</v>
      </c>
      <c r="E70" s="183">
        <f>RES_hhdet_tesh!E70/RES_summary!E$19</f>
        <v>13.910569313448573</v>
      </c>
      <c r="F70" s="183">
        <f>RES_hhdet_tesh!F70/RES_summary!F$19</f>
        <v>14.177109600365736</v>
      </c>
      <c r="G70" s="183">
        <f>RES_hhdet_tesh!G70/RES_summary!G$19</f>
        <v>14.329100577001872</v>
      </c>
      <c r="H70" s="183">
        <f>RES_hhdet_tesh!H70/RES_summary!H$19</f>
        <v>14.494787376315633</v>
      </c>
      <c r="I70" s="183">
        <f>RES_hhdet_tesh!I70/RES_summary!I$19</f>
        <v>15.075110609887407</v>
      </c>
      <c r="J70" s="183">
        <f>RES_hhdet_tesh!J70/RES_summary!J$19</f>
        <v>15.482771685857866</v>
      </c>
      <c r="K70" s="183">
        <f>RES_hhdet_tesh!K70/RES_summary!K$19</f>
        <v>15.548580997090934</v>
      </c>
      <c r="L70" s="183">
        <f>RES_hhdet_tesh!L70/RES_summary!L$19</f>
        <v>15.647044640371815</v>
      </c>
      <c r="M70" s="183">
        <f>RES_hhdet_tesh!M70/RES_summary!M$19</f>
        <v>15.423697582488263</v>
      </c>
      <c r="N70" s="183">
        <f>RES_hhdet_tesh!N70/RES_summary!N$19</f>
        <v>15.323118846036303</v>
      </c>
      <c r="O70" s="183">
        <f>RES_hhdet_tesh!O70/RES_summary!O$19</f>
        <v>15.174372916451977</v>
      </c>
      <c r="P70" s="183">
        <f>RES_hhdet_tesh!P70/RES_summary!P$19</f>
        <v>15.146901217132386</v>
      </c>
      <c r="Q70" s="183">
        <f>RES_hhdet_tesh!Q70/RES_summary!Q$19</f>
        <v>15.173713679426909</v>
      </c>
    </row>
    <row r="71" spans="1:17" ht="12" customHeight="1" x14ac:dyDescent="0.25">
      <c r="A71" s="166" t="s">
        <v>109</v>
      </c>
      <c r="B71" s="182">
        <f>RES_hhdet_tesh!B71/RES_summary!B$19</f>
        <v>3.257316677023018</v>
      </c>
      <c r="C71" s="182">
        <f>RES_hhdet_tesh!C71/RES_summary!C$19</f>
        <v>3.3116823119517536</v>
      </c>
      <c r="D71" s="182">
        <f>RES_hhdet_tesh!D71/RES_summary!D$19</f>
        <v>4.3146370297915402</v>
      </c>
      <c r="E71" s="182">
        <f>RES_hhdet_tesh!E71/RES_summary!E$19</f>
        <v>4.8958564061908962</v>
      </c>
      <c r="F71" s="182">
        <f>RES_hhdet_tesh!F71/RES_summary!F$19</f>
        <v>4.417574698806896</v>
      </c>
      <c r="G71" s="182">
        <f>RES_hhdet_tesh!G71/RES_summary!G$19</f>
        <v>5.2076891885422869</v>
      </c>
      <c r="H71" s="182">
        <f>RES_hhdet_tesh!H71/RES_summary!H$19</f>
        <v>4.9324075820940587</v>
      </c>
      <c r="I71" s="182">
        <f>RES_hhdet_tesh!I71/RES_summary!I$19</f>
        <v>4.80520627607949</v>
      </c>
      <c r="J71" s="182">
        <f>RES_hhdet_tesh!J71/RES_summary!J$19</f>
        <v>4.9189378645625217</v>
      </c>
      <c r="K71" s="182">
        <f>RES_hhdet_tesh!K71/RES_summary!K$19</f>
        <v>4.7701688415646526</v>
      </c>
      <c r="L71" s="182">
        <f>RES_hhdet_tesh!L71/RES_summary!L$19</f>
        <v>4.9439966493032648</v>
      </c>
      <c r="M71" s="182">
        <f>RES_hhdet_tesh!M71/RES_summary!M$19</f>
        <v>5.0655879000220354</v>
      </c>
      <c r="N71" s="182">
        <f>RES_hhdet_tesh!N71/RES_summary!N$19</f>
        <v>5.018106987993181</v>
      </c>
      <c r="O71" s="182">
        <f>RES_hhdet_tesh!O71/RES_summary!O$19</f>
        <v>4.9555420800391756</v>
      </c>
      <c r="P71" s="182">
        <f>RES_hhdet_tesh!P71/RES_summary!P$19</f>
        <v>4.925464514927727</v>
      </c>
      <c r="Q71" s="182">
        <f>RES_hhdet_tesh!Q71/RES_summary!Q$19</f>
        <v>4.9451919537821967</v>
      </c>
    </row>
    <row r="72" spans="1:17" ht="12" customHeight="1" x14ac:dyDescent="0.25">
      <c r="A72" s="147" t="s">
        <v>59</v>
      </c>
      <c r="B72" s="181">
        <f>RES_hhdet_tesh!B72/RES_summary!B$19</f>
        <v>9.5158826109458019</v>
      </c>
      <c r="C72" s="181">
        <f>RES_hhdet_tesh!C72/RES_summary!C$19</f>
        <v>9.5586305145836405</v>
      </c>
      <c r="D72" s="181">
        <f>RES_hhdet_tesh!D72/RES_summary!D$19</f>
        <v>9.3134138471975163</v>
      </c>
      <c r="E72" s="181">
        <f>RES_hhdet_tesh!E72/RES_summary!E$19</f>
        <v>9.0147129072576764</v>
      </c>
      <c r="F72" s="181">
        <f>RES_hhdet_tesh!F72/RES_summary!F$19</f>
        <v>9.7595349015588369</v>
      </c>
      <c r="G72" s="181">
        <f>RES_hhdet_tesh!G72/RES_summary!G$19</f>
        <v>9.1214113884595847</v>
      </c>
      <c r="H72" s="181">
        <f>RES_hhdet_tesh!H72/RES_summary!H$19</f>
        <v>9.5623797942215738</v>
      </c>
      <c r="I72" s="181">
        <f>RES_hhdet_tesh!I72/RES_summary!I$19</f>
        <v>10.269904333807919</v>
      </c>
      <c r="J72" s="181">
        <f>RES_hhdet_tesh!J72/RES_summary!J$19</f>
        <v>10.563833821295344</v>
      </c>
      <c r="K72" s="181">
        <f>RES_hhdet_tesh!K72/RES_summary!K$19</f>
        <v>10.778412155526279</v>
      </c>
      <c r="L72" s="181">
        <f>RES_hhdet_tesh!L72/RES_summary!L$19</f>
        <v>10.703047991068551</v>
      </c>
      <c r="M72" s="181">
        <f>RES_hhdet_tesh!M72/RES_summary!M$19</f>
        <v>10.358109682466228</v>
      </c>
      <c r="N72" s="181">
        <f>RES_hhdet_tesh!N72/RES_summary!N$19</f>
        <v>10.30501185804312</v>
      </c>
      <c r="O72" s="181">
        <f>RES_hhdet_tesh!O72/RES_summary!O$19</f>
        <v>10.218830836412803</v>
      </c>
      <c r="P72" s="181">
        <f>RES_hhdet_tesh!P72/RES_summary!P$19</f>
        <v>10.221436702204659</v>
      </c>
      <c r="Q72" s="181">
        <f>RES_hhdet_tesh!Q72/RES_summary!Q$19</f>
        <v>10.228521725644715</v>
      </c>
    </row>
    <row r="73" spans="1:17" ht="12" customHeight="1" x14ac:dyDescent="0.25">
      <c r="A73" s="163" t="s">
        <v>142</v>
      </c>
      <c r="B73" s="180">
        <f>RES_hhdet_tesh!B73/RES_summary!B$19</f>
        <v>12.948515505105981</v>
      </c>
      <c r="C73" s="180">
        <f>RES_hhdet_tesh!C73/RES_summary!C$19</f>
        <v>12.909768394699524</v>
      </c>
      <c r="D73" s="180">
        <f>RES_hhdet_tesh!D73/RES_summary!D$19</f>
        <v>14.158710980027488</v>
      </c>
      <c r="E73" s="180">
        <f>RES_hhdet_tesh!E73/RES_summary!E$19</f>
        <v>15.07813554328073</v>
      </c>
      <c r="F73" s="180">
        <f>RES_hhdet_tesh!F73/RES_summary!F$19</f>
        <v>15.58878971218658</v>
      </c>
      <c r="G73" s="180">
        <f>RES_hhdet_tesh!G73/RES_summary!G$19</f>
        <v>15.468829359132132</v>
      </c>
      <c r="H73" s="180">
        <f>RES_hhdet_tesh!H73/RES_summary!H$19</f>
        <v>16.25677408933544</v>
      </c>
      <c r="I73" s="180">
        <f>RES_hhdet_tesh!I73/RES_summary!I$19</f>
        <v>17.652876461945947</v>
      </c>
      <c r="J73" s="180">
        <f>RES_hhdet_tesh!J73/RES_summary!J$19</f>
        <v>17.989432557737523</v>
      </c>
      <c r="K73" s="180">
        <f>RES_hhdet_tesh!K73/RES_summary!K$19</f>
        <v>18.028844152626885</v>
      </c>
      <c r="L73" s="180">
        <f>RES_hhdet_tesh!L73/RES_summary!L$19</f>
        <v>17.965751913567011</v>
      </c>
      <c r="M73" s="180">
        <f>RES_hhdet_tesh!M73/RES_summary!M$19</f>
        <v>16.768563359727324</v>
      </c>
      <c r="N73" s="180">
        <f>RES_hhdet_tesh!N73/RES_summary!N$19</f>
        <v>18.531457900254306</v>
      </c>
      <c r="O73" s="180">
        <f>RES_hhdet_tesh!O73/RES_summary!O$19</f>
        <v>17.498324228829052</v>
      </c>
      <c r="P73" s="180">
        <f>RES_hhdet_tesh!P73/RES_summary!P$19</f>
        <v>17.040051791218115</v>
      </c>
      <c r="Q73" s="180">
        <f>RES_hhdet_tesh!Q73/RES_summary!Q$19</f>
        <v>18.20384160856527</v>
      </c>
    </row>
    <row r="74" spans="1:17" ht="12" customHeight="1" x14ac:dyDescent="0.25">
      <c r="A74" s="161" t="s">
        <v>141</v>
      </c>
      <c r="B74" s="179">
        <f>RES_hhdet_tesh!B74/RES_summary!B$19</f>
        <v>12.817754064747833</v>
      </c>
      <c r="C74" s="179">
        <f>RES_hhdet_tesh!C74/RES_summary!C$19</f>
        <v>12.850621455232025</v>
      </c>
      <c r="D74" s="179">
        <f>RES_hhdet_tesh!D74/RES_summary!D$19</f>
        <v>13.716477956135011</v>
      </c>
      <c r="E74" s="179">
        <f>RES_hhdet_tesh!E74/RES_summary!E$19</f>
        <v>14.247045295541843</v>
      </c>
      <c r="F74" s="179">
        <f>RES_hhdet_tesh!F74/RES_summary!F$19</f>
        <v>14.429132227734971</v>
      </c>
      <c r="G74" s="179">
        <f>RES_hhdet_tesh!G74/RES_summary!G$19</f>
        <v>14.49944277329487</v>
      </c>
      <c r="H74" s="179">
        <f>RES_hhdet_tesh!H74/RES_summary!H$19</f>
        <v>14.82305617712516</v>
      </c>
      <c r="I74" s="179">
        <f>RES_hhdet_tesh!I74/RES_summary!I$19</f>
        <v>15.595022121913962</v>
      </c>
      <c r="J74" s="179">
        <f>RES_hhdet_tesh!J74/RES_summary!J$19</f>
        <v>15.996802921896945</v>
      </c>
      <c r="K74" s="179">
        <f>RES_hhdet_tesh!K74/RES_summary!K$19</f>
        <v>16.045431682325994</v>
      </c>
      <c r="L74" s="179">
        <f>RES_hhdet_tesh!L74/RES_summary!L$19</f>
        <v>16.125671479823218</v>
      </c>
      <c r="M74" s="179">
        <f>RES_hhdet_tesh!M74/RES_summary!M$19</f>
        <v>15.613168226092309</v>
      </c>
      <c r="N74" s="179">
        <f>RES_hhdet_tesh!N74/RES_summary!N$19</f>
        <v>16.109111231747725</v>
      </c>
      <c r="O74" s="179">
        <f>RES_hhdet_tesh!O74/RES_summary!O$19</f>
        <v>15.694745557412705</v>
      </c>
      <c r="P74" s="179">
        <f>RES_hhdet_tesh!P74/RES_summary!P$19</f>
        <v>15.558854454657519</v>
      </c>
      <c r="Q74" s="179">
        <f>RES_hhdet_tesh!Q74/RES_summary!Q$19</f>
        <v>15.923646508373571</v>
      </c>
    </row>
    <row r="75" spans="1:17" ht="12" customHeight="1" x14ac:dyDescent="0.25">
      <c r="A75" s="148" t="s">
        <v>60</v>
      </c>
      <c r="B75" s="177">
        <f>RES_hhdet_tesh!B75/RES_summary!B$19</f>
        <v>3.3018714538020291</v>
      </c>
      <c r="C75" s="177">
        <f>RES_hhdet_tesh!C75/RES_summary!C$19</f>
        <v>3.2919909406483825</v>
      </c>
      <c r="D75" s="177">
        <f>RES_hhdet_tesh!D75/RES_summary!D$19</f>
        <v>4.4030641089374969</v>
      </c>
      <c r="E75" s="177">
        <f>RES_hhdet_tesh!E75/RES_summary!E$19</f>
        <v>5.2323323882841661</v>
      </c>
      <c r="F75" s="177">
        <f>RES_hhdet_tesh!F75/RES_summary!F$19</f>
        <v>4.6695973261761354</v>
      </c>
      <c r="G75" s="177">
        <f>RES_hhdet_tesh!G75/RES_summary!G$19</f>
        <v>5.3780313848352819</v>
      </c>
      <c r="H75" s="177">
        <f>RES_hhdet_tesh!H75/RES_summary!H$19</f>
        <v>5.2606763829035819</v>
      </c>
      <c r="I75" s="177">
        <f>RES_hhdet_tesh!I75/RES_summary!I$19</f>
        <v>5.3251177881060503</v>
      </c>
      <c r="J75" s="177">
        <f>RES_hhdet_tesh!J75/RES_summary!J$19</f>
        <v>5.432969100601599</v>
      </c>
      <c r="K75" s="177">
        <f>RES_hhdet_tesh!K75/RES_summary!K$19</f>
        <v>5.2670195267997117</v>
      </c>
      <c r="L75" s="177">
        <f>RES_hhdet_tesh!L75/RES_summary!L$19</f>
        <v>5.4226234887546703</v>
      </c>
      <c r="M75" s="177">
        <f>RES_hhdet_tesh!M75/RES_summary!M$19</f>
        <v>5.2550585436260846</v>
      </c>
      <c r="N75" s="177">
        <f>RES_hhdet_tesh!N75/RES_summary!N$19</f>
        <v>5.8040993737046103</v>
      </c>
      <c r="O75" s="177">
        <f>RES_hhdet_tesh!O75/RES_summary!O$19</f>
        <v>5.4759147209998984</v>
      </c>
      <c r="P75" s="177">
        <f>RES_hhdet_tesh!P75/RES_summary!P$19</f>
        <v>5.337417752452863</v>
      </c>
      <c r="Q75" s="177">
        <f>RES_hhdet_tesh!Q75/RES_summary!Q$19</f>
        <v>5.6951247827288638</v>
      </c>
    </row>
    <row r="76" spans="1:17" ht="12" customHeight="1" x14ac:dyDescent="0.25">
      <c r="A76" s="148" t="s">
        <v>59</v>
      </c>
      <c r="B76" s="177">
        <f>RES_hhdet_tesh!B76/RES_summary!B$19</f>
        <v>9.5158826109458037</v>
      </c>
      <c r="C76" s="177">
        <f>RES_hhdet_tesh!C76/RES_summary!C$19</f>
        <v>9.5586305145836441</v>
      </c>
      <c r="D76" s="177">
        <f>RES_hhdet_tesh!D76/RES_summary!D$19</f>
        <v>9.3134138471975163</v>
      </c>
      <c r="E76" s="177">
        <f>RES_hhdet_tesh!E76/RES_summary!E$19</f>
        <v>9.0147129072576782</v>
      </c>
      <c r="F76" s="177">
        <f>RES_hhdet_tesh!F76/RES_summary!F$19</f>
        <v>9.7595349015588351</v>
      </c>
      <c r="G76" s="177">
        <f>RES_hhdet_tesh!G76/RES_summary!G$19</f>
        <v>9.1214113884595882</v>
      </c>
      <c r="H76" s="177">
        <f>RES_hhdet_tesh!H76/RES_summary!H$19</f>
        <v>9.5623797942215756</v>
      </c>
      <c r="I76" s="177">
        <f>RES_hhdet_tesh!I76/RES_summary!I$19</f>
        <v>10.269904333807911</v>
      </c>
      <c r="J76" s="177">
        <f>RES_hhdet_tesh!J76/RES_summary!J$19</f>
        <v>10.563833821295344</v>
      </c>
      <c r="K76" s="177">
        <f>RES_hhdet_tesh!K76/RES_summary!K$19</f>
        <v>10.778412155526281</v>
      </c>
      <c r="L76" s="177">
        <f>RES_hhdet_tesh!L76/RES_summary!L$19</f>
        <v>10.703047991068548</v>
      </c>
      <c r="M76" s="177">
        <f>RES_hhdet_tesh!M76/RES_summary!M$19</f>
        <v>10.358109682466225</v>
      </c>
      <c r="N76" s="177">
        <f>RES_hhdet_tesh!N76/RES_summary!N$19</f>
        <v>10.305011858043114</v>
      </c>
      <c r="O76" s="177">
        <f>RES_hhdet_tesh!O76/RES_summary!O$19</f>
        <v>10.218830836412804</v>
      </c>
      <c r="P76" s="177">
        <f>RES_hhdet_tesh!P76/RES_summary!P$19</f>
        <v>10.221436702204654</v>
      </c>
      <c r="Q76" s="177">
        <f>RES_hhdet_tesh!Q76/RES_summary!Q$19</f>
        <v>10.228521725644708</v>
      </c>
    </row>
    <row r="77" spans="1:17" ht="12" customHeight="1" x14ac:dyDescent="0.25">
      <c r="A77" s="158" t="s">
        <v>62</v>
      </c>
      <c r="B77" s="178">
        <f>RES_hhdet_tesh!B77/RES_summary!B$19</f>
        <v>11.102252119675066</v>
      </c>
      <c r="C77" s="178">
        <f>RES_hhdet_tesh!C77/RES_summary!C$19</f>
        <v>11.176417089529314</v>
      </c>
      <c r="D77" s="178">
        <f>RES_hhdet_tesh!D77/RES_summary!D$19</f>
        <v>11.970883387884925</v>
      </c>
      <c r="E77" s="178">
        <f>RES_hhdet_tesh!E77/RES_summary!E$19</f>
        <v>12.258829586253281</v>
      </c>
      <c r="F77" s="178">
        <f>RES_hhdet_tesh!F77/RES_summary!F$19</f>
        <v>12.294292853162977</v>
      </c>
      <c r="G77" s="178">
        <f>RES_hhdet_tesh!G77/RES_summary!G$19</f>
        <v>12.201314284234256</v>
      </c>
      <c r="H77" s="178">
        <f>RES_hhdet_tesh!H77/RES_summary!H$19</f>
        <v>12.508624964674398</v>
      </c>
      <c r="I77" s="178">
        <f>RES_hhdet_tesh!I77/RES_summary!I$19</f>
        <v>12.865020530009142</v>
      </c>
      <c r="J77" s="178">
        <f>RES_hhdet_tesh!J77/RES_summary!J$19</f>
        <v>12.750154338215733</v>
      </c>
      <c r="K77" s="178">
        <f>RES_hhdet_tesh!K77/RES_summary!K$19</f>
        <v>12.628043741997207</v>
      </c>
      <c r="L77" s="178">
        <f>RES_hhdet_tesh!L77/RES_summary!L$19</f>
        <v>12.645672422379452</v>
      </c>
      <c r="M77" s="178">
        <f>RES_hhdet_tesh!M77/RES_summary!M$19</f>
        <v>12.220860846192418</v>
      </c>
      <c r="N77" s="178">
        <f>RES_hhdet_tesh!N77/RES_summary!N$19</f>
        <v>12.446010881815491</v>
      </c>
      <c r="O77" s="178">
        <f>RES_hhdet_tesh!O77/RES_summary!O$19</f>
        <v>12.25572716304757</v>
      </c>
      <c r="P77" s="178">
        <f>RES_hhdet_tesh!P77/RES_summary!P$19</f>
        <v>12.093426767170316</v>
      </c>
      <c r="Q77" s="178">
        <f>RES_hhdet_tesh!Q77/RES_summary!Q$19</f>
        <v>12.151205254765388</v>
      </c>
    </row>
    <row r="78" spans="1:17" ht="12" customHeight="1" x14ac:dyDescent="0.25">
      <c r="A78" s="23" t="s">
        <v>109</v>
      </c>
      <c r="B78" s="177">
        <f>RES_hhdet_tesh!B78/RES_summary!B$19</f>
        <v>11.035813942053451</v>
      </c>
      <c r="C78" s="177">
        <f>RES_hhdet_tesh!C78/RES_summary!C$19</f>
        <v>11.203882570247977</v>
      </c>
      <c r="D78" s="177">
        <f>RES_hhdet_tesh!D78/RES_summary!D$19</f>
        <v>12.088233555290321</v>
      </c>
      <c r="E78" s="177">
        <f>RES_hhdet_tesh!E78/RES_summary!E$19</f>
        <v>12.451084313633539</v>
      </c>
      <c r="F78" s="177">
        <f>RES_hhdet_tesh!F78/RES_summary!F$19</f>
        <v>12.574486782768222</v>
      </c>
      <c r="G78" s="177">
        <f>RES_hhdet_tesh!G78/RES_summary!G$19</f>
        <v>12.575594051531432</v>
      </c>
      <c r="H78" s="177">
        <f>RES_hhdet_tesh!H78/RES_summary!H$19</f>
        <v>12.700591882520589</v>
      </c>
      <c r="I78" s="177">
        <f>RES_hhdet_tesh!I78/RES_summary!I$19</f>
        <v>12.858181117563577</v>
      </c>
      <c r="J78" s="177">
        <f>RES_hhdet_tesh!J78/RES_summary!J$19</f>
        <v>12.725046479074116</v>
      </c>
      <c r="K78" s="177">
        <f>RES_hhdet_tesh!K78/RES_summary!K$19</f>
        <v>12.594770425105501</v>
      </c>
      <c r="L78" s="177">
        <f>RES_hhdet_tesh!L78/RES_summary!L$19</f>
        <v>12.61312647351674</v>
      </c>
      <c r="M78" s="177">
        <f>RES_hhdet_tesh!M78/RES_summary!M$19</f>
        <v>12.280093503927393</v>
      </c>
      <c r="N78" s="177">
        <f>RES_hhdet_tesh!N78/RES_summary!N$19</f>
        <v>12.304138353304172</v>
      </c>
      <c r="O78" s="177">
        <f>RES_hhdet_tesh!O78/RES_summary!O$19</f>
        <v>12.238887906120954</v>
      </c>
      <c r="P78" s="177">
        <f>RES_hhdet_tesh!P78/RES_summary!P$19</f>
        <v>12.068024501155854</v>
      </c>
      <c r="Q78" s="177">
        <f>RES_hhdet_tesh!Q78/RES_summary!Q$19</f>
        <v>12.015915170829865</v>
      </c>
    </row>
    <row r="79" spans="1:17" ht="12" customHeight="1" x14ac:dyDescent="0.25">
      <c r="A79" s="29" t="s">
        <v>140</v>
      </c>
      <c r="B79" s="176">
        <f>RES_hhdet_tesh!B79/RES_summary!B$19</f>
        <v>11.18596644549093</v>
      </c>
      <c r="C79" s="176">
        <f>RES_hhdet_tesh!C79/RES_summary!C$19</f>
        <v>11.13902829300306</v>
      </c>
      <c r="D79" s="176">
        <f>RES_hhdet_tesh!D79/RES_summary!D$19</f>
        <v>11.81371854317608</v>
      </c>
      <c r="E79" s="176">
        <f>RES_hhdet_tesh!E79/RES_summary!E$19</f>
        <v>11.989045753916704</v>
      </c>
      <c r="F79" s="176">
        <f>RES_hhdet_tesh!F79/RES_summary!F$19</f>
        <v>11.879674285536295</v>
      </c>
      <c r="G79" s="176">
        <f>RES_hhdet_tesh!G79/RES_summary!G$19</f>
        <v>11.610151542797867</v>
      </c>
      <c r="H79" s="176">
        <f>RES_hhdet_tesh!H79/RES_summary!H$19</f>
        <v>12.188372823704954</v>
      </c>
      <c r="I79" s="176">
        <f>RES_hhdet_tesh!I79/RES_summary!I$19</f>
        <v>12.87753805857375</v>
      </c>
      <c r="J79" s="176">
        <f>RES_hhdet_tesh!J79/RES_summary!J$19</f>
        <v>12.799272983274573</v>
      </c>
      <c r="K79" s="176">
        <f>RES_hhdet_tesh!K79/RES_summary!K$19</f>
        <v>12.706127645269968</v>
      </c>
      <c r="L79" s="176">
        <f>RES_hhdet_tesh!L79/RES_summary!L$19</f>
        <v>12.753883240094375</v>
      </c>
      <c r="M79" s="176">
        <f>RES_hhdet_tesh!M79/RES_summary!M$19</f>
        <v>11.924859885895891</v>
      </c>
      <c r="N79" s="176">
        <f>RES_hhdet_tesh!N79/RES_summary!N$19</f>
        <v>13.135066784357271</v>
      </c>
      <c r="O79" s="176">
        <f>RES_hhdet_tesh!O79/RES_summary!O$19</f>
        <v>12.336226735837842</v>
      </c>
      <c r="P79" s="176">
        <f>RES_hhdet_tesh!P79/RES_summary!P$19</f>
        <v>12.211325086884987</v>
      </c>
      <c r="Q79" s="176">
        <f>RES_hhdet_tesh!Q79/RES_summary!Q$19</f>
        <v>12.896013519803477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81.170991626818733</v>
      </c>
      <c r="C81" s="184">
        <f>RES_hhdet_tesh!C81/RES_summary!C$19</f>
        <v>84.950262791366484</v>
      </c>
      <c r="D81" s="184">
        <f>RES_hhdet_tesh!D81/RES_summary!D$19</f>
        <v>88.880088435226142</v>
      </c>
      <c r="E81" s="184">
        <f>RES_hhdet_tesh!E81/RES_summary!E$19</f>
        <v>96.349481081619842</v>
      </c>
      <c r="F81" s="184">
        <f>RES_hhdet_tesh!F81/RES_summary!F$19</f>
        <v>97.810760089917011</v>
      </c>
      <c r="G81" s="184">
        <f>RES_hhdet_tesh!G81/RES_summary!G$19</f>
        <v>99.635921229669862</v>
      </c>
      <c r="H81" s="184">
        <f>RES_hhdet_tesh!H81/RES_summary!H$19</f>
        <v>101.32461662610467</v>
      </c>
      <c r="I81" s="184">
        <f>RES_hhdet_tesh!I81/RES_summary!I$19</f>
        <v>105.95344552673515</v>
      </c>
      <c r="J81" s="184">
        <f>RES_hhdet_tesh!J81/RES_summary!J$19</f>
        <v>93.964414518220167</v>
      </c>
      <c r="K81" s="184">
        <f>RES_hhdet_tesh!K81/RES_summary!K$19</f>
        <v>87.93427484543372</v>
      </c>
      <c r="L81" s="184">
        <f>RES_hhdet_tesh!L81/RES_summary!L$19</f>
        <v>87.821765806952584</v>
      </c>
      <c r="M81" s="184">
        <f>RES_hhdet_tesh!M81/RES_summary!M$19</f>
        <v>103.0554563902207</v>
      </c>
      <c r="N81" s="184">
        <f>RES_hhdet_tesh!N81/RES_summary!N$19</f>
        <v>96.841805074017032</v>
      </c>
      <c r="O81" s="184">
        <f>RES_hhdet_tesh!O81/RES_summary!O$19</f>
        <v>72.039276631869342</v>
      </c>
      <c r="P81" s="184">
        <f>RES_hhdet_tesh!P81/RES_summary!P$19</f>
        <v>71.865111983458107</v>
      </c>
      <c r="Q81" s="184">
        <f>RES_hhdet_tesh!Q81/RES_summary!Q$19</f>
        <v>86.079311213016751</v>
      </c>
    </row>
    <row r="82" spans="1:17" ht="12.95" customHeight="1" x14ac:dyDescent="0.25">
      <c r="A82" s="158" t="s">
        <v>65</v>
      </c>
      <c r="B82" s="178">
        <f>RES_hhdet_tesh!B82/RES_summary!B$19</f>
        <v>54.493067021400591</v>
      </c>
      <c r="C82" s="178">
        <f>RES_hhdet_tesh!C82/RES_summary!C$19</f>
        <v>57.353834044607538</v>
      </c>
      <c r="D82" s="178">
        <f>RES_hhdet_tesh!D82/RES_summary!D$19</f>
        <v>59.238779317219979</v>
      </c>
      <c r="E82" s="178">
        <f>RES_hhdet_tesh!E82/RES_summary!E$19</f>
        <v>65.628997675640633</v>
      </c>
      <c r="F82" s="178">
        <f>RES_hhdet_tesh!F82/RES_summary!F$19</f>
        <v>66.093943722699564</v>
      </c>
      <c r="G82" s="178">
        <f>RES_hhdet_tesh!G82/RES_summary!G$19</f>
        <v>67.319764110239561</v>
      </c>
      <c r="H82" s="178">
        <f>RES_hhdet_tesh!H82/RES_summary!H$19</f>
        <v>67.133284465843374</v>
      </c>
      <c r="I82" s="178">
        <f>RES_hhdet_tesh!I82/RES_summary!I$19</f>
        <v>69.466636176530557</v>
      </c>
      <c r="J82" s="178">
        <f>RES_hhdet_tesh!J82/RES_summary!J$19</f>
        <v>56.276166412463212</v>
      </c>
      <c r="K82" s="178">
        <f>RES_hhdet_tesh!K82/RES_summary!K$19</f>
        <v>49.679728337453852</v>
      </c>
      <c r="L82" s="178">
        <f>RES_hhdet_tesh!L82/RES_summary!L$19</f>
        <v>49.383564953820738</v>
      </c>
      <c r="M82" s="178">
        <f>RES_hhdet_tesh!M82/RES_summary!M$19</f>
        <v>65.313565017314758</v>
      </c>
      <c r="N82" s="178">
        <f>RES_hhdet_tesh!N82/RES_summary!N$19</f>
        <v>56.854599343541189</v>
      </c>
      <c r="O82" s="178">
        <f>RES_hhdet_tesh!O82/RES_summary!O$19</f>
        <v>32.809984326288529</v>
      </c>
      <c r="P82" s="178">
        <f>RES_hhdet_tesh!P82/RES_summary!P$19</f>
        <v>32.703300151347037</v>
      </c>
      <c r="Q82" s="178">
        <f>RES_hhdet_tesh!Q82/RES_summary!Q$19</f>
        <v>45.369937389298791</v>
      </c>
    </row>
    <row r="83" spans="1:17" ht="12" customHeight="1" x14ac:dyDescent="0.25">
      <c r="A83" s="23" t="s">
        <v>157</v>
      </c>
      <c r="B83" s="177">
        <f>RES_hhdet_tesh!B83/RES_summary!B$19</f>
        <v>54.102614820367911</v>
      </c>
      <c r="C83" s="177">
        <f>RES_hhdet_tesh!C83/RES_summary!C$19</f>
        <v>57.006581907668469</v>
      </c>
      <c r="D83" s="177">
        <f>RES_hhdet_tesh!D83/RES_summary!D$19</f>
        <v>58.701379173280984</v>
      </c>
      <c r="E83" s="177">
        <f>RES_hhdet_tesh!E83/RES_summary!E$19</f>
        <v>65.020638843871723</v>
      </c>
      <c r="F83" s="177">
        <f>RES_hhdet_tesh!F83/RES_summary!F$19</f>
        <v>65.513915079071836</v>
      </c>
      <c r="G83" s="177">
        <f>RES_hhdet_tesh!G83/RES_summary!G$19</f>
        <v>66.921818680770002</v>
      </c>
      <c r="H83" s="177">
        <f>RES_hhdet_tesh!H83/RES_summary!H$19</f>
        <v>66.522813717493648</v>
      </c>
      <c r="I83" s="177">
        <f>RES_hhdet_tesh!I83/RES_summary!I$19</f>
        <v>68.578437276067291</v>
      </c>
      <c r="J83" s="177">
        <f>RES_hhdet_tesh!J83/RES_summary!J$19</f>
        <v>55.586633618076242</v>
      </c>
      <c r="K83" s="177">
        <f>RES_hhdet_tesh!K83/RES_summary!K$19</f>
        <v>48.991075987382239</v>
      </c>
      <c r="L83" s="177">
        <f>RES_hhdet_tesh!L83/RES_summary!L$19</f>
        <v>48.6906818616511</v>
      </c>
      <c r="M83" s="177">
        <f>RES_hhdet_tesh!M83/RES_summary!M$19</f>
        <v>64.901262127785245</v>
      </c>
      <c r="N83" s="177">
        <f>RES_hhdet_tesh!N83/RES_summary!N$19</f>
        <v>55.853784829697595</v>
      </c>
      <c r="O83" s="177">
        <f>RES_hhdet_tesh!O83/RES_summary!O$19</f>
        <v>32.235018825086918</v>
      </c>
      <c r="P83" s="177">
        <f>RES_hhdet_tesh!P83/RES_summary!P$19</f>
        <v>32.199042782138463</v>
      </c>
      <c r="Q83" s="177">
        <f>RES_hhdet_tesh!Q83/RES_summary!Q$19</f>
        <v>44.609914974603839</v>
      </c>
    </row>
    <row r="84" spans="1:17" ht="12" customHeight="1" x14ac:dyDescent="0.25">
      <c r="A84" s="23" t="s">
        <v>60</v>
      </c>
      <c r="B84" s="177">
        <f>RES_hhdet_tesh!B84/RES_summary!B$19</f>
        <v>0.39045220103268846</v>
      </c>
      <c r="C84" s="177">
        <f>RES_hhdet_tesh!C84/RES_summary!C$19</f>
        <v>0.34725213693906826</v>
      </c>
      <c r="D84" s="177">
        <f>RES_hhdet_tesh!D84/RES_summary!D$19</f>
        <v>0.53740014393899582</v>
      </c>
      <c r="E84" s="177">
        <f>RES_hhdet_tesh!E84/RES_summary!E$19</f>
        <v>0.60835883176891792</v>
      </c>
      <c r="F84" s="177">
        <f>RES_hhdet_tesh!F84/RES_summary!F$19</f>
        <v>0.58002864362772766</v>
      </c>
      <c r="G84" s="177">
        <f>RES_hhdet_tesh!G84/RES_summary!G$19</f>
        <v>0.39794542946955674</v>
      </c>
      <c r="H84" s="177">
        <f>RES_hhdet_tesh!H84/RES_summary!H$19</f>
        <v>0.61047074834973325</v>
      </c>
      <c r="I84" s="177">
        <f>RES_hhdet_tesh!I84/RES_summary!I$19</f>
        <v>0.88819890046325967</v>
      </c>
      <c r="J84" s="177">
        <f>RES_hhdet_tesh!J84/RES_summary!J$19</f>
        <v>0.68953279438696702</v>
      </c>
      <c r="K84" s="177">
        <f>RES_hhdet_tesh!K84/RES_summary!K$19</f>
        <v>0.68865235007161407</v>
      </c>
      <c r="L84" s="177">
        <f>RES_hhdet_tesh!L84/RES_summary!L$19</f>
        <v>0.6928830921696354</v>
      </c>
      <c r="M84" s="177">
        <f>RES_hhdet_tesh!M84/RES_summary!M$19</f>
        <v>0.41230288952951094</v>
      </c>
      <c r="N84" s="177">
        <f>RES_hhdet_tesh!N84/RES_summary!N$19</f>
        <v>1.0008145138435884</v>
      </c>
      <c r="O84" s="177">
        <f>RES_hhdet_tesh!O84/RES_summary!O$19</f>
        <v>0.57496550120160872</v>
      </c>
      <c r="P84" s="177">
        <f>RES_hhdet_tesh!P84/RES_summary!P$19</f>
        <v>0.50425736920857267</v>
      </c>
      <c r="Q84" s="177">
        <f>RES_hhdet_tesh!Q84/RES_summary!Q$19</f>
        <v>0.76002241469495668</v>
      </c>
    </row>
    <row r="85" spans="1:17" ht="12.95" customHeight="1" x14ac:dyDescent="0.25">
      <c r="A85" s="158" t="s">
        <v>112</v>
      </c>
      <c r="B85" s="178">
        <f>RES_hhdet_tesh!B85/RES_summary!B$19</f>
        <v>2.6426473180034464</v>
      </c>
      <c r="C85" s="178">
        <f>RES_hhdet_tesh!C85/RES_summary!C$19</f>
        <v>3.5596551579921769</v>
      </c>
      <c r="D85" s="178">
        <f>RES_hhdet_tesh!D85/RES_summary!D$19</f>
        <v>4.2381933072053384</v>
      </c>
      <c r="E85" s="178">
        <f>RES_hhdet_tesh!E85/RES_summary!E$19</f>
        <v>4.9112071507332349</v>
      </c>
      <c r="F85" s="178">
        <f>RES_hhdet_tesh!F85/RES_summary!F$19</f>
        <v>5.6091381239191174</v>
      </c>
      <c r="G85" s="178">
        <f>RES_hhdet_tesh!G85/RES_summary!G$19</f>
        <v>6.3458891651324718</v>
      </c>
      <c r="H85" s="178">
        <f>RES_hhdet_tesh!H85/RES_summary!H$19</f>
        <v>7.0571009266257736</v>
      </c>
      <c r="I85" s="178">
        <f>RES_hhdet_tesh!I85/RES_summary!I$19</f>
        <v>7.8197250061025292</v>
      </c>
      <c r="J85" s="178">
        <f>RES_hhdet_tesh!J85/RES_summary!J$19</f>
        <v>8.7095206356848607</v>
      </c>
      <c r="K85" s="178">
        <f>RES_hhdet_tesh!K85/RES_summary!K$19</f>
        <v>9.3302904204510924</v>
      </c>
      <c r="L85" s="178">
        <f>RES_hhdet_tesh!L85/RES_summary!L$19</f>
        <v>9.7551267009879528</v>
      </c>
      <c r="M85" s="178">
        <f>RES_hhdet_tesh!M85/RES_summary!M$19</f>
        <v>10.110146076666688</v>
      </c>
      <c r="N85" s="178">
        <f>RES_hhdet_tesh!N85/RES_summary!N$19</f>
        <v>10.367094687513083</v>
      </c>
      <c r="O85" s="178">
        <f>RES_hhdet_tesh!O85/RES_summary!O$19</f>
        <v>10.766818684956661</v>
      </c>
      <c r="P85" s="178">
        <f>RES_hhdet_tesh!P85/RES_summary!P$19</f>
        <v>11.167489431976529</v>
      </c>
      <c r="Q85" s="178">
        <f>RES_hhdet_tesh!Q85/RES_summary!Q$19</f>
        <v>11.767657703174503</v>
      </c>
    </row>
    <row r="86" spans="1:17" ht="12" customHeight="1" x14ac:dyDescent="0.25">
      <c r="A86" s="23" t="s">
        <v>60</v>
      </c>
      <c r="B86" s="177">
        <f>RES_hhdet_tesh!B86/RES_summary!B$19</f>
        <v>2.6426473180034464</v>
      </c>
      <c r="C86" s="177">
        <f>RES_hhdet_tesh!C86/RES_summary!C$19</f>
        <v>3.5596551579921769</v>
      </c>
      <c r="D86" s="177">
        <f>RES_hhdet_tesh!D86/RES_summary!D$19</f>
        <v>4.2381933072053384</v>
      </c>
      <c r="E86" s="177">
        <f>RES_hhdet_tesh!E86/RES_summary!E$19</f>
        <v>4.9112071507332349</v>
      </c>
      <c r="F86" s="177">
        <f>RES_hhdet_tesh!F86/RES_summary!F$19</f>
        <v>5.6091381239191174</v>
      </c>
      <c r="G86" s="177">
        <f>RES_hhdet_tesh!G86/RES_summary!G$19</f>
        <v>6.3458891651324718</v>
      </c>
      <c r="H86" s="177">
        <f>RES_hhdet_tesh!H86/RES_summary!H$19</f>
        <v>7.0571009266257736</v>
      </c>
      <c r="I86" s="177">
        <f>RES_hhdet_tesh!I86/RES_summary!I$19</f>
        <v>7.8197250061025292</v>
      </c>
      <c r="J86" s="177">
        <f>RES_hhdet_tesh!J86/RES_summary!J$19</f>
        <v>8.7095206356848607</v>
      </c>
      <c r="K86" s="177">
        <f>RES_hhdet_tesh!K86/RES_summary!K$19</f>
        <v>9.3302904204510924</v>
      </c>
      <c r="L86" s="177">
        <f>RES_hhdet_tesh!L86/RES_summary!L$19</f>
        <v>9.7551267009879528</v>
      </c>
      <c r="M86" s="177">
        <f>RES_hhdet_tesh!M86/RES_summary!M$19</f>
        <v>10.110146076666688</v>
      </c>
      <c r="N86" s="177">
        <f>RES_hhdet_tesh!N86/RES_summary!N$19</f>
        <v>10.367094687513083</v>
      </c>
      <c r="O86" s="177">
        <f>RES_hhdet_tesh!O86/RES_summary!O$19</f>
        <v>10.766818684956661</v>
      </c>
      <c r="P86" s="177">
        <f>RES_hhdet_tesh!P86/RES_summary!P$19</f>
        <v>11.167489431976529</v>
      </c>
      <c r="Q86" s="177">
        <f>RES_hhdet_tesh!Q86/RES_summary!Q$19</f>
        <v>11.767657703174503</v>
      </c>
    </row>
    <row r="87" spans="1:17" ht="12" customHeight="1" x14ac:dyDescent="0.25">
      <c r="A87" s="158" t="s">
        <v>63</v>
      </c>
      <c r="B87" s="178">
        <f>RES_hhdet_tesh!B87/RES_summary!B$19</f>
        <v>12.856313268740939</v>
      </c>
      <c r="C87" s="178">
        <f>RES_hhdet_tesh!C87/RES_summary!C$19</f>
        <v>12.898275195953222</v>
      </c>
      <c r="D87" s="178">
        <f>RES_hhdet_tesh!D87/RES_summary!D$19</f>
        <v>13.595297863953382</v>
      </c>
      <c r="E87" s="178">
        <f>RES_hhdet_tesh!E87/RES_summary!E$19</f>
        <v>13.827848996079803</v>
      </c>
      <c r="F87" s="178">
        <f>RES_hhdet_tesh!F87/RES_summary!F$19</f>
        <v>14.228555398085989</v>
      </c>
      <c r="G87" s="178">
        <f>RES_hhdet_tesh!G87/RES_summary!G$19</f>
        <v>14.353965770250728</v>
      </c>
      <c r="H87" s="178">
        <f>RES_hhdet_tesh!H87/RES_summary!H$19</f>
        <v>14.948816385227978</v>
      </c>
      <c r="I87" s="178">
        <f>RES_hhdet_tesh!I87/RES_summary!I$19</f>
        <v>15.98853706303702</v>
      </c>
      <c r="J87" s="178">
        <f>RES_hhdet_tesh!J87/RES_summary!J$19</f>
        <v>16.41024770787228</v>
      </c>
      <c r="K87" s="178">
        <f>RES_hhdet_tesh!K87/RES_summary!K$19</f>
        <v>16.472127932726426</v>
      </c>
      <c r="L87" s="178">
        <f>RES_hhdet_tesh!L87/RES_summary!L$19</f>
        <v>16.595903327977265</v>
      </c>
      <c r="M87" s="178">
        <f>RES_hhdet_tesh!M87/RES_summary!M$19</f>
        <v>15.937769655301004</v>
      </c>
      <c r="N87" s="178">
        <f>RES_hhdet_tesh!N87/RES_summary!N$19</f>
        <v>16.865161792535794</v>
      </c>
      <c r="O87" s="178">
        <f>RES_hhdet_tesh!O87/RES_summary!O$19</f>
        <v>16.248473443641931</v>
      </c>
      <c r="P87" s="178">
        <f>RES_hhdet_tesh!P87/RES_summary!P$19</f>
        <v>16.055895866585086</v>
      </c>
      <c r="Q87" s="178">
        <f>RES_hhdet_tesh!Q87/RES_summary!Q$19</f>
        <v>16.359960759632891</v>
      </c>
    </row>
    <row r="88" spans="1:17" ht="12" customHeight="1" x14ac:dyDescent="0.25">
      <c r="A88" s="167" t="s">
        <v>156</v>
      </c>
      <c r="B88" s="183">
        <f>RES_hhdet_tesh!B88/RES_summary!B$19</f>
        <v>12.772881268556956</v>
      </c>
      <c r="C88" s="183">
        <f>RES_hhdet_tesh!C88/RES_summary!C$19</f>
        <v>12.837147816126025</v>
      </c>
      <c r="D88" s="183">
        <f>RES_hhdet_tesh!D88/RES_summary!D$19</f>
        <v>13.323111233086319</v>
      </c>
      <c r="E88" s="183">
        <f>RES_hhdet_tesh!E88/RES_summary!E$19</f>
        <v>13.408332785270316</v>
      </c>
      <c r="F88" s="183">
        <f>RES_hhdet_tesh!F88/RES_summary!F$19</f>
        <v>13.851776812459804</v>
      </c>
      <c r="G88" s="183">
        <f>RES_hhdet_tesh!G88/RES_summary!G$19</f>
        <v>13.998329138572103</v>
      </c>
      <c r="H88" s="183">
        <f>RES_hhdet_tesh!H88/RES_summary!H$19</f>
        <v>14.281174733641395</v>
      </c>
      <c r="I88" s="183">
        <f>RES_hhdet_tesh!I88/RES_summary!I$19</f>
        <v>15.605753354973883</v>
      </c>
      <c r="J88" s="183">
        <f>RES_hhdet_tesh!J88/RES_summary!J$19</f>
        <v>14.604402961097662</v>
      </c>
      <c r="K88" s="183">
        <f>RES_hhdet_tesh!K88/RES_summary!K$19</f>
        <v>14.892988944455054</v>
      </c>
      <c r="L88" s="183">
        <f>RES_hhdet_tesh!L88/RES_summary!L$19</f>
        <v>15.621095175174094</v>
      </c>
      <c r="M88" s="183">
        <f>RES_hhdet_tesh!M88/RES_summary!M$19</f>
        <v>15.528626937343297</v>
      </c>
      <c r="N88" s="183">
        <f>RES_hhdet_tesh!N88/RES_summary!N$19</f>
        <v>15.745894740080413</v>
      </c>
      <c r="O88" s="183">
        <f>RES_hhdet_tesh!O88/RES_summary!O$19</f>
        <v>15.790553779854067</v>
      </c>
      <c r="P88" s="183">
        <f>RES_hhdet_tesh!P88/RES_summary!P$19</f>
        <v>16.152916763479684</v>
      </c>
      <c r="Q88" s="183">
        <f>RES_hhdet_tesh!Q88/RES_summary!Q$19</f>
        <v>15.969523130217835</v>
      </c>
    </row>
    <row r="89" spans="1:17" ht="12" customHeight="1" x14ac:dyDescent="0.25">
      <c r="A89" s="167" t="s">
        <v>155</v>
      </c>
      <c r="B89" s="183">
        <f>RES_hhdet_tesh!B89/RES_summary!B$19</f>
        <v>12.772967334427829</v>
      </c>
      <c r="C89" s="183">
        <f>RES_hhdet_tesh!C89/RES_summary!C$19</f>
        <v>12.832103207695781</v>
      </c>
      <c r="D89" s="183">
        <f>RES_hhdet_tesh!D89/RES_summary!D$19</f>
        <v>13.31048479730469</v>
      </c>
      <c r="E89" s="183">
        <f>RES_hhdet_tesh!E89/RES_summary!E$19</f>
        <v>13.43722718410436</v>
      </c>
      <c r="F89" s="183">
        <f>RES_hhdet_tesh!F89/RES_summary!F$19</f>
        <v>13.825570793867328</v>
      </c>
      <c r="G89" s="183">
        <f>RES_hhdet_tesh!G89/RES_summary!G$19</f>
        <v>13.946190788416969</v>
      </c>
      <c r="H89" s="183">
        <f>RES_hhdet_tesh!H89/RES_summary!H$19</f>
        <v>14.215273567403262</v>
      </c>
      <c r="I89" s="183">
        <f>RES_hhdet_tesh!I89/RES_summary!I$19</f>
        <v>15.175192915889067</v>
      </c>
      <c r="J89" s="183">
        <f>RES_hhdet_tesh!J89/RES_summary!J$19</f>
        <v>15.152756365967109</v>
      </c>
      <c r="K89" s="183">
        <f>RES_hhdet_tesh!K89/RES_summary!K$19</f>
        <v>15.302079434439955</v>
      </c>
      <c r="L89" s="183">
        <f>RES_hhdet_tesh!L89/RES_summary!L$19</f>
        <v>15.670356849768108</v>
      </c>
      <c r="M89" s="183">
        <f>RES_hhdet_tesh!M89/RES_summary!M$19</f>
        <v>15.536384181425209</v>
      </c>
      <c r="N89" s="183">
        <f>RES_hhdet_tesh!N89/RES_summary!N$19</f>
        <v>15.473494164326784</v>
      </c>
      <c r="O89" s="183">
        <f>RES_hhdet_tesh!O89/RES_summary!O$19</f>
        <v>15.322709352490746</v>
      </c>
      <c r="P89" s="183">
        <f>RES_hhdet_tesh!P89/RES_summary!P$19</f>
        <v>15.423188578061412</v>
      </c>
      <c r="Q89" s="183">
        <f>RES_hhdet_tesh!Q89/RES_summary!Q$19</f>
        <v>15.235827685935075</v>
      </c>
    </row>
    <row r="90" spans="1:17" ht="12" customHeight="1" x14ac:dyDescent="0.25">
      <c r="A90" s="166" t="s">
        <v>55</v>
      </c>
      <c r="B90" s="182">
        <f>RES_hhdet_tesh!B90/RES_summary!B$19</f>
        <v>3.2570847234820253</v>
      </c>
      <c r="C90" s="182">
        <f>RES_hhdet_tesh!C90/RES_summary!C$19</f>
        <v>3.2734726931121378</v>
      </c>
      <c r="D90" s="182">
        <f>RES_hhdet_tesh!D90/RES_summary!D$19</f>
        <v>3.9970709501071728</v>
      </c>
      <c r="E90" s="182">
        <f>RES_hhdet_tesh!E90/RES_summary!E$19</f>
        <v>4.4225142768466839</v>
      </c>
      <c r="F90" s="182">
        <f>RES_hhdet_tesh!F90/RES_summary!F$19</f>
        <v>4.0660358923084932</v>
      </c>
      <c r="G90" s="182">
        <f>RES_hhdet_tesh!G90/RES_summary!G$19</f>
        <v>4.8247793999573849</v>
      </c>
      <c r="H90" s="182">
        <f>RES_hhdet_tesh!H90/RES_summary!H$19</f>
        <v>4.6528937731816882</v>
      </c>
      <c r="I90" s="182">
        <f>RES_hhdet_tesh!I90/RES_summary!I$19</f>
        <v>4.9052885820811554</v>
      </c>
      <c r="J90" s="182">
        <f>RES_hhdet_tesh!J90/RES_summary!J$19</f>
        <v>4.5889225446717674</v>
      </c>
      <c r="K90" s="182">
        <f>RES_hhdet_tesh!K90/RES_summary!K$19</f>
        <v>4.523667278913674</v>
      </c>
      <c r="L90" s="182">
        <f>RES_hhdet_tesh!L90/RES_summary!L$19</f>
        <v>4.9673088586995595</v>
      </c>
      <c r="M90" s="182">
        <f>RES_hhdet_tesh!M90/RES_summary!M$19</f>
        <v>5.1782744989589853</v>
      </c>
      <c r="N90" s="182">
        <f>RES_hhdet_tesh!N90/RES_summary!N$19</f>
        <v>5.1684823062836678</v>
      </c>
      <c r="O90" s="182">
        <f>RES_hhdet_tesh!O90/RES_summary!O$19</f>
        <v>5.1038785160779403</v>
      </c>
      <c r="P90" s="182">
        <f>RES_hhdet_tesh!P90/RES_summary!P$19</f>
        <v>5.2017518758567567</v>
      </c>
      <c r="Q90" s="182">
        <f>RES_hhdet_tesh!Q90/RES_summary!Q$19</f>
        <v>5.0073059602903651</v>
      </c>
    </row>
    <row r="91" spans="1:17" ht="12" customHeight="1" x14ac:dyDescent="0.25">
      <c r="A91" s="147" t="s">
        <v>59</v>
      </c>
      <c r="B91" s="181">
        <f>RES_hhdet_tesh!B91/RES_summary!B$19</f>
        <v>9.5158826109458019</v>
      </c>
      <c r="C91" s="181">
        <f>RES_hhdet_tesh!C91/RES_summary!C$19</f>
        <v>9.5586305145836423</v>
      </c>
      <c r="D91" s="181">
        <f>RES_hhdet_tesh!D91/RES_summary!D$19</f>
        <v>9.3134138471975163</v>
      </c>
      <c r="E91" s="181">
        <f>RES_hhdet_tesh!E91/RES_summary!E$19</f>
        <v>9.0147129072576764</v>
      </c>
      <c r="F91" s="181">
        <f>RES_hhdet_tesh!F91/RES_summary!F$19</f>
        <v>9.7595349015588333</v>
      </c>
      <c r="G91" s="181">
        <f>RES_hhdet_tesh!G91/RES_summary!G$19</f>
        <v>9.1214113884595847</v>
      </c>
      <c r="H91" s="181">
        <f>RES_hhdet_tesh!H91/RES_summary!H$19</f>
        <v>9.5623797942215756</v>
      </c>
      <c r="I91" s="181">
        <f>RES_hhdet_tesh!I91/RES_summary!I$19</f>
        <v>10.269904333807913</v>
      </c>
      <c r="J91" s="181">
        <f>RES_hhdet_tesh!J91/RES_summary!J$19</f>
        <v>10.563833821295344</v>
      </c>
      <c r="K91" s="181">
        <f>RES_hhdet_tesh!K91/RES_summary!K$19</f>
        <v>10.778412155526281</v>
      </c>
      <c r="L91" s="181">
        <f>RES_hhdet_tesh!L91/RES_summary!L$19</f>
        <v>10.703047991068548</v>
      </c>
      <c r="M91" s="181">
        <f>RES_hhdet_tesh!M91/RES_summary!M$19</f>
        <v>10.358109682466223</v>
      </c>
      <c r="N91" s="181">
        <f>RES_hhdet_tesh!N91/RES_summary!N$19</f>
        <v>10.305011858043116</v>
      </c>
      <c r="O91" s="181">
        <f>RES_hhdet_tesh!O91/RES_summary!O$19</f>
        <v>10.218830836412804</v>
      </c>
      <c r="P91" s="181">
        <f>RES_hhdet_tesh!P91/RES_summary!P$19</f>
        <v>10.221436702204656</v>
      </c>
      <c r="Q91" s="181">
        <f>RES_hhdet_tesh!Q91/RES_summary!Q$19</f>
        <v>10.228521725644713</v>
      </c>
    </row>
    <row r="92" spans="1:17" ht="12" customHeight="1" x14ac:dyDescent="0.25">
      <c r="A92" s="163" t="s">
        <v>144</v>
      </c>
      <c r="B92" s="180">
        <f>RES_hhdet_tesh!B92/RES_summary!B$19</f>
        <v>12.772953331807608</v>
      </c>
      <c r="C92" s="180">
        <f>RES_hhdet_tesh!C92/RES_summary!C$19</f>
        <v>13.003257227754585</v>
      </c>
      <c r="D92" s="180">
        <f>RES_hhdet_tesh!D92/RES_summary!D$19</f>
        <v>13.670013425606809</v>
      </c>
      <c r="E92" s="180">
        <f>RES_hhdet_tesh!E92/RES_summary!E$19</f>
        <v>13.961174095959924</v>
      </c>
      <c r="F92" s="180">
        <f>RES_hhdet_tesh!F92/RES_summary!F$19</f>
        <v>14.437260512532157</v>
      </c>
      <c r="G92" s="180">
        <f>RES_hhdet_tesh!G92/RES_summary!G$19</f>
        <v>14.624171464139184</v>
      </c>
      <c r="H92" s="180">
        <f>RES_hhdet_tesh!H92/RES_summary!H$19</f>
        <v>15.022406706042755</v>
      </c>
      <c r="I92" s="180">
        <f>RES_hhdet_tesh!I92/RES_summary!I$19</f>
        <v>16.061449712495964</v>
      </c>
      <c r="J92" s="180">
        <f>RES_hhdet_tesh!J92/RES_summary!J$19</f>
        <v>16.586042422525541</v>
      </c>
      <c r="K92" s="180">
        <f>RES_hhdet_tesh!K92/RES_summary!K$19</f>
        <v>16.650185035568335</v>
      </c>
      <c r="L92" s="180">
        <f>RES_hhdet_tesh!L92/RES_summary!L$19</f>
        <v>16.740842134144589</v>
      </c>
      <c r="M92" s="180">
        <f>RES_hhdet_tesh!M92/RES_summary!M$19</f>
        <v>16.303080549438526</v>
      </c>
      <c r="N92" s="180">
        <f>RES_hhdet_tesh!N92/RES_summary!N$19</f>
        <v>15.967712348186415</v>
      </c>
      <c r="O92" s="180">
        <f>RES_hhdet_tesh!O92/RES_summary!O$19</f>
        <v>15.68115170612913</v>
      </c>
      <c r="P92" s="180">
        <f>RES_hhdet_tesh!P92/RES_summary!P$19</f>
        <v>15.44804275411256</v>
      </c>
      <c r="Q92" s="180">
        <f>RES_hhdet_tesh!Q92/RES_summary!Q$19</f>
        <v>15.251518493422511</v>
      </c>
    </row>
    <row r="93" spans="1:17" ht="12" customHeight="1" x14ac:dyDescent="0.25">
      <c r="A93" s="161" t="s">
        <v>143</v>
      </c>
      <c r="B93" s="179">
        <f>RES_hhdet_tesh!B93/RES_summary!B$19</f>
        <v>12.77298571055675</v>
      </c>
      <c r="C93" s="179">
        <f>RES_hhdet_tesh!C93/RES_summary!C$19</f>
        <v>12.887987707906706</v>
      </c>
      <c r="D93" s="179">
        <f>RES_hhdet_tesh!D93/RES_summary!D$19</f>
        <v>13.461538203478684</v>
      </c>
      <c r="E93" s="179">
        <f>RES_hhdet_tesh!E93/RES_summary!E$19</f>
        <v>13.690770553889264</v>
      </c>
      <c r="F93" s="179">
        <f>RES_hhdet_tesh!F93/RES_summary!F$19</f>
        <v>14.038557137148437</v>
      </c>
      <c r="G93" s="179">
        <f>RES_hhdet_tesh!G93/RES_summary!G$19</f>
        <v>14.210787254292445</v>
      </c>
      <c r="H93" s="179">
        <f>RES_hhdet_tesh!H93/RES_summary!H$19</f>
        <v>14.432964361507493</v>
      </c>
      <c r="I93" s="179">
        <f>RES_hhdet_tesh!I93/RES_summary!I$19</f>
        <v>15.049729433127565</v>
      </c>
      <c r="J93" s="179">
        <f>RES_hhdet_tesh!J93/RES_summary!J$19</f>
        <v>15.522481817728604</v>
      </c>
      <c r="K93" s="179">
        <f>RES_hhdet_tesh!K93/RES_summary!K$19</f>
        <v>15.618189126381626</v>
      </c>
      <c r="L93" s="179">
        <f>RES_hhdet_tesh!L93/RES_summary!L$19</f>
        <v>15.739805327552434</v>
      </c>
      <c r="M93" s="179">
        <f>RES_hhdet_tesh!M93/RES_summary!M$19</f>
        <v>15.461382681045725</v>
      </c>
      <c r="N93" s="179">
        <f>RES_hhdet_tesh!N93/RES_summary!N$19</f>
        <v>15.294433718287381</v>
      </c>
      <c r="O93" s="179">
        <f>RES_hhdet_tesh!O93/RES_summary!O$19</f>
        <v>15.146138776111698</v>
      </c>
      <c r="P93" s="179">
        <f>RES_hhdet_tesh!P93/RES_summary!P$19</f>
        <v>15.069843875835691</v>
      </c>
      <c r="Q93" s="179">
        <f>RES_hhdet_tesh!Q93/RES_summary!Q$19</f>
        <v>15.006820542541979</v>
      </c>
    </row>
    <row r="94" spans="1:17" ht="12" customHeight="1" x14ac:dyDescent="0.25">
      <c r="A94" s="148" t="s">
        <v>57</v>
      </c>
      <c r="B94" s="177">
        <f>RES_hhdet_tesh!B94/RES_summary!B$19</f>
        <v>3.2571030996109456</v>
      </c>
      <c r="C94" s="177">
        <f>RES_hhdet_tesh!C94/RES_summary!C$19</f>
        <v>3.3293571933230695</v>
      </c>
      <c r="D94" s="177">
        <f>RES_hhdet_tesh!D94/RES_summary!D$19</f>
        <v>4.1481243562811656</v>
      </c>
      <c r="E94" s="177">
        <f>RES_hhdet_tesh!E94/RES_summary!E$19</f>
        <v>4.6760576466315911</v>
      </c>
      <c r="F94" s="177">
        <f>RES_hhdet_tesh!F94/RES_summary!F$19</f>
        <v>4.2790222355896042</v>
      </c>
      <c r="G94" s="177">
        <f>RES_hhdet_tesh!G94/RES_summary!G$19</f>
        <v>5.0893758658328627</v>
      </c>
      <c r="H94" s="177">
        <f>RES_hhdet_tesh!H94/RES_summary!H$19</f>
        <v>4.8705845672859152</v>
      </c>
      <c r="I94" s="177">
        <f>RES_hhdet_tesh!I94/RES_summary!I$19</f>
        <v>4.7798250993196563</v>
      </c>
      <c r="J94" s="177">
        <f>RES_hhdet_tesh!J94/RES_summary!J$19</f>
        <v>4.9586479964332613</v>
      </c>
      <c r="K94" s="177">
        <f>RES_hhdet_tesh!K94/RES_summary!K$19</f>
        <v>4.8397769708553495</v>
      </c>
      <c r="L94" s="177">
        <f>RES_hhdet_tesh!L94/RES_summary!L$19</f>
        <v>5.0367573364838849</v>
      </c>
      <c r="M94" s="177">
        <f>RES_hhdet_tesh!M94/RES_summary!M$19</f>
        <v>5.103272998579496</v>
      </c>
      <c r="N94" s="177">
        <f>RES_hhdet_tesh!N94/RES_summary!N$19</f>
        <v>4.9894218602442653</v>
      </c>
      <c r="O94" s="177">
        <f>RES_hhdet_tesh!O94/RES_summary!O$19</f>
        <v>4.9273079396988955</v>
      </c>
      <c r="P94" s="177">
        <f>RES_hhdet_tesh!P94/RES_summary!P$19</f>
        <v>4.8484071736310295</v>
      </c>
      <c r="Q94" s="177">
        <f>RES_hhdet_tesh!Q94/RES_summary!Q$19</f>
        <v>4.7782988168972631</v>
      </c>
    </row>
    <row r="95" spans="1:17" ht="12" customHeight="1" x14ac:dyDescent="0.25">
      <c r="A95" s="148" t="s">
        <v>59</v>
      </c>
      <c r="B95" s="177">
        <f>RES_hhdet_tesh!B95/RES_summary!B$19</f>
        <v>9.5158826109458001</v>
      </c>
      <c r="C95" s="177">
        <f>RES_hhdet_tesh!C95/RES_summary!C$19</f>
        <v>9.5586305145836352</v>
      </c>
      <c r="D95" s="177">
        <f>RES_hhdet_tesh!D95/RES_summary!D$19</f>
        <v>9.3134138471975163</v>
      </c>
      <c r="E95" s="177">
        <f>RES_hhdet_tesh!E95/RES_summary!E$19</f>
        <v>9.0147129072576746</v>
      </c>
      <c r="F95" s="177">
        <f>RES_hhdet_tesh!F95/RES_summary!F$19</f>
        <v>9.7595349015588315</v>
      </c>
      <c r="G95" s="177">
        <f>RES_hhdet_tesh!G95/RES_summary!G$19</f>
        <v>9.1214113884595811</v>
      </c>
      <c r="H95" s="177">
        <f>RES_hhdet_tesh!H95/RES_summary!H$19</f>
        <v>9.5623797942215756</v>
      </c>
      <c r="I95" s="177">
        <f>RES_hhdet_tesh!I95/RES_summary!I$19</f>
        <v>10.269904333807911</v>
      </c>
      <c r="J95" s="177">
        <f>RES_hhdet_tesh!J95/RES_summary!J$19</f>
        <v>10.563833821295345</v>
      </c>
      <c r="K95" s="177">
        <f>RES_hhdet_tesh!K95/RES_summary!K$19</f>
        <v>10.778412155526279</v>
      </c>
      <c r="L95" s="177">
        <f>RES_hhdet_tesh!L95/RES_summary!L$19</f>
        <v>10.703047991068544</v>
      </c>
      <c r="M95" s="177">
        <f>RES_hhdet_tesh!M95/RES_summary!M$19</f>
        <v>10.358109682466228</v>
      </c>
      <c r="N95" s="177">
        <f>RES_hhdet_tesh!N95/RES_summary!N$19</f>
        <v>10.30501185804312</v>
      </c>
      <c r="O95" s="177">
        <f>RES_hhdet_tesh!O95/RES_summary!O$19</f>
        <v>10.218830836412803</v>
      </c>
      <c r="P95" s="177">
        <f>RES_hhdet_tesh!P95/RES_summary!P$19</f>
        <v>10.221436702204659</v>
      </c>
      <c r="Q95" s="177">
        <f>RES_hhdet_tesh!Q95/RES_summary!Q$19</f>
        <v>10.228521725644717</v>
      </c>
    </row>
    <row r="96" spans="1:17" ht="12" customHeight="1" x14ac:dyDescent="0.25">
      <c r="A96" s="163" t="s">
        <v>142</v>
      </c>
      <c r="B96" s="180">
        <f>RES_hhdet_tesh!B96/RES_summary!B$19</f>
        <v>12.948515505105977</v>
      </c>
      <c r="C96" s="180">
        <f>RES_hhdet_tesh!C96/RES_summary!C$19</f>
        <v>12.89988900831232</v>
      </c>
      <c r="D96" s="180">
        <f>RES_hhdet_tesh!D96/RES_summary!D$19</f>
        <v>13.759075673932028</v>
      </c>
      <c r="E96" s="180">
        <f>RES_hhdet_tesh!E96/RES_summary!E$19</f>
        <v>14.021976312533955</v>
      </c>
      <c r="F96" s="180">
        <f>RES_hhdet_tesh!F96/RES_summary!F$19</f>
        <v>14.43183136328433</v>
      </c>
      <c r="G96" s="180">
        <f>RES_hhdet_tesh!G96/RES_summary!G$19</f>
        <v>14.507668716690958</v>
      </c>
      <c r="H96" s="180">
        <f>RES_hhdet_tesh!H96/RES_summary!H$19</f>
        <v>15.511564549469963</v>
      </c>
      <c r="I96" s="180">
        <f>RES_hhdet_tesh!I96/RES_summary!I$19</f>
        <v>17.13880353329268</v>
      </c>
      <c r="J96" s="180">
        <f>RES_hhdet_tesh!J96/RES_summary!J$19</f>
        <v>17.87024615641678</v>
      </c>
      <c r="K96" s="180">
        <f>RES_hhdet_tesh!K96/RES_summary!K$19</f>
        <v>17.899048575959057</v>
      </c>
      <c r="L96" s="180">
        <f>RES_hhdet_tesh!L96/RES_summary!L$19</f>
        <v>17.829407211158095</v>
      </c>
      <c r="M96" s="180">
        <f>RES_hhdet_tesh!M96/RES_summary!M$19</f>
        <v>16.584246130928957</v>
      </c>
      <c r="N96" s="180">
        <f>RES_hhdet_tesh!N96/RES_summary!N$19</f>
        <v>18.512403630204876</v>
      </c>
      <c r="O96" s="180">
        <f>RES_hhdet_tesh!O96/RES_summary!O$19</f>
        <v>17.558051336715288</v>
      </c>
      <c r="P96" s="180">
        <f>RES_hhdet_tesh!P96/RES_summary!P$19</f>
        <v>17.163255997145313</v>
      </c>
      <c r="Q96" s="180">
        <f>RES_hhdet_tesh!Q96/RES_summary!Q$19</f>
        <v>18.374728485571662</v>
      </c>
    </row>
    <row r="97" spans="1:17" ht="12" customHeight="1" x14ac:dyDescent="0.25">
      <c r="A97" s="161" t="s">
        <v>141</v>
      </c>
      <c r="B97" s="179">
        <f>RES_hhdet_tesh!B97/RES_summary!B$19</f>
        <v>12.817754064747827</v>
      </c>
      <c r="C97" s="179">
        <f>RES_hhdet_tesh!C97/RES_summary!C$19</f>
        <v>12.848102211703289</v>
      </c>
      <c r="D97" s="179">
        <f>RES_hhdet_tesh!D97/RES_summary!D$19</f>
        <v>13.441240290185119</v>
      </c>
      <c r="E97" s="179">
        <f>RES_hhdet_tesh!E97/RES_summary!E$19</f>
        <v>13.639411052319565</v>
      </c>
      <c r="F97" s="179">
        <f>RES_hhdet_tesh!F97/RES_summary!F$19</f>
        <v>13.966903848487744</v>
      </c>
      <c r="G97" s="179">
        <f>RES_hhdet_tesh!G97/RES_summary!G$19</f>
        <v>14.094114429918694</v>
      </c>
      <c r="H97" s="179">
        <f>RES_hhdet_tesh!H97/RES_summary!H$19</f>
        <v>14.569065840407184</v>
      </c>
      <c r="I97" s="179">
        <f>RES_hhdet_tesh!I97/RES_summary!I$19</f>
        <v>15.478731946558446</v>
      </c>
      <c r="J97" s="179">
        <f>RES_hhdet_tesh!J97/RES_summary!J$19</f>
        <v>15.974038551679856</v>
      </c>
      <c r="K97" s="179">
        <f>RES_hhdet_tesh!K97/RES_summary!K$19</f>
        <v>16.002285486861837</v>
      </c>
      <c r="L97" s="179">
        <f>RES_hhdet_tesh!L97/RES_summary!L$19</f>
        <v>16.098772845788904</v>
      </c>
      <c r="M97" s="179">
        <f>RES_hhdet_tesh!M97/RES_summary!M$19</f>
        <v>15.57982227767255</v>
      </c>
      <c r="N97" s="179">
        <f>RES_hhdet_tesh!N97/RES_summary!N$19</f>
        <v>16.151231387677477</v>
      </c>
      <c r="O97" s="179">
        <f>RES_hhdet_tesh!O97/RES_summary!O$19</f>
        <v>15.761496639703731</v>
      </c>
      <c r="P97" s="179">
        <f>RES_hhdet_tesh!P97/RES_summary!P$19</f>
        <v>15.610254707211588</v>
      </c>
      <c r="Q97" s="179">
        <f>RES_hhdet_tesh!Q97/RES_summary!Q$19</f>
        <v>15.959097053851689</v>
      </c>
    </row>
    <row r="98" spans="1:17" ht="12" customHeight="1" x14ac:dyDescent="0.25">
      <c r="A98" s="148" t="s">
        <v>60</v>
      </c>
      <c r="B98" s="177">
        <f>RES_hhdet_tesh!B98/RES_summary!B$19</f>
        <v>3.3018714538020291</v>
      </c>
      <c r="C98" s="177">
        <f>RES_hhdet_tesh!C98/RES_summary!C$19</f>
        <v>3.2894716971196449</v>
      </c>
      <c r="D98" s="177">
        <f>RES_hhdet_tesh!D98/RES_summary!D$19</f>
        <v>4.1278264429876028</v>
      </c>
      <c r="E98" s="177">
        <f>RES_hhdet_tesh!E98/RES_summary!E$19</f>
        <v>4.6246981450618883</v>
      </c>
      <c r="F98" s="177">
        <f>RES_hhdet_tesh!F98/RES_summary!F$19</f>
        <v>4.2073689469289084</v>
      </c>
      <c r="G98" s="177">
        <f>RES_hhdet_tesh!G98/RES_summary!G$19</f>
        <v>4.9727030414591029</v>
      </c>
      <c r="H98" s="177">
        <f>RES_hhdet_tesh!H98/RES_summary!H$19</f>
        <v>5.0066860461856137</v>
      </c>
      <c r="I98" s="177">
        <f>RES_hhdet_tesh!I98/RES_summary!I$19</f>
        <v>5.2088276127505351</v>
      </c>
      <c r="J98" s="177">
        <f>RES_hhdet_tesh!J98/RES_summary!J$19</f>
        <v>5.4102047303845131</v>
      </c>
      <c r="K98" s="177">
        <f>RES_hhdet_tesh!K98/RES_summary!K$19</f>
        <v>5.223873331335553</v>
      </c>
      <c r="L98" s="177">
        <f>RES_hhdet_tesh!L98/RES_summary!L$19</f>
        <v>5.3957248547203536</v>
      </c>
      <c r="M98" s="177">
        <f>RES_hhdet_tesh!M98/RES_summary!M$19</f>
        <v>5.2217125952063261</v>
      </c>
      <c r="N98" s="177">
        <f>RES_hhdet_tesh!N98/RES_summary!N$19</f>
        <v>5.8462195296343582</v>
      </c>
      <c r="O98" s="177">
        <f>RES_hhdet_tesh!O98/RES_summary!O$19</f>
        <v>5.5426658032909248</v>
      </c>
      <c r="P98" s="177">
        <f>RES_hhdet_tesh!P98/RES_summary!P$19</f>
        <v>5.3888180050069341</v>
      </c>
      <c r="Q98" s="177">
        <f>RES_hhdet_tesh!Q98/RES_summary!Q$19</f>
        <v>5.7305753282069762</v>
      </c>
    </row>
    <row r="99" spans="1:17" ht="12" customHeight="1" x14ac:dyDescent="0.25">
      <c r="A99" s="148" t="s">
        <v>59</v>
      </c>
      <c r="B99" s="177">
        <f>RES_hhdet_tesh!B99/RES_summary!B$19</f>
        <v>9.5158826109458001</v>
      </c>
      <c r="C99" s="177">
        <f>RES_hhdet_tesh!C99/RES_summary!C$19</f>
        <v>9.5586305145836423</v>
      </c>
      <c r="D99" s="177">
        <f>RES_hhdet_tesh!D99/RES_summary!D$19</f>
        <v>9.3134138471975163</v>
      </c>
      <c r="E99" s="177">
        <f>RES_hhdet_tesh!E99/RES_summary!E$19</f>
        <v>9.0147129072576764</v>
      </c>
      <c r="F99" s="177">
        <f>RES_hhdet_tesh!F99/RES_summary!F$19</f>
        <v>9.7595349015588351</v>
      </c>
      <c r="G99" s="177">
        <f>RES_hhdet_tesh!G99/RES_summary!G$19</f>
        <v>9.1214113884595882</v>
      </c>
      <c r="H99" s="177">
        <f>RES_hhdet_tesh!H99/RES_summary!H$19</f>
        <v>9.5623797942215738</v>
      </c>
      <c r="I99" s="177">
        <f>RES_hhdet_tesh!I99/RES_summary!I$19</f>
        <v>10.26990433380791</v>
      </c>
      <c r="J99" s="177">
        <f>RES_hhdet_tesh!J99/RES_summary!J$19</f>
        <v>10.563833821295344</v>
      </c>
      <c r="K99" s="177">
        <f>RES_hhdet_tesh!K99/RES_summary!K$19</f>
        <v>10.778412155526285</v>
      </c>
      <c r="L99" s="177">
        <f>RES_hhdet_tesh!L99/RES_summary!L$19</f>
        <v>10.70304799106855</v>
      </c>
      <c r="M99" s="177">
        <f>RES_hhdet_tesh!M99/RES_summary!M$19</f>
        <v>10.358109682466223</v>
      </c>
      <c r="N99" s="177">
        <f>RES_hhdet_tesh!N99/RES_summary!N$19</f>
        <v>10.305011858043118</v>
      </c>
      <c r="O99" s="177">
        <f>RES_hhdet_tesh!O99/RES_summary!O$19</f>
        <v>10.218830836412804</v>
      </c>
      <c r="P99" s="177">
        <f>RES_hhdet_tesh!P99/RES_summary!P$19</f>
        <v>10.221436702204656</v>
      </c>
      <c r="Q99" s="177">
        <f>RES_hhdet_tesh!Q99/RES_summary!Q$19</f>
        <v>10.228521725644713</v>
      </c>
    </row>
    <row r="100" spans="1:17" ht="12" customHeight="1" x14ac:dyDescent="0.25">
      <c r="A100" s="158" t="s">
        <v>62</v>
      </c>
      <c r="B100" s="178">
        <f>RES_hhdet_tesh!B100/RES_summary!B$19</f>
        <v>11.178964018673756</v>
      </c>
      <c r="C100" s="178">
        <f>RES_hhdet_tesh!C100/RES_summary!C$19</f>
        <v>11.138498392813554</v>
      </c>
      <c r="D100" s="178">
        <f>RES_hhdet_tesh!D100/RES_summary!D$19</f>
        <v>11.807817946847443</v>
      </c>
      <c r="E100" s="178">
        <f>RES_hhdet_tesh!E100/RES_summary!E$19</f>
        <v>11.981427259166155</v>
      </c>
      <c r="F100" s="178">
        <f>RES_hhdet_tesh!F100/RES_summary!F$19</f>
        <v>11.879122845212338</v>
      </c>
      <c r="G100" s="178">
        <f>RES_hhdet_tesh!G100/RES_summary!G$19</f>
        <v>11.61630218404709</v>
      </c>
      <c r="H100" s="178">
        <f>RES_hhdet_tesh!H100/RES_summary!H$19</f>
        <v>12.18541484840754</v>
      </c>
      <c r="I100" s="178">
        <f>RES_hhdet_tesh!I100/RES_summary!I$19</f>
        <v>12.678547281065047</v>
      </c>
      <c r="J100" s="178">
        <f>RES_hhdet_tesh!J100/RES_summary!J$19</f>
        <v>12.568479762199805</v>
      </c>
      <c r="K100" s="178">
        <f>RES_hhdet_tesh!K100/RES_summary!K$19</f>
        <v>12.452128154802345</v>
      </c>
      <c r="L100" s="178">
        <f>RES_hhdet_tesh!L100/RES_summary!L$19</f>
        <v>12.087170824166613</v>
      </c>
      <c r="M100" s="178">
        <f>RES_hhdet_tesh!M100/RES_summary!M$19</f>
        <v>11.693975640938243</v>
      </c>
      <c r="N100" s="178">
        <f>RES_hhdet_tesh!N100/RES_summary!N$19</f>
        <v>12.754949250426959</v>
      </c>
      <c r="O100" s="178">
        <f>RES_hhdet_tesh!O100/RES_summary!O$19</f>
        <v>12.214000176982214</v>
      </c>
      <c r="P100" s="178">
        <f>RES_hhdet_tesh!P100/RES_summary!P$19</f>
        <v>11.938426533549453</v>
      </c>
      <c r="Q100" s="178">
        <f>RES_hhdet_tesh!Q100/RES_summary!Q$19</f>
        <v>12.581755360910567</v>
      </c>
    </row>
    <row r="101" spans="1:17" ht="12" customHeight="1" x14ac:dyDescent="0.25">
      <c r="A101" s="23" t="s">
        <v>55</v>
      </c>
      <c r="B101" s="177">
        <f>RES_hhdet_tesh!B101/RES_summary!B$19</f>
        <v>0</v>
      </c>
      <c r="C101" s="177">
        <f>RES_hhdet_tesh!C101/RES_summary!C$19</f>
        <v>0</v>
      </c>
      <c r="D101" s="177">
        <f>RES_hhdet_tesh!D101/RES_summary!D$19</f>
        <v>0</v>
      </c>
      <c r="E101" s="177">
        <f>RES_hhdet_tesh!E101/RES_summary!E$19</f>
        <v>0</v>
      </c>
      <c r="F101" s="177">
        <f>RES_hhdet_tesh!F101/RES_summary!F$19</f>
        <v>0</v>
      </c>
      <c r="G101" s="177">
        <f>RES_hhdet_tesh!G101/RES_summary!G$19</f>
        <v>0</v>
      </c>
      <c r="H101" s="177">
        <f>RES_hhdet_tesh!H101/RES_summary!H$19</f>
        <v>0</v>
      </c>
      <c r="I101" s="177">
        <f>RES_hhdet_tesh!I101/RES_summary!I$19</f>
        <v>12.15654508937407</v>
      </c>
      <c r="J101" s="177">
        <f>RES_hhdet_tesh!J101/RES_summary!J$19</f>
        <v>11.999933922983761</v>
      </c>
      <c r="K101" s="177">
        <f>RES_hhdet_tesh!K101/RES_summary!K$19</f>
        <v>11.823628066685687</v>
      </c>
      <c r="L101" s="177">
        <f>RES_hhdet_tesh!L101/RES_summary!L$19</f>
        <v>10.198269427358648</v>
      </c>
      <c r="M101" s="177">
        <f>RES_hhdet_tesh!M101/RES_summary!M$19</f>
        <v>11.006003590648191</v>
      </c>
      <c r="N101" s="177">
        <f>RES_hhdet_tesh!N101/RES_summary!N$19</f>
        <v>10.997816992712208</v>
      </c>
      <c r="O101" s="177">
        <f>RES_hhdet_tesh!O101/RES_summary!O$19</f>
        <v>11.422151543701416</v>
      </c>
      <c r="P101" s="177">
        <f>RES_hhdet_tesh!P101/RES_summary!P$19</f>
        <v>10.266366812800149</v>
      </c>
      <c r="Q101" s="177">
        <f>RES_hhdet_tesh!Q101/RES_summary!Q$19</f>
        <v>11.420915842262405</v>
      </c>
    </row>
    <row r="102" spans="1:17" ht="12" customHeight="1" x14ac:dyDescent="0.25">
      <c r="A102" s="23" t="s">
        <v>57</v>
      </c>
      <c r="B102" s="177">
        <f>RES_hhdet_tesh!B102/RES_summary!B$19</f>
        <v>11.03435623222728</v>
      </c>
      <c r="C102" s="177">
        <f>RES_hhdet_tesh!C102/RES_summary!C$19</f>
        <v>11.12759377208825</v>
      </c>
      <c r="D102" s="177">
        <f>RES_hhdet_tesh!D102/RES_summary!D$19</f>
        <v>11.564010576325243</v>
      </c>
      <c r="E102" s="177">
        <f>RES_hhdet_tesh!E102/RES_summary!E$19</f>
        <v>11.668765017068095</v>
      </c>
      <c r="F102" s="177">
        <f>RES_hhdet_tesh!F102/RES_summary!F$19</f>
        <v>11.859013983317841</v>
      </c>
      <c r="G102" s="177">
        <f>RES_hhdet_tesh!G102/RES_summary!G$19</f>
        <v>11.857144704950576</v>
      </c>
      <c r="H102" s="177">
        <f>RES_hhdet_tesh!H102/RES_summary!H$19</f>
        <v>12.065607622009155</v>
      </c>
      <c r="I102" s="177">
        <f>RES_hhdet_tesh!I102/RES_summary!I$19</f>
        <v>12.400843661023822</v>
      </c>
      <c r="J102" s="177">
        <f>RES_hhdet_tesh!J102/RES_summary!J$19</f>
        <v>12.456234153824772</v>
      </c>
      <c r="K102" s="177">
        <f>RES_hhdet_tesh!K102/RES_summary!K$19</f>
        <v>12.346673291357595</v>
      </c>
      <c r="L102" s="177">
        <f>RES_hhdet_tesh!L102/RES_summary!L$19</f>
        <v>12.454143936690929</v>
      </c>
      <c r="M102" s="177">
        <f>RES_hhdet_tesh!M102/RES_summary!M$19</f>
        <v>12.014350880777011</v>
      </c>
      <c r="N102" s="177">
        <f>RES_hhdet_tesh!N102/RES_summary!N$19</f>
        <v>7.2963910082643011</v>
      </c>
      <c r="O102" s="177">
        <f>RES_hhdet_tesh!O102/RES_summary!O$19</f>
        <v>11.949079525173554</v>
      </c>
      <c r="P102" s="177">
        <f>RES_hhdet_tesh!P102/RES_summary!P$19</f>
        <v>11.687281324893139</v>
      </c>
      <c r="Q102" s="177">
        <f>RES_hhdet_tesh!Q102/RES_summary!Q$19</f>
        <v>11.500667567406161</v>
      </c>
    </row>
    <row r="103" spans="1:17" ht="12" customHeight="1" x14ac:dyDescent="0.25">
      <c r="A103" s="29" t="s">
        <v>140</v>
      </c>
      <c r="B103" s="176">
        <f>RES_hhdet_tesh!B103/RES_summary!B$19</f>
        <v>11.185966445490932</v>
      </c>
      <c r="C103" s="176">
        <f>RES_hhdet_tesh!C103/RES_summary!C$19</f>
        <v>11.13902829300306</v>
      </c>
      <c r="D103" s="176">
        <f>RES_hhdet_tesh!D103/RES_summary!D$19</f>
        <v>11.813718543176083</v>
      </c>
      <c r="E103" s="176">
        <f>RES_hhdet_tesh!E103/RES_summary!E$19</f>
        <v>11.989045753916701</v>
      </c>
      <c r="F103" s="176">
        <f>RES_hhdet_tesh!F103/RES_summary!F$19</f>
        <v>11.879674285536291</v>
      </c>
      <c r="G103" s="176">
        <f>RES_hhdet_tesh!G103/RES_summary!G$19</f>
        <v>11.610151542797864</v>
      </c>
      <c r="H103" s="176">
        <f>RES_hhdet_tesh!H103/RES_summary!H$19</f>
        <v>12.188372823704951</v>
      </c>
      <c r="I103" s="176">
        <f>RES_hhdet_tesh!I103/RES_summary!I$19</f>
        <v>12.877538058573755</v>
      </c>
      <c r="J103" s="176">
        <f>RES_hhdet_tesh!J103/RES_summary!J$19</f>
        <v>12.799272983274571</v>
      </c>
      <c r="K103" s="176">
        <f>RES_hhdet_tesh!K103/RES_summary!K$19</f>
        <v>12.706127645269968</v>
      </c>
      <c r="L103" s="176">
        <f>RES_hhdet_tesh!L103/RES_summary!L$19</f>
        <v>12.753883240094362</v>
      </c>
      <c r="M103" s="176">
        <f>RES_hhdet_tesh!M103/RES_summary!M$19</f>
        <v>11.924859885895893</v>
      </c>
      <c r="N103" s="176">
        <f>RES_hhdet_tesh!N103/RES_summary!N$19</f>
        <v>13.202202041276699</v>
      </c>
      <c r="O103" s="176">
        <f>RES_hhdet_tesh!O103/RES_summary!O$19</f>
        <v>12.336226735837839</v>
      </c>
      <c r="P103" s="176">
        <f>RES_hhdet_tesh!P103/RES_summary!P$19</f>
        <v>12.211325086884987</v>
      </c>
      <c r="Q103" s="176">
        <f>RES_hhdet_tesh!Q103/RES_summary!Q$19</f>
        <v>12.896013519803471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111.05587755799606</v>
      </c>
      <c r="G105" s="184">
        <f>RES_hhdet_tesh!G105/RES_summary!G$19</f>
        <v>107.32696437664011</v>
      </c>
      <c r="H105" s="184">
        <f>RES_hhdet_tesh!H105/RES_summary!H$19</f>
        <v>111.00314971975344</v>
      </c>
      <c r="I105" s="184">
        <f>RES_hhdet_tesh!I105/RES_summary!I$19</f>
        <v>108.04952464435982</v>
      </c>
      <c r="J105" s="184">
        <f>RES_hhdet_tesh!J105/RES_summary!J$19</f>
        <v>104.51718187200753</v>
      </c>
      <c r="K105" s="184">
        <f>RES_hhdet_tesh!K105/RES_summary!K$19</f>
        <v>99.254962350334594</v>
      </c>
      <c r="L105" s="184">
        <f>RES_hhdet_tesh!L105/RES_summary!L$19</f>
        <v>95.732359035802844</v>
      </c>
      <c r="M105" s="184">
        <f>RES_hhdet_tesh!M105/RES_summary!M$19</f>
        <v>93.691079848573722</v>
      </c>
      <c r="N105" s="184">
        <f>RES_hhdet_tesh!N105/RES_summary!N$19</f>
        <v>96.194362066681521</v>
      </c>
      <c r="O105" s="184">
        <f>RES_hhdet_tesh!O105/RES_summary!O$19</f>
        <v>78.285447033097981</v>
      </c>
      <c r="P105" s="184">
        <f>RES_hhdet_tesh!P105/RES_summary!P$19</f>
        <v>73.221489457344347</v>
      </c>
      <c r="Q105" s="184">
        <f>RES_hhdet_tesh!Q105/RES_summary!Q$19</f>
        <v>87.943439074067342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78.143556748413417</v>
      </c>
      <c r="G106" s="178">
        <f>RES_hhdet_tesh!G106/RES_summary!G$19</f>
        <v>74.129638092153741</v>
      </c>
      <c r="H106" s="178">
        <f>RES_hhdet_tesh!H106/RES_summary!H$19</f>
        <v>76.067953754330659</v>
      </c>
      <c r="I106" s="178">
        <f>RES_hhdet_tesh!I106/RES_summary!I$19</f>
        <v>70.815138981268987</v>
      </c>
      <c r="J106" s="178">
        <f>RES_hhdet_tesh!J106/RES_summary!J$19</f>
        <v>66.102471910148225</v>
      </c>
      <c r="K106" s="178">
        <f>RES_hhdet_tesh!K106/RES_summary!K$19</f>
        <v>60.376225802499718</v>
      </c>
      <c r="L106" s="178">
        <f>RES_hhdet_tesh!L106/RES_summary!L$19</f>
        <v>56.384848878010629</v>
      </c>
      <c r="M106" s="178">
        <f>RES_hhdet_tesh!M106/RES_summary!M$19</f>
        <v>55.713965383941911</v>
      </c>
      <c r="N106" s="178">
        <f>RES_hhdet_tesh!N106/RES_summary!N$19</f>
        <v>55.306523711159642</v>
      </c>
      <c r="O106" s="178">
        <f>RES_hhdet_tesh!O106/RES_summary!O$19</f>
        <v>38.598665738662618</v>
      </c>
      <c r="P106" s="178">
        <f>RES_hhdet_tesh!P106/RES_summary!P$19</f>
        <v>33.565895285934822</v>
      </c>
      <c r="Q106" s="178">
        <f>RES_hhdet_tesh!Q106/RES_summary!Q$19</f>
        <v>46.419681089342099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77.799158612605297</v>
      </c>
      <c r="G107" s="177">
        <f>RES_hhdet_tesh!G107/RES_summary!G$19</f>
        <v>73.909888368903452</v>
      </c>
      <c r="H107" s="177">
        <f>RES_hhdet_tesh!H107/RES_summary!H$19</f>
        <v>75.720515356195321</v>
      </c>
      <c r="I107" s="177">
        <f>RES_hhdet_tesh!I107/RES_summary!I$19</f>
        <v>70.359505708699402</v>
      </c>
      <c r="J107" s="177">
        <f>RES_hhdet_tesh!J107/RES_summary!J$19</f>
        <v>65.69501007154193</v>
      </c>
      <c r="K107" s="177">
        <f>RES_hhdet_tesh!K107/RES_summary!K$19</f>
        <v>59.954842495939594</v>
      </c>
      <c r="L107" s="177">
        <f>RES_hhdet_tesh!L107/RES_summary!L$19</f>
        <v>55.986496510180352</v>
      </c>
      <c r="M107" s="177">
        <f>RES_hhdet_tesh!M107/RES_summary!M$19</f>
        <v>55.53755667981369</v>
      </c>
      <c r="N107" s="177">
        <f>RES_hhdet_tesh!N107/RES_summary!N$19</f>
        <v>54.815419415357795</v>
      </c>
      <c r="O107" s="177">
        <f>RES_hhdet_tesh!O107/RES_summary!O$19</f>
        <v>38.25747271664838</v>
      </c>
      <c r="P107" s="177">
        <f>RES_hhdet_tesh!P107/RES_summary!P$19</f>
        <v>33.305105778391741</v>
      </c>
      <c r="Q107" s="177">
        <f>RES_hhdet_tesh!Q107/RES_summary!Q$19</f>
        <v>46.027593336539276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0.34439813580812212</v>
      </c>
      <c r="G108" s="177">
        <f>RES_hhdet_tesh!G108/RES_summary!G$19</f>
        <v>0.21974972325028758</v>
      </c>
      <c r="H108" s="177">
        <f>RES_hhdet_tesh!H108/RES_summary!H$19</f>
        <v>0.3474383981353461</v>
      </c>
      <c r="I108" s="177">
        <f>RES_hhdet_tesh!I108/RES_summary!I$19</f>
        <v>0.4556332725695858</v>
      </c>
      <c r="J108" s="177">
        <f>RES_hhdet_tesh!J108/RES_summary!J$19</f>
        <v>0.4074618386062821</v>
      </c>
      <c r="K108" s="177">
        <f>RES_hhdet_tesh!K108/RES_summary!K$19</f>
        <v>0.4213833065601183</v>
      </c>
      <c r="L108" s="177">
        <f>RES_hhdet_tesh!L108/RES_summary!L$19</f>
        <v>0.39835236783027084</v>
      </c>
      <c r="M108" s="177">
        <f>RES_hhdet_tesh!M108/RES_summary!M$19</f>
        <v>0.17640870412821336</v>
      </c>
      <c r="N108" s="177">
        <f>RES_hhdet_tesh!N108/RES_summary!N$19</f>
        <v>0.49110429580185294</v>
      </c>
      <c r="O108" s="177">
        <f>RES_hhdet_tesh!O108/RES_summary!O$19</f>
        <v>0.34119302201423923</v>
      </c>
      <c r="P108" s="177">
        <f>RES_hhdet_tesh!P108/RES_summary!P$19</f>
        <v>0.26078950754308222</v>
      </c>
      <c r="Q108" s="177">
        <f>RES_hhdet_tesh!Q108/RES_summary!Q$19</f>
        <v>0.39208775280281433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5.5789970849210029</v>
      </c>
      <c r="G109" s="178">
        <f>RES_hhdet_tesh!G109/RES_summary!G$19</f>
        <v>6.3397841078628687</v>
      </c>
      <c r="H109" s="178">
        <f>RES_hhdet_tesh!H109/RES_summary!H$19</f>
        <v>7.0103959955181292</v>
      </c>
      <c r="I109" s="178">
        <f>RES_hhdet_tesh!I109/RES_summary!I$19</f>
        <v>7.8084907257428942</v>
      </c>
      <c r="J109" s="178">
        <f>RES_hhdet_tesh!J109/RES_summary!J$19</f>
        <v>8.7551823835470337</v>
      </c>
      <c r="K109" s="178">
        <f>RES_hhdet_tesh!K109/RES_summary!K$19</f>
        <v>9.3243989380170724</v>
      </c>
      <c r="L109" s="178">
        <f>RES_hhdet_tesh!L109/RES_summary!L$19</f>
        <v>9.7684799954546921</v>
      </c>
      <c r="M109" s="178">
        <f>RES_hhdet_tesh!M109/RES_summary!M$19</f>
        <v>10.078549174276619</v>
      </c>
      <c r="N109" s="178">
        <f>RES_hhdet_tesh!N109/RES_summary!N$19</f>
        <v>10.408027630491624</v>
      </c>
      <c r="O109" s="178">
        <f>RES_hhdet_tesh!O109/RES_summary!O$19</f>
        <v>10.733590244098338</v>
      </c>
      <c r="P109" s="178">
        <f>RES_hhdet_tesh!P109/RES_summary!P$19</f>
        <v>11.155452595890852</v>
      </c>
      <c r="Q109" s="178">
        <f>RES_hhdet_tesh!Q109/RES_summary!Q$19</f>
        <v>11.699573233814908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5.5789970849210029</v>
      </c>
      <c r="G110" s="177">
        <f>RES_hhdet_tesh!G110/RES_summary!G$19</f>
        <v>6.3397841078628687</v>
      </c>
      <c r="H110" s="177">
        <f>RES_hhdet_tesh!H110/RES_summary!H$19</f>
        <v>7.0103959955181292</v>
      </c>
      <c r="I110" s="177">
        <f>RES_hhdet_tesh!I110/RES_summary!I$19</f>
        <v>7.8084907257428942</v>
      </c>
      <c r="J110" s="177">
        <f>RES_hhdet_tesh!J110/RES_summary!J$19</f>
        <v>8.7551823835470337</v>
      </c>
      <c r="K110" s="177">
        <f>RES_hhdet_tesh!K110/RES_summary!K$19</f>
        <v>9.3243989380170724</v>
      </c>
      <c r="L110" s="177">
        <f>RES_hhdet_tesh!L110/RES_summary!L$19</f>
        <v>9.7684799954546921</v>
      </c>
      <c r="M110" s="177">
        <f>RES_hhdet_tesh!M110/RES_summary!M$19</f>
        <v>10.078549174276619</v>
      </c>
      <c r="N110" s="177">
        <f>RES_hhdet_tesh!N110/RES_summary!N$19</f>
        <v>10.408027630491624</v>
      </c>
      <c r="O110" s="177">
        <f>RES_hhdet_tesh!O110/RES_summary!O$19</f>
        <v>10.733590244098338</v>
      </c>
      <c r="P110" s="177">
        <f>RES_hhdet_tesh!P110/RES_summary!P$19</f>
        <v>11.155452595890852</v>
      </c>
      <c r="Q110" s="177">
        <f>RES_hhdet_tesh!Q110/RES_summary!Q$19</f>
        <v>11.699573233814908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15.454173432297555</v>
      </c>
      <c r="G111" s="178">
        <f>RES_hhdet_tesh!G111/RES_summary!G$19</f>
        <v>15.241193672768031</v>
      </c>
      <c r="H111" s="178">
        <f>RES_hhdet_tesh!H111/RES_summary!H$19</f>
        <v>15.739442431855371</v>
      </c>
      <c r="I111" s="178">
        <f>RES_hhdet_tesh!I111/RES_summary!I$19</f>
        <v>16.560819477402919</v>
      </c>
      <c r="J111" s="178">
        <f>RES_hhdet_tesh!J111/RES_summary!J$19</f>
        <v>16.869724992169751</v>
      </c>
      <c r="K111" s="178">
        <f>RES_hhdet_tesh!K111/RES_summary!K$19</f>
        <v>16.855337954568764</v>
      </c>
      <c r="L111" s="178">
        <f>RES_hhdet_tesh!L111/RES_summary!L$19</f>
        <v>16.835110555597289</v>
      </c>
      <c r="M111" s="178">
        <f>RES_hhdet_tesh!M111/RES_summary!M$19</f>
        <v>15.970738852142821</v>
      </c>
      <c r="N111" s="178">
        <f>RES_hhdet_tesh!N111/RES_summary!N$19</f>
        <v>17.353681894227368</v>
      </c>
      <c r="O111" s="178">
        <f>RES_hhdet_tesh!O111/RES_summary!O$19</f>
        <v>16.632847276987974</v>
      </c>
      <c r="P111" s="178">
        <f>RES_hhdet_tesh!P111/RES_summary!P$19</f>
        <v>16.328366961236846</v>
      </c>
      <c r="Q111" s="178">
        <f>RES_hhdet_tesh!Q111/RES_summary!Q$19</f>
        <v>17.021888496566387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16.026338052884874</v>
      </c>
      <c r="G116" s="180">
        <f>RES_hhdet_tesh!G116/RES_summary!G$19</f>
        <v>15.666686135610613</v>
      </c>
      <c r="H116" s="180">
        <f>RES_hhdet_tesh!H116/RES_summary!H$19</f>
        <v>16.305830581807147</v>
      </c>
      <c r="I116" s="180">
        <f>RES_hhdet_tesh!I116/RES_summary!I$19</f>
        <v>17.549922223088508</v>
      </c>
      <c r="J116" s="180">
        <f>RES_hhdet_tesh!J116/RES_summary!J$19</f>
        <v>17.857411479497223</v>
      </c>
      <c r="K116" s="180">
        <f>RES_hhdet_tesh!K116/RES_summary!K$19</f>
        <v>17.826883008519189</v>
      </c>
      <c r="L116" s="180">
        <f>RES_hhdet_tesh!L116/RES_summary!L$19</f>
        <v>17.712475690146679</v>
      </c>
      <c r="M116" s="180">
        <f>RES_hhdet_tesh!M116/RES_summary!M$19</f>
        <v>16.465902796881181</v>
      </c>
      <c r="N116" s="180">
        <f>RES_hhdet_tesh!N116/RES_summary!N$19</f>
        <v>18.706279322352593</v>
      </c>
      <c r="O116" s="180">
        <f>RES_hhdet_tesh!O116/RES_summary!O$19</f>
        <v>17.645615297997853</v>
      </c>
      <c r="P116" s="180">
        <f>RES_hhdet_tesh!P116/RES_summary!P$19</f>
        <v>17.175588703479647</v>
      </c>
      <c r="Q116" s="180">
        <f>RES_hhdet_tesh!Q116/RES_summary!Q$19</f>
        <v>18.332990318928768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14.431212443974772</v>
      </c>
      <c r="G117" s="179">
        <f>RES_hhdet_tesh!G117/RES_summary!G$19</f>
        <v>14.479562164279811</v>
      </c>
      <c r="H117" s="179">
        <f>RES_hhdet_tesh!H117/RES_summary!H$19</f>
        <v>14.782994518257549</v>
      </c>
      <c r="I117" s="179">
        <f>RES_hhdet_tesh!I117/RES_summary!I$19</f>
        <v>15.558702221905683</v>
      </c>
      <c r="J117" s="179">
        <f>RES_hhdet_tesh!J117/RES_summary!J$19</f>
        <v>15.952170089741264</v>
      </c>
      <c r="K117" s="179">
        <f>RES_hhdet_tesh!K117/RES_summary!K$19</f>
        <v>15.983036750215424</v>
      </c>
      <c r="L117" s="179">
        <f>RES_hhdet_tesh!L117/RES_summary!L$19</f>
        <v>16.054209650500976</v>
      </c>
      <c r="M117" s="179">
        <f>RES_hhdet_tesh!M117/RES_summary!M$19</f>
        <v>15.53231244273907</v>
      </c>
      <c r="N117" s="179">
        <f>RES_hhdet_tesh!N117/RES_summary!N$19</f>
        <v>16.161443955003584</v>
      </c>
      <c r="O117" s="179">
        <f>RES_hhdet_tesh!O117/RES_summary!O$19</f>
        <v>15.746675258604322</v>
      </c>
      <c r="P117" s="179">
        <f>RES_hhdet_tesh!P117/RES_summary!P$19</f>
        <v>15.596094902614929</v>
      </c>
      <c r="Q117" s="179">
        <f>RES_hhdet_tesh!Q117/RES_summary!Q$19</f>
        <v>15.958832964921211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4.6716775424159396</v>
      </c>
      <c r="G118" s="177">
        <f>RES_hhdet_tesh!G118/RES_summary!G$19</f>
        <v>5.3581507758202278</v>
      </c>
      <c r="H118" s="177">
        <f>RES_hhdet_tesh!H118/RES_summary!H$19</f>
        <v>5.2206147240359808</v>
      </c>
      <c r="I118" s="177">
        <f>RES_hhdet_tesh!I118/RES_summary!I$19</f>
        <v>5.2887978880977657</v>
      </c>
      <c r="J118" s="177">
        <f>RES_hhdet_tesh!J118/RES_summary!J$19</f>
        <v>5.3883362684459266</v>
      </c>
      <c r="K118" s="177">
        <f>RES_hhdet_tesh!K118/RES_summary!K$19</f>
        <v>5.2046245946891414</v>
      </c>
      <c r="L118" s="177">
        <f>RES_hhdet_tesh!L118/RES_summary!L$19</f>
        <v>5.3511616594324289</v>
      </c>
      <c r="M118" s="177">
        <f>RES_hhdet_tesh!M118/RES_summary!M$19</f>
        <v>5.1742027602728466</v>
      </c>
      <c r="N118" s="177">
        <f>RES_hhdet_tesh!N118/RES_summary!N$19</f>
        <v>5.8564320969604609</v>
      </c>
      <c r="O118" s="177">
        <f>RES_hhdet_tesh!O118/RES_summary!O$19</f>
        <v>5.5278444221915208</v>
      </c>
      <c r="P118" s="177">
        <f>RES_hhdet_tesh!P118/RES_summary!P$19</f>
        <v>5.3746582004102761</v>
      </c>
      <c r="Q118" s="177">
        <f>RES_hhdet_tesh!Q118/RES_summary!Q$19</f>
        <v>5.7303112392764994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9.7595349015588333</v>
      </c>
      <c r="G119" s="177">
        <f>RES_hhdet_tesh!G119/RES_summary!G$19</f>
        <v>9.1214113884595829</v>
      </c>
      <c r="H119" s="177">
        <f>RES_hhdet_tesh!H119/RES_summary!H$19</f>
        <v>9.5623797942215738</v>
      </c>
      <c r="I119" s="177">
        <f>RES_hhdet_tesh!I119/RES_summary!I$19</f>
        <v>10.269904333807917</v>
      </c>
      <c r="J119" s="177">
        <f>RES_hhdet_tesh!J119/RES_summary!J$19</f>
        <v>10.563833821295338</v>
      </c>
      <c r="K119" s="177">
        <f>RES_hhdet_tesh!K119/RES_summary!K$19</f>
        <v>10.778412155526283</v>
      </c>
      <c r="L119" s="177">
        <f>RES_hhdet_tesh!L119/RES_summary!L$19</f>
        <v>10.703047991068548</v>
      </c>
      <c r="M119" s="177">
        <f>RES_hhdet_tesh!M119/RES_summary!M$19</f>
        <v>10.358109682466223</v>
      </c>
      <c r="N119" s="177">
        <f>RES_hhdet_tesh!N119/RES_summary!N$19</f>
        <v>10.30501185804312</v>
      </c>
      <c r="O119" s="177">
        <f>RES_hhdet_tesh!O119/RES_summary!O$19</f>
        <v>10.218830836412806</v>
      </c>
      <c r="P119" s="177">
        <f>RES_hhdet_tesh!P119/RES_summary!P$19</f>
        <v>10.221436702204652</v>
      </c>
      <c r="Q119" s="177">
        <f>RES_hhdet_tesh!Q119/RES_summary!Q$19</f>
        <v>10.228521725644713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11.879150292364086</v>
      </c>
      <c r="G120" s="178">
        <f>RES_hhdet_tesh!G120/RES_summary!G$19</f>
        <v>11.616348503855463</v>
      </c>
      <c r="H120" s="178">
        <f>RES_hhdet_tesh!H120/RES_summary!H$19</f>
        <v>12.185357538049267</v>
      </c>
      <c r="I120" s="178">
        <f>RES_hhdet_tesh!I120/RES_summary!I$19</f>
        <v>12.865075459945004</v>
      </c>
      <c r="J120" s="178">
        <f>RES_hhdet_tesh!J120/RES_summary!J$19</f>
        <v>12.789802586142523</v>
      </c>
      <c r="K120" s="178">
        <f>RES_hhdet_tesh!K120/RES_summary!K$19</f>
        <v>12.69899965524904</v>
      </c>
      <c r="L120" s="178">
        <f>RES_hhdet_tesh!L120/RES_summary!L$19</f>
        <v>12.743919606740237</v>
      </c>
      <c r="M120" s="178">
        <f>RES_hhdet_tesh!M120/RES_summary!M$19</f>
        <v>11.927826438212389</v>
      </c>
      <c r="N120" s="178">
        <f>RES_hhdet_tesh!N120/RES_summary!N$19</f>
        <v>13.126128830802896</v>
      </c>
      <c r="O120" s="178">
        <f>RES_hhdet_tesh!O120/RES_summary!O$19</f>
        <v>12.320343773349052</v>
      </c>
      <c r="P120" s="178">
        <f>RES_hhdet_tesh!P120/RES_summary!P$19</f>
        <v>12.171774614281835</v>
      </c>
      <c r="Q120" s="178">
        <f>RES_hhdet_tesh!Q120/RES_summary!Q$19</f>
        <v>12.802296254343963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11.859013983317841</v>
      </c>
      <c r="G121" s="177">
        <f>RES_hhdet_tesh!G121/RES_summary!G$19</f>
        <v>11.857144704950574</v>
      </c>
      <c r="H121" s="177">
        <f>RES_hhdet_tesh!H121/RES_summary!H$19</f>
        <v>12.065607622009157</v>
      </c>
      <c r="I121" s="177">
        <f>RES_hhdet_tesh!I121/RES_summary!I$19</f>
        <v>12.400843661023822</v>
      </c>
      <c r="J121" s="177">
        <f>RES_hhdet_tesh!J121/RES_summary!J$19</f>
        <v>12.456234153824767</v>
      </c>
      <c r="K121" s="177">
        <f>RES_hhdet_tesh!K121/RES_summary!K$19</f>
        <v>12.3466732913576</v>
      </c>
      <c r="L121" s="177">
        <f>RES_hhdet_tesh!L121/RES_summary!L$19</f>
        <v>12.454143936690945</v>
      </c>
      <c r="M121" s="177">
        <f>RES_hhdet_tesh!M121/RES_summary!M$19</f>
        <v>12.01435088077702</v>
      </c>
      <c r="N121" s="177">
        <f>RES_hhdet_tesh!N121/RES_summary!N$19</f>
        <v>12.047615768575032</v>
      </c>
      <c r="O121" s="177">
        <f>RES_hhdet_tesh!O121/RES_summary!O$19</f>
        <v>11.949079525173561</v>
      </c>
      <c r="P121" s="177">
        <f>RES_hhdet_tesh!P121/RES_summary!P$19</f>
        <v>11.687281324893144</v>
      </c>
      <c r="Q121" s="177">
        <f>RES_hhdet_tesh!Q121/RES_summary!Q$19</f>
        <v>11.500667567406154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11.879674285536295</v>
      </c>
      <c r="G122" s="176">
        <f>RES_hhdet_tesh!G122/RES_summary!G$19</f>
        <v>11.610151542797869</v>
      </c>
      <c r="H122" s="176">
        <f>RES_hhdet_tesh!H122/RES_summary!H$19</f>
        <v>12.188372823704951</v>
      </c>
      <c r="I122" s="176">
        <f>RES_hhdet_tesh!I122/RES_summary!I$19</f>
        <v>12.877538058573755</v>
      </c>
      <c r="J122" s="176">
        <f>RES_hhdet_tesh!J122/RES_summary!J$19</f>
        <v>12.799272983274571</v>
      </c>
      <c r="K122" s="176">
        <f>RES_hhdet_tesh!K122/RES_summary!K$19</f>
        <v>12.706127645269968</v>
      </c>
      <c r="L122" s="176">
        <f>RES_hhdet_tesh!L122/RES_summary!L$19</f>
        <v>12.753883240094369</v>
      </c>
      <c r="M122" s="176">
        <f>RES_hhdet_tesh!M122/RES_summary!M$19</f>
        <v>11.924859885895891</v>
      </c>
      <c r="N122" s="176">
        <f>RES_hhdet_tesh!N122/RES_summary!N$19</f>
        <v>13.135066784357271</v>
      </c>
      <c r="O122" s="176">
        <f>RES_hhdet_tesh!O122/RES_summary!O$19</f>
        <v>12.336226735837844</v>
      </c>
      <c r="P122" s="176">
        <f>RES_hhdet_tesh!P122/RES_summary!P$19</f>
        <v>12.211325086884992</v>
      </c>
      <c r="Q122" s="176">
        <f>RES_hhdet_tesh!Q122/RES_summary!Q$19</f>
        <v>12.896013519803482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83.48531227899862</v>
      </c>
      <c r="C124" s="184">
        <f>RES_hhdet_tesh!C124/RES_summary!C$19</f>
        <v>84.775312227075119</v>
      </c>
      <c r="D124" s="184">
        <f>RES_hhdet_tesh!D124/RES_summary!D$19</f>
        <v>85.143798227201856</v>
      </c>
      <c r="E124" s="184">
        <f>RES_hhdet_tesh!E124/RES_summary!E$19</f>
        <v>100.10078179304658</v>
      </c>
      <c r="F124" s="184">
        <f>RES_hhdet_tesh!F124/RES_summary!F$19</f>
        <v>95.839318431407861</v>
      </c>
      <c r="G124" s="184">
        <f>RES_hhdet_tesh!G124/RES_summary!G$19</f>
        <v>98.287926337154275</v>
      </c>
      <c r="H124" s="184">
        <f>RES_hhdet_tesh!H124/RES_summary!H$19</f>
        <v>108.12410686673608</v>
      </c>
      <c r="I124" s="184">
        <f>RES_hhdet_tesh!I124/RES_summary!I$19</f>
        <v>89.040225931937769</v>
      </c>
      <c r="J124" s="184">
        <f>RES_hhdet_tesh!J124/RES_summary!J$19</f>
        <v>93.564285652241807</v>
      </c>
      <c r="K124" s="184">
        <f>RES_hhdet_tesh!K124/RES_summary!K$19</f>
        <v>89.420463551126062</v>
      </c>
      <c r="L124" s="184">
        <f>RES_hhdet_tesh!L124/RES_summary!L$19</f>
        <v>86.374826099093795</v>
      </c>
      <c r="M124" s="184">
        <f>RES_hhdet_tesh!M124/RES_summary!M$19</f>
        <v>94.364500070376465</v>
      </c>
      <c r="N124" s="184">
        <f>RES_hhdet_tesh!N124/RES_summary!N$19</f>
        <v>85.110725643424203</v>
      </c>
      <c r="O124" s="184">
        <f>RES_hhdet_tesh!O124/RES_summary!O$19</f>
        <v>68.030235218449306</v>
      </c>
      <c r="P124" s="184">
        <f>RES_hhdet_tesh!P124/RES_summary!P$19</f>
        <v>68.760377866535293</v>
      </c>
      <c r="Q124" s="184">
        <f>RES_hhdet_tesh!Q124/RES_summary!Q$19</f>
        <v>82.44384593192855</v>
      </c>
    </row>
    <row r="125" spans="1:17" ht="12.95" customHeight="1" x14ac:dyDescent="0.25">
      <c r="A125" s="158" t="s">
        <v>65</v>
      </c>
      <c r="B125" s="178">
        <f>RES_hhdet_tesh!B125/RES_summary!B$19</f>
        <v>56.886900662570135</v>
      </c>
      <c r="C125" s="178">
        <f>RES_hhdet_tesh!C125/RES_summary!C$19</f>
        <v>57.185708091901112</v>
      </c>
      <c r="D125" s="178">
        <f>RES_hhdet_tesh!D125/RES_summary!D$19</f>
        <v>55.671409918362144</v>
      </c>
      <c r="E125" s="178">
        <f>RES_hhdet_tesh!E125/RES_summary!E$19</f>
        <v>69.66526226436028</v>
      </c>
      <c r="F125" s="178">
        <f>RES_hhdet_tesh!F125/RES_summary!F$19</f>
        <v>64.529443138627954</v>
      </c>
      <c r="G125" s="178">
        <f>RES_hhdet_tesh!G125/RES_summary!G$19</f>
        <v>66.454126166032367</v>
      </c>
      <c r="H125" s="178">
        <f>RES_hhdet_tesh!H125/RES_summary!H$19</f>
        <v>73.530694370575276</v>
      </c>
      <c r="I125" s="178">
        <f>RES_hhdet_tesh!I125/RES_summary!I$19</f>
        <v>54.507429815204581</v>
      </c>
      <c r="J125" s="178">
        <f>RES_hhdet_tesh!J125/RES_summary!J$19</f>
        <v>56.966262740063257</v>
      </c>
      <c r="K125" s="178">
        <f>RES_hhdet_tesh!K125/RES_summary!K$19</f>
        <v>52.188877516712758</v>
      </c>
      <c r="L125" s="178">
        <f>RES_hhdet_tesh!L125/RES_summary!L$19</f>
        <v>48.441862838603285</v>
      </c>
      <c r="M125" s="178">
        <f>RES_hhdet_tesh!M125/RES_summary!M$19</f>
        <v>57.895192252393045</v>
      </c>
      <c r="N125" s="178">
        <f>RES_hhdet_tesh!N125/RES_summary!N$19</f>
        <v>47.441291653436551</v>
      </c>
      <c r="O125" s="178">
        <f>RES_hhdet_tesh!O125/RES_summary!O$19</f>
        <v>30.097043254682692</v>
      </c>
      <c r="P125" s="178">
        <f>RES_hhdet_tesh!P125/RES_summary!P$19</f>
        <v>30.565097935891831</v>
      </c>
      <c r="Q125" s="178">
        <f>RES_hhdet_tesh!Q125/RES_summary!Q$19</f>
        <v>42.978395581257566</v>
      </c>
    </row>
    <row r="126" spans="1:17" ht="12" customHeight="1" x14ac:dyDescent="0.25">
      <c r="A126" s="23" t="s">
        <v>149</v>
      </c>
      <c r="B126" s="177">
        <f>RES_hhdet_tesh!B126/RES_summary!B$19</f>
        <v>56.682365682938141</v>
      </c>
      <c r="C126" s="177">
        <f>RES_hhdet_tesh!C126/RES_summary!C$19</f>
        <v>57.012065322487146</v>
      </c>
      <c r="D126" s="177">
        <f>RES_hhdet_tesh!D126/RES_summary!D$19</f>
        <v>55.417740395730263</v>
      </c>
      <c r="E126" s="177">
        <f>RES_hhdet_tesh!E126/RES_summary!E$19</f>
        <v>69.340871943077659</v>
      </c>
      <c r="F126" s="177">
        <f>RES_hhdet_tesh!F126/RES_summary!F$19</f>
        <v>64.245045795501753</v>
      </c>
      <c r="G126" s="177">
        <f>RES_hhdet_tesh!G126/RES_summary!G$19</f>
        <v>66.257129712121838</v>
      </c>
      <c r="H126" s="177">
        <f>RES_hhdet_tesh!H126/RES_summary!H$19</f>
        <v>73.194844838610734</v>
      </c>
      <c r="I126" s="177">
        <f>RES_hhdet_tesh!I126/RES_summary!I$19</f>
        <v>54.156722339609168</v>
      </c>
      <c r="J126" s="177">
        <f>RES_hhdet_tesh!J126/RES_summary!J$19</f>
        <v>56.615117351943034</v>
      </c>
      <c r="K126" s="177">
        <f>RES_hhdet_tesh!K126/RES_summary!K$19</f>
        <v>51.824636104114504</v>
      </c>
      <c r="L126" s="177">
        <f>RES_hhdet_tesh!L126/RES_summary!L$19</f>
        <v>48.09962673887344</v>
      </c>
      <c r="M126" s="177">
        <f>RES_hhdet_tesh!M126/RES_summary!M$19</f>
        <v>57.711877067948429</v>
      </c>
      <c r="N126" s="177">
        <f>RES_hhdet_tesh!N126/RES_summary!N$19</f>
        <v>47.020028110439895</v>
      </c>
      <c r="O126" s="177">
        <f>RES_hhdet_tesh!O126/RES_summary!O$19</f>
        <v>29.831000350213266</v>
      </c>
      <c r="P126" s="177">
        <f>RES_hhdet_tesh!P126/RES_summary!P$19</f>
        <v>30.327623059360011</v>
      </c>
      <c r="Q126" s="177">
        <f>RES_hhdet_tesh!Q126/RES_summary!Q$19</f>
        <v>42.615374936843992</v>
      </c>
    </row>
    <row r="127" spans="1:17" ht="12" customHeight="1" x14ac:dyDescent="0.25">
      <c r="A127" s="23" t="s">
        <v>60</v>
      </c>
      <c r="B127" s="177">
        <f>RES_hhdet_tesh!B127/RES_summary!B$19</f>
        <v>0.20453497963199216</v>
      </c>
      <c r="C127" s="177">
        <f>RES_hhdet_tesh!C127/RES_summary!C$19</f>
        <v>0.17364276941396717</v>
      </c>
      <c r="D127" s="177">
        <f>RES_hhdet_tesh!D127/RES_summary!D$19</f>
        <v>0.25366952263188847</v>
      </c>
      <c r="E127" s="177">
        <f>RES_hhdet_tesh!E127/RES_summary!E$19</f>
        <v>0.32439032128261497</v>
      </c>
      <c r="F127" s="177">
        <f>RES_hhdet_tesh!F127/RES_summary!F$19</f>
        <v>0.28439734312619319</v>
      </c>
      <c r="G127" s="177">
        <f>RES_hhdet_tesh!G127/RES_summary!G$19</f>
        <v>0.19699645391053106</v>
      </c>
      <c r="H127" s="177">
        <f>RES_hhdet_tesh!H127/RES_summary!H$19</f>
        <v>0.33584953196454204</v>
      </c>
      <c r="I127" s="177">
        <f>RES_hhdet_tesh!I127/RES_summary!I$19</f>
        <v>0.35070747559540594</v>
      </c>
      <c r="J127" s="177">
        <f>RES_hhdet_tesh!J127/RES_summary!J$19</f>
        <v>0.35114538812021667</v>
      </c>
      <c r="K127" s="177">
        <f>RES_hhdet_tesh!K127/RES_summary!K$19</f>
        <v>0.3642414125982506</v>
      </c>
      <c r="L127" s="177">
        <f>RES_hhdet_tesh!L127/RES_summary!L$19</f>
        <v>0.34223609972984037</v>
      </c>
      <c r="M127" s="177">
        <f>RES_hhdet_tesh!M127/RES_summary!M$19</f>
        <v>0.18331518444461914</v>
      </c>
      <c r="N127" s="177">
        <f>RES_hhdet_tesh!N127/RES_summary!N$19</f>
        <v>0.42126354299664887</v>
      </c>
      <c r="O127" s="177">
        <f>RES_hhdet_tesh!O127/RES_summary!O$19</f>
        <v>0.26604290446942963</v>
      </c>
      <c r="P127" s="177">
        <f>RES_hhdet_tesh!P127/RES_summary!P$19</f>
        <v>0.23747487653181801</v>
      </c>
      <c r="Q127" s="177">
        <f>RES_hhdet_tesh!Q127/RES_summary!Q$19</f>
        <v>0.36302064441357668</v>
      </c>
    </row>
    <row r="128" spans="1:17" ht="12.95" customHeight="1" x14ac:dyDescent="0.25">
      <c r="A128" s="158" t="s">
        <v>112</v>
      </c>
      <c r="B128" s="178">
        <f>RES_hhdet_tesh!B128/RES_summary!B$19</f>
        <v>2.6424859760100357</v>
      </c>
      <c r="C128" s="178">
        <f>RES_hhdet_tesh!C128/RES_summary!C$19</f>
        <v>3.5598595416264747</v>
      </c>
      <c r="D128" s="178">
        <f>RES_hhdet_tesh!D128/RES_summary!D$19</f>
        <v>4.238449214271574</v>
      </c>
      <c r="E128" s="178">
        <f>RES_hhdet_tesh!E128/RES_summary!E$19</f>
        <v>4.910997916987708</v>
      </c>
      <c r="F128" s="178">
        <f>RES_hhdet_tesh!F128/RES_summary!F$19</f>
        <v>5.6091813653742522</v>
      </c>
      <c r="G128" s="178">
        <f>RES_hhdet_tesh!G128/RES_summary!G$19</f>
        <v>6.3456832852582057</v>
      </c>
      <c r="H128" s="178">
        <f>RES_hhdet_tesh!H128/RES_summary!H$19</f>
        <v>7.0569577344008261</v>
      </c>
      <c r="I128" s="178">
        <f>RES_hhdet_tesh!I128/RES_summary!I$19</f>
        <v>7.8199401162421447</v>
      </c>
      <c r="J128" s="178">
        <f>RES_hhdet_tesh!J128/RES_summary!J$19</f>
        <v>8.7097552625040588</v>
      </c>
      <c r="K128" s="178">
        <f>RES_hhdet_tesh!K128/RES_summary!K$19</f>
        <v>9.3303641804232935</v>
      </c>
      <c r="L128" s="178">
        <f>RES_hhdet_tesh!L128/RES_summary!L$19</f>
        <v>9.7549482819899893</v>
      </c>
      <c r="M128" s="178">
        <f>RES_hhdet_tesh!M128/RES_summary!M$19</f>
        <v>10.110207981639492</v>
      </c>
      <c r="N128" s="178">
        <f>RES_hhdet_tesh!N128/RES_summary!N$19</f>
        <v>10.367209699056124</v>
      </c>
      <c r="O128" s="178">
        <f>RES_hhdet_tesh!O128/RES_summary!O$19</f>
        <v>10.766864627518499</v>
      </c>
      <c r="P128" s="178">
        <f>RES_hhdet_tesh!P128/RES_summary!P$19</f>
        <v>11.167526845125931</v>
      </c>
      <c r="Q128" s="178">
        <f>RES_hhdet_tesh!Q128/RES_summary!Q$19</f>
        <v>11.767770475591531</v>
      </c>
    </row>
    <row r="129" spans="1:17" ht="12" customHeight="1" x14ac:dyDescent="0.25">
      <c r="A129" s="23" t="s">
        <v>60</v>
      </c>
      <c r="B129" s="177">
        <f>RES_hhdet_tesh!B129/RES_summary!B$19</f>
        <v>2.6424859760100357</v>
      </c>
      <c r="C129" s="177">
        <f>RES_hhdet_tesh!C129/RES_summary!C$19</f>
        <v>3.5598595416264747</v>
      </c>
      <c r="D129" s="177">
        <f>RES_hhdet_tesh!D129/RES_summary!D$19</f>
        <v>4.238449214271574</v>
      </c>
      <c r="E129" s="177">
        <f>RES_hhdet_tesh!E129/RES_summary!E$19</f>
        <v>4.910997916987708</v>
      </c>
      <c r="F129" s="177">
        <f>RES_hhdet_tesh!F129/RES_summary!F$19</f>
        <v>5.6091813653742522</v>
      </c>
      <c r="G129" s="177">
        <f>RES_hhdet_tesh!G129/RES_summary!G$19</f>
        <v>6.3456832852582057</v>
      </c>
      <c r="H129" s="177">
        <f>RES_hhdet_tesh!H129/RES_summary!H$19</f>
        <v>7.0569577344008261</v>
      </c>
      <c r="I129" s="177">
        <f>RES_hhdet_tesh!I129/RES_summary!I$19</f>
        <v>7.8199401162421447</v>
      </c>
      <c r="J129" s="177">
        <f>RES_hhdet_tesh!J129/RES_summary!J$19</f>
        <v>8.7097552625040588</v>
      </c>
      <c r="K129" s="177">
        <f>RES_hhdet_tesh!K129/RES_summary!K$19</f>
        <v>9.3303641804232935</v>
      </c>
      <c r="L129" s="177">
        <f>RES_hhdet_tesh!L129/RES_summary!L$19</f>
        <v>9.7549482819899893</v>
      </c>
      <c r="M129" s="177">
        <f>RES_hhdet_tesh!M129/RES_summary!M$19</f>
        <v>10.110207981639492</v>
      </c>
      <c r="N129" s="177">
        <f>RES_hhdet_tesh!N129/RES_summary!N$19</f>
        <v>10.367209699056124</v>
      </c>
      <c r="O129" s="177">
        <f>RES_hhdet_tesh!O129/RES_summary!O$19</f>
        <v>10.766864627518499</v>
      </c>
      <c r="P129" s="177">
        <f>RES_hhdet_tesh!P129/RES_summary!P$19</f>
        <v>11.167526845125931</v>
      </c>
      <c r="Q129" s="177">
        <f>RES_hhdet_tesh!Q129/RES_summary!Q$19</f>
        <v>11.767770475591531</v>
      </c>
    </row>
    <row r="130" spans="1:17" ht="12" customHeight="1" x14ac:dyDescent="0.25">
      <c r="A130" s="158" t="s">
        <v>63</v>
      </c>
      <c r="B130" s="178">
        <f>RES_hhdet_tesh!B130/RES_summary!B$19</f>
        <v>12.776963261514055</v>
      </c>
      <c r="C130" s="178">
        <f>RES_hhdet_tesh!C130/RES_summary!C$19</f>
        <v>12.891246221419834</v>
      </c>
      <c r="D130" s="178">
        <f>RES_hhdet_tesh!D130/RES_summary!D$19</f>
        <v>13.426123309650592</v>
      </c>
      <c r="E130" s="178">
        <f>RES_hhdet_tesh!E130/RES_summary!E$19</f>
        <v>13.543096710535764</v>
      </c>
      <c r="F130" s="178">
        <f>RES_hhdet_tesh!F130/RES_summary!F$19</f>
        <v>13.821571062654995</v>
      </c>
      <c r="G130" s="178">
        <f>RES_hhdet_tesh!G130/RES_summary!G$19</f>
        <v>13.871814120252454</v>
      </c>
      <c r="H130" s="178">
        <f>RES_hhdet_tesh!H130/RES_summary!H$19</f>
        <v>15.351039237070646</v>
      </c>
      <c r="I130" s="178">
        <f>RES_hhdet_tesh!I130/RES_summary!I$19</f>
        <v>13.847897940055859</v>
      </c>
      <c r="J130" s="178">
        <f>RES_hhdet_tesh!J130/RES_summary!J$19</f>
        <v>15.098493882904663</v>
      </c>
      <c r="K130" s="178">
        <f>RES_hhdet_tesh!K130/RES_summary!K$19</f>
        <v>15.202277034080664</v>
      </c>
      <c r="L130" s="178">
        <f>RES_hhdet_tesh!L130/RES_summary!L$19</f>
        <v>15.434479557317102</v>
      </c>
      <c r="M130" s="178">
        <f>RES_hhdet_tesh!M130/RES_summary!M$19</f>
        <v>14.431261869498549</v>
      </c>
      <c r="N130" s="178">
        <f>RES_hhdet_tesh!N130/RES_summary!N$19</f>
        <v>14.175580597439241</v>
      </c>
      <c r="O130" s="178">
        <f>RES_hhdet_tesh!O130/RES_summary!O$19</f>
        <v>14.845935059479444</v>
      </c>
      <c r="P130" s="178">
        <f>RES_hhdet_tesh!P130/RES_summary!P$19</f>
        <v>14.855600719108571</v>
      </c>
      <c r="Q130" s="178">
        <f>RES_hhdet_tesh!Q130/RES_summary!Q$19</f>
        <v>14.897228582392524</v>
      </c>
    </row>
    <row r="131" spans="1:17" ht="12" customHeight="1" x14ac:dyDescent="0.25">
      <c r="A131" s="167" t="s">
        <v>148</v>
      </c>
      <c r="B131" s="183">
        <f>RES_hhdet_tesh!B131/RES_summary!B$19</f>
        <v>12.772792949590267</v>
      </c>
      <c r="C131" s="183">
        <f>RES_hhdet_tesh!C131/RES_summary!C$19</f>
        <v>12.774026814161534</v>
      </c>
      <c r="D131" s="183">
        <f>RES_hhdet_tesh!D131/RES_summary!D$19</f>
        <v>13.192972960079787</v>
      </c>
      <c r="E131" s="183">
        <f>RES_hhdet_tesh!E131/RES_summary!E$19</f>
        <v>13.374024788227864</v>
      </c>
      <c r="F131" s="183">
        <f>RES_hhdet_tesh!F131/RES_summary!F$19</f>
        <v>13.646618416493428</v>
      </c>
      <c r="G131" s="183">
        <f>RES_hhdet_tesh!G131/RES_summary!G$19</f>
        <v>13.708774326024363</v>
      </c>
      <c r="H131" s="183">
        <f>RES_hhdet_tesh!H131/RES_summary!H$19</f>
        <v>15.715321708305463</v>
      </c>
      <c r="I131" s="183">
        <f>RES_hhdet_tesh!I131/RES_summary!I$19</f>
        <v>12.996453783733514</v>
      </c>
      <c r="J131" s="183">
        <f>RES_hhdet_tesh!J131/RES_summary!J$19</f>
        <v>14.82464507761642</v>
      </c>
      <c r="K131" s="183">
        <f>RES_hhdet_tesh!K131/RES_summary!K$19</f>
        <v>15.047362975333154</v>
      </c>
      <c r="L131" s="183">
        <f>RES_hhdet_tesh!L131/RES_summary!L$19</f>
        <v>15.369155921926232</v>
      </c>
      <c r="M131" s="183">
        <f>RES_hhdet_tesh!M131/RES_summary!M$19</f>
        <v>13.915020021636819</v>
      </c>
      <c r="N131" s="183">
        <f>RES_hhdet_tesh!N131/RES_summary!N$19</f>
        <v>13.457133859017672</v>
      </c>
      <c r="O131" s="183">
        <f>RES_hhdet_tesh!O131/RES_summary!O$19</f>
        <v>14.657928148779527</v>
      </c>
      <c r="P131" s="183">
        <f>RES_hhdet_tesh!P131/RES_summary!P$19</f>
        <v>14.688094598621062</v>
      </c>
      <c r="Q131" s="183">
        <f>RES_hhdet_tesh!Q131/RES_summary!Q$19</f>
        <v>14.788488303322238</v>
      </c>
    </row>
    <row r="132" spans="1:17" ht="12" customHeight="1" x14ac:dyDescent="0.25">
      <c r="A132" s="167" t="s">
        <v>147</v>
      </c>
      <c r="B132" s="183">
        <f>RES_hhdet_tesh!B132/RES_summary!B$19</f>
        <v>12.772944813091328</v>
      </c>
      <c r="C132" s="183">
        <f>RES_hhdet_tesh!C132/RES_summary!C$19</f>
        <v>12.816007352194841</v>
      </c>
      <c r="D132" s="183">
        <f>RES_hhdet_tesh!D132/RES_summary!D$19</f>
        <v>13.271305735221461</v>
      </c>
      <c r="E132" s="183">
        <f>RES_hhdet_tesh!E132/RES_summary!E$19</f>
        <v>13.454431689568677</v>
      </c>
      <c r="F132" s="183">
        <f>RES_hhdet_tesh!F132/RES_summary!F$19</f>
        <v>13.762690307269885</v>
      </c>
      <c r="G132" s="183">
        <f>RES_hhdet_tesh!G132/RES_summary!G$19</f>
        <v>13.848467109189816</v>
      </c>
      <c r="H132" s="183">
        <f>RES_hhdet_tesh!H132/RES_summary!H$19</f>
        <v>14.636657418679622</v>
      </c>
      <c r="I132" s="183">
        <f>RES_hhdet_tesh!I132/RES_summary!I$19</f>
        <v>14.2051810341385</v>
      </c>
      <c r="J132" s="183">
        <f>RES_hhdet_tesh!J132/RES_summary!J$19</f>
        <v>15.052670272481903</v>
      </c>
      <c r="K132" s="183">
        <f>RES_hhdet_tesh!K132/RES_summary!K$19</f>
        <v>15.192961480554695</v>
      </c>
      <c r="L132" s="183">
        <f>RES_hhdet_tesh!L132/RES_summary!L$19</f>
        <v>15.364211551088584</v>
      </c>
      <c r="M132" s="183">
        <f>RES_hhdet_tesh!M132/RES_summary!M$19</f>
        <v>14.74402870382885</v>
      </c>
      <c r="N132" s="183">
        <f>RES_hhdet_tesh!N132/RES_summary!N$19</f>
        <v>14.543686566964306</v>
      </c>
      <c r="O132" s="183">
        <f>RES_hhdet_tesh!O132/RES_summary!O$19</f>
        <v>14.841036461466281</v>
      </c>
      <c r="P132" s="183">
        <f>RES_hhdet_tesh!P132/RES_summary!P$19</f>
        <v>14.854846930457294</v>
      </c>
      <c r="Q132" s="183">
        <f>RES_hhdet_tesh!Q132/RES_summary!Q$19</f>
        <v>14.870628470884482</v>
      </c>
    </row>
    <row r="133" spans="1:17" ht="12" customHeight="1" x14ac:dyDescent="0.25">
      <c r="A133" s="166" t="s">
        <v>61</v>
      </c>
      <c r="B133" s="182">
        <f>RES_hhdet_tesh!B133/RES_summary!B$19</f>
        <v>3.2570622021455229</v>
      </c>
      <c r="C133" s="182">
        <f>RES_hhdet_tesh!C133/RES_summary!C$19</f>
        <v>3.2573768376111985</v>
      </c>
      <c r="D133" s="182">
        <f>RES_hhdet_tesh!D133/RES_summary!D$19</f>
        <v>3.9578918880239393</v>
      </c>
      <c r="E133" s="182">
        <f>RES_hhdet_tesh!E133/RES_summary!E$19</f>
        <v>4.4397187823109983</v>
      </c>
      <c r="F133" s="182">
        <f>RES_hhdet_tesh!F133/RES_summary!F$19</f>
        <v>4.0031554057110492</v>
      </c>
      <c r="G133" s="182">
        <f>RES_hhdet_tesh!G133/RES_summary!G$19</f>
        <v>4.7270557207302311</v>
      </c>
      <c r="H133" s="182">
        <f>RES_hhdet_tesh!H133/RES_summary!H$19</f>
        <v>5.0742776244580492</v>
      </c>
      <c r="I133" s="182">
        <f>RES_hhdet_tesh!I133/RES_summary!I$19</f>
        <v>3.9352767003305864</v>
      </c>
      <c r="J133" s="182">
        <f>RES_hhdet_tesh!J133/RES_summary!J$19</f>
        <v>4.4888364511865673</v>
      </c>
      <c r="K133" s="182">
        <f>RES_hhdet_tesh!K133/RES_summary!K$19</f>
        <v>4.4145493250284149</v>
      </c>
      <c r="L133" s="182">
        <f>RES_hhdet_tesh!L133/RES_summary!L$19</f>
        <v>4.6611635600200421</v>
      </c>
      <c r="M133" s="182">
        <f>RES_hhdet_tesh!M133/RES_summary!M$19</f>
        <v>4.3859190213626276</v>
      </c>
      <c r="N133" s="182">
        <f>RES_hhdet_tesh!N133/RES_summary!N$19</f>
        <v>4.2386747089211836</v>
      </c>
      <c r="O133" s="182">
        <f>RES_hhdet_tesh!O133/RES_summary!O$19</f>
        <v>4.6222056250534793</v>
      </c>
      <c r="P133" s="182">
        <f>RES_hhdet_tesh!P133/RES_summary!P$19</f>
        <v>4.6334102282526413</v>
      </c>
      <c r="Q133" s="182">
        <f>RES_hhdet_tesh!Q133/RES_summary!Q$19</f>
        <v>4.642106745239766</v>
      </c>
    </row>
    <row r="134" spans="1:17" ht="12" customHeight="1" x14ac:dyDescent="0.25">
      <c r="A134" s="147" t="s">
        <v>59</v>
      </c>
      <c r="B134" s="181">
        <f>RES_hhdet_tesh!B134/RES_summary!B$19</f>
        <v>9.5158826109458037</v>
      </c>
      <c r="C134" s="181">
        <f>RES_hhdet_tesh!C134/RES_summary!C$19</f>
        <v>9.5586305145836423</v>
      </c>
      <c r="D134" s="181">
        <f>RES_hhdet_tesh!D134/RES_summary!D$19</f>
        <v>9.3134138471975199</v>
      </c>
      <c r="E134" s="181">
        <f>RES_hhdet_tesh!E134/RES_summary!E$19</f>
        <v>9.0147129072576799</v>
      </c>
      <c r="F134" s="181">
        <f>RES_hhdet_tesh!F134/RES_summary!F$19</f>
        <v>9.7595349015588369</v>
      </c>
      <c r="G134" s="181">
        <f>RES_hhdet_tesh!G134/RES_summary!G$19</f>
        <v>9.1214113884595864</v>
      </c>
      <c r="H134" s="181">
        <f>RES_hhdet_tesh!H134/RES_summary!H$19</f>
        <v>9.5623797942215738</v>
      </c>
      <c r="I134" s="181">
        <f>RES_hhdet_tesh!I134/RES_summary!I$19</f>
        <v>10.269904333807913</v>
      </c>
      <c r="J134" s="181">
        <f>RES_hhdet_tesh!J134/RES_summary!J$19</f>
        <v>10.563833821295338</v>
      </c>
      <c r="K134" s="181">
        <f>RES_hhdet_tesh!K134/RES_summary!K$19</f>
        <v>10.778412155526281</v>
      </c>
      <c r="L134" s="181">
        <f>RES_hhdet_tesh!L134/RES_summary!L$19</f>
        <v>10.703047991068544</v>
      </c>
      <c r="M134" s="181">
        <f>RES_hhdet_tesh!M134/RES_summary!M$19</f>
        <v>10.358109682466221</v>
      </c>
      <c r="N134" s="181">
        <f>RES_hhdet_tesh!N134/RES_summary!N$19</f>
        <v>10.30501185804312</v>
      </c>
      <c r="O134" s="181">
        <f>RES_hhdet_tesh!O134/RES_summary!O$19</f>
        <v>10.218830836412804</v>
      </c>
      <c r="P134" s="181">
        <f>RES_hhdet_tesh!P134/RES_summary!P$19</f>
        <v>10.221436702204652</v>
      </c>
      <c r="Q134" s="181">
        <f>RES_hhdet_tesh!Q134/RES_summary!Q$19</f>
        <v>10.228521725644717</v>
      </c>
    </row>
    <row r="135" spans="1:17" ht="12" customHeight="1" x14ac:dyDescent="0.25">
      <c r="A135" s="163" t="s">
        <v>142</v>
      </c>
      <c r="B135" s="180">
        <f>RES_hhdet_tesh!B135/RES_summary!B$19</f>
        <v>12.948515505105981</v>
      </c>
      <c r="C135" s="180">
        <f>RES_hhdet_tesh!C135/RES_summary!C$19</f>
        <v>14.08458023067287</v>
      </c>
      <c r="D135" s="180">
        <f>RES_hhdet_tesh!D135/RES_summary!D$19</f>
        <v>15.052291424792942</v>
      </c>
      <c r="E135" s="180">
        <f>RES_hhdet_tesh!E135/RES_summary!E$19</f>
        <v>15.826022106706265</v>
      </c>
      <c r="F135" s="180">
        <f>RES_hhdet_tesh!F135/RES_summary!F$19</f>
        <v>15.92419678640791</v>
      </c>
      <c r="G135" s="180">
        <f>RES_hhdet_tesh!G135/RES_summary!G$19</f>
        <v>15.621820626081147</v>
      </c>
      <c r="H135" s="180">
        <f>RES_hhdet_tesh!H135/RES_summary!H$19</f>
        <v>16.28602380018922</v>
      </c>
      <c r="I135" s="180">
        <f>RES_hhdet_tesh!I135/RES_summary!I$19</f>
        <v>17.559602934649579</v>
      </c>
      <c r="J135" s="180">
        <f>RES_hhdet_tesh!J135/RES_summary!J$19</f>
        <v>17.906891581872951</v>
      </c>
      <c r="K135" s="180">
        <f>RES_hhdet_tesh!K135/RES_summary!K$19</f>
        <v>18.21604897288459</v>
      </c>
      <c r="L135" s="180">
        <f>RES_hhdet_tesh!L135/RES_summary!L$19</f>
        <v>18.123703151575047</v>
      </c>
      <c r="M135" s="180">
        <f>RES_hhdet_tesh!M135/RES_summary!M$19</f>
        <v>16.870520031165565</v>
      </c>
      <c r="N135" s="180">
        <f>RES_hhdet_tesh!N135/RES_summary!N$19</f>
        <v>18.630249605892725</v>
      </c>
      <c r="O135" s="180">
        <f>RES_hhdet_tesh!O135/RES_summary!O$19</f>
        <v>17.646307429869964</v>
      </c>
      <c r="P135" s="180">
        <f>RES_hhdet_tesh!P135/RES_summary!P$19</f>
        <v>17.358945137788997</v>
      </c>
      <c r="Q135" s="180">
        <f>RES_hhdet_tesh!Q135/RES_summary!Q$19</f>
        <v>18.451000527264934</v>
      </c>
    </row>
    <row r="136" spans="1:17" ht="12" customHeight="1" x14ac:dyDescent="0.25">
      <c r="A136" s="161" t="s">
        <v>141</v>
      </c>
      <c r="B136" s="179">
        <f>RES_hhdet_tesh!B136/RES_summary!B$19</f>
        <v>12.817754064747827</v>
      </c>
      <c r="C136" s="179">
        <f>RES_hhdet_tesh!C136/RES_summary!C$19</f>
        <v>13.297712676930793</v>
      </c>
      <c r="D136" s="179">
        <f>RES_hhdet_tesh!D136/RES_summary!D$19</f>
        <v>13.963569586496845</v>
      </c>
      <c r="E136" s="179">
        <f>RES_hhdet_tesh!E136/RES_summary!E$19</f>
        <v>14.238913498010984</v>
      </c>
      <c r="F136" s="179">
        <f>RES_hhdet_tesh!F136/RES_summary!F$19</f>
        <v>14.402890827987173</v>
      </c>
      <c r="G136" s="179">
        <f>RES_hhdet_tesh!G136/RES_summary!G$19</f>
        <v>14.471605142649798</v>
      </c>
      <c r="H136" s="179">
        <f>RES_hhdet_tesh!H136/RES_summary!H$19</f>
        <v>14.790135957295529</v>
      </c>
      <c r="I136" s="179">
        <f>RES_hhdet_tesh!I136/RES_summary!I$19</f>
        <v>15.560512336140619</v>
      </c>
      <c r="J136" s="179">
        <f>RES_hhdet_tesh!J136/RES_summary!J$19</f>
        <v>15.95663988131208</v>
      </c>
      <c r="K136" s="179">
        <f>RES_hhdet_tesh!K136/RES_summary!K$19</f>
        <v>16.061350486991032</v>
      </c>
      <c r="L136" s="179">
        <f>RES_hhdet_tesh!L136/RES_summary!L$19</f>
        <v>16.140285318190607</v>
      </c>
      <c r="M136" s="179">
        <f>RES_hhdet_tesh!M136/RES_summary!M$19</f>
        <v>15.623848474374761</v>
      </c>
      <c r="N136" s="179">
        <f>RES_hhdet_tesh!N136/RES_summary!N$19</f>
        <v>16.122630318843299</v>
      </c>
      <c r="O136" s="179">
        <f>RES_hhdet_tesh!O136/RES_summary!O$19</f>
        <v>15.741778584528172</v>
      </c>
      <c r="P136" s="179">
        <f>RES_hhdet_tesh!P136/RES_summary!P$19</f>
        <v>15.63936275424919</v>
      </c>
      <c r="Q136" s="179">
        <f>RES_hhdet_tesh!Q136/RES_summary!Q$19</f>
        <v>15.987688255760689</v>
      </c>
    </row>
    <row r="137" spans="1:17" ht="12" customHeight="1" x14ac:dyDescent="0.25">
      <c r="A137" s="148" t="s">
        <v>60</v>
      </c>
      <c r="B137" s="177">
        <f>RES_hhdet_tesh!B137/RES_summary!B$19</f>
        <v>3.3018714538020268</v>
      </c>
      <c r="C137" s="177">
        <f>RES_hhdet_tesh!C137/RES_summary!C$19</f>
        <v>3.739082162347152</v>
      </c>
      <c r="D137" s="177">
        <f>RES_hhdet_tesh!D137/RES_summary!D$19</f>
        <v>4.6501557392993247</v>
      </c>
      <c r="E137" s="177">
        <f>RES_hhdet_tesh!E137/RES_summary!E$19</f>
        <v>5.2242005907533073</v>
      </c>
      <c r="F137" s="177">
        <f>RES_hhdet_tesh!F137/RES_summary!F$19</f>
        <v>4.6433559264283373</v>
      </c>
      <c r="G137" s="177">
        <f>RES_hhdet_tesh!G137/RES_summary!G$19</f>
        <v>5.3501937541902151</v>
      </c>
      <c r="H137" s="177">
        <f>RES_hhdet_tesh!H137/RES_summary!H$19</f>
        <v>5.2277561630739546</v>
      </c>
      <c r="I137" s="177">
        <f>RES_hhdet_tesh!I137/RES_summary!I$19</f>
        <v>5.2906080023327027</v>
      </c>
      <c r="J137" s="177">
        <f>RES_hhdet_tesh!J137/RES_summary!J$19</f>
        <v>5.3928060600167367</v>
      </c>
      <c r="K137" s="177">
        <f>RES_hhdet_tesh!K137/RES_summary!K$19</f>
        <v>5.2829383314647522</v>
      </c>
      <c r="L137" s="177">
        <f>RES_hhdet_tesh!L137/RES_summary!L$19</f>
        <v>5.4372373271220642</v>
      </c>
      <c r="M137" s="177">
        <f>RES_hhdet_tesh!M137/RES_summary!M$19</f>
        <v>5.2657387919085297</v>
      </c>
      <c r="N137" s="177">
        <f>RES_hhdet_tesh!N137/RES_summary!N$19</f>
        <v>5.8176184608001824</v>
      </c>
      <c r="O137" s="177">
        <f>RES_hhdet_tesh!O137/RES_summary!O$19</f>
        <v>5.5229477481153681</v>
      </c>
      <c r="P137" s="177">
        <f>RES_hhdet_tesh!P137/RES_summary!P$19</f>
        <v>5.4179260520445363</v>
      </c>
      <c r="Q137" s="177">
        <f>RES_hhdet_tesh!Q137/RES_summary!Q$19</f>
        <v>5.7591665301159729</v>
      </c>
    </row>
    <row r="138" spans="1:17" ht="12" customHeight="1" x14ac:dyDescent="0.25">
      <c r="A138" s="148" t="s">
        <v>59</v>
      </c>
      <c r="B138" s="177">
        <f>RES_hhdet_tesh!B138/RES_summary!B$19</f>
        <v>9.5158826109458019</v>
      </c>
      <c r="C138" s="177">
        <f>RES_hhdet_tesh!C138/RES_summary!C$19</f>
        <v>9.5586305145836405</v>
      </c>
      <c r="D138" s="177">
        <f>RES_hhdet_tesh!D138/RES_summary!D$19</f>
        <v>9.3134138471975216</v>
      </c>
      <c r="E138" s="177">
        <f>RES_hhdet_tesh!E138/RES_summary!E$19</f>
        <v>9.0147129072576782</v>
      </c>
      <c r="F138" s="177">
        <f>RES_hhdet_tesh!F138/RES_summary!F$19</f>
        <v>9.7595349015588333</v>
      </c>
      <c r="G138" s="177">
        <f>RES_hhdet_tesh!G138/RES_summary!G$19</f>
        <v>9.1214113884595864</v>
      </c>
      <c r="H138" s="177">
        <f>RES_hhdet_tesh!H138/RES_summary!H$19</f>
        <v>9.5623797942215738</v>
      </c>
      <c r="I138" s="177">
        <f>RES_hhdet_tesh!I138/RES_summary!I$19</f>
        <v>10.269904333807913</v>
      </c>
      <c r="J138" s="177">
        <f>RES_hhdet_tesh!J138/RES_summary!J$19</f>
        <v>10.563833821295342</v>
      </c>
      <c r="K138" s="177">
        <f>RES_hhdet_tesh!K138/RES_summary!K$19</f>
        <v>10.778412155526281</v>
      </c>
      <c r="L138" s="177">
        <f>RES_hhdet_tesh!L138/RES_summary!L$19</f>
        <v>10.703047991068544</v>
      </c>
      <c r="M138" s="177">
        <f>RES_hhdet_tesh!M138/RES_summary!M$19</f>
        <v>10.358109682466228</v>
      </c>
      <c r="N138" s="177">
        <f>RES_hhdet_tesh!N138/RES_summary!N$19</f>
        <v>10.305011858043118</v>
      </c>
      <c r="O138" s="177">
        <f>RES_hhdet_tesh!O138/RES_summary!O$19</f>
        <v>10.218830836412804</v>
      </c>
      <c r="P138" s="177">
        <f>RES_hhdet_tesh!P138/RES_summary!P$19</f>
        <v>10.221436702204652</v>
      </c>
      <c r="Q138" s="177">
        <f>RES_hhdet_tesh!Q138/RES_summary!Q$19</f>
        <v>10.228521725644715</v>
      </c>
    </row>
    <row r="139" spans="1:17" ht="12" customHeight="1" x14ac:dyDescent="0.25">
      <c r="A139" s="158" t="s">
        <v>62</v>
      </c>
      <c r="B139" s="178">
        <f>RES_hhdet_tesh!B139/RES_summary!B$19</f>
        <v>11.178962378904401</v>
      </c>
      <c r="C139" s="178">
        <f>RES_hhdet_tesh!C139/RES_summary!C$19</f>
        <v>11.138498372127707</v>
      </c>
      <c r="D139" s="178">
        <f>RES_hhdet_tesh!D139/RES_summary!D$19</f>
        <v>11.807815784917546</v>
      </c>
      <c r="E139" s="178">
        <f>RES_hhdet_tesh!E139/RES_summary!E$19</f>
        <v>11.981424901162837</v>
      </c>
      <c r="F139" s="178">
        <f>RES_hhdet_tesh!F139/RES_summary!F$19</f>
        <v>11.879122864750649</v>
      </c>
      <c r="G139" s="178">
        <f>RES_hhdet_tesh!G139/RES_summary!G$19</f>
        <v>11.616302765611261</v>
      </c>
      <c r="H139" s="178">
        <f>RES_hhdet_tesh!H139/RES_summary!H$19</f>
        <v>12.185415524689329</v>
      </c>
      <c r="I139" s="178">
        <f>RES_hhdet_tesh!I139/RES_summary!I$19</f>
        <v>12.864958060435184</v>
      </c>
      <c r="J139" s="178">
        <f>RES_hhdet_tesh!J139/RES_summary!J$19</f>
        <v>12.789773766769827</v>
      </c>
      <c r="K139" s="178">
        <f>RES_hhdet_tesh!K139/RES_summary!K$19</f>
        <v>12.698944819909345</v>
      </c>
      <c r="L139" s="178">
        <f>RES_hhdet_tesh!L139/RES_summary!L$19</f>
        <v>12.743535421183411</v>
      </c>
      <c r="M139" s="178">
        <f>RES_hhdet_tesh!M139/RES_summary!M$19</f>
        <v>11.927837966845374</v>
      </c>
      <c r="N139" s="178">
        <f>RES_hhdet_tesh!N139/RES_summary!N$19</f>
        <v>13.126643693492287</v>
      </c>
      <c r="O139" s="178">
        <f>RES_hhdet_tesh!O139/RES_summary!O$19</f>
        <v>12.320392276768674</v>
      </c>
      <c r="P139" s="178">
        <f>RES_hhdet_tesh!P139/RES_summary!P$19</f>
        <v>12.172152366408957</v>
      </c>
      <c r="Q139" s="178">
        <f>RES_hhdet_tesh!Q139/RES_summary!Q$19</f>
        <v>12.800451292686922</v>
      </c>
    </row>
    <row r="140" spans="1:17" ht="12" customHeight="1" x14ac:dyDescent="0.25">
      <c r="A140" s="23" t="s">
        <v>57</v>
      </c>
      <c r="B140" s="177">
        <f>RES_hhdet_tesh!B140/RES_summary!B$19</f>
        <v>11.034356232227287</v>
      </c>
      <c r="C140" s="177">
        <f>RES_hhdet_tesh!C140/RES_summary!C$19</f>
        <v>11.127593772088254</v>
      </c>
      <c r="D140" s="177">
        <f>RES_hhdet_tesh!D140/RES_summary!D$19</f>
        <v>11.564010576325241</v>
      </c>
      <c r="E140" s="177">
        <f>RES_hhdet_tesh!E140/RES_summary!E$19</f>
        <v>11.6687650170681</v>
      </c>
      <c r="F140" s="177">
        <f>RES_hhdet_tesh!F140/RES_summary!F$19</f>
        <v>11.859013983317849</v>
      </c>
      <c r="G140" s="177">
        <f>RES_hhdet_tesh!G140/RES_summary!G$19</f>
        <v>11.857144704950572</v>
      </c>
      <c r="H140" s="177">
        <f>RES_hhdet_tesh!H140/RES_summary!H$19</f>
        <v>12.065607622009155</v>
      </c>
      <c r="I140" s="177">
        <f>RES_hhdet_tesh!I140/RES_summary!I$19</f>
        <v>12.400843661023817</v>
      </c>
      <c r="J140" s="177">
        <f>RES_hhdet_tesh!J140/RES_summary!J$19</f>
        <v>12.456234153824767</v>
      </c>
      <c r="K140" s="177">
        <f>RES_hhdet_tesh!K140/RES_summary!K$19</f>
        <v>12.346673291357599</v>
      </c>
      <c r="L140" s="177">
        <f>RES_hhdet_tesh!L140/RES_summary!L$19</f>
        <v>12.454143936690961</v>
      </c>
      <c r="M140" s="177">
        <f>RES_hhdet_tesh!M140/RES_summary!M$19</f>
        <v>12.014350880777014</v>
      </c>
      <c r="N140" s="177">
        <f>RES_hhdet_tesh!N140/RES_summary!N$19</f>
        <v>12.047615768575032</v>
      </c>
      <c r="O140" s="177">
        <f>RES_hhdet_tesh!O140/RES_summary!O$19</f>
        <v>11.949079525173559</v>
      </c>
      <c r="P140" s="177">
        <f>RES_hhdet_tesh!P140/RES_summary!P$19</f>
        <v>11.687281324893144</v>
      </c>
      <c r="Q140" s="177">
        <f>RES_hhdet_tesh!Q140/RES_summary!Q$19</f>
        <v>11.500667567406156</v>
      </c>
    </row>
    <row r="141" spans="1:17" ht="12" customHeight="1" x14ac:dyDescent="0.25">
      <c r="A141" s="29" t="s">
        <v>140</v>
      </c>
      <c r="B141" s="176">
        <f>RES_hhdet_tesh!B141/RES_summary!B$19</f>
        <v>11.185966445490932</v>
      </c>
      <c r="C141" s="176">
        <f>RES_hhdet_tesh!C141/RES_summary!C$19</f>
        <v>11.13902829300306</v>
      </c>
      <c r="D141" s="176">
        <f>RES_hhdet_tesh!D141/RES_summary!D$19</f>
        <v>11.81371854317608</v>
      </c>
      <c r="E141" s="176">
        <f>RES_hhdet_tesh!E141/RES_summary!E$19</f>
        <v>11.989045753916709</v>
      </c>
      <c r="F141" s="176">
        <f>RES_hhdet_tesh!F141/RES_summary!F$19</f>
        <v>11.879674285536295</v>
      </c>
      <c r="G141" s="176">
        <f>RES_hhdet_tesh!G141/RES_summary!G$19</f>
        <v>11.610151542797867</v>
      </c>
      <c r="H141" s="176">
        <f>RES_hhdet_tesh!H141/RES_summary!H$19</f>
        <v>12.188372823704949</v>
      </c>
      <c r="I141" s="176">
        <f>RES_hhdet_tesh!I141/RES_summary!I$19</f>
        <v>12.877538058573757</v>
      </c>
      <c r="J141" s="176">
        <f>RES_hhdet_tesh!J141/RES_summary!J$19</f>
        <v>12.799272983274582</v>
      </c>
      <c r="K141" s="176">
        <f>RES_hhdet_tesh!K141/RES_summary!K$19</f>
        <v>12.706127645269966</v>
      </c>
      <c r="L141" s="176">
        <f>RES_hhdet_tesh!L141/RES_summary!L$19</f>
        <v>12.753883240094369</v>
      </c>
      <c r="M141" s="176">
        <f>RES_hhdet_tesh!M141/RES_summary!M$19</f>
        <v>11.924859885895886</v>
      </c>
      <c r="N141" s="176">
        <f>RES_hhdet_tesh!N141/RES_summary!N$19</f>
        <v>13.135066784357269</v>
      </c>
      <c r="O141" s="176">
        <f>RES_hhdet_tesh!O141/RES_summary!O$19</f>
        <v>12.336226735837842</v>
      </c>
      <c r="P141" s="176">
        <f>RES_hhdet_tesh!P141/RES_summary!P$19</f>
        <v>12.211325086884997</v>
      </c>
      <c r="Q141" s="176">
        <f>RES_hhdet_tesh!Q141/RES_summary!Q$19</f>
        <v>12.896013519803482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102.00027134092645</v>
      </c>
      <c r="C143" s="184">
        <f>RES_hhdet_tesh!C143/RES_summary!C$19</f>
        <v>106.71540735925538</v>
      </c>
      <c r="D143" s="184">
        <f>RES_hhdet_tesh!D143/RES_summary!D$19</f>
        <v>112.14469001700834</v>
      </c>
      <c r="E143" s="184">
        <f>RES_hhdet_tesh!E143/RES_summary!E$19</f>
        <v>124.5777620459225</v>
      </c>
      <c r="F143" s="184">
        <f>RES_hhdet_tesh!F143/RES_summary!F$19</f>
        <v>120.36632685994272</v>
      </c>
      <c r="G143" s="184">
        <f>RES_hhdet_tesh!G143/RES_summary!G$19</f>
        <v>122.22722588744442</v>
      </c>
      <c r="H143" s="184">
        <f>RES_hhdet_tesh!H143/RES_summary!H$19</f>
        <v>123.14518943607476</v>
      </c>
      <c r="I143" s="184">
        <f>RES_hhdet_tesh!I143/RES_summary!I$19</f>
        <v>120.66625025104005</v>
      </c>
      <c r="J143" s="184">
        <f>RES_hhdet_tesh!J143/RES_summary!J$19</f>
        <v>116.86477665649056</v>
      </c>
      <c r="K143" s="184">
        <f>RES_hhdet_tesh!K143/RES_summary!K$19</f>
        <v>108.67677198107563</v>
      </c>
      <c r="L143" s="184">
        <f>RES_hhdet_tesh!L143/RES_summary!L$19</f>
        <v>104.03666948799992</v>
      </c>
      <c r="M143" s="184">
        <f>RES_hhdet_tesh!M143/RES_summary!M$19</f>
        <v>120.38517983797696</v>
      </c>
      <c r="N143" s="184">
        <f>RES_hhdet_tesh!N143/RES_summary!N$19</f>
        <v>114.06127651619441</v>
      </c>
      <c r="O143" s="184">
        <f>RES_hhdet_tesh!O143/RES_summary!O$19</f>
        <v>86.251794741749094</v>
      </c>
      <c r="P143" s="184">
        <f>RES_hhdet_tesh!P143/RES_summary!P$19</f>
        <v>86.3839821907779</v>
      </c>
      <c r="Q143" s="184">
        <f>RES_hhdet_tesh!Q143/RES_summary!Q$19</f>
        <v>103.25735760536931</v>
      </c>
    </row>
    <row r="144" spans="1:17" ht="12.95" customHeight="1" x14ac:dyDescent="0.25">
      <c r="A144" s="158" t="s">
        <v>65</v>
      </c>
      <c r="B144" s="178">
        <f>RES_hhdet_tesh!B144/RES_summary!B$19</f>
        <v>58.898044202493566</v>
      </c>
      <c r="C144" s="178">
        <f>RES_hhdet_tesh!C144/RES_summary!C$19</f>
        <v>63.157124918919244</v>
      </c>
      <c r="D144" s="178">
        <f>RES_hhdet_tesh!D144/RES_summary!D$19</f>
        <v>66.829201437757987</v>
      </c>
      <c r="E144" s="178">
        <f>RES_hhdet_tesh!E144/RES_summary!E$19</f>
        <v>78.521136081067297</v>
      </c>
      <c r="F144" s="178">
        <f>RES_hhdet_tesh!F144/RES_summary!F$19</f>
        <v>74.151491363633667</v>
      </c>
      <c r="G144" s="178">
        <f>RES_hhdet_tesh!G144/RES_summary!G$19</f>
        <v>76.342802449237922</v>
      </c>
      <c r="H144" s="178">
        <f>RES_hhdet_tesh!H144/RES_summary!H$19</f>
        <v>76.058597734447659</v>
      </c>
      <c r="I144" s="178">
        <f>RES_hhdet_tesh!I144/RES_summary!I$19</f>
        <v>72.000727542460496</v>
      </c>
      <c r="J144" s="178">
        <f>RES_hhdet_tesh!J144/RES_summary!J$19</f>
        <v>67.840690013565521</v>
      </c>
      <c r="K144" s="178">
        <f>RES_hhdet_tesh!K144/RES_summary!K$19</f>
        <v>59.410461569046525</v>
      </c>
      <c r="L144" s="178">
        <f>RES_hhdet_tesh!L144/RES_summary!L$19</f>
        <v>54.638166042464498</v>
      </c>
      <c r="M144" s="178">
        <f>RES_hhdet_tesh!M144/RES_summary!M$19</f>
        <v>72.403454141613295</v>
      </c>
      <c r="N144" s="178">
        <f>RES_hhdet_tesh!N144/RES_summary!N$19</f>
        <v>63.437941628648055</v>
      </c>
      <c r="O144" s="178">
        <f>RES_hhdet_tesh!O144/RES_summary!O$19</f>
        <v>36.710490185186501</v>
      </c>
      <c r="P144" s="178">
        <f>RES_hhdet_tesh!P144/RES_summary!P$19</f>
        <v>36.807305538590121</v>
      </c>
      <c r="Q144" s="178">
        <f>RES_hhdet_tesh!Q144/RES_summary!Q$19</f>
        <v>51.283874140999252</v>
      </c>
    </row>
    <row r="145" spans="1:17" ht="12" customHeight="1" x14ac:dyDescent="0.25">
      <c r="A145" s="23" t="s">
        <v>60</v>
      </c>
      <c r="B145" s="177">
        <f>RES_hhdet_tesh!B145/RES_summary!B$19</f>
        <v>58.898044202493566</v>
      </c>
      <c r="C145" s="177">
        <f>RES_hhdet_tesh!C145/RES_summary!C$19</f>
        <v>63.157124918919244</v>
      </c>
      <c r="D145" s="177">
        <f>RES_hhdet_tesh!D145/RES_summary!D$19</f>
        <v>66.829201437757987</v>
      </c>
      <c r="E145" s="177">
        <f>RES_hhdet_tesh!E145/RES_summary!E$19</f>
        <v>78.521136081067297</v>
      </c>
      <c r="F145" s="177">
        <f>RES_hhdet_tesh!F145/RES_summary!F$19</f>
        <v>74.151491363633667</v>
      </c>
      <c r="G145" s="177">
        <f>RES_hhdet_tesh!G145/RES_summary!G$19</f>
        <v>76.342802449237922</v>
      </c>
      <c r="H145" s="177">
        <f>RES_hhdet_tesh!H145/RES_summary!H$19</f>
        <v>76.058597734447659</v>
      </c>
      <c r="I145" s="177">
        <f>RES_hhdet_tesh!I145/RES_summary!I$19</f>
        <v>72.000727542460496</v>
      </c>
      <c r="J145" s="177">
        <f>RES_hhdet_tesh!J145/RES_summary!J$19</f>
        <v>67.840690013565521</v>
      </c>
      <c r="K145" s="177">
        <f>RES_hhdet_tesh!K145/RES_summary!K$19</f>
        <v>59.410461569046525</v>
      </c>
      <c r="L145" s="177">
        <f>RES_hhdet_tesh!L145/RES_summary!L$19</f>
        <v>54.638166042464498</v>
      </c>
      <c r="M145" s="177">
        <f>RES_hhdet_tesh!M145/RES_summary!M$19</f>
        <v>72.403454141613295</v>
      </c>
      <c r="N145" s="177">
        <f>RES_hhdet_tesh!N145/RES_summary!N$19</f>
        <v>63.437941628648055</v>
      </c>
      <c r="O145" s="177">
        <f>RES_hhdet_tesh!O145/RES_summary!O$19</f>
        <v>36.710490185186501</v>
      </c>
      <c r="P145" s="177">
        <f>RES_hhdet_tesh!P145/RES_summary!P$19</f>
        <v>36.807305538590121</v>
      </c>
      <c r="Q145" s="177">
        <f>RES_hhdet_tesh!Q145/RES_summary!Q$19</f>
        <v>51.283874140999252</v>
      </c>
    </row>
    <row r="146" spans="1:17" ht="12.95" customHeight="1" x14ac:dyDescent="0.25">
      <c r="A146" s="158" t="s">
        <v>112</v>
      </c>
      <c r="B146" s="178">
        <f>RES_hhdet_tesh!B146/RES_summary!B$19</f>
        <v>19.057699718101023</v>
      </c>
      <c r="C146" s="178">
        <f>RES_hhdet_tesh!C146/RES_summary!C$19</f>
        <v>19.169138934048153</v>
      </c>
      <c r="D146" s="178">
        <f>RES_hhdet_tesh!D146/RES_summary!D$19</f>
        <v>19.16220817890397</v>
      </c>
      <c r="E146" s="178">
        <f>RES_hhdet_tesh!E146/RES_summary!E$19</f>
        <v>19.217193991754741</v>
      </c>
      <c r="F146" s="178">
        <f>RES_hhdet_tesh!F146/RES_summary!F$19</f>
        <v>19.247539942977461</v>
      </c>
      <c r="G146" s="178">
        <f>RES_hhdet_tesh!G146/RES_summary!G$19</f>
        <v>19.295997448295353</v>
      </c>
      <c r="H146" s="178">
        <f>RES_hhdet_tesh!H146/RES_summary!H$19</f>
        <v>19.335124439251608</v>
      </c>
      <c r="I146" s="178">
        <f>RES_hhdet_tesh!I146/RES_summary!I$19</f>
        <v>19.373498611437768</v>
      </c>
      <c r="J146" s="178">
        <f>RES_hhdet_tesh!J146/RES_summary!J$19</f>
        <v>19.460382661611362</v>
      </c>
      <c r="K146" s="178">
        <f>RES_hhdet_tesh!K146/RES_summary!K$19</f>
        <v>19.749076950720156</v>
      </c>
      <c r="L146" s="178">
        <f>RES_hhdet_tesh!L146/RES_summary!L$19</f>
        <v>19.77432492537838</v>
      </c>
      <c r="M146" s="178">
        <f>RES_hhdet_tesh!M146/RES_summary!M$19</f>
        <v>19.900553460480733</v>
      </c>
      <c r="N146" s="178">
        <f>RES_hhdet_tesh!N146/RES_summary!N$19</f>
        <v>20.171310186528</v>
      </c>
      <c r="O146" s="178">
        <f>RES_hhdet_tesh!O146/RES_summary!O$19</f>
        <v>20.587378009172213</v>
      </c>
      <c r="P146" s="178">
        <f>RES_hhdet_tesh!P146/RES_summary!P$19</f>
        <v>21.044099558011041</v>
      </c>
      <c r="Q146" s="178">
        <f>RES_hhdet_tesh!Q146/RES_summary!Q$19</f>
        <v>22.132839717616886</v>
      </c>
    </row>
    <row r="147" spans="1:17" ht="12" customHeight="1" x14ac:dyDescent="0.25">
      <c r="A147" s="23" t="s">
        <v>60</v>
      </c>
      <c r="B147" s="177">
        <f>RES_hhdet_tesh!B147/RES_summary!B$19</f>
        <v>19.057699718101023</v>
      </c>
      <c r="C147" s="177">
        <f>RES_hhdet_tesh!C147/RES_summary!C$19</f>
        <v>19.169138934048153</v>
      </c>
      <c r="D147" s="177">
        <f>RES_hhdet_tesh!D147/RES_summary!D$19</f>
        <v>19.16220817890397</v>
      </c>
      <c r="E147" s="177">
        <f>RES_hhdet_tesh!E147/RES_summary!E$19</f>
        <v>19.217193991754741</v>
      </c>
      <c r="F147" s="177">
        <f>RES_hhdet_tesh!F147/RES_summary!F$19</f>
        <v>19.247539942977461</v>
      </c>
      <c r="G147" s="177">
        <f>RES_hhdet_tesh!G147/RES_summary!G$19</f>
        <v>19.295997448295353</v>
      </c>
      <c r="H147" s="177">
        <f>RES_hhdet_tesh!H147/RES_summary!H$19</f>
        <v>19.335124439251608</v>
      </c>
      <c r="I147" s="177">
        <f>RES_hhdet_tesh!I147/RES_summary!I$19</f>
        <v>19.373498611437768</v>
      </c>
      <c r="J147" s="177">
        <f>RES_hhdet_tesh!J147/RES_summary!J$19</f>
        <v>19.460382661611362</v>
      </c>
      <c r="K147" s="177">
        <f>RES_hhdet_tesh!K147/RES_summary!K$19</f>
        <v>19.749076950720156</v>
      </c>
      <c r="L147" s="177">
        <f>RES_hhdet_tesh!L147/RES_summary!L$19</f>
        <v>19.77432492537838</v>
      </c>
      <c r="M147" s="177">
        <f>RES_hhdet_tesh!M147/RES_summary!M$19</f>
        <v>19.900553460480733</v>
      </c>
      <c r="N147" s="177">
        <f>RES_hhdet_tesh!N147/RES_summary!N$19</f>
        <v>20.171310186528</v>
      </c>
      <c r="O147" s="177">
        <f>RES_hhdet_tesh!O147/RES_summary!O$19</f>
        <v>20.587378009172213</v>
      </c>
      <c r="P147" s="177">
        <f>RES_hhdet_tesh!P147/RES_summary!P$19</f>
        <v>21.044099558011041</v>
      </c>
      <c r="Q147" s="177">
        <f>RES_hhdet_tesh!Q147/RES_summary!Q$19</f>
        <v>22.132839717616886</v>
      </c>
    </row>
    <row r="148" spans="1:17" ht="12" customHeight="1" x14ac:dyDescent="0.25">
      <c r="A148" s="158" t="s">
        <v>63</v>
      </c>
      <c r="B148" s="178">
        <f>RES_hhdet_tesh!B148/RES_summary!B$19</f>
        <v>12.865568324941785</v>
      </c>
      <c r="C148" s="178">
        <f>RES_hhdet_tesh!C148/RES_summary!C$19</f>
        <v>13.25064477784456</v>
      </c>
      <c r="D148" s="178">
        <f>RES_hhdet_tesh!D148/RES_summary!D$19</f>
        <v>14.345459475461759</v>
      </c>
      <c r="E148" s="178">
        <f>RES_hhdet_tesh!E148/RES_summary!E$19</f>
        <v>14.858001361512907</v>
      </c>
      <c r="F148" s="178">
        <f>RES_hhdet_tesh!F148/RES_summary!F$19</f>
        <v>15.088172964419309</v>
      </c>
      <c r="G148" s="178">
        <f>RES_hhdet_tesh!G148/RES_summary!G$19</f>
        <v>14.972125263536176</v>
      </c>
      <c r="H148" s="178">
        <f>RES_hhdet_tesh!H148/RES_summary!H$19</f>
        <v>15.566053463061829</v>
      </c>
      <c r="I148" s="178">
        <f>RES_hhdet_tesh!I148/RES_summary!I$19</f>
        <v>16.42707075495699</v>
      </c>
      <c r="J148" s="178">
        <f>RES_hhdet_tesh!J148/RES_summary!J$19</f>
        <v>16.773934078692363</v>
      </c>
      <c r="K148" s="178">
        <f>RES_hhdet_tesh!K148/RES_summary!K$19</f>
        <v>16.818292792122925</v>
      </c>
      <c r="L148" s="178">
        <f>RES_hhdet_tesh!L148/RES_summary!L$19</f>
        <v>16.880641372797818</v>
      </c>
      <c r="M148" s="178">
        <f>RES_hhdet_tesh!M148/RES_summary!M$19</f>
        <v>16.153333512866197</v>
      </c>
      <c r="N148" s="178">
        <f>RES_hhdet_tesh!N148/RES_summary!N$19</f>
        <v>17.325386810624824</v>
      </c>
      <c r="O148" s="178">
        <f>RES_hhdet_tesh!O148/RES_summary!O$19</f>
        <v>16.633535266874507</v>
      </c>
      <c r="P148" s="178">
        <f>RES_hhdet_tesh!P148/RES_summary!P$19</f>
        <v>16.360424498077375</v>
      </c>
      <c r="Q148" s="178">
        <f>RES_hhdet_tesh!Q148/RES_summary!Q$19</f>
        <v>17.040197901533034</v>
      </c>
    </row>
    <row r="149" spans="1:17" ht="12" customHeight="1" x14ac:dyDescent="0.25">
      <c r="A149" s="167" t="s">
        <v>144</v>
      </c>
      <c r="B149" s="183">
        <f>RES_hhdet_tesh!B149/RES_summary!B$19</f>
        <v>12.772953331807608</v>
      </c>
      <c r="C149" s="183">
        <f>RES_hhdet_tesh!C149/RES_summary!C$19</f>
        <v>13.003219814706561</v>
      </c>
      <c r="D149" s="183">
        <f>RES_hhdet_tesh!D149/RES_summary!D$19</f>
        <v>13.669858616006819</v>
      </c>
      <c r="E149" s="183">
        <f>RES_hhdet_tesh!E149/RES_summary!E$19</f>
        <v>13.961275557274856</v>
      </c>
      <c r="F149" s="183">
        <f>RES_hhdet_tesh!F149/RES_summary!F$19</f>
        <v>14.43720725151676</v>
      </c>
      <c r="G149" s="183">
        <f>RES_hhdet_tesh!G149/RES_summary!G$19</f>
        <v>14.624016928844716</v>
      </c>
      <c r="H149" s="183">
        <f>RES_hhdet_tesh!H149/RES_summary!H$19</f>
        <v>15.022046964619225</v>
      </c>
      <c r="I149" s="183">
        <f>RES_hhdet_tesh!I149/RES_summary!I$19</f>
        <v>16.060084975536864</v>
      </c>
      <c r="J149" s="183">
        <f>RES_hhdet_tesh!J149/RES_summary!J$19</f>
        <v>16.585821278233613</v>
      </c>
      <c r="K149" s="183">
        <f>RES_hhdet_tesh!K149/RES_summary!K$19</f>
        <v>16.649801564056492</v>
      </c>
      <c r="L149" s="183">
        <f>RES_hhdet_tesh!L149/RES_summary!L$19</f>
        <v>16.740535412704119</v>
      </c>
      <c r="M149" s="183">
        <f>RES_hhdet_tesh!M149/RES_summary!M$19</f>
        <v>16.302948224254322</v>
      </c>
      <c r="N149" s="183">
        <f>RES_hhdet_tesh!N149/RES_summary!N$19</f>
        <v>15.967446471016252</v>
      </c>
      <c r="O149" s="183">
        <f>RES_hhdet_tesh!O149/RES_summary!O$19</f>
        <v>15.680900837111944</v>
      </c>
      <c r="P149" s="183">
        <f>RES_hhdet_tesh!P149/RES_summary!P$19</f>
        <v>15.467446844306377</v>
      </c>
      <c r="Q149" s="183">
        <f>RES_hhdet_tesh!Q149/RES_summary!Q$19</f>
        <v>15.265674896800196</v>
      </c>
    </row>
    <row r="150" spans="1:17" ht="12" customHeight="1" x14ac:dyDescent="0.25">
      <c r="A150" s="167" t="s">
        <v>143</v>
      </c>
      <c r="B150" s="183">
        <f>RES_hhdet_tesh!B150/RES_summary!B$19</f>
        <v>12.77298571055675</v>
      </c>
      <c r="C150" s="183">
        <f>RES_hhdet_tesh!C150/RES_summary!C$19</f>
        <v>12.887975954333546</v>
      </c>
      <c r="D150" s="183">
        <f>RES_hhdet_tesh!D150/RES_summary!D$19</f>
        <v>13.461801263757595</v>
      </c>
      <c r="E150" s="183">
        <f>RES_hhdet_tesh!E150/RES_summary!E$19</f>
        <v>13.691106564315326</v>
      </c>
      <c r="F150" s="183">
        <f>RES_hhdet_tesh!F150/RES_summary!F$19</f>
        <v>14.038769261093416</v>
      </c>
      <c r="G150" s="183">
        <f>RES_hhdet_tesh!G150/RES_summary!G$19</f>
        <v>14.211174551717365</v>
      </c>
      <c r="H150" s="183">
        <f>RES_hhdet_tesh!H150/RES_summary!H$19</f>
        <v>14.433385699529598</v>
      </c>
      <c r="I150" s="183">
        <f>RES_hhdet_tesh!I150/RES_summary!I$19</f>
        <v>15.049995725984667</v>
      </c>
      <c r="J150" s="183">
        <f>RES_hhdet_tesh!J150/RES_summary!J$19</f>
        <v>15.522756443021899</v>
      </c>
      <c r="K150" s="183">
        <f>RES_hhdet_tesh!K150/RES_summary!K$19</f>
        <v>15.618221941811768</v>
      </c>
      <c r="L150" s="183">
        <f>RES_hhdet_tesh!L150/RES_summary!L$19</f>
        <v>15.739830652265452</v>
      </c>
      <c r="M150" s="183">
        <f>RES_hhdet_tesh!M150/RES_summary!M$19</f>
        <v>15.461479024939301</v>
      </c>
      <c r="N150" s="183">
        <f>RES_hhdet_tesh!N150/RES_summary!N$19</f>
        <v>15.294492997136006</v>
      </c>
      <c r="O150" s="183">
        <f>RES_hhdet_tesh!O150/RES_summary!O$19</f>
        <v>15.146154560631532</v>
      </c>
      <c r="P150" s="183">
        <f>RES_hhdet_tesh!P150/RES_summary!P$19</f>
        <v>15.069843718189523</v>
      </c>
      <c r="Q150" s="183">
        <f>RES_hhdet_tesh!Q150/RES_summary!Q$19</f>
        <v>15.0068111597233</v>
      </c>
    </row>
    <row r="151" spans="1:17" ht="12" customHeight="1" x14ac:dyDescent="0.25">
      <c r="A151" s="166" t="s">
        <v>57</v>
      </c>
      <c r="B151" s="182">
        <f>RES_hhdet_tesh!B151/RES_summary!B$19</f>
        <v>3.2571030996109482</v>
      </c>
      <c r="C151" s="182">
        <f>RES_hhdet_tesh!C151/RES_summary!C$19</f>
        <v>3.3293454397499036</v>
      </c>
      <c r="D151" s="182">
        <f>RES_hhdet_tesh!D151/RES_summary!D$19</f>
        <v>4.1483874165600803</v>
      </c>
      <c r="E151" s="182">
        <f>RES_hhdet_tesh!E151/RES_summary!E$19</f>
        <v>4.6763936570576528</v>
      </c>
      <c r="F151" s="182">
        <f>RES_hhdet_tesh!F151/RES_summary!F$19</f>
        <v>4.2792343595345805</v>
      </c>
      <c r="G151" s="182">
        <f>RES_hhdet_tesh!G151/RES_summary!G$19</f>
        <v>5.0897631632577767</v>
      </c>
      <c r="H151" s="182">
        <f>RES_hhdet_tesh!H151/RES_summary!H$19</f>
        <v>4.8710059053080235</v>
      </c>
      <c r="I151" s="182">
        <f>RES_hhdet_tesh!I151/RES_summary!I$19</f>
        <v>4.7800913921767503</v>
      </c>
      <c r="J151" s="182">
        <f>RES_hhdet_tesh!J151/RES_summary!J$19</f>
        <v>4.9589226217265594</v>
      </c>
      <c r="K151" s="182">
        <f>RES_hhdet_tesh!K151/RES_summary!K$19</f>
        <v>4.8398097862854863</v>
      </c>
      <c r="L151" s="182">
        <f>RES_hhdet_tesh!L151/RES_summary!L$19</f>
        <v>5.0367826611969013</v>
      </c>
      <c r="M151" s="182">
        <f>RES_hhdet_tesh!M151/RES_summary!M$19</f>
        <v>5.1033693424730737</v>
      </c>
      <c r="N151" s="182">
        <f>RES_hhdet_tesh!N151/RES_summary!N$19</f>
        <v>4.9894811390928924</v>
      </c>
      <c r="O151" s="182">
        <f>RES_hhdet_tesh!O151/RES_summary!O$19</f>
        <v>4.9273237242187351</v>
      </c>
      <c r="P151" s="182">
        <f>RES_hhdet_tesh!P151/RES_summary!P$19</f>
        <v>4.8484070159848693</v>
      </c>
      <c r="Q151" s="182">
        <f>RES_hhdet_tesh!Q151/RES_summary!Q$19</f>
        <v>4.7782894340785846</v>
      </c>
    </row>
    <row r="152" spans="1:17" ht="12" customHeight="1" x14ac:dyDescent="0.25">
      <c r="A152" s="147" t="s">
        <v>59</v>
      </c>
      <c r="B152" s="181">
        <f>RES_hhdet_tesh!B152/RES_summary!B$19</f>
        <v>9.5158826109458001</v>
      </c>
      <c r="C152" s="181">
        <f>RES_hhdet_tesh!C152/RES_summary!C$19</f>
        <v>9.5586305145836423</v>
      </c>
      <c r="D152" s="181">
        <f>RES_hhdet_tesh!D152/RES_summary!D$19</f>
        <v>9.3134138471975181</v>
      </c>
      <c r="E152" s="181">
        <f>RES_hhdet_tesh!E152/RES_summary!E$19</f>
        <v>9.0147129072576764</v>
      </c>
      <c r="F152" s="181">
        <f>RES_hhdet_tesh!F152/RES_summary!F$19</f>
        <v>9.7595349015588315</v>
      </c>
      <c r="G152" s="181">
        <f>RES_hhdet_tesh!G152/RES_summary!G$19</f>
        <v>9.1214113884595847</v>
      </c>
      <c r="H152" s="181">
        <f>RES_hhdet_tesh!H152/RES_summary!H$19</f>
        <v>9.562379794221572</v>
      </c>
      <c r="I152" s="181">
        <f>RES_hhdet_tesh!I152/RES_summary!I$19</f>
        <v>10.269904333807913</v>
      </c>
      <c r="J152" s="181">
        <f>RES_hhdet_tesh!J152/RES_summary!J$19</f>
        <v>10.563833821295338</v>
      </c>
      <c r="K152" s="181">
        <f>RES_hhdet_tesh!K152/RES_summary!K$19</f>
        <v>10.778412155526283</v>
      </c>
      <c r="L152" s="181">
        <f>RES_hhdet_tesh!L152/RES_summary!L$19</f>
        <v>10.703047991068548</v>
      </c>
      <c r="M152" s="181">
        <f>RES_hhdet_tesh!M152/RES_summary!M$19</f>
        <v>10.358109682466228</v>
      </c>
      <c r="N152" s="181">
        <f>RES_hhdet_tesh!N152/RES_summary!N$19</f>
        <v>10.305011858043111</v>
      </c>
      <c r="O152" s="181">
        <f>RES_hhdet_tesh!O152/RES_summary!O$19</f>
        <v>10.218830836412797</v>
      </c>
      <c r="P152" s="181">
        <f>RES_hhdet_tesh!P152/RES_summary!P$19</f>
        <v>10.221436702204652</v>
      </c>
      <c r="Q152" s="181">
        <f>RES_hhdet_tesh!Q152/RES_summary!Q$19</f>
        <v>10.228521725644715</v>
      </c>
    </row>
    <row r="153" spans="1:17" ht="12" customHeight="1" x14ac:dyDescent="0.25">
      <c r="A153" s="163" t="s">
        <v>142</v>
      </c>
      <c r="B153" s="180">
        <f>RES_hhdet_tesh!B153/RES_summary!B$19</f>
        <v>12.948515505105981</v>
      </c>
      <c r="C153" s="180">
        <f>RES_hhdet_tesh!C153/RES_summary!C$19</f>
        <v>13.44221044274321</v>
      </c>
      <c r="D153" s="180">
        <f>RES_hhdet_tesh!D153/RES_summary!D$19</f>
        <v>14.74770789293675</v>
      </c>
      <c r="E153" s="180">
        <f>RES_hhdet_tesh!E153/RES_summary!E$19</f>
        <v>15.360691285163217</v>
      </c>
      <c r="F153" s="180">
        <f>RES_hhdet_tesh!F153/RES_summary!F$19</f>
        <v>15.558970035844675</v>
      </c>
      <c r="G153" s="180">
        <f>RES_hhdet_tesh!G153/RES_summary!G$19</f>
        <v>15.296722955792543</v>
      </c>
      <c r="H153" s="180">
        <f>RES_hhdet_tesh!H153/RES_summary!H$19</f>
        <v>16.063575501571794</v>
      </c>
      <c r="I153" s="180">
        <f>RES_hhdet_tesh!I153/RES_summary!I$19</f>
        <v>17.323711009812843</v>
      </c>
      <c r="J153" s="180">
        <f>RES_hhdet_tesh!J153/RES_summary!J$19</f>
        <v>17.689432978841435</v>
      </c>
      <c r="K153" s="180">
        <f>RES_hhdet_tesh!K153/RES_summary!K$19</f>
        <v>17.780284192879602</v>
      </c>
      <c r="L153" s="180">
        <f>RES_hhdet_tesh!L153/RES_summary!L$19</f>
        <v>17.803284376859622</v>
      </c>
      <c r="M153" s="180">
        <f>RES_hhdet_tesh!M153/RES_summary!M$19</f>
        <v>16.793441630643585</v>
      </c>
      <c r="N153" s="180">
        <f>RES_hhdet_tesh!N153/RES_summary!N$19</f>
        <v>18.697049221201876</v>
      </c>
      <c r="O153" s="180">
        <f>RES_hhdet_tesh!O153/RES_summary!O$19</f>
        <v>17.712185339400094</v>
      </c>
      <c r="P153" s="180">
        <f>RES_hhdet_tesh!P153/RES_summary!P$19</f>
        <v>17.282384623732991</v>
      </c>
      <c r="Q153" s="180">
        <f>RES_hhdet_tesh!Q153/RES_summary!Q$19</f>
        <v>18.407841117249557</v>
      </c>
    </row>
    <row r="154" spans="1:17" ht="12" customHeight="1" x14ac:dyDescent="0.25">
      <c r="A154" s="161" t="s">
        <v>141</v>
      </c>
      <c r="B154" s="179">
        <f>RES_hhdet_tesh!B154/RES_summary!B$19</f>
        <v>12.817754064747836</v>
      </c>
      <c r="C154" s="179">
        <f>RES_hhdet_tesh!C154/RES_summary!C$19</f>
        <v>13.123475804365793</v>
      </c>
      <c r="D154" s="179">
        <f>RES_hhdet_tesh!D154/RES_summary!D$19</f>
        <v>13.969164407328085</v>
      </c>
      <c r="E154" s="179">
        <f>RES_hhdet_tesh!E154/RES_summary!E$19</f>
        <v>14.244601788071114</v>
      </c>
      <c r="F154" s="179">
        <f>RES_hhdet_tesh!F154/RES_summary!F$19</f>
        <v>14.414091927847338</v>
      </c>
      <c r="G154" s="179">
        <f>RES_hhdet_tesh!G154/RES_summary!G$19</f>
        <v>14.474487209410546</v>
      </c>
      <c r="H154" s="179">
        <f>RES_hhdet_tesh!H154/RES_summary!H$19</f>
        <v>14.804391558091435</v>
      </c>
      <c r="I154" s="179">
        <f>RES_hhdet_tesh!I154/RES_summary!I$19</f>
        <v>15.579236209733965</v>
      </c>
      <c r="J154" s="179">
        <f>RES_hhdet_tesh!J154/RES_summary!J$19</f>
        <v>15.967077571900562</v>
      </c>
      <c r="K154" s="179">
        <f>RES_hhdet_tesh!K154/RES_summary!K$19</f>
        <v>15.995930085230643</v>
      </c>
      <c r="L154" s="179">
        <f>RES_hhdet_tesh!L154/RES_summary!L$19</f>
        <v>16.092046880361256</v>
      </c>
      <c r="M154" s="179">
        <f>RES_hhdet_tesh!M154/RES_summary!M$19</f>
        <v>15.595241705545751</v>
      </c>
      <c r="N154" s="179">
        <f>RES_hhdet_tesh!N154/RES_summary!N$19</f>
        <v>16.148743974616089</v>
      </c>
      <c r="O154" s="179">
        <f>RES_hhdet_tesh!O154/RES_summary!O$19</f>
        <v>15.736893628843649</v>
      </c>
      <c r="P154" s="179">
        <f>RES_hhdet_tesh!P154/RES_summary!P$19</f>
        <v>15.607810788056884</v>
      </c>
      <c r="Q154" s="179">
        <f>RES_hhdet_tesh!Q154/RES_summary!Q$19</f>
        <v>15.985677310931957</v>
      </c>
    </row>
    <row r="155" spans="1:17" ht="12" customHeight="1" x14ac:dyDescent="0.25">
      <c r="A155" s="148" t="s">
        <v>60</v>
      </c>
      <c r="B155" s="177">
        <f>RES_hhdet_tesh!B155/RES_summary!B$19</f>
        <v>3.3018714538020295</v>
      </c>
      <c r="C155" s="177">
        <f>RES_hhdet_tesh!C155/RES_summary!C$19</f>
        <v>3.5648452897821516</v>
      </c>
      <c r="D155" s="177">
        <f>RES_hhdet_tesh!D155/RES_summary!D$19</f>
        <v>4.6557505601305662</v>
      </c>
      <c r="E155" s="177">
        <f>RES_hhdet_tesh!E155/RES_summary!E$19</f>
        <v>5.2298888808134345</v>
      </c>
      <c r="F155" s="177">
        <f>RES_hhdet_tesh!F155/RES_summary!F$19</f>
        <v>4.6545570262885008</v>
      </c>
      <c r="G155" s="177">
        <f>RES_hhdet_tesh!G155/RES_summary!G$19</f>
        <v>5.3530758209509619</v>
      </c>
      <c r="H155" s="177">
        <f>RES_hhdet_tesh!H155/RES_summary!H$19</f>
        <v>5.2420117638698587</v>
      </c>
      <c r="I155" s="177">
        <f>RES_hhdet_tesh!I155/RES_summary!I$19</f>
        <v>5.3093318759260484</v>
      </c>
      <c r="J155" s="177">
        <f>RES_hhdet_tesh!J155/RES_summary!J$19</f>
        <v>5.403243750605224</v>
      </c>
      <c r="K155" s="177">
        <f>RES_hhdet_tesh!K155/RES_summary!K$19</f>
        <v>5.2175179297043641</v>
      </c>
      <c r="L155" s="177">
        <f>RES_hhdet_tesh!L155/RES_summary!L$19</f>
        <v>5.3889988892927132</v>
      </c>
      <c r="M155" s="177">
        <f>RES_hhdet_tesh!M155/RES_summary!M$19</f>
        <v>5.2371320230795257</v>
      </c>
      <c r="N155" s="177">
        <f>RES_hhdet_tesh!N155/RES_summary!N$19</f>
        <v>5.843732116572971</v>
      </c>
      <c r="O155" s="177">
        <f>RES_hhdet_tesh!O155/RES_summary!O$19</f>
        <v>5.5180627924308459</v>
      </c>
      <c r="P155" s="177">
        <f>RES_hhdet_tesh!P155/RES_summary!P$19</f>
        <v>5.3863740858522329</v>
      </c>
      <c r="Q155" s="177">
        <f>RES_hhdet_tesh!Q155/RES_summary!Q$19</f>
        <v>5.7571555852872445</v>
      </c>
    </row>
    <row r="156" spans="1:17" ht="12" customHeight="1" x14ac:dyDescent="0.25">
      <c r="A156" s="148" t="s">
        <v>59</v>
      </c>
      <c r="B156" s="177">
        <f>RES_hhdet_tesh!B156/RES_summary!B$19</f>
        <v>9.5158826109458055</v>
      </c>
      <c r="C156" s="177">
        <f>RES_hhdet_tesh!C156/RES_summary!C$19</f>
        <v>9.5586305145836423</v>
      </c>
      <c r="D156" s="177">
        <f>RES_hhdet_tesh!D156/RES_summary!D$19</f>
        <v>9.3134138471975181</v>
      </c>
      <c r="E156" s="177">
        <f>RES_hhdet_tesh!E156/RES_summary!E$19</f>
        <v>9.0147129072576799</v>
      </c>
      <c r="F156" s="177">
        <f>RES_hhdet_tesh!F156/RES_summary!F$19</f>
        <v>9.7595349015588333</v>
      </c>
      <c r="G156" s="177">
        <f>RES_hhdet_tesh!G156/RES_summary!G$19</f>
        <v>9.1214113884595847</v>
      </c>
      <c r="H156" s="177">
        <f>RES_hhdet_tesh!H156/RES_summary!H$19</f>
        <v>9.5623797942215738</v>
      </c>
      <c r="I156" s="177">
        <f>RES_hhdet_tesh!I156/RES_summary!I$19</f>
        <v>10.269904333807915</v>
      </c>
      <c r="J156" s="177">
        <f>RES_hhdet_tesh!J156/RES_summary!J$19</f>
        <v>10.563833821295338</v>
      </c>
      <c r="K156" s="177">
        <f>RES_hhdet_tesh!K156/RES_summary!K$19</f>
        <v>10.778412155526279</v>
      </c>
      <c r="L156" s="177">
        <f>RES_hhdet_tesh!L156/RES_summary!L$19</f>
        <v>10.703047991068543</v>
      </c>
      <c r="M156" s="177">
        <f>RES_hhdet_tesh!M156/RES_summary!M$19</f>
        <v>10.358109682466225</v>
      </c>
      <c r="N156" s="177">
        <f>RES_hhdet_tesh!N156/RES_summary!N$19</f>
        <v>10.305011858043116</v>
      </c>
      <c r="O156" s="177">
        <f>RES_hhdet_tesh!O156/RES_summary!O$19</f>
        <v>10.218830836412804</v>
      </c>
      <c r="P156" s="177">
        <f>RES_hhdet_tesh!P156/RES_summary!P$19</f>
        <v>10.221436702204652</v>
      </c>
      <c r="Q156" s="177">
        <f>RES_hhdet_tesh!Q156/RES_summary!Q$19</f>
        <v>10.228521725644713</v>
      </c>
    </row>
    <row r="157" spans="1:17" ht="12" customHeight="1" x14ac:dyDescent="0.25">
      <c r="A157" s="158" t="s">
        <v>62</v>
      </c>
      <c r="B157" s="178">
        <f>RES_hhdet_tesh!B157/RES_summary!B$19</f>
        <v>11.178959095390086</v>
      </c>
      <c r="C157" s="178">
        <f>RES_hhdet_tesh!C157/RES_summary!C$19</f>
        <v>11.138498728443414</v>
      </c>
      <c r="D157" s="178">
        <f>RES_hhdet_tesh!D157/RES_summary!D$19</f>
        <v>11.8078209248846</v>
      </c>
      <c r="E157" s="178">
        <f>RES_hhdet_tesh!E157/RES_summary!E$19</f>
        <v>11.981430611587568</v>
      </c>
      <c r="F157" s="178">
        <f>RES_hhdet_tesh!F157/RES_summary!F$19</f>
        <v>11.879122588912281</v>
      </c>
      <c r="G157" s="178">
        <f>RES_hhdet_tesh!G157/RES_summary!G$19</f>
        <v>11.616300726374977</v>
      </c>
      <c r="H157" s="178">
        <f>RES_hhdet_tesh!H157/RES_summary!H$19</f>
        <v>12.185413799313661</v>
      </c>
      <c r="I157" s="178">
        <f>RES_hhdet_tesh!I157/RES_summary!I$19</f>
        <v>12.864953342184794</v>
      </c>
      <c r="J157" s="178">
        <f>RES_hhdet_tesh!J157/RES_summary!J$19</f>
        <v>12.789769902621311</v>
      </c>
      <c r="K157" s="178">
        <f>RES_hhdet_tesh!K157/RES_summary!K$19</f>
        <v>12.69894066918603</v>
      </c>
      <c r="L157" s="178">
        <f>RES_hhdet_tesh!L157/RES_summary!L$19</f>
        <v>12.743537147359216</v>
      </c>
      <c r="M157" s="178">
        <f>RES_hhdet_tesh!M157/RES_summary!M$19</f>
        <v>11.927838723016723</v>
      </c>
      <c r="N157" s="178">
        <f>RES_hhdet_tesh!N157/RES_summary!N$19</f>
        <v>13.126637890393535</v>
      </c>
      <c r="O157" s="178">
        <f>RES_hhdet_tesh!O157/RES_summary!O$19</f>
        <v>12.320391280515883</v>
      </c>
      <c r="P157" s="178">
        <f>RES_hhdet_tesh!P157/RES_summary!P$19</f>
        <v>12.172152596099364</v>
      </c>
      <c r="Q157" s="178">
        <f>RES_hhdet_tesh!Q157/RES_summary!Q$19</f>
        <v>12.800445845220127</v>
      </c>
    </row>
    <row r="158" spans="1:17" ht="12" customHeight="1" x14ac:dyDescent="0.25">
      <c r="A158" s="23" t="s">
        <v>57</v>
      </c>
      <c r="B158" s="177">
        <f>RES_hhdet_tesh!B158/RES_summary!B$19</f>
        <v>11.034356232227287</v>
      </c>
      <c r="C158" s="177">
        <f>RES_hhdet_tesh!C158/RES_summary!C$19</f>
        <v>11.127593772088259</v>
      </c>
      <c r="D158" s="177">
        <f>RES_hhdet_tesh!D158/RES_summary!D$19</f>
        <v>11.564010576325241</v>
      </c>
      <c r="E158" s="177">
        <f>RES_hhdet_tesh!E158/RES_summary!E$19</f>
        <v>11.66876501706809</v>
      </c>
      <c r="F158" s="177">
        <f>RES_hhdet_tesh!F158/RES_summary!F$19</f>
        <v>11.859013983317826</v>
      </c>
      <c r="G158" s="177">
        <f>RES_hhdet_tesh!G158/RES_summary!G$19</f>
        <v>11.857144704950571</v>
      </c>
      <c r="H158" s="177">
        <f>RES_hhdet_tesh!H158/RES_summary!H$19</f>
        <v>12.065607622009155</v>
      </c>
      <c r="I158" s="177">
        <f>RES_hhdet_tesh!I158/RES_summary!I$19</f>
        <v>12.400843661023801</v>
      </c>
      <c r="J158" s="177">
        <f>RES_hhdet_tesh!J158/RES_summary!J$19</f>
        <v>12.456234153824779</v>
      </c>
      <c r="K158" s="177">
        <f>RES_hhdet_tesh!K158/RES_summary!K$19</f>
        <v>12.3466732913576</v>
      </c>
      <c r="L158" s="177">
        <f>RES_hhdet_tesh!L158/RES_summary!L$19</f>
        <v>12.454143936690933</v>
      </c>
      <c r="M158" s="177">
        <f>RES_hhdet_tesh!M158/RES_summary!M$19</f>
        <v>12.014350880777021</v>
      </c>
      <c r="N158" s="177">
        <f>RES_hhdet_tesh!N158/RES_summary!N$19</f>
        <v>12.047615768575028</v>
      </c>
      <c r="O158" s="177">
        <f>RES_hhdet_tesh!O158/RES_summary!O$19</f>
        <v>11.94907952517357</v>
      </c>
      <c r="P158" s="177">
        <f>RES_hhdet_tesh!P158/RES_summary!P$19</f>
        <v>11.687281324893144</v>
      </c>
      <c r="Q158" s="177">
        <f>RES_hhdet_tesh!Q158/RES_summary!Q$19</f>
        <v>11.500667567406159</v>
      </c>
    </row>
    <row r="159" spans="1:17" ht="12" customHeight="1" x14ac:dyDescent="0.25">
      <c r="A159" s="29" t="s">
        <v>140</v>
      </c>
      <c r="B159" s="176">
        <f>RES_hhdet_tesh!B159/RES_summary!B$19</f>
        <v>11.185966445490932</v>
      </c>
      <c r="C159" s="176">
        <f>RES_hhdet_tesh!C159/RES_summary!C$19</f>
        <v>11.139028293003062</v>
      </c>
      <c r="D159" s="176">
        <f>RES_hhdet_tesh!D159/RES_summary!D$19</f>
        <v>11.813718543176078</v>
      </c>
      <c r="E159" s="176">
        <f>RES_hhdet_tesh!E159/RES_summary!E$19</f>
        <v>11.989045753916699</v>
      </c>
      <c r="F159" s="176">
        <f>RES_hhdet_tesh!F159/RES_summary!F$19</f>
        <v>11.879674285536291</v>
      </c>
      <c r="G159" s="176">
        <f>RES_hhdet_tesh!G159/RES_summary!G$19</f>
        <v>11.610151542797869</v>
      </c>
      <c r="H159" s="176">
        <f>RES_hhdet_tesh!H159/RES_summary!H$19</f>
        <v>12.188372823704951</v>
      </c>
      <c r="I159" s="176">
        <f>RES_hhdet_tesh!I159/RES_summary!I$19</f>
        <v>12.877538058573755</v>
      </c>
      <c r="J159" s="176">
        <f>RES_hhdet_tesh!J159/RES_summary!J$19</f>
        <v>12.799272983274573</v>
      </c>
      <c r="K159" s="176">
        <f>RES_hhdet_tesh!K159/RES_summary!K$19</f>
        <v>12.706127645269968</v>
      </c>
      <c r="L159" s="176">
        <f>RES_hhdet_tesh!L159/RES_summary!L$19</f>
        <v>12.753883240094375</v>
      </c>
      <c r="M159" s="176">
        <f>RES_hhdet_tesh!M159/RES_summary!M$19</f>
        <v>11.924859885895891</v>
      </c>
      <c r="N159" s="176">
        <f>RES_hhdet_tesh!N159/RES_summary!N$19</f>
        <v>13.135066784357269</v>
      </c>
      <c r="O159" s="176">
        <f>RES_hhdet_tesh!O159/RES_summary!O$19</f>
        <v>12.336226735837847</v>
      </c>
      <c r="P159" s="176">
        <f>RES_hhdet_tesh!P159/RES_summary!P$19</f>
        <v>12.211325086884997</v>
      </c>
      <c r="Q159" s="176">
        <f>RES_hhdet_tesh!Q159/RES_summary!Q$19</f>
        <v>12.896013519803475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85.58635655072311</v>
      </c>
      <c r="C161" s="184">
        <f>RES_hhdet_tesh!C161/RES_summary!C$19</f>
        <v>89.773069866900329</v>
      </c>
      <c r="D161" s="184">
        <f>RES_hhdet_tesh!D161/RES_summary!D$19</f>
        <v>97.04885950097993</v>
      </c>
      <c r="E161" s="184">
        <f>RES_hhdet_tesh!E161/RES_summary!E$19</f>
        <v>111.02955596950318</v>
      </c>
      <c r="F161" s="184">
        <f>RES_hhdet_tesh!F161/RES_summary!F$19</f>
        <v>106.38411710899329</v>
      </c>
      <c r="G161" s="184">
        <f>RES_hhdet_tesh!G161/RES_summary!G$19</f>
        <v>106.51492733051349</v>
      </c>
      <c r="H161" s="184">
        <f>RES_hhdet_tesh!H161/RES_summary!H$19</f>
        <v>110.64798350919429</v>
      </c>
      <c r="I161" s="184">
        <f>RES_hhdet_tesh!I161/RES_summary!I$19</f>
        <v>111.6646869336531</v>
      </c>
      <c r="J161" s="184">
        <f>RES_hhdet_tesh!J161/RES_summary!J$19</f>
        <v>108.06419015429674</v>
      </c>
      <c r="K161" s="184">
        <f>RES_hhdet_tesh!K161/RES_summary!K$19</f>
        <v>100.37699532144075</v>
      </c>
      <c r="L161" s="184">
        <f>RES_hhdet_tesh!L161/RES_summary!L$19</f>
        <v>95.619643817761371</v>
      </c>
      <c r="M161" s="184">
        <f>RES_hhdet_tesh!M161/RES_summary!M$19</f>
        <v>107.78647880498686</v>
      </c>
      <c r="N161" s="184">
        <f>RES_hhdet_tesh!N161/RES_summary!N$19</f>
        <v>107.86613077317338</v>
      </c>
      <c r="O161" s="184">
        <f>RES_hhdet_tesh!O161/RES_summary!O$19</f>
        <v>76.029381279971417</v>
      </c>
      <c r="P161" s="184">
        <f>RES_hhdet_tesh!P161/RES_summary!P$19</f>
        <v>75.803172872235166</v>
      </c>
      <c r="Q161" s="184">
        <f>RES_hhdet_tesh!Q161/RES_summary!Q$19</f>
        <v>94.259116113061523</v>
      </c>
    </row>
    <row r="162" spans="1:17" ht="12.95" customHeight="1" x14ac:dyDescent="0.25">
      <c r="A162" s="158" t="s">
        <v>65</v>
      </c>
      <c r="B162" s="178">
        <f>RES_hhdet_tesh!B162/RES_summary!B$19</f>
        <v>58.899117907455278</v>
      </c>
      <c r="C162" s="178">
        <f>RES_hhdet_tesh!C162/RES_summary!C$19</f>
        <v>62.027779575261739</v>
      </c>
      <c r="D162" s="178">
        <f>RES_hhdet_tesh!D162/RES_summary!D$19</f>
        <v>67.049454295901185</v>
      </c>
      <c r="E162" s="178">
        <f>RES_hhdet_tesh!E162/RES_summary!E$19</f>
        <v>79.799524865287751</v>
      </c>
      <c r="F162" s="178">
        <f>RES_hhdet_tesh!F162/RES_summary!F$19</f>
        <v>74.25543919062261</v>
      </c>
      <c r="G162" s="178">
        <f>RES_hhdet_tesh!G162/RES_summary!G$19</f>
        <v>73.91380513422088</v>
      </c>
      <c r="H162" s="178">
        <f>RES_hhdet_tesh!H162/RES_summary!H$19</f>
        <v>76.2071357320185</v>
      </c>
      <c r="I162" s="178">
        <f>RES_hhdet_tesh!I162/RES_summary!I$19</f>
        <v>74.756666213465763</v>
      </c>
      <c r="J162" s="178">
        <f>RES_hhdet_tesh!J162/RES_summary!J$19</f>
        <v>69.933991784404952</v>
      </c>
      <c r="K162" s="178">
        <f>RES_hhdet_tesh!K162/RES_summary!K$19</f>
        <v>61.611172478246054</v>
      </c>
      <c r="L162" s="178">
        <f>RES_hhdet_tesh!L162/RES_summary!L$19</f>
        <v>56.266166664165347</v>
      </c>
      <c r="M162" s="178">
        <f>RES_hhdet_tesh!M162/RES_summary!M$19</f>
        <v>69.664637682450248</v>
      </c>
      <c r="N162" s="178">
        <f>RES_hhdet_tesh!N162/RES_summary!N$19</f>
        <v>67.245227973856132</v>
      </c>
      <c r="O162" s="178">
        <f>RES_hhdet_tesh!O162/RES_summary!O$19</f>
        <v>36.536541718118784</v>
      </c>
      <c r="P162" s="178">
        <f>RES_hhdet_tesh!P162/RES_summary!P$19</f>
        <v>36.290611208565061</v>
      </c>
      <c r="Q162" s="178">
        <f>RES_hhdet_tesh!Q162/RES_summary!Q$19</f>
        <v>52.952528371382336</v>
      </c>
    </row>
    <row r="163" spans="1:17" ht="12" customHeight="1" x14ac:dyDescent="0.25">
      <c r="A163" s="23" t="s">
        <v>60</v>
      </c>
      <c r="B163" s="176">
        <f>RES_hhdet_tesh!B163/RES_summary!B$19</f>
        <v>58.899117907455278</v>
      </c>
      <c r="C163" s="176">
        <f>RES_hhdet_tesh!C163/RES_summary!C$19</f>
        <v>62.027779575261739</v>
      </c>
      <c r="D163" s="176">
        <f>RES_hhdet_tesh!D163/RES_summary!D$19</f>
        <v>67.049454295901185</v>
      </c>
      <c r="E163" s="176">
        <f>RES_hhdet_tesh!E163/RES_summary!E$19</f>
        <v>79.799524865287751</v>
      </c>
      <c r="F163" s="176">
        <f>RES_hhdet_tesh!F163/RES_summary!F$19</f>
        <v>74.25543919062261</v>
      </c>
      <c r="G163" s="176">
        <f>RES_hhdet_tesh!G163/RES_summary!G$19</f>
        <v>73.91380513422088</v>
      </c>
      <c r="H163" s="176">
        <f>RES_hhdet_tesh!H163/RES_summary!H$19</f>
        <v>76.2071357320185</v>
      </c>
      <c r="I163" s="176">
        <f>RES_hhdet_tesh!I163/RES_summary!I$19</f>
        <v>74.756666213465763</v>
      </c>
      <c r="J163" s="176">
        <f>RES_hhdet_tesh!J163/RES_summary!J$19</f>
        <v>69.933991784404952</v>
      </c>
      <c r="K163" s="176">
        <f>RES_hhdet_tesh!K163/RES_summary!K$19</f>
        <v>61.611172478246054</v>
      </c>
      <c r="L163" s="176">
        <f>RES_hhdet_tesh!L163/RES_summary!L$19</f>
        <v>56.266166664165347</v>
      </c>
      <c r="M163" s="176">
        <f>RES_hhdet_tesh!M163/RES_summary!M$19</f>
        <v>69.664637682450248</v>
      </c>
      <c r="N163" s="176">
        <f>RES_hhdet_tesh!N163/RES_summary!N$19</f>
        <v>67.245227973856132</v>
      </c>
      <c r="O163" s="176">
        <f>RES_hhdet_tesh!O163/RES_summary!O$19</f>
        <v>36.536541718118784</v>
      </c>
      <c r="P163" s="176">
        <f>RES_hhdet_tesh!P163/RES_summary!P$19</f>
        <v>36.290611208565061</v>
      </c>
      <c r="Q163" s="176">
        <f>RES_hhdet_tesh!Q163/RES_summary!Q$19</f>
        <v>52.952528371382336</v>
      </c>
    </row>
    <row r="164" spans="1:17" ht="12.95" customHeight="1" x14ac:dyDescent="0.25">
      <c r="A164" s="158" t="s">
        <v>112</v>
      </c>
      <c r="B164" s="178">
        <f>RES_hhdet_tesh!B164/RES_summary!B$19</f>
        <v>2.6426896025509277</v>
      </c>
      <c r="C164" s="178">
        <f>RES_hhdet_tesh!C164/RES_summary!C$19</f>
        <v>3.5594044525916799</v>
      </c>
      <c r="D164" s="178">
        <f>RES_hhdet_tesh!D164/RES_summary!D$19</f>
        <v>4.238252929953072</v>
      </c>
      <c r="E164" s="178">
        <f>RES_hhdet_tesh!E164/RES_summary!E$19</f>
        <v>4.911267243643838</v>
      </c>
      <c r="F164" s="178">
        <f>RES_hhdet_tesh!F164/RES_summary!F$19</f>
        <v>5.6092226635350473</v>
      </c>
      <c r="G164" s="178">
        <f>RES_hhdet_tesh!G164/RES_summary!G$19</f>
        <v>6.3457664989363733</v>
      </c>
      <c r="H164" s="178">
        <f>RES_hhdet_tesh!H164/RES_summary!H$19</f>
        <v>7.0569790501945686</v>
      </c>
      <c r="I164" s="178">
        <f>RES_hhdet_tesh!I164/RES_summary!I$19</f>
        <v>7.8195399555797955</v>
      </c>
      <c r="J164" s="178">
        <f>RES_hhdet_tesh!J164/RES_summary!J$19</f>
        <v>8.7092838009219538</v>
      </c>
      <c r="K164" s="178">
        <f>RES_hhdet_tesh!K164/RES_summary!K$19</f>
        <v>9.3304127377578059</v>
      </c>
      <c r="L164" s="178">
        <f>RES_hhdet_tesh!L164/RES_summary!L$19</f>
        <v>9.7549710248543011</v>
      </c>
      <c r="M164" s="178">
        <f>RES_hhdet_tesh!M164/RES_summary!M$19</f>
        <v>10.1099671801868</v>
      </c>
      <c r="N164" s="178">
        <f>RES_hhdet_tesh!N164/RES_summary!N$19</f>
        <v>10.366909922135674</v>
      </c>
      <c r="O164" s="178">
        <f>RES_hhdet_tesh!O164/RES_summary!O$19</f>
        <v>10.766850659978397</v>
      </c>
      <c r="P164" s="178">
        <f>RES_hhdet_tesh!P164/RES_summary!P$19</f>
        <v>11.167471682451895</v>
      </c>
      <c r="Q164" s="178">
        <f>RES_hhdet_tesh!Q164/RES_summary!Q$19</f>
        <v>11.767616538448008</v>
      </c>
    </row>
    <row r="165" spans="1:17" ht="12" customHeight="1" x14ac:dyDescent="0.25">
      <c r="A165" s="23" t="s">
        <v>60</v>
      </c>
      <c r="B165" s="177">
        <f>RES_hhdet_tesh!B165/RES_summary!B$19</f>
        <v>2.6426896025509277</v>
      </c>
      <c r="C165" s="177">
        <f>RES_hhdet_tesh!C165/RES_summary!C$19</f>
        <v>3.5594044525916799</v>
      </c>
      <c r="D165" s="177">
        <f>RES_hhdet_tesh!D165/RES_summary!D$19</f>
        <v>4.238252929953072</v>
      </c>
      <c r="E165" s="177">
        <f>RES_hhdet_tesh!E165/RES_summary!E$19</f>
        <v>4.911267243643838</v>
      </c>
      <c r="F165" s="177">
        <f>RES_hhdet_tesh!F165/RES_summary!F$19</f>
        <v>5.6092226635350473</v>
      </c>
      <c r="G165" s="177">
        <f>RES_hhdet_tesh!G165/RES_summary!G$19</f>
        <v>6.3457664989363733</v>
      </c>
      <c r="H165" s="177">
        <f>RES_hhdet_tesh!H165/RES_summary!H$19</f>
        <v>7.0569790501945686</v>
      </c>
      <c r="I165" s="177">
        <f>RES_hhdet_tesh!I165/RES_summary!I$19</f>
        <v>7.8195399555797955</v>
      </c>
      <c r="J165" s="177">
        <f>RES_hhdet_tesh!J165/RES_summary!J$19</f>
        <v>8.7092838009219538</v>
      </c>
      <c r="K165" s="177">
        <f>RES_hhdet_tesh!K165/RES_summary!K$19</f>
        <v>9.3304127377578059</v>
      </c>
      <c r="L165" s="177">
        <f>RES_hhdet_tesh!L165/RES_summary!L$19</f>
        <v>9.7549710248543011</v>
      </c>
      <c r="M165" s="177">
        <f>RES_hhdet_tesh!M165/RES_summary!M$19</f>
        <v>10.1099671801868</v>
      </c>
      <c r="N165" s="177">
        <f>RES_hhdet_tesh!N165/RES_summary!N$19</f>
        <v>10.366909922135674</v>
      </c>
      <c r="O165" s="177">
        <f>RES_hhdet_tesh!O165/RES_summary!O$19</f>
        <v>10.766850659978397</v>
      </c>
      <c r="P165" s="177">
        <f>RES_hhdet_tesh!P165/RES_summary!P$19</f>
        <v>11.167471682451895</v>
      </c>
      <c r="Q165" s="177">
        <f>RES_hhdet_tesh!Q165/RES_summary!Q$19</f>
        <v>11.767616538448008</v>
      </c>
    </row>
    <row r="166" spans="1:17" ht="12" customHeight="1" x14ac:dyDescent="0.25">
      <c r="A166" s="158" t="s">
        <v>63</v>
      </c>
      <c r="B166" s="178">
        <f>RES_hhdet_tesh!B166/RES_summary!B$19</f>
        <v>12.865580917843792</v>
      </c>
      <c r="C166" s="178">
        <f>RES_hhdet_tesh!C166/RES_summary!C$19</f>
        <v>13.047387560576041</v>
      </c>
      <c r="D166" s="178">
        <f>RES_hhdet_tesh!D166/RES_summary!D$19</f>
        <v>13.953330992860399</v>
      </c>
      <c r="E166" s="178">
        <f>RES_hhdet_tesh!E166/RES_summary!E$19</f>
        <v>14.337335382042259</v>
      </c>
      <c r="F166" s="178">
        <f>RES_hhdet_tesh!F166/RES_summary!F$19</f>
        <v>14.640332711277168</v>
      </c>
      <c r="G166" s="178">
        <f>RES_hhdet_tesh!G166/RES_summary!G$19</f>
        <v>14.639045936487509</v>
      </c>
      <c r="H166" s="178">
        <f>RES_hhdet_tesh!H166/RES_summary!H$19</f>
        <v>15.198454314707497</v>
      </c>
      <c r="I166" s="178">
        <f>RES_hhdet_tesh!I166/RES_summary!I$19</f>
        <v>16.223529278156757</v>
      </c>
      <c r="J166" s="178">
        <f>RES_hhdet_tesh!J166/RES_summary!J$19</f>
        <v>16.631145106433788</v>
      </c>
      <c r="K166" s="178">
        <f>RES_hhdet_tesh!K166/RES_summary!K$19</f>
        <v>16.7364625173043</v>
      </c>
      <c r="L166" s="178">
        <f>RES_hhdet_tesh!L166/RES_summary!L$19</f>
        <v>16.854969348703175</v>
      </c>
      <c r="M166" s="178">
        <f>RES_hhdet_tesh!M166/RES_summary!M$19</f>
        <v>16.084035245100722</v>
      </c>
      <c r="N166" s="178">
        <f>RES_hhdet_tesh!N166/RES_summary!N$19</f>
        <v>17.127349273876565</v>
      </c>
      <c r="O166" s="178">
        <f>RES_hhdet_tesh!O166/RES_summary!O$19</f>
        <v>16.405598976509022</v>
      </c>
      <c r="P166" s="178">
        <f>RES_hhdet_tesh!P166/RES_summary!P$19</f>
        <v>16.17293590777216</v>
      </c>
      <c r="Q166" s="178">
        <f>RES_hhdet_tesh!Q166/RES_summary!Q$19</f>
        <v>16.738518151477887</v>
      </c>
    </row>
    <row r="167" spans="1:17" ht="12" customHeight="1" x14ac:dyDescent="0.25">
      <c r="A167" s="167" t="s">
        <v>144</v>
      </c>
      <c r="B167" s="183">
        <f>RES_hhdet_tesh!B167/RES_summary!B$19</f>
        <v>12.772953331807612</v>
      </c>
      <c r="C167" s="183">
        <f>RES_hhdet_tesh!C167/RES_summary!C$19</f>
        <v>13.003258578806577</v>
      </c>
      <c r="D167" s="183">
        <f>RES_hhdet_tesh!D167/RES_summary!D$19</f>
        <v>13.669923397083812</v>
      </c>
      <c r="E167" s="183">
        <f>RES_hhdet_tesh!E167/RES_summary!E$19</f>
        <v>13.961070814999557</v>
      </c>
      <c r="F167" s="183">
        <f>RES_hhdet_tesh!F167/RES_summary!F$19</f>
        <v>14.437073653797711</v>
      </c>
      <c r="G167" s="183">
        <f>RES_hhdet_tesh!G167/RES_summary!G$19</f>
        <v>14.623902769074826</v>
      </c>
      <c r="H167" s="183">
        <f>RES_hhdet_tesh!H167/RES_summary!H$19</f>
        <v>15.022103462145914</v>
      </c>
      <c r="I167" s="183">
        <f>RES_hhdet_tesh!I167/RES_summary!I$19</f>
        <v>16.060756381421943</v>
      </c>
      <c r="J167" s="183">
        <f>RES_hhdet_tesh!J167/RES_summary!J$19</f>
        <v>16.585966415377083</v>
      </c>
      <c r="K167" s="183">
        <f>RES_hhdet_tesh!K167/RES_summary!K$19</f>
        <v>16.650102534945844</v>
      </c>
      <c r="L167" s="183">
        <f>RES_hhdet_tesh!L167/RES_summary!L$19</f>
        <v>16.740743817709149</v>
      </c>
      <c r="M167" s="183">
        <f>RES_hhdet_tesh!M167/RES_summary!M$19</f>
        <v>16.303001367359354</v>
      </c>
      <c r="N167" s="183">
        <f>RES_hhdet_tesh!N167/RES_summary!N$19</f>
        <v>15.967576383679527</v>
      </c>
      <c r="O167" s="183">
        <f>RES_hhdet_tesh!O167/RES_summary!O$19</f>
        <v>15.68107739520992</v>
      </c>
      <c r="P167" s="183">
        <f>RES_hhdet_tesh!P167/RES_summary!P$19</f>
        <v>15.484596919682277</v>
      </c>
      <c r="Q167" s="183">
        <f>RES_hhdet_tesh!Q167/RES_summary!Q$19</f>
        <v>15.278191793465968</v>
      </c>
    </row>
    <row r="168" spans="1:17" ht="12" customHeight="1" x14ac:dyDescent="0.25">
      <c r="A168" s="167" t="s">
        <v>143</v>
      </c>
      <c r="B168" s="183">
        <f>RES_hhdet_tesh!B168/RES_summary!B$19</f>
        <v>12.77298571055675</v>
      </c>
      <c r="C168" s="183">
        <f>RES_hhdet_tesh!C168/RES_summary!C$19</f>
        <v>12.887943923263366</v>
      </c>
      <c r="D168" s="183">
        <f>RES_hhdet_tesh!D168/RES_summary!D$19</f>
        <v>13.461499645716295</v>
      </c>
      <c r="E168" s="183">
        <f>RES_hhdet_tesh!E168/RES_summary!E$19</f>
        <v>13.690785445853553</v>
      </c>
      <c r="F168" s="183">
        <f>RES_hhdet_tesh!F168/RES_summary!F$19</f>
        <v>14.038601999210638</v>
      </c>
      <c r="G168" s="183">
        <f>RES_hhdet_tesh!G168/RES_summary!G$19</f>
        <v>14.210929428872651</v>
      </c>
      <c r="H168" s="183">
        <f>RES_hhdet_tesh!H168/RES_summary!H$19</f>
        <v>14.43313730066045</v>
      </c>
      <c r="I168" s="183">
        <f>RES_hhdet_tesh!I168/RES_summary!I$19</f>
        <v>15.049821648294779</v>
      </c>
      <c r="J168" s="183">
        <f>RES_hhdet_tesh!J168/RES_summary!J$19</f>
        <v>15.522581509737677</v>
      </c>
      <c r="K168" s="183">
        <f>RES_hhdet_tesh!K168/RES_summary!K$19</f>
        <v>15.618182673742472</v>
      </c>
      <c r="L168" s="183">
        <f>RES_hhdet_tesh!L168/RES_summary!L$19</f>
        <v>15.739788037954877</v>
      </c>
      <c r="M168" s="183">
        <f>RES_hhdet_tesh!M168/RES_summary!M$19</f>
        <v>15.461383772176273</v>
      </c>
      <c r="N168" s="183">
        <f>RES_hhdet_tesh!N168/RES_summary!N$19</f>
        <v>15.294433467317536</v>
      </c>
      <c r="O168" s="183">
        <f>RES_hhdet_tesh!O168/RES_summary!O$19</f>
        <v>15.146142657563603</v>
      </c>
      <c r="P168" s="183">
        <f>RES_hhdet_tesh!P168/RES_summary!P$19</f>
        <v>15.069848993881733</v>
      </c>
      <c r="Q168" s="183">
        <f>RES_hhdet_tesh!Q168/RES_summary!Q$19</f>
        <v>15.006817089992209</v>
      </c>
    </row>
    <row r="169" spans="1:17" ht="12" customHeight="1" x14ac:dyDescent="0.25">
      <c r="A169" s="166" t="s">
        <v>57</v>
      </c>
      <c r="B169" s="182">
        <f>RES_hhdet_tesh!B169/RES_summary!B$19</f>
        <v>3.2571030996109465</v>
      </c>
      <c r="C169" s="182">
        <f>RES_hhdet_tesh!C169/RES_summary!C$19</f>
        <v>3.3293134086797251</v>
      </c>
      <c r="D169" s="182">
        <f>RES_hhdet_tesh!D169/RES_summary!D$19</f>
        <v>4.1480857985187756</v>
      </c>
      <c r="E169" s="182">
        <f>RES_hhdet_tesh!E169/RES_summary!E$19</f>
        <v>4.6760725385958786</v>
      </c>
      <c r="F169" s="182">
        <f>RES_hhdet_tesh!F169/RES_summary!F$19</f>
        <v>4.2790670976518062</v>
      </c>
      <c r="G169" s="182">
        <f>RES_hhdet_tesh!G169/RES_summary!G$19</f>
        <v>5.0895180404130693</v>
      </c>
      <c r="H169" s="182">
        <f>RES_hhdet_tesh!H169/RES_summary!H$19</f>
        <v>4.8707575064388804</v>
      </c>
      <c r="I169" s="182">
        <f>RES_hhdet_tesh!I169/RES_summary!I$19</f>
        <v>4.7799173144868607</v>
      </c>
      <c r="J169" s="182">
        <f>RES_hhdet_tesh!J169/RES_summary!J$19</f>
        <v>4.9587476884423376</v>
      </c>
      <c r="K169" s="182">
        <f>RES_hhdet_tesh!K169/RES_summary!K$19</f>
        <v>4.8397705182161976</v>
      </c>
      <c r="L169" s="182">
        <f>RES_hhdet_tesh!L169/RES_summary!L$19</f>
        <v>5.0367400468863339</v>
      </c>
      <c r="M169" s="182">
        <f>RES_hhdet_tesh!M169/RES_summary!M$19</f>
        <v>5.1032740897100455</v>
      </c>
      <c r="N169" s="182">
        <f>RES_hhdet_tesh!N169/RES_summary!N$19</f>
        <v>4.989421609274423</v>
      </c>
      <c r="O169" s="182">
        <f>RES_hhdet_tesh!O169/RES_summary!O$19</f>
        <v>4.9273118211508145</v>
      </c>
      <c r="P169" s="182">
        <f>RES_hhdet_tesh!P169/RES_summary!P$19</f>
        <v>4.8484122916770769</v>
      </c>
      <c r="Q169" s="182">
        <f>RES_hhdet_tesh!Q169/RES_summary!Q$19</f>
        <v>4.7782953643474926</v>
      </c>
    </row>
    <row r="170" spans="1:17" ht="12" customHeight="1" x14ac:dyDescent="0.25">
      <c r="A170" s="147" t="s">
        <v>59</v>
      </c>
      <c r="B170" s="181">
        <f>RES_hhdet_tesh!B170/RES_summary!B$19</f>
        <v>9.5158826109458019</v>
      </c>
      <c r="C170" s="181">
        <f>RES_hhdet_tesh!C170/RES_summary!C$19</f>
        <v>9.5586305145836423</v>
      </c>
      <c r="D170" s="181">
        <f>RES_hhdet_tesh!D170/RES_summary!D$19</f>
        <v>9.3134138471975181</v>
      </c>
      <c r="E170" s="181">
        <f>RES_hhdet_tesh!E170/RES_summary!E$19</f>
        <v>9.0147129072576764</v>
      </c>
      <c r="F170" s="181">
        <f>RES_hhdet_tesh!F170/RES_summary!F$19</f>
        <v>9.7595349015588333</v>
      </c>
      <c r="G170" s="181">
        <f>RES_hhdet_tesh!G170/RES_summary!G$19</f>
        <v>9.1214113884595829</v>
      </c>
      <c r="H170" s="181">
        <f>RES_hhdet_tesh!H170/RES_summary!H$19</f>
        <v>9.5623797942215703</v>
      </c>
      <c r="I170" s="181">
        <f>RES_hhdet_tesh!I170/RES_summary!I$19</f>
        <v>10.269904333807919</v>
      </c>
      <c r="J170" s="181">
        <f>RES_hhdet_tesh!J170/RES_summary!J$19</f>
        <v>10.563833821295342</v>
      </c>
      <c r="K170" s="181">
        <f>RES_hhdet_tesh!K170/RES_summary!K$19</f>
        <v>10.778412155526276</v>
      </c>
      <c r="L170" s="181">
        <f>RES_hhdet_tesh!L170/RES_summary!L$19</f>
        <v>10.703047991068544</v>
      </c>
      <c r="M170" s="181">
        <f>RES_hhdet_tesh!M170/RES_summary!M$19</f>
        <v>10.358109682466226</v>
      </c>
      <c r="N170" s="181">
        <f>RES_hhdet_tesh!N170/RES_summary!N$19</f>
        <v>10.305011858043112</v>
      </c>
      <c r="O170" s="181">
        <f>RES_hhdet_tesh!O170/RES_summary!O$19</f>
        <v>10.218830836412788</v>
      </c>
      <c r="P170" s="181">
        <f>RES_hhdet_tesh!P170/RES_summary!P$19</f>
        <v>10.221436702204658</v>
      </c>
      <c r="Q170" s="181">
        <f>RES_hhdet_tesh!Q170/RES_summary!Q$19</f>
        <v>10.228521725644717</v>
      </c>
    </row>
    <row r="171" spans="1:17" ht="12" customHeight="1" x14ac:dyDescent="0.25">
      <c r="A171" s="163" t="s">
        <v>142</v>
      </c>
      <c r="B171" s="180">
        <f>RES_hhdet_tesh!B171/RES_summary!B$19</f>
        <v>12.948515505105981</v>
      </c>
      <c r="C171" s="180">
        <f>RES_hhdet_tesh!C171/RES_summary!C$19</f>
        <v>13.148633196055355</v>
      </c>
      <c r="D171" s="180">
        <f>RES_hhdet_tesh!D171/RES_summary!D$19</f>
        <v>14.238784305414557</v>
      </c>
      <c r="E171" s="180">
        <f>RES_hhdet_tesh!E171/RES_summary!E$19</f>
        <v>14.689390297533954</v>
      </c>
      <c r="F171" s="180">
        <f>RES_hhdet_tesh!F171/RES_summary!F$19</f>
        <v>14.95613396282533</v>
      </c>
      <c r="G171" s="180">
        <f>RES_hhdet_tesh!G171/RES_summary!G$19</f>
        <v>14.807011180818096</v>
      </c>
      <c r="H171" s="180">
        <f>RES_hhdet_tesh!H171/RES_summary!H$19</f>
        <v>15.583830942742964</v>
      </c>
      <c r="I171" s="180">
        <f>RES_hhdet_tesh!I171/RES_summary!I$19</f>
        <v>17.162375734281405</v>
      </c>
      <c r="J171" s="180">
        <f>RES_hhdet_tesh!J171/RES_summary!J$19</f>
        <v>17.566905483372189</v>
      </c>
      <c r="K171" s="180">
        <f>RES_hhdet_tesh!K171/RES_summary!K$19</f>
        <v>17.752686767580933</v>
      </c>
      <c r="L171" s="180">
        <f>RES_hhdet_tesh!L171/RES_summary!L$19</f>
        <v>17.830451970145123</v>
      </c>
      <c r="M171" s="180">
        <f>RES_hhdet_tesh!M171/RES_summary!M$19</f>
        <v>16.642001196189451</v>
      </c>
      <c r="N171" s="180">
        <f>RES_hhdet_tesh!N171/RES_summary!N$19</f>
        <v>18.42074106160058</v>
      </c>
      <c r="O171" s="180">
        <f>RES_hhdet_tesh!O171/RES_summary!O$19</f>
        <v>17.486867683845013</v>
      </c>
      <c r="P171" s="180">
        <f>RES_hhdet_tesh!P171/RES_summary!P$19</f>
        <v>17.152948404353229</v>
      </c>
      <c r="Q171" s="180">
        <f>RES_hhdet_tesh!Q171/RES_summary!Q$19</f>
        <v>18.261577666196505</v>
      </c>
    </row>
    <row r="172" spans="1:17" ht="12" customHeight="1" x14ac:dyDescent="0.25">
      <c r="A172" s="161" t="s">
        <v>141</v>
      </c>
      <c r="B172" s="179">
        <f>RES_hhdet_tesh!B172/RES_summary!B$19</f>
        <v>12.817754064747831</v>
      </c>
      <c r="C172" s="179">
        <f>RES_hhdet_tesh!C172/RES_summary!C$19</f>
        <v>12.953627651492676</v>
      </c>
      <c r="D172" s="179">
        <f>RES_hhdet_tesh!D172/RES_summary!D$19</f>
        <v>13.748040134408267</v>
      </c>
      <c r="E172" s="179">
        <f>RES_hhdet_tesh!E172/RES_summary!E$19</f>
        <v>14.093597517662559</v>
      </c>
      <c r="F172" s="179">
        <f>RES_hhdet_tesh!F172/RES_summary!F$19</f>
        <v>14.340214415667836</v>
      </c>
      <c r="G172" s="179">
        <f>RES_hhdet_tesh!G172/RES_summary!G$19</f>
        <v>14.447631750882582</v>
      </c>
      <c r="H172" s="179">
        <f>RES_hhdet_tesh!H172/RES_summary!H$19</f>
        <v>14.770522787765058</v>
      </c>
      <c r="I172" s="179">
        <f>RES_hhdet_tesh!I172/RES_summary!I$19</f>
        <v>15.547109616783409</v>
      </c>
      <c r="J172" s="179">
        <f>RES_hhdet_tesh!J172/RES_summary!J$19</f>
        <v>15.960785024050271</v>
      </c>
      <c r="K172" s="179">
        <f>RES_hhdet_tesh!K172/RES_summary!K$19</f>
        <v>16.009449505023841</v>
      </c>
      <c r="L172" s="179">
        <f>RES_hhdet_tesh!L172/RES_summary!L$19</f>
        <v>16.12512705205064</v>
      </c>
      <c r="M172" s="179">
        <f>RES_hhdet_tesh!M172/RES_summary!M$19</f>
        <v>15.623722982056071</v>
      </c>
      <c r="N172" s="179">
        <f>RES_hhdet_tesh!N172/RES_summary!N$19</f>
        <v>16.134314613810592</v>
      </c>
      <c r="O172" s="179">
        <f>RES_hhdet_tesh!O172/RES_summary!O$19</f>
        <v>15.719641468622711</v>
      </c>
      <c r="P172" s="179">
        <f>RES_hhdet_tesh!P172/RES_summary!P$19</f>
        <v>15.578573716309968</v>
      </c>
      <c r="Q172" s="179">
        <f>RES_hhdet_tesh!Q172/RES_summary!Q$19</f>
        <v>15.936394984946894</v>
      </c>
    </row>
    <row r="173" spans="1:17" ht="12" customHeight="1" x14ac:dyDescent="0.25">
      <c r="A173" s="148" t="s">
        <v>60</v>
      </c>
      <c r="B173" s="177">
        <f>RES_hhdet_tesh!B173/RES_summary!B$19</f>
        <v>3.3018714538020291</v>
      </c>
      <c r="C173" s="177">
        <f>RES_hhdet_tesh!C173/RES_summary!C$19</f>
        <v>3.3949971369090317</v>
      </c>
      <c r="D173" s="177">
        <f>RES_hhdet_tesh!D173/RES_summary!D$19</f>
        <v>4.4346262872107518</v>
      </c>
      <c r="E173" s="177">
        <f>RES_hhdet_tesh!E173/RES_summary!E$19</f>
        <v>5.0788846104048817</v>
      </c>
      <c r="F173" s="177">
        <f>RES_hhdet_tesh!F173/RES_summary!F$19</f>
        <v>4.5806795141090006</v>
      </c>
      <c r="G173" s="177">
        <f>RES_hhdet_tesh!G173/RES_summary!G$19</f>
        <v>5.3262203624230002</v>
      </c>
      <c r="H173" s="177">
        <f>RES_hhdet_tesh!H173/RES_summary!H$19</f>
        <v>5.2081429935434826</v>
      </c>
      <c r="I173" s="177">
        <f>RES_hhdet_tesh!I173/RES_summary!I$19</f>
        <v>5.2772052829754958</v>
      </c>
      <c r="J173" s="177">
        <f>RES_hhdet_tesh!J173/RES_summary!J$19</f>
        <v>5.3969512027549289</v>
      </c>
      <c r="K173" s="177">
        <f>RES_hhdet_tesh!K173/RES_summary!K$19</f>
        <v>5.2310373494975586</v>
      </c>
      <c r="L173" s="177">
        <f>RES_hhdet_tesh!L173/RES_summary!L$19</f>
        <v>5.4220790609820977</v>
      </c>
      <c r="M173" s="177">
        <f>RES_hhdet_tesh!M173/RES_summary!M$19</f>
        <v>5.2656132995898437</v>
      </c>
      <c r="N173" s="177">
        <f>RES_hhdet_tesh!N173/RES_summary!N$19</f>
        <v>5.8293027557674728</v>
      </c>
      <c r="O173" s="177">
        <f>RES_hhdet_tesh!O173/RES_summary!O$19</f>
        <v>5.5008106322099097</v>
      </c>
      <c r="P173" s="177">
        <f>RES_hhdet_tesh!P173/RES_summary!P$19</f>
        <v>5.3571370141053123</v>
      </c>
      <c r="Q173" s="177">
        <f>RES_hhdet_tesh!Q173/RES_summary!Q$19</f>
        <v>5.7078732593021781</v>
      </c>
    </row>
    <row r="174" spans="1:17" ht="12" customHeight="1" x14ac:dyDescent="0.25">
      <c r="A174" s="159" t="s">
        <v>59</v>
      </c>
      <c r="B174" s="176">
        <f>RES_hhdet_tesh!B174/RES_summary!B$19</f>
        <v>9.5158826109458001</v>
      </c>
      <c r="C174" s="176">
        <f>RES_hhdet_tesh!C174/RES_summary!C$19</f>
        <v>9.5586305145836423</v>
      </c>
      <c r="D174" s="176">
        <f>RES_hhdet_tesh!D174/RES_summary!D$19</f>
        <v>9.3134138471975163</v>
      </c>
      <c r="E174" s="176">
        <f>RES_hhdet_tesh!E174/RES_summary!E$19</f>
        <v>9.0147129072576782</v>
      </c>
      <c r="F174" s="176">
        <f>RES_hhdet_tesh!F174/RES_summary!F$19</f>
        <v>9.7595349015588333</v>
      </c>
      <c r="G174" s="176">
        <f>RES_hhdet_tesh!G174/RES_summary!G$19</f>
        <v>9.1214113884595829</v>
      </c>
      <c r="H174" s="176">
        <f>RES_hhdet_tesh!H174/RES_summary!H$19</f>
        <v>9.5623797942215756</v>
      </c>
      <c r="I174" s="176">
        <f>RES_hhdet_tesh!I174/RES_summary!I$19</f>
        <v>10.269904333807917</v>
      </c>
      <c r="J174" s="176">
        <f>RES_hhdet_tesh!J174/RES_summary!J$19</f>
        <v>10.563833821295342</v>
      </c>
      <c r="K174" s="176">
        <f>RES_hhdet_tesh!K174/RES_summary!K$19</f>
        <v>10.778412155526285</v>
      </c>
      <c r="L174" s="176">
        <f>RES_hhdet_tesh!L174/RES_summary!L$19</f>
        <v>10.703047991068544</v>
      </c>
      <c r="M174" s="176">
        <f>RES_hhdet_tesh!M174/RES_summary!M$19</f>
        <v>10.358109682466226</v>
      </c>
      <c r="N174" s="176">
        <f>RES_hhdet_tesh!N174/RES_summary!N$19</f>
        <v>10.30501185804312</v>
      </c>
      <c r="O174" s="176">
        <f>RES_hhdet_tesh!O174/RES_summary!O$19</f>
        <v>10.218830836412801</v>
      </c>
      <c r="P174" s="176">
        <f>RES_hhdet_tesh!P174/RES_summary!P$19</f>
        <v>10.221436702204656</v>
      </c>
      <c r="Q174" s="176">
        <f>RES_hhdet_tesh!Q174/RES_summary!Q$19</f>
        <v>10.228521725644717</v>
      </c>
    </row>
    <row r="175" spans="1:17" ht="12" customHeight="1" x14ac:dyDescent="0.25">
      <c r="A175" s="158" t="s">
        <v>62</v>
      </c>
      <c r="B175" s="178">
        <f>RES_hhdet_tesh!B175/RES_summary!B$19</f>
        <v>11.17896812287311</v>
      </c>
      <c r="C175" s="178">
        <f>RES_hhdet_tesh!C175/RES_summary!C$19</f>
        <v>11.138498278470861</v>
      </c>
      <c r="D175" s="178">
        <f>RES_hhdet_tesh!D175/RES_summary!D$19</f>
        <v>11.807821282265278</v>
      </c>
      <c r="E175" s="178">
        <f>RES_hhdet_tesh!E175/RES_summary!E$19</f>
        <v>11.981428478529322</v>
      </c>
      <c r="F175" s="178">
        <f>RES_hhdet_tesh!F175/RES_summary!F$19</f>
        <v>11.879122543558466</v>
      </c>
      <c r="G175" s="178">
        <f>RES_hhdet_tesh!G175/RES_summary!G$19</f>
        <v>11.616309760868729</v>
      </c>
      <c r="H175" s="178">
        <f>RES_hhdet_tesh!H175/RES_summary!H$19</f>
        <v>12.185414412273746</v>
      </c>
      <c r="I175" s="178">
        <f>RES_hhdet_tesh!I175/RES_summary!I$19</f>
        <v>12.864951486450792</v>
      </c>
      <c r="J175" s="178">
        <f>RES_hhdet_tesh!J175/RES_summary!J$19</f>
        <v>12.789769462536043</v>
      </c>
      <c r="K175" s="178">
        <f>RES_hhdet_tesh!K175/RES_summary!K$19</f>
        <v>12.698947588132576</v>
      </c>
      <c r="L175" s="178">
        <f>RES_hhdet_tesh!L175/RES_summary!L$19</f>
        <v>12.743536780038548</v>
      </c>
      <c r="M175" s="178">
        <f>RES_hhdet_tesh!M175/RES_summary!M$19</f>
        <v>11.927838697249101</v>
      </c>
      <c r="N175" s="178">
        <f>RES_hhdet_tesh!N175/RES_summary!N$19</f>
        <v>13.126643603305007</v>
      </c>
      <c r="O175" s="178">
        <f>RES_hhdet_tesh!O175/RES_summary!O$19</f>
        <v>12.320389925365218</v>
      </c>
      <c r="P175" s="178">
        <f>RES_hhdet_tesh!P175/RES_summary!P$19</f>
        <v>12.17215407344605</v>
      </c>
      <c r="Q175" s="178">
        <f>RES_hhdet_tesh!Q175/RES_summary!Q$19</f>
        <v>12.800453051753285</v>
      </c>
    </row>
    <row r="176" spans="1:17" ht="12" customHeight="1" x14ac:dyDescent="0.25">
      <c r="A176" s="23" t="s">
        <v>57</v>
      </c>
      <c r="B176" s="177">
        <f>RES_hhdet_tesh!B176/RES_summary!B$19</f>
        <v>11.034356232227283</v>
      </c>
      <c r="C176" s="177">
        <f>RES_hhdet_tesh!C176/RES_summary!C$19</f>
        <v>11.127593772088254</v>
      </c>
      <c r="D176" s="177">
        <f>RES_hhdet_tesh!D176/RES_summary!D$19</f>
        <v>11.564010576325241</v>
      </c>
      <c r="E176" s="177">
        <f>RES_hhdet_tesh!E176/RES_summary!E$19</f>
        <v>11.668765017068093</v>
      </c>
      <c r="F176" s="177">
        <f>RES_hhdet_tesh!F176/RES_summary!F$19</f>
        <v>11.859013983317844</v>
      </c>
      <c r="G176" s="177">
        <f>RES_hhdet_tesh!G176/RES_summary!G$19</f>
        <v>11.857144704950574</v>
      </c>
      <c r="H176" s="177">
        <f>RES_hhdet_tesh!H176/RES_summary!H$19</f>
        <v>12.065607622009157</v>
      </c>
      <c r="I176" s="177">
        <f>RES_hhdet_tesh!I176/RES_summary!I$19</f>
        <v>12.400843661023812</v>
      </c>
      <c r="J176" s="177">
        <f>RES_hhdet_tesh!J176/RES_summary!J$19</f>
        <v>12.456234153824768</v>
      </c>
      <c r="K176" s="177">
        <f>RES_hhdet_tesh!K176/RES_summary!K$19</f>
        <v>12.346673291357599</v>
      </c>
      <c r="L176" s="177">
        <f>RES_hhdet_tesh!L176/RES_summary!L$19</f>
        <v>12.454143936690933</v>
      </c>
      <c r="M176" s="177">
        <f>RES_hhdet_tesh!M176/RES_summary!M$19</f>
        <v>12.01435088077702</v>
      </c>
      <c r="N176" s="177">
        <f>RES_hhdet_tesh!N176/RES_summary!N$19</f>
        <v>12.047615768575033</v>
      </c>
      <c r="O176" s="177">
        <f>RES_hhdet_tesh!O176/RES_summary!O$19</f>
        <v>11.949079525173541</v>
      </c>
      <c r="P176" s="177">
        <f>RES_hhdet_tesh!P176/RES_summary!P$19</f>
        <v>11.687281324893146</v>
      </c>
      <c r="Q176" s="177">
        <f>RES_hhdet_tesh!Q176/RES_summary!Q$19</f>
        <v>11.500667567406161</v>
      </c>
    </row>
    <row r="177" spans="1:17" ht="12" customHeight="1" x14ac:dyDescent="0.25">
      <c r="A177" s="29" t="s">
        <v>140</v>
      </c>
      <c r="B177" s="176">
        <f>RES_hhdet_tesh!B177/RES_summary!B$19</f>
        <v>11.18596644549093</v>
      </c>
      <c r="C177" s="176">
        <f>RES_hhdet_tesh!C177/RES_summary!C$19</f>
        <v>11.139028293003054</v>
      </c>
      <c r="D177" s="176">
        <f>RES_hhdet_tesh!D177/RES_summary!D$19</f>
        <v>11.813718543176083</v>
      </c>
      <c r="E177" s="176">
        <f>RES_hhdet_tesh!E177/RES_summary!E$19</f>
        <v>11.989045753916702</v>
      </c>
      <c r="F177" s="176">
        <f>RES_hhdet_tesh!F177/RES_summary!F$19</f>
        <v>11.879674285536291</v>
      </c>
      <c r="G177" s="176">
        <f>RES_hhdet_tesh!G177/RES_summary!G$19</f>
        <v>11.610151542797867</v>
      </c>
      <c r="H177" s="176">
        <f>RES_hhdet_tesh!H177/RES_summary!H$19</f>
        <v>12.188372823704954</v>
      </c>
      <c r="I177" s="176">
        <f>RES_hhdet_tesh!I177/RES_summary!I$19</f>
        <v>12.877538058573762</v>
      </c>
      <c r="J177" s="176">
        <f>RES_hhdet_tesh!J177/RES_summary!J$19</f>
        <v>12.799272983274573</v>
      </c>
      <c r="K177" s="176">
        <f>RES_hhdet_tesh!K177/RES_summary!K$19</f>
        <v>12.706127645269968</v>
      </c>
      <c r="L177" s="176">
        <f>RES_hhdet_tesh!L177/RES_summary!L$19</f>
        <v>12.753883240094369</v>
      </c>
      <c r="M177" s="176">
        <f>RES_hhdet_tesh!M177/RES_summary!M$19</f>
        <v>11.924859885895891</v>
      </c>
      <c r="N177" s="176">
        <f>RES_hhdet_tesh!N177/RES_summary!N$19</f>
        <v>13.135066784357269</v>
      </c>
      <c r="O177" s="176">
        <f>RES_hhdet_tesh!O177/RES_summary!O$19</f>
        <v>12.336226735837844</v>
      </c>
      <c r="P177" s="176">
        <f>RES_hhdet_tesh!P177/RES_summary!P$19</f>
        <v>12.211325086884992</v>
      </c>
      <c r="Q177" s="176">
        <f>RES_hhdet_tesh!Q177/RES_summary!Q$19</f>
        <v>12.896013519803487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43.410841570473131</v>
      </c>
      <c r="C3" s="184">
        <f>RES_hhdet_emih!C3/RES_summary!C$19</f>
        <v>45.559840698820182</v>
      </c>
      <c r="D3" s="184">
        <f>RES_hhdet_emih!D3/RES_summary!D$19</f>
        <v>45.992551481173756</v>
      </c>
      <c r="E3" s="184">
        <f>RES_hhdet_emih!E3/RES_summary!E$19</f>
        <v>53.009851884995669</v>
      </c>
      <c r="F3" s="184">
        <f>RES_hhdet_emih!F3/RES_summary!F$19</f>
        <v>49.551953350549319</v>
      </c>
      <c r="G3" s="184">
        <f>RES_hhdet_emih!G3/RES_summary!G$19</f>
        <v>50.589752672167172</v>
      </c>
      <c r="H3" s="184">
        <f>RES_hhdet_emih!H3/RES_summary!H$19</f>
        <v>34.585068169819792</v>
      </c>
      <c r="I3" s="184">
        <f>RES_hhdet_emih!I3/RES_summary!I$19</f>
        <v>35.666871501486177</v>
      </c>
      <c r="J3" s="184">
        <f>RES_hhdet_emih!J3/RES_summary!J$19</f>
        <v>55.34869055968538</v>
      </c>
      <c r="K3" s="184">
        <f>RES_hhdet_emih!K3/RES_summary!K$19</f>
        <v>36.637335680929453</v>
      </c>
      <c r="L3" s="184">
        <f>RES_hhdet_emih!L3/RES_summary!L$19</f>
        <v>0</v>
      </c>
      <c r="M3" s="184">
        <f>RES_hhdet_emih!M3/RES_summary!M$19</f>
        <v>0</v>
      </c>
      <c r="N3" s="184">
        <f>RES_hhdet_emih!N3/RES_summary!N$19</f>
        <v>0</v>
      </c>
      <c r="O3" s="184">
        <f>RES_hhdet_emih!O3/RES_summary!O$19</f>
        <v>0</v>
      </c>
      <c r="P3" s="184">
        <f>RES_hhdet_emih!P3/RES_summary!P$19</f>
        <v>0</v>
      </c>
      <c r="Q3" s="184">
        <f>RES_hhdet_emih!Q3/RES_summary!Q$19</f>
        <v>0</v>
      </c>
    </row>
    <row r="4" spans="1:17" ht="12.95" customHeight="1" x14ac:dyDescent="0.25">
      <c r="A4" s="158" t="s">
        <v>65</v>
      </c>
      <c r="B4" s="178">
        <f>RES_hhdet_emih!B4/RES_summary!B$19</f>
        <v>41.88177831223166</v>
      </c>
      <c r="C4" s="178">
        <f>RES_hhdet_emih!C4/RES_summary!C$19</f>
        <v>44.046032436128094</v>
      </c>
      <c r="D4" s="178">
        <f>RES_hhdet_emih!D4/RES_summary!D$19</f>
        <v>44.569569683699314</v>
      </c>
      <c r="E4" s="178">
        <f>RES_hhdet_emih!E4/RES_summary!E$19</f>
        <v>51.587345202718538</v>
      </c>
      <c r="F4" s="178">
        <f>RES_hhdet_emih!F4/RES_summary!F$19</f>
        <v>48.124119260841191</v>
      </c>
      <c r="G4" s="178">
        <f>RES_hhdet_emih!G4/RES_summary!G$19</f>
        <v>49.167940828188165</v>
      </c>
      <c r="H4" s="178">
        <f>RES_hhdet_emih!H4/RES_summary!H$19</f>
        <v>33.204092222701945</v>
      </c>
      <c r="I4" s="178">
        <f>RES_hhdet_emih!I4/RES_summary!I$19</f>
        <v>34.405233308024812</v>
      </c>
      <c r="J4" s="178">
        <f>RES_hhdet_emih!J4/RES_summary!J$19</f>
        <v>54.093367901574545</v>
      </c>
      <c r="K4" s="178">
        <f>RES_hhdet_emih!K4/RES_summary!K$19</f>
        <v>35.466987687705966</v>
      </c>
      <c r="L4" s="178">
        <f>RES_hhdet_emih!L4/RES_summary!L$19</f>
        <v>0</v>
      </c>
      <c r="M4" s="178">
        <f>RES_hhdet_emih!M4/RES_summary!M$19</f>
        <v>0</v>
      </c>
      <c r="N4" s="178">
        <f>RES_hhdet_emih!N4/RES_summary!N$19</f>
        <v>0</v>
      </c>
      <c r="O4" s="178">
        <f>RES_hhdet_emih!O4/RES_summary!O$19</f>
        <v>0</v>
      </c>
      <c r="P4" s="178">
        <f>RES_hhdet_emih!P4/RES_summary!P$19</f>
        <v>0</v>
      </c>
      <c r="Q4" s="178">
        <f>RES_hhdet_emih!Q4/RES_summary!Q$19</f>
        <v>0</v>
      </c>
    </row>
    <row r="5" spans="1:17" ht="12" customHeight="1" x14ac:dyDescent="0.25">
      <c r="A5" s="23" t="s">
        <v>58</v>
      </c>
      <c r="B5" s="177">
        <f>RES_hhdet_emih!B5/RES_summary!B$19</f>
        <v>41.88177831223166</v>
      </c>
      <c r="C5" s="177">
        <f>RES_hhdet_emih!C5/RES_summary!C$19</f>
        <v>44.046032436128094</v>
      </c>
      <c r="D5" s="177">
        <f>RES_hhdet_emih!D5/RES_summary!D$19</f>
        <v>44.569569683699314</v>
      </c>
      <c r="E5" s="177">
        <f>RES_hhdet_emih!E5/RES_summary!E$19</f>
        <v>51.587345202718538</v>
      </c>
      <c r="F5" s="177">
        <f>RES_hhdet_emih!F5/RES_summary!F$19</f>
        <v>48.124119260841191</v>
      </c>
      <c r="G5" s="177">
        <f>RES_hhdet_emih!G5/RES_summary!G$19</f>
        <v>49.167940828188165</v>
      </c>
      <c r="H5" s="177">
        <f>RES_hhdet_emih!H5/RES_summary!H$19</f>
        <v>33.204092222701945</v>
      </c>
      <c r="I5" s="177">
        <f>RES_hhdet_emih!I5/RES_summary!I$19</f>
        <v>34.405233308024812</v>
      </c>
      <c r="J5" s="177">
        <f>RES_hhdet_emih!J5/RES_summary!J$19</f>
        <v>54.093367901574545</v>
      </c>
      <c r="K5" s="177">
        <f>RES_hhdet_emih!K5/RES_summary!K$19</f>
        <v>35.466987687705966</v>
      </c>
      <c r="L5" s="177">
        <f>RES_hhdet_emih!L5/RES_summary!L$19</f>
        <v>0</v>
      </c>
      <c r="M5" s="177">
        <f>RES_hhdet_emih!M5/RES_summary!M$19</f>
        <v>0</v>
      </c>
      <c r="N5" s="177">
        <f>RES_hhdet_emih!N5/RES_summary!N$19</f>
        <v>0</v>
      </c>
      <c r="O5" s="177">
        <f>RES_hhdet_emih!O5/RES_summary!O$19</f>
        <v>0</v>
      </c>
      <c r="P5" s="177">
        <f>RES_hhdet_emih!P5/RES_summary!P$19</f>
        <v>0</v>
      </c>
      <c r="Q5" s="177">
        <f>RES_hhdet_emih!Q5/RES_summary!Q$19</f>
        <v>0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1.2391999470896795</v>
      </c>
      <c r="C9" s="178">
        <f>RES_hhdet_emih!C9/RES_summary!C$19</f>
        <v>1.2214430691392042</v>
      </c>
      <c r="D9" s="178">
        <f>RES_hhdet_emih!D9/RES_summary!D$19</f>
        <v>1.270022568670391</v>
      </c>
      <c r="E9" s="178">
        <f>RES_hhdet_emih!E9/RES_summary!E$19</f>
        <v>1.2684009516463177</v>
      </c>
      <c r="F9" s="178">
        <f>RES_hhdet_emih!F9/RES_summary!F$19</f>
        <v>1.2576629366227616</v>
      </c>
      <c r="G9" s="178">
        <f>RES_hhdet_emih!G9/RES_summary!G$19</f>
        <v>1.2703591774661662</v>
      </c>
      <c r="H9" s="178">
        <f>RES_hhdet_emih!H9/RES_summary!H$19</f>
        <v>1.2371793060727845</v>
      </c>
      <c r="I9" s="178">
        <f>RES_hhdet_emih!I9/RES_summary!I$19</f>
        <v>1.1002664210976405</v>
      </c>
      <c r="J9" s="178">
        <f>RES_hhdet_emih!J9/RES_summary!J$19</f>
        <v>1.0829649255055382</v>
      </c>
      <c r="K9" s="178">
        <f>RES_hhdet_emih!K9/RES_summary!K$19</f>
        <v>1.0468470488088613</v>
      </c>
      <c r="L9" s="178">
        <f>RES_hhdet_emih!L9/RES_summary!L$19</f>
        <v>0</v>
      </c>
      <c r="M9" s="178">
        <f>RES_hhdet_emih!M9/RES_summary!M$19</f>
        <v>0</v>
      </c>
      <c r="N9" s="178">
        <f>RES_hhdet_emih!N9/RES_summary!N$19</f>
        <v>0</v>
      </c>
      <c r="O9" s="178">
        <f>RES_hhdet_emih!O9/RES_summary!O$19</f>
        <v>0</v>
      </c>
      <c r="P9" s="178">
        <f>RES_hhdet_emih!P9/RES_summary!P$19</f>
        <v>0</v>
      </c>
      <c r="Q9" s="178">
        <f>RES_hhdet_emih!Q9/RES_summary!Q$19</f>
        <v>0</v>
      </c>
    </row>
    <row r="10" spans="1:17" ht="12" customHeight="1" x14ac:dyDescent="0.25">
      <c r="A10" s="167" t="s">
        <v>171</v>
      </c>
      <c r="B10" s="183">
        <f>RES_hhdet_emih!B10/RES_summary!B$19</f>
        <v>0</v>
      </c>
      <c r="C10" s="183">
        <f>RES_hhdet_emih!C10/RES_summary!C$19</f>
        <v>0</v>
      </c>
      <c r="D10" s="183">
        <f>RES_hhdet_emih!D10/RES_summary!D$19</f>
        <v>0</v>
      </c>
      <c r="E10" s="183">
        <f>RES_hhdet_emih!E10/RES_summary!E$19</f>
        <v>0</v>
      </c>
      <c r="F10" s="183">
        <f>RES_hhdet_emih!F10/RES_summary!F$19</f>
        <v>0</v>
      </c>
      <c r="G10" s="183">
        <f>RES_hhdet_emih!G10/RES_summary!G$19</f>
        <v>0</v>
      </c>
      <c r="H10" s="183">
        <f>RES_hhdet_emih!H10/RES_summary!H$19</f>
        <v>0</v>
      </c>
      <c r="I10" s="183">
        <f>RES_hhdet_emih!I10/RES_summary!I$19</f>
        <v>0</v>
      </c>
      <c r="J10" s="183">
        <f>RES_hhdet_emih!J10/RES_summary!J$19</f>
        <v>0</v>
      </c>
      <c r="K10" s="183">
        <f>RES_hhdet_emih!K10/RES_summary!K$19</f>
        <v>0</v>
      </c>
      <c r="L10" s="183">
        <f>RES_hhdet_emih!L10/RES_summary!L$19</f>
        <v>0</v>
      </c>
      <c r="M10" s="183">
        <f>RES_hhdet_emih!M10/RES_summary!M$19</f>
        <v>0</v>
      </c>
      <c r="N10" s="183">
        <f>RES_hhdet_emih!N10/RES_summary!N$19</f>
        <v>0</v>
      </c>
      <c r="O10" s="183">
        <f>RES_hhdet_emih!O10/RES_summary!O$19</f>
        <v>0</v>
      </c>
      <c r="P10" s="183">
        <f>RES_hhdet_emih!P10/RES_summary!P$19</f>
        <v>0</v>
      </c>
      <c r="Q10" s="183">
        <f>RES_hhdet_emih!Q10/RES_summary!Q$19</f>
        <v>0</v>
      </c>
    </row>
    <row r="11" spans="1:17" ht="12" customHeight="1" x14ac:dyDescent="0.25">
      <c r="A11" s="167" t="s">
        <v>144</v>
      </c>
      <c r="B11" s="183">
        <f>RES_hhdet_emih!B11/RES_summary!B$19</f>
        <v>6.1161231245170207</v>
      </c>
      <c r="C11" s="183">
        <f>RES_hhdet_emih!C11/RES_summary!C$19</f>
        <v>6.0986577406697222</v>
      </c>
      <c r="D11" s="183">
        <f>RES_hhdet_emih!D11/RES_summary!D$19</f>
        <v>6.2770426257885932</v>
      </c>
      <c r="E11" s="183">
        <f>RES_hhdet_emih!E11/RES_summary!E$19</f>
        <v>6.3004021672338713</v>
      </c>
      <c r="F11" s="183">
        <f>RES_hhdet_emih!F11/RES_summary!F$19</f>
        <v>6.4025028243471667</v>
      </c>
      <c r="G11" s="183">
        <f>RES_hhdet_emih!G11/RES_summary!G$19</f>
        <v>6.4020518155538788</v>
      </c>
      <c r="H11" s="183">
        <f>RES_hhdet_emih!H11/RES_summary!H$19</f>
        <v>6.4538049293507695</v>
      </c>
      <c r="I11" s="183">
        <f>RES_hhdet_emih!I11/RES_summary!I$19</f>
        <v>6.686748128218591</v>
      </c>
      <c r="J11" s="183">
        <f>RES_hhdet_emih!J11/RES_summary!J$19</f>
        <v>6.8258820444533725</v>
      </c>
      <c r="K11" s="183">
        <f>RES_hhdet_emih!K11/RES_summary!K$19</f>
        <v>6.8133774024169922</v>
      </c>
      <c r="L11" s="183">
        <f>RES_hhdet_emih!L11/RES_summary!L$19</f>
        <v>0</v>
      </c>
      <c r="M11" s="183">
        <f>RES_hhdet_emih!M11/RES_summary!M$19</f>
        <v>0</v>
      </c>
      <c r="N11" s="183">
        <f>RES_hhdet_emih!N11/RES_summary!N$19</f>
        <v>0</v>
      </c>
      <c r="O11" s="183">
        <f>RES_hhdet_emih!O11/RES_summary!O$19</f>
        <v>0</v>
      </c>
      <c r="P11" s="183">
        <f>RES_hhdet_emih!P11/RES_summary!P$19</f>
        <v>0</v>
      </c>
      <c r="Q11" s="183">
        <f>RES_hhdet_emih!Q11/RES_summary!Q$19</f>
        <v>0</v>
      </c>
    </row>
    <row r="12" spans="1:17" ht="12" customHeight="1" x14ac:dyDescent="0.25">
      <c r="A12" s="167" t="s">
        <v>143</v>
      </c>
      <c r="B12" s="183">
        <f>RES_hhdet_emih!B12/RES_summary!B$19</f>
        <v>1.5596113967518435</v>
      </c>
      <c r="C12" s="183">
        <f>RES_hhdet_emih!C12/RES_summary!C$19</f>
        <v>1.5551577238707812</v>
      </c>
      <c r="D12" s="183">
        <f>RES_hhdet_emih!D12/RES_summary!D$19</f>
        <v>1.8831127877365812</v>
      </c>
      <c r="E12" s="183">
        <f>RES_hhdet_emih!E12/RES_summary!E$19</f>
        <v>2.0791327151871779</v>
      </c>
      <c r="F12" s="183">
        <f>RES_hhdet_emih!F12/RES_summary!F$19</f>
        <v>1.8663295732971981</v>
      </c>
      <c r="G12" s="183">
        <f>RES_hhdet_emih!G12/RES_summary!G$19</f>
        <v>2.1895017209194241</v>
      </c>
      <c r="H12" s="183">
        <f>RES_hhdet_emih!H12/RES_summary!H$19</f>
        <v>2.0652175773922443</v>
      </c>
      <c r="I12" s="183">
        <f>RES_hhdet_emih!I12/RES_summary!I$19</f>
        <v>2.0060244384655737</v>
      </c>
      <c r="J12" s="183">
        <f>RES_hhdet_emih!J12/RES_summary!J$19</f>
        <v>2.0477646133360135</v>
      </c>
      <c r="K12" s="183">
        <f>RES_hhdet_emih!K12/RES_summary!K$19</f>
        <v>1.9758794467009295</v>
      </c>
      <c r="L12" s="183">
        <f>RES_hhdet_emih!L12/RES_summary!L$19</f>
        <v>0</v>
      </c>
      <c r="M12" s="183">
        <f>RES_hhdet_emih!M12/RES_summary!M$19</f>
        <v>0</v>
      </c>
      <c r="N12" s="183">
        <f>RES_hhdet_emih!N12/RES_summary!N$19</f>
        <v>0</v>
      </c>
      <c r="O12" s="183">
        <f>RES_hhdet_emih!O12/RES_summary!O$19</f>
        <v>0</v>
      </c>
      <c r="P12" s="183">
        <f>RES_hhdet_emih!P12/RES_summary!P$19</f>
        <v>0</v>
      </c>
      <c r="Q12" s="183">
        <f>RES_hhdet_emih!Q12/RES_summary!Q$19</f>
        <v>0</v>
      </c>
    </row>
    <row r="13" spans="1:17" ht="12" customHeight="1" x14ac:dyDescent="0.25">
      <c r="A13" s="166" t="s">
        <v>57</v>
      </c>
      <c r="B13" s="182">
        <f>RES_hhdet_emih!B13/RES_summary!B$19</f>
        <v>1.5596113967518435</v>
      </c>
      <c r="C13" s="182">
        <f>RES_hhdet_emih!C13/RES_summary!C$19</f>
        <v>1.5551577238707812</v>
      </c>
      <c r="D13" s="182">
        <f>RES_hhdet_emih!D13/RES_summary!D$19</f>
        <v>1.8831127877365812</v>
      </c>
      <c r="E13" s="182">
        <f>RES_hhdet_emih!E13/RES_summary!E$19</f>
        <v>2.0791327151871779</v>
      </c>
      <c r="F13" s="182">
        <f>RES_hhdet_emih!F13/RES_summary!F$19</f>
        <v>1.8663295732971981</v>
      </c>
      <c r="G13" s="182">
        <f>RES_hhdet_emih!G13/RES_summary!G$19</f>
        <v>2.1895017209194241</v>
      </c>
      <c r="H13" s="182">
        <f>RES_hhdet_emih!H13/RES_summary!H$19</f>
        <v>2.0652175773922443</v>
      </c>
      <c r="I13" s="182">
        <f>RES_hhdet_emih!I13/RES_summary!I$19</f>
        <v>2.0060244384655737</v>
      </c>
      <c r="J13" s="182">
        <f>RES_hhdet_emih!J13/RES_summary!J$19</f>
        <v>2.0477646133360135</v>
      </c>
      <c r="K13" s="182">
        <f>RES_hhdet_emih!K13/RES_summary!K$19</f>
        <v>1.9758794467009295</v>
      </c>
      <c r="L13" s="182">
        <f>RES_hhdet_emih!L13/RES_summary!L$19</f>
        <v>0</v>
      </c>
      <c r="M13" s="182">
        <f>RES_hhdet_emih!M13/RES_summary!M$19</f>
        <v>0</v>
      </c>
      <c r="N13" s="182">
        <f>RES_hhdet_emih!N13/RES_summary!N$19</f>
        <v>0</v>
      </c>
      <c r="O13" s="182">
        <f>RES_hhdet_emih!O13/RES_summary!O$19</f>
        <v>0</v>
      </c>
      <c r="P13" s="182">
        <f>RES_hhdet_emih!P13/RES_summary!P$19</f>
        <v>0</v>
      </c>
      <c r="Q13" s="182">
        <f>RES_hhdet_emih!Q13/RES_summary!Q$19</f>
        <v>0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0.28986331115179631</v>
      </c>
      <c r="C19" s="178">
        <f>RES_hhdet_emih!C19/RES_summary!C$19</f>
        <v>0.29236519355288981</v>
      </c>
      <c r="D19" s="178">
        <f>RES_hhdet_emih!D19/RES_summary!D$19</f>
        <v>0.15295922880405707</v>
      </c>
      <c r="E19" s="178">
        <f>RES_hhdet_emih!E19/RES_summary!E$19</f>
        <v>0.15410573063082389</v>
      </c>
      <c r="F19" s="178">
        <f>RES_hhdet_emih!F19/RES_summary!F$19</f>
        <v>0.17017115308535524</v>
      </c>
      <c r="G19" s="178">
        <f>RES_hhdet_emih!G19/RES_summary!G$19</f>
        <v>0.15145266651284328</v>
      </c>
      <c r="H19" s="178">
        <f>RES_hhdet_emih!H19/RES_summary!H$19</f>
        <v>0.14379664104506543</v>
      </c>
      <c r="I19" s="178">
        <f>RES_hhdet_emih!I19/RES_summary!I$19</f>
        <v>0.16137177236372122</v>
      </c>
      <c r="J19" s="178">
        <f>RES_hhdet_emih!J19/RES_summary!J$19</f>
        <v>0.17235773260528978</v>
      </c>
      <c r="K19" s="178">
        <f>RES_hhdet_emih!K19/RES_summary!K$19</f>
        <v>0.12350094441463173</v>
      </c>
      <c r="L19" s="178">
        <f>RES_hhdet_emih!L19/RES_summary!L$19</f>
        <v>0</v>
      </c>
      <c r="M19" s="178">
        <f>RES_hhdet_emih!M19/RES_summary!M$19</f>
        <v>0</v>
      </c>
      <c r="N19" s="178">
        <f>RES_hhdet_emih!N19/RES_summary!N$19</f>
        <v>0</v>
      </c>
      <c r="O19" s="178">
        <f>RES_hhdet_emih!O19/RES_summary!O$19</f>
        <v>0</v>
      </c>
      <c r="P19" s="178">
        <f>RES_hhdet_emih!P19/RES_summary!P$19</f>
        <v>0</v>
      </c>
      <c r="Q19" s="178">
        <f>RES_hhdet_emih!Q19/RES_summary!Q$19</f>
        <v>0</v>
      </c>
    </row>
    <row r="20" spans="1:17" ht="12" customHeight="1" x14ac:dyDescent="0.25">
      <c r="A20" s="23" t="s">
        <v>58</v>
      </c>
      <c r="B20" s="177">
        <f>RES_hhdet_emih!B20/RES_summary!B$19</f>
        <v>0</v>
      </c>
      <c r="C20" s="177">
        <f>RES_hhdet_emih!C20/RES_summary!C$19</f>
        <v>0</v>
      </c>
      <c r="D20" s="177">
        <f>RES_hhdet_emih!D20/RES_summary!D$19</f>
        <v>0</v>
      </c>
      <c r="E20" s="177">
        <f>RES_hhdet_emih!E20/RES_summary!E$19</f>
        <v>0</v>
      </c>
      <c r="F20" s="177">
        <f>RES_hhdet_emih!F20/RES_summary!F$19</f>
        <v>0</v>
      </c>
      <c r="G20" s="177">
        <f>RES_hhdet_emih!G20/RES_summary!G$19</f>
        <v>0</v>
      </c>
      <c r="H20" s="177">
        <f>RES_hhdet_emih!H20/RES_summary!H$19</f>
        <v>0</v>
      </c>
      <c r="I20" s="177">
        <f>RES_hhdet_emih!I20/RES_summary!I$19</f>
        <v>0</v>
      </c>
      <c r="J20" s="177">
        <f>RES_hhdet_emih!J20/RES_summary!J$19</f>
        <v>0</v>
      </c>
      <c r="K20" s="177">
        <f>RES_hhdet_emih!K20/RES_summary!K$19</f>
        <v>0</v>
      </c>
      <c r="L20" s="177">
        <f>RES_hhdet_emih!L20/RES_summary!L$19</f>
        <v>0</v>
      </c>
      <c r="M20" s="177">
        <f>RES_hhdet_emih!M20/RES_summary!M$19</f>
        <v>0</v>
      </c>
      <c r="N20" s="177">
        <f>RES_hhdet_emih!N20/RES_summary!N$19</f>
        <v>0</v>
      </c>
      <c r="O20" s="177">
        <f>RES_hhdet_emih!O20/RES_summary!O$19</f>
        <v>0</v>
      </c>
      <c r="P20" s="177">
        <f>RES_hhdet_emih!P20/RES_summary!P$19</f>
        <v>0</v>
      </c>
      <c r="Q20" s="177">
        <f>RES_hhdet_emih!Q20/RES_summary!Q$19</f>
        <v>0</v>
      </c>
    </row>
    <row r="21" spans="1:17" ht="12" customHeight="1" x14ac:dyDescent="0.25">
      <c r="A21" s="23" t="s">
        <v>57</v>
      </c>
      <c r="B21" s="177">
        <f>RES_hhdet_emih!B21/RES_summary!B$19</f>
        <v>6.2735226507258393</v>
      </c>
      <c r="C21" s="177">
        <f>RES_hhdet_emih!C21/RES_summary!C$19</f>
        <v>6.3076001079885238</v>
      </c>
      <c r="D21" s="177">
        <f>RES_hhdet_emih!D21/RES_summary!D$19</f>
        <v>6.4667317936793758</v>
      </c>
      <c r="E21" s="177">
        <f>RES_hhdet_emih!E21/RES_summary!E$19</f>
        <v>6.4934074525668244</v>
      </c>
      <c r="F21" s="177">
        <f>RES_hhdet_emih!F21/RES_summary!F$19</f>
        <v>6.3819339108616866</v>
      </c>
      <c r="G21" s="177">
        <f>RES_hhdet_emih!G21/RES_summary!G$19</f>
        <v>6.1023512597197342</v>
      </c>
      <c r="H21" s="177">
        <f>RES_hhdet_emih!H21/RES_summary!H$19</f>
        <v>5.992725015553102</v>
      </c>
      <c r="I21" s="177">
        <f>RES_hhdet_emih!I21/RES_summary!I$19</f>
        <v>6.1551804601590794</v>
      </c>
      <c r="J21" s="177">
        <f>RES_hhdet_emih!J21/RES_summary!J$19</f>
        <v>6.1774578254214081</v>
      </c>
      <c r="K21" s="177">
        <f>RES_hhdet_emih!K21/RES_summary!K$19</f>
        <v>6.1192726006733649</v>
      </c>
      <c r="L21" s="177">
        <f>RES_hhdet_emih!L21/RES_summary!L$19</f>
        <v>0</v>
      </c>
      <c r="M21" s="177">
        <f>RES_hhdet_emih!M21/RES_summary!M$19</f>
        <v>0</v>
      </c>
      <c r="N21" s="177">
        <f>RES_hhdet_emih!N21/RES_summary!N$19</f>
        <v>0</v>
      </c>
      <c r="O21" s="177">
        <f>RES_hhdet_emih!O21/RES_summary!O$19</f>
        <v>0</v>
      </c>
      <c r="P21" s="177">
        <f>RES_hhdet_emih!P21/RES_summary!P$19</f>
        <v>0</v>
      </c>
      <c r="Q21" s="177">
        <f>RES_hhdet_emih!Q21/RES_summary!Q$19</f>
        <v>0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0</v>
      </c>
      <c r="C24" s="184">
        <f>RES_hhdet_emih!C24/RES_summary!C$19</f>
        <v>0</v>
      </c>
      <c r="D24" s="184">
        <f>RES_hhdet_emih!D24/RES_summary!D$19</f>
        <v>0</v>
      </c>
      <c r="E24" s="184">
        <f>RES_hhdet_emih!E24/RES_summary!E$19</f>
        <v>0</v>
      </c>
      <c r="F24" s="184">
        <f>RES_hhdet_emih!F24/RES_summary!F$19</f>
        <v>0</v>
      </c>
      <c r="G24" s="184">
        <f>RES_hhdet_emih!G24/RES_summary!G$19</f>
        <v>0</v>
      </c>
      <c r="H24" s="184">
        <f>RES_hhdet_emih!H24/RES_summary!H$19</f>
        <v>0</v>
      </c>
      <c r="I24" s="184">
        <f>RES_hhdet_emih!I24/RES_summary!I$19</f>
        <v>0</v>
      </c>
      <c r="J24" s="184">
        <f>RES_hhdet_emih!J24/RES_summary!J$19</f>
        <v>0</v>
      </c>
      <c r="K24" s="184">
        <f>RES_hhdet_emih!K24/RES_summary!K$19</f>
        <v>0</v>
      </c>
      <c r="L24" s="184">
        <f>RES_hhdet_emih!L24/RES_summary!L$19</f>
        <v>0</v>
      </c>
      <c r="M24" s="184">
        <f>RES_hhdet_emih!M24/RES_summary!M$19</f>
        <v>0</v>
      </c>
      <c r="N24" s="184">
        <f>RES_hhdet_emih!N24/RES_summary!N$19</f>
        <v>0</v>
      </c>
      <c r="O24" s="184">
        <f>RES_hhdet_emih!O24/RES_summary!O$19</f>
        <v>0</v>
      </c>
      <c r="P24" s="184">
        <f>RES_hhdet_emih!P24/RES_summary!P$19</f>
        <v>0</v>
      </c>
      <c r="Q24" s="184">
        <f>RES_hhdet_emih!Q24/RES_summary!Q$19</f>
        <v>0</v>
      </c>
    </row>
    <row r="25" spans="1:17" ht="12.95" customHeight="1" x14ac:dyDescent="0.25">
      <c r="A25" s="158" t="s">
        <v>65</v>
      </c>
      <c r="B25" s="178">
        <f>RES_hhdet_emih!B25/RES_summary!B$19</f>
        <v>0</v>
      </c>
      <c r="C25" s="178">
        <f>RES_hhdet_emih!C25/RES_summary!C$19</f>
        <v>0</v>
      </c>
      <c r="D25" s="178">
        <f>RES_hhdet_emih!D25/RES_summary!D$19</f>
        <v>0</v>
      </c>
      <c r="E25" s="178">
        <f>RES_hhdet_emih!E25/RES_summary!E$19</f>
        <v>0</v>
      </c>
      <c r="F25" s="178">
        <f>RES_hhdet_emih!F25/RES_summary!F$19</f>
        <v>0</v>
      </c>
      <c r="G25" s="178">
        <f>RES_hhdet_emih!G25/RES_summary!G$19</f>
        <v>0</v>
      </c>
      <c r="H25" s="178">
        <f>RES_hhdet_emih!H25/RES_summary!H$19</f>
        <v>0</v>
      </c>
      <c r="I25" s="178">
        <f>RES_hhdet_emih!I25/RES_summary!I$19</f>
        <v>0</v>
      </c>
      <c r="J25" s="178">
        <f>RES_hhdet_emih!J25/RES_summary!J$19</f>
        <v>0</v>
      </c>
      <c r="K25" s="178">
        <f>RES_hhdet_emih!K25/RES_summary!K$19</f>
        <v>0</v>
      </c>
      <c r="L25" s="178">
        <f>RES_hhdet_emih!L25/RES_summary!L$19</f>
        <v>0</v>
      </c>
      <c r="M25" s="178">
        <f>RES_hhdet_emih!M25/RES_summary!M$19</f>
        <v>0</v>
      </c>
      <c r="N25" s="178">
        <f>RES_hhdet_emih!N25/RES_summary!N$19</f>
        <v>0</v>
      </c>
      <c r="O25" s="178">
        <f>RES_hhdet_emih!O25/RES_summary!O$19</f>
        <v>0</v>
      </c>
      <c r="P25" s="178">
        <f>RES_hhdet_emih!P25/RES_summary!P$19</f>
        <v>0</v>
      </c>
      <c r="Q25" s="178">
        <f>RES_hhdet_emih!Q25/RES_summary!Q$19</f>
        <v>0</v>
      </c>
    </row>
    <row r="26" spans="1:17" ht="12" customHeight="1" x14ac:dyDescent="0.25">
      <c r="A26" s="23" t="s">
        <v>84</v>
      </c>
      <c r="B26" s="177">
        <f>RES_hhdet_emih!B26/RES_summary!B$19</f>
        <v>0</v>
      </c>
      <c r="C26" s="177">
        <f>RES_hhdet_emih!C26/RES_summary!C$19</f>
        <v>0</v>
      </c>
      <c r="D26" s="177">
        <f>RES_hhdet_emih!D26/RES_summary!D$19</f>
        <v>0</v>
      </c>
      <c r="E26" s="177">
        <f>RES_hhdet_emih!E26/RES_summary!E$19</f>
        <v>0</v>
      </c>
      <c r="F26" s="177">
        <f>RES_hhdet_emih!F26/RES_summary!F$19</f>
        <v>0</v>
      </c>
      <c r="G26" s="177">
        <f>RES_hhdet_emih!G26/RES_summary!G$19</f>
        <v>0</v>
      </c>
      <c r="H26" s="177">
        <f>RES_hhdet_emih!H26/RES_summary!H$19</f>
        <v>0</v>
      </c>
      <c r="I26" s="177">
        <f>RES_hhdet_emih!I26/RES_summary!I$19</f>
        <v>0</v>
      </c>
      <c r="J26" s="177">
        <f>RES_hhdet_emih!J26/RES_summary!J$19</f>
        <v>0</v>
      </c>
      <c r="K26" s="177">
        <f>RES_hhdet_emih!K26/RES_summary!K$19</f>
        <v>0</v>
      </c>
      <c r="L26" s="177">
        <f>RES_hhdet_emih!L26/RES_summary!L$19</f>
        <v>0</v>
      </c>
      <c r="M26" s="177">
        <f>RES_hhdet_emih!M26/RES_summary!M$19</f>
        <v>0</v>
      </c>
      <c r="N26" s="177">
        <f>RES_hhdet_emih!N26/RES_summary!N$19</f>
        <v>0</v>
      </c>
      <c r="O26" s="177">
        <f>RES_hhdet_emih!O26/RES_summary!O$19</f>
        <v>0</v>
      </c>
      <c r="P26" s="177">
        <f>RES_hhdet_emih!P26/RES_summary!P$19</f>
        <v>0</v>
      </c>
      <c r="Q26" s="177">
        <f>RES_hhdet_emih!Q26/RES_summary!Q$19</f>
        <v>0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0</v>
      </c>
      <c r="C30" s="178">
        <f>RES_hhdet_emih!C30/RES_summary!C$19</f>
        <v>0</v>
      </c>
      <c r="D30" s="178">
        <f>RES_hhdet_emih!D30/RES_summary!D$19</f>
        <v>0</v>
      </c>
      <c r="E30" s="178">
        <f>RES_hhdet_emih!E30/RES_summary!E$19</f>
        <v>0</v>
      </c>
      <c r="F30" s="178">
        <f>RES_hhdet_emih!F30/RES_summary!F$19</f>
        <v>0</v>
      </c>
      <c r="G30" s="178">
        <f>RES_hhdet_emih!G30/RES_summary!G$19</f>
        <v>0</v>
      </c>
      <c r="H30" s="178">
        <f>RES_hhdet_emih!H30/RES_summary!H$19</f>
        <v>0</v>
      </c>
      <c r="I30" s="178">
        <f>RES_hhdet_emih!I30/RES_summary!I$19</f>
        <v>0</v>
      </c>
      <c r="J30" s="178">
        <f>RES_hhdet_emih!J30/RES_summary!J$19</f>
        <v>0</v>
      </c>
      <c r="K30" s="178">
        <f>RES_hhdet_emih!K30/RES_summary!K$19</f>
        <v>0</v>
      </c>
      <c r="L30" s="178">
        <f>RES_hhdet_emih!L30/RES_summary!L$19</f>
        <v>0</v>
      </c>
      <c r="M30" s="178">
        <f>RES_hhdet_emih!M30/RES_summary!M$19</f>
        <v>0</v>
      </c>
      <c r="N30" s="178">
        <f>RES_hhdet_emih!N30/RES_summary!N$19</f>
        <v>0</v>
      </c>
      <c r="O30" s="178">
        <f>RES_hhdet_emih!O30/RES_summary!O$19</f>
        <v>0</v>
      </c>
      <c r="P30" s="178">
        <f>RES_hhdet_emih!P30/RES_summary!P$19</f>
        <v>0</v>
      </c>
      <c r="Q30" s="178">
        <f>RES_hhdet_emih!Q30/RES_summary!Q$19</f>
        <v>0</v>
      </c>
    </row>
    <row r="31" spans="1:17" ht="12" customHeight="1" x14ac:dyDescent="0.25">
      <c r="A31" s="167" t="s">
        <v>169</v>
      </c>
      <c r="B31" s="183">
        <f>RES_hhdet_emih!B31/RES_summary!B$19</f>
        <v>0</v>
      </c>
      <c r="C31" s="183">
        <f>RES_hhdet_emih!C31/RES_summary!C$19</f>
        <v>0</v>
      </c>
      <c r="D31" s="183">
        <f>RES_hhdet_emih!D31/RES_summary!D$19</f>
        <v>0</v>
      </c>
      <c r="E31" s="183">
        <f>RES_hhdet_emih!E31/RES_summary!E$19</f>
        <v>0</v>
      </c>
      <c r="F31" s="183">
        <f>RES_hhdet_emih!F31/RES_summary!F$19</f>
        <v>0</v>
      </c>
      <c r="G31" s="183">
        <f>RES_hhdet_emih!G31/RES_summary!G$19</f>
        <v>0</v>
      </c>
      <c r="H31" s="183">
        <f>RES_hhdet_emih!H31/RES_summary!H$19</f>
        <v>0</v>
      </c>
      <c r="I31" s="183">
        <f>RES_hhdet_emih!I31/RES_summary!I$19</f>
        <v>0</v>
      </c>
      <c r="J31" s="183">
        <f>RES_hhdet_emih!J31/RES_summary!J$19</f>
        <v>0</v>
      </c>
      <c r="K31" s="183">
        <f>RES_hhdet_emih!K31/RES_summary!K$19</f>
        <v>0</v>
      </c>
      <c r="L31" s="183">
        <f>RES_hhdet_emih!L31/RES_summary!L$19</f>
        <v>0</v>
      </c>
      <c r="M31" s="183">
        <f>RES_hhdet_emih!M31/RES_summary!M$19</f>
        <v>0</v>
      </c>
      <c r="N31" s="183">
        <f>RES_hhdet_emih!N31/RES_summary!N$19</f>
        <v>0</v>
      </c>
      <c r="O31" s="183">
        <f>RES_hhdet_emih!O31/RES_summary!O$19</f>
        <v>0</v>
      </c>
      <c r="P31" s="183">
        <f>RES_hhdet_emih!P31/RES_summary!P$19</f>
        <v>0</v>
      </c>
      <c r="Q31" s="183">
        <f>RES_hhdet_emih!Q31/RES_summary!Q$19</f>
        <v>0</v>
      </c>
    </row>
    <row r="32" spans="1:17" ht="12" customHeight="1" x14ac:dyDescent="0.25">
      <c r="A32" s="167" t="s">
        <v>168</v>
      </c>
      <c r="B32" s="183">
        <f>RES_hhdet_emih!B32/RES_summary!B$19</f>
        <v>0</v>
      </c>
      <c r="C32" s="183">
        <f>RES_hhdet_emih!C32/RES_summary!C$19</f>
        <v>0</v>
      </c>
      <c r="D32" s="183">
        <f>RES_hhdet_emih!D32/RES_summary!D$19</f>
        <v>0</v>
      </c>
      <c r="E32" s="183">
        <f>RES_hhdet_emih!E32/RES_summary!E$19</f>
        <v>0</v>
      </c>
      <c r="F32" s="183">
        <f>RES_hhdet_emih!F32/RES_summary!F$19</f>
        <v>0</v>
      </c>
      <c r="G32" s="183">
        <f>RES_hhdet_emih!G32/RES_summary!G$19</f>
        <v>0</v>
      </c>
      <c r="H32" s="183">
        <f>RES_hhdet_emih!H32/RES_summary!H$19</f>
        <v>0</v>
      </c>
      <c r="I32" s="183">
        <f>RES_hhdet_emih!I32/RES_summary!I$19</f>
        <v>0</v>
      </c>
      <c r="J32" s="183">
        <f>RES_hhdet_emih!J32/RES_summary!J$19</f>
        <v>0</v>
      </c>
      <c r="K32" s="183">
        <f>RES_hhdet_emih!K32/RES_summary!K$19</f>
        <v>0</v>
      </c>
      <c r="L32" s="183">
        <f>RES_hhdet_emih!L32/RES_summary!L$19</f>
        <v>0</v>
      </c>
      <c r="M32" s="183">
        <f>RES_hhdet_emih!M32/RES_summary!M$19</f>
        <v>0</v>
      </c>
      <c r="N32" s="183">
        <f>RES_hhdet_emih!N32/RES_summary!N$19</f>
        <v>0</v>
      </c>
      <c r="O32" s="183">
        <f>RES_hhdet_emih!O32/RES_summary!O$19</f>
        <v>0</v>
      </c>
      <c r="P32" s="183">
        <f>RES_hhdet_emih!P32/RES_summary!P$19</f>
        <v>0</v>
      </c>
      <c r="Q32" s="183">
        <f>RES_hhdet_emih!Q32/RES_summary!Q$19</f>
        <v>0</v>
      </c>
    </row>
    <row r="33" spans="1:17" ht="12" customHeight="1" x14ac:dyDescent="0.25">
      <c r="A33" s="166" t="s">
        <v>57</v>
      </c>
      <c r="B33" s="182">
        <f>RES_hhdet_emih!B33/RES_summary!B$19</f>
        <v>0</v>
      </c>
      <c r="C33" s="182">
        <f>RES_hhdet_emih!C33/RES_summary!C$19</f>
        <v>0</v>
      </c>
      <c r="D33" s="182">
        <f>RES_hhdet_emih!D33/RES_summary!D$19</f>
        <v>0</v>
      </c>
      <c r="E33" s="182">
        <f>RES_hhdet_emih!E33/RES_summary!E$19</f>
        <v>0</v>
      </c>
      <c r="F33" s="182">
        <f>RES_hhdet_emih!F33/RES_summary!F$19</f>
        <v>0</v>
      </c>
      <c r="G33" s="182">
        <f>RES_hhdet_emih!G33/RES_summary!G$19</f>
        <v>0</v>
      </c>
      <c r="H33" s="182">
        <f>RES_hhdet_emih!H33/RES_summary!H$19</f>
        <v>0</v>
      </c>
      <c r="I33" s="182">
        <f>RES_hhdet_emih!I33/RES_summary!I$19</f>
        <v>0</v>
      </c>
      <c r="J33" s="182">
        <f>RES_hhdet_emih!J33/RES_summary!J$19</f>
        <v>0</v>
      </c>
      <c r="K33" s="182">
        <f>RES_hhdet_emih!K33/RES_summary!K$19</f>
        <v>0</v>
      </c>
      <c r="L33" s="182">
        <f>RES_hhdet_emih!L33/RES_summary!L$19</f>
        <v>0</v>
      </c>
      <c r="M33" s="182">
        <f>RES_hhdet_emih!M33/RES_summary!M$19</f>
        <v>0</v>
      </c>
      <c r="N33" s="182">
        <f>RES_hhdet_emih!N33/RES_summary!N$19</f>
        <v>0</v>
      </c>
      <c r="O33" s="182">
        <f>RES_hhdet_emih!O33/RES_summary!O$19</f>
        <v>0</v>
      </c>
      <c r="P33" s="182">
        <f>RES_hhdet_emih!P33/RES_summary!P$19</f>
        <v>0</v>
      </c>
      <c r="Q33" s="182">
        <f>RES_hhdet_emih!Q33/RES_summary!Q$19</f>
        <v>0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0</v>
      </c>
      <c r="C39" s="178">
        <f>RES_hhdet_emih!C39/RES_summary!C$19</f>
        <v>0</v>
      </c>
      <c r="D39" s="178">
        <f>RES_hhdet_emih!D39/RES_summary!D$19</f>
        <v>0</v>
      </c>
      <c r="E39" s="178">
        <f>RES_hhdet_emih!E39/RES_summary!E$19</f>
        <v>0</v>
      </c>
      <c r="F39" s="178">
        <f>RES_hhdet_emih!F39/RES_summary!F$19</f>
        <v>0</v>
      </c>
      <c r="G39" s="178">
        <f>RES_hhdet_emih!G39/RES_summary!G$19</f>
        <v>0</v>
      </c>
      <c r="H39" s="178">
        <f>RES_hhdet_emih!H39/RES_summary!H$19</f>
        <v>0</v>
      </c>
      <c r="I39" s="178">
        <f>RES_hhdet_emih!I39/RES_summary!I$19</f>
        <v>0</v>
      </c>
      <c r="J39" s="178">
        <f>RES_hhdet_emih!J39/RES_summary!J$19</f>
        <v>0</v>
      </c>
      <c r="K39" s="178">
        <f>RES_hhdet_emih!K39/RES_summary!K$19</f>
        <v>0</v>
      </c>
      <c r="L39" s="178">
        <f>RES_hhdet_emih!L39/RES_summary!L$19</f>
        <v>0</v>
      </c>
      <c r="M39" s="178">
        <f>RES_hhdet_emih!M39/RES_summary!M$19</f>
        <v>0</v>
      </c>
      <c r="N39" s="178">
        <f>RES_hhdet_emih!N39/RES_summary!N$19</f>
        <v>0</v>
      </c>
      <c r="O39" s="178">
        <f>RES_hhdet_emih!O39/RES_summary!O$19</f>
        <v>0</v>
      </c>
      <c r="P39" s="178">
        <f>RES_hhdet_emih!P39/RES_summary!P$19</f>
        <v>0</v>
      </c>
      <c r="Q39" s="178">
        <f>RES_hhdet_emih!Q39/RES_summary!Q$19</f>
        <v>0</v>
      </c>
    </row>
    <row r="40" spans="1:17" ht="12" customHeight="1" x14ac:dyDescent="0.25">
      <c r="A40" s="23" t="s">
        <v>57</v>
      </c>
      <c r="B40" s="177">
        <f>RES_hhdet_emih!B40/RES_summary!B$19</f>
        <v>0</v>
      </c>
      <c r="C40" s="177">
        <f>RES_hhdet_emih!C40/RES_summary!C$19</f>
        <v>0</v>
      </c>
      <c r="D40" s="177">
        <f>RES_hhdet_emih!D40/RES_summary!D$19</f>
        <v>0</v>
      </c>
      <c r="E40" s="177">
        <f>RES_hhdet_emih!E40/RES_summary!E$19</f>
        <v>0</v>
      </c>
      <c r="F40" s="177">
        <f>RES_hhdet_emih!F40/RES_summary!F$19</f>
        <v>0</v>
      </c>
      <c r="G40" s="177">
        <f>RES_hhdet_emih!G40/RES_summary!G$19</f>
        <v>0</v>
      </c>
      <c r="H40" s="177">
        <f>RES_hhdet_emih!H40/RES_summary!H$19</f>
        <v>0</v>
      </c>
      <c r="I40" s="177">
        <f>RES_hhdet_emih!I40/RES_summary!I$19</f>
        <v>0</v>
      </c>
      <c r="J40" s="177">
        <f>RES_hhdet_emih!J40/RES_summary!J$19</f>
        <v>0</v>
      </c>
      <c r="K40" s="177">
        <f>RES_hhdet_emih!K40/RES_summary!K$19</f>
        <v>0</v>
      </c>
      <c r="L40" s="177">
        <f>RES_hhdet_emih!L40/RES_summary!L$19</f>
        <v>0</v>
      </c>
      <c r="M40" s="177">
        <f>RES_hhdet_emih!M40/RES_summary!M$19</f>
        <v>0</v>
      </c>
      <c r="N40" s="177">
        <f>RES_hhdet_emih!N40/RES_summary!N$19</f>
        <v>0</v>
      </c>
      <c r="O40" s="177">
        <f>RES_hhdet_emih!O40/RES_summary!O$19</f>
        <v>0</v>
      </c>
      <c r="P40" s="177">
        <f>RES_hhdet_emih!P40/RES_summary!P$19</f>
        <v>0</v>
      </c>
      <c r="Q40" s="177">
        <f>RES_hhdet_emih!Q40/RES_summary!Q$19</f>
        <v>0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28.826193196057407</v>
      </c>
      <c r="C43" s="184">
        <f>RES_hhdet_emih!C43/RES_summary!C$19</f>
        <v>30.267274064755355</v>
      </c>
      <c r="D43" s="184">
        <f>RES_hhdet_emih!D43/RES_summary!D$19</f>
        <v>30.895238291719991</v>
      </c>
      <c r="E43" s="184">
        <f>RES_hhdet_emih!E43/RES_summary!E$19</f>
        <v>35.977712518906081</v>
      </c>
      <c r="F43" s="184">
        <f>RES_hhdet_emih!F43/RES_summary!F$19</f>
        <v>33.329063581910908</v>
      </c>
      <c r="G43" s="184">
        <f>RES_hhdet_emih!G43/RES_summary!G$19</f>
        <v>34.305575690589578</v>
      </c>
      <c r="H43" s="184">
        <f>RES_hhdet_emih!H43/RES_summary!H$19</f>
        <v>33.529783578290932</v>
      </c>
      <c r="I43" s="184">
        <f>RES_hhdet_emih!I43/RES_summary!I$19</f>
        <v>30.693395984539944</v>
      </c>
      <c r="J43" s="184">
        <f>RES_hhdet_emih!J43/RES_summary!J$19</f>
        <v>29.663631578421807</v>
      </c>
      <c r="K43" s="184">
        <f>RES_hhdet_emih!K43/RES_summary!K$19</f>
        <v>25.703553574211185</v>
      </c>
      <c r="L43" s="184">
        <f>RES_hhdet_emih!L43/RES_summary!L$19</f>
        <v>23.242231181764872</v>
      </c>
      <c r="M43" s="184">
        <f>RES_hhdet_emih!M43/RES_summary!M$19</f>
        <v>30.813425629934532</v>
      </c>
      <c r="N43" s="184">
        <f>RES_hhdet_emih!N43/RES_summary!N$19</f>
        <v>25.994493815597668</v>
      </c>
      <c r="O43" s="184">
        <f>RES_hhdet_emih!O43/RES_summary!O$19</f>
        <v>15.588179503820021</v>
      </c>
      <c r="P43" s="184">
        <f>RES_hhdet_emih!P43/RES_summary!P$19</f>
        <v>15.837815735788489</v>
      </c>
      <c r="Q43" s="184">
        <f>RES_hhdet_emih!Q43/RES_summary!Q$19</f>
        <v>20.984420176415675</v>
      </c>
    </row>
    <row r="44" spans="1:17" ht="12.95" customHeight="1" x14ac:dyDescent="0.25">
      <c r="A44" s="158" t="s">
        <v>65</v>
      </c>
      <c r="B44" s="178">
        <f>RES_hhdet_emih!B44/RES_summary!B$19</f>
        <v>27.390661830488561</v>
      </c>
      <c r="C44" s="178">
        <f>RES_hhdet_emih!C44/RES_summary!C$19</f>
        <v>28.830197522737578</v>
      </c>
      <c r="D44" s="178">
        <f>RES_hhdet_emih!D44/RES_summary!D$19</f>
        <v>29.526038906880721</v>
      </c>
      <c r="E44" s="178">
        <f>RES_hhdet_emih!E44/RES_summary!E$19</f>
        <v>34.575114014278647</v>
      </c>
      <c r="F44" s="178">
        <f>RES_hhdet_emih!F44/RES_summary!F$19</f>
        <v>31.913607908274955</v>
      </c>
      <c r="G44" s="178">
        <f>RES_hhdet_emih!G44/RES_summary!G$19</f>
        <v>32.861745209985976</v>
      </c>
      <c r="H44" s="178">
        <f>RES_hhdet_emih!H44/RES_summary!H$19</f>
        <v>32.102965016130661</v>
      </c>
      <c r="I44" s="178">
        <f>RES_hhdet_emih!I44/RES_summary!I$19</f>
        <v>29.38209502976931</v>
      </c>
      <c r="J44" s="178">
        <f>RES_hhdet_emih!J44/RES_summary!J$19</f>
        <v>28.288748418287401</v>
      </c>
      <c r="K44" s="178">
        <f>RES_hhdet_emih!K44/RES_summary!K$19</f>
        <v>24.35774774085948</v>
      </c>
      <c r="L44" s="178">
        <f>RES_hhdet_emih!L44/RES_summary!L$19</f>
        <v>21.792509573106223</v>
      </c>
      <c r="M44" s="178">
        <f>RES_hhdet_emih!M44/RES_summary!M$19</f>
        <v>29.249415871131248</v>
      </c>
      <c r="N44" s="178">
        <f>RES_hhdet_emih!N44/RES_summary!N$19</f>
        <v>24.575833533771259</v>
      </c>
      <c r="O44" s="178">
        <f>RES_hhdet_emih!O44/RES_summary!O$19</f>
        <v>13.93221051021543</v>
      </c>
      <c r="P44" s="178">
        <f>RES_hhdet_emih!P44/RES_summary!P$19</f>
        <v>13.999369714150699</v>
      </c>
      <c r="Q44" s="178">
        <f>RES_hhdet_emih!Q44/RES_summary!Q$19</f>
        <v>19.206316642226124</v>
      </c>
    </row>
    <row r="45" spans="1:17" ht="12" customHeight="1" x14ac:dyDescent="0.25">
      <c r="A45" s="23" t="s">
        <v>166</v>
      </c>
      <c r="B45" s="177">
        <f>RES_hhdet_emih!B45/RES_summary!B$19</f>
        <v>27.390661830488561</v>
      </c>
      <c r="C45" s="177">
        <f>RES_hhdet_emih!C45/RES_summary!C$19</f>
        <v>28.830197522737578</v>
      </c>
      <c r="D45" s="177">
        <f>RES_hhdet_emih!D45/RES_summary!D$19</f>
        <v>29.526038906880721</v>
      </c>
      <c r="E45" s="177">
        <f>RES_hhdet_emih!E45/RES_summary!E$19</f>
        <v>34.575114014278647</v>
      </c>
      <c r="F45" s="177">
        <f>RES_hhdet_emih!F45/RES_summary!F$19</f>
        <v>31.913607908274955</v>
      </c>
      <c r="G45" s="177">
        <f>RES_hhdet_emih!G45/RES_summary!G$19</f>
        <v>32.861745209985976</v>
      </c>
      <c r="H45" s="177">
        <f>RES_hhdet_emih!H45/RES_summary!H$19</f>
        <v>32.102965016130661</v>
      </c>
      <c r="I45" s="177">
        <f>RES_hhdet_emih!I45/RES_summary!I$19</f>
        <v>29.38209502976931</v>
      </c>
      <c r="J45" s="177">
        <f>RES_hhdet_emih!J45/RES_summary!J$19</f>
        <v>28.288748418287401</v>
      </c>
      <c r="K45" s="177">
        <f>RES_hhdet_emih!K45/RES_summary!K$19</f>
        <v>24.35774774085948</v>
      </c>
      <c r="L45" s="177">
        <f>RES_hhdet_emih!L45/RES_summary!L$19</f>
        <v>21.792509573106223</v>
      </c>
      <c r="M45" s="177">
        <f>RES_hhdet_emih!M45/RES_summary!M$19</f>
        <v>29.249415871131248</v>
      </c>
      <c r="N45" s="177">
        <f>RES_hhdet_emih!N45/RES_summary!N$19</f>
        <v>24.575833533771259</v>
      </c>
      <c r="O45" s="177">
        <f>RES_hhdet_emih!O45/RES_summary!O$19</f>
        <v>13.93221051021543</v>
      </c>
      <c r="P45" s="177">
        <f>RES_hhdet_emih!P45/RES_summary!P$19</f>
        <v>13.999369714150699</v>
      </c>
      <c r="Q45" s="177">
        <f>RES_hhdet_emih!Q45/RES_summary!Q$19</f>
        <v>19.206316642226124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1.145776658244996</v>
      </c>
      <c r="C49" s="178">
        <f>RES_hhdet_emih!C49/RES_summary!C$19</f>
        <v>1.1493245938315</v>
      </c>
      <c r="D49" s="178">
        <f>RES_hhdet_emih!D49/RES_summary!D$19</f>
        <v>1.2193024170622691</v>
      </c>
      <c r="E49" s="178">
        <f>RES_hhdet_emih!E49/RES_summary!E$19</f>
        <v>1.2530248966144675</v>
      </c>
      <c r="F49" s="178">
        <f>RES_hhdet_emih!F49/RES_summary!F$19</f>
        <v>1.2489957446901956</v>
      </c>
      <c r="G49" s="178">
        <f>RES_hhdet_emih!G49/RES_summary!G$19</f>
        <v>1.2900574315907403</v>
      </c>
      <c r="H49" s="178">
        <f>RES_hhdet_emih!H49/RES_summary!H$19</f>
        <v>1.2773274720342538</v>
      </c>
      <c r="I49" s="178">
        <f>RES_hhdet_emih!I49/RES_summary!I$19</f>
        <v>1.1461098848319797</v>
      </c>
      <c r="J49" s="178">
        <f>RES_hhdet_emih!J49/RES_summary!J$19</f>
        <v>1.2036989994787735</v>
      </c>
      <c r="K49" s="178">
        <f>RES_hhdet_emih!K49/RES_summary!K$19</f>
        <v>1.2241170662454004</v>
      </c>
      <c r="L49" s="178">
        <f>RES_hhdet_emih!L49/RES_summary!L$19</f>
        <v>1.239674607116571</v>
      </c>
      <c r="M49" s="178">
        <f>RES_hhdet_emih!M49/RES_summary!M$19</f>
        <v>1.369056306149496</v>
      </c>
      <c r="N49" s="178">
        <f>RES_hhdet_emih!N49/RES_summary!N$19</f>
        <v>1.3736637066796327</v>
      </c>
      <c r="O49" s="178">
        <f>RES_hhdet_emih!O49/RES_summary!O$19</f>
        <v>1.4224208519978232</v>
      </c>
      <c r="P49" s="178">
        <f>RES_hhdet_emih!P49/RES_summary!P$19</f>
        <v>1.4221134929835995</v>
      </c>
      <c r="Q49" s="178">
        <f>RES_hhdet_emih!Q49/RES_summary!Q$19</f>
        <v>1.4028291509390263</v>
      </c>
    </row>
    <row r="50" spans="1:17" ht="12" customHeight="1" x14ac:dyDescent="0.25">
      <c r="A50" s="167" t="s">
        <v>165</v>
      </c>
      <c r="B50" s="183">
        <f>RES_hhdet_emih!B50/RES_summary!B$19</f>
        <v>7.3863078487473679</v>
      </c>
      <c r="C50" s="183">
        <f>RES_hhdet_emih!C50/RES_summary!C$19</f>
        <v>7.3651384364856138</v>
      </c>
      <c r="D50" s="183">
        <f>RES_hhdet_emih!D50/RES_summary!D$19</f>
        <v>7.5810620920175653</v>
      </c>
      <c r="E50" s="183">
        <f>RES_hhdet_emih!E50/RES_summary!E$19</f>
        <v>7.609182082485086</v>
      </c>
      <c r="F50" s="183">
        <f>RES_hhdet_emih!F50/RES_summary!F$19</f>
        <v>7.7325914825542448</v>
      </c>
      <c r="G50" s="183">
        <f>RES_hhdet_emih!G50/RES_summary!G$19</f>
        <v>7.7319815824768954</v>
      </c>
      <c r="H50" s="183">
        <f>RES_hhdet_emih!H50/RES_summary!H$19</f>
        <v>7.7942571745009781</v>
      </c>
      <c r="I50" s="183">
        <f>RES_hhdet_emih!I50/RES_summary!I$19</f>
        <v>8.0761577070322996</v>
      </c>
      <c r="J50" s="183">
        <f>RES_hhdet_emih!J50/RES_summary!J$19</f>
        <v>8.244100721305303</v>
      </c>
      <c r="K50" s="183">
        <f>RES_hhdet_emih!K50/RES_summary!K$19</f>
        <v>8.2869536872356111</v>
      </c>
      <c r="L50" s="183">
        <f>RES_hhdet_emih!L50/RES_summary!L$19</f>
        <v>8.1727858686659971</v>
      </c>
      <c r="M50" s="183">
        <f>RES_hhdet_emih!M50/RES_summary!M$19</f>
        <v>8.7045013717265931</v>
      </c>
      <c r="N50" s="183">
        <f>RES_hhdet_emih!N50/RES_summary!N$19</f>
        <v>8.009413897730278</v>
      </c>
      <c r="O50" s="183">
        <f>RES_hhdet_emih!O50/RES_summary!O$19</f>
        <v>7.2792544885283821</v>
      </c>
      <c r="P50" s="183">
        <f>RES_hhdet_emih!P50/RES_summary!P$19</f>
        <v>7.8401096025469661</v>
      </c>
      <c r="Q50" s="183">
        <f>RES_hhdet_emih!Q50/RES_summary!Q$19</f>
        <v>7.7919676544387828</v>
      </c>
    </row>
    <row r="51" spans="1:17" ht="12" customHeight="1" x14ac:dyDescent="0.25">
      <c r="A51" s="167" t="s">
        <v>164</v>
      </c>
      <c r="B51" s="183">
        <f>RES_hhdet_emih!B51/RES_summary!B$19</f>
        <v>1.8835085014305815</v>
      </c>
      <c r="C51" s="183">
        <f>RES_hhdet_emih!C51/RES_summary!C$19</f>
        <v>1.8781103013038341</v>
      </c>
      <c r="D51" s="183">
        <f>RES_hhdet_emih!D51/RES_summary!D$19</f>
        <v>2.2743186276052723</v>
      </c>
      <c r="E51" s="183">
        <f>RES_hhdet_emih!E51/RES_summary!E$19</f>
        <v>2.5110300872200777</v>
      </c>
      <c r="F51" s="183">
        <f>RES_hhdet_emih!F51/RES_summary!F$19</f>
        <v>2.2540504171645623</v>
      </c>
      <c r="G51" s="183">
        <f>RES_hhdet_emih!G51/RES_summary!G$19</f>
        <v>2.6443377012070992</v>
      </c>
      <c r="H51" s="183">
        <f>RES_hhdet_emih!H51/RES_summary!H$19</f>
        <v>2.494162295840312</v>
      </c>
      <c r="I51" s="183">
        <f>RES_hhdet_emih!I51/RES_summary!I$19</f>
        <v>2.4228473121096834</v>
      </c>
      <c r="J51" s="183">
        <f>RES_hhdet_emih!J51/RES_summary!J$19</f>
        <v>2.4732302163915914</v>
      </c>
      <c r="K51" s="183">
        <f>RES_hhdet_emih!K51/RES_summary!K$19</f>
        <v>2.4032165692983285</v>
      </c>
      <c r="L51" s="183">
        <f>RES_hhdet_emih!L51/RES_summary!L$19</f>
        <v>2.4518357605997987</v>
      </c>
      <c r="M51" s="183">
        <f>RES_hhdet_emih!M51/RES_summary!M$19</f>
        <v>2.715804427978699</v>
      </c>
      <c r="N51" s="183">
        <f>RES_hhdet_emih!N51/RES_summary!N$19</f>
        <v>2.4989371360918486</v>
      </c>
      <c r="O51" s="183">
        <f>RES_hhdet_emih!O51/RES_summary!O$19</f>
        <v>2.2711274004208577</v>
      </c>
      <c r="P51" s="183">
        <f>RES_hhdet_emih!P51/RES_summary!P$19</f>
        <v>2.446114195994654</v>
      </c>
      <c r="Q51" s="183">
        <f>RES_hhdet_emih!Q51/RES_summary!Q$19</f>
        <v>2.4310939081849052</v>
      </c>
    </row>
    <row r="52" spans="1:17" ht="12" customHeight="1" x14ac:dyDescent="0.25">
      <c r="A52" s="166" t="s">
        <v>163</v>
      </c>
      <c r="B52" s="182">
        <f>RES_hhdet_emih!B52/RES_summary!B$19</f>
        <v>1.8835085014305815</v>
      </c>
      <c r="C52" s="182">
        <f>RES_hhdet_emih!C52/RES_summary!C$19</f>
        <v>1.8781103013038341</v>
      </c>
      <c r="D52" s="182">
        <f>RES_hhdet_emih!D52/RES_summary!D$19</f>
        <v>2.2743186276052723</v>
      </c>
      <c r="E52" s="182">
        <f>RES_hhdet_emih!E52/RES_summary!E$19</f>
        <v>2.5110300872200777</v>
      </c>
      <c r="F52" s="182">
        <f>RES_hhdet_emih!F52/RES_summary!F$19</f>
        <v>2.2540504171645623</v>
      </c>
      <c r="G52" s="182">
        <f>RES_hhdet_emih!G52/RES_summary!G$19</f>
        <v>2.6443377012070992</v>
      </c>
      <c r="H52" s="182">
        <f>RES_hhdet_emih!H52/RES_summary!H$19</f>
        <v>2.494162295840312</v>
      </c>
      <c r="I52" s="182">
        <f>RES_hhdet_emih!I52/RES_summary!I$19</f>
        <v>2.4228473121096834</v>
      </c>
      <c r="J52" s="182">
        <f>RES_hhdet_emih!J52/RES_summary!J$19</f>
        <v>2.4732302163915914</v>
      </c>
      <c r="K52" s="182">
        <f>RES_hhdet_emih!K52/RES_summary!K$19</f>
        <v>2.4032165692983285</v>
      </c>
      <c r="L52" s="182">
        <f>RES_hhdet_emih!L52/RES_summary!L$19</f>
        <v>2.4518357605997987</v>
      </c>
      <c r="M52" s="182">
        <f>RES_hhdet_emih!M52/RES_summary!M$19</f>
        <v>2.715804427978699</v>
      </c>
      <c r="N52" s="182">
        <f>RES_hhdet_emih!N52/RES_summary!N$19</f>
        <v>2.4989371360918486</v>
      </c>
      <c r="O52" s="182">
        <f>RES_hhdet_emih!O52/RES_summary!O$19</f>
        <v>2.2711274004208577</v>
      </c>
      <c r="P52" s="182">
        <f>RES_hhdet_emih!P52/RES_summary!P$19</f>
        <v>2.446114195994654</v>
      </c>
      <c r="Q52" s="182">
        <f>RES_hhdet_emih!Q52/RES_summary!Q$19</f>
        <v>2.4310939081849052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0.28975470732385483</v>
      </c>
      <c r="C58" s="178">
        <f>RES_hhdet_emih!C58/RES_summary!C$19</f>
        <v>0.28775194818627664</v>
      </c>
      <c r="D58" s="178">
        <f>RES_hhdet_emih!D58/RES_summary!D$19</f>
        <v>0.1498969677770054</v>
      </c>
      <c r="E58" s="178">
        <f>RES_hhdet_emih!E58/RES_summary!E$19</f>
        <v>0.1495736080129616</v>
      </c>
      <c r="F58" s="178">
        <f>RES_hhdet_emih!F58/RES_summary!F$19</f>
        <v>0.16645992894575412</v>
      </c>
      <c r="G58" s="178">
        <f>RES_hhdet_emih!G58/RES_summary!G$19</f>
        <v>0.15377304901286293</v>
      </c>
      <c r="H58" s="178">
        <f>RES_hhdet_emih!H58/RES_summary!H$19</f>
        <v>0.14949109012601583</v>
      </c>
      <c r="I58" s="178">
        <f>RES_hhdet_emih!I58/RES_summary!I$19</f>
        <v>0.16519106993865043</v>
      </c>
      <c r="J58" s="178">
        <f>RES_hhdet_emih!J58/RES_summary!J$19</f>
        <v>0.17118416065563111</v>
      </c>
      <c r="K58" s="178">
        <f>RES_hhdet_emih!K58/RES_summary!K$19</f>
        <v>0.12168876710630401</v>
      </c>
      <c r="L58" s="178">
        <f>RES_hhdet_emih!L58/RES_summary!L$19</f>
        <v>0.21004700154207853</v>
      </c>
      <c r="M58" s="178">
        <f>RES_hhdet_emih!M58/RES_summary!M$19</f>
        <v>0.19495345265379208</v>
      </c>
      <c r="N58" s="178">
        <f>RES_hhdet_emih!N58/RES_summary!N$19</f>
        <v>4.4996575146772938E-2</v>
      </c>
      <c r="O58" s="178">
        <f>RES_hhdet_emih!O58/RES_summary!O$19</f>
        <v>0.23354814160676768</v>
      </c>
      <c r="P58" s="178">
        <f>RES_hhdet_emih!P58/RES_summary!P$19</f>
        <v>0.41633252865419185</v>
      </c>
      <c r="Q58" s="178">
        <f>RES_hhdet_emih!Q58/RES_summary!Q$19</f>
        <v>0.37527438325052409</v>
      </c>
    </row>
    <row r="59" spans="1:17" ht="12" customHeight="1" x14ac:dyDescent="0.25">
      <c r="A59" s="23" t="s">
        <v>57</v>
      </c>
      <c r="B59" s="177">
        <f>RES_hhdet_emih!B59/RES_summary!B$19</f>
        <v>6.2735226507258375</v>
      </c>
      <c r="C59" s="177">
        <f>RES_hhdet_emih!C59/RES_summary!C$19</f>
        <v>6.2092116449665724</v>
      </c>
      <c r="D59" s="177">
        <f>RES_hhdet_emih!D59/RES_summary!D$19</f>
        <v>6.3435730447957788</v>
      </c>
      <c r="E59" s="177">
        <f>RES_hhdet_emih!E59/RES_summary!E$19</f>
        <v>6.2881443781624551</v>
      </c>
      <c r="F59" s="177">
        <f>RES_hhdet_emih!F59/RES_summary!F$19</f>
        <v>6.2366144946895705</v>
      </c>
      <c r="G59" s="177">
        <f>RES_hhdet_emih!G59/RES_summary!G$19</f>
        <v>6.174946872404135</v>
      </c>
      <c r="H59" s="177">
        <f>RES_hhdet_emih!H59/RES_summary!H$19</f>
        <v>6.204244565999617</v>
      </c>
      <c r="I59" s="177">
        <f>RES_hhdet_emih!I59/RES_summary!I$19</f>
        <v>6.2578953476969348</v>
      </c>
      <c r="J59" s="177">
        <f>RES_hhdet_emih!J59/RES_summary!J$19</f>
        <v>6.1806856088634863</v>
      </c>
      <c r="K59" s="177">
        <f>RES_hhdet_emih!K59/RES_summary!K$19</f>
        <v>6.0880753997079244</v>
      </c>
      <c r="L59" s="177">
        <f>RES_hhdet_emih!L59/RES_summary!L$19</f>
        <v>6.0852062097979873</v>
      </c>
      <c r="M59" s="177">
        <f>RES_hhdet_emih!M59/RES_summary!M$19</f>
        <v>5.8574969325257218</v>
      </c>
      <c r="N59" s="177">
        <f>RES_hhdet_emih!N59/RES_summary!N$19</f>
        <v>5.8068294647582714</v>
      </c>
      <c r="O59" s="177">
        <f>RES_hhdet_emih!O59/RES_summary!O$19</f>
        <v>5.7098142275067207</v>
      </c>
      <c r="P59" s="177">
        <f>RES_hhdet_emih!P59/RES_summary!P$19</f>
        <v>5.5696338080609431</v>
      </c>
      <c r="Q59" s="177">
        <f>RES_hhdet_emih!Q59/RES_summary!Q$19</f>
        <v>5.4793634244960199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25.025271807967908</v>
      </c>
      <c r="C62" s="184">
        <f>RES_hhdet_emih!C62/RES_summary!C$19</f>
        <v>26.239644908308264</v>
      </c>
      <c r="D62" s="184">
        <f>RES_hhdet_emih!D62/RES_summary!D$19</f>
        <v>27.070396343173176</v>
      </c>
      <c r="E62" s="184">
        <f>RES_hhdet_emih!E62/RES_summary!E$19</f>
        <v>30.536005511779805</v>
      </c>
      <c r="F62" s="184">
        <f>RES_hhdet_emih!F62/RES_summary!F$19</f>
        <v>29.04343124857818</v>
      </c>
      <c r="G62" s="184">
        <f>RES_hhdet_emih!G62/RES_summary!G$19</f>
        <v>29.848788293930699</v>
      </c>
      <c r="H62" s="184">
        <f>RES_hhdet_emih!H62/RES_summary!H$19</f>
        <v>29.43366455282851</v>
      </c>
      <c r="I62" s="184">
        <f>RES_hhdet_emih!I62/RES_summary!I$19</f>
        <v>27.641206976481676</v>
      </c>
      <c r="J62" s="184">
        <f>RES_hhdet_emih!J62/RES_summary!J$19</f>
        <v>26.250559412052674</v>
      </c>
      <c r="K62" s="184">
        <f>RES_hhdet_emih!K62/RES_summary!K$19</f>
        <v>23.669840036575501</v>
      </c>
      <c r="L62" s="184">
        <f>RES_hhdet_emih!L62/RES_summary!L$19</f>
        <v>22.641673845580517</v>
      </c>
      <c r="M62" s="184">
        <f>RES_hhdet_emih!M62/RES_summary!M$19</f>
        <v>28.063187997376179</v>
      </c>
      <c r="N62" s="184">
        <f>RES_hhdet_emih!N62/RES_summary!N$19</f>
        <v>24.720373694757345</v>
      </c>
      <c r="O62" s="184">
        <f>RES_hhdet_emih!O62/RES_summary!O$19</f>
        <v>17.344779900202955</v>
      </c>
      <c r="P62" s="184">
        <f>RES_hhdet_emih!P62/RES_summary!P$19</f>
        <v>16.915781332866263</v>
      </c>
      <c r="Q62" s="184">
        <f>RES_hhdet_emih!Q62/RES_summary!Q$19</f>
        <v>20.861992696865379</v>
      </c>
    </row>
    <row r="63" spans="1:17" ht="12.95" customHeight="1" x14ac:dyDescent="0.25">
      <c r="A63" s="158" t="s">
        <v>65</v>
      </c>
      <c r="B63" s="178">
        <f>RES_hhdet_emih!B63/RES_summary!B$19</f>
        <v>19.457460445945422</v>
      </c>
      <c r="C63" s="178">
        <f>RES_hhdet_emih!C63/RES_summary!C$19</f>
        <v>20.467417850791801</v>
      </c>
      <c r="D63" s="178">
        <f>RES_hhdet_emih!D63/RES_summary!D$19</f>
        <v>20.943589453331544</v>
      </c>
      <c r="E63" s="178">
        <f>RES_hhdet_emih!E63/RES_summary!E$19</f>
        <v>24.322860292656575</v>
      </c>
      <c r="F63" s="178">
        <f>RES_hhdet_emih!F63/RES_summary!F$19</f>
        <v>22.722473937466905</v>
      </c>
      <c r="G63" s="178">
        <f>RES_hhdet_emih!G63/RES_summary!G$19</f>
        <v>23.326927395248848</v>
      </c>
      <c r="H63" s="178">
        <f>RES_hhdet_emih!H63/RES_summary!H$19</f>
        <v>22.844486765417024</v>
      </c>
      <c r="I63" s="178">
        <f>RES_hhdet_emih!I63/RES_summary!I$19</f>
        <v>21.218713773595326</v>
      </c>
      <c r="J63" s="178">
        <f>RES_hhdet_emih!J63/RES_summary!J$19</f>
        <v>19.792171280182007</v>
      </c>
      <c r="K63" s="178">
        <f>RES_hhdet_emih!K63/RES_summary!K$19</f>
        <v>17.085089435152597</v>
      </c>
      <c r="L63" s="178">
        <f>RES_hhdet_emih!L63/RES_summary!L$19</f>
        <v>15.540461684618858</v>
      </c>
      <c r="M63" s="178">
        <f>RES_hhdet_emih!M63/RES_summary!M$19</f>
        <v>20.743022496759242</v>
      </c>
      <c r="N63" s="178">
        <f>RES_hhdet_emih!N63/RES_summary!N$19</f>
        <v>17.430427227121612</v>
      </c>
      <c r="O63" s="178">
        <f>RES_hhdet_emih!O63/RES_summary!O$19</f>
        <v>10.098033488597078</v>
      </c>
      <c r="P63" s="178">
        <f>RES_hhdet_emih!P63/RES_summary!P$19</f>
        <v>9.8331929581656663</v>
      </c>
      <c r="Q63" s="178">
        <f>RES_hhdet_emih!Q63/RES_summary!Q$19</f>
        <v>13.742893308202333</v>
      </c>
    </row>
    <row r="64" spans="1:17" ht="12" customHeight="1" x14ac:dyDescent="0.25">
      <c r="A64" s="23" t="s">
        <v>161</v>
      </c>
      <c r="B64" s="177">
        <f>RES_hhdet_emih!B64/RES_summary!B$19</f>
        <v>19.457460445945422</v>
      </c>
      <c r="C64" s="177">
        <f>RES_hhdet_emih!C64/RES_summary!C$19</f>
        <v>20.467417850791801</v>
      </c>
      <c r="D64" s="177">
        <f>RES_hhdet_emih!D64/RES_summary!D$19</f>
        <v>20.943589453331544</v>
      </c>
      <c r="E64" s="177">
        <f>RES_hhdet_emih!E64/RES_summary!E$19</f>
        <v>24.322860292656575</v>
      </c>
      <c r="F64" s="177">
        <f>RES_hhdet_emih!F64/RES_summary!F$19</f>
        <v>22.722473937466905</v>
      </c>
      <c r="G64" s="177">
        <f>RES_hhdet_emih!G64/RES_summary!G$19</f>
        <v>23.326927395248848</v>
      </c>
      <c r="H64" s="177">
        <f>RES_hhdet_emih!H64/RES_summary!H$19</f>
        <v>22.844486765417024</v>
      </c>
      <c r="I64" s="177">
        <f>RES_hhdet_emih!I64/RES_summary!I$19</f>
        <v>21.218713773595326</v>
      </c>
      <c r="J64" s="177">
        <f>RES_hhdet_emih!J64/RES_summary!J$19</f>
        <v>19.792171280182007</v>
      </c>
      <c r="K64" s="177">
        <f>RES_hhdet_emih!K64/RES_summary!K$19</f>
        <v>17.085089435152597</v>
      </c>
      <c r="L64" s="177">
        <f>RES_hhdet_emih!L64/RES_summary!L$19</f>
        <v>15.540461684618858</v>
      </c>
      <c r="M64" s="177">
        <f>RES_hhdet_emih!M64/RES_summary!M$19</f>
        <v>20.743022496759242</v>
      </c>
      <c r="N64" s="177">
        <f>RES_hhdet_emih!N64/RES_summary!N$19</f>
        <v>17.430427227121612</v>
      </c>
      <c r="O64" s="177">
        <f>RES_hhdet_emih!O64/RES_summary!O$19</f>
        <v>10.098033488597078</v>
      </c>
      <c r="P64" s="177">
        <f>RES_hhdet_emih!P64/RES_summary!P$19</f>
        <v>9.8331929581656663</v>
      </c>
      <c r="Q64" s="177">
        <f>RES_hhdet_emih!Q64/RES_summary!Q$19</f>
        <v>13.742893308202333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2.6798933135163527</v>
      </c>
      <c r="C68" s="178">
        <f>RES_hhdet_emih!C68/RES_summary!C$19</f>
        <v>2.8119386933309993</v>
      </c>
      <c r="D68" s="178">
        <f>RES_hhdet_emih!D68/RES_summary!D$19</f>
        <v>3.1203121980795308</v>
      </c>
      <c r="E68" s="178">
        <f>RES_hhdet_emih!E68/RES_summary!E$19</f>
        <v>3.1721570345673915</v>
      </c>
      <c r="F68" s="178">
        <f>RES_hhdet_emih!F68/RES_summary!F$19</f>
        <v>3.2413996855566838</v>
      </c>
      <c r="G68" s="178">
        <f>RES_hhdet_emih!G68/RES_summary!G$19</f>
        <v>3.3956453126845347</v>
      </c>
      <c r="H68" s="178">
        <f>RES_hhdet_emih!H68/RES_summary!H$19</f>
        <v>3.3860101346283393</v>
      </c>
      <c r="I68" s="178">
        <f>RES_hhdet_emih!I68/RES_summary!I$19</f>
        <v>3.0795693771927408</v>
      </c>
      <c r="J68" s="178">
        <f>RES_hhdet_emih!J68/RES_summary!J$19</f>
        <v>3.0828170934615673</v>
      </c>
      <c r="K68" s="178">
        <f>RES_hhdet_emih!K68/RES_summary!K$19</f>
        <v>3.0607508626568571</v>
      </c>
      <c r="L68" s="178">
        <f>RES_hhdet_emih!L68/RES_summary!L$19</f>
        <v>3.2402993511025078</v>
      </c>
      <c r="M68" s="178">
        <f>RES_hhdet_emih!M68/RES_summary!M$19</f>
        <v>3.2604880574511119</v>
      </c>
      <c r="N68" s="178">
        <f>RES_hhdet_emih!N68/RES_summary!N$19</f>
        <v>3.2478396500665205</v>
      </c>
      <c r="O68" s="178">
        <f>RES_hhdet_emih!O68/RES_summary!O$19</f>
        <v>3.2540451891137816</v>
      </c>
      <c r="P68" s="178">
        <f>RES_hhdet_emih!P68/RES_summary!P$19</f>
        <v>3.1886409625253767</v>
      </c>
      <c r="Q68" s="178">
        <f>RES_hhdet_emih!Q68/RES_summary!Q$19</f>
        <v>3.1653814128910165</v>
      </c>
    </row>
    <row r="69" spans="1:17" ht="12" customHeight="1" x14ac:dyDescent="0.25">
      <c r="A69" s="167" t="s">
        <v>160</v>
      </c>
      <c r="B69" s="183">
        <f>RES_hhdet_emih!B69/RES_summary!B$19</f>
        <v>5.2204679242160843</v>
      </c>
      <c r="C69" s="183">
        <f>RES_hhdet_emih!C69/RES_summary!C$19</f>
        <v>5.2060354681588628</v>
      </c>
      <c r="D69" s="183">
        <f>RES_hhdet_emih!D69/RES_summary!D$19</f>
        <v>5.3575758611252358</v>
      </c>
      <c r="E69" s="183">
        <f>RES_hhdet_emih!E69/RES_summary!E$19</f>
        <v>5.3775648345858933</v>
      </c>
      <c r="F69" s="183">
        <f>RES_hhdet_emih!F69/RES_summary!F$19</f>
        <v>5.4645726507251213</v>
      </c>
      <c r="G69" s="183">
        <f>RES_hhdet_emih!G69/RES_summary!G$19</f>
        <v>5.4642257091605515</v>
      </c>
      <c r="H69" s="183">
        <f>RES_hhdet_emih!H69/RES_summary!H$19</f>
        <v>5.5083312194308629</v>
      </c>
      <c r="I69" s="183">
        <f>RES_hhdet_emih!I69/RES_summary!I$19</f>
        <v>5.7071953179564732</v>
      </c>
      <c r="J69" s="183">
        <f>RES_hhdet_emih!J69/RES_summary!J$19</f>
        <v>5.825881797377467</v>
      </c>
      <c r="K69" s="183">
        <f>RES_hhdet_emih!K69/RES_summary!K$19</f>
        <v>5.8152070777896681</v>
      </c>
      <c r="L69" s="183">
        <f>RES_hhdet_emih!L69/RES_summary!L$19</f>
        <v>5.8164536280023054</v>
      </c>
      <c r="M69" s="183">
        <f>RES_hhdet_emih!M69/RES_summary!M$19</f>
        <v>5.7153338861009502</v>
      </c>
      <c r="N69" s="183">
        <f>RES_hhdet_emih!N69/RES_summary!N$19</f>
        <v>5.6588001127290042</v>
      </c>
      <c r="O69" s="183">
        <f>RES_hhdet_emih!O69/RES_summary!O$19</f>
        <v>5.5738678635715759</v>
      </c>
      <c r="P69" s="183">
        <f>RES_hhdet_emih!P69/RES_summary!P$19</f>
        <v>5.5383840912211983</v>
      </c>
      <c r="Q69" s="183">
        <f>RES_hhdet_emih!Q69/RES_summary!Q$19</f>
        <v>5.5045934132718166</v>
      </c>
    </row>
    <row r="70" spans="1:17" ht="12" customHeight="1" x14ac:dyDescent="0.25">
      <c r="A70" s="167" t="s">
        <v>159</v>
      </c>
      <c r="B70" s="183">
        <f>RES_hhdet_emih!B70/RES_summary!B$19</f>
        <v>1.3312193206751026</v>
      </c>
      <c r="C70" s="183">
        <f>RES_hhdet_emih!C70/RES_summary!C$19</f>
        <v>1.3275390443805108</v>
      </c>
      <c r="D70" s="183">
        <f>RES_hhdet_emih!D70/RES_summary!D$19</f>
        <v>1.6072727583375728</v>
      </c>
      <c r="E70" s="183">
        <f>RES_hhdet_emih!E70/RES_summary!E$19</f>
        <v>1.7745963954133444</v>
      </c>
      <c r="F70" s="183">
        <f>RES_hhdet_emih!F70/RES_summary!F$19</f>
        <v>1.5929229276863721</v>
      </c>
      <c r="G70" s="183">
        <f>RES_hhdet_emih!G70/RES_summary!G$19</f>
        <v>1.8687651925329078</v>
      </c>
      <c r="H70" s="183">
        <f>RES_hhdet_emih!H70/RES_summary!H$19</f>
        <v>1.7626659902178747</v>
      </c>
      <c r="I70" s="183">
        <f>RES_hhdet_emih!I70/RES_summary!I$19</f>
        <v>1.7121585953869392</v>
      </c>
      <c r="J70" s="183">
        <f>RES_hhdet_emih!J70/RES_summary!J$19</f>
        <v>1.7477645392132417</v>
      </c>
      <c r="K70" s="183">
        <f>RES_hhdet_emih!K70/RES_summary!K$19</f>
        <v>1.686410052559004</v>
      </c>
      <c r="L70" s="183">
        <f>RES_hhdet_emih!L70/RES_summary!L$19</f>
        <v>1.744936088400693</v>
      </c>
      <c r="M70" s="183">
        <f>RES_hhdet_emih!M70/RES_summary!M$19</f>
        <v>1.7831841724634978</v>
      </c>
      <c r="N70" s="183">
        <f>RES_hhdet_emih!N70/RES_summary!N$19</f>
        <v>1.7655456351714507</v>
      </c>
      <c r="O70" s="183">
        <f>RES_hhdet_emih!O70/RES_summary!O$19</f>
        <v>1.7390467734343331</v>
      </c>
      <c r="P70" s="183">
        <f>RES_hhdet_emih!P70/RES_summary!P$19</f>
        <v>1.7279758364610149</v>
      </c>
      <c r="Q70" s="183">
        <f>RES_hhdet_emih!Q70/RES_summary!Q$19</f>
        <v>1.7174331449408089</v>
      </c>
    </row>
    <row r="71" spans="1:17" ht="12" customHeight="1" x14ac:dyDescent="0.25">
      <c r="A71" s="166" t="s">
        <v>109</v>
      </c>
      <c r="B71" s="182">
        <f>RES_hhdet_emih!B71/RES_summary!B$19</f>
        <v>1.3312193206751026</v>
      </c>
      <c r="C71" s="182">
        <f>RES_hhdet_emih!C71/RES_summary!C$19</f>
        <v>1.3275390443805108</v>
      </c>
      <c r="D71" s="182">
        <f>RES_hhdet_emih!D71/RES_summary!D$19</f>
        <v>1.6072727583375728</v>
      </c>
      <c r="E71" s="182">
        <f>RES_hhdet_emih!E71/RES_summary!E$19</f>
        <v>1.7745963954133444</v>
      </c>
      <c r="F71" s="182">
        <f>RES_hhdet_emih!F71/RES_summary!F$19</f>
        <v>1.5929229276863721</v>
      </c>
      <c r="G71" s="182">
        <f>RES_hhdet_emih!G71/RES_summary!G$19</f>
        <v>1.8687651925329078</v>
      </c>
      <c r="H71" s="182">
        <f>RES_hhdet_emih!H71/RES_summary!H$19</f>
        <v>1.7626659902178747</v>
      </c>
      <c r="I71" s="182">
        <f>RES_hhdet_emih!I71/RES_summary!I$19</f>
        <v>1.7121585953869392</v>
      </c>
      <c r="J71" s="182">
        <f>RES_hhdet_emih!J71/RES_summary!J$19</f>
        <v>1.7477645392132417</v>
      </c>
      <c r="K71" s="182">
        <f>RES_hhdet_emih!K71/RES_summary!K$19</f>
        <v>1.686410052559004</v>
      </c>
      <c r="L71" s="182">
        <f>RES_hhdet_emih!L71/RES_summary!L$19</f>
        <v>1.744936088400693</v>
      </c>
      <c r="M71" s="182">
        <f>RES_hhdet_emih!M71/RES_summary!M$19</f>
        <v>1.7831841724634978</v>
      </c>
      <c r="N71" s="182">
        <f>RES_hhdet_emih!N71/RES_summary!N$19</f>
        <v>1.7655456351714507</v>
      </c>
      <c r="O71" s="182">
        <f>RES_hhdet_emih!O71/RES_summary!O$19</f>
        <v>1.7390467734343331</v>
      </c>
      <c r="P71" s="182">
        <f>RES_hhdet_emih!P71/RES_summary!P$19</f>
        <v>1.7279758364610149</v>
      </c>
      <c r="Q71" s="182">
        <f>RES_hhdet_emih!Q71/RES_summary!Q$19</f>
        <v>1.7174331449408089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2.8879180485061311</v>
      </c>
      <c r="C77" s="178">
        <f>RES_hhdet_emih!C77/RES_summary!C$19</f>
        <v>2.9602883641854669</v>
      </c>
      <c r="D77" s="178">
        <f>RES_hhdet_emih!D77/RES_summary!D$19</f>
        <v>3.0064946917620965</v>
      </c>
      <c r="E77" s="178">
        <f>RES_hhdet_emih!E77/RES_summary!E$19</f>
        <v>3.0409881845558377</v>
      </c>
      <c r="F77" s="178">
        <f>RES_hhdet_emih!F77/RES_summary!F$19</f>
        <v>3.0795576255545924</v>
      </c>
      <c r="G77" s="178">
        <f>RES_hhdet_emih!G77/RES_summary!G$19</f>
        <v>3.1262155859973113</v>
      </c>
      <c r="H77" s="178">
        <f>RES_hhdet_emih!H77/RES_summary!H$19</f>
        <v>3.2031676527831427</v>
      </c>
      <c r="I77" s="178">
        <f>RES_hhdet_emih!I77/RES_summary!I$19</f>
        <v>3.3429238256936076</v>
      </c>
      <c r="J77" s="178">
        <f>RES_hhdet_emih!J77/RES_summary!J$19</f>
        <v>3.3755710384091029</v>
      </c>
      <c r="K77" s="178">
        <f>RES_hhdet_emih!K77/RES_summary!K$19</f>
        <v>3.523999738766046</v>
      </c>
      <c r="L77" s="178">
        <f>RES_hhdet_emih!L77/RES_summary!L$19</f>
        <v>3.8609128098591512</v>
      </c>
      <c r="M77" s="178">
        <f>RES_hhdet_emih!M77/RES_summary!M$19</f>
        <v>4.0596774431658282</v>
      </c>
      <c r="N77" s="178">
        <f>RES_hhdet_emih!N77/RES_summary!N$19</f>
        <v>4.0421068175692119</v>
      </c>
      <c r="O77" s="178">
        <f>RES_hhdet_emih!O77/RES_summary!O$19</f>
        <v>3.9927012224920944</v>
      </c>
      <c r="P77" s="178">
        <f>RES_hhdet_emih!P77/RES_summary!P$19</f>
        <v>3.8939474121752204</v>
      </c>
      <c r="Q77" s="178">
        <f>RES_hhdet_emih!Q77/RES_summary!Q$19</f>
        <v>3.9537179757720295</v>
      </c>
    </row>
    <row r="78" spans="1:17" ht="12" customHeight="1" x14ac:dyDescent="0.25">
      <c r="A78" s="23" t="s">
        <v>109</v>
      </c>
      <c r="B78" s="177">
        <f>RES_hhdet_emih!B78/RES_summary!B$19</f>
        <v>5.1798556636443749</v>
      </c>
      <c r="C78" s="177">
        <f>RES_hhdet_emih!C78/RES_summary!C$19</f>
        <v>5.1348901310839725</v>
      </c>
      <c r="D78" s="177">
        <f>RES_hhdet_emih!D78/RES_summary!D$19</f>
        <v>5.2513520326980032</v>
      </c>
      <c r="E78" s="177">
        <f>RES_hhdet_emih!E78/RES_summary!E$19</f>
        <v>5.2080726585393258</v>
      </c>
      <c r="F78" s="177">
        <f>RES_hhdet_emih!F78/RES_summary!F$19</f>
        <v>5.1606833153401102</v>
      </c>
      <c r="G78" s="177">
        <f>RES_hhdet_emih!G78/RES_summary!G$19</f>
        <v>5.1055000706805629</v>
      </c>
      <c r="H78" s="177">
        <f>RES_hhdet_emih!H78/RES_summary!H$19</f>
        <v>5.1232242050610903</v>
      </c>
      <c r="I78" s="177">
        <f>RES_hhdet_emih!I78/RES_summary!I$19</f>
        <v>5.1694532959473758</v>
      </c>
      <c r="J78" s="177">
        <f>RES_hhdet_emih!J78/RES_summary!J$19</f>
        <v>5.1010535319378318</v>
      </c>
      <c r="K78" s="177">
        <f>RES_hhdet_emih!K78/RES_summary!K$19</f>
        <v>5.025655715474139</v>
      </c>
      <c r="L78" s="177">
        <f>RES_hhdet_emih!L78/RES_summary!L$19</f>
        <v>5.0221374778410555</v>
      </c>
      <c r="M78" s="177">
        <f>RES_hhdet_emih!M78/RES_summary!M$19</f>
        <v>4.8720582012030249</v>
      </c>
      <c r="N78" s="177">
        <f>RES_hhdet_emih!N78/RES_summary!N$19</f>
        <v>4.8743526667173143</v>
      </c>
      <c r="O78" s="177">
        <f>RES_hhdet_emih!O78/RES_summary!O$19</f>
        <v>4.8279121358707755</v>
      </c>
      <c r="P78" s="177">
        <f>RES_hhdet_emih!P78/RES_summary!P$19</f>
        <v>4.732933822242634</v>
      </c>
      <c r="Q78" s="177">
        <f>RES_hhdet_emih!Q78/RES_summary!Q$19</f>
        <v>4.6718878215003601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1.4050693159364593</v>
      </c>
      <c r="C81" s="184">
        <f>RES_hhdet_emih!C81/RES_summary!C$19</f>
        <v>1.5023479718923374</v>
      </c>
      <c r="D81" s="184">
        <f>RES_hhdet_emih!D81/RES_summary!D$19</f>
        <v>1.5392041599169</v>
      </c>
      <c r="E81" s="184">
        <f>RES_hhdet_emih!E81/RES_summary!E$19</f>
        <v>1.7333282657631353</v>
      </c>
      <c r="F81" s="184">
        <f>RES_hhdet_emih!F81/RES_summary!F$19</f>
        <v>1.7756378299656248</v>
      </c>
      <c r="G81" s="184">
        <f>RES_hhdet_emih!G81/RES_summary!G$19</f>
        <v>1.7151750102315786</v>
      </c>
      <c r="H81" s="184">
        <f>RES_hhdet_emih!H81/RES_summary!H$19</f>
        <v>1.6208608108507294</v>
      </c>
      <c r="I81" s="184">
        <f>RES_hhdet_emih!I81/RES_summary!I$19</f>
        <v>1.3190813022891934</v>
      </c>
      <c r="J81" s="184">
        <f>RES_hhdet_emih!J81/RES_summary!J$19</f>
        <v>1.2769409337084434</v>
      </c>
      <c r="K81" s="184">
        <f>RES_hhdet_emih!K81/RES_summary!K$19</f>
        <v>1.1679286894088601</v>
      </c>
      <c r="L81" s="184">
        <f>RES_hhdet_emih!L81/RES_summary!L$19</f>
        <v>1.0440942826185577</v>
      </c>
      <c r="M81" s="184">
        <f>RES_hhdet_emih!M81/RES_summary!M$19</f>
        <v>0.88234178855245404</v>
      </c>
      <c r="N81" s="184">
        <f>RES_hhdet_emih!N81/RES_summary!N$19</f>
        <v>0.36029938321052735</v>
      </c>
      <c r="O81" s="184">
        <f>RES_hhdet_emih!O81/RES_summary!O$19</f>
        <v>0.77249028305815715</v>
      </c>
      <c r="P81" s="184">
        <f>RES_hhdet_emih!P81/RES_summary!P$19</f>
        <v>0.99089382450561747</v>
      </c>
      <c r="Q81" s="184">
        <f>RES_hhdet_emih!Q81/RES_summary!Q$19</f>
        <v>1.1018496186349447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1.1153138812468533</v>
      </c>
      <c r="C87" s="178">
        <f>RES_hhdet_emih!C87/RES_summary!C$19</f>
        <v>1.2121304365757875</v>
      </c>
      <c r="D87" s="178">
        <f>RES_hhdet_emih!D87/RES_summary!D$19</f>
        <v>1.3869809882460269</v>
      </c>
      <c r="E87" s="178">
        <f>RES_hhdet_emih!E87/RES_summary!E$19</f>
        <v>1.580132622769669</v>
      </c>
      <c r="F87" s="178">
        <f>RES_hhdet_emih!F87/RES_summary!F$19</f>
        <v>1.6062149131504366</v>
      </c>
      <c r="G87" s="178">
        <f>RES_hhdet_emih!G87/RES_summary!G$19</f>
        <v>1.5592902908098039</v>
      </c>
      <c r="H87" s="178">
        <f>RES_hhdet_emih!H87/RES_summary!H$19</f>
        <v>1.4704755791775543</v>
      </c>
      <c r="I87" s="178">
        <f>RES_hhdet_emih!I87/RES_summary!I$19</f>
        <v>1.196324928238218</v>
      </c>
      <c r="J87" s="178">
        <f>RES_hhdet_emih!J87/RES_summary!J$19</f>
        <v>1.1538755700760546</v>
      </c>
      <c r="K87" s="178">
        <f>RES_hhdet_emih!K87/RES_summary!K$19</f>
        <v>1.0806006438969349</v>
      </c>
      <c r="L87" s="178">
        <f>RES_hhdet_emih!L87/RES_summary!L$19</f>
        <v>0.88847122198998219</v>
      </c>
      <c r="M87" s="178">
        <f>RES_hhdet_emih!M87/RES_summary!M$19</f>
        <v>0.73683867590672192</v>
      </c>
      <c r="N87" s="178">
        <f>RES_hhdet_emih!N87/RES_summary!N$19</f>
        <v>0.32313574560331065</v>
      </c>
      <c r="O87" s="178">
        <f>RES_hhdet_emih!O87/RES_summary!O$19</f>
        <v>0.5668404912964633</v>
      </c>
      <c r="P87" s="178">
        <f>RES_hhdet_emih!P87/RES_summary!P$19</f>
        <v>0.62577774254309304</v>
      </c>
      <c r="Q87" s="178">
        <f>RES_hhdet_emih!Q87/RES_summary!Q$19</f>
        <v>0.78658823862537597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6.1161231245170207</v>
      </c>
      <c r="C92" s="180">
        <f>RES_hhdet_emih!C92/RES_summary!C$19</f>
        <v>6.0986577406697178</v>
      </c>
      <c r="D92" s="180">
        <f>RES_hhdet_emih!D92/RES_summary!D$19</f>
        <v>6.2770426257885958</v>
      </c>
      <c r="E92" s="180">
        <f>RES_hhdet_emih!E92/RES_summary!E$19</f>
        <v>6.300402167233873</v>
      </c>
      <c r="F92" s="180">
        <f>RES_hhdet_emih!F92/RES_summary!F$19</f>
        <v>6.4025028243471658</v>
      </c>
      <c r="G92" s="180">
        <f>RES_hhdet_emih!G92/RES_summary!G$19</f>
        <v>6.4020518155538753</v>
      </c>
      <c r="H92" s="180">
        <f>RES_hhdet_emih!H92/RES_summary!H$19</f>
        <v>6.4538049293507695</v>
      </c>
      <c r="I92" s="180">
        <f>RES_hhdet_emih!I92/RES_summary!I$19</f>
        <v>6.6867481282185901</v>
      </c>
      <c r="J92" s="180">
        <f>RES_hhdet_emih!J92/RES_summary!J$19</f>
        <v>6.8258820444533725</v>
      </c>
      <c r="K92" s="180">
        <f>RES_hhdet_emih!K92/RES_summary!K$19</f>
        <v>6.8133774024169895</v>
      </c>
      <c r="L92" s="180">
        <f>RES_hhdet_emih!L92/RES_summary!L$19</f>
        <v>6.8148045233875951</v>
      </c>
      <c r="M92" s="180">
        <f>RES_hhdet_emih!M92/RES_summary!M$19</f>
        <v>6.6109983851694052</v>
      </c>
      <c r="N92" s="180">
        <f>RES_hhdet_emih!N92/RES_summary!N$19</f>
        <v>6.4335393713461366</v>
      </c>
      <c r="O92" s="180">
        <f>RES_hhdet_emih!O92/RES_summary!O$19</f>
        <v>6.2338377113737735</v>
      </c>
      <c r="P92" s="180">
        <f>RES_hhdet_emih!P92/RES_summary!P$19</f>
        <v>6.1246424177440177</v>
      </c>
      <c r="Q92" s="180">
        <f>RES_hhdet_emih!Q92/RES_summary!Q$19</f>
        <v>6.0313300797545137</v>
      </c>
    </row>
    <row r="93" spans="1:17" ht="12" customHeight="1" x14ac:dyDescent="0.25">
      <c r="A93" s="161" t="s">
        <v>143</v>
      </c>
      <c r="B93" s="179">
        <f>RES_hhdet_emih!B93/RES_summary!B$19</f>
        <v>1.5596113967518421</v>
      </c>
      <c r="C93" s="179">
        <f>RES_hhdet_emih!C93/RES_summary!C$19</f>
        <v>1.5551577238707803</v>
      </c>
      <c r="D93" s="179">
        <f>RES_hhdet_emih!D93/RES_summary!D$19</f>
        <v>1.8831127877365805</v>
      </c>
      <c r="E93" s="179">
        <f>RES_hhdet_emih!E93/RES_summary!E$19</f>
        <v>2.0791327151871766</v>
      </c>
      <c r="F93" s="179">
        <f>RES_hhdet_emih!F93/RES_summary!F$19</f>
        <v>1.8663295732971974</v>
      </c>
      <c r="G93" s="179">
        <f>RES_hhdet_emih!G93/RES_summary!G$19</f>
        <v>2.1895017209194232</v>
      </c>
      <c r="H93" s="179">
        <f>RES_hhdet_emih!H93/RES_summary!H$19</f>
        <v>2.0652175773922434</v>
      </c>
      <c r="I93" s="179">
        <f>RES_hhdet_emih!I93/RES_summary!I$19</f>
        <v>2.0060244384655737</v>
      </c>
      <c r="J93" s="179">
        <f>RES_hhdet_emih!J93/RES_summary!J$19</f>
        <v>2.0477646133360126</v>
      </c>
      <c r="K93" s="179">
        <f>RES_hhdet_emih!K93/RES_summary!K$19</f>
        <v>1.9758794467009295</v>
      </c>
      <c r="L93" s="179">
        <f>RES_hhdet_emih!L93/RES_summary!L$19</f>
        <v>2.04444135701628</v>
      </c>
      <c r="M93" s="179">
        <f>RES_hhdet_emih!M93/RES_summary!M$19</f>
        <v>2.0626314961728536</v>
      </c>
      <c r="N93" s="179">
        <f>RES_hhdet_emih!N93/RES_summary!N$19</f>
        <v>2.007264283859997</v>
      </c>
      <c r="O93" s="179">
        <f>RES_hhdet_emih!O93/RES_summary!O$19</f>
        <v>1.9449573659486183</v>
      </c>
      <c r="P93" s="179">
        <f>RES_hhdet_emih!P93/RES_summary!P$19</f>
        <v>1.9108884343361356</v>
      </c>
      <c r="Q93" s="179">
        <f>RES_hhdet_emih!Q93/RES_summary!Q$19</f>
        <v>1.8817749848834096</v>
      </c>
    </row>
    <row r="94" spans="1:17" ht="12" customHeight="1" x14ac:dyDescent="0.25">
      <c r="A94" s="148" t="s">
        <v>57</v>
      </c>
      <c r="B94" s="177">
        <f>RES_hhdet_emih!B94/RES_summary!B$19</f>
        <v>1.5596113967518421</v>
      </c>
      <c r="C94" s="177">
        <f>RES_hhdet_emih!C94/RES_summary!C$19</f>
        <v>1.5551577238707803</v>
      </c>
      <c r="D94" s="177">
        <f>RES_hhdet_emih!D94/RES_summary!D$19</f>
        <v>1.8831127877365805</v>
      </c>
      <c r="E94" s="177">
        <f>RES_hhdet_emih!E94/RES_summary!E$19</f>
        <v>2.0791327151871766</v>
      </c>
      <c r="F94" s="177">
        <f>RES_hhdet_emih!F94/RES_summary!F$19</f>
        <v>1.8663295732971974</v>
      </c>
      <c r="G94" s="177">
        <f>RES_hhdet_emih!G94/RES_summary!G$19</f>
        <v>2.1895017209194232</v>
      </c>
      <c r="H94" s="177">
        <f>RES_hhdet_emih!H94/RES_summary!H$19</f>
        <v>2.0652175773922434</v>
      </c>
      <c r="I94" s="177">
        <f>RES_hhdet_emih!I94/RES_summary!I$19</f>
        <v>2.0060244384655737</v>
      </c>
      <c r="J94" s="177">
        <f>RES_hhdet_emih!J94/RES_summary!J$19</f>
        <v>2.0477646133360126</v>
      </c>
      <c r="K94" s="177">
        <f>RES_hhdet_emih!K94/RES_summary!K$19</f>
        <v>1.9758794467009295</v>
      </c>
      <c r="L94" s="177">
        <f>RES_hhdet_emih!L94/RES_summary!L$19</f>
        <v>2.04444135701628</v>
      </c>
      <c r="M94" s="177">
        <f>RES_hhdet_emih!M94/RES_summary!M$19</f>
        <v>2.0626314961728536</v>
      </c>
      <c r="N94" s="177">
        <f>RES_hhdet_emih!N94/RES_summary!N$19</f>
        <v>2.007264283859997</v>
      </c>
      <c r="O94" s="177">
        <f>RES_hhdet_emih!O94/RES_summary!O$19</f>
        <v>1.9449573659486183</v>
      </c>
      <c r="P94" s="177">
        <f>RES_hhdet_emih!P94/RES_summary!P$19</f>
        <v>1.9108884343361356</v>
      </c>
      <c r="Q94" s="177">
        <f>RES_hhdet_emih!Q94/RES_summary!Q$19</f>
        <v>1.8817749848834096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0.28975543468960613</v>
      </c>
      <c r="C100" s="178">
        <f>RES_hhdet_emih!C100/RES_summary!C$19</f>
        <v>0.29021753531654976</v>
      </c>
      <c r="D100" s="178">
        <f>RES_hhdet_emih!D100/RES_summary!D$19</f>
        <v>0.15222317167087288</v>
      </c>
      <c r="E100" s="178">
        <f>RES_hhdet_emih!E100/RES_summary!E$19</f>
        <v>0.15319564299346636</v>
      </c>
      <c r="F100" s="178">
        <f>RES_hhdet_emih!F100/RES_summary!F$19</f>
        <v>0.1694229168151882</v>
      </c>
      <c r="G100" s="178">
        <f>RES_hhdet_emih!G100/RES_summary!G$19</f>
        <v>0.15588471942177462</v>
      </c>
      <c r="H100" s="178">
        <f>RES_hhdet_emih!H100/RES_summary!H$19</f>
        <v>0.15038523167317505</v>
      </c>
      <c r="I100" s="178">
        <f>RES_hhdet_emih!I100/RES_summary!I$19</f>
        <v>0.12275637405097535</v>
      </c>
      <c r="J100" s="178">
        <f>RES_hhdet_emih!J100/RES_summary!J$19</f>
        <v>0.12306536363238862</v>
      </c>
      <c r="K100" s="178">
        <f>RES_hhdet_emih!K100/RES_summary!K$19</f>
        <v>8.732804551192519E-2</v>
      </c>
      <c r="L100" s="178">
        <f>RES_hhdet_emih!L100/RES_summary!L$19</f>
        <v>0.15562306062857556</v>
      </c>
      <c r="M100" s="178">
        <f>RES_hhdet_emih!M100/RES_summary!M$19</f>
        <v>0.14550311264573204</v>
      </c>
      <c r="N100" s="178">
        <f>RES_hhdet_emih!N100/RES_summary!N$19</f>
        <v>3.7163637607216728E-2</v>
      </c>
      <c r="O100" s="178">
        <f>RES_hhdet_emih!O100/RES_summary!O$19</f>
        <v>0.20564979176169385</v>
      </c>
      <c r="P100" s="178">
        <f>RES_hhdet_emih!P100/RES_summary!P$19</f>
        <v>0.36511608196252432</v>
      </c>
      <c r="Q100" s="178">
        <f>RES_hhdet_emih!Q100/RES_summary!Q$19</f>
        <v>0.31526138000956877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6.2735226507258366</v>
      </c>
      <c r="C102" s="177">
        <f>RES_hhdet_emih!C102/RES_summary!C$19</f>
        <v>6.2624972460237442</v>
      </c>
      <c r="D102" s="177">
        <f>RES_hhdet_emih!D102/RES_summary!D$19</f>
        <v>6.4419486757685105</v>
      </c>
      <c r="E102" s="177">
        <f>RES_hhdet_emih!E102/RES_summary!E$19</f>
        <v>6.4403290973480782</v>
      </c>
      <c r="F102" s="177">
        <f>RES_hhdet_emih!F102/RES_summary!F$19</f>
        <v>6.3476109962932785</v>
      </c>
      <c r="G102" s="177">
        <f>RES_hhdet_emih!G102/RES_summary!G$19</f>
        <v>6.259909856736563</v>
      </c>
      <c r="H102" s="177">
        <f>RES_hhdet_emih!H102/RES_summary!H$19</f>
        <v>6.2414562131578668</v>
      </c>
      <c r="I102" s="177">
        <f>RES_hhdet_emih!I102/RES_summary!I$19</f>
        <v>6.3107500107117298</v>
      </c>
      <c r="J102" s="177">
        <f>RES_hhdet_emih!J102/RES_summary!J$19</f>
        <v>6.1728708719733101</v>
      </c>
      <c r="K102" s="177">
        <f>RES_hhdet_emih!K102/RES_summary!K$19</f>
        <v>6.0845193976109657</v>
      </c>
      <c r="L102" s="177">
        <f>RES_hhdet_emih!L102/RES_summary!L$19</f>
        <v>6.0752447608110209</v>
      </c>
      <c r="M102" s="177">
        <f>RES_hhdet_emih!M102/RES_summary!M$19</f>
        <v>5.8577214361699879</v>
      </c>
      <c r="N102" s="177">
        <f>RES_hhdet_emih!N102/RES_summary!N$19</f>
        <v>3.519102537284323</v>
      </c>
      <c r="O102" s="177">
        <f>RES_hhdet_emih!O102/RES_summary!O$19</f>
        <v>5.7033195501352054</v>
      </c>
      <c r="P102" s="177">
        <f>RES_hhdet_emih!P102/RES_summary!P$19</f>
        <v>5.5672259930998305</v>
      </c>
      <c r="Q102" s="177">
        <f>RES_hhdet_emih!Q102/RES_summary!Q$19</f>
        <v>5.4703008551333365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0.14938696059422729</v>
      </c>
      <c r="G105" s="184">
        <f>RES_hhdet_emih!G105/RES_summary!G$19</f>
        <v>0.14775735524910755</v>
      </c>
      <c r="H105" s="184">
        <f>RES_hhdet_emih!H105/RES_summary!H$19</f>
        <v>0.14718973722411108</v>
      </c>
      <c r="I105" s="184">
        <f>RES_hhdet_emih!I105/RES_summary!I$19</f>
        <v>0.16074803041934399</v>
      </c>
      <c r="J105" s="184">
        <f>RES_hhdet_emih!J105/RES_summary!J$19</f>
        <v>0.17017449211956848</v>
      </c>
      <c r="K105" s="184">
        <f>RES_hhdet_emih!K105/RES_summary!K$19</f>
        <v>0.12103255209056625</v>
      </c>
      <c r="L105" s="184">
        <f>RES_hhdet_emih!L105/RES_summary!L$19</f>
        <v>0.20254627682210435</v>
      </c>
      <c r="M105" s="184">
        <f>RES_hhdet_emih!M105/RES_summary!M$19</f>
        <v>0.19485400047123952</v>
      </c>
      <c r="N105" s="184">
        <f>RES_hhdet_emih!N105/RES_summary!N$19</f>
        <v>4.7758790562064002E-2</v>
      </c>
      <c r="O105" s="184">
        <f>RES_hhdet_emih!O105/RES_summary!O$19</f>
        <v>0.23416376925129601</v>
      </c>
      <c r="P105" s="184">
        <f>RES_hhdet_emih!P105/RES_summary!P$19</f>
        <v>0.42035786326549862</v>
      </c>
      <c r="Q105" s="184">
        <f>RES_hhdet_emih!Q105/RES_summary!Q$19</f>
        <v>0.3673697279974722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0.14938696059422729</v>
      </c>
      <c r="G120" s="178">
        <f>RES_hhdet_emih!G120/RES_summary!G$19</f>
        <v>0.14775735524910755</v>
      </c>
      <c r="H120" s="178">
        <f>RES_hhdet_emih!H120/RES_summary!H$19</f>
        <v>0.14718973722411108</v>
      </c>
      <c r="I120" s="178">
        <f>RES_hhdet_emih!I120/RES_summary!I$19</f>
        <v>0.16074803041934399</v>
      </c>
      <c r="J120" s="178">
        <f>RES_hhdet_emih!J120/RES_summary!J$19</f>
        <v>0.17017449211956848</v>
      </c>
      <c r="K120" s="178">
        <f>RES_hhdet_emih!K120/RES_summary!K$19</f>
        <v>0.12103255209056625</v>
      </c>
      <c r="L120" s="178">
        <f>RES_hhdet_emih!L120/RES_summary!L$19</f>
        <v>0.20254627682210435</v>
      </c>
      <c r="M120" s="178">
        <f>RES_hhdet_emih!M120/RES_summary!M$19</f>
        <v>0.19485400047123952</v>
      </c>
      <c r="N120" s="178">
        <f>RES_hhdet_emih!N120/RES_summary!N$19</f>
        <v>4.7758790562064002E-2</v>
      </c>
      <c r="O120" s="178">
        <f>RES_hhdet_emih!O120/RES_summary!O$19</f>
        <v>0.23416376925129601</v>
      </c>
      <c r="P120" s="178">
        <f>RES_hhdet_emih!P120/RES_summary!P$19</f>
        <v>0.42035786326549862</v>
      </c>
      <c r="Q120" s="178">
        <f>RES_hhdet_emih!Q120/RES_summary!Q$19</f>
        <v>0.3673697279974722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5.8901144462866766</v>
      </c>
      <c r="G121" s="177">
        <f>RES_hhdet_emih!G121/RES_summary!G$19</f>
        <v>5.8891860163572858</v>
      </c>
      <c r="H121" s="177">
        <f>RES_hhdet_emih!H121/RES_summary!H$19</f>
        <v>5.9927250155530931</v>
      </c>
      <c r="I121" s="177">
        <f>RES_hhdet_emih!I121/RES_summary!I$19</f>
        <v>6.1486121635399069</v>
      </c>
      <c r="J121" s="177">
        <f>RES_hhdet_emih!J121/RES_summary!J$19</f>
        <v>6.1640982701088136</v>
      </c>
      <c r="K121" s="177">
        <f>RES_hhdet_emih!K121/RES_summary!K$19</f>
        <v>6.1034986982814114</v>
      </c>
      <c r="L121" s="177">
        <f>RES_hhdet_emih!L121/RES_summary!L$19</f>
        <v>6.0932671610649818</v>
      </c>
      <c r="M121" s="177">
        <f>RES_hhdet_emih!M121/RES_summary!M$19</f>
        <v>5.8780956808823914</v>
      </c>
      <c r="N121" s="177">
        <f>RES_hhdet_emih!N121/RES_summary!N$19</f>
        <v>5.8106528517177871</v>
      </c>
      <c r="O121" s="177">
        <f>RES_hhdet_emih!O121/RES_summary!O$19</f>
        <v>5.7077418755003428</v>
      </c>
      <c r="P121" s="177">
        <f>RES_hhdet_emih!P121/RES_summary!P$19</f>
        <v>5.5697416882678592</v>
      </c>
      <c r="Q121" s="177">
        <f>RES_hhdet_emih!Q121/RES_summary!Q$19</f>
        <v>5.4697270612956972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0.28982328717775152</v>
      </c>
      <c r="C124" s="184">
        <f>RES_hhdet_emih!C124/RES_summary!C$19</f>
        <v>0.2883613645212782</v>
      </c>
      <c r="D124" s="184">
        <f>RES_hhdet_emih!D124/RES_summary!D$19</f>
        <v>0.15047586952485348</v>
      </c>
      <c r="E124" s="184">
        <f>RES_hhdet_emih!E124/RES_summary!E$19</f>
        <v>0.14693094936871021</v>
      </c>
      <c r="F124" s="184">
        <f>RES_hhdet_emih!F124/RES_summary!F$19</f>
        <v>0.16453165059719957</v>
      </c>
      <c r="G124" s="184">
        <f>RES_hhdet_emih!G124/RES_summary!G$19</f>
        <v>0.15171509689052223</v>
      </c>
      <c r="H124" s="184">
        <f>RES_hhdet_emih!H124/RES_summary!H$19</f>
        <v>0.14770861006225922</v>
      </c>
      <c r="I124" s="184">
        <f>RES_hhdet_emih!I124/RES_summary!I$19</f>
        <v>0.16410551149669228</v>
      </c>
      <c r="J124" s="184">
        <f>RES_hhdet_emih!J124/RES_summary!J$19</f>
        <v>0.17103357466195399</v>
      </c>
      <c r="K124" s="184">
        <f>RES_hhdet_emih!K124/RES_summary!K$19</f>
        <v>0.12196384646375992</v>
      </c>
      <c r="L124" s="184">
        <f>RES_hhdet_emih!L124/RES_summary!L$19</f>
        <v>0.21032733657743105</v>
      </c>
      <c r="M124" s="184">
        <f>RES_hhdet_emih!M124/RES_summary!M$19</f>
        <v>0.19428114011124531</v>
      </c>
      <c r="N124" s="184">
        <f>RES_hhdet_emih!N124/RES_summary!N$19</f>
        <v>4.4877832018263612E-2</v>
      </c>
      <c r="O124" s="184">
        <f>RES_hhdet_emih!O124/RES_summary!O$19</f>
        <v>0.23323038557086706</v>
      </c>
      <c r="P124" s="184">
        <f>RES_hhdet_emih!P124/RES_summary!P$19</f>
        <v>0.41592344265324654</v>
      </c>
      <c r="Q124" s="184">
        <f>RES_hhdet_emih!Q124/RES_summary!Q$19</f>
        <v>0.37449080324148776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0.28982328717775152</v>
      </c>
      <c r="C139" s="178">
        <f>RES_hhdet_emih!C139/RES_summary!C$19</f>
        <v>0.2883613645212782</v>
      </c>
      <c r="D139" s="178">
        <f>RES_hhdet_emih!D139/RES_summary!D$19</f>
        <v>0.15047586952485348</v>
      </c>
      <c r="E139" s="178">
        <f>RES_hhdet_emih!E139/RES_summary!E$19</f>
        <v>0.14693094936871021</v>
      </c>
      <c r="F139" s="178">
        <f>RES_hhdet_emih!F139/RES_summary!F$19</f>
        <v>0.16453165059719957</v>
      </c>
      <c r="G139" s="178">
        <f>RES_hhdet_emih!G139/RES_summary!G$19</f>
        <v>0.15171509689052223</v>
      </c>
      <c r="H139" s="178">
        <f>RES_hhdet_emih!H139/RES_summary!H$19</f>
        <v>0.14770861006225922</v>
      </c>
      <c r="I139" s="178">
        <f>RES_hhdet_emih!I139/RES_summary!I$19</f>
        <v>0.16410551149669228</v>
      </c>
      <c r="J139" s="178">
        <f>RES_hhdet_emih!J139/RES_summary!J$19</f>
        <v>0.17103357466195399</v>
      </c>
      <c r="K139" s="178">
        <f>RES_hhdet_emih!K139/RES_summary!K$19</f>
        <v>0.12196384646375992</v>
      </c>
      <c r="L139" s="178">
        <f>RES_hhdet_emih!L139/RES_summary!L$19</f>
        <v>0.21032733657743105</v>
      </c>
      <c r="M139" s="178">
        <f>RES_hhdet_emih!M139/RES_summary!M$19</f>
        <v>0.19428114011124531</v>
      </c>
      <c r="N139" s="178">
        <f>RES_hhdet_emih!N139/RES_summary!N$19</f>
        <v>4.4877832018263612E-2</v>
      </c>
      <c r="O139" s="178">
        <f>RES_hhdet_emih!O139/RES_summary!O$19</f>
        <v>0.23323038557086706</v>
      </c>
      <c r="P139" s="178">
        <f>RES_hhdet_emih!P139/RES_summary!P$19</f>
        <v>0.41592344265324654</v>
      </c>
      <c r="Q139" s="178">
        <f>RES_hhdet_emih!Q139/RES_summary!Q$19</f>
        <v>0.37449080324148776</v>
      </c>
    </row>
    <row r="140" spans="1:17" ht="12" customHeight="1" x14ac:dyDescent="0.25">
      <c r="A140" s="23" t="s">
        <v>57</v>
      </c>
      <c r="B140" s="177">
        <f>RES_hhdet_emih!B140/RES_summary!B$19</f>
        <v>6.2735226507258393</v>
      </c>
      <c r="C140" s="177">
        <f>RES_hhdet_emih!C140/RES_summary!C$19</f>
        <v>6.2222007227792506</v>
      </c>
      <c r="D140" s="177">
        <f>RES_hhdet_emih!D140/RES_summary!D$19</f>
        <v>6.3656720796290465</v>
      </c>
      <c r="E140" s="177">
        <f>RES_hhdet_emih!E140/RES_summary!E$19</f>
        <v>6.1750507783743807</v>
      </c>
      <c r="F140" s="177">
        <f>RES_hhdet_emih!F140/RES_summary!F$19</f>
        <v>6.1645728894187712</v>
      </c>
      <c r="G140" s="177">
        <f>RES_hhdet_emih!G140/RES_summary!G$19</f>
        <v>6.0918930534758458</v>
      </c>
      <c r="H140" s="177">
        <f>RES_hhdet_emih!H140/RES_summary!H$19</f>
        <v>6.1317699734483497</v>
      </c>
      <c r="I140" s="177">
        <f>RES_hhdet_emih!I140/RES_summary!I$19</f>
        <v>6.2184570359896663</v>
      </c>
      <c r="J140" s="177">
        <f>RES_hhdet_emih!J140/RES_summary!J$19</f>
        <v>6.1764206784088076</v>
      </c>
      <c r="K140" s="177">
        <f>RES_hhdet_emih!K140/RES_summary!K$19</f>
        <v>6.1035084984286785</v>
      </c>
      <c r="L140" s="177">
        <f>RES_hhdet_emih!L140/RES_summary!L$19</f>
        <v>6.0924306749918182</v>
      </c>
      <c r="M140" s="177">
        <f>RES_hhdet_emih!M140/RES_summary!M$19</f>
        <v>5.8381262330027708</v>
      </c>
      <c r="N140" s="177">
        <f>RES_hhdet_emih!N140/RES_summary!N$19</f>
        <v>5.79388787283039</v>
      </c>
      <c r="O140" s="177">
        <f>RES_hhdet_emih!O140/RES_summary!O$19</f>
        <v>5.7024046619776421</v>
      </c>
      <c r="P140" s="177">
        <f>RES_hhdet_emih!P140/RES_summary!P$19</f>
        <v>5.5641293977000021</v>
      </c>
      <c r="Q140" s="177">
        <f>RES_hhdet_emih!Q140/RES_summary!Q$19</f>
        <v>5.468104315690236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1.5296823966277224</v>
      </c>
      <c r="C143" s="184">
        <f>RES_hhdet_emih!C143/RES_summary!C$19</f>
        <v>1.2134129361640957</v>
      </c>
      <c r="D143" s="184">
        <f>RES_hhdet_emih!D143/RES_summary!D$19</f>
        <v>0.80328671986355438</v>
      </c>
      <c r="E143" s="184">
        <f>RES_hhdet_emih!E143/RES_summary!E$19</f>
        <v>0.55065633287828641</v>
      </c>
      <c r="F143" s="184">
        <f>RES_hhdet_emih!F143/RES_summary!F$19</f>
        <v>0.49531704989185327</v>
      </c>
      <c r="G143" s="184">
        <f>RES_hhdet_emih!G143/RES_summary!G$19</f>
        <v>0.41986672782273238</v>
      </c>
      <c r="H143" s="184">
        <f>RES_hhdet_emih!H143/RES_summary!H$19</f>
        <v>0.33489107336314056</v>
      </c>
      <c r="I143" s="184">
        <f>RES_hhdet_emih!I143/RES_summary!I$19</f>
        <v>0.2950350392948336</v>
      </c>
      <c r="J143" s="184">
        <f>RES_hhdet_emih!J143/RES_summary!J$19</f>
        <v>0.29775150263108696</v>
      </c>
      <c r="K143" s="184">
        <f>RES_hhdet_emih!K143/RES_summary!K$19</f>
        <v>0.23870538122062332</v>
      </c>
      <c r="L143" s="184">
        <f>RES_hhdet_emih!L143/RES_summary!L$19</f>
        <v>0.30315107734269275</v>
      </c>
      <c r="M143" s="184">
        <f>RES_hhdet_emih!M143/RES_summary!M$19</f>
        <v>0.27007363329095196</v>
      </c>
      <c r="N143" s="184">
        <f>RES_hhdet_emih!N143/RES_summary!N$19</f>
        <v>7.7834902722345209E-2</v>
      </c>
      <c r="O143" s="184">
        <f>RES_hhdet_emih!O143/RES_summary!O$19</f>
        <v>0.31650069641317796</v>
      </c>
      <c r="P143" s="184">
        <f>RES_hhdet_emih!P143/RES_summary!P$19</f>
        <v>0.4961233273925249</v>
      </c>
      <c r="Q143" s="184">
        <f>RES_hhdet_emih!Q143/RES_summary!Q$19</f>
        <v>0.42611099717386497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1.2397232399661258</v>
      </c>
      <c r="C148" s="178">
        <f>RES_hhdet_emih!C148/RES_summary!C$19</f>
        <v>0.93328800109799992</v>
      </c>
      <c r="D148" s="178">
        <f>RES_hhdet_emih!D148/RES_summary!D$19</f>
        <v>0.65636623531765681</v>
      </c>
      <c r="E148" s="178">
        <f>RES_hhdet_emih!E148/RES_summary!E$19</f>
        <v>0.40691955619711917</v>
      </c>
      <c r="F148" s="178">
        <f>RES_hhdet_emih!F148/RES_summary!F$19</f>
        <v>0.33403845126174636</v>
      </c>
      <c r="G148" s="178">
        <f>RES_hhdet_emih!G148/RES_summary!G$19</f>
        <v>0.27065918468664757</v>
      </c>
      <c r="H148" s="178">
        <f>RES_hhdet_emih!H148/RES_summary!H$19</f>
        <v>0.18939673207757665</v>
      </c>
      <c r="I148" s="178">
        <f>RES_hhdet_emih!I148/RES_summary!I$19</f>
        <v>0.1326039959804472</v>
      </c>
      <c r="J148" s="178">
        <f>RES_hhdet_emih!J148/RES_summary!J$19</f>
        <v>0.12718908079079869</v>
      </c>
      <c r="K148" s="178">
        <f>RES_hhdet_emih!K148/RES_summary!K$19</f>
        <v>0.11726844488888125</v>
      </c>
      <c r="L148" s="178">
        <f>RES_hhdet_emih!L148/RES_summary!L$19</f>
        <v>9.3639809830063411E-2</v>
      </c>
      <c r="M148" s="178">
        <f>RES_hhdet_emih!M148/RES_summary!M$19</f>
        <v>7.5168721600433461E-2</v>
      </c>
      <c r="N148" s="178">
        <f>RES_hhdet_emih!N148/RES_summary!N$19</f>
        <v>3.2796205772891461E-2</v>
      </c>
      <c r="O148" s="178">
        <f>RES_hhdet_emih!O148/RES_summary!O$19</f>
        <v>8.3035490806037324E-2</v>
      </c>
      <c r="P148" s="178">
        <f>RES_hhdet_emih!P148/RES_summary!P$19</f>
        <v>7.995499085972016E-2</v>
      </c>
      <c r="Q148" s="178">
        <f>RES_hhdet_emih!Q148/RES_summary!Q$19</f>
        <v>5.1461979544528705E-2</v>
      </c>
    </row>
    <row r="149" spans="1:17" ht="12" customHeight="1" x14ac:dyDescent="0.25">
      <c r="A149" s="167" t="s">
        <v>144</v>
      </c>
      <c r="B149" s="183">
        <f>RES_hhdet_emih!B149/RES_summary!B$19</f>
        <v>6.1161231245170198</v>
      </c>
      <c r="C149" s="183">
        <f>RES_hhdet_emih!C149/RES_summary!C$19</f>
        <v>6.0986577406697204</v>
      </c>
      <c r="D149" s="183">
        <f>RES_hhdet_emih!D149/RES_summary!D$19</f>
        <v>6.2770426257885932</v>
      </c>
      <c r="E149" s="183">
        <f>RES_hhdet_emih!E149/RES_summary!E$19</f>
        <v>6.300402167233873</v>
      </c>
      <c r="F149" s="183">
        <f>RES_hhdet_emih!F149/RES_summary!F$19</f>
        <v>6.4025028243471684</v>
      </c>
      <c r="G149" s="183">
        <f>RES_hhdet_emih!G149/RES_summary!G$19</f>
        <v>6.4020518155538779</v>
      </c>
      <c r="H149" s="183">
        <f>RES_hhdet_emih!H149/RES_summary!H$19</f>
        <v>6.4538049293507704</v>
      </c>
      <c r="I149" s="183">
        <f>RES_hhdet_emih!I149/RES_summary!I$19</f>
        <v>6.6867481282185928</v>
      </c>
      <c r="J149" s="183">
        <f>RES_hhdet_emih!J149/RES_summary!J$19</f>
        <v>6.8258820444533743</v>
      </c>
      <c r="K149" s="183">
        <f>RES_hhdet_emih!K149/RES_summary!K$19</f>
        <v>6.8133774024169913</v>
      </c>
      <c r="L149" s="183">
        <f>RES_hhdet_emih!L149/RES_summary!L$19</f>
        <v>6.8148045233875978</v>
      </c>
      <c r="M149" s="183">
        <f>RES_hhdet_emih!M149/RES_summary!M$19</f>
        <v>6.6109983851694025</v>
      </c>
      <c r="N149" s="183">
        <f>RES_hhdet_emih!N149/RES_summary!N$19</f>
        <v>6.4335393713461366</v>
      </c>
      <c r="O149" s="183">
        <f>RES_hhdet_emih!O149/RES_summary!O$19</f>
        <v>6.2338377113737646</v>
      </c>
      <c r="P149" s="183">
        <f>RES_hhdet_emih!P149/RES_summary!P$19</f>
        <v>6.1246424177440169</v>
      </c>
      <c r="Q149" s="183">
        <f>RES_hhdet_emih!Q149/RES_summary!Q$19</f>
        <v>6.0313300797545137</v>
      </c>
    </row>
    <row r="150" spans="1:17" ht="12" customHeight="1" x14ac:dyDescent="0.25">
      <c r="A150" s="167" t="s">
        <v>143</v>
      </c>
      <c r="B150" s="183">
        <f>RES_hhdet_emih!B150/RES_summary!B$19</f>
        <v>1.5596113967518428</v>
      </c>
      <c r="C150" s="183">
        <f>RES_hhdet_emih!C150/RES_summary!C$19</f>
        <v>1.5551577238707812</v>
      </c>
      <c r="D150" s="183">
        <f>RES_hhdet_emih!D150/RES_summary!D$19</f>
        <v>1.8831127877365812</v>
      </c>
      <c r="E150" s="183">
        <f>RES_hhdet_emih!E150/RES_summary!E$19</f>
        <v>2.079132715187177</v>
      </c>
      <c r="F150" s="183">
        <f>RES_hhdet_emih!F150/RES_summary!F$19</f>
        <v>1.8663295732971972</v>
      </c>
      <c r="G150" s="183">
        <f>RES_hhdet_emih!G150/RES_summary!G$19</f>
        <v>2.1895017209194232</v>
      </c>
      <c r="H150" s="183">
        <f>RES_hhdet_emih!H150/RES_summary!H$19</f>
        <v>2.0652175773922452</v>
      </c>
      <c r="I150" s="183">
        <f>RES_hhdet_emih!I150/RES_summary!I$19</f>
        <v>2.006024438465575</v>
      </c>
      <c r="J150" s="183">
        <f>RES_hhdet_emih!J150/RES_summary!J$19</f>
        <v>2.047764613336013</v>
      </c>
      <c r="K150" s="183">
        <f>RES_hhdet_emih!K150/RES_summary!K$19</f>
        <v>1.9758794467009297</v>
      </c>
      <c r="L150" s="183">
        <f>RES_hhdet_emih!L150/RES_summary!L$19</f>
        <v>2.04444135701628</v>
      </c>
      <c r="M150" s="183">
        <f>RES_hhdet_emih!M150/RES_summary!M$19</f>
        <v>2.0626314961728536</v>
      </c>
      <c r="N150" s="183">
        <f>RES_hhdet_emih!N150/RES_summary!N$19</f>
        <v>2.0072642838599974</v>
      </c>
      <c r="O150" s="183">
        <f>RES_hhdet_emih!O150/RES_summary!O$19</f>
        <v>1.944957365948617</v>
      </c>
      <c r="P150" s="183">
        <f>RES_hhdet_emih!P150/RES_summary!P$19</f>
        <v>1.9108884343361345</v>
      </c>
      <c r="Q150" s="183">
        <f>RES_hhdet_emih!Q150/RES_summary!Q$19</f>
        <v>1.8817749848834089</v>
      </c>
    </row>
    <row r="151" spans="1:17" ht="12" customHeight="1" x14ac:dyDescent="0.25">
      <c r="A151" s="166" t="s">
        <v>57</v>
      </c>
      <c r="B151" s="182">
        <f>RES_hhdet_emih!B151/RES_summary!B$19</f>
        <v>1.5596113967518428</v>
      </c>
      <c r="C151" s="182">
        <f>RES_hhdet_emih!C151/RES_summary!C$19</f>
        <v>1.5551577238707812</v>
      </c>
      <c r="D151" s="182">
        <f>RES_hhdet_emih!D151/RES_summary!D$19</f>
        <v>1.8831127877365812</v>
      </c>
      <c r="E151" s="182">
        <f>RES_hhdet_emih!E151/RES_summary!E$19</f>
        <v>2.079132715187177</v>
      </c>
      <c r="F151" s="182">
        <f>RES_hhdet_emih!F151/RES_summary!F$19</f>
        <v>1.8663295732971972</v>
      </c>
      <c r="G151" s="182">
        <f>RES_hhdet_emih!G151/RES_summary!G$19</f>
        <v>2.1895017209194232</v>
      </c>
      <c r="H151" s="182">
        <f>RES_hhdet_emih!H151/RES_summary!H$19</f>
        <v>2.0652175773922452</v>
      </c>
      <c r="I151" s="182">
        <f>RES_hhdet_emih!I151/RES_summary!I$19</f>
        <v>2.006024438465575</v>
      </c>
      <c r="J151" s="182">
        <f>RES_hhdet_emih!J151/RES_summary!J$19</f>
        <v>2.047764613336013</v>
      </c>
      <c r="K151" s="182">
        <f>RES_hhdet_emih!K151/RES_summary!K$19</f>
        <v>1.9758794467009297</v>
      </c>
      <c r="L151" s="182">
        <f>RES_hhdet_emih!L151/RES_summary!L$19</f>
        <v>2.04444135701628</v>
      </c>
      <c r="M151" s="182">
        <f>RES_hhdet_emih!M151/RES_summary!M$19</f>
        <v>2.0626314961728536</v>
      </c>
      <c r="N151" s="182">
        <f>RES_hhdet_emih!N151/RES_summary!N$19</f>
        <v>2.0072642838599974</v>
      </c>
      <c r="O151" s="182">
        <f>RES_hhdet_emih!O151/RES_summary!O$19</f>
        <v>1.944957365948617</v>
      </c>
      <c r="P151" s="182">
        <f>RES_hhdet_emih!P151/RES_summary!P$19</f>
        <v>1.9108884343361345</v>
      </c>
      <c r="Q151" s="182">
        <f>RES_hhdet_emih!Q151/RES_summary!Q$19</f>
        <v>1.8817749848834089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0.28995915666159666</v>
      </c>
      <c r="C157" s="178">
        <f>RES_hhdet_emih!C157/RES_summary!C$19</f>
        <v>0.28012493506609593</v>
      </c>
      <c r="D157" s="178">
        <f>RES_hhdet_emih!D157/RES_summary!D$19</f>
        <v>0.14692048454589748</v>
      </c>
      <c r="E157" s="178">
        <f>RES_hhdet_emih!E157/RES_summary!E$19</f>
        <v>0.14373677668116716</v>
      </c>
      <c r="F157" s="178">
        <f>RES_hhdet_emih!F157/RES_summary!F$19</f>
        <v>0.16127859863010693</v>
      </c>
      <c r="G157" s="178">
        <f>RES_hhdet_emih!G157/RES_summary!G$19</f>
        <v>0.14920754313608478</v>
      </c>
      <c r="H157" s="178">
        <f>RES_hhdet_emih!H157/RES_summary!H$19</f>
        <v>0.14549434128556393</v>
      </c>
      <c r="I157" s="178">
        <f>RES_hhdet_emih!I157/RES_summary!I$19</f>
        <v>0.16243104331438638</v>
      </c>
      <c r="J157" s="178">
        <f>RES_hhdet_emih!J157/RES_summary!J$19</f>
        <v>0.17056242184028825</v>
      </c>
      <c r="K157" s="178">
        <f>RES_hhdet_emih!K157/RES_summary!K$19</f>
        <v>0.12143693633174209</v>
      </c>
      <c r="L157" s="178">
        <f>RES_hhdet_emih!L157/RES_summary!L$19</f>
        <v>0.20951126751262933</v>
      </c>
      <c r="M157" s="178">
        <f>RES_hhdet_emih!M157/RES_summary!M$19</f>
        <v>0.19490491169051849</v>
      </c>
      <c r="N157" s="178">
        <f>RES_hhdet_emih!N157/RES_summary!N$19</f>
        <v>4.5038696949453748E-2</v>
      </c>
      <c r="O157" s="178">
        <f>RES_hhdet_emih!O157/RES_summary!O$19</f>
        <v>0.23346520560714065</v>
      </c>
      <c r="P157" s="178">
        <f>RES_hhdet_emih!P157/RES_summary!P$19</f>
        <v>0.41616833653280477</v>
      </c>
      <c r="Q157" s="178">
        <f>RES_hhdet_emih!Q157/RES_summary!Q$19</f>
        <v>0.37464901762933628</v>
      </c>
    </row>
    <row r="158" spans="1:17" ht="12" customHeight="1" x14ac:dyDescent="0.25">
      <c r="A158" s="23" t="s">
        <v>57</v>
      </c>
      <c r="B158" s="177">
        <f>RES_hhdet_emih!B158/RES_summary!B$19</f>
        <v>6.2735226507258375</v>
      </c>
      <c r="C158" s="177">
        <f>RES_hhdet_emih!C158/RES_summary!C$19</f>
        <v>6.0485437902348584</v>
      </c>
      <c r="D158" s="177">
        <f>RES_hhdet_emih!D158/RES_summary!D$19</f>
        <v>6.2206832778087966</v>
      </c>
      <c r="E158" s="177">
        <f>RES_hhdet_emih!E158/RES_summary!E$19</f>
        <v>6.0453395035775781</v>
      </c>
      <c r="F158" s="177">
        <f>RES_hhdet_emih!F158/RES_summary!F$19</f>
        <v>6.0396682597876215</v>
      </c>
      <c r="G158" s="177">
        <f>RES_hhdet_emih!G158/RES_summary!G$19</f>
        <v>5.9931928253701026</v>
      </c>
      <c r="H158" s="177">
        <f>RES_hhdet_emih!H158/RES_summary!H$19</f>
        <v>6.0363281242565865</v>
      </c>
      <c r="I158" s="177">
        <f>RES_hhdet_emih!I158/RES_summary!I$19</f>
        <v>6.1526987135014046</v>
      </c>
      <c r="J158" s="177">
        <f>RES_hhdet_emih!J158/RES_summary!J$19</f>
        <v>6.1569017112485263</v>
      </c>
      <c r="K158" s="177">
        <f>RES_hhdet_emih!K158/RES_summary!K$19</f>
        <v>6.073630269590641</v>
      </c>
      <c r="L158" s="177">
        <f>RES_hhdet_emih!L158/RES_summary!L$19</f>
        <v>6.0698046100065897</v>
      </c>
      <c r="M158" s="177">
        <f>RES_hhdet_emih!M158/RES_summary!M$19</f>
        <v>5.8553837443558852</v>
      </c>
      <c r="N158" s="177">
        <f>RES_hhdet_emih!N158/RES_summary!N$19</f>
        <v>5.8106528517177853</v>
      </c>
      <c r="O158" s="177">
        <f>RES_hhdet_emih!O158/RES_summary!O$19</f>
        <v>5.7077868176363529</v>
      </c>
      <c r="P158" s="177">
        <f>RES_hhdet_emih!P158/RES_summary!P$19</f>
        <v>5.5674381772662116</v>
      </c>
      <c r="Q158" s="177">
        <f>RES_hhdet_emih!Q158/RES_summary!Q$19</f>
        <v>5.4701026534113915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1.5287728740188533</v>
      </c>
      <c r="C161" s="184">
        <f>RES_hhdet_emih!C161/RES_summary!C$19</f>
        <v>1.4655042283722945</v>
      </c>
      <c r="D161" s="184">
        <f>RES_hhdet_emih!D161/RES_summary!D$19</f>
        <v>1.2422552751653471</v>
      </c>
      <c r="E161" s="184">
        <f>RES_hhdet_emih!E161/RES_summary!E$19</f>
        <v>1.1900619300130058</v>
      </c>
      <c r="F161" s="184">
        <f>RES_hhdet_emih!F161/RES_summary!F$19</f>
        <v>1.1903201458908157</v>
      </c>
      <c r="G161" s="184">
        <f>RES_hhdet_emih!G161/RES_summary!G$19</f>
        <v>1.0903943703849408</v>
      </c>
      <c r="H161" s="184">
        <f>RES_hhdet_emih!H161/RES_summary!H$19</f>
        <v>0.99682337952025069</v>
      </c>
      <c r="I161" s="184">
        <f>RES_hhdet_emih!I161/RES_summary!I$19</f>
        <v>0.89309247098459976</v>
      </c>
      <c r="J161" s="184">
        <f>RES_hhdet_emih!J161/RES_summary!J$19</f>
        <v>0.80996904532212888</v>
      </c>
      <c r="K161" s="184">
        <f>RES_hhdet_emih!K161/RES_summary!K$19</f>
        <v>0.68445871436517858</v>
      </c>
      <c r="L161" s="184">
        <f>RES_hhdet_emih!L161/RES_summary!L$19</f>
        <v>0.63394387901162408</v>
      </c>
      <c r="M161" s="184">
        <f>RES_hhdet_emih!M161/RES_summary!M$19</f>
        <v>0.51208082584113457</v>
      </c>
      <c r="N161" s="184">
        <f>RES_hhdet_emih!N161/RES_summary!N$19</f>
        <v>0.23717464440211844</v>
      </c>
      <c r="O161" s="184">
        <f>RES_hhdet_emih!O161/RES_summary!O$19</f>
        <v>0.71443244421231022</v>
      </c>
      <c r="P161" s="184">
        <f>RES_hhdet_emih!P161/RES_summary!P$19</f>
        <v>0.9154907926764253</v>
      </c>
      <c r="Q161" s="184">
        <f>RES_hhdet_emih!Q161/RES_summary!Q$19</f>
        <v>0.85199370714379474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1.2391872681755596</v>
      </c>
      <c r="C166" s="178">
        <f>RES_hhdet_emih!C166/RES_summary!C$19</f>
        <v>1.179353590514971</v>
      </c>
      <c r="D166" s="178">
        <f>RES_hhdet_emih!D166/RES_summary!D$19</f>
        <v>1.0930293067172385</v>
      </c>
      <c r="E166" s="178">
        <f>RES_hhdet_emih!E166/RES_summary!E$19</f>
        <v>1.0416140663412856</v>
      </c>
      <c r="F166" s="178">
        <f>RES_hhdet_emih!F166/RES_summary!F$19</f>
        <v>1.0246835163925976</v>
      </c>
      <c r="G166" s="178">
        <f>RES_hhdet_emih!G166/RES_summary!G$19</f>
        <v>0.93751169044898164</v>
      </c>
      <c r="H166" s="178">
        <f>RES_hhdet_emih!H166/RES_summary!H$19</f>
        <v>0.84851669178307898</v>
      </c>
      <c r="I166" s="178">
        <f>RES_hhdet_emih!I166/RES_summary!I$19</f>
        <v>0.72864343169889145</v>
      </c>
      <c r="J166" s="178">
        <f>RES_hhdet_emih!J166/RES_summary!J$19</f>
        <v>0.6391451197565623</v>
      </c>
      <c r="K166" s="178">
        <f>RES_hhdet_emih!K166/RES_summary!K$19</f>
        <v>0.56301233166677012</v>
      </c>
      <c r="L166" s="178">
        <f>RES_hhdet_emih!L166/RES_summary!L$19</f>
        <v>0.42444219141174916</v>
      </c>
      <c r="M166" s="178">
        <f>RES_hhdet_emih!M166/RES_summary!M$19</f>
        <v>0.31780437787226745</v>
      </c>
      <c r="N166" s="178">
        <f>RES_hhdet_emih!N166/RES_summary!N$19</f>
        <v>0.19226528154441061</v>
      </c>
      <c r="O166" s="178">
        <f>RES_hhdet_emih!O166/RES_summary!O$19</f>
        <v>0.48104852189299746</v>
      </c>
      <c r="P166" s="178">
        <f>RES_hhdet_emih!P166/RES_summary!P$19</f>
        <v>0.49934716067148971</v>
      </c>
      <c r="Q166" s="178">
        <f>RES_hhdet_emih!Q166/RES_summary!Q$19</f>
        <v>0.47710788121983666</v>
      </c>
    </row>
    <row r="167" spans="1:17" ht="12" customHeight="1" x14ac:dyDescent="0.25">
      <c r="A167" s="167" t="s">
        <v>144</v>
      </c>
      <c r="B167" s="183">
        <f>RES_hhdet_emih!B167/RES_summary!B$19</f>
        <v>6.116123124517018</v>
      </c>
      <c r="C167" s="183">
        <f>RES_hhdet_emih!C167/RES_summary!C$19</f>
        <v>6.0986577406697222</v>
      </c>
      <c r="D167" s="183">
        <f>RES_hhdet_emih!D167/RES_summary!D$19</f>
        <v>6.277042625788595</v>
      </c>
      <c r="E167" s="183">
        <f>RES_hhdet_emih!E167/RES_summary!E$19</f>
        <v>6.3004021672338704</v>
      </c>
      <c r="F167" s="183">
        <f>RES_hhdet_emih!F167/RES_summary!F$19</f>
        <v>6.4025028243471658</v>
      </c>
      <c r="G167" s="183">
        <f>RES_hhdet_emih!G167/RES_summary!G$19</f>
        <v>6.4020518155538779</v>
      </c>
      <c r="H167" s="183">
        <f>RES_hhdet_emih!H167/RES_summary!H$19</f>
        <v>6.4538049293507695</v>
      </c>
      <c r="I167" s="183">
        <f>RES_hhdet_emih!I167/RES_summary!I$19</f>
        <v>6.6867481282185883</v>
      </c>
      <c r="J167" s="183">
        <f>RES_hhdet_emih!J167/RES_summary!J$19</f>
        <v>6.8258820444533725</v>
      </c>
      <c r="K167" s="183">
        <f>RES_hhdet_emih!K167/RES_summary!K$19</f>
        <v>6.8133774024169931</v>
      </c>
      <c r="L167" s="183">
        <f>RES_hhdet_emih!L167/RES_summary!L$19</f>
        <v>6.8148045233875969</v>
      </c>
      <c r="M167" s="183">
        <f>RES_hhdet_emih!M167/RES_summary!M$19</f>
        <v>6.6109983851694043</v>
      </c>
      <c r="N167" s="183">
        <f>RES_hhdet_emih!N167/RES_summary!N$19</f>
        <v>6.4335393713461366</v>
      </c>
      <c r="O167" s="183">
        <f>RES_hhdet_emih!O167/RES_summary!O$19</f>
        <v>6.2338377113737611</v>
      </c>
      <c r="P167" s="183">
        <f>RES_hhdet_emih!P167/RES_summary!P$19</f>
        <v>6.1246424177440151</v>
      </c>
      <c r="Q167" s="183">
        <f>RES_hhdet_emih!Q167/RES_summary!Q$19</f>
        <v>6.0313300797545129</v>
      </c>
    </row>
    <row r="168" spans="1:17" ht="12" customHeight="1" x14ac:dyDescent="0.25">
      <c r="A168" s="167" t="s">
        <v>143</v>
      </c>
      <c r="B168" s="183">
        <f>RES_hhdet_emih!B168/RES_summary!B$19</f>
        <v>1.559611396751843</v>
      </c>
      <c r="C168" s="183">
        <f>RES_hhdet_emih!C168/RES_summary!C$19</f>
        <v>1.5551577238707819</v>
      </c>
      <c r="D168" s="183">
        <f>RES_hhdet_emih!D168/RES_summary!D$19</f>
        <v>1.8831127877365805</v>
      </c>
      <c r="E168" s="183">
        <f>RES_hhdet_emih!E168/RES_summary!E$19</f>
        <v>2.0791327151871775</v>
      </c>
      <c r="F168" s="183">
        <f>RES_hhdet_emih!F168/RES_summary!F$19</f>
        <v>1.8663295732971967</v>
      </c>
      <c r="G168" s="183">
        <f>RES_hhdet_emih!G168/RES_summary!G$19</f>
        <v>2.1895017209194241</v>
      </c>
      <c r="H168" s="183">
        <f>RES_hhdet_emih!H168/RES_summary!H$19</f>
        <v>2.0652175773922439</v>
      </c>
      <c r="I168" s="183">
        <f>RES_hhdet_emih!I168/RES_summary!I$19</f>
        <v>2.006024438465575</v>
      </c>
      <c r="J168" s="183">
        <f>RES_hhdet_emih!J168/RES_summary!J$19</f>
        <v>2.0477646133360139</v>
      </c>
      <c r="K168" s="183">
        <f>RES_hhdet_emih!K168/RES_summary!K$19</f>
        <v>1.9758794467009295</v>
      </c>
      <c r="L168" s="183">
        <f>RES_hhdet_emih!L168/RES_summary!L$19</f>
        <v>2.04444135701628</v>
      </c>
      <c r="M168" s="183">
        <f>RES_hhdet_emih!M168/RES_summary!M$19</f>
        <v>2.0626314961728536</v>
      </c>
      <c r="N168" s="183">
        <f>RES_hhdet_emih!N168/RES_summary!N$19</f>
        <v>2.0072642838599966</v>
      </c>
      <c r="O168" s="183">
        <f>RES_hhdet_emih!O168/RES_summary!O$19</f>
        <v>1.9449573659486143</v>
      </c>
      <c r="P168" s="183">
        <f>RES_hhdet_emih!P168/RES_summary!P$19</f>
        <v>1.9108884343361352</v>
      </c>
      <c r="Q168" s="183">
        <f>RES_hhdet_emih!Q168/RES_summary!Q$19</f>
        <v>1.8817749848834096</v>
      </c>
    </row>
    <row r="169" spans="1:17" ht="12" customHeight="1" x14ac:dyDescent="0.25">
      <c r="A169" s="166" t="s">
        <v>57</v>
      </c>
      <c r="B169" s="182">
        <f>RES_hhdet_emih!B169/RES_summary!B$19</f>
        <v>1.559611396751843</v>
      </c>
      <c r="C169" s="182">
        <f>RES_hhdet_emih!C169/RES_summary!C$19</f>
        <v>1.5551577238707819</v>
      </c>
      <c r="D169" s="182">
        <f>RES_hhdet_emih!D169/RES_summary!D$19</f>
        <v>1.8831127877365805</v>
      </c>
      <c r="E169" s="182">
        <f>RES_hhdet_emih!E169/RES_summary!E$19</f>
        <v>2.0791327151871775</v>
      </c>
      <c r="F169" s="182">
        <f>RES_hhdet_emih!F169/RES_summary!F$19</f>
        <v>1.8663295732971967</v>
      </c>
      <c r="G169" s="182">
        <f>RES_hhdet_emih!G169/RES_summary!G$19</f>
        <v>2.1895017209194241</v>
      </c>
      <c r="H169" s="182">
        <f>RES_hhdet_emih!H169/RES_summary!H$19</f>
        <v>2.0652175773922439</v>
      </c>
      <c r="I169" s="182">
        <f>RES_hhdet_emih!I169/RES_summary!I$19</f>
        <v>2.006024438465575</v>
      </c>
      <c r="J169" s="182">
        <f>RES_hhdet_emih!J169/RES_summary!J$19</f>
        <v>2.0477646133360139</v>
      </c>
      <c r="K169" s="182">
        <f>RES_hhdet_emih!K169/RES_summary!K$19</f>
        <v>1.9758794467009295</v>
      </c>
      <c r="L169" s="182">
        <f>RES_hhdet_emih!L169/RES_summary!L$19</f>
        <v>2.04444135701628</v>
      </c>
      <c r="M169" s="182">
        <f>RES_hhdet_emih!M169/RES_summary!M$19</f>
        <v>2.0626314961728536</v>
      </c>
      <c r="N169" s="182">
        <f>RES_hhdet_emih!N169/RES_summary!N$19</f>
        <v>2.0072642838599966</v>
      </c>
      <c r="O169" s="182">
        <f>RES_hhdet_emih!O169/RES_summary!O$19</f>
        <v>1.9449573659486143</v>
      </c>
      <c r="P169" s="182">
        <f>RES_hhdet_emih!P169/RES_summary!P$19</f>
        <v>1.9108884343361352</v>
      </c>
      <c r="Q169" s="182">
        <f>RES_hhdet_emih!Q169/RES_summary!Q$19</f>
        <v>1.8817749848834096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0.28958560584329368</v>
      </c>
      <c r="C175" s="178">
        <f>RES_hhdet_emih!C175/RES_summary!C$19</f>
        <v>0.28615063785732353</v>
      </c>
      <c r="D175" s="178">
        <f>RES_hhdet_emih!D175/RES_summary!D$19</f>
        <v>0.14922596844810856</v>
      </c>
      <c r="E175" s="178">
        <f>RES_hhdet_emih!E175/RES_summary!E$19</f>
        <v>0.14844786367172005</v>
      </c>
      <c r="F175" s="178">
        <f>RES_hhdet_emih!F175/RES_summary!F$19</f>
        <v>0.16563662949821811</v>
      </c>
      <c r="G175" s="178">
        <f>RES_hhdet_emih!G175/RES_summary!G$19</f>
        <v>0.15288267993595916</v>
      </c>
      <c r="H175" s="178">
        <f>RES_hhdet_emih!H175/RES_summary!H$19</f>
        <v>0.14830668773717182</v>
      </c>
      <c r="I175" s="178">
        <f>RES_hhdet_emih!I175/RES_summary!I$19</f>
        <v>0.16444903928570828</v>
      </c>
      <c r="J175" s="178">
        <f>RES_hhdet_emih!J175/RES_summary!J$19</f>
        <v>0.17082392556556655</v>
      </c>
      <c r="K175" s="178">
        <f>RES_hhdet_emih!K175/RES_summary!K$19</f>
        <v>0.12144638269840845</v>
      </c>
      <c r="L175" s="178">
        <f>RES_hhdet_emih!L175/RES_summary!L$19</f>
        <v>0.20950168759987495</v>
      </c>
      <c r="M175" s="178">
        <f>RES_hhdet_emih!M175/RES_summary!M$19</f>
        <v>0.19427644796886712</v>
      </c>
      <c r="N175" s="178">
        <f>RES_hhdet_emih!N175/RES_summary!N$19</f>
        <v>4.4909362857707844E-2</v>
      </c>
      <c r="O175" s="178">
        <f>RES_hhdet_emih!O175/RES_summary!O$19</f>
        <v>0.23338392231931279</v>
      </c>
      <c r="P175" s="178">
        <f>RES_hhdet_emih!P175/RES_summary!P$19</f>
        <v>0.41614363200493554</v>
      </c>
      <c r="Q175" s="178">
        <f>RES_hhdet_emih!Q175/RES_summary!Q$19</f>
        <v>0.37488582592395814</v>
      </c>
    </row>
    <row r="176" spans="1:17" ht="12" customHeight="1" x14ac:dyDescent="0.25">
      <c r="A176" s="23" t="s">
        <v>57</v>
      </c>
      <c r="B176" s="177">
        <f>RES_hhdet_emih!B176/RES_summary!B$19</f>
        <v>6.2735226507258366</v>
      </c>
      <c r="C176" s="177">
        <f>RES_hhdet_emih!C176/RES_summary!C$19</f>
        <v>6.1734070570236179</v>
      </c>
      <c r="D176" s="177">
        <f>RES_hhdet_emih!D176/RES_summary!D$19</f>
        <v>6.3186814601134405</v>
      </c>
      <c r="E176" s="177">
        <f>RES_hhdet_emih!E176/RES_summary!E$19</f>
        <v>6.241731950395347</v>
      </c>
      <c r="F176" s="177">
        <f>RES_hhdet_emih!F176/RES_summary!F$19</f>
        <v>6.2023608161462152</v>
      </c>
      <c r="G176" s="177">
        <f>RES_hhdet_emih!G176/RES_summary!G$19</f>
        <v>6.1318024339577741</v>
      </c>
      <c r="H176" s="177">
        <f>RES_hhdet_emih!H176/RES_summary!H$19</f>
        <v>6.154282748113129</v>
      </c>
      <c r="I176" s="177">
        <f>RES_hhdet_emih!I176/RES_summary!I$19</f>
        <v>6.228219641065647</v>
      </c>
      <c r="J176" s="177">
        <f>RES_hhdet_emih!J176/RES_summary!J$19</f>
        <v>6.1660558313374949</v>
      </c>
      <c r="K176" s="177">
        <f>RES_hhdet_emih!K176/RES_summary!K$19</f>
        <v>6.0799559380246011</v>
      </c>
      <c r="L176" s="177">
        <f>RES_hhdet_emih!L176/RES_summary!L$19</f>
        <v>6.0693115871753616</v>
      </c>
      <c r="M176" s="177">
        <f>RES_hhdet_emih!M176/RES_summary!M$19</f>
        <v>5.8365537622830059</v>
      </c>
      <c r="N176" s="177">
        <f>RES_hhdet_emih!N176/RES_summary!N$19</f>
        <v>5.7978965375125213</v>
      </c>
      <c r="O176" s="177">
        <f>RES_hhdet_emih!O176/RES_summary!O$19</f>
        <v>5.7053113501598887</v>
      </c>
      <c r="P176" s="177">
        <f>RES_hhdet_emih!P176/RES_summary!P$19</f>
        <v>5.5673176489225087</v>
      </c>
      <c r="Q176" s="177">
        <f>RES_hhdet_emih!Q176/RES_summary!Q$19</f>
        <v>5.4739729773960599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1.1706031315005867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3.3266899156967927E-2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0</v>
      </c>
      <c r="D4" s="157">
        <f t="shared" ref="D4:Q4" si="16">SUM(D5:D6)</f>
        <v>0</v>
      </c>
      <c r="E4" s="157">
        <f t="shared" si="16"/>
        <v>0</v>
      </c>
      <c r="F4" s="157">
        <f t="shared" si="16"/>
        <v>0.9357550241627044</v>
      </c>
      <c r="G4" s="157">
        <f t="shared" si="16"/>
        <v>0</v>
      </c>
      <c r="H4" s="157">
        <f t="shared" si="16"/>
        <v>0</v>
      </c>
      <c r="I4" s="157">
        <f t="shared" si="16"/>
        <v>2.3159876941160645E-2</v>
      </c>
      <c r="J4" s="157">
        <f t="shared" si="16"/>
        <v>0</v>
      </c>
      <c r="K4" s="157">
        <f t="shared" si="16"/>
        <v>0</v>
      </c>
      <c r="L4" s="157">
        <f t="shared" si="16"/>
        <v>0</v>
      </c>
      <c r="M4" s="157">
        <f t="shared" si="16"/>
        <v>0</v>
      </c>
      <c r="N4" s="157">
        <f t="shared" si="16"/>
        <v>0</v>
      </c>
      <c r="O4" s="157">
        <f t="shared" si="16"/>
        <v>0</v>
      </c>
      <c r="P4" s="157">
        <f t="shared" si="16"/>
        <v>0</v>
      </c>
      <c r="Q4" s="157">
        <f t="shared" si="16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0.93194699617329724</v>
      </c>
      <c r="G5" s="156">
        <v>0</v>
      </c>
      <c r="H5" s="156">
        <v>0</v>
      </c>
      <c r="I5" s="156">
        <v>2.3017779831006262E-2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3.8080279894071858E-3</v>
      </c>
      <c r="G6" s="156">
        <v>0</v>
      </c>
      <c r="H6" s="156">
        <v>0</v>
      </c>
      <c r="I6" s="156">
        <v>1.4209711015438417E-4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7">C8</f>
        <v>0</v>
      </c>
      <c r="D7" s="157">
        <f t="shared" si="17"/>
        <v>0</v>
      </c>
      <c r="E7" s="157">
        <f t="shared" si="17"/>
        <v>0</v>
      </c>
      <c r="F7" s="157">
        <f t="shared" si="17"/>
        <v>2.5878617757326382E-2</v>
      </c>
      <c r="G7" s="157">
        <f t="shared" si="17"/>
        <v>0</v>
      </c>
      <c r="H7" s="157">
        <f t="shared" si="17"/>
        <v>0</v>
      </c>
      <c r="I7" s="157">
        <f t="shared" si="17"/>
        <v>3.2717465986998708E-3</v>
      </c>
      <c r="J7" s="157">
        <f t="shared" si="17"/>
        <v>0</v>
      </c>
      <c r="K7" s="157">
        <f t="shared" si="17"/>
        <v>0</v>
      </c>
      <c r="L7" s="157">
        <f t="shared" si="17"/>
        <v>0</v>
      </c>
      <c r="M7" s="157">
        <f t="shared" si="17"/>
        <v>0</v>
      </c>
      <c r="N7" s="157">
        <f t="shared" si="17"/>
        <v>0</v>
      </c>
      <c r="O7" s="157">
        <f t="shared" si="17"/>
        <v>0</v>
      </c>
      <c r="P7" s="157">
        <f t="shared" si="17"/>
        <v>0</v>
      </c>
      <c r="Q7" s="157">
        <f t="shared" si="17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2.5878617757326382E-2</v>
      </c>
      <c r="G8" s="156">
        <v>0</v>
      </c>
      <c r="H8" s="156">
        <v>0</v>
      </c>
      <c r="I8" s="156">
        <v>3.2717465986998708E-3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0</v>
      </c>
      <c r="D9" s="157">
        <f t="shared" ref="D9" si="19">SUM(D10:D12,D15:D16)</f>
        <v>0</v>
      </c>
      <c r="E9" s="157">
        <f t="shared" ref="E9" si="20">SUM(E10:E12,E15:E16)</f>
        <v>0</v>
      </c>
      <c r="F9" s="157">
        <f t="shared" ref="F9" si="21">SUM(F10:F12,F15:F16)</f>
        <v>0.11915076017747847</v>
      </c>
      <c r="G9" s="157">
        <f t="shared" ref="G9" si="22">SUM(G10:G12,G15:G16)</f>
        <v>0</v>
      </c>
      <c r="H9" s="157">
        <f t="shared" ref="H9" si="23">SUM(H10:H12,H15:H16)</f>
        <v>0</v>
      </c>
      <c r="I9" s="157">
        <f t="shared" ref="I9" si="24">SUM(I10:I12,I15:I16)</f>
        <v>3.6726376710452127E-3</v>
      </c>
      <c r="J9" s="157">
        <f t="shared" ref="J9" si="25">SUM(J10:J12,J15:J16)</f>
        <v>0</v>
      </c>
      <c r="K9" s="157">
        <f t="shared" ref="K9" si="26">SUM(K10:K12,K15:K16)</f>
        <v>0</v>
      </c>
      <c r="L9" s="157">
        <f t="shared" ref="L9" si="27">SUM(L10:L12,L15:L16)</f>
        <v>0</v>
      </c>
      <c r="M9" s="157">
        <f t="shared" ref="M9" si="28">SUM(M10:M12,M15:M16)</f>
        <v>0</v>
      </c>
      <c r="N9" s="157">
        <f t="shared" ref="N9" si="29">SUM(N10:N12,N15:N16)</f>
        <v>0</v>
      </c>
      <c r="O9" s="157">
        <f t="shared" ref="O9" si="30">SUM(O10:O12,O15:O16)</f>
        <v>0</v>
      </c>
      <c r="P9" s="157">
        <f t="shared" ref="P9" si="31">SUM(P10:P12,P15:P16)</f>
        <v>0</v>
      </c>
      <c r="Q9" s="157">
        <f t="shared" ref="Q9" si="32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8.3253744812571098E-2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0</v>
      </c>
      <c r="E16" s="160">
        <f t="shared" ref="E16" si="50">SUM(E17:E18)</f>
        <v>0</v>
      </c>
      <c r="F16" s="160">
        <f t="shared" ref="F16" si="51">SUM(F17:F18)</f>
        <v>3.5897015364907366E-2</v>
      </c>
      <c r="G16" s="160">
        <f t="shared" ref="G16" si="52">SUM(G17:G18)</f>
        <v>0</v>
      </c>
      <c r="H16" s="160">
        <f t="shared" ref="H16" si="53">SUM(H17:H18)</f>
        <v>0</v>
      </c>
      <c r="I16" s="160">
        <f t="shared" ref="I16" si="54">SUM(I17:I18)</f>
        <v>3.6726376710452127E-3</v>
      </c>
      <c r="J16" s="160">
        <f t="shared" ref="J16" si="55">SUM(J17:J18)</f>
        <v>0</v>
      </c>
      <c r="K16" s="160">
        <f t="shared" ref="K16" si="56">SUM(K17:K18)</f>
        <v>0</v>
      </c>
      <c r="L16" s="160">
        <f t="shared" ref="L16" si="57">SUM(L17:L18)</f>
        <v>0</v>
      </c>
      <c r="M16" s="160">
        <f t="shared" ref="M16" si="58">SUM(M17:M18)</f>
        <v>0</v>
      </c>
      <c r="N16" s="160">
        <f t="shared" ref="N16" si="59">SUM(N17:N18)</f>
        <v>0</v>
      </c>
      <c r="O16" s="160">
        <f t="shared" ref="O16" si="60">SUM(O17:O18)</f>
        <v>0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1.4530442633618487E-2</v>
      </c>
      <c r="G17" s="156">
        <v>0</v>
      </c>
      <c r="H17" s="156">
        <v>0</v>
      </c>
      <c r="I17" s="156">
        <v>1.5476266019426846E-3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2.1366572731288877E-2</v>
      </c>
      <c r="G18" s="156">
        <v>0</v>
      </c>
      <c r="H18" s="156">
        <v>0</v>
      </c>
      <c r="I18" s="156">
        <v>2.1250110691025284E-3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0</v>
      </c>
      <c r="D19" s="157">
        <f t="shared" ref="D19" si="64">SUM(D20:D22)</f>
        <v>0</v>
      </c>
      <c r="E19" s="157">
        <f t="shared" ref="E19" si="65">SUM(E20:E22)</f>
        <v>0</v>
      </c>
      <c r="F19" s="157">
        <f t="shared" ref="F19" si="66">SUM(F20:F22)</f>
        <v>8.9818729403077349E-2</v>
      </c>
      <c r="G19" s="157">
        <f t="shared" ref="G19" si="67">SUM(G20:G22)</f>
        <v>0</v>
      </c>
      <c r="H19" s="157">
        <f t="shared" ref="H19" si="68">SUM(H20:H22)</f>
        <v>0</v>
      </c>
      <c r="I19" s="157">
        <f t="shared" ref="I19" si="69">SUM(I20:I22)</f>
        <v>3.1626379460622024E-3</v>
      </c>
      <c r="J19" s="157">
        <f t="shared" ref="J19" si="70">SUM(J20:J22)</f>
        <v>0</v>
      </c>
      <c r="K19" s="157">
        <f t="shared" ref="K19" si="71">SUM(K20:K22)</f>
        <v>0</v>
      </c>
      <c r="L19" s="157">
        <f t="shared" ref="L19" si="72">SUM(L20:L22)</f>
        <v>0</v>
      </c>
      <c r="M19" s="157">
        <f t="shared" ref="M19" si="73">SUM(M20:M22)</f>
        <v>0</v>
      </c>
      <c r="N19" s="157">
        <f t="shared" ref="N19" si="74">SUM(N20:N22)</f>
        <v>0</v>
      </c>
      <c r="O19" s="157">
        <f t="shared" ref="O19" si="75">SUM(O20:O22)</f>
        <v>0</v>
      </c>
      <c r="P19" s="157">
        <f t="shared" ref="P19" si="76">SUM(P20:P22)</f>
        <v>0</v>
      </c>
      <c r="Q19" s="157">
        <f t="shared" ref="Q19" si="77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8.9818729403077349E-2</v>
      </c>
      <c r="G22" s="57">
        <v>0</v>
      </c>
      <c r="H22" s="57">
        <v>0</v>
      </c>
      <c r="I22" s="57">
        <v>3.1626379460622024E-3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0</v>
      </c>
      <c r="D24" s="168">
        <f t="shared" ref="D24" si="79">SUM(D25,D28,D30,D39)</f>
        <v>0</v>
      </c>
      <c r="E24" s="168">
        <f t="shared" ref="E24" si="80">SUM(E25,E28,E30,E39)</f>
        <v>0</v>
      </c>
      <c r="F24" s="168">
        <f t="shared" ref="F24" si="81">SUM(F25,F28,F30,F39)</f>
        <v>0</v>
      </c>
      <c r="G24" s="168">
        <f t="shared" ref="G24" si="82">SUM(G25,G28,G30,G39)</f>
        <v>0</v>
      </c>
      <c r="H24" s="168">
        <f t="shared" ref="H24" si="83">SUM(H25,H28,H30,H39)</f>
        <v>0</v>
      </c>
      <c r="I24" s="168">
        <f t="shared" ref="I24" si="84">SUM(I25,I28,I30,I39)</f>
        <v>0</v>
      </c>
      <c r="J24" s="168">
        <f t="shared" ref="J24" si="85">SUM(J25,J28,J30,J39)</f>
        <v>0</v>
      </c>
      <c r="K24" s="168">
        <f t="shared" ref="K24" si="86">SUM(K25,K28,K30,K39)</f>
        <v>0</v>
      </c>
      <c r="L24" s="168">
        <f t="shared" ref="L24" si="87">SUM(L25,L28,L30,L39)</f>
        <v>0</v>
      </c>
      <c r="M24" s="168">
        <f t="shared" ref="M24" si="88">SUM(M25,M28,M30,M39)</f>
        <v>0</v>
      </c>
      <c r="N24" s="168">
        <f t="shared" ref="N24" si="89">SUM(N25,N28,N30,N39)</f>
        <v>0</v>
      </c>
      <c r="O24" s="168">
        <f t="shared" ref="O24" si="90">SUM(O25,O28,O30,O39)</f>
        <v>0</v>
      </c>
      <c r="P24" s="168">
        <f t="shared" ref="P24" si="91">SUM(P25,P28,P30,P39)</f>
        <v>0</v>
      </c>
      <c r="Q24" s="168">
        <f t="shared" ref="Q24" si="92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</v>
      </c>
      <c r="D25" s="157">
        <f t="shared" si="93"/>
        <v>0</v>
      </c>
      <c r="E25" s="157">
        <f t="shared" si="93"/>
        <v>0</v>
      </c>
      <c r="F25" s="157">
        <f t="shared" si="93"/>
        <v>0</v>
      </c>
      <c r="G25" s="157">
        <f t="shared" si="93"/>
        <v>0</v>
      </c>
      <c r="H25" s="157">
        <f t="shared" si="93"/>
        <v>0</v>
      </c>
      <c r="I25" s="157">
        <f t="shared" si="93"/>
        <v>0</v>
      </c>
      <c r="J25" s="157">
        <f t="shared" si="93"/>
        <v>0</v>
      </c>
      <c r="K25" s="157">
        <f t="shared" si="93"/>
        <v>0</v>
      </c>
      <c r="L25" s="157">
        <f t="shared" si="93"/>
        <v>0</v>
      </c>
      <c r="M25" s="157">
        <f t="shared" si="93"/>
        <v>0</v>
      </c>
      <c r="N25" s="157">
        <f t="shared" si="93"/>
        <v>0</v>
      </c>
      <c r="O25" s="157">
        <f t="shared" si="93"/>
        <v>0</v>
      </c>
      <c r="P25" s="157">
        <f t="shared" si="93"/>
        <v>0</v>
      </c>
      <c r="Q25" s="157">
        <f t="shared" si="93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0</v>
      </c>
      <c r="D28" s="157">
        <f t="shared" si="94"/>
        <v>0</v>
      </c>
      <c r="E28" s="157">
        <f t="shared" si="94"/>
        <v>0</v>
      </c>
      <c r="F28" s="157">
        <f t="shared" si="94"/>
        <v>0</v>
      </c>
      <c r="G28" s="157">
        <f t="shared" si="94"/>
        <v>0</v>
      </c>
      <c r="H28" s="157">
        <f t="shared" si="94"/>
        <v>0</v>
      </c>
      <c r="I28" s="157">
        <f t="shared" si="94"/>
        <v>0</v>
      </c>
      <c r="J28" s="157">
        <f t="shared" si="94"/>
        <v>0</v>
      </c>
      <c r="K28" s="157">
        <f t="shared" si="94"/>
        <v>0</v>
      </c>
      <c r="L28" s="157">
        <f t="shared" si="94"/>
        <v>0</v>
      </c>
      <c r="M28" s="157">
        <f t="shared" si="94"/>
        <v>0</v>
      </c>
      <c r="N28" s="157">
        <f t="shared" si="94"/>
        <v>0</v>
      </c>
      <c r="O28" s="157">
        <f t="shared" si="94"/>
        <v>0</v>
      </c>
      <c r="P28" s="157">
        <f t="shared" si="94"/>
        <v>0</v>
      </c>
      <c r="Q28" s="157">
        <f t="shared" si="94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0</v>
      </c>
      <c r="D30" s="157">
        <f t="shared" ref="D30" si="96">SUM(D31:D32,D35:D36)</f>
        <v>0</v>
      </c>
      <c r="E30" s="157">
        <f t="shared" ref="E30" si="97">SUM(E31:E32,E35:E36)</f>
        <v>0</v>
      </c>
      <c r="F30" s="157">
        <f t="shared" ref="F30" si="98">SUM(F31:F32,F35:F36)</f>
        <v>0</v>
      </c>
      <c r="G30" s="157">
        <f t="shared" ref="G30" si="99">SUM(G31:G32,G35:G36)</f>
        <v>0</v>
      </c>
      <c r="H30" s="157">
        <f t="shared" ref="H30" si="100">SUM(H31:H32,H35:H36)</f>
        <v>0</v>
      </c>
      <c r="I30" s="157">
        <f t="shared" ref="I30" si="101">SUM(I31:I32,I35:I36)</f>
        <v>0</v>
      </c>
      <c r="J30" s="157">
        <f t="shared" ref="J30" si="102">SUM(J31:J32,J35:J36)</f>
        <v>0</v>
      </c>
      <c r="K30" s="157">
        <f t="shared" ref="K30" si="103">SUM(K31:K32,K35:K36)</f>
        <v>0</v>
      </c>
      <c r="L30" s="157">
        <f t="shared" ref="L30" si="104">SUM(L31:L32,L35:L36)</f>
        <v>0</v>
      </c>
      <c r="M30" s="157">
        <f t="shared" ref="M30" si="105">SUM(M31:M32,M35:M36)</f>
        <v>0</v>
      </c>
      <c r="N30" s="157">
        <f t="shared" ref="N30" si="106">SUM(N31:N32,N35:N36)</f>
        <v>0</v>
      </c>
      <c r="O30" s="157">
        <f t="shared" ref="O30" si="107">SUM(O31:O32,O35:O36)</f>
        <v>0</v>
      </c>
      <c r="P30" s="157">
        <f t="shared" ref="P30" si="108">SUM(P31:P32,P35:P36)</f>
        <v>0</v>
      </c>
      <c r="Q30" s="157">
        <f t="shared" ref="Q30" si="109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0</v>
      </c>
      <c r="D32" s="132">
        <f t="shared" ref="D32" si="111">SUM(D33:D34)</f>
        <v>0</v>
      </c>
      <c r="E32" s="132">
        <f t="shared" ref="E32" si="112">SUM(E33:E34)</f>
        <v>0</v>
      </c>
      <c r="F32" s="132">
        <f t="shared" ref="F32" si="113">SUM(F33:F34)</f>
        <v>0</v>
      </c>
      <c r="G32" s="132">
        <f t="shared" ref="G32" si="114">SUM(G33:G34)</f>
        <v>0</v>
      </c>
      <c r="H32" s="132">
        <f t="shared" ref="H32" si="115">SUM(H33:H34)</f>
        <v>0</v>
      </c>
      <c r="I32" s="132">
        <f t="shared" ref="I32" si="116">SUM(I33:I34)</f>
        <v>0</v>
      </c>
      <c r="J32" s="132">
        <f t="shared" ref="J32" si="117">SUM(J33:J34)</f>
        <v>0</v>
      </c>
      <c r="K32" s="132">
        <f t="shared" ref="K32" si="118">SUM(K33:K34)</f>
        <v>0</v>
      </c>
      <c r="L32" s="132">
        <f t="shared" ref="L32" si="119">SUM(L33:L34)</f>
        <v>0</v>
      </c>
      <c r="M32" s="132">
        <f t="shared" ref="M32" si="120">SUM(M33:M34)</f>
        <v>0</v>
      </c>
      <c r="N32" s="132">
        <f t="shared" ref="N32" si="121">SUM(N33:N34)</f>
        <v>0</v>
      </c>
      <c r="O32" s="132">
        <f t="shared" ref="O32" si="122">SUM(O33:O34)</f>
        <v>0</v>
      </c>
      <c r="P32" s="132">
        <f t="shared" ref="P32" si="123">SUM(P33:P34)</f>
        <v>0</v>
      </c>
      <c r="Q32" s="132">
        <f t="shared" ref="Q32" si="124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0</v>
      </c>
      <c r="L36" s="160">
        <f t="shared" ref="L36" si="134">SUM(L37:L38)</f>
        <v>0</v>
      </c>
      <c r="M36" s="160">
        <f t="shared" ref="M36" si="135">SUM(M37:M38)</f>
        <v>0</v>
      </c>
      <c r="N36" s="160">
        <f t="shared" ref="N36" si="136">SUM(N37:N38)</f>
        <v>0</v>
      </c>
      <c r="O36" s="160">
        <f t="shared" ref="O36" si="137">SUM(O37:O38)</f>
        <v>0</v>
      </c>
      <c r="P36" s="160">
        <f t="shared" ref="P36" si="138">SUM(P37:P38)</f>
        <v>0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0</v>
      </c>
      <c r="D39" s="157">
        <f t="shared" ref="D39" si="141">SUM(D40:D41)</f>
        <v>0</v>
      </c>
      <c r="E39" s="157">
        <f t="shared" ref="E39" si="142">SUM(E40:E41)</f>
        <v>0</v>
      </c>
      <c r="F39" s="157">
        <f t="shared" ref="F39" si="143">SUM(F40:F41)</f>
        <v>0</v>
      </c>
      <c r="G39" s="157">
        <f t="shared" ref="G39" si="144">SUM(G40:G41)</f>
        <v>0</v>
      </c>
      <c r="H39" s="157">
        <f t="shared" ref="H39" si="145">SUM(H40:H41)</f>
        <v>0</v>
      </c>
      <c r="I39" s="157">
        <f t="shared" ref="I39" si="146">SUM(I40:I41)</f>
        <v>0</v>
      </c>
      <c r="J39" s="157">
        <f t="shared" ref="J39" si="147">SUM(J40:J41)</f>
        <v>0</v>
      </c>
      <c r="K39" s="157">
        <f t="shared" ref="K39" si="148">SUM(K40:K41)</f>
        <v>0</v>
      </c>
      <c r="L39" s="157">
        <f t="shared" ref="L39" si="149">SUM(L40:L41)</f>
        <v>0</v>
      </c>
      <c r="M39" s="157">
        <f t="shared" ref="M39" si="150">SUM(M40:M41)</f>
        <v>0</v>
      </c>
      <c r="N39" s="157">
        <f t="shared" ref="N39" si="151">SUM(N40:N41)</f>
        <v>0</v>
      </c>
      <c r="O39" s="157">
        <f t="shared" ref="O39" si="152">SUM(O40:O41)</f>
        <v>0</v>
      </c>
      <c r="P39" s="157">
        <f t="shared" ref="P39" si="153">SUM(P40:P41)</f>
        <v>0</v>
      </c>
      <c r="Q39" s="157">
        <f t="shared" ref="Q39" si="154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120.05157216115239</v>
      </c>
      <c r="D43" s="168">
        <f t="shared" ref="D43" si="156">SUM(D44,D47,D49,D58)</f>
        <v>110.67957022200311</v>
      </c>
      <c r="E43" s="168">
        <f t="shared" ref="E43" si="157">SUM(E44,E47,E49,E58)</f>
        <v>120.19776375797589</v>
      </c>
      <c r="F43" s="168">
        <f t="shared" ref="F43" si="158">SUM(F44,F47,F49,F58)</f>
        <v>165.34849044224265</v>
      </c>
      <c r="G43" s="168">
        <f t="shared" ref="G43" si="159">SUM(G44,G47,G49,G58)</f>
        <v>69.803813572709927</v>
      </c>
      <c r="H43" s="168">
        <f t="shared" ref="H43" si="160">SUM(H44,H47,H49,H58)</f>
        <v>45.054396182401483</v>
      </c>
      <c r="I43" s="168">
        <f t="shared" ref="I43" si="161">SUM(I44,I47,I49,I58)</f>
        <v>50.138521621755785</v>
      </c>
      <c r="J43" s="168">
        <f t="shared" ref="J43" si="162">SUM(J44,J47,J49,J58)</f>
        <v>90.544532930509689</v>
      </c>
      <c r="K43" s="168">
        <f t="shared" ref="K43" si="163">SUM(K44,K47,K49,K58)</f>
        <v>65.842102965458125</v>
      </c>
      <c r="L43" s="168">
        <f t="shared" ref="L43" si="164">SUM(L44,L47,L49,L58)</f>
        <v>58.463853843137713</v>
      </c>
      <c r="M43" s="168">
        <f t="shared" ref="M43" si="165">SUM(M44,M47,M49,M58)</f>
        <v>85.824909497137583</v>
      </c>
      <c r="N43" s="168">
        <f t="shared" ref="N43" si="166">SUM(N44,N47,N49,N58)</f>
        <v>0</v>
      </c>
      <c r="O43" s="168">
        <f t="shared" ref="O43" si="167">SUM(O44,O47,O49,O58)</f>
        <v>0</v>
      </c>
      <c r="P43" s="168">
        <f t="shared" ref="P43" si="168">SUM(P44,P47,P49,P58)</f>
        <v>88.760456427343016</v>
      </c>
      <c r="Q43" s="168">
        <f t="shared" ref="Q43" si="169">SUM(Q44,Q47,Q49,Q58)</f>
        <v>45.334956830464549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87.228824091439137</v>
      </c>
      <c r="D44" s="157">
        <f t="shared" si="170"/>
        <v>81.012673544212859</v>
      </c>
      <c r="E44" s="157">
        <f t="shared" si="170"/>
        <v>92.046543672813584</v>
      </c>
      <c r="F44" s="157">
        <f t="shared" si="170"/>
        <v>123.92017128191087</v>
      </c>
      <c r="G44" s="157">
        <f t="shared" si="170"/>
        <v>51.981809803326506</v>
      </c>
      <c r="H44" s="157">
        <f t="shared" si="170"/>
        <v>32.888484778238009</v>
      </c>
      <c r="I44" s="157">
        <f t="shared" si="170"/>
        <v>36.540720979817912</v>
      </c>
      <c r="J44" s="157">
        <f t="shared" si="170"/>
        <v>65.540038599460146</v>
      </c>
      <c r="K44" s="157">
        <f t="shared" si="170"/>
        <v>44.174708148321272</v>
      </c>
      <c r="L44" s="157">
        <f t="shared" si="170"/>
        <v>38.251614958714569</v>
      </c>
      <c r="M44" s="157">
        <f t="shared" si="170"/>
        <v>63.12465513893217</v>
      </c>
      <c r="N44" s="157">
        <f t="shared" si="170"/>
        <v>0</v>
      </c>
      <c r="O44" s="157">
        <f t="shared" si="170"/>
        <v>0</v>
      </c>
      <c r="P44" s="157">
        <f t="shared" si="170"/>
        <v>53.337699643968506</v>
      </c>
      <c r="Q44" s="157">
        <f t="shared" si="170"/>
        <v>29.672375794357038</v>
      </c>
    </row>
    <row r="45" spans="1:17" ht="12" customHeight="1" x14ac:dyDescent="0.25">
      <c r="A45" s="23" t="s">
        <v>166</v>
      </c>
      <c r="B45" s="156"/>
      <c r="C45" s="156">
        <v>86.526291823285504</v>
      </c>
      <c r="D45" s="156">
        <v>80.025012916703446</v>
      </c>
      <c r="E45" s="156">
        <v>90.886873261954094</v>
      </c>
      <c r="F45" s="156">
        <v>122.4245878067814</v>
      </c>
      <c r="G45" s="156">
        <v>51.555363169733333</v>
      </c>
      <c r="H45" s="156">
        <v>32.471289640692483</v>
      </c>
      <c r="I45" s="156">
        <v>35.885176655121761</v>
      </c>
      <c r="J45" s="156">
        <v>64.401731870824548</v>
      </c>
      <c r="K45" s="156">
        <v>43.299445296940746</v>
      </c>
      <c r="L45" s="156">
        <v>37.476983530860295</v>
      </c>
      <c r="M45" s="156">
        <v>62.541056646606741</v>
      </c>
      <c r="N45" s="156">
        <v>0</v>
      </c>
      <c r="O45" s="156">
        <v>0</v>
      </c>
      <c r="P45" s="156">
        <v>52.075177855330963</v>
      </c>
      <c r="Q45" s="156">
        <v>28.907997511879575</v>
      </c>
    </row>
    <row r="46" spans="1:17" ht="12" customHeight="1" x14ac:dyDescent="0.25">
      <c r="A46" s="23" t="s">
        <v>60</v>
      </c>
      <c r="B46" s="156"/>
      <c r="C46" s="156">
        <v>0.70253226815362924</v>
      </c>
      <c r="D46" s="156">
        <v>0.98766062750940875</v>
      </c>
      <c r="E46" s="156">
        <v>1.1596704108594975</v>
      </c>
      <c r="F46" s="156">
        <v>1.495583475129469</v>
      </c>
      <c r="G46" s="156">
        <v>0.42644663359317636</v>
      </c>
      <c r="H46" s="156">
        <v>0.41719513754552667</v>
      </c>
      <c r="I46" s="156">
        <v>0.65554432469615376</v>
      </c>
      <c r="J46" s="156">
        <v>1.1383067286355935</v>
      </c>
      <c r="K46" s="156">
        <v>0.87526285138052351</v>
      </c>
      <c r="L46" s="156">
        <v>0.77463142785427219</v>
      </c>
      <c r="M46" s="156">
        <v>0.58359849232543015</v>
      </c>
      <c r="N46" s="156">
        <v>0</v>
      </c>
      <c r="O46" s="156">
        <v>0</v>
      </c>
      <c r="P46" s="156">
        <v>1.2625217886375459</v>
      </c>
      <c r="Q46" s="156">
        <v>0.7643782824774642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7.2724404149473862</v>
      </c>
      <c r="D47" s="157">
        <f t="shared" si="171"/>
        <v>5.5636828954134394</v>
      </c>
      <c r="E47" s="157">
        <f t="shared" si="171"/>
        <v>5.0933784102447586</v>
      </c>
      <c r="F47" s="157">
        <f t="shared" si="171"/>
        <v>7.2777943424832463</v>
      </c>
      <c r="G47" s="157">
        <f t="shared" si="171"/>
        <v>4.1675325468299809</v>
      </c>
      <c r="H47" s="157">
        <f t="shared" si="171"/>
        <v>3.4072161372129783</v>
      </c>
      <c r="I47" s="157">
        <f t="shared" si="171"/>
        <v>3.569363805586304</v>
      </c>
      <c r="J47" s="157">
        <f t="shared" si="171"/>
        <v>5.800548829548565</v>
      </c>
      <c r="K47" s="157">
        <f t="shared" si="171"/>
        <v>6.4017025111070369</v>
      </c>
      <c r="L47" s="157">
        <f t="shared" si="171"/>
        <v>5.4185302189434417</v>
      </c>
      <c r="M47" s="157">
        <f t="shared" si="171"/>
        <v>5.2939501571309728</v>
      </c>
      <c r="N47" s="157">
        <f t="shared" si="171"/>
        <v>0</v>
      </c>
      <c r="O47" s="157">
        <f t="shared" si="171"/>
        <v>0</v>
      </c>
      <c r="P47" s="157">
        <f t="shared" si="171"/>
        <v>6.2452858483141975</v>
      </c>
      <c r="Q47" s="157">
        <f t="shared" si="171"/>
        <v>3.7527290404677922</v>
      </c>
    </row>
    <row r="48" spans="1:17" ht="12" customHeight="1" x14ac:dyDescent="0.25">
      <c r="A48" s="23" t="s">
        <v>60</v>
      </c>
      <c r="B48" s="156"/>
      <c r="C48" s="156">
        <v>7.2724404149473862</v>
      </c>
      <c r="D48" s="156">
        <v>5.5636828954134394</v>
      </c>
      <c r="E48" s="156">
        <v>5.0933784102447586</v>
      </c>
      <c r="F48" s="156">
        <v>7.2777943424832463</v>
      </c>
      <c r="G48" s="156">
        <v>4.1675325468299809</v>
      </c>
      <c r="H48" s="156">
        <v>3.4072161372129783</v>
      </c>
      <c r="I48" s="156">
        <v>3.569363805586304</v>
      </c>
      <c r="J48" s="156">
        <v>5.800548829548565</v>
      </c>
      <c r="K48" s="156">
        <v>6.4017025111070369</v>
      </c>
      <c r="L48" s="156">
        <v>5.4185302189434417</v>
      </c>
      <c r="M48" s="156">
        <v>5.2939501571309728</v>
      </c>
      <c r="N48" s="156">
        <v>0</v>
      </c>
      <c r="O48" s="156">
        <v>0</v>
      </c>
      <c r="P48" s="156">
        <v>6.2452858483141975</v>
      </c>
      <c r="Q48" s="156">
        <v>3.7527290404677922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14.268386854158688</v>
      </c>
      <c r="D49" s="157">
        <f t="shared" ref="D49" si="173">SUM(D50:D51,D54:D55)</f>
        <v>13.620471274113493</v>
      </c>
      <c r="E49" s="157">
        <f t="shared" ref="E49" si="174">SUM(E50:E51,E54:E55)</f>
        <v>12.886014648775602</v>
      </c>
      <c r="F49" s="157">
        <f t="shared" ref="F49" si="175">SUM(F50:F51,F54:F55)</f>
        <v>19.782447847882722</v>
      </c>
      <c r="G49" s="157">
        <f t="shared" ref="G49" si="176">SUM(G50:G51,G54:G55)</f>
        <v>8.03266247778215</v>
      </c>
      <c r="H49" s="157">
        <f t="shared" ref="H49" si="177">SUM(H50:H51,H54:H55)</f>
        <v>5.1018579540666504</v>
      </c>
      <c r="I49" s="157">
        <f t="shared" ref="I49" si="178">SUM(I50:I51,I54:I55)</f>
        <v>5.4181506682289893</v>
      </c>
      <c r="J49" s="157">
        <f t="shared" ref="J49" si="179">SUM(J50:J51,J54:J55)</f>
        <v>10.912082954897098</v>
      </c>
      <c r="K49" s="157">
        <f t="shared" ref="K49" si="180">SUM(K50:K51,K54:K55)</f>
        <v>8.8804957590254148</v>
      </c>
      <c r="L49" s="157">
        <f t="shared" ref="L49" si="181">SUM(L50:L51,L54:L55)</f>
        <v>8.6817173748386463</v>
      </c>
      <c r="M49" s="157">
        <f t="shared" ref="M49" si="182">SUM(M50:M51,M54:M55)</f>
        <v>10.36420513368286</v>
      </c>
      <c r="N49" s="157">
        <f t="shared" ref="N49" si="183">SUM(N50:N51,N54:N55)</f>
        <v>0</v>
      </c>
      <c r="O49" s="157">
        <f t="shared" ref="O49" si="184">SUM(O50:O51,O54:O55)</f>
        <v>0</v>
      </c>
      <c r="P49" s="157">
        <f t="shared" ref="P49" si="185">SUM(P50:P51,P54:P55)</f>
        <v>16.648533024912609</v>
      </c>
      <c r="Q49" s="157">
        <f t="shared" ref="Q49" si="186">SUM(Q50:Q51,Q54:Q55)</f>
        <v>6.5735382601602907</v>
      </c>
    </row>
    <row r="50" spans="1:17" ht="12" customHeight="1" x14ac:dyDescent="0.25">
      <c r="A50" s="167" t="s">
        <v>165</v>
      </c>
      <c r="B50" s="132"/>
      <c r="C50" s="132">
        <v>1.0407747198887858</v>
      </c>
      <c r="D50" s="132">
        <v>1.0870812683085347</v>
      </c>
      <c r="E50" s="132">
        <v>0.24653558929145825</v>
      </c>
      <c r="F50" s="132">
        <v>2.0387598112845615</v>
      </c>
      <c r="G50" s="132">
        <v>0.94654119768653444</v>
      </c>
      <c r="H50" s="132">
        <v>0.45098057215118798</v>
      </c>
      <c r="I50" s="132">
        <v>0</v>
      </c>
      <c r="J50" s="132">
        <v>0</v>
      </c>
      <c r="K50" s="132">
        <v>0.17523465148782982</v>
      </c>
      <c r="L50" s="132">
        <v>0.57135534193303816</v>
      </c>
      <c r="M50" s="132">
        <v>0.65529941113422663</v>
      </c>
      <c r="N50" s="132">
        <v>0</v>
      </c>
      <c r="O50" s="132">
        <v>0</v>
      </c>
      <c r="P50" s="132">
        <v>0.46740330537671176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1.0833654198295766</v>
      </c>
      <c r="D51" s="132">
        <f t="shared" ref="D51" si="188">SUM(D52:D53)</f>
        <v>1.0966918856817807</v>
      </c>
      <c r="E51" s="132">
        <f t="shared" ref="E51" si="189">SUM(E52:E53)</f>
        <v>1.8914499937359244</v>
      </c>
      <c r="F51" s="132">
        <f t="shared" ref="F51" si="190">SUM(F52:F53)</f>
        <v>0.78683611988334268</v>
      </c>
      <c r="G51" s="132">
        <f t="shared" ref="G51" si="191">SUM(G52:G53)</f>
        <v>0.39425037341112534</v>
      </c>
      <c r="H51" s="132">
        <f t="shared" ref="H51" si="192">SUM(H52:H53)</f>
        <v>0.26265759400008976</v>
      </c>
      <c r="I51" s="132">
        <f t="shared" ref="I51" si="193">SUM(I52:I53)</f>
        <v>0.56910190363510305</v>
      </c>
      <c r="J51" s="132">
        <f t="shared" ref="J51" si="194">SUM(J52:J53)</f>
        <v>2.604007546454624</v>
      </c>
      <c r="K51" s="132">
        <f t="shared" ref="K51" si="195">SUM(K52:K53)</f>
        <v>1.5959685147252634</v>
      </c>
      <c r="L51" s="132">
        <f t="shared" ref="L51" si="196">SUM(L52:L53)</f>
        <v>0.89193718219987073</v>
      </c>
      <c r="M51" s="132">
        <f t="shared" ref="M51" si="197">SUM(M52:M53)</f>
        <v>1.3857039514760023</v>
      </c>
      <c r="N51" s="132">
        <f t="shared" ref="N51" si="198">SUM(N52:N53)</f>
        <v>0</v>
      </c>
      <c r="O51" s="132">
        <f t="shared" ref="O51" si="199">SUM(O52:O53)</f>
        <v>0</v>
      </c>
      <c r="P51" s="132">
        <f t="shared" ref="P51" si="200">SUM(P52:P53)</f>
        <v>0.37029060173003581</v>
      </c>
      <c r="Q51" s="132">
        <f t="shared" ref="Q51" si="201">SUM(Q52:Q53)</f>
        <v>3.2821779685523036</v>
      </c>
    </row>
    <row r="52" spans="1:17" ht="12" customHeight="1" x14ac:dyDescent="0.25">
      <c r="A52" s="166" t="s">
        <v>163</v>
      </c>
      <c r="B52" s="165"/>
      <c r="C52" s="165">
        <v>0.45950605327640137</v>
      </c>
      <c r="D52" s="165">
        <v>0.52411513086658479</v>
      </c>
      <c r="E52" s="165">
        <v>0.96614306455436516</v>
      </c>
      <c r="F52" s="165">
        <v>0.36510583351141124</v>
      </c>
      <c r="G52" s="165">
        <v>0.20531505891253707</v>
      </c>
      <c r="H52" s="165">
        <v>0.12985064302450774</v>
      </c>
      <c r="I52" s="165">
        <v>0.26707770551758386</v>
      </c>
      <c r="J52" s="165">
        <v>1.2171031789542068</v>
      </c>
      <c r="K52" s="165">
        <v>0.72659159997446476</v>
      </c>
      <c r="L52" s="165">
        <v>0.41205800781472257</v>
      </c>
      <c r="M52" s="165">
        <v>0.68682999671785716</v>
      </c>
      <c r="N52" s="165">
        <v>0</v>
      </c>
      <c r="O52" s="165">
        <v>0</v>
      </c>
      <c r="P52" s="165">
        <v>0.17509571868521925</v>
      </c>
      <c r="Q52" s="165">
        <v>1.5464010766325844</v>
      </c>
    </row>
    <row r="53" spans="1:17" ht="12" customHeight="1" x14ac:dyDescent="0.25">
      <c r="A53" s="147" t="s">
        <v>59</v>
      </c>
      <c r="B53" s="164"/>
      <c r="C53" s="164">
        <v>0.62385936655317509</v>
      </c>
      <c r="D53" s="164">
        <v>0.57257675481519599</v>
      </c>
      <c r="E53" s="164">
        <v>0.9253069291815591</v>
      </c>
      <c r="F53" s="164">
        <v>0.4217302863719315</v>
      </c>
      <c r="G53" s="164">
        <v>0.18893531449858825</v>
      </c>
      <c r="H53" s="164">
        <v>0.13280695097558201</v>
      </c>
      <c r="I53" s="164">
        <v>0.30202419811751924</v>
      </c>
      <c r="J53" s="164">
        <v>1.3869043675004169</v>
      </c>
      <c r="K53" s="164">
        <v>0.8693769147507987</v>
      </c>
      <c r="L53" s="164">
        <v>0.47987917438514821</v>
      </c>
      <c r="M53" s="164">
        <v>0.69887395475814507</v>
      </c>
      <c r="N53" s="164">
        <v>0</v>
      </c>
      <c r="O53" s="164">
        <v>0</v>
      </c>
      <c r="P53" s="164">
        <v>0.19519488304481658</v>
      </c>
      <c r="Q53" s="164">
        <v>1.7357768919197192</v>
      </c>
    </row>
    <row r="54" spans="1:17" ht="12" customHeight="1" x14ac:dyDescent="0.25">
      <c r="A54" s="163" t="s">
        <v>142</v>
      </c>
      <c r="B54" s="162"/>
      <c r="C54" s="162">
        <v>7.2199133696791105</v>
      </c>
      <c r="D54" s="162">
        <v>7.0588165584857538</v>
      </c>
      <c r="E54" s="162">
        <v>4.8772531373503023</v>
      </c>
      <c r="F54" s="162">
        <v>11.67872347974971</v>
      </c>
      <c r="G54" s="162">
        <v>4.5848756551022474</v>
      </c>
      <c r="H54" s="162">
        <v>2.9956044845491765</v>
      </c>
      <c r="I54" s="162">
        <v>0</v>
      </c>
      <c r="J54" s="162">
        <v>2.8634072562185189</v>
      </c>
      <c r="K54" s="162">
        <v>3.8817084554096928</v>
      </c>
      <c r="L54" s="162">
        <v>3.9205148466388744</v>
      </c>
      <c r="M54" s="162">
        <v>4.4703857590162901</v>
      </c>
      <c r="N54" s="162">
        <v>0</v>
      </c>
      <c r="O54" s="162">
        <v>0</v>
      </c>
      <c r="P54" s="162">
        <v>4.6992890719860698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4.9243333447612159</v>
      </c>
      <c r="D55" s="160">
        <f t="shared" ref="D55" si="203">SUM(D56:D57)</f>
        <v>4.3778815616374249</v>
      </c>
      <c r="E55" s="160">
        <f t="shared" ref="E55" si="204">SUM(E56:E57)</f>
        <v>5.8707759283979168</v>
      </c>
      <c r="F55" s="160">
        <f t="shared" ref="F55" si="205">SUM(F56:F57)</f>
        <v>5.2781284369651082</v>
      </c>
      <c r="G55" s="160">
        <f t="shared" ref="G55" si="206">SUM(G56:G57)</f>
        <v>2.1069952515822434</v>
      </c>
      <c r="H55" s="160">
        <f t="shared" ref="H55" si="207">SUM(H56:H57)</f>
        <v>1.3926153033661968</v>
      </c>
      <c r="I55" s="160">
        <f t="shared" ref="I55" si="208">SUM(I56:I57)</f>
        <v>4.8490487645938867</v>
      </c>
      <c r="J55" s="160">
        <f t="shared" ref="J55" si="209">SUM(J56:J57)</f>
        <v>5.4446681522239562</v>
      </c>
      <c r="K55" s="160">
        <f t="shared" ref="K55" si="210">SUM(K56:K57)</f>
        <v>3.2275841374026291</v>
      </c>
      <c r="L55" s="160">
        <f t="shared" ref="L55" si="211">SUM(L56:L57)</f>
        <v>3.2979100040668632</v>
      </c>
      <c r="M55" s="160">
        <f t="shared" ref="M55" si="212">SUM(M56:M57)</f>
        <v>3.8528160120563419</v>
      </c>
      <c r="N55" s="160">
        <f t="shared" ref="N55" si="213">SUM(N56:N57)</f>
        <v>0</v>
      </c>
      <c r="O55" s="160">
        <f t="shared" ref="O55" si="214">SUM(O56:O57)</f>
        <v>0</v>
      </c>
      <c r="P55" s="160">
        <f t="shared" ref="P55" si="215">SUM(P56:P57)</f>
        <v>11.11155004581979</v>
      </c>
      <c r="Q55" s="160">
        <f t="shared" ref="Q55" si="216">SUM(Q56:Q57)</f>
        <v>3.2913602916079876</v>
      </c>
    </row>
    <row r="56" spans="1:17" ht="12" customHeight="1" x14ac:dyDescent="0.25">
      <c r="A56" s="148" t="s">
        <v>60</v>
      </c>
      <c r="B56" s="156"/>
      <c r="C56" s="156">
        <v>1.7768449354849372</v>
      </c>
      <c r="D56" s="156">
        <v>1.830612289121722</v>
      </c>
      <c r="E56" s="156">
        <v>2.6620715076747437</v>
      </c>
      <c r="F56" s="156">
        <v>2.1364879973048381</v>
      </c>
      <c r="G56" s="156">
        <v>0.95844798536629083</v>
      </c>
      <c r="H56" s="156">
        <v>0.60812508547407784</v>
      </c>
      <c r="I56" s="156">
        <v>2.0433588974397967</v>
      </c>
      <c r="J56" s="156">
        <v>2.2794729665820688</v>
      </c>
      <c r="K56" s="156">
        <v>1.3065685752769893</v>
      </c>
      <c r="L56" s="156">
        <v>1.3621294963177779</v>
      </c>
      <c r="M56" s="156">
        <v>1.5903891846603626</v>
      </c>
      <c r="N56" s="156">
        <v>0</v>
      </c>
      <c r="O56" s="156">
        <v>0</v>
      </c>
      <c r="P56" s="156">
        <v>4.6525576120239851</v>
      </c>
      <c r="Q56" s="156">
        <v>1.4263921031785818</v>
      </c>
    </row>
    <row r="57" spans="1:17" ht="12" customHeight="1" x14ac:dyDescent="0.25">
      <c r="A57" s="148" t="s">
        <v>59</v>
      </c>
      <c r="B57" s="156"/>
      <c r="C57" s="156">
        <v>3.1474884092762792</v>
      </c>
      <c r="D57" s="156">
        <v>2.5472692725157033</v>
      </c>
      <c r="E57" s="156">
        <v>3.2087044207231727</v>
      </c>
      <c r="F57" s="156">
        <v>3.1416404396602706</v>
      </c>
      <c r="G57" s="156">
        <v>1.1485472662159528</v>
      </c>
      <c r="H57" s="156">
        <v>0.78449021789211903</v>
      </c>
      <c r="I57" s="156">
        <v>2.80568986715409</v>
      </c>
      <c r="J57" s="156">
        <v>3.1651951856418874</v>
      </c>
      <c r="K57" s="156">
        <v>1.9210155621256395</v>
      </c>
      <c r="L57" s="156">
        <v>1.9357805077490851</v>
      </c>
      <c r="M57" s="156">
        <v>2.2624268273959793</v>
      </c>
      <c r="N57" s="156">
        <v>0</v>
      </c>
      <c r="O57" s="156">
        <v>0</v>
      </c>
      <c r="P57" s="156">
        <v>6.4589924337958049</v>
      </c>
      <c r="Q57" s="156">
        <v>1.8649681884294056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11.281920800607175</v>
      </c>
      <c r="D58" s="157">
        <f t="shared" ref="D58" si="218">SUM(D59:D60)</f>
        <v>10.482742508263311</v>
      </c>
      <c r="E58" s="157">
        <f t="shared" ref="E58" si="219">SUM(E59:E60)</f>
        <v>10.171827026141951</v>
      </c>
      <c r="F58" s="157">
        <f t="shared" ref="F58" si="220">SUM(F59:F60)</f>
        <v>14.368076969965818</v>
      </c>
      <c r="G58" s="157">
        <f t="shared" ref="G58" si="221">SUM(G59:G60)</f>
        <v>5.6218087447712817</v>
      </c>
      <c r="H58" s="157">
        <f t="shared" ref="H58" si="222">SUM(H59:H60)</f>
        <v>3.6568373128838436</v>
      </c>
      <c r="I58" s="157">
        <f t="shared" ref="I58" si="223">SUM(I59:I60)</f>
        <v>4.6102861681225766</v>
      </c>
      <c r="J58" s="157">
        <f t="shared" ref="J58" si="224">SUM(J59:J60)</f>
        <v>8.2918625466038769</v>
      </c>
      <c r="K58" s="157">
        <f t="shared" ref="K58" si="225">SUM(K59:K60)</f>
        <v>6.3851965470043988</v>
      </c>
      <c r="L58" s="157">
        <f t="shared" ref="L58" si="226">SUM(L59:L60)</f>
        <v>6.1119912906410532</v>
      </c>
      <c r="M58" s="157">
        <f t="shared" ref="M58" si="227">SUM(M59:M60)</f>
        <v>7.0420990673915753</v>
      </c>
      <c r="N58" s="157">
        <f t="shared" ref="N58" si="228">SUM(N59:N60)</f>
        <v>0</v>
      </c>
      <c r="O58" s="157">
        <f t="shared" ref="O58" si="229">SUM(O59:O60)</f>
        <v>0</v>
      </c>
      <c r="P58" s="157">
        <f t="shared" ref="P58" si="230">SUM(P59:P60)</f>
        <v>12.528937910147704</v>
      </c>
      <c r="Q58" s="157">
        <f t="shared" ref="Q58" si="231">SUM(Q59:Q60)</f>
        <v>5.336313735479429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11.281920800607175</v>
      </c>
      <c r="D60" s="57">
        <v>10.482742508263311</v>
      </c>
      <c r="E60" s="57">
        <v>10.171827026141951</v>
      </c>
      <c r="F60" s="57">
        <v>14.368076969965818</v>
      </c>
      <c r="G60" s="57">
        <v>5.6218087447712817</v>
      </c>
      <c r="H60" s="57">
        <v>3.6568373128838436</v>
      </c>
      <c r="I60" s="57">
        <v>4.6102861681225766</v>
      </c>
      <c r="J60" s="57">
        <v>8.2918625466038769</v>
      </c>
      <c r="K60" s="57">
        <v>6.3851965470043988</v>
      </c>
      <c r="L60" s="57">
        <v>6.1119912906410532</v>
      </c>
      <c r="M60" s="57">
        <v>7.0420990673915753</v>
      </c>
      <c r="N60" s="57">
        <v>0</v>
      </c>
      <c r="O60" s="57">
        <v>0</v>
      </c>
      <c r="P60" s="57">
        <v>12.528937910147704</v>
      </c>
      <c r="Q60" s="57">
        <v>5.336313735479429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0.20230488990711254</v>
      </c>
      <c r="D62" s="168">
        <f t="shared" ref="D62" si="233">SUM(D63,D66,D68,D77)</f>
        <v>1.5661819258727627</v>
      </c>
      <c r="E62" s="168">
        <f t="shared" ref="E62" si="234">SUM(E63,E66,E68,E77)</f>
        <v>3.9595560845072209</v>
      </c>
      <c r="F62" s="168">
        <f t="shared" ref="F62" si="235">SUM(F63,F66,F68,F77)</f>
        <v>9.9741860806898899</v>
      </c>
      <c r="G62" s="168">
        <f t="shared" ref="G62" si="236">SUM(G63,G66,G68,G77)</f>
        <v>14.991811430961254</v>
      </c>
      <c r="H62" s="168">
        <f t="shared" ref="H62" si="237">SUM(H63,H66,H68,H77)</f>
        <v>27.927079090009837</v>
      </c>
      <c r="I62" s="168">
        <f t="shared" ref="I62" si="238">SUM(I63,I66,I68,I77)</f>
        <v>20.598108465253233</v>
      </c>
      <c r="J62" s="168">
        <f t="shared" ref="J62" si="239">SUM(J63,J66,J68,J77)</f>
        <v>19.930319755591302</v>
      </c>
      <c r="K62" s="168">
        <f t="shared" ref="K62" si="240">SUM(K63,K66,K68,K77)</f>
        <v>35.306813800494943</v>
      </c>
      <c r="L62" s="168">
        <f t="shared" ref="L62" si="241">SUM(L63,L66,L68,L77)</f>
        <v>4.4702577850051766</v>
      </c>
      <c r="M62" s="168">
        <f t="shared" ref="M62" si="242">SUM(M63,M66,M68,M77)</f>
        <v>14.519826620864567</v>
      </c>
      <c r="N62" s="168">
        <f t="shared" ref="N62" si="243">SUM(N63,N66,N68,N77)</f>
        <v>0.75420436905310717</v>
      </c>
      <c r="O62" s="168">
        <f t="shared" ref="O62" si="244">SUM(O63,O66,O68,O77)</f>
        <v>4.5662032645635051</v>
      </c>
      <c r="P62" s="168">
        <f t="shared" ref="P62" si="245">SUM(P63,P66,P68,P77)</f>
        <v>2.6288413668974338</v>
      </c>
      <c r="Q62" s="168">
        <f t="shared" ref="Q62" si="246">SUM(Q63,Q66,Q68,Q77)</f>
        <v>25.261126784654355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0.13797370812628357</v>
      </c>
      <c r="D63" s="157">
        <f t="shared" si="247"/>
        <v>1.1509868980749403</v>
      </c>
      <c r="E63" s="157">
        <f t="shared" si="247"/>
        <v>3.0044182112221209</v>
      </c>
      <c r="F63" s="157">
        <f t="shared" si="247"/>
        <v>7.4250969168470995</v>
      </c>
      <c r="G63" s="157">
        <f t="shared" si="247"/>
        <v>11.226779508166475</v>
      </c>
      <c r="H63" s="157">
        <f t="shared" si="247"/>
        <v>20.793150570249427</v>
      </c>
      <c r="I63" s="157">
        <f t="shared" si="247"/>
        <v>14.909789828616351</v>
      </c>
      <c r="J63" s="157">
        <f t="shared" si="247"/>
        <v>14.080640972203458</v>
      </c>
      <c r="K63" s="157">
        <f t="shared" si="247"/>
        <v>23.982590855230775</v>
      </c>
      <c r="L63" s="157">
        <f t="shared" si="247"/>
        <v>2.7757885036919232</v>
      </c>
      <c r="M63" s="157">
        <f t="shared" si="247"/>
        <v>10.253688632103415</v>
      </c>
      <c r="N63" s="157">
        <f t="shared" si="247"/>
        <v>0.48451908520114367</v>
      </c>
      <c r="O63" s="157">
        <f t="shared" si="247"/>
        <v>2.3987254751985829</v>
      </c>
      <c r="P63" s="157">
        <f t="shared" si="247"/>
        <v>1.2965377996503984</v>
      </c>
      <c r="Q63" s="157">
        <f t="shared" si="247"/>
        <v>15.551334300716269</v>
      </c>
    </row>
    <row r="64" spans="1:17" ht="12" customHeight="1" x14ac:dyDescent="0.25">
      <c r="A64" s="23" t="s">
        <v>161</v>
      </c>
      <c r="B64" s="156"/>
      <c r="C64" s="156">
        <v>0.13678969594239826</v>
      </c>
      <c r="D64" s="156">
        <v>1.1353645520094826</v>
      </c>
      <c r="E64" s="156">
        <v>2.9609906069983039</v>
      </c>
      <c r="F64" s="156">
        <v>7.3211771202035365</v>
      </c>
      <c r="G64" s="156">
        <v>11.119327525901276</v>
      </c>
      <c r="H64" s="156">
        <v>20.485204170757367</v>
      </c>
      <c r="I64" s="156">
        <v>14.59895939774928</v>
      </c>
      <c r="J64" s="156">
        <v>13.798426115595019</v>
      </c>
      <c r="K64" s="156">
        <v>23.43685563349149</v>
      </c>
      <c r="L64" s="156">
        <v>2.7118139138222319</v>
      </c>
      <c r="M64" s="156">
        <v>10.146606169449068</v>
      </c>
      <c r="N64" s="156">
        <v>0.47050847598085077</v>
      </c>
      <c r="O64" s="156">
        <v>2.3295476983451056</v>
      </c>
      <c r="P64" s="156">
        <v>1.2635709854262134</v>
      </c>
      <c r="Q64" s="156">
        <v>15.118969170062362</v>
      </c>
    </row>
    <row r="65" spans="1:17" ht="12" customHeight="1" x14ac:dyDescent="0.25">
      <c r="A65" s="23" t="s">
        <v>60</v>
      </c>
      <c r="B65" s="156"/>
      <c r="C65" s="156">
        <v>1.1840121838853179E-3</v>
      </c>
      <c r="D65" s="156">
        <v>1.562234606545772E-2</v>
      </c>
      <c r="E65" s="156">
        <v>4.3427604223817223E-2</v>
      </c>
      <c r="F65" s="156">
        <v>0.10391979664356314</v>
      </c>
      <c r="G65" s="156">
        <v>0.10745198226519817</v>
      </c>
      <c r="H65" s="156">
        <v>0.30794639949205954</v>
      </c>
      <c r="I65" s="156">
        <v>0.31083043086707113</v>
      </c>
      <c r="J65" s="156">
        <v>0.28221485660843815</v>
      </c>
      <c r="K65" s="156">
        <v>0.54573522173928601</v>
      </c>
      <c r="L65" s="156">
        <v>6.3974589869691317E-2</v>
      </c>
      <c r="M65" s="156">
        <v>0.10708246265434634</v>
      </c>
      <c r="N65" s="156">
        <v>1.4010609220292904E-2</v>
      </c>
      <c r="O65" s="156">
        <v>6.9177776853477368E-2</v>
      </c>
      <c r="P65" s="156">
        <v>3.2966814224184959E-2</v>
      </c>
      <c r="Q65" s="156">
        <v>0.43236513065390597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1.2733315299200557E-2</v>
      </c>
      <c r="D66" s="157">
        <f t="shared" si="248"/>
        <v>3.2735211761011587E-2</v>
      </c>
      <c r="E66" s="157">
        <f t="shared" si="248"/>
        <v>7.5395173806393517E-2</v>
      </c>
      <c r="F66" s="157">
        <f t="shared" si="248"/>
        <v>0.22003922419459798</v>
      </c>
      <c r="G66" s="157">
        <f t="shared" si="248"/>
        <v>0.36829292181927414</v>
      </c>
      <c r="H66" s="157">
        <f t="shared" si="248"/>
        <v>0.7479760341958005</v>
      </c>
      <c r="I66" s="157">
        <f t="shared" si="248"/>
        <v>0.72597426309133717</v>
      </c>
      <c r="J66" s="157">
        <f t="shared" si="248"/>
        <v>0.79353910830436725</v>
      </c>
      <c r="K66" s="157">
        <f t="shared" si="248"/>
        <v>1.2995078302559444</v>
      </c>
      <c r="L66" s="157">
        <f t="shared" si="248"/>
        <v>0.32129807442354197</v>
      </c>
      <c r="M66" s="157">
        <f t="shared" si="248"/>
        <v>0.56993954431612803</v>
      </c>
      <c r="N66" s="157">
        <f t="shared" si="248"/>
        <v>6.2860314430959449E-2</v>
      </c>
      <c r="O66" s="157">
        <f t="shared" si="248"/>
        <v>0.41176826092856239</v>
      </c>
      <c r="P66" s="157">
        <f t="shared" si="248"/>
        <v>0.29166344580082021</v>
      </c>
      <c r="Q66" s="157">
        <f t="shared" si="248"/>
        <v>1.1737678773517655</v>
      </c>
    </row>
    <row r="67" spans="1:17" ht="12" customHeight="1" x14ac:dyDescent="0.25">
      <c r="A67" s="23" t="s">
        <v>60</v>
      </c>
      <c r="B67" s="156"/>
      <c r="C67" s="156">
        <v>1.2733315299200557E-2</v>
      </c>
      <c r="D67" s="156">
        <v>3.2735211761011587E-2</v>
      </c>
      <c r="E67" s="156">
        <v>7.5395173806393517E-2</v>
      </c>
      <c r="F67" s="156">
        <v>0.22003922419459798</v>
      </c>
      <c r="G67" s="156">
        <v>0.36829292181927414</v>
      </c>
      <c r="H67" s="156">
        <v>0.7479760341958005</v>
      </c>
      <c r="I67" s="156">
        <v>0.72597426309133717</v>
      </c>
      <c r="J67" s="156">
        <v>0.79353910830436725</v>
      </c>
      <c r="K67" s="156">
        <v>1.2995078302559444</v>
      </c>
      <c r="L67" s="156">
        <v>0.32129807442354197</v>
      </c>
      <c r="M67" s="156">
        <v>0.56993954431612803</v>
      </c>
      <c r="N67" s="156">
        <v>6.2860314430959449E-2</v>
      </c>
      <c r="O67" s="156">
        <v>0.41176826092856239</v>
      </c>
      <c r="P67" s="156">
        <v>0.29166344580082021</v>
      </c>
      <c r="Q67" s="156">
        <v>1.1737678773517655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2.4054128274945966E-2</v>
      </c>
      <c r="D68" s="157">
        <f t="shared" ref="D68" si="250">SUM(D69:D70,D73:D74)</f>
        <v>0.19379752526309429</v>
      </c>
      <c r="E68" s="157">
        <f t="shared" ref="E68" si="251">SUM(E69:E70,E73:E74)</f>
        <v>0.4427255073709212</v>
      </c>
      <c r="F68" s="157">
        <f t="shared" ref="F68" si="252">SUM(F69:F70,F73:F74)</f>
        <v>1.1719549759438415</v>
      </c>
      <c r="G68" s="157">
        <f t="shared" ref="G68" si="253">SUM(G69:G70,G73:G74)</f>
        <v>1.7663958959610451</v>
      </c>
      <c r="H68" s="157">
        <f t="shared" ref="H68" si="254">SUM(H69:H70,H73:H74)</f>
        <v>3.2828675098772502</v>
      </c>
      <c r="I68" s="157">
        <f t="shared" ref="I68" si="255">SUM(I69:I70,I73:I74)</f>
        <v>2.4623381480511979</v>
      </c>
      <c r="J68" s="157">
        <f t="shared" ref="J68" si="256">SUM(J69:J70,J73:J74)</f>
        <v>2.5650719932668196</v>
      </c>
      <c r="K68" s="157">
        <f t="shared" ref="K68" si="257">SUM(K69:K70,K73:K74)</f>
        <v>5.1087784058909298</v>
      </c>
      <c r="L68" s="157">
        <f t="shared" ref="L68" si="258">SUM(L69:L70,L73:L74)</f>
        <v>0.60223168179798359</v>
      </c>
      <c r="M68" s="157">
        <f t="shared" ref="M68" si="259">SUM(M69:M70,M73:M74)</f>
        <v>1.792751780143786</v>
      </c>
      <c r="N68" s="157">
        <f t="shared" ref="N68" si="260">SUM(N69:N70,N73:N74)</f>
        <v>9.1850710423633852E-2</v>
      </c>
      <c r="O68" s="157">
        <f t="shared" ref="O68" si="261">SUM(O69:O70,O73:O74)</f>
        <v>0.77816464793083828</v>
      </c>
      <c r="P68" s="157">
        <f t="shared" ref="P68" si="262">SUM(P69:P70,P73:P74)</f>
        <v>0.46026440239847477</v>
      </c>
      <c r="Q68" s="157">
        <f t="shared" ref="Q68" si="263">SUM(Q69:Q70,Q73:Q74)</f>
        <v>3.8795154720579204</v>
      </c>
    </row>
    <row r="69" spans="1:17" ht="12" customHeight="1" x14ac:dyDescent="0.25">
      <c r="A69" s="167" t="s">
        <v>160</v>
      </c>
      <c r="B69" s="132"/>
      <c r="C69" s="132">
        <v>4.0228857850662433E-3</v>
      </c>
      <c r="D69" s="132">
        <v>0</v>
      </c>
      <c r="E69" s="132">
        <v>0</v>
      </c>
      <c r="F69" s="132">
        <v>0</v>
      </c>
      <c r="G69" s="132">
        <v>0</v>
      </c>
      <c r="H69" s="132">
        <v>0</v>
      </c>
      <c r="I69" s="132">
        <v>0</v>
      </c>
      <c r="J69" s="132">
        <v>0</v>
      </c>
      <c r="K69" s="132">
        <v>0</v>
      </c>
      <c r="L69" s="132">
        <v>0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1.2225248880361361E-2</v>
      </c>
      <c r="D70" s="132">
        <f t="shared" ref="D70" si="265">SUM(D71:D72)</f>
        <v>9.6447396225072812E-2</v>
      </c>
      <c r="E70" s="132">
        <f t="shared" ref="E70" si="266">SUM(E71:E72)</f>
        <v>0.20987267044508148</v>
      </c>
      <c r="F70" s="132">
        <f t="shared" ref="F70" si="267">SUM(F71:F72)</f>
        <v>0.56799891337426134</v>
      </c>
      <c r="G70" s="132">
        <f t="shared" ref="G70" si="268">SUM(G71:G72)</f>
        <v>0.80010577390418081</v>
      </c>
      <c r="H70" s="132">
        <f t="shared" ref="H70" si="269">SUM(H71:H72)</f>
        <v>1.4337229045279039</v>
      </c>
      <c r="I70" s="132">
        <f t="shared" ref="I70" si="270">SUM(I71:I72)</f>
        <v>1.1653730520823711</v>
      </c>
      <c r="J70" s="132">
        <f t="shared" ref="J70" si="271">SUM(J71:J72)</f>
        <v>1.2126226524898662</v>
      </c>
      <c r="K70" s="132">
        <f t="shared" ref="K70" si="272">SUM(K71:K72)</f>
        <v>2.38547339369932</v>
      </c>
      <c r="L70" s="132">
        <f t="shared" ref="L70" si="273">SUM(L71:L72)</f>
        <v>0.60223168179798359</v>
      </c>
      <c r="M70" s="132">
        <f t="shared" ref="M70" si="274">SUM(M71:M72)</f>
        <v>0.98064248031281909</v>
      </c>
      <c r="N70" s="132">
        <f t="shared" ref="N70" si="275">SUM(N71:N72)</f>
        <v>9.1850710423633852E-2</v>
      </c>
      <c r="O70" s="132">
        <f t="shared" ref="O70" si="276">SUM(O71:O72)</f>
        <v>0.77816464793083828</v>
      </c>
      <c r="P70" s="132">
        <f t="shared" ref="P70" si="277">SUM(P71:P72)</f>
        <v>9.261036570684017E-2</v>
      </c>
      <c r="Q70" s="132">
        <f t="shared" ref="Q70" si="278">SUM(Q71:Q72)</f>
        <v>2.9994227282519175</v>
      </c>
    </row>
    <row r="71" spans="1:17" ht="12" customHeight="1" x14ac:dyDescent="0.25">
      <c r="A71" s="166" t="s">
        <v>109</v>
      </c>
      <c r="B71" s="165"/>
      <c r="C71" s="165">
        <v>4.9808975213304534E-3</v>
      </c>
      <c r="D71" s="165">
        <v>4.4436039103447157E-2</v>
      </c>
      <c r="E71" s="165">
        <v>0.10358381441623139</v>
      </c>
      <c r="F71" s="165">
        <v>0.25384369858565992</v>
      </c>
      <c r="G71" s="165">
        <v>0.40288500914580583</v>
      </c>
      <c r="H71" s="165">
        <v>0.68408662954267796</v>
      </c>
      <c r="I71" s="165">
        <v>0.52693219632134902</v>
      </c>
      <c r="J71" s="165">
        <v>0.54600363501645666</v>
      </c>
      <c r="K71" s="165">
        <v>1.0412247391485663</v>
      </c>
      <c r="L71" s="165">
        <v>0.26897344869171053</v>
      </c>
      <c r="M71" s="165">
        <v>0.45121226186750657</v>
      </c>
      <c r="N71" s="165">
        <v>4.21527277738485E-2</v>
      </c>
      <c r="O71" s="165">
        <v>0.35582140730904294</v>
      </c>
      <c r="P71" s="165">
        <v>4.2194160319052515E-2</v>
      </c>
      <c r="Q71" s="165">
        <v>1.3614986370470636</v>
      </c>
    </row>
    <row r="72" spans="1:17" ht="12" customHeight="1" x14ac:dyDescent="0.25">
      <c r="A72" s="147" t="s">
        <v>59</v>
      </c>
      <c r="B72" s="164"/>
      <c r="C72" s="164">
        <v>7.2443513590309079E-3</v>
      </c>
      <c r="D72" s="164">
        <v>5.2011357121625662E-2</v>
      </c>
      <c r="E72" s="164">
        <v>0.10628885602885009</v>
      </c>
      <c r="F72" s="164">
        <v>0.31415521478860137</v>
      </c>
      <c r="G72" s="164">
        <v>0.39722076475837498</v>
      </c>
      <c r="H72" s="164">
        <v>0.74963627498522589</v>
      </c>
      <c r="I72" s="164">
        <v>0.63844085576102205</v>
      </c>
      <c r="J72" s="164">
        <v>0.66661901747340968</v>
      </c>
      <c r="K72" s="164">
        <v>1.3442486545507537</v>
      </c>
      <c r="L72" s="164">
        <v>0.33325823310627301</v>
      </c>
      <c r="M72" s="164">
        <v>0.52943021844531257</v>
      </c>
      <c r="N72" s="164">
        <v>4.9697982649785359E-2</v>
      </c>
      <c r="O72" s="164">
        <v>0.42234324062179535</v>
      </c>
      <c r="P72" s="164">
        <v>5.0416205387787655E-2</v>
      </c>
      <c r="Q72" s="164">
        <v>1.6379240912048538</v>
      </c>
    </row>
    <row r="73" spans="1:17" ht="12" customHeight="1" x14ac:dyDescent="0.25">
      <c r="A73" s="163" t="s">
        <v>142</v>
      </c>
      <c r="B73" s="162"/>
      <c r="C73" s="162">
        <v>5.4495166487393311E-3</v>
      </c>
      <c r="D73" s="162">
        <v>5.3532124108545145E-2</v>
      </c>
      <c r="E73" s="162">
        <v>0.10706894886178006</v>
      </c>
      <c r="F73" s="162">
        <v>0.33888508379255161</v>
      </c>
      <c r="G73" s="162">
        <v>0.49718192638586944</v>
      </c>
      <c r="H73" s="162">
        <v>0.93688183811818582</v>
      </c>
      <c r="I73" s="162">
        <v>0.27449547690326037</v>
      </c>
      <c r="J73" s="162">
        <v>0.46194127863951606</v>
      </c>
      <c r="K73" s="162">
        <v>1.0941107533149057</v>
      </c>
      <c r="L73" s="162">
        <v>0</v>
      </c>
      <c r="M73" s="162">
        <v>0.43635034010009432</v>
      </c>
      <c r="N73" s="162">
        <v>0</v>
      </c>
      <c r="O73" s="162">
        <v>0</v>
      </c>
      <c r="P73" s="162">
        <v>5.0334460869627395E-2</v>
      </c>
      <c r="Q73" s="162">
        <v>0.40500736258967662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2.3564769607790277E-3</v>
      </c>
      <c r="D74" s="160">
        <f t="shared" ref="D74" si="280">SUM(D75:D76)</f>
        <v>4.3818004929476351E-2</v>
      </c>
      <c r="E74" s="160">
        <f t="shared" ref="E74" si="281">SUM(E75:E76)</f>
        <v>0.12578388806405966</v>
      </c>
      <c r="F74" s="160">
        <f t="shared" ref="F74" si="282">SUM(F75:F76)</f>
        <v>0.26507097877702845</v>
      </c>
      <c r="G74" s="160">
        <f t="shared" ref="G74" si="283">SUM(G75:G76)</f>
        <v>0.46910819567099493</v>
      </c>
      <c r="H74" s="160">
        <f t="shared" ref="H74" si="284">SUM(H75:H76)</f>
        <v>0.91226276723116073</v>
      </c>
      <c r="I74" s="160">
        <f t="shared" ref="I74" si="285">SUM(I75:I76)</f>
        <v>1.0224696190655662</v>
      </c>
      <c r="J74" s="160">
        <f t="shared" ref="J74" si="286">SUM(J75:J76)</f>
        <v>0.89050806213743716</v>
      </c>
      <c r="K74" s="160">
        <f t="shared" ref="K74" si="287">SUM(K75:K76)</f>
        <v>1.6291942588767041</v>
      </c>
      <c r="L74" s="160">
        <f t="shared" ref="L74" si="288">SUM(L75:L76)</f>
        <v>0</v>
      </c>
      <c r="M74" s="160">
        <f t="shared" ref="M74" si="289">SUM(M75:M76)</f>
        <v>0.37575895973087259</v>
      </c>
      <c r="N74" s="160">
        <f t="shared" ref="N74" si="290">SUM(N75:N76)</f>
        <v>0</v>
      </c>
      <c r="O74" s="160">
        <f t="shared" ref="O74" si="291">SUM(O75:O76)</f>
        <v>0</v>
      </c>
      <c r="P74" s="160">
        <f t="shared" ref="P74" si="292">SUM(P75:P76)</f>
        <v>0.3173195758220072</v>
      </c>
      <c r="Q74" s="160">
        <f t="shared" ref="Q74" si="293">SUM(Q75:Q76)</f>
        <v>0.47508538121632615</v>
      </c>
    </row>
    <row r="75" spans="1:17" ht="12" customHeight="1" x14ac:dyDescent="0.25">
      <c r="A75" s="148" t="s">
        <v>60</v>
      </c>
      <c r="B75" s="156"/>
      <c r="C75" s="156">
        <v>8.5028649772493962E-4</v>
      </c>
      <c r="D75" s="156">
        <v>1.8322509912464119E-2</v>
      </c>
      <c r="E75" s="156">
        <v>5.7036021920063136E-2</v>
      </c>
      <c r="F75" s="156">
        <v>0.1072957908005357</v>
      </c>
      <c r="G75" s="156">
        <v>0.21339194035774059</v>
      </c>
      <c r="H75" s="156">
        <v>0.39836548683350792</v>
      </c>
      <c r="I75" s="156">
        <v>0.4308623185509422</v>
      </c>
      <c r="J75" s="156">
        <v>0.37282144612184198</v>
      </c>
      <c r="K75" s="156">
        <v>0.65951929711211243</v>
      </c>
      <c r="L75" s="156">
        <v>0</v>
      </c>
      <c r="M75" s="156">
        <v>0.15510810371561273</v>
      </c>
      <c r="N75" s="156">
        <v>0</v>
      </c>
      <c r="O75" s="156">
        <v>0</v>
      </c>
      <c r="P75" s="156">
        <v>0.13286603595781038</v>
      </c>
      <c r="Q75" s="156">
        <v>0.20588995918507766</v>
      </c>
    </row>
    <row r="76" spans="1:17" ht="12" customHeight="1" x14ac:dyDescent="0.25">
      <c r="A76" s="148" t="s">
        <v>59</v>
      </c>
      <c r="B76" s="156"/>
      <c r="C76" s="156">
        <v>1.506190463054088E-3</v>
      </c>
      <c r="D76" s="156">
        <v>2.5495495017012235E-2</v>
      </c>
      <c r="E76" s="156">
        <v>6.8747866143996514E-2</v>
      </c>
      <c r="F76" s="156">
        <v>0.15777518797649273</v>
      </c>
      <c r="G76" s="156">
        <v>0.25571625531325431</v>
      </c>
      <c r="H76" s="156">
        <v>0.51389728039765281</v>
      </c>
      <c r="I76" s="156">
        <v>0.59160730051462396</v>
      </c>
      <c r="J76" s="156">
        <v>0.51768661601559518</v>
      </c>
      <c r="K76" s="156">
        <v>0.96967496176459167</v>
      </c>
      <c r="L76" s="156">
        <v>0</v>
      </c>
      <c r="M76" s="156">
        <v>0.22065085601525988</v>
      </c>
      <c r="N76" s="156">
        <v>0</v>
      </c>
      <c r="O76" s="156">
        <v>0</v>
      </c>
      <c r="P76" s="156">
        <v>0.18445353986419685</v>
      </c>
      <c r="Q76" s="156">
        <v>0.26919542203124852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2.7543738206682468E-2</v>
      </c>
      <c r="D77" s="157">
        <f t="shared" ref="D77" si="295">SUM(D78:D79)</f>
        <v>0.18866229077371649</v>
      </c>
      <c r="E77" s="157">
        <f t="shared" ref="E77" si="296">SUM(E78:E79)</f>
        <v>0.43701719210778511</v>
      </c>
      <c r="F77" s="157">
        <f t="shared" ref="F77" si="297">SUM(F78:F79)</f>
        <v>1.1570949637043511</v>
      </c>
      <c r="G77" s="157">
        <f t="shared" ref="G77" si="298">SUM(G78:G79)</f>
        <v>1.6303431050144606</v>
      </c>
      <c r="H77" s="157">
        <f t="shared" ref="H77" si="299">SUM(H78:H79)</f>
        <v>3.1030849756873593</v>
      </c>
      <c r="I77" s="157">
        <f t="shared" ref="I77" si="300">SUM(I78:I79)</f>
        <v>2.500006225494344</v>
      </c>
      <c r="J77" s="157">
        <f t="shared" ref="J77" si="301">SUM(J78:J79)</f>
        <v>2.4910676818166562</v>
      </c>
      <c r="K77" s="157">
        <f t="shared" ref="K77" si="302">SUM(K78:K79)</f>
        <v>4.915936709117295</v>
      </c>
      <c r="L77" s="157">
        <f t="shared" ref="L77" si="303">SUM(L78:L79)</f>
        <v>0.77093952509172758</v>
      </c>
      <c r="M77" s="157">
        <f t="shared" ref="M77" si="304">SUM(M78:M79)</f>
        <v>1.9034466643012382</v>
      </c>
      <c r="N77" s="157">
        <f t="shared" ref="N77" si="305">SUM(N78:N79)</f>
        <v>0.11497425899737021</v>
      </c>
      <c r="O77" s="157">
        <f t="shared" ref="O77" si="306">SUM(O78:O79)</f>
        <v>0.97754488050552146</v>
      </c>
      <c r="P77" s="157">
        <f t="shared" ref="P77" si="307">SUM(P78:P79)</f>
        <v>0.58037571904774043</v>
      </c>
      <c r="Q77" s="157">
        <f t="shared" ref="Q77" si="308">SUM(Q78:Q79)</f>
        <v>4.6565091345283998</v>
      </c>
    </row>
    <row r="78" spans="1:17" ht="12" customHeight="1" x14ac:dyDescent="0.25">
      <c r="A78" s="23" t="s">
        <v>109</v>
      </c>
      <c r="B78" s="156"/>
      <c r="C78" s="156">
        <v>2.093998676942907E-2</v>
      </c>
      <c r="D78" s="156">
        <v>8.0985106176401395E-2</v>
      </c>
      <c r="E78" s="156">
        <v>0.21011540710347973</v>
      </c>
      <c r="F78" s="156">
        <v>0.57436715395453874</v>
      </c>
      <c r="G78" s="156">
        <v>0.7404337891270415</v>
      </c>
      <c r="H78" s="156">
        <v>1.3800723661522645</v>
      </c>
      <c r="I78" s="156">
        <v>1.2105352658036392</v>
      </c>
      <c r="J78" s="156">
        <v>1.2592621330873237</v>
      </c>
      <c r="K78" s="156">
        <v>2.5552994600980568</v>
      </c>
      <c r="L78" s="156">
        <v>0.77093952509172758</v>
      </c>
      <c r="M78" s="156">
        <v>1.5067481826142242</v>
      </c>
      <c r="N78" s="156">
        <v>0.11497425899737021</v>
      </c>
      <c r="O78" s="156">
        <v>0.97754488050552146</v>
      </c>
      <c r="P78" s="156">
        <v>0.58037571904774043</v>
      </c>
      <c r="Q78" s="156">
        <v>4.6565091345283998</v>
      </c>
    </row>
    <row r="79" spans="1:17" ht="12" customHeight="1" x14ac:dyDescent="0.25">
      <c r="A79" s="29" t="s">
        <v>140</v>
      </c>
      <c r="B79" s="57"/>
      <c r="C79" s="57">
        <v>6.6037514372533973E-3</v>
      </c>
      <c r="D79" s="57">
        <v>0.1076771845973151</v>
      </c>
      <c r="E79" s="57">
        <v>0.22690178500430538</v>
      </c>
      <c r="F79" s="57">
        <v>0.58272780974981231</v>
      </c>
      <c r="G79" s="57">
        <v>0.88990931588741895</v>
      </c>
      <c r="H79" s="57">
        <v>1.7230126095350948</v>
      </c>
      <c r="I79" s="57">
        <v>1.289470959690705</v>
      </c>
      <c r="J79" s="57">
        <v>1.2318055487293325</v>
      </c>
      <c r="K79" s="57">
        <v>2.3606372490192382</v>
      </c>
      <c r="L79" s="57">
        <v>0</v>
      </c>
      <c r="M79" s="57">
        <v>0.39669848168701399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4.7741703877474198</v>
      </c>
      <c r="D81" s="168">
        <f t="shared" ref="D81" si="310">SUM(D82,D85,D87,D100)</f>
        <v>15.371131529880042</v>
      </c>
      <c r="E81" s="168">
        <f t="shared" ref="E81" si="311">SUM(E82,E85,E87,E100)</f>
        <v>0</v>
      </c>
      <c r="F81" s="168">
        <f t="shared" ref="F81" si="312">SUM(F82,F85,F87,F100)</f>
        <v>34.436177425498443</v>
      </c>
      <c r="G81" s="168">
        <f t="shared" ref="G81" si="313">SUM(G82,G85,G87,G100)</f>
        <v>20.271616559694557</v>
      </c>
      <c r="H81" s="168">
        <f t="shared" ref="H81" si="314">SUM(H82,H85,H87,H100)</f>
        <v>31.217839598723987</v>
      </c>
      <c r="I81" s="168">
        <f t="shared" ref="I81" si="315">SUM(I82,I85,I87,I100)</f>
        <v>55.411235993022565</v>
      </c>
      <c r="J81" s="168">
        <f t="shared" ref="J81" si="316">SUM(J82,J85,J87,J100)</f>
        <v>29.03260052162728</v>
      </c>
      <c r="K81" s="168">
        <f t="shared" ref="K81" si="317">SUM(K82,K85,K87,K100)</f>
        <v>26.197097497173488</v>
      </c>
      <c r="L81" s="168">
        <f t="shared" ref="L81" si="318">SUM(L82,L85,L87,L100)</f>
        <v>39.274414194969438</v>
      </c>
      <c r="M81" s="168">
        <f t="shared" ref="M81" si="319">SUM(M82,M85,M87,M100)</f>
        <v>28.583261206691724</v>
      </c>
      <c r="N81" s="168">
        <f t="shared" ref="N81" si="320">SUM(N82,N85,N87,N100)</f>
        <v>108.66621263799813</v>
      </c>
      <c r="O81" s="168">
        <f t="shared" ref="O81" si="321">SUM(O82,O85,O87,O100)</f>
        <v>116.21372660496517</v>
      </c>
      <c r="P81" s="168">
        <f t="shared" ref="P81" si="322">SUM(P82,P85,P87,P100)</f>
        <v>0</v>
      </c>
      <c r="Q81" s="168">
        <f t="shared" ref="Q81" si="323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3.2973219906226712</v>
      </c>
      <c r="D82" s="157">
        <f t="shared" si="324"/>
        <v>11.202290192965043</v>
      </c>
      <c r="E82" s="157">
        <f t="shared" si="324"/>
        <v>0</v>
      </c>
      <c r="F82" s="157">
        <f t="shared" si="324"/>
        <v>26.582609560079767</v>
      </c>
      <c r="G82" s="157">
        <f t="shared" si="324"/>
        <v>15.74590231640234</v>
      </c>
      <c r="H82" s="157">
        <f t="shared" si="324"/>
        <v>24.658232686658611</v>
      </c>
      <c r="I82" s="157">
        <f t="shared" si="324"/>
        <v>39.934942112403689</v>
      </c>
      <c r="J82" s="157">
        <f t="shared" si="324"/>
        <v>21.062627065143797</v>
      </c>
      <c r="K82" s="157">
        <f t="shared" si="324"/>
        <v>18.664770943807923</v>
      </c>
      <c r="L82" s="157">
        <f t="shared" si="324"/>
        <v>28.75443733939834</v>
      </c>
      <c r="M82" s="157">
        <f t="shared" si="324"/>
        <v>22.57202584482615</v>
      </c>
      <c r="N82" s="157">
        <f t="shared" si="324"/>
        <v>82.83532493910235</v>
      </c>
      <c r="O82" s="157">
        <f t="shared" si="324"/>
        <v>75.806672131021685</v>
      </c>
      <c r="P82" s="157">
        <f t="shared" si="324"/>
        <v>0</v>
      </c>
      <c r="Q82" s="157">
        <f t="shared" si="324"/>
        <v>0</v>
      </c>
    </row>
    <row r="83" spans="1:17" ht="12" customHeight="1" x14ac:dyDescent="0.25">
      <c r="A83" s="23" t="s">
        <v>157</v>
      </c>
      <c r="B83" s="156"/>
      <c r="C83" s="156">
        <v>3.2885870919313058</v>
      </c>
      <c r="D83" s="156">
        <v>11.15747359156499</v>
      </c>
      <c r="E83" s="156">
        <v>0</v>
      </c>
      <c r="F83" s="156">
        <v>26.478434355744234</v>
      </c>
      <c r="G83" s="156">
        <v>15.703962982962295</v>
      </c>
      <c r="H83" s="156">
        <v>24.555507428067923</v>
      </c>
      <c r="I83" s="156">
        <v>39.695966901820981</v>
      </c>
      <c r="J83" s="156">
        <v>20.940337483381349</v>
      </c>
      <c r="K83" s="156">
        <v>18.540498458955565</v>
      </c>
      <c r="L83" s="156">
        <v>28.557296811147424</v>
      </c>
      <c r="M83" s="156">
        <v>22.501823048611865</v>
      </c>
      <c r="N83" s="156">
        <v>82.090979116051429</v>
      </c>
      <c r="O83" s="156">
        <v>75.115885553542867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8.7348986913654818E-3</v>
      </c>
      <c r="D84" s="156">
        <v>4.4816601400052967E-2</v>
      </c>
      <c r="E84" s="156">
        <v>0</v>
      </c>
      <c r="F84" s="156">
        <v>0.10417520433553275</v>
      </c>
      <c r="G84" s="156">
        <v>4.1939333440044121E-2</v>
      </c>
      <c r="H84" s="156">
        <v>0.10272525859068771</v>
      </c>
      <c r="I84" s="156">
        <v>0.2389752105827101</v>
      </c>
      <c r="J84" s="156">
        <v>0.12228958176244654</v>
      </c>
      <c r="K84" s="156">
        <v>0.12427248485235846</v>
      </c>
      <c r="L84" s="156">
        <v>0.19714052825091641</v>
      </c>
      <c r="M84" s="156">
        <v>7.0202796214286003E-2</v>
      </c>
      <c r="N84" s="156">
        <v>0.74434582305092667</v>
      </c>
      <c r="O84" s="156">
        <v>0.69078657747881222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0.61065015343718421</v>
      </c>
      <c r="D85" s="157">
        <f t="shared" si="325"/>
        <v>1.3195313104887485</v>
      </c>
      <c r="E85" s="157">
        <f t="shared" si="325"/>
        <v>0</v>
      </c>
      <c r="F85" s="157">
        <f t="shared" si="325"/>
        <v>1.7836956386203531</v>
      </c>
      <c r="G85" s="157">
        <f t="shared" si="325"/>
        <v>1.0928952716034124</v>
      </c>
      <c r="H85" s="157">
        <f t="shared" si="325"/>
        <v>1.2570554078612368</v>
      </c>
      <c r="I85" s="157">
        <f t="shared" si="325"/>
        <v>1.7235385517808688</v>
      </c>
      <c r="J85" s="157">
        <f t="shared" si="325"/>
        <v>1.9143469343596187</v>
      </c>
      <c r="K85" s="157">
        <f t="shared" si="325"/>
        <v>1.698201983353832</v>
      </c>
      <c r="L85" s="157">
        <f t="shared" si="325"/>
        <v>1.6826411560253143</v>
      </c>
      <c r="M85" s="157">
        <f t="shared" si="325"/>
        <v>0.81902569058247154</v>
      </c>
      <c r="N85" s="157">
        <f t="shared" si="325"/>
        <v>2.8675566000121573</v>
      </c>
      <c r="O85" s="157">
        <f t="shared" si="325"/>
        <v>4.5613829671490738</v>
      </c>
      <c r="P85" s="157">
        <f t="shared" si="325"/>
        <v>0</v>
      </c>
      <c r="Q85" s="157">
        <f t="shared" si="325"/>
        <v>0</v>
      </c>
    </row>
    <row r="86" spans="1:17" ht="12" customHeight="1" x14ac:dyDescent="0.25">
      <c r="A86" s="23" t="s">
        <v>60</v>
      </c>
      <c r="B86" s="156"/>
      <c r="C86" s="156">
        <v>0.61065015343718421</v>
      </c>
      <c r="D86" s="156">
        <v>1.3195313104887485</v>
      </c>
      <c r="E86" s="156">
        <v>0</v>
      </c>
      <c r="F86" s="156">
        <v>1.7836956386203531</v>
      </c>
      <c r="G86" s="156">
        <v>1.0928952716034124</v>
      </c>
      <c r="H86" s="156">
        <v>1.2570554078612368</v>
      </c>
      <c r="I86" s="156">
        <v>1.7235385517808688</v>
      </c>
      <c r="J86" s="156">
        <v>1.9143469343596187</v>
      </c>
      <c r="K86" s="156">
        <v>1.698201983353832</v>
      </c>
      <c r="L86" s="156">
        <v>1.6826411560253143</v>
      </c>
      <c r="M86" s="156">
        <v>0.81902569058247154</v>
      </c>
      <c r="N86" s="156">
        <v>2.8675566000121573</v>
      </c>
      <c r="O86" s="156">
        <v>4.5613829671490738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0.50740130495735347</v>
      </c>
      <c r="D87" s="157">
        <f t="shared" ref="D87" si="327">SUM(D88:D89,D92:D93,D96:D97)</f>
        <v>1.6227095585810989</v>
      </c>
      <c r="E87" s="157">
        <f t="shared" ref="E87" si="328">SUM(E88:E89,E92:E93,E96:E97)</f>
        <v>0</v>
      </c>
      <c r="F87" s="157">
        <f t="shared" ref="F87" si="329">SUM(F88:F89,F92:F93,F96:F97)</f>
        <v>3.4989151070065878</v>
      </c>
      <c r="G87" s="157">
        <f t="shared" ref="G87" si="330">SUM(G88:G89,G92:G93,G96:G97)</f>
        <v>1.9924573067167177</v>
      </c>
      <c r="H87" s="157">
        <f t="shared" ref="H87" si="331">SUM(H88:H89,H92:H93,H96:H97)</f>
        <v>2.9874633895137825</v>
      </c>
      <c r="I87" s="157">
        <f t="shared" ref="I87" si="332">SUM(I88:I89,I92:I93,I96:I97)</f>
        <v>4.5955599043551931</v>
      </c>
      <c r="J87" s="157">
        <f t="shared" ref="J87" si="333">SUM(J88:J89,J92:J93,J96:J97)</f>
        <v>3.1632616077645106</v>
      </c>
      <c r="K87" s="157">
        <f t="shared" ref="K87" si="334">SUM(K88:K89,K92:K93,K96:K97)</f>
        <v>3.2912959516496731</v>
      </c>
      <c r="L87" s="157">
        <f t="shared" ref="L87" si="335">SUM(L88:L89,L92:L93,L96:L97)</f>
        <v>4.8999368932122138</v>
      </c>
      <c r="M87" s="157">
        <f t="shared" ref="M87" si="336">SUM(M88:M89,M92:M93,M96:M97)</f>
        <v>3.0293609828835537</v>
      </c>
      <c r="N87" s="157">
        <f t="shared" ref="N87" si="337">SUM(N88:N89,N92:N93,N96:N97)</f>
        <v>12.540099329172172</v>
      </c>
      <c r="O87" s="157">
        <f t="shared" ref="O87" si="338">SUM(O88:O89,O92:O93,O96:O97)</f>
        <v>20.039740184010153</v>
      </c>
      <c r="P87" s="157">
        <f t="shared" ref="P87" si="339">SUM(P88:P89,P92:P93,P96:P97)</f>
        <v>0</v>
      </c>
      <c r="Q87" s="157">
        <f t="shared" ref="Q87" si="340">SUM(Q88:Q89,Q92:Q93,Q96:Q97)</f>
        <v>0</v>
      </c>
    </row>
    <row r="88" spans="1:17" ht="12" customHeight="1" x14ac:dyDescent="0.25">
      <c r="A88" s="167" t="s">
        <v>156</v>
      </c>
      <c r="B88" s="132"/>
      <c r="C88" s="132">
        <v>0.13737419456586128</v>
      </c>
      <c r="D88" s="132">
        <v>0.14218350673852717</v>
      </c>
      <c r="E88" s="132">
        <v>0</v>
      </c>
      <c r="F88" s="132">
        <v>0.28356986396601686</v>
      </c>
      <c r="G88" s="132">
        <v>0.12595807171737405</v>
      </c>
      <c r="H88" s="132">
        <v>0</v>
      </c>
      <c r="I88" s="132">
        <v>0</v>
      </c>
      <c r="J88" s="132">
        <v>0</v>
      </c>
      <c r="K88" s="132">
        <v>3.1936608501054065E-2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4.6068964426914411E-2</v>
      </c>
      <c r="D89" s="132">
        <f t="shared" ref="D89" si="342">SUM(D90:D91)</f>
        <v>5.1972885857140584E-2</v>
      </c>
      <c r="E89" s="132">
        <f t="shared" ref="E89" si="343">SUM(E90:E91)</f>
        <v>0</v>
      </c>
      <c r="F89" s="132">
        <f t="shared" ref="F89" si="344">SUM(F90:F91)</f>
        <v>0.25257544027350037</v>
      </c>
      <c r="G89" s="132">
        <f t="shared" ref="G89" si="345">SUM(G90:G91)</f>
        <v>7.2629356097087761E-2</v>
      </c>
      <c r="H89" s="132">
        <f t="shared" ref="H89" si="346">SUM(H90:H91)</f>
        <v>0.26302978787674741</v>
      </c>
      <c r="I89" s="132">
        <f t="shared" ref="I89" si="347">SUM(I90:I91)</f>
        <v>0.57495654366136373</v>
      </c>
      <c r="J89" s="132">
        <f t="shared" ref="J89" si="348">SUM(J90:J91)</f>
        <v>0.18479352827722309</v>
      </c>
      <c r="K89" s="132">
        <f t="shared" ref="K89" si="349">SUM(K90:K91)</f>
        <v>0.17783767455692226</v>
      </c>
      <c r="L89" s="132">
        <f t="shared" ref="L89" si="350">SUM(L90:L91)</f>
        <v>0.53597303513200845</v>
      </c>
      <c r="M89" s="132">
        <f t="shared" ref="M89" si="351">SUM(M90:M91)</f>
        <v>0.71310412916304855</v>
      </c>
      <c r="N89" s="132">
        <f t="shared" ref="N89" si="352">SUM(N90:N91)</f>
        <v>1.8026188296819479</v>
      </c>
      <c r="O89" s="132">
        <f t="shared" ref="O89" si="353">SUM(O90:O91)</f>
        <v>4.7290763308676338</v>
      </c>
      <c r="P89" s="132">
        <f t="shared" ref="P89" si="354">SUM(P90:P91)</f>
        <v>0</v>
      </c>
      <c r="Q89" s="132">
        <f t="shared" ref="Q89" si="355">SUM(Q90:Q91)</f>
        <v>0</v>
      </c>
    </row>
    <row r="90" spans="1:17" ht="12" customHeight="1" x14ac:dyDescent="0.25">
      <c r="A90" s="166" t="s">
        <v>55</v>
      </c>
      <c r="B90" s="165"/>
      <c r="C90" s="165">
        <v>2.129157183717743E-2</v>
      </c>
      <c r="D90" s="165">
        <v>2.6839913189315331E-2</v>
      </c>
      <c r="E90" s="165">
        <v>0</v>
      </c>
      <c r="F90" s="165">
        <v>0.12691706273833883</v>
      </c>
      <c r="G90" s="165">
        <v>4.0603346656795158E-2</v>
      </c>
      <c r="H90" s="165">
        <v>0.14015872547927802</v>
      </c>
      <c r="I90" s="165">
        <v>0.29870300195529675</v>
      </c>
      <c r="J90" s="165">
        <v>9.1266029483566824E-2</v>
      </c>
      <c r="K90" s="165">
        <v>8.5901449051030032E-2</v>
      </c>
      <c r="L90" s="165">
        <v>0.26917105643983485</v>
      </c>
      <c r="M90" s="165">
        <v>0.36760972487200361</v>
      </c>
      <c r="N90" s="165">
        <v>0.92573166178431121</v>
      </c>
      <c r="O90" s="165">
        <v>2.4158834361140156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2.477739258973698E-2</v>
      </c>
      <c r="D91" s="164">
        <v>2.5132972667825253E-2</v>
      </c>
      <c r="E91" s="164">
        <v>0</v>
      </c>
      <c r="F91" s="164">
        <v>0.12565837753516154</v>
      </c>
      <c r="G91" s="164">
        <v>3.2026009440292609E-2</v>
      </c>
      <c r="H91" s="164">
        <v>0.12287106239746939</v>
      </c>
      <c r="I91" s="164">
        <v>0.27625354170606703</v>
      </c>
      <c r="J91" s="164">
        <v>9.3527498793656266E-2</v>
      </c>
      <c r="K91" s="164">
        <v>9.1936225505892227E-2</v>
      </c>
      <c r="L91" s="164">
        <v>0.26680197869217365</v>
      </c>
      <c r="M91" s="164">
        <v>0.34549440429104494</v>
      </c>
      <c r="N91" s="164">
        <v>0.87688716789763677</v>
      </c>
      <c r="O91" s="164">
        <v>2.3131928947536182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0.22584313446539175</v>
      </c>
      <c r="D96" s="162">
        <v>0.98708472557139393</v>
      </c>
      <c r="E96" s="162">
        <v>0</v>
      </c>
      <c r="F96" s="162">
        <v>2.0542937195483102</v>
      </c>
      <c r="G96" s="162">
        <v>1.0740193497893649</v>
      </c>
      <c r="H96" s="162">
        <v>1.1302570844596707</v>
      </c>
      <c r="I96" s="162">
        <v>0</v>
      </c>
      <c r="J96" s="162">
        <v>0.70491895522900305</v>
      </c>
      <c r="K96" s="162">
        <v>1.0577104754159532</v>
      </c>
      <c r="L96" s="162">
        <v>0.25651576318313979</v>
      </c>
      <c r="M96" s="162">
        <v>0.8867680088635943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9.8115011499186E-2</v>
      </c>
      <c r="D97" s="160">
        <f t="shared" ref="D97" si="372">SUM(D98:D99)</f>
        <v>0.44146844041403721</v>
      </c>
      <c r="E97" s="160">
        <f t="shared" ref="E97" si="373">SUM(E98:E99)</f>
        <v>0</v>
      </c>
      <c r="F97" s="160">
        <f t="shared" ref="F97" si="374">SUM(F98:F99)</f>
        <v>0.90847608321876017</v>
      </c>
      <c r="G97" s="160">
        <f t="shared" ref="G97" si="375">SUM(G98:G99)</f>
        <v>0.71985052911289094</v>
      </c>
      <c r="H97" s="160">
        <f t="shared" ref="H97" si="376">SUM(H98:H99)</f>
        <v>1.5941765171773645</v>
      </c>
      <c r="I97" s="160">
        <f t="shared" ref="I97" si="377">SUM(I98:I99)</f>
        <v>4.0206033606938298</v>
      </c>
      <c r="J97" s="160">
        <f t="shared" ref="J97" si="378">SUM(J98:J99)</f>
        <v>2.2735491242582846</v>
      </c>
      <c r="K97" s="160">
        <f t="shared" ref="K97" si="379">SUM(K98:K99)</f>
        <v>2.0238111931757437</v>
      </c>
      <c r="L97" s="160">
        <f t="shared" ref="L97" si="380">SUM(L98:L99)</f>
        <v>4.107448094897066</v>
      </c>
      <c r="M97" s="160">
        <f t="shared" ref="M97" si="381">SUM(M98:M99)</f>
        <v>1.4294888448569107</v>
      </c>
      <c r="N97" s="160">
        <f t="shared" ref="N97" si="382">SUM(N98:N99)</f>
        <v>10.737480499490225</v>
      </c>
      <c r="O97" s="160">
        <f t="shared" ref="O97" si="383">SUM(O98:O99)</f>
        <v>15.310663853142518</v>
      </c>
      <c r="P97" s="160">
        <f t="shared" ref="P97" si="384">SUM(P98:P99)</f>
        <v>0</v>
      </c>
      <c r="Q97" s="160">
        <f t="shared" ref="Q97" si="385">SUM(Q98:Q99)</f>
        <v>0</v>
      </c>
    </row>
    <row r="98" spans="1:17" ht="12" customHeight="1" x14ac:dyDescent="0.25">
      <c r="A98" s="148" t="s">
        <v>60</v>
      </c>
      <c r="B98" s="156"/>
      <c r="C98" s="156">
        <v>3.5402794464116157E-2</v>
      </c>
      <c r="D98" s="156">
        <v>0.18460014070802508</v>
      </c>
      <c r="E98" s="156">
        <v>0</v>
      </c>
      <c r="F98" s="156">
        <v>0.36773418282928821</v>
      </c>
      <c r="G98" s="156">
        <v>0.3274517533321446</v>
      </c>
      <c r="H98" s="156">
        <v>0.696142522939321</v>
      </c>
      <c r="I98" s="156">
        <v>1.6942571726927447</v>
      </c>
      <c r="J98" s="156">
        <v>0.95184749961781012</v>
      </c>
      <c r="K98" s="156">
        <v>0.8192654303429534</v>
      </c>
      <c r="L98" s="156">
        <v>1.6964914742228139</v>
      </c>
      <c r="M98" s="156">
        <v>0.59007323249772148</v>
      </c>
      <c r="N98" s="156">
        <v>4.7053504107011461</v>
      </c>
      <c r="O98" s="156">
        <v>6.5193336569061193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6.2712217035069837E-2</v>
      </c>
      <c r="D99" s="156">
        <v>0.25686829970601216</v>
      </c>
      <c r="E99" s="156">
        <v>0</v>
      </c>
      <c r="F99" s="156">
        <v>0.5407419003894719</v>
      </c>
      <c r="G99" s="156">
        <v>0.39239877578074639</v>
      </c>
      <c r="H99" s="156">
        <v>0.89803399423804342</v>
      </c>
      <c r="I99" s="156">
        <v>2.3263461880010849</v>
      </c>
      <c r="J99" s="156">
        <v>1.3217016246404745</v>
      </c>
      <c r="K99" s="156">
        <v>1.2045457628327902</v>
      </c>
      <c r="L99" s="156">
        <v>2.4109566206742521</v>
      </c>
      <c r="M99" s="156">
        <v>0.83941561235918916</v>
      </c>
      <c r="N99" s="156">
        <v>6.0321300887890787</v>
      </c>
      <c r="O99" s="156">
        <v>8.7913301962363981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0.35879693873021118</v>
      </c>
      <c r="D100" s="157">
        <f t="shared" ref="D100" si="387">SUM(D101:D103)</f>
        <v>1.2266004678451521</v>
      </c>
      <c r="E100" s="157">
        <f t="shared" ref="E100" si="388">SUM(E101:E103)</f>
        <v>0</v>
      </c>
      <c r="F100" s="157">
        <f t="shared" ref="F100" si="389">SUM(F101:F103)</f>
        <v>2.5709571197917338</v>
      </c>
      <c r="G100" s="157">
        <f t="shared" ref="G100" si="390">SUM(G101:G103)</f>
        <v>1.4403616649720874</v>
      </c>
      <c r="H100" s="157">
        <f t="shared" ref="H100" si="391">SUM(H101:H103)</f>
        <v>2.315088114690357</v>
      </c>
      <c r="I100" s="157">
        <f t="shared" ref="I100" si="392">SUM(I101:I103)</f>
        <v>9.1571954244828131</v>
      </c>
      <c r="J100" s="157">
        <f t="shared" ref="J100" si="393">SUM(J101:J103)</f>
        <v>2.8923649143593568</v>
      </c>
      <c r="K100" s="157">
        <f t="shared" ref="K100" si="394">SUM(K101:K103)</f>
        <v>2.5428286183620585</v>
      </c>
      <c r="L100" s="157">
        <f t="shared" ref="L100" si="395">SUM(L101:L103)</f>
        <v>3.9373988063335705</v>
      </c>
      <c r="M100" s="157">
        <f t="shared" ref="M100" si="396">SUM(M101:M103)</f>
        <v>2.1628486883995497</v>
      </c>
      <c r="N100" s="157">
        <f t="shared" ref="N100" si="397">SUM(N101:N103)</f>
        <v>10.423231769711444</v>
      </c>
      <c r="O100" s="157">
        <f t="shared" ref="O100" si="398">SUM(O101:O103)</f>
        <v>15.805931322784259</v>
      </c>
      <c r="P100" s="157">
        <f t="shared" ref="P100" si="399">SUM(P101:P103)</f>
        <v>0</v>
      </c>
      <c r="Q100" s="157">
        <f t="shared" ref="Q100" si="400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9.1571954244828131</v>
      </c>
      <c r="J101" s="156">
        <v>0.74270489819425989</v>
      </c>
      <c r="K101" s="156">
        <v>9.8223493846422108E-2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0.35879693873021118</v>
      </c>
      <c r="D103" s="57">
        <v>1.2266004678451521</v>
      </c>
      <c r="E103" s="57">
        <v>0</v>
      </c>
      <c r="F103" s="57">
        <v>2.5709571197917338</v>
      </c>
      <c r="G103" s="57">
        <v>1.4403616649720874</v>
      </c>
      <c r="H103" s="57">
        <v>2.315088114690357</v>
      </c>
      <c r="I103" s="57">
        <v>0</v>
      </c>
      <c r="J103" s="57">
        <v>2.1496600161650967</v>
      </c>
      <c r="K103" s="57">
        <v>2.4446051245156366</v>
      </c>
      <c r="L103" s="57">
        <v>3.9373988063335705</v>
      </c>
      <c r="M103" s="57">
        <v>2.1628486883995497</v>
      </c>
      <c r="N103" s="57">
        <v>10.423231769711444</v>
      </c>
      <c r="O103" s="57">
        <v>15.805931322784259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0.14793737667058379</v>
      </c>
      <c r="G105" s="168">
        <f t="shared" ref="G105" si="405">SUM(G106,G109,G111,G120)</f>
        <v>1.1671038173788422E-3</v>
      </c>
      <c r="H105" s="168">
        <f t="shared" ref="H105" si="406">SUM(H106,H109,H111,H120)</f>
        <v>2.503442466870111E-3</v>
      </c>
      <c r="I105" s="168">
        <f t="shared" ref="I105" si="407">SUM(I106,I109,I111,I120)</f>
        <v>8.7682021469593901E-3</v>
      </c>
      <c r="J105" s="168">
        <f t="shared" ref="J105" si="408">SUM(J106,J109,J111,J120)</f>
        <v>8.8749743766709938E-3</v>
      </c>
      <c r="K105" s="168">
        <f t="shared" ref="K105" si="409">SUM(K106,K109,K111,K120)</f>
        <v>1.1168962193544867E-2</v>
      </c>
      <c r="L105" s="168">
        <f t="shared" ref="L105" si="410">SUM(L106,L109,L111,L120)</f>
        <v>3.0158667666870336E-3</v>
      </c>
      <c r="M105" s="168">
        <f t="shared" ref="M105" si="411">SUM(M106,M109,M111,M120)</f>
        <v>3.8506193406158445E-4</v>
      </c>
      <c r="N105" s="168">
        <f t="shared" ref="N105" si="412">SUM(N106,N109,N111,N120)</f>
        <v>6.8104552362385274E-4</v>
      </c>
      <c r="O105" s="168">
        <f t="shared" ref="O105" si="413">SUM(O106,O109,O111,O120)</f>
        <v>4.9606847740467416E-3</v>
      </c>
      <c r="P105" s="168">
        <f t="shared" ref="P105" si="414">SUM(P106,P109,P111,P120)</f>
        <v>0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0.10924571689332785</v>
      </c>
      <c r="G106" s="157">
        <f t="shared" si="416"/>
        <v>7.6565821212907419E-4</v>
      </c>
      <c r="H106" s="157">
        <f t="shared" si="416"/>
        <v>1.6663315095896698E-3</v>
      </c>
      <c r="I106" s="157">
        <f t="shared" si="416"/>
        <v>5.9653792287824086E-3</v>
      </c>
      <c r="J106" s="157">
        <f t="shared" si="416"/>
        <v>5.9655014851967524E-3</v>
      </c>
      <c r="K106" s="157">
        <f t="shared" si="416"/>
        <v>7.5721739582947341E-3</v>
      </c>
      <c r="L106" s="157">
        <f t="shared" si="416"/>
        <v>1.8811390660984221E-3</v>
      </c>
      <c r="M106" s="157">
        <f t="shared" si="416"/>
        <v>2.4228003744327238E-4</v>
      </c>
      <c r="N106" s="157">
        <f t="shared" si="416"/>
        <v>4.2877682689229716E-4</v>
      </c>
      <c r="O106" s="157">
        <f t="shared" si="416"/>
        <v>2.8543786550818597E-3</v>
      </c>
      <c r="P106" s="157">
        <f t="shared" si="416"/>
        <v>0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0.10886310446686948</v>
      </c>
      <c r="G107" s="156">
        <v>7.6385498628095134E-4</v>
      </c>
      <c r="H107" s="156">
        <v>1.6602817173171321E-3</v>
      </c>
      <c r="I107" s="156">
        <v>5.9348300312544794E-3</v>
      </c>
      <c r="J107" s="156">
        <v>5.9362031437870796E-3</v>
      </c>
      <c r="K107" s="156">
        <v>7.5299875288846489E-3</v>
      </c>
      <c r="L107" s="156">
        <v>1.8705240638548246E-3</v>
      </c>
      <c r="M107" s="156">
        <v>2.4166774495474968E-4</v>
      </c>
      <c r="N107" s="156">
        <v>4.2573365443058879E-4</v>
      </c>
      <c r="O107" s="156">
        <v>2.8341703579003071E-3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3.8261242645837746E-4</v>
      </c>
      <c r="G108" s="156">
        <v>1.8032258481228749E-6</v>
      </c>
      <c r="H108" s="156">
        <v>6.049792272537605E-6</v>
      </c>
      <c r="I108" s="156">
        <v>3.0549197527929528E-5</v>
      </c>
      <c r="J108" s="156">
        <v>2.9298341409672387E-5</v>
      </c>
      <c r="K108" s="156">
        <v>4.2186429410085593E-5</v>
      </c>
      <c r="L108" s="156">
        <v>1.0615002243597431E-5</v>
      </c>
      <c r="M108" s="156">
        <v>6.1229248852268933E-7</v>
      </c>
      <c r="N108" s="156">
        <v>3.0431724617083477E-6</v>
      </c>
      <c r="O108" s="156">
        <v>2.0208297181552503E-5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3.3401812190812733E-3</v>
      </c>
      <c r="G109" s="157">
        <f t="shared" si="417"/>
        <v>1.4986751367700824E-4</v>
      </c>
      <c r="H109" s="157">
        <f t="shared" si="417"/>
        <v>3.1089934778232963E-4</v>
      </c>
      <c r="I109" s="157">
        <f t="shared" si="417"/>
        <v>7.6351731446794725E-4</v>
      </c>
      <c r="J109" s="157">
        <f t="shared" si="417"/>
        <v>7.4096424362766436E-4</v>
      </c>
      <c r="K109" s="157">
        <f t="shared" si="417"/>
        <v>5.9404096723330105E-4</v>
      </c>
      <c r="L109" s="157">
        <f t="shared" si="417"/>
        <v>3.3830606910176665E-4</v>
      </c>
      <c r="M109" s="157">
        <f t="shared" si="417"/>
        <v>4.4926333300959081E-5</v>
      </c>
      <c r="N109" s="157">
        <f t="shared" si="417"/>
        <v>6.9001314377075247E-5</v>
      </c>
      <c r="O109" s="157">
        <f t="shared" si="417"/>
        <v>4.3178482732484741E-4</v>
      </c>
      <c r="P109" s="157">
        <f t="shared" si="417"/>
        <v>0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3.3401812190812733E-3</v>
      </c>
      <c r="G110" s="156">
        <v>1.4986751367700824E-4</v>
      </c>
      <c r="H110" s="156">
        <v>3.1089934778232963E-4</v>
      </c>
      <c r="I110" s="156">
        <v>7.6351731446794725E-4</v>
      </c>
      <c r="J110" s="156">
        <v>7.4096424362766436E-4</v>
      </c>
      <c r="K110" s="156">
        <v>5.9404096723330105E-4</v>
      </c>
      <c r="L110" s="156">
        <v>3.3830606910176665E-4</v>
      </c>
      <c r="M110" s="156">
        <v>4.4926333300959081E-5</v>
      </c>
      <c r="N110" s="156">
        <v>6.9001314377075247E-5</v>
      </c>
      <c r="O110" s="156">
        <v>4.3178482732484741E-4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1.9955636965097962E-2</v>
      </c>
      <c r="G111" s="157">
        <f t="shared" ref="G111" si="422">SUM(G112:G113,G116:G117)</f>
        <v>1.3939494986954751E-4</v>
      </c>
      <c r="H111" s="157">
        <f t="shared" ref="H111" si="423">SUM(H112:H113,H116:H117)</f>
        <v>2.8407891142371623E-4</v>
      </c>
      <c r="I111" s="157">
        <f t="shared" ref="I111" si="424">SUM(I112:I113,I116:I117)</f>
        <v>1.0935167031050561E-3</v>
      </c>
      <c r="J111" s="157">
        <f t="shared" ref="J111" si="425">SUM(J112:J113,J116:J117)</f>
        <v>1.1787288323480852E-3</v>
      </c>
      <c r="K111" s="157">
        <f t="shared" ref="K111" si="426">SUM(K112:K113,K116:K117)</f>
        <v>1.6329032790220175E-3</v>
      </c>
      <c r="L111" s="157">
        <f t="shared" ref="L111" si="427">SUM(L112:L113,L116:L117)</f>
        <v>4.3436104314421191E-4</v>
      </c>
      <c r="M111" s="157">
        <f t="shared" ref="M111" si="428">SUM(M112:M113,M116:M117)</f>
        <v>5.4203002357801016E-5</v>
      </c>
      <c r="N111" s="157">
        <f t="shared" ref="N111" si="429">SUM(N112:N113,N116:N117)</f>
        <v>9.9425318120510394E-5</v>
      </c>
      <c r="O111" s="157">
        <f t="shared" ref="O111" si="430">SUM(O112:O113,O116:O117)</f>
        <v>9.2036842171850102E-4</v>
      </c>
      <c r="P111" s="157">
        <f t="shared" ref="P111" si="431">SUM(P112:P113,P116:P117)</f>
        <v>0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8.0464608237128393E-3</v>
      </c>
      <c r="G116" s="162">
        <v>1.0105707159380944E-5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1.1909176141385123E-2</v>
      </c>
      <c r="G117" s="160">
        <f t="shared" ref="G117" si="452">SUM(G118:G119)</f>
        <v>1.2928924271016657E-4</v>
      </c>
      <c r="H117" s="160">
        <f t="shared" ref="H117" si="453">SUM(H118:H119)</f>
        <v>2.8407891142371623E-4</v>
      </c>
      <c r="I117" s="160">
        <f t="shared" ref="I117" si="454">SUM(I118:I119)</f>
        <v>1.0935167031050561E-3</v>
      </c>
      <c r="J117" s="160">
        <f t="shared" ref="J117" si="455">SUM(J118:J119)</f>
        <v>1.1787288323480852E-3</v>
      </c>
      <c r="K117" s="160">
        <f t="shared" ref="K117" si="456">SUM(K118:K119)</f>
        <v>1.6329032790220175E-3</v>
      </c>
      <c r="L117" s="160">
        <f t="shared" ref="L117" si="457">SUM(L118:L119)</f>
        <v>4.3436104314421191E-4</v>
      </c>
      <c r="M117" s="160">
        <f t="shared" ref="M117" si="458">SUM(M118:M119)</f>
        <v>5.4203002357801016E-5</v>
      </c>
      <c r="N117" s="160">
        <f t="shared" ref="N117" si="459">SUM(N118:N119)</f>
        <v>9.9425318120510394E-5</v>
      </c>
      <c r="O117" s="160">
        <f t="shared" ref="O117" si="460">SUM(O118:O119)</f>
        <v>9.2036842171850102E-4</v>
      </c>
      <c r="P117" s="160">
        <f t="shared" ref="P117" si="461">SUM(P118:P119)</f>
        <v>0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4.8206124931829989E-3</v>
      </c>
      <c r="G118" s="156">
        <v>5.8812194337902425E-5</v>
      </c>
      <c r="H118" s="156">
        <v>1.2405113736245024E-4</v>
      </c>
      <c r="I118" s="156">
        <v>4.6080111652081632E-4</v>
      </c>
      <c r="J118" s="156">
        <v>4.9348838774881281E-4</v>
      </c>
      <c r="K118" s="156">
        <v>6.6102075732527238E-4</v>
      </c>
      <c r="L118" s="156">
        <v>1.794033154902594E-4</v>
      </c>
      <c r="M118" s="156">
        <v>2.2374250017705299E-5</v>
      </c>
      <c r="N118" s="156">
        <v>4.3569900916201574E-5</v>
      </c>
      <c r="O118" s="156">
        <v>3.9189605924444933E-4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7.088563648202123E-3</v>
      </c>
      <c r="G119" s="156">
        <v>7.047704837226413E-5</v>
      </c>
      <c r="H119" s="156">
        <v>1.6002777406126602E-4</v>
      </c>
      <c r="I119" s="156">
        <v>6.3271558658423979E-4</v>
      </c>
      <c r="J119" s="156">
        <v>6.8524044459927237E-4</v>
      </c>
      <c r="K119" s="156">
        <v>9.7188252169674513E-4</v>
      </c>
      <c r="L119" s="156">
        <v>2.5495772765395255E-4</v>
      </c>
      <c r="M119" s="156">
        <v>3.1828752340095713E-5</v>
      </c>
      <c r="N119" s="156">
        <v>5.5855417204308826E-5</v>
      </c>
      <c r="O119" s="156">
        <v>5.2847236247405174E-4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1.5395841593076682E-2</v>
      </c>
      <c r="G120" s="157">
        <f t="shared" ref="G120" si="467">SUM(G121:G122)</f>
        <v>1.1218314170321219E-4</v>
      </c>
      <c r="H120" s="157">
        <f t="shared" ref="H120" si="468">SUM(H121:H122)</f>
        <v>2.4213269807439575E-4</v>
      </c>
      <c r="I120" s="157">
        <f t="shared" ref="I120" si="469">SUM(I121:I122)</f>
        <v>9.4578890060397869E-4</v>
      </c>
      <c r="J120" s="157">
        <f t="shared" ref="J120" si="470">SUM(J121:J122)</f>
        <v>9.8977981549849088E-4</v>
      </c>
      <c r="K120" s="157">
        <f t="shared" ref="K120" si="471">SUM(K121:K122)</f>
        <v>1.3698439889948146E-3</v>
      </c>
      <c r="L120" s="157">
        <f t="shared" ref="L120" si="472">SUM(L121:L122)</f>
        <v>3.620605883426329E-4</v>
      </c>
      <c r="M120" s="157">
        <f t="shared" ref="M120" si="473">SUM(M121:M122)</f>
        <v>4.3652560959551971E-5</v>
      </c>
      <c r="N120" s="157">
        <f t="shared" ref="N120" si="474">SUM(N121:N122)</f>
        <v>8.3842064233969856E-5</v>
      </c>
      <c r="O120" s="157">
        <f t="shared" ref="O120" si="475">SUM(O121:O122)</f>
        <v>7.5415286992153315E-4</v>
      </c>
      <c r="P120" s="157">
        <f t="shared" ref="P120" si="476">SUM(P121:P122)</f>
        <v>0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1.5395841593076682E-2</v>
      </c>
      <c r="G122" s="57">
        <v>1.1218314170321219E-4</v>
      </c>
      <c r="H122" s="57">
        <v>2.4213269807439575E-4</v>
      </c>
      <c r="I122" s="57">
        <v>9.4578890060397869E-4</v>
      </c>
      <c r="J122" s="57">
        <v>9.8977981549849088E-4</v>
      </c>
      <c r="K122" s="57">
        <v>1.3698439889948146E-3</v>
      </c>
      <c r="L122" s="57">
        <v>3.620605883426329E-4</v>
      </c>
      <c r="M122" s="57">
        <v>4.3652560959551971E-5</v>
      </c>
      <c r="N122" s="57">
        <v>8.3842064233969856E-5</v>
      </c>
      <c r="O122" s="57">
        <v>7.5415286992153315E-4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1.092271335429255</v>
      </c>
      <c r="D124" s="168">
        <f t="shared" ref="D124" si="479">SUM(D125,D128,D130,D139)</f>
        <v>0.98452333205934384</v>
      </c>
      <c r="E124" s="168">
        <f t="shared" ref="E124" si="480">SUM(E125,E128,E130,E139)</f>
        <v>7.0835397217789229</v>
      </c>
      <c r="F124" s="168">
        <f t="shared" ref="F124" si="481">SUM(F125,F128,F130,F139)</f>
        <v>1.5343679865155984</v>
      </c>
      <c r="G124" s="168">
        <f t="shared" ref="G124" si="482">SUM(G125,G128,G130,G139)</f>
        <v>2.947516099630394</v>
      </c>
      <c r="H124" s="168">
        <f t="shared" ref="H124" si="483">SUM(H125,H128,H130,H139)</f>
        <v>2.0335557642287316</v>
      </c>
      <c r="I124" s="168">
        <f t="shared" ref="I124" si="484">SUM(I125,I128,I130,I139)</f>
        <v>1.0025283647705248</v>
      </c>
      <c r="J124" s="168">
        <f t="shared" ref="J124" si="485">SUM(J125,J128,J130,J139)</f>
        <v>1.1229144946512974</v>
      </c>
      <c r="K124" s="168">
        <f t="shared" ref="K124" si="486">SUM(K125,K128,K130,K139)</f>
        <v>6.2630278713539376</v>
      </c>
      <c r="L124" s="168">
        <f t="shared" ref="L124" si="487">SUM(L125,L128,L130,L139)</f>
        <v>0.98275288547863049</v>
      </c>
      <c r="M124" s="168">
        <f t="shared" ref="M124" si="488">SUM(M125,M128,M130,M139)</f>
        <v>1.1295236861512825</v>
      </c>
      <c r="N124" s="168">
        <f t="shared" ref="N124" si="489">SUM(N125,N128,N130,N139)</f>
        <v>0.5979670998373372</v>
      </c>
      <c r="O124" s="168">
        <f t="shared" ref="O124" si="490">SUM(O125,O128,O130,O139)</f>
        <v>4.804973546273863</v>
      </c>
      <c r="P124" s="168">
        <f t="shared" ref="P124" si="491">SUM(P125,P128,P130,P139)</f>
        <v>7.8200386546640868</v>
      </c>
      <c r="Q124" s="168">
        <f t="shared" ref="Q124" si="492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0.73958485909733784</v>
      </c>
      <c r="D125" s="157">
        <f t="shared" si="493"/>
        <v>0.66230943350848559</v>
      </c>
      <c r="E125" s="157">
        <f t="shared" si="493"/>
        <v>5.3009199232854884</v>
      </c>
      <c r="F125" s="157">
        <f t="shared" si="493"/>
        <v>1.0601174628992955</v>
      </c>
      <c r="G125" s="157">
        <f t="shared" si="493"/>
        <v>2.1382013177369785</v>
      </c>
      <c r="H125" s="157">
        <f t="shared" si="493"/>
        <v>1.4886209088718012</v>
      </c>
      <c r="I125" s="157">
        <f t="shared" si="493"/>
        <v>0.64852170305607881</v>
      </c>
      <c r="J125" s="157">
        <f t="shared" si="493"/>
        <v>0.7478771839128131</v>
      </c>
      <c r="K125" s="157">
        <f t="shared" si="493"/>
        <v>4.1570051528319762</v>
      </c>
      <c r="L125" s="157">
        <f t="shared" si="493"/>
        <v>0.59453073087793418</v>
      </c>
      <c r="M125" s="157">
        <f t="shared" si="493"/>
        <v>0.74045229210233354</v>
      </c>
      <c r="N125" s="157">
        <f t="shared" si="493"/>
        <v>0.37921498552871519</v>
      </c>
      <c r="O125" s="157">
        <f t="shared" si="493"/>
        <v>2.7280275892492232</v>
      </c>
      <c r="P125" s="157">
        <f t="shared" si="493"/>
        <v>4.241927563639325</v>
      </c>
      <c r="Q125" s="157">
        <f t="shared" si="493"/>
        <v>0</v>
      </c>
    </row>
    <row r="126" spans="1:17" ht="12" customHeight="1" x14ac:dyDescent="0.25">
      <c r="A126" s="23" t="s">
        <v>149</v>
      </c>
      <c r="B126" s="156"/>
      <c r="C126" s="156">
        <v>0.73800385962728188</v>
      </c>
      <c r="D126" s="156">
        <v>0.66017956030636904</v>
      </c>
      <c r="E126" s="156">
        <v>5.2833107195641134</v>
      </c>
      <c r="F126" s="156">
        <v>1.0567777923461554</v>
      </c>
      <c r="G126" s="156">
        <v>2.1336516571197399</v>
      </c>
      <c r="H126" s="156">
        <v>1.4837232235946378</v>
      </c>
      <c r="I126" s="156">
        <v>0.6455076478906987</v>
      </c>
      <c r="J126" s="156">
        <v>0.74453934340937677</v>
      </c>
      <c r="K126" s="156">
        <v>4.1358120432477872</v>
      </c>
      <c r="L126" s="156">
        <v>0.59145505484482064</v>
      </c>
      <c r="M126" s="156">
        <v>0.73873294830379677</v>
      </c>
      <c r="N126" s="156">
        <v>0.37673515418895387</v>
      </c>
      <c r="O126" s="156">
        <v>2.7100760936862978</v>
      </c>
      <c r="P126" s="156">
        <v>4.2172579863586144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1.5809994700559697E-3</v>
      </c>
      <c r="D127" s="156">
        <v>2.1298732021165006E-3</v>
      </c>
      <c r="E127" s="156">
        <v>1.7609203721375293E-2</v>
      </c>
      <c r="F127" s="156">
        <v>3.3396705531401299E-3</v>
      </c>
      <c r="G127" s="156">
        <v>4.5496606172385793E-3</v>
      </c>
      <c r="H127" s="156">
        <v>4.897685277163436E-3</v>
      </c>
      <c r="I127" s="156">
        <v>3.0140551653800966E-3</v>
      </c>
      <c r="J127" s="156">
        <v>3.3378405034363836E-3</v>
      </c>
      <c r="K127" s="156">
        <v>2.119310958418863E-2</v>
      </c>
      <c r="L127" s="156">
        <v>3.0756760331135235E-3</v>
      </c>
      <c r="M127" s="156">
        <v>1.719343798536824E-3</v>
      </c>
      <c r="N127" s="156">
        <v>2.4798313397613402E-3</v>
      </c>
      <c r="O127" s="156">
        <v>1.7951495562925548E-2</v>
      </c>
      <c r="P127" s="156">
        <v>2.4669577280710769E-2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9.4916253008132792E-2</v>
      </c>
      <c r="D128" s="157">
        <f t="shared" si="494"/>
        <v>7.0402165999797039E-2</v>
      </c>
      <c r="E128" s="157">
        <f t="shared" si="494"/>
        <v>0.17969053701928106</v>
      </c>
      <c r="F128" s="157">
        <f t="shared" si="494"/>
        <v>0.11958440293328489</v>
      </c>
      <c r="G128" s="157">
        <f t="shared" si="494"/>
        <v>0.12605358329898456</v>
      </c>
      <c r="H128" s="157">
        <f t="shared" si="494"/>
        <v>0.10609174244173548</v>
      </c>
      <c r="I128" s="157">
        <f t="shared" si="494"/>
        <v>0.10746563755455407</v>
      </c>
      <c r="J128" s="157">
        <f t="shared" si="494"/>
        <v>9.1978169837581142E-2</v>
      </c>
      <c r="K128" s="157">
        <f t="shared" si="494"/>
        <v>0.33112161056617706</v>
      </c>
      <c r="L128" s="157">
        <f t="shared" si="494"/>
        <v>0.10435253405195272</v>
      </c>
      <c r="M128" s="157">
        <f t="shared" si="494"/>
        <v>0.11373807462785224</v>
      </c>
      <c r="N128" s="157">
        <f t="shared" si="494"/>
        <v>5.0813194259047699E-2</v>
      </c>
      <c r="O128" s="157">
        <f t="shared" si="494"/>
        <v>0.28016525905452611</v>
      </c>
      <c r="P128" s="157">
        <f t="shared" si="494"/>
        <v>0.48077651531723048</v>
      </c>
      <c r="Q128" s="157">
        <f t="shared" si="494"/>
        <v>0</v>
      </c>
    </row>
    <row r="129" spans="1:17" ht="12" customHeight="1" x14ac:dyDescent="0.25">
      <c r="A129" s="23" t="s">
        <v>60</v>
      </c>
      <c r="B129" s="156"/>
      <c r="C129" s="156">
        <v>9.4916253008132792E-2</v>
      </c>
      <c r="D129" s="156">
        <v>7.0402165999797039E-2</v>
      </c>
      <c r="E129" s="156">
        <v>0.17969053701928106</v>
      </c>
      <c r="F129" s="156">
        <v>0.11958440293328489</v>
      </c>
      <c r="G129" s="156">
        <v>0.12605358329898456</v>
      </c>
      <c r="H129" s="156">
        <v>0.10609174244173548</v>
      </c>
      <c r="I129" s="156">
        <v>0.10746563755455407</v>
      </c>
      <c r="J129" s="156">
        <v>9.1978169837581142E-2</v>
      </c>
      <c r="K129" s="156">
        <v>0.33112161056617706</v>
      </c>
      <c r="L129" s="156">
        <v>0.10435253405195272</v>
      </c>
      <c r="M129" s="156">
        <v>0.11373807462785224</v>
      </c>
      <c r="N129" s="156">
        <v>5.0813194259047699E-2</v>
      </c>
      <c r="O129" s="156">
        <v>0.28016525905452611</v>
      </c>
      <c r="P129" s="156">
        <v>0.48077651531723048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0.13734187135806139</v>
      </c>
      <c r="D130" s="157">
        <f t="shared" ref="D130" si="496">SUM(D131:D132,D135:D136)</f>
        <v>0.13691870363767483</v>
      </c>
      <c r="E130" s="157">
        <f t="shared" ref="E130" si="497">SUM(E131:E132,E135:E136)</f>
        <v>0.85875946753201449</v>
      </c>
      <c r="F130" s="157">
        <f t="shared" ref="F130" si="498">SUM(F131:F132,F135:F136)</f>
        <v>0.19789291513487575</v>
      </c>
      <c r="G130" s="157">
        <f t="shared" ref="G130" si="499">SUM(G131:G132,G135:G136)</f>
        <v>0.38101833169410704</v>
      </c>
      <c r="H130" s="157">
        <f t="shared" ref="H130" si="500">SUM(H131:H132,H135:H136)</f>
        <v>0.24307146237377672</v>
      </c>
      <c r="I130" s="157">
        <f t="shared" ref="I130" si="501">SUM(I131:I132,I135:I136)</f>
        <v>0.12727707830852525</v>
      </c>
      <c r="J130" s="157">
        <f t="shared" ref="J130" si="502">SUM(J131:J132,J135:J136)</f>
        <v>0.15463144664695685</v>
      </c>
      <c r="K130" s="157">
        <f t="shared" ref="K130" si="503">SUM(K131:K132,K135:K136)</f>
        <v>0.97391274271122941</v>
      </c>
      <c r="L130" s="157">
        <f t="shared" ref="L130" si="504">SUM(L131:L132,L135:L136)</f>
        <v>0.15944190525479163</v>
      </c>
      <c r="M130" s="157">
        <f t="shared" ref="M130" si="505">SUM(M131:M132,M135:M136)</f>
        <v>0.15530080179915146</v>
      </c>
      <c r="N130" s="157">
        <f t="shared" ref="N130" si="506">SUM(N131:N132,N135:N136)</f>
        <v>8.7310731892762394E-2</v>
      </c>
      <c r="O130" s="157">
        <f t="shared" ref="O130" si="507">SUM(O131:O132,O135:O136)</f>
        <v>0.93913416001909256</v>
      </c>
      <c r="P130" s="157">
        <f t="shared" ref="P130" si="508">SUM(P131:P132,P135:P136)</f>
        <v>1.7154420162656387</v>
      </c>
      <c r="Q130" s="157">
        <f t="shared" ref="Q130" si="509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1.6570280224356498E-2</v>
      </c>
      <c r="E131" s="132">
        <v>0</v>
      </c>
      <c r="F131" s="132">
        <v>6.9105545017691741E-2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1.8647105167766763E-2</v>
      </c>
      <c r="M131" s="132">
        <v>3.510364181964247E-2</v>
      </c>
      <c r="N131" s="132">
        <v>1.2331604151734763E-2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</v>
      </c>
      <c r="D132" s="132">
        <f t="shared" ref="D132" si="511">SUM(D133:D134)</f>
        <v>8.105676009309731E-3</v>
      </c>
      <c r="E132" s="132">
        <f t="shared" ref="E132" si="512">SUM(E133:E134)</f>
        <v>0.51184084022605369</v>
      </c>
      <c r="F132" s="132">
        <f t="shared" ref="F132" si="513">SUM(F133:F134)</f>
        <v>3.3425712900573834E-2</v>
      </c>
      <c r="G132" s="132">
        <f t="shared" ref="G132" si="514">SUM(G133:G134)</f>
        <v>0.17413025363882029</v>
      </c>
      <c r="H132" s="132">
        <f t="shared" ref="H132" si="515">SUM(H133:H134)</f>
        <v>0.1017348169406869</v>
      </c>
      <c r="I132" s="132">
        <f t="shared" ref="I132" si="516">SUM(I133:I134)</f>
        <v>6.5538290431960813E-2</v>
      </c>
      <c r="J132" s="132">
        <f t="shared" ref="J132" si="517">SUM(J133:J134)</f>
        <v>8.5813107962270554E-2</v>
      </c>
      <c r="K132" s="132">
        <f t="shared" ref="K132" si="518">SUM(K133:K134)</f>
        <v>0.54375348503534482</v>
      </c>
      <c r="L132" s="132">
        <f t="shared" ref="L132" si="519">SUM(L133:L134)</f>
        <v>5.2551040170396829E-2</v>
      </c>
      <c r="M132" s="132">
        <f t="shared" ref="M132" si="520">SUM(M133:M134)</f>
        <v>3.6264153087275174E-2</v>
      </c>
      <c r="N132" s="132">
        <f t="shared" ref="N132" si="521">SUM(N133:N134)</f>
        <v>5.0777447353081387E-2</v>
      </c>
      <c r="O132" s="132">
        <f t="shared" ref="O132" si="522">SUM(O133:O134)</f>
        <v>0.93913416001909256</v>
      </c>
      <c r="P132" s="132">
        <f t="shared" ref="P132" si="523">SUM(P133:P134)</f>
        <v>0.85067543033893478</v>
      </c>
      <c r="Q132" s="132">
        <f t="shared" ref="Q132" si="524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2.8611229732930597E-3</v>
      </c>
      <c r="E133" s="165">
        <v>0.19669592483563764</v>
      </c>
      <c r="F133" s="165">
        <v>1.1421333918841706E-2</v>
      </c>
      <c r="G133" s="165">
        <v>6.8800618234323707E-2</v>
      </c>
      <c r="H133" s="165">
        <v>4.0720676160898278E-2</v>
      </c>
      <c r="I133" s="165">
        <v>2.1266028941641351E-2</v>
      </c>
      <c r="J133" s="165">
        <v>2.9796039139481149E-2</v>
      </c>
      <c r="K133" s="165">
        <v>0.18346766472780462</v>
      </c>
      <c r="L133" s="165">
        <v>1.8450648340121344E-2</v>
      </c>
      <c r="M133" s="165">
        <v>1.2494700587029851E-2</v>
      </c>
      <c r="N133" s="165">
        <v>1.7154087097887228E-2</v>
      </c>
      <c r="O133" s="165">
        <v>0.33604916879235663</v>
      </c>
      <c r="P133" s="165">
        <v>0.30421407926201977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5.2445530360166713E-3</v>
      </c>
      <c r="E134" s="164">
        <v>0.31514491539041611</v>
      </c>
      <c r="F134" s="164">
        <v>2.2004378981732124E-2</v>
      </c>
      <c r="G134" s="164">
        <v>0.10532963540449657</v>
      </c>
      <c r="H134" s="164">
        <v>6.1014140779788617E-2</v>
      </c>
      <c r="I134" s="164">
        <v>4.4272261490319466E-2</v>
      </c>
      <c r="J134" s="164">
        <v>5.6017068822789402E-2</v>
      </c>
      <c r="K134" s="164">
        <v>0.36028582030754019</v>
      </c>
      <c r="L134" s="164">
        <v>3.4100391830275488E-2</v>
      </c>
      <c r="M134" s="164">
        <v>2.3769452500245321E-2</v>
      </c>
      <c r="N134" s="164">
        <v>3.3623360255194162E-2</v>
      </c>
      <c r="O134" s="164">
        <v>0.60308499122673598</v>
      </c>
      <c r="P134" s="164">
        <v>0.54646135107691496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1.7525357630224808E-2</v>
      </c>
      <c r="D135" s="162">
        <v>2.719407887325757E-2</v>
      </c>
      <c r="E135" s="162">
        <v>0.2429254076546975</v>
      </c>
      <c r="F135" s="162">
        <v>6.5020103234607385E-2</v>
      </c>
      <c r="G135" s="162">
        <v>0.13360006782968098</v>
      </c>
      <c r="H135" s="162">
        <v>7.3554119403973731E-2</v>
      </c>
      <c r="I135" s="162">
        <v>0</v>
      </c>
      <c r="J135" s="162">
        <v>3.8755692196038576E-2</v>
      </c>
      <c r="K135" s="162">
        <v>0.23886210133519739</v>
      </c>
      <c r="L135" s="162">
        <v>4.7761458614150848E-2</v>
      </c>
      <c r="M135" s="162">
        <v>4.0019214187712593E-2</v>
      </c>
      <c r="N135" s="162">
        <v>7.7972397577062017E-3</v>
      </c>
      <c r="O135" s="162">
        <v>0</v>
      </c>
      <c r="P135" s="162">
        <v>0.43849107892014055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0.11981651372783658</v>
      </c>
      <c r="D136" s="160">
        <f t="shared" ref="D136" si="526">SUM(D137:D138)</f>
        <v>8.5048668530751034E-2</v>
      </c>
      <c r="E136" s="160">
        <f t="shared" ref="E136" si="527">SUM(E137:E138)</f>
        <v>0.10399321965126324</v>
      </c>
      <c r="F136" s="160">
        <f t="shared" ref="F136" si="528">SUM(F137:F138)</f>
        <v>3.0341553982002802E-2</v>
      </c>
      <c r="G136" s="160">
        <f t="shared" ref="G136" si="529">SUM(G137:G138)</f>
        <v>7.3288010225605743E-2</v>
      </c>
      <c r="H136" s="160">
        <f t="shared" ref="H136" si="530">SUM(H137:H138)</f>
        <v>6.778252602911608E-2</v>
      </c>
      <c r="I136" s="160">
        <f t="shared" ref="I136" si="531">SUM(I137:I138)</f>
        <v>6.1738787876564449E-2</v>
      </c>
      <c r="J136" s="160">
        <f t="shared" ref="J136" si="532">SUM(J137:J138)</f>
        <v>3.0062646488647732E-2</v>
      </c>
      <c r="K136" s="160">
        <f t="shared" ref="K136" si="533">SUM(K137:K138)</f>
        <v>0.1912971563406872</v>
      </c>
      <c r="L136" s="160">
        <f t="shared" ref="L136" si="534">SUM(L137:L138)</f>
        <v>4.0482301302477181E-2</v>
      </c>
      <c r="M136" s="160">
        <f t="shared" ref="M136" si="535">SUM(M137:M138)</f>
        <v>4.3913792704521219E-2</v>
      </c>
      <c r="N136" s="160">
        <f t="shared" ref="N136" si="536">SUM(N137:N138)</f>
        <v>1.6404440630240047E-2</v>
      </c>
      <c r="O136" s="160">
        <f t="shared" ref="O136" si="537">SUM(O137:O138)</f>
        <v>0</v>
      </c>
      <c r="P136" s="160">
        <f t="shared" ref="P136" si="538">SUM(P137:P138)</f>
        <v>0.42627550700656341</v>
      </c>
      <c r="Q136" s="160">
        <f t="shared" ref="Q136" si="539">SUM(Q137:Q138)</f>
        <v>0</v>
      </c>
    </row>
    <row r="137" spans="1:17" ht="12" customHeight="1" x14ac:dyDescent="0.25">
      <c r="A137" s="148" t="s">
        <v>60</v>
      </c>
      <c r="B137" s="156"/>
      <c r="C137" s="156">
        <v>4.3233337530095936E-2</v>
      </c>
      <c r="D137" s="156">
        <v>3.5563122390090608E-2</v>
      </c>
      <c r="E137" s="156">
        <v>4.7155161498479398E-2</v>
      </c>
      <c r="F137" s="156">
        <v>1.2281695429791285E-2</v>
      </c>
      <c r="G137" s="156">
        <v>3.3337875678403787E-2</v>
      </c>
      <c r="H137" s="156">
        <v>2.9599168079992008E-2</v>
      </c>
      <c r="I137" s="156">
        <v>2.6016340038867766E-2</v>
      </c>
      <c r="J137" s="156">
        <v>1.258607284390601E-2</v>
      </c>
      <c r="K137" s="156">
        <v>7.7439608813956617E-2</v>
      </c>
      <c r="L137" s="156">
        <v>1.6720327909169292E-2</v>
      </c>
      <c r="M137" s="156">
        <v>1.8127006520981617E-2</v>
      </c>
      <c r="N137" s="156">
        <v>7.1887107464816552E-3</v>
      </c>
      <c r="O137" s="156">
        <v>0</v>
      </c>
      <c r="P137" s="156">
        <v>0.17848737095765366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7.6583176197740646E-2</v>
      </c>
      <c r="D138" s="156">
        <v>4.9485546140660426E-2</v>
      </c>
      <c r="E138" s="156">
        <v>5.6838058152783845E-2</v>
      </c>
      <c r="F138" s="156">
        <v>1.8059858552211518E-2</v>
      </c>
      <c r="G138" s="156">
        <v>3.9950134547201963E-2</v>
      </c>
      <c r="H138" s="156">
        <v>3.8183357949124079E-2</v>
      </c>
      <c r="I138" s="156">
        <v>3.5722447837696687E-2</v>
      </c>
      <c r="J138" s="156">
        <v>1.7476573644741724E-2</v>
      </c>
      <c r="K138" s="156">
        <v>0.11385754752673058</v>
      </c>
      <c r="L138" s="156">
        <v>2.3761973393307888E-2</v>
      </c>
      <c r="M138" s="156">
        <v>2.5786786183539603E-2</v>
      </c>
      <c r="N138" s="156">
        <v>9.2157298837583935E-3</v>
      </c>
      <c r="O138" s="156">
        <v>0</v>
      </c>
      <c r="P138" s="156">
        <v>0.24778813604890976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0.12042835196572309</v>
      </c>
      <c r="D139" s="157">
        <f t="shared" ref="D139" si="541">SUM(D140:D141)</f>
        <v>0.11489302891338625</v>
      </c>
      <c r="E139" s="157">
        <f t="shared" ref="E139" si="542">SUM(E140:E141)</f>
        <v>0.74416979394213834</v>
      </c>
      <c r="F139" s="157">
        <f t="shared" ref="F139" si="543">SUM(F140:F141)</f>
        <v>0.15677320554814211</v>
      </c>
      <c r="G139" s="157">
        <f t="shared" ref="G139" si="544">SUM(G140:G141)</f>
        <v>0.30224286690032398</v>
      </c>
      <c r="H139" s="157">
        <f t="shared" ref="H139" si="545">SUM(H140:H141)</f>
        <v>0.1957716505414184</v>
      </c>
      <c r="I139" s="157">
        <f t="shared" ref="I139" si="546">SUM(I140:I141)</f>
        <v>0.11926394585136668</v>
      </c>
      <c r="J139" s="157">
        <f t="shared" ref="J139" si="547">SUM(J140:J141)</f>
        <v>0.12842769425394635</v>
      </c>
      <c r="K139" s="157">
        <f t="shared" ref="K139" si="548">SUM(K140:K141)</f>
        <v>0.80098836524455441</v>
      </c>
      <c r="L139" s="157">
        <f t="shared" ref="L139" si="549">SUM(L140:L141)</f>
        <v>0.12442771529395208</v>
      </c>
      <c r="M139" s="157">
        <f t="shared" ref="M139" si="550">SUM(M140:M141)</f>
        <v>0.12003251762194514</v>
      </c>
      <c r="N139" s="157">
        <f t="shared" ref="N139" si="551">SUM(N140:N141)</f>
        <v>8.0628188156811956E-2</v>
      </c>
      <c r="O139" s="157">
        <f t="shared" ref="O139" si="552">SUM(O140:O141)</f>
        <v>0.85764653795102108</v>
      </c>
      <c r="P139" s="157">
        <f t="shared" ref="P139" si="553">SUM(P140:P141)</f>
        <v>1.3818925594418923</v>
      </c>
      <c r="Q139" s="157">
        <f t="shared" ref="Q139" si="554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0.12042835196572309</v>
      </c>
      <c r="D141" s="57">
        <v>0.11489302891338625</v>
      </c>
      <c r="E141" s="57">
        <v>0.74416979394213834</v>
      </c>
      <c r="F141" s="57">
        <v>0.15677320554814211</v>
      </c>
      <c r="G141" s="57">
        <v>0.30224286690032398</v>
      </c>
      <c r="H141" s="57">
        <v>0.1957716505414184</v>
      </c>
      <c r="I141" s="57">
        <v>0.11926394585136668</v>
      </c>
      <c r="J141" s="57">
        <v>0.12842769425394635</v>
      </c>
      <c r="K141" s="57">
        <v>0.80098836524455441</v>
      </c>
      <c r="L141" s="57">
        <v>0.12442771529395208</v>
      </c>
      <c r="M141" s="57">
        <v>0.12003251762194514</v>
      </c>
      <c r="N141" s="57">
        <v>8.0628188156811956E-2</v>
      </c>
      <c r="O141" s="57">
        <v>0.85764653795102108</v>
      </c>
      <c r="P141" s="57">
        <v>1.3818925594418923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1.1215516093420708</v>
      </c>
      <c r="D143" s="168">
        <f t="shared" ref="D143" si="556">SUM(D144,D146,D148,D157)</f>
        <v>2.1861837994897058</v>
      </c>
      <c r="E143" s="168">
        <f t="shared" ref="E143" si="557">SUM(E144,E146,E148,E157)</f>
        <v>3.7610328072537214</v>
      </c>
      <c r="F143" s="168">
        <f t="shared" ref="F143" si="558">SUM(F144,F146,F148,F157)</f>
        <v>2.9865460445973211</v>
      </c>
      <c r="G143" s="168">
        <f t="shared" ref="G143" si="559">SUM(G144,G146,G148,G157)</f>
        <v>1.9181046795676149</v>
      </c>
      <c r="H143" s="168">
        <f t="shared" ref="H143" si="560">SUM(H144,H146,H148,H157)</f>
        <v>4.3931640635358757</v>
      </c>
      <c r="I143" s="168">
        <f t="shared" ref="I143" si="561">SUM(I144,I146,I148,I157)</f>
        <v>3.913461519946094</v>
      </c>
      <c r="J143" s="168">
        <f t="shared" ref="J143" si="562">SUM(J144,J146,J148,J157)</f>
        <v>0.35162640942985013</v>
      </c>
      <c r="K143" s="168">
        <f t="shared" ref="K143" si="563">SUM(K144,K146,K148,K157)</f>
        <v>0.48954099793429906</v>
      </c>
      <c r="L143" s="168">
        <f t="shared" ref="L143" si="564">SUM(L144,L146,L148,L157)</f>
        <v>1.5651805504099605</v>
      </c>
      <c r="M143" s="168">
        <f t="shared" ref="M143" si="565">SUM(M144,M146,M148,M157)</f>
        <v>0.82424715089670919</v>
      </c>
      <c r="N143" s="168">
        <f t="shared" ref="N143" si="566">SUM(N144,N146,N148,N157)</f>
        <v>4.9545442740854622</v>
      </c>
      <c r="O143" s="168">
        <f t="shared" ref="O143" si="567">SUM(O144,O146,O148,O157)</f>
        <v>0.16885193119831787</v>
      </c>
      <c r="P143" s="168">
        <f t="shared" ref="P143" si="568">SUM(P144,P146,P148,P157)</f>
        <v>3.4803659816534909</v>
      </c>
      <c r="Q143" s="168">
        <f t="shared" ref="Q143" si="569">SUM(Q144,Q146,Q148,Q157)</f>
        <v>10.055218981978886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0.65443621470559077</v>
      </c>
      <c r="D144" s="157">
        <f t="shared" si="570"/>
        <v>1.2697914296530968</v>
      </c>
      <c r="E144" s="157">
        <f t="shared" si="570"/>
        <v>2.2803702409402775</v>
      </c>
      <c r="F144" s="157">
        <f t="shared" si="570"/>
        <v>1.730994512878224</v>
      </c>
      <c r="G144" s="157">
        <f t="shared" si="570"/>
        <v>1.0912937471383357</v>
      </c>
      <c r="H144" s="157">
        <f t="shared" si="570"/>
        <v>2.4177588499200273</v>
      </c>
      <c r="I144" s="157">
        <f t="shared" si="570"/>
        <v>2.0527037386843494</v>
      </c>
      <c r="J144" s="157">
        <f t="shared" si="570"/>
        <v>0.17381610009000534</v>
      </c>
      <c r="K144" s="157">
        <f t="shared" si="570"/>
        <v>0.21711688749375768</v>
      </c>
      <c r="L144" s="157">
        <f t="shared" si="570"/>
        <v>0.62580862586466335</v>
      </c>
      <c r="M144" s="157">
        <f t="shared" si="570"/>
        <v>0.38149571012907491</v>
      </c>
      <c r="N144" s="157">
        <f t="shared" si="570"/>
        <v>1.9598921527892581</v>
      </c>
      <c r="O144" s="157">
        <f t="shared" si="570"/>
        <v>4.3361908141224516E-2</v>
      </c>
      <c r="P144" s="157">
        <f t="shared" si="570"/>
        <v>0.93012935391067031</v>
      </c>
      <c r="Q144" s="157">
        <f t="shared" si="570"/>
        <v>3.1787369432264581</v>
      </c>
    </row>
    <row r="145" spans="1:17" ht="12" customHeight="1" x14ac:dyDescent="0.25">
      <c r="A145" s="23" t="s">
        <v>60</v>
      </c>
      <c r="B145" s="156"/>
      <c r="C145" s="156">
        <v>0.65443621470559077</v>
      </c>
      <c r="D145" s="156">
        <v>1.2697914296530968</v>
      </c>
      <c r="E145" s="156">
        <v>2.2803702409402775</v>
      </c>
      <c r="F145" s="156">
        <v>1.730994512878224</v>
      </c>
      <c r="G145" s="156">
        <v>1.0912937471383357</v>
      </c>
      <c r="H145" s="156">
        <v>2.4177588499200273</v>
      </c>
      <c r="I145" s="156">
        <v>2.0527037386843494</v>
      </c>
      <c r="J145" s="156">
        <v>0.17381610009000534</v>
      </c>
      <c r="K145" s="156">
        <v>0.21711688749375768</v>
      </c>
      <c r="L145" s="156">
        <v>0.62580862586466335</v>
      </c>
      <c r="M145" s="156">
        <v>0.38149571012907491</v>
      </c>
      <c r="N145" s="156">
        <v>1.9598921527892581</v>
      </c>
      <c r="O145" s="156">
        <v>4.3361908141224516E-2</v>
      </c>
      <c r="P145" s="156">
        <v>0.93012935391067031</v>
      </c>
      <c r="Q145" s="156">
        <v>3.1787369432264581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0.14203012512456095</v>
      </c>
      <c r="D146" s="157">
        <f t="shared" si="571"/>
        <v>0.25425247821276392</v>
      </c>
      <c r="E146" s="157">
        <f t="shared" si="571"/>
        <v>0.39032029305168386</v>
      </c>
      <c r="F146" s="157">
        <f t="shared" si="571"/>
        <v>0.31819985191191702</v>
      </c>
      <c r="G146" s="157">
        <f t="shared" si="571"/>
        <v>0.23406745781499716</v>
      </c>
      <c r="H146" s="157">
        <f t="shared" si="571"/>
        <v>0.54028373618132941</v>
      </c>
      <c r="I146" s="157">
        <f t="shared" si="571"/>
        <v>0.4756263232715171</v>
      </c>
      <c r="J146" s="157">
        <f t="shared" si="571"/>
        <v>4.4037920700568611E-2</v>
      </c>
      <c r="K146" s="157">
        <f t="shared" si="571"/>
        <v>6.5527726399809846E-2</v>
      </c>
      <c r="L146" s="157">
        <f t="shared" si="571"/>
        <v>0.22114110345021007</v>
      </c>
      <c r="M146" s="157">
        <f t="shared" si="571"/>
        <v>0.10313243492615877</v>
      </c>
      <c r="N146" s="157">
        <f t="shared" si="571"/>
        <v>0.61432737139167315</v>
      </c>
      <c r="O146" s="157">
        <f t="shared" si="571"/>
        <v>2.4280904575001712E-2</v>
      </c>
      <c r="P146" s="157">
        <f t="shared" si="571"/>
        <v>0.54121036601967232</v>
      </c>
      <c r="Q146" s="157">
        <f t="shared" si="571"/>
        <v>1.3810437178471542</v>
      </c>
    </row>
    <row r="147" spans="1:17" ht="12" customHeight="1" x14ac:dyDescent="0.25">
      <c r="A147" s="23" t="s">
        <v>60</v>
      </c>
      <c r="B147" s="156"/>
      <c r="C147" s="156">
        <v>0.14203012512456095</v>
      </c>
      <c r="D147" s="156">
        <v>0.25425247821276392</v>
      </c>
      <c r="E147" s="156">
        <v>0.39032029305168386</v>
      </c>
      <c r="F147" s="156">
        <v>0.31819985191191702</v>
      </c>
      <c r="G147" s="156">
        <v>0.23406745781499716</v>
      </c>
      <c r="H147" s="156">
        <v>0.54028373618132941</v>
      </c>
      <c r="I147" s="156">
        <v>0.4756263232715171</v>
      </c>
      <c r="J147" s="156">
        <v>4.4037920700568611E-2</v>
      </c>
      <c r="K147" s="156">
        <v>6.5527726399809846E-2</v>
      </c>
      <c r="L147" s="156">
        <v>0.22114110345021007</v>
      </c>
      <c r="M147" s="156">
        <v>0.10313243492615877</v>
      </c>
      <c r="N147" s="156">
        <v>0.61432737139167315</v>
      </c>
      <c r="O147" s="156">
        <v>2.4280904575001712E-2</v>
      </c>
      <c r="P147" s="156">
        <v>0.54121036601967232</v>
      </c>
      <c r="Q147" s="156">
        <v>1.3810437178471542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0.17466733793204264</v>
      </c>
      <c r="D148" s="157">
        <f t="shared" ref="D148" si="573">SUM(D149:D150,D153:D154)</f>
        <v>0.35838550872604635</v>
      </c>
      <c r="E148" s="157">
        <f t="shared" ref="E148" si="574">SUM(E149:E150,E153:E154)</f>
        <v>0.5886987733660709</v>
      </c>
      <c r="F148" s="157">
        <f t="shared" ref="F148" si="575">SUM(F149:F150,F153:F154)</f>
        <v>0.52205137027939852</v>
      </c>
      <c r="G148" s="157">
        <f t="shared" ref="G148" si="576">SUM(G149:G150,G153:G154)</f>
        <v>0.3265305648859842</v>
      </c>
      <c r="H148" s="157">
        <f t="shared" ref="H148" si="577">SUM(H149:H150,H153:H154)</f>
        <v>0.77267067099546383</v>
      </c>
      <c r="I148" s="157">
        <f t="shared" ref="I148" si="578">SUM(I149:I150,I153:I154)</f>
        <v>0.74177478086147741</v>
      </c>
      <c r="J148" s="157">
        <f t="shared" ref="J148" si="579">SUM(J149:J150,J153:J154)</f>
        <v>7.2631892813811716E-2</v>
      </c>
      <c r="K148" s="157">
        <f t="shared" ref="K148" si="580">SUM(K149:K150,K153:K154)</f>
        <v>0.11233473745202302</v>
      </c>
      <c r="L148" s="157">
        <f t="shared" ref="L148" si="581">SUM(L149:L150,L153:L154)</f>
        <v>0.39148015358093591</v>
      </c>
      <c r="M148" s="157">
        <f t="shared" ref="M148" si="582">SUM(M149:M150,M153:M154)</f>
        <v>0.18830899186074568</v>
      </c>
      <c r="N148" s="157">
        <f t="shared" ref="N148" si="583">SUM(N149:N150,N153:N154)</f>
        <v>1.2910756897801265</v>
      </c>
      <c r="O148" s="157">
        <f t="shared" ref="O148" si="584">SUM(O149:O150,O153:O154)</f>
        <v>5.9460591786093114E-2</v>
      </c>
      <c r="P148" s="157">
        <f t="shared" ref="P148" si="585">SUM(P149:P150,P153:P154)</f>
        <v>1.1097269729744774</v>
      </c>
      <c r="Q148" s="157">
        <f t="shared" ref="Q148" si="586">SUM(Q149:Q150,Q153:Q154)</f>
        <v>2.9896759908062531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4.3542178395655703E-2</v>
      </c>
      <c r="D153" s="162">
        <v>6.265850903184568E-2</v>
      </c>
      <c r="E153" s="162">
        <v>3.8279451378837627E-2</v>
      </c>
      <c r="F153" s="162">
        <v>0.17766996332643778</v>
      </c>
      <c r="G153" s="162">
        <v>1.6038526269674721E-2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3.2326196207204852E-2</v>
      </c>
      <c r="P153" s="162">
        <v>5.3362408271117143E-2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0.13112515953638695</v>
      </c>
      <c r="D154" s="160">
        <f t="shared" ref="D154" si="603">SUM(D155:D156)</f>
        <v>0.29572699969420069</v>
      </c>
      <c r="E154" s="160">
        <f t="shared" ref="E154" si="604">SUM(E155:E156)</f>
        <v>0.55041932198723331</v>
      </c>
      <c r="F154" s="160">
        <f t="shared" ref="F154" si="605">SUM(F155:F156)</f>
        <v>0.34438140695296071</v>
      </c>
      <c r="G154" s="160">
        <f t="shared" ref="G154" si="606">SUM(G155:G156)</f>
        <v>0.31049203861630947</v>
      </c>
      <c r="H154" s="160">
        <f t="shared" ref="H154" si="607">SUM(H155:H156)</f>
        <v>0.77267067099546383</v>
      </c>
      <c r="I154" s="160">
        <f t="shared" ref="I154" si="608">SUM(I155:I156)</f>
        <v>0.74177478086147741</v>
      </c>
      <c r="J154" s="160">
        <f t="shared" ref="J154" si="609">SUM(J155:J156)</f>
        <v>7.2631892813811716E-2</v>
      </c>
      <c r="K154" s="160">
        <f t="shared" ref="K154" si="610">SUM(K155:K156)</f>
        <v>0.11233473745202302</v>
      </c>
      <c r="L154" s="160">
        <f t="shared" ref="L154" si="611">SUM(L155:L156)</f>
        <v>0.39148015358093591</v>
      </c>
      <c r="M154" s="160">
        <f t="shared" ref="M154" si="612">SUM(M155:M156)</f>
        <v>0.18830899186074568</v>
      </c>
      <c r="N154" s="160">
        <f t="shared" ref="N154" si="613">SUM(N155:N156)</f>
        <v>1.2910756897801265</v>
      </c>
      <c r="O154" s="160">
        <f t="shared" ref="O154" si="614">SUM(O155:O156)</f>
        <v>2.7134395578888262E-2</v>
      </c>
      <c r="P154" s="160">
        <f t="shared" ref="P154" si="615">SUM(P155:P156)</f>
        <v>1.0563645647033604</v>
      </c>
      <c r="Q154" s="160">
        <f t="shared" ref="Q154" si="616">SUM(Q155:Q156)</f>
        <v>2.9896759908062531</v>
      </c>
    </row>
    <row r="155" spans="1:17" ht="12" customHeight="1" x14ac:dyDescent="0.25">
      <c r="A155" s="148" t="s">
        <v>60</v>
      </c>
      <c r="B155" s="156"/>
      <c r="C155" s="156">
        <v>4.7313830994961073E-2</v>
      </c>
      <c r="D155" s="156">
        <v>0.12365832018142081</v>
      </c>
      <c r="E155" s="156">
        <v>0.24958465664618201</v>
      </c>
      <c r="F155" s="156">
        <v>0.13939917363454968</v>
      </c>
      <c r="G155" s="156">
        <v>0.14123926888805252</v>
      </c>
      <c r="H155" s="156">
        <v>0.33740862728324589</v>
      </c>
      <c r="I155" s="156">
        <v>0.31257926491417698</v>
      </c>
      <c r="J155" s="156">
        <v>3.0408177606406326E-2</v>
      </c>
      <c r="K155" s="156">
        <v>4.5474581488344636E-2</v>
      </c>
      <c r="L155" s="156">
        <v>0.16169230323387423</v>
      </c>
      <c r="M155" s="156">
        <v>7.7731348471473977E-2</v>
      </c>
      <c r="N155" s="156">
        <v>0.56577178672795725</v>
      </c>
      <c r="O155" s="156">
        <v>1.1553919546143156E-2</v>
      </c>
      <c r="P155" s="156">
        <v>0.44231425645533495</v>
      </c>
      <c r="Q155" s="156">
        <v>1.2956497759366397</v>
      </c>
    </row>
    <row r="156" spans="1:17" ht="12" customHeight="1" x14ac:dyDescent="0.25">
      <c r="A156" s="148" t="s">
        <v>59</v>
      </c>
      <c r="B156" s="156"/>
      <c r="C156" s="156">
        <v>8.3811328541425881E-2</v>
      </c>
      <c r="D156" s="156">
        <v>0.17206867951277988</v>
      </c>
      <c r="E156" s="156">
        <v>0.30083466534105135</v>
      </c>
      <c r="F156" s="156">
        <v>0.20498223331841106</v>
      </c>
      <c r="G156" s="156">
        <v>0.16925276972825698</v>
      </c>
      <c r="H156" s="156">
        <v>0.43526204371221788</v>
      </c>
      <c r="I156" s="156">
        <v>0.42919551594730049</v>
      </c>
      <c r="J156" s="156">
        <v>4.2223715207405386E-2</v>
      </c>
      <c r="K156" s="156">
        <v>6.6860155963678392E-2</v>
      </c>
      <c r="L156" s="156">
        <v>0.2297878503470617</v>
      </c>
      <c r="M156" s="156">
        <v>0.11057764338927169</v>
      </c>
      <c r="N156" s="156">
        <v>0.72530390305216919</v>
      </c>
      <c r="O156" s="156">
        <v>1.5580476032745106E-2</v>
      </c>
      <c r="P156" s="156">
        <v>0.61405030824802542</v>
      </c>
      <c r="Q156" s="156">
        <v>1.6940262148696132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0.15041793157987629</v>
      </c>
      <c r="D157" s="157">
        <f t="shared" ref="D157" si="618">SUM(D158:D159)</f>
        <v>0.30375438289779871</v>
      </c>
      <c r="E157" s="157">
        <f t="shared" ref="E157" si="619">SUM(E158:E159)</f>
        <v>0.50164349989568946</v>
      </c>
      <c r="F157" s="157">
        <f t="shared" ref="F157" si="620">SUM(F158:F159)</f>
        <v>0.41530030952778152</v>
      </c>
      <c r="G157" s="157">
        <f t="shared" ref="G157" si="621">SUM(G158:G159)</f>
        <v>0.26621290972829764</v>
      </c>
      <c r="H157" s="157">
        <f t="shared" ref="H157" si="622">SUM(H158:H159)</f>
        <v>0.66245080643905485</v>
      </c>
      <c r="I157" s="157">
        <f t="shared" ref="I157" si="623">SUM(I158:I159)</f>
        <v>0.64335667712875033</v>
      </c>
      <c r="J157" s="157">
        <f t="shared" ref="J157" si="624">SUM(J158:J159)</f>
        <v>6.114049582546445E-2</v>
      </c>
      <c r="K157" s="157">
        <f t="shared" ref="K157" si="625">SUM(K158:K159)</f>
        <v>9.4561646588708484E-2</v>
      </c>
      <c r="L157" s="157">
        <f t="shared" ref="L157" si="626">SUM(L158:L159)</f>
        <v>0.32675066751415127</v>
      </c>
      <c r="M157" s="157">
        <f t="shared" ref="M157" si="627">SUM(M158:M159)</f>
        <v>0.15131001398072985</v>
      </c>
      <c r="N157" s="157">
        <f t="shared" ref="N157" si="628">SUM(N158:N159)</f>
        <v>1.089249060124404</v>
      </c>
      <c r="O157" s="157">
        <f t="shared" ref="O157" si="629">SUM(O158:O159)</f>
        <v>4.1748526695998545E-2</v>
      </c>
      <c r="P157" s="157">
        <f t="shared" ref="P157" si="630">SUM(P158:P159)</f>
        <v>0.89929928874867082</v>
      </c>
      <c r="Q157" s="157">
        <f t="shared" ref="Q157" si="631">SUM(Q158:Q159)</f>
        <v>2.5057623300990217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0.15041793157987629</v>
      </c>
      <c r="D159" s="57">
        <v>0.30375438289779871</v>
      </c>
      <c r="E159" s="57">
        <v>0.50164349989568946</v>
      </c>
      <c r="F159" s="57">
        <v>0.41530030952778152</v>
      </c>
      <c r="G159" s="57">
        <v>0.26621290972829764</v>
      </c>
      <c r="H159" s="57">
        <v>0.66245080643905485</v>
      </c>
      <c r="I159" s="57">
        <v>0.64335667712875033</v>
      </c>
      <c r="J159" s="57">
        <v>6.114049582546445E-2</v>
      </c>
      <c r="K159" s="57">
        <v>9.4561646588708484E-2</v>
      </c>
      <c r="L159" s="57">
        <v>0.32675066751415127</v>
      </c>
      <c r="M159" s="57">
        <v>0.15131001398072985</v>
      </c>
      <c r="N159" s="57">
        <v>1.089249060124404</v>
      </c>
      <c r="O159" s="57">
        <v>4.1748526695998545E-2</v>
      </c>
      <c r="P159" s="57">
        <v>0.89929928874867082</v>
      </c>
      <c r="Q159" s="57">
        <v>2.5057623300990217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1.7803761470118682</v>
      </c>
      <c r="D161" s="168">
        <f t="shared" ref="D161" si="633">SUM(D162,D164,D166,D175)</f>
        <v>3.4835160080592016</v>
      </c>
      <c r="E161" s="168">
        <f t="shared" ref="E161" si="634">SUM(E162,E164,E166,E175)</f>
        <v>2.2383467916504776</v>
      </c>
      <c r="F161" s="168">
        <f t="shared" ref="F161" si="635">SUM(F162,F164,F166,F175)</f>
        <v>1.9249721964204727</v>
      </c>
      <c r="G161" s="168">
        <f t="shared" ref="G161" si="636">SUM(G162,G164,G166,G175)</f>
        <v>1.5839519878506023</v>
      </c>
      <c r="H161" s="168">
        <f t="shared" ref="H161" si="637">SUM(H162,H164,H166,H175)</f>
        <v>1.9811899539785536</v>
      </c>
      <c r="I161" s="168">
        <f t="shared" ref="I161" si="638">SUM(I162,I164,I166,I175)</f>
        <v>1.0231163633193459</v>
      </c>
      <c r="J161" s="168">
        <f t="shared" ref="J161" si="639">SUM(J162,J164,J166,J175)</f>
        <v>3.3367746818993438</v>
      </c>
      <c r="K161" s="168">
        <f t="shared" ref="K161" si="640">SUM(K162,K164,K166,K175)</f>
        <v>2.4869540206011438</v>
      </c>
      <c r="L161" s="168">
        <f t="shared" ref="L161" si="641">SUM(L162,L164,L166,L175)</f>
        <v>4.043694994794909</v>
      </c>
      <c r="M161" s="168">
        <f t="shared" ref="M161" si="642">SUM(M162,M164,M166,M175)</f>
        <v>4.1008196978665818</v>
      </c>
      <c r="N161" s="168">
        <f t="shared" ref="N161" si="643">SUM(N162,N164,N166,N175)</f>
        <v>1.4072309935219514</v>
      </c>
      <c r="O161" s="168">
        <f t="shared" ref="O161" si="644">SUM(O162,O164,O166,O175)</f>
        <v>0.72140410772647423</v>
      </c>
      <c r="P161" s="168">
        <f t="shared" ref="P161" si="645">SUM(P162,P164,P166,P175)</f>
        <v>1.7991536717636516</v>
      </c>
      <c r="Q161" s="168">
        <f t="shared" ref="Q161" si="646">SUM(Q162,Q164,Q166,Q175)</f>
        <v>0.92147182432102137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1.2866803760695376</v>
      </c>
      <c r="D162" s="157">
        <f t="shared" si="647"/>
        <v>2.5828378509911127</v>
      </c>
      <c r="E162" s="157">
        <f t="shared" si="647"/>
        <v>1.7032020830585366</v>
      </c>
      <c r="F162" s="157">
        <f t="shared" si="647"/>
        <v>1.4093564240443119</v>
      </c>
      <c r="G162" s="157">
        <f t="shared" si="647"/>
        <v>1.1774072196555661</v>
      </c>
      <c r="H162" s="157">
        <f t="shared" si="647"/>
        <v>1.4919361950903081</v>
      </c>
      <c r="I162" s="157">
        <f t="shared" si="647"/>
        <v>0.73401605331519526</v>
      </c>
      <c r="J162" s="157">
        <f t="shared" si="647"/>
        <v>2.4497531070777834</v>
      </c>
      <c r="K162" s="157">
        <f t="shared" si="647"/>
        <v>1.7203009884802336</v>
      </c>
      <c r="L162" s="157">
        <f t="shared" si="647"/>
        <v>2.7552662039452045</v>
      </c>
      <c r="M162" s="157">
        <f t="shared" si="647"/>
        <v>3.0105181864035453</v>
      </c>
      <c r="N162" s="157">
        <f t="shared" si="647"/>
        <v>1.0051777293926805</v>
      </c>
      <c r="O162" s="157">
        <f t="shared" si="647"/>
        <v>0.40354276689040314</v>
      </c>
      <c r="P162" s="157">
        <f t="shared" si="647"/>
        <v>1.0124188940041556</v>
      </c>
      <c r="Q162" s="157">
        <f t="shared" si="647"/>
        <v>0.60518007051296896</v>
      </c>
    </row>
    <row r="163" spans="1:17" ht="12" customHeight="1" x14ac:dyDescent="0.25">
      <c r="A163" s="23" t="s">
        <v>60</v>
      </c>
      <c r="B163" s="57"/>
      <c r="C163" s="57">
        <v>1.2866803760695376</v>
      </c>
      <c r="D163" s="57">
        <v>2.5828378509911127</v>
      </c>
      <c r="E163" s="57">
        <v>1.7032020830585366</v>
      </c>
      <c r="F163" s="57">
        <v>1.4093564240443119</v>
      </c>
      <c r="G163" s="57">
        <v>1.1774072196555661</v>
      </c>
      <c r="H163" s="57">
        <v>1.4919361950903081</v>
      </c>
      <c r="I163" s="57">
        <v>0.73401605331519526</v>
      </c>
      <c r="J163" s="57">
        <v>2.4497531070777834</v>
      </c>
      <c r="K163" s="57">
        <v>1.7203009884802336</v>
      </c>
      <c r="L163" s="57">
        <v>2.7552662039452045</v>
      </c>
      <c r="M163" s="57">
        <v>3.0105181864035453</v>
      </c>
      <c r="N163" s="57">
        <v>1.0051777293926805</v>
      </c>
      <c r="O163" s="57">
        <v>0.40354276689040314</v>
      </c>
      <c r="P163" s="57">
        <v>1.0124188940041556</v>
      </c>
      <c r="Q163" s="57">
        <v>0.60518007051296896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8.3330557291258725E-2</v>
      </c>
      <c r="D164" s="157">
        <f t="shared" si="648"/>
        <v>0.10133725135794756</v>
      </c>
      <c r="E164" s="157">
        <f t="shared" si="648"/>
        <v>8.0769753580052325E-2</v>
      </c>
      <c r="F164" s="157">
        <f t="shared" si="648"/>
        <v>9.9512358834557169E-2</v>
      </c>
      <c r="G164" s="157">
        <f t="shared" si="648"/>
        <v>7.5813547041338733E-2</v>
      </c>
      <c r="H164" s="157">
        <f t="shared" si="648"/>
        <v>8.535019006964055E-2</v>
      </c>
      <c r="I164" s="157">
        <f t="shared" si="648"/>
        <v>8.0755923822537795E-2</v>
      </c>
      <c r="J164" s="157">
        <f t="shared" si="648"/>
        <v>0.13773202599017159</v>
      </c>
      <c r="K164" s="157">
        <f t="shared" si="648"/>
        <v>0.16704833876666272</v>
      </c>
      <c r="L164" s="157">
        <f t="shared" si="648"/>
        <v>0.22308115452232938</v>
      </c>
      <c r="M164" s="157">
        <f t="shared" si="648"/>
        <v>0.18998304450378276</v>
      </c>
      <c r="N164" s="157">
        <f t="shared" si="648"/>
        <v>6.7933742839359518E-2</v>
      </c>
      <c r="O164" s="157">
        <f t="shared" si="648"/>
        <v>6.9368738233242078E-2</v>
      </c>
      <c r="P164" s="157">
        <f t="shared" si="648"/>
        <v>0.17627926314048614</v>
      </c>
      <c r="Q164" s="157">
        <f t="shared" si="648"/>
        <v>6.084771865920563E-2</v>
      </c>
    </row>
    <row r="165" spans="1:17" ht="12" customHeight="1" x14ac:dyDescent="0.25">
      <c r="A165" s="23" t="s">
        <v>60</v>
      </c>
      <c r="B165" s="156"/>
      <c r="C165" s="156">
        <v>8.3330557291258725E-2</v>
      </c>
      <c r="D165" s="156">
        <v>0.10133725135794756</v>
      </c>
      <c r="E165" s="156">
        <v>8.0769753580052325E-2</v>
      </c>
      <c r="F165" s="156">
        <v>9.9512358834557169E-2</v>
      </c>
      <c r="G165" s="156">
        <v>7.5813547041338733E-2</v>
      </c>
      <c r="H165" s="156">
        <v>8.535019006964055E-2</v>
      </c>
      <c r="I165" s="156">
        <v>8.0755923822537795E-2</v>
      </c>
      <c r="J165" s="156">
        <v>0.13773202599017159</v>
      </c>
      <c r="K165" s="156">
        <v>0.16704833876666272</v>
      </c>
      <c r="L165" s="156">
        <v>0.22308115452232938</v>
      </c>
      <c r="M165" s="156">
        <v>0.18998304450378276</v>
      </c>
      <c r="N165" s="156">
        <v>6.7933742839359518E-2</v>
      </c>
      <c r="O165" s="156">
        <v>6.9368738233242078E-2</v>
      </c>
      <c r="P165" s="156">
        <v>0.17627926314048614</v>
      </c>
      <c r="Q165" s="156">
        <v>6.084771865920563E-2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0.2238002882696784</v>
      </c>
      <c r="D166" s="157">
        <f t="shared" ref="D166" si="650">SUM(D167:D168,D171:D172)</f>
        <v>0.4355562325648113</v>
      </c>
      <c r="E166" s="157">
        <f t="shared" ref="E166" si="651">SUM(E167:E168,E171:E172)</f>
        <v>0.24962273993339706</v>
      </c>
      <c r="F166" s="157">
        <f t="shared" ref="F166" si="652">SUM(F167:F168,F171:F172)</f>
        <v>0.23872922168006561</v>
      </c>
      <c r="G166" s="157">
        <f t="shared" ref="G166" si="653">SUM(G167:G168,G171:G172)</f>
        <v>0.18573309315875322</v>
      </c>
      <c r="H166" s="157">
        <f t="shared" ref="H166" si="654">SUM(H167:H168,H171:H172)</f>
        <v>0.22044749831424071</v>
      </c>
      <c r="I166" s="157">
        <f t="shared" ref="I166" si="655">SUM(I167:I168,I171:I172)</f>
        <v>0.11202823600821915</v>
      </c>
      <c r="J166" s="157">
        <f t="shared" ref="J166" si="656">SUM(J167:J168,J171:J172)</f>
        <v>0.40885662567317194</v>
      </c>
      <c r="K166" s="157">
        <f t="shared" ref="K166" si="657">SUM(K167:K168,K171:K172)</f>
        <v>0.32697066142103637</v>
      </c>
      <c r="L166" s="157">
        <f t="shared" ref="L166" si="658">SUM(L167:L168,L171:L172)</f>
        <v>0.5829729178342824</v>
      </c>
      <c r="M166" s="157">
        <f t="shared" ref="M166" si="659">SUM(M167:M168,M171:M172)</f>
        <v>0.50053387422707729</v>
      </c>
      <c r="N166" s="157">
        <f t="shared" ref="N166" si="660">SUM(N167:N168,N171:N172)</f>
        <v>0.18154906067926296</v>
      </c>
      <c r="O166" s="157">
        <f t="shared" ref="O166" si="661">SUM(O167:O168,O171:O172)</f>
        <v>0.1459749437774891</v>
      </c>
      <c r="P166" s="157">
        <f t="shared" ref="P166" si="662">SUM(P167:P168,P171:P172)</f>
        <v>0.34873977836333592</v>
      </c>
      <c r="Q166" s="157">
        <f t="shared" ref="Q166" si="663">SUM(Q167:Q168,Q171:Q172)</f>
        <v>0.13890568094288386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9.9283913942732671E-2</v>
      </c>
      <c r="D171" s="162">
        <v>0.12879370407174257</v>
      </c>
      <c r="E171" s="162">
        <v>6.3640964748708437E-2</v>
      </c>
      <c r="F171" s="162">
        <v>0.15201600365437207</v>
      </c>
      <c r="G171" s="162">
        <v>4.6223828399420214E-2</v>
      </c>
      <c r="H171" s="162">
        <v>2.2120010163963359E-2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7.9119979850433078E-2</v>
      </c>
      <c r="P171" s="162">
        <v>0.11744984571540906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0.12451637432694573</v>
      </c>
      <c r="D172" s="160">
        <f t="shared" ref="D172" si="680">SUM(D173:D174)</f>
        <v>0.30676252849306873</v>
      </c>
      <c r="E172" s="160">
        <f t="shared" ref="E172" si="681">SUM(E173:E174)</f>
        <v>0.18598177518468861</v>
      </c>
      <c r="F172" s="160">
        <f t="shared" ref="F172" si="682">SUM(F173:F174)</f>
        <v>8.6713218025693539E-2</v>
      </c>
      <c r="G172" s="160">
        <f t="shared" ref="G172" si="683">SUM(G173:G174)</f>
        <v>0.13950926475933301</v>
      </c>
      <c r="H172" s="160">
        <f t="shared" ref="H172" si="684">SUM(H173:H174)</f>
        <v>0.19832748815027734</v>
      </c>
      <c r="I172" s="160">
        <f t="shared" ref="I172" si="685">SUM(I173:I174)</f>
        <v>0.11202823600821915</v>
      </c>
      <c r="J172" s="160">
        <f t="shared" ref="J172" si="686">SUM(J173:J174)</f>
        <v>0.40885662567317194</v>
      </c>
      <c r="K172" s="160">
        <f t="shared" ref="K172" si="687">SUM(K173:K174)</f>
        <v>0.32697066142103637</v>
      </c>
      <c r="L172" s="160">
        <f t="shared" ref="L172" si="688">SUM(L173:L174)</f>
        <v>0.5829729178342824</v>
      </c>
      <c r="M172" s="160">
        <f t="shared" ref="M172" si="689">SUM(M173:M174)</f>
        <v>0.50053387422707729</v>
      </c>
      <c r="N172" s="160">
        <f t="shared" ref="N172" si="690">SUM(N173:N174)</f>
        <v>0.18154906067926296</v>
      </c>
      <c r="O172" s="160">
        <f t="shared" ref="O172" si="691">SUM(O173:O174)</f>
        <v>6.6854963927056033E-2</v>
      </c>
      <c r="P172" s="160">
        <f t="shared" ref="P172" si="692">SUM(P173:P174)</f>
        <v>0.23128993264792688</v>
      </c>
      <c r="Q172" s="160">
        <f t="shared" ref="Q172" si="693">SUM(Q173:Q174)</f>
        <v>0.13890568094288386</v>
      </c>
    </row>
    <row r="173" spans="1:17" ht="12" customHeight="1" x14ac:dyDescent="0.25">
      <c r="A173" s="148" t="s">
        <v>60</v>
      </c>
      <c r="B173" s="156"/>
      <c r="C173" s="156">
        <v>4.4929186068029793E-2</v>
      </c>
      <c r="D173" s="156">
        <v>0.12827282935708906</v>
      </c>
      <c r="E173" s="156">
        <v>8.4332427383416911E-2</v>
      </c>
      <c r="F173" s="156">
        <v>3.5099894163639581E-2</v>
      </c>
      <c r="G173" s="156">
        <v>6.3461165205808676E-2</v>
      </c>
      <c r="H173" s="156">
        <v>8.660533917135331E-2</v>
      </c>
      <c r="I173" s="156">
        <v>4.7207999738697562E-2</v>
      </c>
      <c r="J173" s="156">
        <v>0.17117253051488168</v>
      </c>
      <c r="K173" s="156">
        <v>0.13236203087614987</v>
      </c>
      <c r="L173" s="156">
        <v>0.24078419543204033</v>
      </c>
      <c r="M173" s="156">
        <v>0.20661346340855402</v>
      </c>
      <c r="N173" s="156">
        <v>7.9557950980226111E-2</v>
      </c>
      <c r="O173" s="156">
        <v>2.8467075016570399E-2</v>
      </c>
      <c r="P173" s="156">
        <v>9.6844250558044909E-2</v>
      </c>
      <c r="Q173" s="156">
        <v>6.0198200388075794E-2</v>
      </c>
    </row>
    <row r="174" spans="1:17" ht="12" customHeight="1" x14ac:dyDescent="0.25">
      <c r="A174" s="159" t="s">
        <v>59</v>
      </c>
      <c r="B174" s="57"/>
      <c r="C174" s="57">
        <v>7.9587188258915934E-2</v>
      </c>
      <c r="D174" s="57">
        <v>0.1784896991359797</v>
      </c>
      <c r="E174" s="57">
        <v>0.1016493478012717</v>
      </c>
      <c r="F174" s="57">
        <v>5.1613323862053952E-2</v>
      </c>
      <c r="G174" s="57">
        <v>7.6048099553524318E-2</v>
      </c>
      <c r="H174" s="57">
        <v>0.11172214897892403</v>
      </c>
      <c r="I174" s="57">
        <v>6.4820236269521589E-2</v>
      </c>
      <c r="J174" s="57">
        <v>0.23768409515829023</v>
      </c>
      <c r="K174" s="57">
        <v>0.1946086305448865</v>
      </c>
      <c r="L174" s="57">
        <v>0.34218872240224207</v>
      </c>
      <c r="M174" s="57">
        <v>0.29392041081852321</v>
      </c>
      <c r="N174" s="57">
        <v>0.10199110969903684</v>
      </c>
      <c r="O174" s="57">
        <v>3.8387888910485633E-2</v>
      </c>
      <c r="P174" s="57">
        <v>0.13444568208988197</v>
      </c>
      <c r="Q174" s="57">
        <v>7.8707480554808071E-2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0.18656492538139341</v>
      </c>
      <c r="D175" s="157">
        <f t="shared" ref="D175" si="695">SUM(D176:D177)</f>
        <v>0.36378467314533008</v>
      </c>
      <c r="E175" s="157">
        <f t="shared" ref="E175" si="696">SUM(E176:E177)</f>
        <v>0.20475221507849173</v>
      </c>
      <c r="F175" s="157">
        <f t="shared" ref="F175" si="697">SUM(F176:F177)</f>
        <v>0.17737419186153788</v>
      </c>
      <c r="G175" s="157">
        <f t="shared" ref="G175" si="698">SUM(G176:G177)</f>
        <v>0.14499812799494419</v>
      </c>
      <c r="H175" s="157">
        <f t="shared" ref="H175" si="699">SUM(H176:H177)</f>
        <v>0.18345607050436416</v>
      </c>
      <c r="I175" s="157">
        <f t="shared" ref="I175" si="700">SUM(I176:I177)</f>
        <v>9.6316150173393594E-2</v>
      </c>
      <c r="J175" s="157">
        <f t="shared" ref="J175" si="701">SUM(J176:J177)</f>
        <v>0.34043292315821699</v>
      </c>
      <c r="K175" s="157">
        <f t="shared" ref="K175" si="702">SUM(K176:K177)</f>
        <v>0.27263403193321079</v>
      </c>
      <c r="L175" s="157">
        <f t="shared" ref="L175" si="703">SUM(L176:L177)</f>
        <v>0.4823747184930926</v>
      </c>
      <c r="M175" s="157">
        <f t="shared" ref="M175" si="704">SUM(M176:M177)</f>
        <v>0.39978459273217654</v>
      </c>
      <c r="N175" s="157">
        <f t="shared" ref="N175" si="705">SUM(N176:N177)</f>
        <v>0.15257046061064841</v>
      </c>
      <c r="O175" s="157">
        <f t="shared" ref="O175" si="706">SUM(O176:O177)</f>
        <v>0.10251765882533991</v>
      </c>
      <c r="P175" s="157">
        <f t="shared" ref="P175" si="707">SUM(P176:P177)</f>
        <v>0.26171573625567385</v>
      </c>
      <c r="Q175" s="157">
        <f t="shared" ref="Q175" si="708">SUM(Q176:Q177)</f>
        <v>0.11653835420596276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0.18656492538139341</v>
      </c>
      <c r="D177" s="57">
        <v>0.36378467314533008</v>
      </c>
      <c r="E177" s="57">
        <v>0.20475221507849173</v>
      </c>
      <c r="F177" s="57">
        <v>0.17737419186153788</v>
      </c>
      <c r="G177" s="57">
        <v>0.14499812799494419</v>
      </c>
      <c r="H177" s="57">
        <v>0.18345607050436416</v>
      </c>
      <c r="I177" s="57">
        <v>9.6316150173393594E-2</v>
      </c>
      <c r="J177" s="57">
        <v>0.34043292315821699</v>
      </c>
      <c r="K177" s="57">
        <v>0.27263403193321079</v>
      </c>
      <c r="L177" s="57">
        <v>0.4823747184930926</v>
      </c>
      <c r="M177" s="57">
        <v>0.39978459273217654</v>
      </c>
      <c r="N177" s="57">
        <v>0.15257046061064841</v>
      </c>
      <c r="O177" s="57">
        <v>0.10251765882533991</v>
      </c>
      <c r="P177" s="57">
        <v>0.26171573625567385</v>
      </c>
      <c r="Q177" s="57">
        <v>0.11653835420596276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0.65995404152587145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2.413317999671577E-2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0.44569067898150072</v>
      </c>
      <c r="G4" s="157">
        <f t="shared" si="15"/>
        <v>0</v>
      </c>
      <c r="H4" s="157">
        <f t="shared" si="15"/>
        <v>0</v>
      </c>
      <c r="I4" s="157">
        <f t="shared" si="15"/>
        <v>1.1255140159432365E-2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0.44177937719730448</v>
      </c>
      <c r="G5" s="156">
        <v>0</v>
      </c>
      <c r="H5" s="156">
        <v>0</v>
      </c>
      <c r="I5" s="156">
        <v>1.11112321819572E-2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3.9113017841962434E-3</v>
      </c>
      <c r="G6" s="156">
        <v>0</v>
      </c>
      <c r="H6" s="156">
        <v>0</v>
      </c>
      <c r="I6" s="156">
        <v>1.4390797747516586E-4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5.1148771904550396E-2</v>
      </c>
      <c r="G7" s="157">
        <f t="shared" si="16"/>
        <v>0</v>
      </c>
      <c r="H7" s="157">
        <f t="shared" si="16"/>
        <v>0</v>
      </c>
      <c r="I7" s="157">
        <f t="shared" si="16"/>
        <v>7.0382321898226369E-3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5.1148771904550396E-2</v>
      </c>
      <c r="G8" s="156">
        <v>0</v>
      </c>
      <c r="H8" s="156">
        <v>0</v>
      </c>
      <c r="I8" s="156">
        <v>7.0382321898226369E-3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8.8912350544268673E-2</v>
      </c>
      <c r="G9" s="157">
        <f t="shared" ref="G9" si="21">SUM(G10:G12,G15:G16)</f>
        <v>0</v>
      </c>
      <c r="H9" s="157">
        <f t="shared" ref="H9" si="22">SUM(H10:H12,H15:H16)</f>
        <v>0</v>
      </c>
      <c r="I9" s="157">
        <f t="shared" ref="I9" si="23">SUM(I10:I12,I15:I16)</f>
        <v>3.1927830573331194E-3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0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5.761652347199385E-2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3.1295827072274823E-2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3.1927830573331194E-3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9.4134331958603788E-3</v>
      </c>
      <c r="G17" s="156">
        <v>0</v>
      </c>
      <c r="H17" s="156">
        <v>0</v>
      </c>
      <c r="I17" s="156">
        <v>1.0812829720310291E-3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2.1882393876414448E-2</v>
      </c>
      <c r="G18" s="156">
        <v>0</v>
      </c>
      <c r="H18" s="156">
        <v>0</v>
      </c>
      <c r="I18" s="156">
        <v>2.1115000853020901E-3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7.4202240095551611E-2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2.6470245901276486E-3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7.4202240095551611E-2</v>
      </c>
      <c r="G22" s="57">
        <v>0</v>
      </c>
      <c r="H22" s="57">
        <v>0</v>
      </c>
      <c r="I22" s="57">
        <v>2.6470245901276486E-3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85.941056894989615</v>
      </c>
      <c r="D43" s="168">
        <f t="shared" ref="D43" si="155">SUM(D44,D47,D49,D58)</f>
        <v>78.535879159146589</v>
      </c>
      <c r="E43" s="168">
        <f t="shared" ref="E43" si="156">SUM(E44,E47,E49,E58)</f>
        <v>84.529350312502629</v>
      </c>
      <c r="F43" s="168">
        <f t="shared" ref="F43" si="157">SUM(F44,F47,F49,F58)</f>
        <v>117.64558618879504</v>
      </c>
      <c r="G43" s="168">
        <f t="shared" ref="G43" si="158">SUM(G44,G47,G49,G58)</f>
        <v>51.385130643120405</v>
      </c>
      <c r="H43" s="168">
        <f t="shared" ref="H43" si="159">SUM(H44,H47,H49,H58)</f>
        <v>34.80002202675616</v>
      </c>
      <c r="I43" s="168">
        <f t="shared" ref="I43" si="160">SUM(I44,I47,I49,I58)</f>
        <v>39.941223276433028</v>
      </c>
      <c r="J43" s="168">
        <f t="shared" ref="J43" si="161">SUM(J44,J47,J49,J58)</f>
        <v>71.304019791037433</v>
      </c>
      <c r="K43" s="168">
        <f t="shared" ref="K43" si="162">SUM(K44,K47,K49,K58)</f>
        <v>57.008560322430711</v>
      </c>
      <c r="L43" s="168">
        <f t="shared" ref="L43" si="163">SUM(L44,L47,L49,L58)</f>
        <v>51.338854187130181</v>
      </c>
      <c r="M43" s="168">
        <f t="shared" ref="M43" si="164">SUM(M44,M47,M49,M58)</f>
        <v>69.850737290808766</v>
      </c>
      <c r="N43" s="168">
        <f t="shared" ref="N43" si="165">SUM(N44,N47,N49,N58)</f>
        <v>0</v>
      </c>
      <c r="O43" s="168">
        <f t="shared" ref="O43" si="166">SUM(O44,O47,O49,O58)</f>
        <v>0</v>
      </c>
      <c r="P43" s="168">
        <f t="shared" ref="P43" si="167">SUM(P44,P47,P49,P58)</f>
        <v>80.245760497450064</v>
      </c>
      <c r="Q43" s="168">
        <f t="shared" ref="Q43" si="168">SUM(Q44,Q47,Q49,Q58)</f>
        <v>42.621766678151829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52.682816714180568</v>
      </c>
      <c r="D44" s="157">
        <f t="shared" si="169"/>
        <v>49.407784215554067</v>
      </c>
      <c r="E44" s="157">
        <f t="shared" si="169"/>
        <v>56.393385956237189</v>
      </c>
      <c r="F44" s="157">
        <f t="shared" si="169"/>
        <v>76.489679198730087</v>
      </c>
      <c r="G44" s="157">
        <f t="shared" si="169"/>
        <v>32.151100340641364</v>
      </c>
      <c r="H44" s="157">
        <f t="shared" si="169"/>
        <v>20.502876915366073</v>
      </c>
      <c r="I44" s="157">
        <f t="shared" si="169"/>
        <v>23.195298836767236</v>
      </c>
      <c r="J44" s="157">
        <f t="shared" si="169"/>
        <v>41.648687447648186</v>
      </c>
      <c r="K44" s="157">
        <f t="shared" si="169"/>
        <v>28.164272852298993</v>
      </c>
      <c r="L44" s="157">
        <f t="shared" si="169"/>
        <v>24.483168614670987</v>
      </c>
      <c r="M44" s="157">
        <f t="shared" si="169"/>
        <v>40.271740839264709</v>
      </c>
      <c r="N44" s="157">
        <f t="shared" si="169"/>
        <v>0</v>
      </c>
      <c r="O44" s="157">
        <f t="shared" si="169"/>
        <v>0</v>
      </c>
      <c r="P44" s="157">
        <f t="shared" si="169"/>
        <v>34.616195623576644</v>
      </c>
      <c r="Q44" s="157">
        <f t="shared" si="169"/>
        <v>19.328939408606477</v>
      </c>
    </row>
    <row r="45" spans="1:17" ht="12" customHeight="1" x14ac:dyDescent="0.25">
      <c r="A45" s="23" t="s">
        <v>166</v>
      </c>
      <c r="B45" s="156"/>
      <c r="C45" s="156">
        <v>51.89256567133571</v>
      </c>
      <c r="D45" s="156">
        <v>48.302288186767122</v>
      </c>
      <c r="E45" s="156">
        <v>55.104438612153558</v>
      </c>
      <c r="F45" s="156">
        <v>74.833333486975434</v>
      </c>
      <c r="G45" s="156">
        <v>31.680141549359337</v>
      </c>
      <c r="H45" s="156">
        <v>20.043046192469742</v>
      </c>
      <c r="I45" s="156">
        <v>22.467814763019948</v>
      </c>
      <c r="J45" s="156">
        <v>40.395943488249088</v>
      </c>
      <c r="K45" s="156">
        <v>27.208132178307849</v>
      </c>
      <c r="L45" s="156">
        <v>23.64208365736868</v>
      </c>
      <c r="M45" s="156">
        <v>39.642147082024238</v>
      </c>
      <c r="N45" s="156">
        <v>0</v>
      </c>
      <c r="O45" s="156">
        <v>0</v>
      </c>
      <c r="P45" s="156">
        <v>33.311978988808697</v>
      </c>
      <c r="Q45" s="156">
        <v>18.539300816956988</v>
      </c>
    </row>
    <row r="46" spans="1:17" ht="12" customHeight="1" x14ac:dyDescent="0.25">
      <c r="A46" s="23" t="s">
        <v>60</v>
      </c>
      <c r="B46" s="156"/>
      <c r="C46" s="156">
        <v>0.79025104284485492</v>
      </c>
      <c r="D46" s="156">
        <v>1.1054960287869444</v>
      </c>
      <c r="E46" s="156">
        <v>1.2889473440836319</v>
      </c>
      <c r="F46" s="156">
        <v>1.6563457117546585</v>
      </c>
      <c r="G46" s="156">
        <v>0.47095879128202628</v>
      </c>
      <c r="H46" s="156">
        <v>0.45983072289633287</v>
      </c>
      <c r="I46" s="156">
        <v>0.7274840737472873</v>
      </c>
      <c r="J46" s="156">
        <v>1.2527439593991005</v>
      </c>
      <c r="K46" s="156">
        <v>0.95614067399114411</v>
      </c>
      <c r="L46" s="156">
        <v>0.84108495730230726</v>
      </c>
      <c r="M46" s="156">
        <v>0.6295937572404734</v>
      </c>
      <c r="N46" s="156">
        <v>0</v>
      </c>
      <c r="O46" s="156">
        <v>0</v>
      </c>
      <c r="P46" s="156">
        <v>1.304216634767948</v>
      </c>
      <c r="Q46" s="156">
        <v>0.78963859164948791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13.026252678355606</v>
      </c>
      <c r="D47" s="157">
        <f t="shared" si="170"/>
        <v>10.244689333998959</v>
      </c>
      <c r="E47" s="157">
        <f t="shared" si="170"/>
        <v>9.6803410900281275</v>
      </c>
      <c r="F47" s="157">
        <f t="shared" si="170"/>
        <v>14.336943793613328</v>
      </c>
      <c r="G47" s="157">
        <f t="shared" si="170"/>
        <v>8.5583770002350796</v>
      </c>
      <c r="H47" s="157">
        <f t="shared" si="170"/>
        <v>7.3366180412987303</v>
      </c>
      <c r="I47" s="157">
        <f t="shared" si="170"/>
        <v>8.1151272764374411</v>
      </c>
      <c r="J47" s="157">
        <f t="shared" si="170"/>
        <v>13.529687739385702</v>
      </c>
      <c r="K47" s="157">
        <f t="shared" si="170"/>
        <v>16.208003610210199</v>
      </c>
      <c r="L47" s="157">
        <f t="shared" si="170"/>
        <v>14.745020926886761</v>
      </c>
      <c r="M47" s="157">
        <f t="shared" si="170"/>
        <v>15.401849712333505</v>
      </c>
      <c r="N47" s="157">
        <f t="shared" si="170"/>
        <v>0</v>
      </c>
      <c r="O47" s="157">
        <f t="shared" si="170"/>
        <v>0</v>
      </c>
      <c r="P47" s="157">
        <f t="shared" si="170"/>
        <v>21.133207804832004</v>
      </c>
      <c r="Q47" s="157">
        <f t="shared" si="170"/>
        <v>13.247494292966309</v>
      </c>
    </row>
    <row r="48" spans="1:17" ht="12" customHeight="1" x14ac:dyDescent="0.25">
      <c r="A48" s="23" t="s">
        <v>60</v>
      </c>
      <c r="B48" s="156"/>
      <c r="C48" s="156">
        <v>13.026252678355606</v>
      </c>
      <c r="D48" s="156">
        <v>10.244689333998959</v>
      </c>
      <c r="E48" s="156">
        <v>9.6803410900281275</v>
      </c>
      <c r="F48" s="156">
        <v>14.336943793613328</v>
      </c>
      <c r="G48" s="156">
        <v>8.5583770002350796</v>
      </c>
      <c r="H48" s="156">
        <v>7.3366180412987303</v>
      </c>
      <c r="I48" s="156">
        <v>8.1151272764374411</v>
      </c>
      <c r="J48" s="156">
        <v>13.529687739385702</v>
      </c>
      <c r="K48" s="156">
        <v>16.208003610210199</v>
      </c>
      <c r="L48" s="156">
        <v>14.745020926886761</v>
      </c>
      <c r="M48" s="156">
        <v>15.401849712333505</v>
      </c>
      <c r="N48" s="156">
        <v>0</v>
      </c>
      <c r="O48" s="156">
        <v>0</v>
      </c>
      <c r="P48" s="156">
        <v>21.133207804832004</v>
      </c>
      <c r="Q48" s="156">
        <v>13.247494292966309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10.888120199428538</v>
      </c>
      <c r="D49" s="157">
        <f t="shared" ref="D49" si="172">SUM(D50:D51,D54:D55)</f>
        <v>10.161565201918187</v>
      </c>
      <c r="E49" s="157">
        <f t="shared" ref="E49" si="173">SUM(E50:E51,E54:E55)</f>
        <v>9.9518022653235789</v>
      </c>
      <c r="F49" s="157">
        <f t="shared" ref="F49" si="174">SUM(F50:F51,F54:F55)</f>
        <v>14.748402850203613</v>
      </c>
      <c r="G49" s="157">
        <f t="shared" ref="G49" si="175">SUM(G50:G51,G54:G55)</f>
        <v>5.9298787026210666</v>
      </c>
      <c r="H49" s="157">
        <f t="shared" ref="H49" si="176">SUM(H50:H51,H54:H55)</f>
        <v>3.8570559394572621</v>
      </c>
      <c r="I49" s="157">
        <f t="shared" ref="I49" si="177">SUM(I50:I51,I54:I55)</f>
        <v>4.6946294536088446</v>
      </c>
      <c r="J49" s="157">
        <f t="shared" ref="J49" si="178">SUM(J50:J51,J54:J55)</f>
        <v>9.0019313023676197</v>
      </c>
      <c r="K49" s="157">
        <f t="shared" ref="K49" si="179">SUM(K50:K51,K54:K55)</f>
        <v>7.1549206990300291</v>
      </c>
      <c r="L49" s="157">
        <f t="shared" ref="L49" si="180">SUM(L50:L51,L54:L55)</f>
        <v>6.865201653353898</v>
      </c>
      <c r="M49" s="157">
        <f t="shared" ref="M49" si="181">SUM(M50:M51,M54:M55)</f>
        <v>8.141863796995132</v>
      </c>
      <c r="N49" s="157">
        <f t="shared" ref="N49" si="182">SUM(N50:N51,N54:N55)</f>
        <v>0</v>
      </c>
      <c r="O49" s="157">
        <f t="shared" ref="O49" si="183">SUM(O50:O51,O54:O55)</f>
        <v>0</v>
      </c>
      <c r="P49" s="157">
        <f t="shared" ref="P49" si="184">SUM(P50:P51,P54:P55)</f>
        <v>13.844031869186427</v>
      </c>
      <c r="Q49" s="157">
        <f t="shared" ref="Q49" si="185">SUM(Q50:Q51,Q54:Q55)</f>
        <v>5.4970053816420812</v>
      </c>
    </row>
    <row r="50" spans="1:17" ht="12" customHeight="1" x14ac:dyDescent="0.25">
      <c r="A50" s="167" t="s">
        <v>165</v>
      </c>
      <c r="B50" s="132"/>
      <c r="C50" s="132">
        <v>0.55182977900953567</v>
      </c>
      <c r="D50" s="132">
        <v>0.58057356372574342</v>
      </c>
      <c r="E50" s="132">
        <v>0.13260801333355424</v>
      </c>
      <c r="F50" s="132">
        <v>1.103815332399763</v>
      </c>
      <c r="G50" s="132">
        <v>0.51597486061645503</v>
      </c>
      <c r="H50" s="132">
        <v>0.24729128174680515</v>
      </c>
      <c r="I50" s="132">
        <v>0</v>
      </c>
      <c r="J50" s="132">
        <v>0</v>
      </c>
      <c r="K50" s="132">
        <v>9.8021001106428404E-2</v>
      </c>
      <c r="L50" s="132">
        <v>0.32145393402776046</v>
      </c>
      <c r="M50" s="132">
        <v>0.36983827134198699</v>
      </c>
      <c r="N50" s="132">
        <v>0</v>
      </c>
      <c r="O50" s="132">
        <v>0</v>
      </c>
      <c r="P50" s="132">
        <v>0.25877791569904729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0.88248770628334627</v>
      </c>
      <c r="D51" s="132">
        <f t="shared" ref="D51" si="187">SUM(D52:D53)</f>
        <v>0.83633089497899937</v>
      </c>
      <c r="E51" s="132">
        <f t="shared" ref="E51" si="188">SUM(E52:E53)</f>
        <v>1.3895637619775085</v>
      </c>
      <c r="F51" s="132">
        <f t="shared" ref="F51" si="189">SUM(F52:F53)</f>
        <v>0.61496873752188841</v>
      </c>
      <c r="G51" s="132">
        <f t="shared" ref="G51" si="190">SUM(G52:G53)</f>
        <v>0.28781262339192326</v>
      </c>
      <c r="H51" s="132">
        <f t="shared" ref="H51" si="191">SUM(H52:H53)</f>
        <v>0.19874319254347167</v>
      </c>
      <c r="I51" s="132">
        <f t="shared" ref="I51" si="192">SUM(I52:I53)</f>
        <v>0.444268326909525</v>
      </c>
      <c r="J51" s="132">
        <f t="shared" ref="J51" si="193">SUM(J52:J53)</f>
        <v>2.044054639967924</v>
      </c>
      <c r="K51" s="132">
        <f t="shared" ref="K51" si="194">SUM(K52:K53)</f>
        <v>1.274374044196247</v>
      </c>
      <c r="L51" s="132">
        <f t="shared" ref="L51" si="195">SUM(L52:L53)</f>
        <v>0.70863051433456647</v>
      </c>
      <c r="M51" s="132">
        <f t="shared" ref="M51" si="196">SUM(M52:M53)</f>
        <v>1.0627974107419886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0.29129471868503243</v>
      </c>
      <c r="Q51" s="132">
        <f t="shared" ref="Q51" si="200">SUM(Q52:Q53)</f>
        <v>2.593484389998352</v>
      </c>
    </row>
    <row r="52" spans="1:17" ht="12" customHeight="1" x14ac:dyDescent="0.25">
      <c r="A52" s="166" t="s">
        <v>163</v>
      </c>
      <c r="B52" s="165"/>
      <c r="C52" s="165">
        <v>0.22639222860012459</v>
      </c>
      <c r="D52" s="165">
        <v>0.25350642400322032</v>
      </c>
      <c r="E52" s="165">
        <v>0.46616187906102091</v>
      </c>
      <c r="F52" s="165">
        <v>0.18290839836044706</v>
      </c>
      <c r="G52" s="165">
        <v>0.10043953549834884</v>
      </c>
      <c r="H52" s="165">
        <v>6.488124558097709E-2</v>
      </c>
      <c r="I52" s="165">
        <v>0.1375519016017839</v>
      </c>
      <c r="J52" s="165">
        <v>0.63671940405122218</v>
      </c>
      <c r="K52" s="165">
        <v>0.38667989880037501</v>
      </c>
      <c r="L52" s="165">
        <v>0.22065280589045003</v>
      </c>
      <c r="M52" s="165">
        <v>0.36539112643700655</v>
      </c>
      <c r="N52" s="165">
        <v>0</v>
      </c>
      <c r="O52" s="165">
        <v>0</v>
      </c>
      <c r="P52" s="165">
        <v>9.5639891308573879E-2</v>
      </c>
      <c r="Q52" s="165">
        <v>0.85222002327771484</v>
      </c>
    </row>
    <row r="53" spans="1:17" ht="12" customHeight="1" x14ac:dyDescent="0.25">
      <c r="A53" s="147" t="s">
        <v>59</v>
      </c>
      <c r="B53" s="164"/>
      <c r="C53" s="164">
        <v>0.65609547768322174</v>
      </c>
      <c r="D53" s="164">
        <v>0.58282447097577905</v>
      </c>
      <c r="E53" s="164">
        <v>0.9234018829164875</v>
      </c>
      <c r="F53" s="164">
        <v>0.43206033916144138</v>
      </c>
      <c r="G53" s="164">
        <v>0.18737308789357443</v>
      </c>
      <c r="H53" s="164">
        <v>0.13386194696249459</v>
      </c>
      <c r="I53" s="164">
        <v>0.30671642530774107</v>
      </c>
      <c r="J53" s="164">
        <v>1.407335235916702</v>
      </c>
      <c r="K53" s="164">
        <v>0.88769414539587188</v>
      </c>
      <c r="L53" s="164">
        <v>0.48797770844411642</v>
      </c>
      <c r="M53" s="164">
        <v>0.69740628430498208</v>
      </c>
      <c r="N53" s="164">
        <v>0</v>
      </c>
      <c r="O53" s="164">
        <v>0</v>
      </c>
      <c r="P53" s="164">
        <v>0.19565482737645853</v>
      </c>
      <c r="Q53" s="164">
        <v>1.7412643667206371</v>
      </c>
    </row>
    <row r="54" spans="1:17" ht="12" customHeight="1" x14ac:dyDescent="0.25">
      <c r="A54" s="163" t="s">
        <v>142</v>
      </c>
      <c r="B54" s="162"/>
      <c r="C54" s="162">
        <v>5.0273730010733333</v>
      </c>
      <c r="D54" s="162">
        <v>4.9667743908621134</v>
      </c>
      <c r="E54" s="162">
        <v>3.4697631407601079</v>
      </c>
      <c r="F54" s="162">
        <v>8.3849194372286444</v>
      </c>
      <c r="G54" s="162">
        <v>3.3292160235971542</v>
      </c>
      <c r="H54" s="162">
        <v>2.203254323904718</v>
      </c>
      <c r="I54" s="162">
        <v>0</v>
      </c>
      <c r="J54" s="162">
        <v>2.1523052321292733</v>
      </c>
      <c r="K54" s="162">
        <v>2.8933334419921199</v>
      </c>
      <c r="L54" s="162">
        <v>2.893138722510709</v>
      </c>
      <c r="M54" s="162">
        <v>3.2702785401695751</v>
      </c>
      <c r="N54" s="162">
        <v>0</v>
      </c>
      <c r="O54" s="162">
        <v>0</v>
      </c>
      <c r="P54" s="162">
        <v>3.4355058190861172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4.4264297130623227</v>
      </c>
      <c r="D55" s="160">
        <f t="shared" ref="D55" si="202">SUM(D56:D57)</f>
        <v>3.7778863523513317</v>
      </c>
      <c r="E55" s="160">
        <f t="shared" ref="E55" si="203">SUM(E56:E57)</f>
        <v>4.9598673492524075</v>
      </c>
      <c r="F55" s="160">
        <f t="shared" ref="F55" si="204">SUM(F56:F57)</f>
        <v>4.6446993430533166</v>
      </c>
      <c r="G55" s="160">
        <f t="shared" ref="G55" si="205">SUM(G56:G57)</f>
        <v>1.7968751950155344</v>
      </c>
      <c r="H55" s="160">
        <f t="shared" ref="H55" si="206">SUM(H56:H57)</f>
        <v>1.2077671412622675</v>
      </c>
      <c r="I55" s="160">
        <f t="shared" ref="I55" si="207">SUM(I56:I57)</f>
        <v>4.2503611266993193</v>
      </c>
      <c r="J55" s="160">
        <f t="shared" ref="J55" si="208">SUM(J56:J57)</f>
        <v>4.8055714302704233</v>
      </c>
      <c r="K55" s="160">
        <f t="shared" ref="K55" si="209">SUM(K56:K57)</f>
        <v>2.8891922117352333</v>
      </c>
      <c r="L55" s="160">
        <f t="shared" ref="L55" si="210">SUM(L56:L57)</f>
        <v>2.9419784824808621</v>
      </c>
      <c r="M55" s="160">
        <f t="shared" ref="M55" si="211">SUM(M56:M57)</f>
        <v>3.4389495747415819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9.8584534157162302</v>
      </c>
      <c r="Q55" s="160">
        <f t="shared" ref="Q55" si="215">SUM(Q56:Q57)</f>
        <v>2.9035209916437292</v>
      </c>
    </row>
    <row r="56" spans="1:17" ht="12" customHeight="1" x14ac:dyDescent="0.25">
      <c r="A56" s="148" t="s">
        <v>60</v>
      </c>
      <c r="B56" s="156"/>
      <c r="C56" s="156">
        <v>1.1475169353683743</v>
      </c>
      <c r="D56" s="156">
        <v>1.1808397209847179</v>
      </c>
      <c r="E56" s="156">
        <v>1.731075282354015</v>
      </c>
      <c r="F56" s="156">
        <v>1.4386379440117485</v>
      </c>
      <c r="G56" s="156">
        <v>0.64496113614487549</v>
      </c>
      <c r="H56" s="156">
        <v>0.41701869581134959</v>
      </c>
      <c r="I56" s="156">
        <v>1.4190791817699446</v>
      </c>
      <c r="J56" s="156">
        <v>1.6097961152330147</v>
      </c>
      <c r="K56" s="156">
        <v>0.93987733285111263</v>
      </c>
      <c r="L56" s="156">
        <v>0.98278510956996235</v>
      </c>
      <c r="M56" s="156">
        <v>1.1522619725420684</v>
      </c>
      <c r="N56" s="156">
        <v>0</v>
      </c>
      <c r="O56" s="156">
        <v>0</v>
      </c>
      <c r="P56" s="156">
        <v>3.3781806884066254</v>
      </c>
      <c r="Q56" s="156">
        <v>1.0400266888490792</v>
      </c>
    </row>
    <row r="57" spans="1:17" ht="12" customHeight="1" x14ac:dyDescent="0.25">
      <c r="A57" s="148" t="s">
        <v>59</v>
      </c>
      <c r="B57" s="156"/>
      <c r="C57" s="156">
        <v>3.278912777693948</v>
      </c>
      <c r="D57" s="156">
        <v>2.5970466313666138</v>
      </c>
      <c r="E57" s="156">
        <v>3.228792066898392</v>
      </c>
      <c r="F57" s="156">
        <v>3.2060613990415683</v>
      </c>
      <c r="G57" s="156">
        <v>1.1519140588706589</v>
      </c>
      <c r="H57" s="156">
        <v>0.79074844545091794</v>
      </c>
      <c r="I57" s="156">
        <v>2.8312819449293749</v>
      </c>
      <c r="J57" s="156">
        <v>3.1957753150374089</v>
      </c>
      <c r="K57" s="156">
        <v>1.9493148788841206</v>
      </c>
      <c r="L57" s="156">
        <v>1.9591933729108997</v>
      </c>
      <c r="M57" s="156">
        <v>2.2866876021995135</v>
      </c>
      <c r="N57" s="156">
        <v>0</v>
      </c>
      <c r="O57" s="156">
        <v>0</v>
      </c>
      <c r="P57" s="156">
        <v>6.4802727273096048</v>
      </c>
      <c r="Q57" s="156">
        <v>1.86349430279465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9.3438673030248989</v>
      </c>
      <c r="D58" s="157">
        <f t="shared" ref="D58" si="217">SUM(D59:D60)</f>
        <v>8.7218404076753817</v>
      </c>
      <c r="E58" s="157">
        <f t="shared" ref="E58" si="218">SUM(E59:E60)</f>
        <v>8.5038210009137263</v>
      </c>
      <c r="F58" s="157">
        <f t="shared" ref="F58" si="219">SUM(F59:F60)</f>
        <v>12.070560346248003</v>
      </c>
      <c r="G58" s="157">
        <f t="shared" ref="G58" si="220">SUM(G59:G60)</f>
        <v>4.7457745996228935</v>
      </c>
      <c r="H58" s="157">
        <f t="shared" ref="H58" si="221">SUM(H59:H60)</f>
        <v>3.1034711306340976</v>
      </c>
      <c r="I58" s="157">
        <f t="shared" ref="I58" si="222">SUM(I59:I60)</f>
        <v>3.9361677096195007</v>
      </c>
      <c r="J58" s="157">
        <f t="shared" ref="J58" si="223">SUM(J59:J60)</f>
        <v>7.1237133016359264</v>
      </c>
      <c r="K58" s="157">
        <f t="shared" ref="K58" si="224">SUM(K59:K60)</f>
        <v>5.4813631608914868</v>
      </c>
      <c r="L58" s="157">
        <f t="shared" ref="L58" si="225">SUM(L59:L60)</f>
        <v>5.2454629922185383</v>
      </c>
      <c r="M58" s="157">
        <f t="shared" ref="M58" si="226">SUM(M59:M60)</f>
        <v>6.0352829422154217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10.652325199854991</v>
      </c>
      <c r="Q58" s="157">
        <f t="shared" ref="Q58" si="230">SUM(Q59:Q60)</f>
        <v>4.5483275949369677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9.3438673030248989</v>
      </c>
      <c r="D60" s="57">
        <v>8.7218404076753817</v>
      </c>
      <c r="E60" s="57">
        <v>8.5038210009137263</v>
      </c>
      <c r="F60" s="57">
        <v>12.070560346248003</v>
      </c>
      <c r="G60" s="57">
        <v>4.7457745996228935</v>
      </c>
      <c r="H60" s="57">
        <v>3.1034711306340976</v>
      </c>
      <c r="I60" s="57">
        <v>3.9361677096195007</v>
      </c>
      <c r="J60" s="57">
        <v>7.1237133016359264</v>
      </c>
      <c r="K60" s="57">
        <v>5.4813631608914868</v>
      </c>
      <c r="L60" s="57">
        <v>5.2454629922185383</v>
      </c>
      <c r="M60" s="57">
        <v>6.0352829422154217</v>
      </c>
      <c r="N60" s="57">
        <v>0</v>
      </c>
      <c r="O60" s="57">
        <v>0</v>
      </c>
      <c r="P60" s="57">
        <v>10.652325199854991</v>
      </c>
      <c r="Q60" s="57">
        <v>4.5483275949369677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0.14554061866093115</v>
      </c>
      <c r="D62" s="168">
        <f t="shared" ref="D62" si="232">SUM(D63,D66,D68,D77)</f>
        <v>1.0765498860110196</v>
      </c>
      <c r="E62" s="168">
        <f t="shared" ref="E62" si="233">SUM(E63,E66,E68,E77)</f>
        <v>2.7177634122545862</v>
      </c>
      <c r="F62" s="168">
        <f t="shared" ref="F62" si="234">SUM(F63,F66,F68,F77)</f>
        <v>6.9618516487912023</v>
      </c>
      <c r="G62" s="168">
        <f t="shared" ref="G62" si="235">SUM(G63,G66,G68,G77)</f>
        <v>10.591126565674598</v>
      </c>
      <c r="H62" s="168">
        <f t="shared" ref="H62" si="236">SUM(H63,H66,H68,H77)</f>
        <v>20.081118347736204</v>
      </c>
      <c r="I62" s="168">
        <f t="shared" ref="I62" si="237">SUM(I63,I66,I68,I77)</f>
        <v>15.31981182407419</v>
      </c>
      <c r="J62" s="168">
        <f t="shared" ref="J62" si="238">SUM(J63,J66,J68,J77)</f>
        <v>15.097499946134112</v>
      </c>
      <c r="K62" s="168">
        <f t="shared" ref="K62" si="239">SUM(K63,K66,K68,K77)</f>
        <v>26.956748848918288</v>
      </c>
      <c r="L62" s="168">
        <f t="shared" ref="L62" si="240">SUM(L63,L66,L68,L77)</f>
        <v>3.6401608460213746</v>
      </c>
      <c r="M62" s="168">
        <f t="shared" ref="M62" si="241">SUM(M63,M66,M68,M77)</f>
        <v>11.148284832296522</v>
      </c>
      <c r="N62" s="168">
        <f t="shared" ref="N62" si="242">SUM(N63,N66,N68,N77)</f>
        <v>0.66125275424834085</v>
      </c>
      <c r="O62" s="168">
        <f t="shared" ref="O62" si="243">SUM(O63,O66,O68,O77)</f>
        <v>4.1422488870381384</v>
      </c>
      <c r="P62" s="168">
        <f t="shared" ref="P62" si="244">SUM(P63,P66,P68,P77)</f>
        <v>2.6276902472892223</v>
      </c>
      <c r="Q62" s="168">
        <f t="shared" ref="Q62" si="245">SUM(Q63,Q66,Q68,Q77)</f>
        <v>20.795203324789004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8.8699034739426377E-2</v>
      </c>
      <c r="D63" s="157">
        <f t="shared" si="246"/>
        <v>0.73660760842825868</v>
      </c>
      <c r="E63" s="157">
        <f t="shared" si="246"/>
        <v>1.9374825940192648</v>
      </c>
      <c r="F63" s="157">
        <f t="shared" si="246"/>
        <v>4.8318324633168528</v>
      </c>
      <c r="G63" s="157">
        <f t="shared" si="246"/>
        <v>7.3674087624968356</v>
      </c>
      <c r="H63" s="157">
        <f t="shared" si="246"/>
        <v>13.780741490074909</v>
      </c>
      <c r="I63" s="157">
        <f t="shared" si="246"/>
        <v>9.983851103487579</v>
      </c>
      <c r="J63" s="157">
        <f t="shared" si="246"/>
        <v>9.4673035682780551</v>
      </c>
      <c r="K63" s="157">
        <f t="shared" si="246"/>
        <v>16.226344642207529</v>
      </c>
      <c r="L63" s="157">
        <f t="shared" si="246"/>
        <v>1.8925551815119628</v>
      </c>
      <c r="M63" s="157">
        <f t="shared" si="246"/>
        <v>6.9584317715249195</v>
      </c>
      <c r="N63" s="157">
        <f t="shared" si="246"/>
        <v>0.33458884295768732</v>
      </c>
      <c r="O63" s="157">
        <f t="shared" si="246"/>
        <v>1.6641997376585507</v>
      </c>
      <c r="P63" s="157">
        <f t="shared" si="246"/>
        <v>0.89521137887613933</v>
      </c>
      <c r="Q63" s="157">
        <f t="shared" si="246"/>
        <v>10.871699584955723</v>
      </c>
    </row>
    <row r="64" spans="1:17" ht="12" customHeight="1" x14ac:dyDescent="0.25">
      <c r="A64" s="23" t="s">
        <v>161</v>
      </c>
      <c r="B64" s="156"/>
      <c r="C64" s="156">
        <v>8.7368534415526722E-2</v>
      </c>
      <c r="D64" s="156">
        <v>0.72012606004837132</v>
      </c>
      <c r="E64" s="156">
        <v>1.8931988007796219</v>
      </c>
      <c r="F64" s="156">
        <v>4.7272015501744598</v>
      </c>
      <c r="G64" s="156">
        <v>7.2594887880976984</v>
      </c>
      <c r="H64" s="156">
        <v>13.471672262981249</v>
      </c>
      <c r="I64" s="156">
        <v>9.6707233130864196</v>
      </c>
      <c r="J64" s="156">
        <v>9.1825381150602112</v>
      </c>
      <c r="K64" s="156">
        <v>15.675481206677844</v>
      </c>
      <c r="L64" s="156">
        <v>1.8275390996850216</v>
      </c>
      <c r="M64" s="156">
        <v>6.8496461786442557</v>
      </c>
      <c r="N64" s="156">
        <v>0.32024317170296085</v>
      </c>
      <c r="O64" s="156">
        <v>1.5931581345576051</v>
      </c>
      <c r="P64" s="156">
        <v>0.86148295924678497</v>
      </c>
      <c r="Q64" s="156">
        <v>10.427561737160602</v>
      </c>
    </row>
    <row r="65" spans="1:17" ht="12" customHeight="1" x14ac:dyDescent="0.25">
      <c r="A65" s="23" t="s">
        <v>60</v>
      </c>
      <c r="B65" s="156"/>
      <c r="C65" s="156">
        <v>1.3305003238996611E-3</v>
      </c>
      <c r="D65" s="156">
        <v>1.6481548379887342E-2</v>
      </c>
      <c r="E65" s="156">
        <v>4.4283793239643029E-2</v>
      </c>
      <c r="F65" s="156">
        <v>0.10463091314239276</v>
      </c>
      <c r="G65" s="156">
        <v>0.10791997439913754</v>
      </c>
      <c r="H65" s="156">
        <v>0.3090692270936598</v>
      </c>
      <c r="I65" s="156">
        <v>0.31312779040115873</v>
      </c>
      <c r="J65" s="156">
        <v>0.28476545321784447</v>
      </c>
      <c r="K65" s="156">
        <v>0.55086343552968631</v>
      </c>
      <c r="L65" s="156">
        <v>6.5016081826941283E-2</v>
      </c>
      <c r="M65" s="156">
        <v>0.10878559288066392</v>
      </c>
      <c r="N65" s="156">
        <v>1.4345671254726446E-2</v>
      </c>
      <c r="O65" s="156">
        <v>7.1041603100945538E-2</v>
      </c>
      <c r="P65" s="156">
        <v>3.3728419629354356E-2</v>
      </c>
      <c r="Q65" s="156">
        <v>0.44413784779511994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2.2806790086333368E-2</v>
      </c>
      <c r="D66" s="157">
        <f t="shared" si="247"/>
        <v>6.0194808314290228E-2</v>
      </c>
      <c r="E66" s="157">
        <f t="shared" si="247"/>
        <v>0.14248121785833009</v>
      </c>
      <c r="F66" s="157">
        <f t="shared" si="247"/>
        <v>0.42921702011219659</v>
      </c>
      <c r="G66" s="157">
        <f t="shared" si="247"/>
        <v>0.73827272574403546</v>
      </c>
      <c r="H66" s="157">
        <f t="shared" si="247"/>
        <v>1.5648794101318222</v>
      </c>
      <c r="I66" s="157">
        <f t="shared" si="247"/>
        <v>1.5971636374600038</v>
      </c>
      <c r="J66" s="157">
        <f t="shared" si="247"/>
        <v>1.8475382246359833</v>
      </c>
      <c r="K66" s="157">
        <f t="shared" si="247"/>
        <v>3.2271744505159927</v>
      </c>
      <c r="L66" s="157">
        <f t="shared" si="247"/>
        <v>0.85925889870175276</v>
      </c>
      <c r="M66" s="157">
        <f t="shared" si="247"/>
        <v>1.6325371899387773</v>
      </c>
      <c r="N66" s="157">
        <f t="shared" si="247"/>
        <v>0.192526984897892</v>
      </c>
      <c r="O66" s="157">
        <f t="shared" si="247"/>
        <v>1.3345455287458838</v>
      </c>
      <c r="P66" s="157">
        <f t="shared" si="247"/>
        <v>1.0333007524885154</v>
      </c>
      <c r="Q66" s="157">
        <f t="shared" si="247"/>
        <v>4.2902257023702957</v>
      </c>
    </row>
    <row r="67" spans="1:17" ht="12" customHeight="1" x14ac:dyDescent="0.25">
      <c r="A67" s="23" t="s">
        <v>60</v>
      </c>
      <c r="B67" s="156"/>
      <c r="C67" s="156">
        <v>2.2806790086333368E-2</v>
      </c>
      <c r="D67" s="156">
        <v>6.0194808314290228E-2</v>
      </c>
      <c r="E67" s="156">
        <v>0.14248121785833009</v>
      </c>
      <c r="F67" s="156">
        <v>0.42921702011219659</v>
      </c>
      <c r="G67" s="156">
        <v>0.73827272574403546</v>
      </c>
      <c r="H67" s="156">
        <v>1.5648794101318222</v>
      </c>
      <c r="I67" s="156">
        <v>1.5971636374600038</v>
      </c>
      <c r="J67" s="156">
        <v>1.8475382246359833</v>
      </c>
      <c r="K67" s="156">
        <v>3.2271744505159927</v>
      </c>
      <c r="L67" s="156">
        <v>0.85925889870175276</v>
      </c>
      <c r="M67" s="156">
        <v>1.6325371899387773</v>
      </c>
      <c r="N67" s="156">
        <v>0.192526984897892</v>
      </c>
      <c r="O67" s="156">
        <v>1.3345455287458838</v>
      </c>
      <c r="P67" s="156">
        <v>1.0333007524885154</v>
      </c>
      <c r="Q67" s="156">
        <v>4.2902257023702957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1.8217167094339497E-2</v>
      </c>
      <c r="D68" s="157">
        <f t="shared" ref="D68" si="249">SUM(D69:D70,D73:D74)</f>
        <v>0.15009640533273513</v>
      </c>
      <c r="E68" s="157">
        <f t="shared" ref="E68" si="250">SUM(E69:E70,E73:E74)</f>
        <v>0.34427613252774714</v>
      </c>
      <c r="F68" s="157">
        <f t="shared" ref="F68" si="251">SUM(F69:F70,F73:F74)</f>
        <v>0.92817659192887236</v>
      </c>
      <c r="G68" s="157">
        <f t="shared" ref="G68" si="252">SUM(G69:G70,G73:G74)</f>
        <v>1.3707679583493015</v>
      </c>
      <c r="H68" s="157">
        <f t="shared" ref="H68" si="253">SUM(H69:H70,H73:H74)</f>
        <v>2.5979639377328176</v>
      </c>
      <c r="I68" s="157">
        <f t="shared" ref="I68" si="254">SUM(I69:I70,I73:I74)</f>
        <v>2.0438945466193483</v>
      </c>
      <c r="J68" s="157">
        <f t="shared" ref="J68" si="255">SUM(J69:J70,J73:J74)</f>
        <v>2.1051413169937074</v>
      </c>
      <c r="K68" s="157">
        <f t="shared" ref="K68" si="256">SUM(K69:K70,K73:K74)</f>
        <v>4.2042908848266904</v>
      </c>
      <c r="L68" s="157">
        <f t="shared" ref="L68" si="257">SUM(L69:L70,L73:L74)</f>
        <v>0.4918491504432751</v>
      </c>
      <c r="M68" s="157">
        <f t="shared" ref="M68" si="258">SUM(M69:M70,M73:M74)</f>
        <v>1.442389714420085</v>
      </c>
      <c r="N68" s="157">
        <f t="shared" ref="N68" si="259">SUM(N69:N70,N73:N74)</f>
        <v>7.4392401024351795E-2</v>
      </c>
      <c r="O68" s="157">
        <f t="shared" ref="O68" si="260">SUM(O69:O70,O73:O74)</f>
        <v>0.63272310756471484</v>
      </c>
      <c r="P68" s="157">
        <f t="shared" ref="P68" si="261">SUM(P69:P70,P73:P74)</f>
        <v>0.3941017574456252</v>
      </c>
      <c r="Q68" s="157">
        <f t="shared" ref="Q68" si="262">SUM(Q69:Q70,Q73:Q74)</f>
        <v>3.1736220347124373</v>
      </c>
    </row>
    <row r="69" spans="1:17" ht="12" customHeight="1" x14ac:dyDescent="0.25">
      <c r="A69" s="167" t="s">
        <v>160</v>
      </c>
      <c r="B69" s="132"/>
      <c r="C69" s="132">
        <v>2.2206844774177404E-3</v>
      </c>
      <c r="D69" s="132">
        <v>0</v>
      </c>
      <c r="E69" s="132">
        <v>0</v>
      </c>
      <c r="F69" s="132">
        <v>0</v>
      </c>
      <c r="G69" s="132">
        <v>0</v>
      </c>
      <c r="H69" s="132">
        <v>0</v>
      </c>
      <c r="I69" s="132">
        <v>0</v>
      </c>
      <c r="J69" s="132">
        <v>0</v>
      </c>
      <c r="K69" s="132">
        <v>0</v>
      </c>
      <c r="L69" s="132">
        <v>0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1.0125208907830544E-2</v>
      </c>
      <c r="D70" s="132">
        <f t="shared" ref="D70" si="264">SUM(D71:D72)</f>
        <v>7.6095466528894554E-2</v>
      </c>
      <c r="E70" s="132">
        <f t="shared" ref="E70" si="265">SUM(E71:E72)</f>
        <v>0.16246256029713016</v>
      </c>
      <c r="F70" s="132">
        <f t="shared" ref="F70" si="266">SUM(F71:F72)</f>
        <v>0.46037790270351547</v>
      </c>
      <c r="G70" s="132">
        <f t="shared" ref="G70" si="267">SUM(G71:G72)</f>
        <v>0.61783158186639131</v>
      </c>
      <c r="H70" s="132">
        <f t="shared" ref="H70" si="268">SUM(H71:H72)</f>
        <v>1.1398730256392466</v>
      </c>
      <c r="I70" s="132">
        <f t="shared" ref="I70" si="269">SUM(I71:I72)</f>
        <v>0.9467545607545691</v>
      </c>
      <c r="J70" s="132">
        <f t="shared" ref="J70" si="270">SUM(J71:J72)</f>
        <v>0.98711782683702953</v>
      </c>
      <c r="K70" s="132">
        <f t="shared" ref="K70" si="271">SUM(K71:K72)</f>
        <v>1.9660449436526397</v>
      </c>
      <c r="L70" s="132">
        <f t="shared" ref="L70" si="272">SUM(L71:L72)</f>
        <v>0.4918491504432751</v>
      </c>
      <c r="M70" s="132">
        <f t="shared" ref="M70" si="273">SUM(M71:M72)</f>
        <v>0.79147165099671901</v>
      </c>
      <c r="N70" s="132">
        <f t="shared" ref="N70" si="274">SUM(N71:N72)</f>
        <v>7.4392401024351795E-2</v>
      </c>
      <c r="O70" s="132">
        <f t="shared" ref="O70" si="275">SUM(O71:O72)</f>
        <v>0.63272310756471484</v>
      </c>
      <c r="P70" s="132">
        <f t="shared" ref="P70" si="276">SUM(P71:P72)</f>
        <v>7.560072356252677E-2</v>
      </c>
      <c r="Q70" s="132">
        <f t="shared" ref="Q70" si="277">SUM(Q71:Q72)</f>
        <v>2.4557427375552789</v>
      </c>
    </row>
    <row r="71" spans="1:17" ht="12" customHeight="1" x14ac:dyDescent="0.25">
      <c r="A71" s="166" t="s">
        <v>109</v>
      </c>
      <c r="B71" s="165"/>
      <c r="C71" s="165">
        <v>2.605334904971785E-3</v>
      </c>
      <c r="D71" s="165">
        <v>2.4091803050075657E-2</v>
      </c>
      <c r="E71" s="165">
        <v>5.7179066411602766E-2</v>
      </c>
      <c r="F71" s="165">
        <v>0.1434533436082322</v>
      </c>
      <c r="G71" s="165">
        <v>0.22454129845313633</v>
      </c>
      <c r="H71" s="165">
        <v>0.3878855348698898</v>
      </c>
      <c r="I71" s="165">
        <v>0.30177894378174086</v>
      </c>
      <c r="J71" s="165">
        <v>0.31361124181973615</v>
      </c>
      <c r="K71" s="165">
        <v>0.60316541638637011</v>
      </c>
      <c r="L71" s="165">
        <v>0.15540957462855592</v>
      </c>
      <c r="M71" s="165">
        <v>0.25994215699946571</v>
      </c>
      <c r="N71" s="165">
        <v>2.4362470276764601E-2</v>
      </c>
      <c r="O71" s="165">
        <v>0.20663034985456441</v>
      </c>
      <c r="P71" s="165">
        <v>2.458381921636266E-2</v>
      </c>
      <c r="Q71" s="165">
        <v>0.80033928956909739</v>
      </c>
    </row>
    <row r="72" spans="1:17" ht="12" customHeight="1" x14ac:dyDescent="0.25">
      <c r="A72" s="147" t="s">
        <v>59</v>
      </c>
      <c r="B72" s="164"/>
      <c r="C72" s="164">
        <v>7.5198740028587585E-3</v>
      </c>
      <c r="D72" s="164">
        <v>5.20036634788189E-2</v>
      </c>
      <c r="E72" s="164">
        <v>0.10528349388552739</v>
      </c>
      <c r="F72" s="164">
        <v>0.31692455909528328</v>
      </c>
      <c r="G72" s="164">
        <v>0.39329028341325495</v>
      </c>
      <c r="H72" s="164">
        <v>0.75198749076935678</v>
      </c>
      <c r="I72" s="164">
        <v>0.64497561697282824</v>
      </c>
      <c r="J72" s="164">
        <v>0.67350658501729332</v>
      </c>
      <c r="K72" s="164">
        <v>1.3628795272662697</v>
      </c>
      <c r="L72" s="164">
        <v>0.33643957581471917</v>
      </c>
      <c r="M72" s="164">
        <v>0.53152949399725335</v>
      </c>
      <c r="N72" s="164">
        <v>5.0029930747587201E-2</v>
      </c>
      <c r="O72" s="164">
        <v>0.42609275771015043</v>
      </c>
      <c r="P72" s="164">
        <v>5.1016904346164113E-2</v>
      </c>
      <c r="Q72" s="164">
        <v>1.6554034479861817</v>
      </c>
    </row>
    <row r="73" spans="1:17" ht="12" customHeight="1" x14ac:dyDescent="0.25">
      <c r="A73" s="163" t="s">
        <v>142</v>
      </c>
      <c r="B73" s="162"/>
      <c r="C73" s="162">
        <v>3.757307829060252E-3</v>
      </c>
      <c r="D73" s="162">
        <v>3.6263104625357624E-2</v>
      </c>
      <c r="E73" s="162">
        <v>7.3540262408365462E-2</v>
      </c>
      <c r="F73" s="162">
        <v>0.23416244470090883</v>
      </c>
      <c r="G73" s="162">
        <v>0.34741128010022998</v>
      </c>
      <c r="H73" s="162">
        <v>0.66056695540514299</v>
      </c>
      <c r="I73" s="162">
        <v>0.1958399877483713</v>
      </c>
      <c r="J73" s="162">
        <v>0.33135640587864373</v>
      </c>
      <c r="K73" s="162">
        <v>0.78924778491541203</v>
      </c>
      <c r="L73" s="162">
        <v>0</v>
      </c>
      <c r="M73" s="162">
        <v>0.31770165532886624</v>
      </c>
      <c r="N73" s="162">
        <v>0</v>
      </c>
      <c r="O73" s="162">
        <v>0</v>
      </c>
      <c r="P73" s="162">
        <v>3.6985306550728236E-2</v>
      </c>
      <c r="Q73" s="162">
        <v>0.29909851047983022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2.1139658800309611E-3</v>
      </c>
      <c r="D74" s="160">
        <f t="shared" ref="D74" si="279">SUM(D75:D76)</f>
        <v>3.7737834178482942E-2</v>
      </c>
      <c r="E74" s="160">
        <f t="shared" ref="E74" si="280">SUM(E75:E76)</f>
        <v>0.10827330982225156</v>
      </c>
      <c r="F74" s="160">
        <f t="shared" ref="F74" si="281">SUM(F75:F76)</f>
        <v>0.23363624452444812</v>
      </c>
      <c r="G74" s="160">
        <f t="shared" ref="G74" si="282">SUM(G75:G76)</f>
        <v>0.40552509638268014</v>
      </c>
      <c r="H74" s="160">
        <f t="shared" ref="H74" si="283">SUM(H75:H76)</f>
        <v>0.79752395668842824</v>
      </c>
      <c r="I74" s="160">
        <f t="shared" ref="I74" si="284">SUM(I75:I76)</f>
        <v>0.90129999811640815</v>
      </c>
      <c r="J74" s="160">
        <f t="shared" ref="J74" si="285">SUM(J75:J76)</f>
        <v>0.78666708427803433</v>
      </c>
      <c r="K74" s="160">
        <f t="shared" ref="K74" si="286">SUM(K75:K76)</f>
        <v>1.4489981562586385</v>
      </c>
      <c r="L74" s="160">
        <f t="shared" ref="L74" si="287">SUM(L75:L76)</f>
        <v>0</v>
      </c>
      <c r="M74" s="160">
        <f t="shared" ref="M74" si="288">SUM(M75:M76)</f>
        <v>0.33321640809449971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0.28151572733237018</v>
      </c>
      <c r="Q74" s="160">
        <f t="shared" ref="Q74" si="292">SUM(Q75:Q76)</f>
        <v>0.41878078667732793</v>
      </c>
    </row>
    <row r="75" spans="1:17" ht="12" customHeight="1" x14ac:dyDescent="0.25">
      <c r="A75" s="148" t="s">
        <v>60</v>
      </c>
      <c r="B75" s="156"/>
      <c r="C75" s="156">
        <v>5.4154241101455431E-4</v>
      </c>
      <c r="D75" s="156">
        <v>1.2114050250486728E-2</v>
      </c>
      <c r="E75" s="156">
        <v>3.9764171027586177E-2</v>
      </c>
      <c r="F75" s="156">
        <v>7.5610034304915086E-2</v>
      </c>
      <c r="G75" s="156">
        <v>0.15041451797728711</v>
      </c>
      <c r="H75" s="156">
        <v>0.28303983966714807</v>
      </c>
      <c r="I75" s="156">
        <v>0.30776029779690961</v>
      </c>
      <c r="J75" s="156">
        <v>0.26717450869464726</v>
      </c>
      <c r="K75" s="156">
        <v>0.47564326933737489</v>
      </c>
      <c r="L75" s="156">
        <v>0</v>
      </c>
      <c r="M75" s="156">
        <v>0.11215351726672954</v>
      </c>
      <c r="N75" s="156">
        <v>0</v>
      </c>
      <c r="O75" s="156">
        <v>0</v>
      </c>
      <c r="P75" s="156">
        <v>9.6573115009034705E-2</v>
      </c>
      <c r="Q75" s="156">
        <v>0.14977780594931972</v>
      </c>
    </row>
    <row r="76" spans="1:17" ht="12" customHeight="1" x14ac:dyDescent="0.25">
      <c r="A76" s="148" t="s">
        <v>59</v>
      </c>
      <c r="B76" s="156"/>
      <c r="C76" s="156">
        <v>1.572423469016407E-3</v>
      </c>
      <c r="D76" s="156">
        <v>2.5623783927996215E-2</v>
      </c>
      <c r="E76" s="156">
        <v>6.8509138794665386E-2</v>
      </c>
      <c r="F76" s="156">
        <v>0.15802621021953303</v>
      </c>
      <c r="G76" s="156">
        <v>0.25511057840539303</v>
      </c>
      <c r="H76" s="156">
        <v>0.51448411702128016</v>
      </c>
      <c r="I76" s="156">
        <v>0.59353970031949854</v>
      </c>
      <c r="J76" s="156">
        <v>0.51949257558338702</v>
      </c>
      <c r="K76" s="156">
        <v>0.97335488692126371</v>
      </c>
      <c r="L76" s="156">
        <v>0</v>
      </c>
      <c r="M76" s="156">
        <v>0.2210628908277702</v>
      </c>
      <c r="N76" s="156">
        <v>0</v>
      </c>
      <c r="O76" s="156">
        <v>0</v>
      </c>
      <c r="P76" s="156">
        <v>0.1849426123233355</v>
      </c>
      <c r="Q76" s="156">
        <v>0.26900298072800821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1.5817626740831928E-2</v>
      </c>
      <c r="D77" s="157">
        <f t="shared" ref="D77" si="294">SUM(D78:D79)</f>
        <v>0.12965106393573556</v>
      </c>
      <c r="E77" s="157">
        <f t="shared" ref="E77" si="295">SUM(E78:E79)</f>
        <v>0.29352346784924421</v>
      </c>
      <c r="F77" s="157">
        <f t="shared" ref="F77" si="296">SUM(F78:F79)</f>
        <v>0.77262557343328009</v>
      </c>
      <c r="G77" s="157">
        <f t="shared" ref="G77" si="297">SUM(G78:G79)</f>
        <v>1.1146771190844258</v>
      </c>
      <c r="H77" s="157">
        <f t="shared" ref="H77" si="298">SUM(H78:H79)</f>
        <v>2.1375335097966546</v>
      </c>
      <c r="I77" s="157">
        <f t="shared" ref="I77" si="299">SUM(I78:I79)</f>
        <v>1.6949025365072585</v>
      </c>
      <c r="J77" s="157">
        <f t="shared" ref="J77" si="300">SUM(J78:J79)</f>
        <v>1.6775168362263668</v>
      </c>
      <c r="K77" s="157">
        <f t="shared" ref="K77" si="301">SUM(K78:K79)</f>
        <v>3.2989388713680778</v>
      </c>
      <c r="L77" s="157">
        <f t="shared" ref="L77" si="302">SUM(L78:L79)</f>
        <v>0.39649761536438388</v>
      </c>
      <c r="M77" s="157">
        <f t="shared" ref="M77" si="303">SUM(M78:M79)</f>
        <v>1.1149261564127411</v>
      </c>
      <c r="N77" s="157">
        <f t="shared" ref="N77" si="304">SUM(N78:N79)</f>
        <v>5.9744525368409726E-2</v>
      </c>
      <c r="O77" s="157">
        <f t="shared" ref="O77" si="305">SUM(O78:O79)</f>
        <v>0.51078051306898897</v>
      </c>
      <c r="P77" s="157">
        <f t="shared" ref="P77" si="306">SUM(P78:P79)</f>
        <v>0.30507635847894238</v>
      </c>
      <c r="Q77" s="157">
        <f t="shared" ref="Q77" si="307">SUM(Q78:Q79)</f>
        <v>2.459656002750549</v>
      </c>
    </row>
    <row r="78" spans="1:17" ht="12" customHeight="1" x14ac:dyDescent="0.25">
      <c r="A78" s="23" t="s">
        <v>109</v>
      </c>
      <c r="B78" s="156"/>
      <c r="C78" s="156">
        <v>1.0349243368389903E-2</v>
      </c>
      <c r="D78" s="156">
        <v>4.0393385913976808E-2</v>
      </c>
      <c r="E78" s="156">
        <v>0.10513606188061565</v>
      </c>
      <c r="F78" s="156">
        <v>0.28813309422122735</v>
      </c>
      <c r="G78" s="156">
        <v>0.37225870831038876</v>
      </c>
      <c r="H78" s="156">
        <v>0.69606919568859715</v>
      </c>
      <c r="I78" s="156">
        <v>0.61334789088839481</v>
      </c>
      <c r="J78" s="156">
        <v>0.64138599333305857</v>
      </c>
      <c r="K78" s="156">
        <v>1.3078997940788017</v>
      </c>
      <c r="L78" s="156">
        <v>0.39649761536438388</v>
      </c>
      <c r="M78" s="156">
        <v>0.7787940483963296</v>
      </c>
      <c r="N78" s="156">
        <v>5.9744525368409726E-2</v>
      </c>
      <c r="O78" s="156">
        <v>0.51078051306898897</v>
      </c>
      <c r="P78" s="156">
        <v>0.30507635847894238</v>
      </c>
      <c r="Q78" s="156">
        <v>2.459656002750549</v>
      </c>
    </row>
    <row r="79" spans="1:17" ht="12" customHeight="1" x14ac:dyDescent="0.25">
      <c r="A79" s="29" t="s">
        <v>140</v>
      </c>
      <c r="B79" s="57"/>
      <c r="C79" s="57">
        <v>5.4683833724420245E-3</v>
      </c>
      <c r="D79" s="57">
        <v>8.9257678021758755E-2</v>
      </c>
      <c r="E79" s="57">
        <v>0.18838740596862855</v>
      </c>
      <c r="F79" s="57">
        <v>0.48449247921205268</v>
      </c>
      <c r="G79" s="57">
        <v>0.74241841077403692</v>
      </c>
      <c r="H79" s="57">
        <v>1.4414643141080574</v>
      </c>
      <c r="I79" s="57">
        <v>1.0815546456188638</v>
      </c>
      <c r="J79" s="57">
        <v>1.0361308428933083</v>
      </c>
      <c r="K79" s="57">
        <v>1.9910390772892761</v>
      </c>
      <c r="L79" s="57">
        <v>0</v>
      </c>
      <c r="M79" s="57">
        <v>0.33613210801641141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3.3780365156351584</v>
      </c>
      <c r="D81" s="168">
        <f t="shared" ref="D81" si="309">SUM(D82,D85,D87,D100)</f>
        <v>10.191195108659549</v>
      </c>
      <c r="E81" s="168">
        <f t="shared" ref="E81" si="310">SUM(E82,E85,E87,E100)</f>
        <v>0</v>
      </c>
      <c r="F81" s="168">
        <f t="shared" ref="F81" si="311">SUM(F82,F85,F87,F100)</f>
        <v>21.490174653754213</v>
      </c>
      <c r="G81" s="168">
        <f t="shared" ref="G81" si="312">SUM(G82,G85,G87,G100)</f>
        <v>12.783691402508452</v>
      </c>
      <c r="H81" s="168">
        <f t="shared" ref="H81" si="313">SUM(H82,H85,H87,H100)</f>
        <v>19.398724222077281</v>
      </c>
      <c r="I81" s="168">
        <f t="shared" ref="I81" si="314">SUM(I82,I85,I87,I100)</f>
        <v>31.091252045160019</v>
      </c>
      <c r="J81" s="168">
        <f t="shared" ref="J81" si="315">SUM(J82,J85,J87,J100)</f>
        <v>19.949674135350136</v>
      </c>
      <c r="K81" s="168">
        <f t="shared" ref="K81" si="316">SUM(K82,K85,K87,K100)</f>
        <v>18.757021995539695</v>
      </c>
      <c r="L81" s="168">
        <f t="shared" ref="L81" si="317">SUM(L82,L85,L87,L100)</f>
        <v>27.077306643972143</v>
      </c>
      <c r="M81" s="168">
        <f t="shared" ref="M81" si="318">SUM(M82,M85,M87,M100)</f>
        <v>18.454927651499801</v>
      </c>
      <c r="N81" s="168">
        <f t="shared" ref="N81" si="319">SUM(N82,N85,N87,N100)</f>
        <v>72.1071369924517</v>
      </c>
      <c r="O81" s="168">
        <f t="shared" ref="O81" si="320">SUM(O82,O85,O87,O100)</f>
        <v>85.270299658587518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1.6451349014359</v>
      </c>
      <c r="D82" s="157">
        <f t="shared" si="323"/>
        <v>5.6267011177439006</v>
      </c>
      <c r="E82" s="157">
        <f t="shared" si="323"/>
        <v>0</v>
      </c>
      <c r="F82" s="157">
        <f t="shared" si="323"/>
        <v>13.451793990234378</v>
      </c>
      <c r="G82" s="157">
        <f t="shared" si="323"/>
        <v>7.9869060612454703</v>
      </c>
      <c r="H82" s="157">
        <f t="shared" si="323"/>
        <v>12.538730335764527</v>
      </c>
      <c r="I82" s="157">
        <f t="shared" si="323"/>
        <v>20.422252895033822</v>
      </c>
      <c r="J82" s="157">
        <f t="shared" si="323"/>
        <v>10.822396435799794</v>
      </c>
      <c r="K82" s="157">
        <f t="shared" si="323"/>
        <v>9.6608582681893562</v>
      </c>
      <c r="L82" s="157">
        <f t="shared" si="323"/>
        <v>14.921218897571281</v>
      </c>
      <c r="M82" s="157">
        <f t="shared" si="323"/>
        <v>11.827423344482241</v>
      </c>
      <c r="N82" s="157">
        <f t="shared" si="323"/>
        <v>43.699643223359189</v>
      </c>
      <c r="O82" s="157">
        <f t="shared" si="323"/>
        <v>40.064652977313031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1.6351743361207314</v>
      </c>
      <c r="D83" s="156">
        <v>5.5756570208629528</v>
      </c>
      <c r="E83" s="156">
        <v>0</v>
      </c>
      <c r="F83" s="156">
        <v>13.333743449094774</v>
      </c>
      <c r="G83" s="156">
        <v>7.9396932879286979</v>
      </c>
      <c r="H83" s="156">
        <v>12.424710469876329</v>
      </c>
      <c r="I83" s="156">
        <v>20.16113441334635</v>
      </c>
      <c r="J83" s="156">
        <v>10.689793280111351</v>
      </c>
      <c r="K83" s="156">
        <v>9.5269410151619951</v>
      </c>
      <c r="L83" s="156">
        <v>14.711864625591179</v>
      </c>
      <c r="M83" s="156">
        <v>11.752760740789945</v>
      </c>
      <c r="N83" s="156">
        <v>42.930396096605968</v>
      </c>
      <c r="O83" s="156">
        <v>39.362555925071767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9.960565315168703E-3</v>
      </c>
      <c r="D84" s="156">
        <v>5.1044096880948103E-2</v>
      </c>
      <c r="E84" s="156">
        <v>0</v>
      </c>
      <c r="F84" s="156">
        <v>0.11805054113960477</v>
      </c>
      <c r="G84" s="156">
        <v>4.7212773316772462E-2</v>
      </c>
      <c r="H84" s="156">
        <v>0.11401986588819744</v>
      </c>
      <c r="I84" s="156">
        <v>0.2611184816874717</v>
      </c>
      <c r="J84" s="156">
        <v>0.13260315568844291</v>
      </c>
      <c r="K84" s="156">
        <v>0.1339172530273614</v>
      </c>
      <c r="L84" s="156">
        <v>0.20935427198010137</v>
      </c>
      <c r="M84" s="156">
        <v>7.4662603692296617E-2</v>
      </c>
      <c r="N84" s="156">
        <v>0.7692471267532186</v>
      </c>
      <c r="O84" s="156">
        <v>0.70209705224126595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1.0931976623888353</v>
      </c>
      <c r="D85" s="157">
        <f t="shared" si="324"/>
        <v>2.3694563928244223</v>
      </c>
      <c r="E85" s="157">
        <f t="shared" si="324"/>
        <v>0</v>
      </c>
      <c r="F85" s="157">
        <f t="shared" si="324"/>
        <v>3.2990470619366548</v>
      </c>
      <c r="G85" s="157">
        <f t="shared" si="324"/>
        <v>2.0829795210283604</v>
      </c>
      <c r="H85" s="157">
        <f t="shared" si="324"/>
        <v>2.4976309358853008</v>
      </c>
      <c r="I85" s="157">
        <f t="shared" si="324"/>
        <v>3.6149325126741529</v>
      </c>
      <c r="J85" s="157">
        <f t="shared" si="324"/>
        <v>4.3484087575703816</v>
      </c>
      <c r="K85" s="157">
        <f t="shared" si="324"/>
        <v>4.2240461964213063</v>
      </c>
      <c r="L85" s="157">
        <f t="shared" si="324"/>
        <v>4.5592313318878563</v>
      </c>
      <c r="M85" s="157">
        <f t="shared" si="324"/>
        <v>2.3470427414607333</v>
      </c>
      <c r="N85" s="157">
        <f t="shared" si="324"/>
        <v>8.7726210301580281</v>
      </c>
      <c r="O85" s="157">
        <f t="shared" si="324"/>
        <v>14.682841636132919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1.0931976623888353</v>
      </c>
      <c r="D86" s="156">
        <v>2.3694563928244223</v>
      </c>
      <c r="E86" s="156">
        <v>0</v>
      </c>
      <c r="F86" s="156">
        <v>3.2990470619366548</v>
      </c>
      <c r="G86" s="156">
        <v>2.0829795210283604</v>
      </c>
      <c r="H86" s="156">
        <v>2.4976309358853008</v>
      </c>
      <c r="I86" s="156">
        <v>3.6149325126741529</v>
      </c>
      <c r="J86" s="156">
        <v>4.3484087575703816</v>
      </c>
      <c r="K86" s="156">
        <v>4.2240461964213063</v>
      </c>
      <c r="L86" s="156">
        <v>4.5592313318878563</v>
      </c>
      <c r="M86" s="156">
        <v>2.3470427414607333</v>
      </c>
      <c r="N86" s="156">
        <v>8.7726210301580281</v>
      </c>
      <c r="O86" s="156">
        <v>14.682841636132919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0.34287410029327875</v>
      </c>
      <c r="D87" s="157">
        <f t="shared" ref="D87" si="326">SUM(D88:D89,D92:D93,D96:D97)</f>
        <v>1.1752008770046682</v>
      </c>
      <c r="E87" s="157">
        <f t="shared" ref="E87" si="327">SUM(E88:E89,E92:E93,E96:E97)</f>
        <v>0</v>
      </c>
      <c r="F87" s="157">
        <f t="shared" ref="F87" si="328">SUM(F88:F89,F92:F93,F96:F97)</f>
        <v>2.5806619365388546</v>
      </c>
      <c r="G87" s="157">
        <f t="shared" ref="G87" si="329">SUM(G88:G89,G92:G93,G96:G97)</f>
        <v>1.4972937934253039</v>
      </c>
      <c r="H87" s="157">
        <f t="shared" ref="H87" si="330">SUM(H88:H89,H92:H93,H96:H97)</f>
        <v>2.3957699744059897</v>
      </c>
      <c r="I87" s="157">
        <f t="shared" ref="I87" si="331">SUM(I88:I89,I92:I93,I96:I97)</f>
        <v>3.9470465962080343</v>
      </c>
      <c r="J87" s="157">
        <f t="shared" ref="J87" si="332">SUM(J88:J89,J92:J93,J96:J97)</f>
        <v>2.6839229482893505</v>
      </c>
      <c r="K87" s="157">
        <f t="shared" ref="K87" si="333">SUM(K88:K89,K92:K93,K96:K97)</f>
        <v>2.7506638078887353</v>
      </c>
      <c r="L87" s="157">
        <f t="shared" ref="L87" si="334">SUM(L88:L89,L92:L93,L96:L97)</f>
        <v>4.2417431206344087</v>
      </c>
      <c r="M87" s="157">
        <f t="shared" ref="M87" si="335">SUM(M88:M89,M92:M93,M96:M97)</f>
        <v>2.4408202340844531</v>
      </c>
      <c r="N87" s="157">
        <f t="shared" ref="N87" si="336">SUM(N88:N89,N92:N93,N96:N97)</f>
        <v>10.777057316496984</v>
      </c>
      <c r="O87" s="157">
        <f t="shared" ref="O87" si="337">SUM(O88:O89,O92:O93,O96:O97)</f>
        <v>17.073398329313974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6.2483125707726121E-2</v>
      </c>
      <c r="D88" s="132">
        <v>6.5208192133261289E-2</v>
      </c>
      <c r="E88" s="132">
        <v>0</v>
      </c>
      <c r="F88" s="132">
        <v>0.1315040830211027</v>
      </c>
      <c r="G88" s="132">
        <v>5.8852803179203127E-2</v>
      </c>
      <c r="H88" s="132">
        <v>0</v>
      </c>
      <c r="I88" s="132">
        <v>0</v>
      </c>
      <c r="J88" s="132">
        <v>0</v>
      </c>
      <c r="K88" s="132">
        <v>1.5097693159453267E-2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3.5291239044043243E-2</v>
      </c>
      <c r="D89" s="132">
        <f t="shared" ref="D89" si="341">SUM(D90:D91)</f>
        <v>3.6648824978263481E-2</v>
      </c>
      <c r="E89" s="132">
        <f t="shared" ref="E89" si="342">SUM(E90:E91)</f>
        <v>0</v>
      </c>
      <c r="F89" s="132">
        <f t="shared" ref="F89" si="343">SUM(F90:F91)</f>
        <v>0.18288327086433728</v>
      </c>
      <c r="G89" s="132">
        <f t="shared" ref="G89" si="344">SUM(G90:G91)</f>
        <v>4.8275823252254234E-2</v>
      </c>
      <c r="H89" s="132">
        <f t="shared" ref="H89" si="345">SUM(H90:H91)</f>
        <v>0.18319095365197746</v>
      </c>
      <c r="I89" s="132">
        <f t="shared" ref="I89" si="346">SUM(I90:I91)</f>
        <v>0.41033312092563423</v>
      </c>
      <c r="J89" s="132">
        <f t="shared" ref="J89" si="347">SUM(J90:J91)</f>
        <v>0.13727815214623032</v>
      </c>
      <c r="K89" s="132">
        <f t="shared" ref="K89" si="348">SUM(K90:K91)</f>
        <v>0.13438742207825055</v>
      </c>
      <c r="L89" s="132">
        <f t="shared" ref="L89" si="349">SUM(L90:L91)</f>
        <v>0.39517307601805596</v>
      </c>
      <c r="M89" s="132">
        <f t="shared" ref="M89" si="350">SUM(M90:M91)</f>
        <v>0.51821972542230532</v>
      </c>
      <c r="N89" s="132">
        <f t="shared" ref="N89" si="351">SUM(N90:N91)</f>
        <v>1.3163708213772836</v>
      </c>
      <c r="O89" s="132">
        <f t="shared" ref="O89" si="352">SUM(O90:O91)</f>
        <v>3.4710435152827017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9.0028037841438854E-3</v>
      </c>
      <c r="D90" s="165">
        <v>1.1005455917416489E-2</v>
      </c>
      <c r="E90" s="165">
        <v>0</v>
      </c>
      <c r="F90" s="165">
        <v>5.3785117050430792E-2</v>
      </c>
      <c r="G90" s="165">
        <v>1.6701348854119523E-2</v>
      </c>
      <c r="H90" s="165">
        <v>5.9961424133619774E-2</v>
      </c>
      <c r="I90" s="165">
        <v>0.13263767940760413</v>
      </c>
      <c r="J90" s="165">
        <v>4.1573875541851678E-2</v>
      </c>
      <c r="K90" s="165">
        <v>3.9728194233831123E-2</v>
      </c>
      <c r="L90" s="165">
        <v>0.12526496620612007</v>
      </c>
      <c r="M90" s="165">
        <v>0.17272255614148219</v>
      </c>
      <c r="N90" s="165">
        <v>0.43969637539799977</v>
      </c>
      <c r="O90" s="165">
        <v>1.1561783245039028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2.6288435259899354E-2</v>
      </c>
      <c r="D91" s="164">
        <v>2.5643369060846993E-2</v>
      </c>
      <c r="E91" s="164">
        <v>0</v>
      </c>
      <c r="F91" s="164">
        <v>0.12909815381390649</v>
      </c>
      <c r="G91" s="164">
        <v>3.1574474398134711E-2</v>
      </c>
      <c r="H91" s="164">
        <v>0.12322952951835769</v>
      </c>
      <c r="I91" s="164">
        <v>0.27769544151803011</v>
      </c>
      <c r="J91" s="164">
        <v>9.5704276604378635E-2</v>
      </c>
      <c r="K91" s="164">
        <v>9.4659227844419436E-2</v>
      </c>
      <c r="L91" s="164">
        <v>0.26990810981193591</v>
      </c>
      <c r="M91" s="164">
        <v>0.34549716928082319</v>
      </c>
      <c r="N91" s="164">
        <v>0.87667444597928368</v>
      </c>
      <c r="O91" s="164">
        <v>2.3148651907787987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0.1568371372650198</v>
      </c>
      <c r="D96" s="162">
        <v>0.6926697255361034</v>
      </c>
      <c r="E96" s="162">
        <v>0</v>
      </c>
      <c r="F96" s="162">
        <v>1.4695512220291207</v>
      </c>
      <c r="G96" s="162">
        <v>0.77804394482098138</v>
      </c>
      <c r="H96" s="162">
        <v>0.82898309254353519</v>
      </c>
      <c r="I96" s="162">
        <v>0</v>
      </c>
      <c r="J96" s="162">
        <v>0.53166465673959207</v>
      </c>
      <c r="K96" s="162">
        <v>0.79045778955048274</v>
      </c>
      <c r="L96" s="162">
        <v>0.18886144284627401</v>
      </c>
      <c r="M96" s="162">
        <v>0.64883797890666806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8.8262598276489579E-2</v>
      </c>
      <c r="D97" s="160">
        <f t="shared" ref="D97" si="371">SUM(D98:D99)</f>
        <v>0.38067413435704006</v>
      </c>
      <c r="E97" s="160">
        <f t="shared" ref="E97" si="372">SUM(E98:E99)</f>
        <v>0</v>
      </c>
      <c r="F97" s="160">
        <f t="shared" ref="F97" si="373">SUM(F98:F99)</f>
        <v>0.79672336062429361</v>
      </c>
      <c r="G97" s="160">
        <f t="shared" ref="G97" si="374">SUM(G98:G99)</f>
        <v>0.61212122217286513</v>
      </c>
      <c r="H97" s="160">
        <f t="shared" ref="H97" si="375">SUM(H98:H99)</f>
        <v>1.3835959282104771</v>
      </c>
      <c r="I97" s="160">
        <f t="shared" ref="I97" si="376">SUM(I98:I99)</f>
        <v>3.5367134752823999</v>
      </c>
      <c r="J97" s="160">
        <f t="shared" ref="J97" si="377">SUM(J98:J99)</f>
        <v>2.0149801394035283</v>
      </c>
      <c r="K97" s="160">
        <f t="shared" ref="K97" si="378">SUM(K98:K99)</f>
        <v>1.8107209031005489</v>
      </c>
      <c r="L97" s="160">
        <f t="shared" ref="L97" si="379">SUM(L98:L99)</f>
        <v>3.6577086017700786</v>
      </c>
      <c r="M97" s="160">
        <f t="shared" ref="M97" si="380">SUM(M98:M99)</f>
        <v>1.2737625297554798</v>
      </c>
      <c r="N97" s="160">
        <f t="shared" ref="N97" si="381">SUM(N98:N99)</f>
        <v>9.4606864951197007</v>
      </c>
      <c r="O97" s="160">
        <f t="shared" ref="O97" si="382">SUM(O98:O99)</f>
        <v>13.602354814031274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2.2597681288703209E-2</v>
      </c>
      <c r="D98" s="156">
        <v>0.11690563698260949</v>
      </c>
      <c r="E98" s="156">
        <v>0</v>
      </c>
      <c r="F98" s="156">
        <v>0.24000373763197652</v>
      </c>
      <c r="G98" s="156">
        <v>0.21596937348395223</v>
      </c>
      <c r="H98" s="156">
        <v>0.47547526404321744</v>
      </c>
      <c r="I98" s="156">
        <v>1.1901576222161963</v>
      </c>
      <c r="J98" s="156">
        <v>0.68244827671868857</v>
      </c>
      <c r="K98" s="156">
        <v>0.59110160507789811</v>
      </c>
      <c r="L98" s="156">
        <v>1.2259312807844089</v>
      </c>
      <c r="M98" s="156">
        <v>0.42691256205521233</v>
      </c>
      <c r="N98" s="156">
        <v>3.4244602670799957</v>
      </c>
      <c r="O98" s="156">
        <v>4.7833850170067365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6.566491698778637E-2</v>
      </c>
      <c r="D99" s="156">
        <v>0.26376849737443059</v>
      </c>
      <c r="E99" s="156">
        <v>0</v>
      </c>
      <c r="F99" s="156">
        <v>0.55671962299231703</v>
      </c>
      <c r="G99" s="156">
        <v>0.39615184868891296</v>
      </c>
      <c r="H99" s="156">
        <v>0.90812066416725956</v>
      </c>
      <c r="I99" s="156">
        <v>2.3465558530662038</v>
      </c>
      <c r="J99" s="156">
        <v>1.3325318626848397</v>
      </c>
      <c r="K99" s="156">
        <v>1.2196192980226508</v>
      </c>
      <c r="L99" s="156">
        <v>2.4317773209856695</v>
      </c>
      <c r="M99" s="156">
        <v>0.84684996770026744</v>
      </c>
      <c r="N99" s="156">
        <v>6.0362262280397045</v>
      </c>
      <c r="O99" s="156">
        <v>8.818969797024538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0.29682985151714447</v>
      </c>
      <c r="D100" s="157">
        <f t="shared" ref="D100" si="386">SUM(D101:D103)</f>
        <v>1.0198367210865595</v>
      </c>
      <c r="E100" s="157">
        <f t="shared" ref="E100" si="387">SUM(E101:E103)</f>
        <v>0</v>
      </c>
      <c r="F100" s="157">
        <f t="shared" ref="F100" si="388">SUM(F101:F103)</f>
        <v>2.1586716650443258</v>
      </c>
      <c r="G100" s="157">
        <f t="shared" ref="G100" si="389">SUM(G101:G103)</f>
        <v>1.2165120268093199</v>
      </c>
      <c r="H100" s="157">
        <f t="shared" ref="H100" si="390">SUM(H101:H103)</f>
        <v>1.9665929760214629</v>
      </c>
      <c r="I100" s="157">
        <f t="shared" ref="I100" si="391">SUM(I101:I103)</f>
        <v>3.1070200412440139</v>
      </c>
      <c r="J100" s="157">
        <f t="shared" ref="J100" si="392">SUM(J101:J103)</f>
        <v>2.0949459936906116</v>
      </c>
      <c r="K100" s="157">
        <f t="shared" ref="K100" si="393">SUM(K101:K103)</f>
        <v>2.1214537230402959</v>
      </c>
      <c r="L100" s="157">
        <f t="shared" ref="L100" si="394">SUM(L101:L103)</f>
        <v>3.3551132938785946</v>
      </c>
      <c r="M100" s="157">
        <f t="shared" ref="M100" si="395">SUM(M101:M103)</f>
        <v>1.839641331472377</v>
      </c>
      <c r="N100" s="157">
        <f t="shared" ref="N100" si="396">SUM(N101:N103)</f>
        <v>8.8578154224374952</v>
      </c>
      <c r="O100" s="157">
        <f t="shared" ref="O100" si="397">SUM(O101:O103)</f>
        <v>13.449406715827598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3.1070200412440139</v>
      </c>
      <c r="J101" s="156">
        <v>0.25334525643873784</v>
      </c>
      <c r="K101" s="156">
        <v>3.3670912767221395E-2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0.29682985151714447</v>
      </c>
      <c r="D103" s="57">
        <v>1.0198367210865595</v>
      </c>
      <c r="E103" s="57">
        <v>0</v>
      </c>
      <c r="F103" s="57">
        <v>2.1586716650443258</v>
      </c>
      <c r="G103" s="57">
        <v>1.2165120268093199</v>
      </c>
      <c r="H103" s="57">
        <v>1.9665929760214629</v>
      </c>
      <c r="I103" s="57">
        <v>0</v>
      </c>
      <c r="J103" s="57">
        <v>1.8416007372518737</v>
      </c>
      <c r="K103" s="57">
        <v>2.0877828102730747</v>
      </c>
      <c r="L103" s="57">
        <v>3.3551132938785946</v>
      </c>
      <c r="M103" s="57">
        <v>1.839641331472377</v>
      </c>
      <c r="N103" s="57">
        <v>8.8578154224374952</v>
      </c>
      <c r="O103" s="57">
        <v>13.449406715827598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0.12223550190436445</v>
      </c>
      <c r="G105" s="168">
        <f t="shared" ref="G105" si="404">SUM(G106,G109,G111,G120)</f>
        <v>1.1229661877668134E-3</v>
      </c>
      <c r="H105" s="168">
        <f t="shared" ref="H105" si="405">SUM(H106,H109,H111,H120)</f>
        <v>2.4353890388910887E-3</v>
      </c>
      <c r="I105" s="168">
        <f t="shared" ref="I105" si="406">SUM(I106,I109,I111,I120)</f>
        <v>8.2260642345477007E-3</v>
      </c>
      <c r="J105" s="168">
        <f t="shared" ref="J105" si="407">SUM(J106,J109,J111,J120)</f>
        <v>8.4112704232861303E-3</v>
      </c>
      <c r="K105" s="168">
        <f t="shared" ref="K105" si="408">SUM(K106,K109,K111,K120)</f>
        <v>1.023198222632569E-2</v>
      </c>
      <c r="L105" s="168">
        <f t="shared" ref="L105" si="409">SUM(L106,L109,L111,L120)</f>
        <v>3.1283790043197326E-3</v>
      </c>
      <c r="M105" s="168">
        <f t="shared" ref="M105" si="410">SUM(M106,M109,M111,M120)</f>
        <v>4.1207050478538282E-4</v>
      </c>
      <c r="N105" s="168">
        <f t="shared" ref="N105" si="411">SUM(N106,N109,N111,N120)</f>
        <v>7.3901678247308882E-4</v>
      </c>
      <c r="O105" s="168">
        <f t="shared" ref="O105" si="412">SUM(O106,O109,O111,O120)</f>
        <v>5.3249215769926861E-3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8.6814337102730788E-2</v>
      </c>
      <c r="G106" s="157">
        <f t="shared" si="415"/>
        <v>6.1099468631884357E-4</v>
      </c>
      <c r="H106" s="157">
        <f t="shared" si="415"/>
        <v>1.3356428007791498E-3</v>
      </c>
      <c r="I106" s="157">
        <f t="shared" si="415"/>
        <v>4.796480699959544E-3</v>
      </c>
      <c r="J106" s="157">
        <f t="shared" si="415"/>
        <v>4.8191632402441757E-3</v>
      </c>
      <c r="K106" s="157">
        <f t="shared" si="415"/>
        <v>6.1508511645637356E-3</v>
      </c>
      <c r="L106" s="157">
        <f t="shared" si="415"/>
        <v>1.5354127801224329E-3</v>
      </c>
      <c r="M106" s="157">
        <f t="shared" si="415"/>
        <v>1.9826532512552637E-4</v>
      </c>
      <c r="N106" s="157">
        <f t="shared" si="415"/>
        <v>3.515649553743486E-4</v>
      </c>
      <c r="O106" s="157">
        <f t="shared" si="415"/>
        <v>2.344486899783141E-3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8.6431724676272415E-2</v>
      </c>
      <c r="G107" s="156">
        <v>6.0918345512061417E-4</v>
      </c>
      <c r="H107" s="156">
        <v>1.3295422870637102E-3</v>
      </c>
      <c r="I107" s="156">
        <v>4.7656195560067307E-3</v>
      </c>
      <c r="J107" s="156">
        <v>4.7894574658960878E-3</v>
      </c>
      <c r="K107" s="156">
        <v>6.1079225785610029E-3</v>
      </c>
      <c r="L107" s="156">
        <v>1.524565268268993E-3</v>
      </c>
      <c r="M107" s="156">
        <v>1.9763755201984408E-4</v>
      </c>
      <c r="N107" s="156">
        <v>3.48443170668815E-4</v>
      </c>
      <c r="O107" s="156">
        <v>2.3237628007734554E-3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3.826124264583774E-4</v>
      </c>
      <c r="G108" s="156">
        <v>1.8112311982293831E-6</v>
      </c>
      <c r="H108" s="156">
        <v>6.1005137154395408E-6</v>
      </c>
      <c r="I108" s="156">
        <v>3.0861143952813328E-5</v>
      </c>
      <c r="J108" s="156">
        <v>2.9705774348088178E-5</v>
      </c>
      <c r="K108" s="156">
        <v>4.2928586002732755E-5</v>
      </c>
      <c r="L108" s="156">
        <v>1.0847511853439765E-5</v>
      </c>
      <c r="M108" s="156">
        <v>6.2777310568229351E-7</v>
      </c>
      <c r="N108" s="156">
        <v>3.1217847055335954E-6</v>
      </c>
      <c r="O108" s="156">
        <v>2.0724099009685633E-5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6.4489209401886512E-3</v>
      </c>
      <c r="G109" s="157">
        <f t="shared" si="416"/>
        <v>3.0092201824003152E-4</v>
      </c>
      <c r="H109" s="157">
        <f t="shared" si="416"/>
        <v>6.5131082251397262E-4</v>
      </c>
      <c r="I109" s="157">
        <f t="shared" si="416"/>
        <v>1.6774138169684365E-3</v>
      </c>
      <c r="J109" s="157">
        <f t="shared" si="416"/>
        <v>1.7218632349485885E-3</v>
      </c>
      <c r="K109" s="157">
        <f t="shared" si="416"/>
        <v>1.4724151725095784E-3</v>
      </c>
      <c r="L109" s="157">
        <f t="shared" si="416"/>
        <v>9.0154018810775446E-4</v>
      </c>
      <c r="M109" s="157">
        <f t="shared" si="416"/>
        <v>1.2864203031685362E-4</v>
      </c>
      <c r="N109" s="157">
        <f t="shared" si="416"/>
        <v>2.2867612257898028E-4</v>
      </c>
      <c r="O109" s="157">
        <f t="shared" si="416"/>
        <v>1.5208886610756037E-3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6.4489209401886512E-3</v>
      </c>
      <c r="G110" s="156">
        <v>3.0092201824003152E-4</v>
      </c>
      <c r="H110" s="156">
        <v>6.5131082251397262E-4</v>
      </c>
      <c r="I110" s="156">
        <v>1.6774138169684365E-3</v>
      </c>
      <c r="J110" s="156">
        <v>1.7218632349485885E-3</v>
      </c>
      <c r="K110" s="156">
        <v>1.4724151725095784E-3</v>
      </c>
      <c r="L110" s="156">
        <v>9.0154018810775446E-4</v>
      </c>
      <c r="M110" s="156">
        <v>1.2864203031685362E-4</v>
      </c>
      <c r="N110" s="156">
        <v>2.2867612257898028E-4</v>
      </c>
      <c r="O110" s="156">
        <v>1.5208886610756037E-3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1.6145462839005777E-2</v>
      </c>
      <c r="G111" s="157">
        <f t="shared" ref="G111" si="421">SUM(G112:G113,G116:G117)</f>
        <v>1.1737658413943534E-4</v>
      </c>
      <c r="H111" s="157">
        <f t="shared" ref="H111" si="422">SUM(H112:H113,H116:H117)</f>
        <v>2.4580995129771599E-4</v>
      </c>
      <c r="I111" s="157">
        <f t="shared" ref="I111" si="423">SUM(I112:I113,I116:I117)</f>
        <v>9.5877544780011777E-4</v>
      </c>
      <c r="J111" s="157">
        <f t="shared" ref="J111" si="424">SUM(J112:J113,J116:J117)</f>
        <v>1.0377224374233428E-3</v>
      </c>
      <c r="K111" s="157">
        <f t="shared" ref="K111" si="425">SUM(K112:K113,K116:K117)</f>
        <v>1.4533723420952014E-3</v>
      </c>
      <c r="L111" s="157">
        <f t="shared" ref="L111" si="426">SUM(L112:L113,L116:L117)</f>
        <v>3.8533129105435855E-4</v>
      </c>
      <c r="M111" s="157">
        <f t="shared" ref="M111" si="427">SUM(M112:M113,M116:M117)</f>
        <v>4.8177268932496149E-5</v>
      </c>
      <c r="N111" s="157">
        <f t="shared" ref="N111" si="428">SUM(N112:N113,N116:N117)</f>
        <v>8.7587026233862413E-5</v>
      </c>
      <c r="O111" s="157">
        <f t="shared" ref="O111" si="429">SUM(O112:O113,O116:O117)</f>
        <v>8.1810882412257542E-4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5.6637576182475132E-3</v>
      </c>
      <c r="G116" s="162">
        <v>7.1451400715222303E-6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1.0481705220758263E-2</v>
      </c>
      <c r="G117" s="160">
        <f t="shared" ref="G117" si="451">SUM(G118:G119)</f>
        <v>1.1023144406791312E-4</v>
      </c>
      <c r="H117" s="160">
        <f t="shared" ref="H117" si="452">SUM(H118:H119)</f>
        <v>2.4580995129771599E-4</v>
      </c>
      <c r="I117" s="160">
        <f t="shared" ref="I117" si="453">SUM(I118:I119)</f>
        <v>9.5877544780011777E-4</v>
      </c>
      <c r="J117" s="160">
        <f t="shared" ref="J117" si="454">SUM(J118:J119)</f>
        <v>1.0377224374233428E-3</v>
      </c>
      <c r="K117" s="160">
        <f t="shared" ref="K117" si="455">SUM(K118:K119)</f>
        <v>1.4533723420952014E-3</v>
      </c>
      <c r="L117" s="160">
        <f t="shared" ref="L117" si="456">SUM(L118:L119)</f>
        <v>3.8533129105435855E-4</v>
      </c>
      <c r="M117" s="160">
        <f t="shared" ref="M117" si="457">SUM(M118:M119)</f>
        <v>4.8177268932496149E-5</v>
      </c>
      <c r="N117" s="160">
        <f t="shared" ref="N117" si="458">SUM(N118:N119)</f>
        <v>8.7587026233862413E-5</v>
      </c>
      <c r="O117" s="160">
        <f t="shared" ref="O117" si="459">SUM(O118:O119)</f>
        <v>8.1810882412257542E-4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3.3931415725561393E-3</v>
      </c>
      <c r="G118" s="156">
        <v>4.0791060589479502E-5</v>
      </c>
      <c r="H118" s="156">
        <v>8.6807787791203295E-5</v>
      </c>
      <c r="I118" s="156">
        <v>3.2591211600835996E-4</v>
      </c>
      <c r="J118" s="156">
        <v>3.5052268216123302E-4</v>
      </c>
      <c r="K118" s="156">
        <v>4.7326784985385789E-4</v>
      </c>
      <c r="L118" s="156">
        <v>1.2843796585186221E-4</v>
      </c>
      <c r="M118" s="156">
        <v>1.6049056366327467E-5</v>
      </c>
      <c r="N118" s="156">
        <v>3.1738962999930551E-5</v>
      </c>
      <c r="O118" s="156">
        <v>2.8719575566915417E-4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7.0885636482021239E-3</v>
      </c>
      <c r="G119" s="156">
        <v>6.9440383478433618E-5</v>
      </c>
      <c r="H119" s="156">
        <v>1.5900216350651268E-4</v>
      </c>
      <c r="I119" s="156">
        <v>6.3286333179175781E-4</v>
      </c>
      <c r="J119" s="156">
        <v>6.8719975526210968E-4</v>
      </c>
      <c r="K119" s="156">
        <v>9.8010449224134348E-4</v>
      </c>
      <c r="L119" s="156">
        <v>2.5689332520249634E-4</v>
      </c>
      <c r="M119" s="156">
        <v>3.2128212566168682E-5</v>
      </c>
      <c r="N119" s="156">
        <v>5.5848063233931869E-5</v>
      </c>
      <c r="O119" s="156">
        <v>5.3091306845342125E-4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1.2826781022439244E-2</v>
      </c>
      <c r="G120" s="157">
        <f t="shared" ref="G120" si="466">SUM(G121:G122)</f>
        <v>9.3672899068502962E-5</v>
      </c>
      <c r="H120" s="157">
        <f t="shared" ref="H120" si="467">SUM(H121:H122)</f>
        <v>2.026254643002503E-4</v>
      </c>
      <c r="I120" s="157">
        <f t="shared" ref="I120" si="468">SUM(I121:I122)</f>
        <v>7.9339426981960264E-4</v>
      </c>
      <c r="J120" s="157">
        <f t="shared" ref="J120" si="469">SUM(J121:J122)</f>
        <v>8.3252151067002376E-4</v>
      </c>
      <c r="K120" s="157">
        <f t="shared" ref="K120" si="470">SUM(K121:K122)</f>
        <v>1.1553435471571751E-3</v>
      </c>
      <c r="L120" s="157">
        <f t="shared" ref="L120" si="471">SUM(L121:L122)</f>
        <v>3.0609474503518646E-4</v>
      </c>
      <c r="M120" s="157">
        <f t="shared" ref="M120" si="472">SUM(M121:M122)</f>
        <v>3.6985880410506677E-5</v>
      </c>
      <c r="N120" s="157">
        <f t="shared" ref="N120" si="473">SUM(N121:N122)</f>
        <v>7.1188678285897552E-5</v>
      </c>
      <c r="O120" s="157">
        <f t="shared" ref="O120" si="474">SUM(O121:O122)</f>
        <v>6.4143719201136635E-4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1.2826781022439244E-2</v>
      </c>
      <c r="G122" s="57">
        <v>9.3672899068502962E-5</v>
      </c>
      <c r="H122" s="57">
        <v>2.026254643002503E-4</v>
      </c>
      <c r="I122" s="57">
        <v>7.9339426981960264E-4</v>
      </c>
      <c r="J122" s="57">
        <v>8.3252151067002376E-4</v>
      </c>
      <c r="K122" s="57">
        <v>1.1553435471571751E-3</v>
      </c>
      <c r="L122" s="57">
        <v>3.0609474503518646E-4</v>
      </c>
      <c r="M122" s="57">
        <v>3.6985880410506677E-5</v>
      </c>
      <c r="N122" s="57">
        <v>7.1188678285897552E-5</v>
      </c>
      <c r="O122" s="57">
        <v>6.4143719201136635E-4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0.91440691634612137</v>
      </c>
      <c r="D124" s="168">
        <f t="shared" ref="D124" si="478">SUM(D125,D128,D130,D139)</f>
        <v>0.81256794137586974</v>
      </c>
      <c r="E124" s="168">
        <f t="shared" ref="E124" si="479">SUM(E125,E128,E130,E139)</f>
        <v>5.5296476647239317</v>
      </c>
      <c r="F124" s="168">
        <f t="shared" ref="F124" si="480">SUM(F125,F128,F130,F139)</f>
        <v>1.2982440852914541</v>
      </c>
      <c r="G124" s="168">
        <f t="shared" ref="G124" si="481">SUM(G125,G128,G130,G139)</f>
        <v>2.3874963812474994</v>
      </c>
      <c r="H124" s="168">
        <f t="shared" ref="H124" si="482">SUM(H125,H128,H130,H139)</f>
        <v>1.6871631861943899</v>
      </c>
      <c r="I124" s="168">
        <f t="shared" ref="I124" si="483">SUM(I125,I128,I130,I139)</f>
        <v>0.93314988831846823</v>
      </c>
      <c r="J124" s="168">
        <f t="shared" ref="J124" si="484">SUM(J125,J128,J130,J139)</f>
        <v>1.0151630840043164</v>
      </c>
      <c r="K124" s="168">
        <f t="shared" ref="K124" si="485">SUM(K125,K128,K130,K139)</f>
        <v>5.4579866834101693</v>
      </c>
      <c r="L124" s="168">
        <f t="shared" ref="L124" si="486">SUM(L125,L128,L130,L139)</f>
        <v>0.96467663552891514</v>
      </c>
      <c r="M124" s="168">
        <f t="shared" ref="M124" si="487">SUM(M125,M128,M130,M139)</f>
        <v>1.1235905904757153</v>
      </c>
      <c r="N124" s="168">
        <f t="shared" ref="N124" si="488">SUM(N125,N128,N130,N139)</f>
        <v>0.59340413519994406</v>
      </c>
      <c r="O124" s="168">
        <f t="shared" ref="O124" si="489">SUM(O125,O128,O130,O139)</f>
        <v>4.6169569475879859</v>
      </c>
      <c r="P124" s="168">
        <f t="shared" ref="P124" si="490">SUM(P125,P128,P130,P139)</f>
        <v>7.5421839550821126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0.52492582810406141</v>
      </c>
      <c r="D125" s="157">
        <f t="shared" si="492"/>
        <v>0.47414330499160467</v>
      </c>
      <c r="E125" s="157">
        <f t="shared" si="492"/>
        <v>3.8392804857691618</v>
      </c>
      <c r="F125" s="157">
        <f t="shared" si="492"/>
        <v>0.7721723588397218</v>
      </c>
      <c r="G125" s="157">
        <f t="shared" si="492"/>
        <v>1.5578564661774952</v>
      </c>
      <c r="H125" s="157">
        <f t="shared" si="492"/>
        <v>1.0891574519387555</v>
      </c>
      <c r="I125" s="157">
        <f t="shared" si="492"/>
        <v>0.47879619950966107</v>
      </c>
      <c r="J125" s="157">
        <f t="shared" si="492"/>
        <v>0.55638160573492945</v>
      </c>
      <c r="K125" s="157">
        <f t="shared" si="492"/>
        <v>3.0965548484849719</v>
      </c>
      <c r="L125" s="157">
        <f t="shared" si="492"/>
        <v>0.44363745463019222</v>
      </c>
      <c r="M125" s="157">
        <f t="shared" si="492"/>
        <v>0.55441167755197651</v>
      </c>
      <c r="N125" s="157">
        <f t="shared" si="492"/>
        <v>0.28726599743722547</v>
      </c>
      <c r="O125" s="157">
        <f t="shared" si="492"/>
        <v>2.0753489347365663</v>
      </c>
      <c r="P125" s="157">
        <f t="shared" si="492"/>
        <v>3.2105685687217798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0.52333190581875144</v>
      </c>
      <c r="D126" s="156">
        <v>0.47198284765789061</v>
      </c>
      <c r="E126" s="156">
        <v>3.8214032053313636</v>
      </c>
      <c r="F126" s="156">
        <v>0.76876920275145788</v>
      </c>
      <c r="G126" s="156">
        <v>1.5532383601659616</v>
      </c>
      <c r="H126" s="156">
        <v>1.0841827536362232</v>
      </c>
      <c r="I126" s="156">
        <v>0.47571556615336463</v>
      </c>
      <c r="J126" s="156">
        <v>0.55295201731730381</v>
      </c>
      <c r="K126" s="156">
        <v>3.074943088166139</v>
      </c>
      <c r="L126" s="156">
        <v>0.4405032078595309</v>
      </c>
      <c r="M126" s="156">
        <v>0.5526562281791576</v>
      </c>
      <c r="N126" s="156">
        <v>0.28471516697613902</v>
      </c>
      <c r="O126" s="156">
        <v>2.0570038815792615</v>
      </c>
      <c r="P126" s="156">
        <v>3.1856241247009138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1.5939222853099246E-3</v>
      </c>
      <c r="D127" s="156">
        <v>2.1604573337140444E-3</v>
      </c>
      <c r="E127" s="156">
        <v>1.7877280437798251E-2</v>
      </c>
      <c r="F127" s="156">
        <v>3.4031560882639218E-3</v>
      </c>
      <c r="G127" s="156">
        <v>4.6181060115334681E-3</v>
      </c>
      <c r="H127" s="156">
        <v>4.9746983025323278E-3</v>
      </c>
      <c r="I127" s="156">
        <v>3.0806333562964621E-3</v>
      </c>
      <c r="J127" s="156">
        <v>3.4295884176256618E-3</v>
      </c>
      <c r="K127" s="156">
        <v>2.1611760318832988E-2</v>
      </c>
      <c r="L127" s="156">
        <v>3.1342467706613206E-3</v>
      </c>
      <c r="M127" s="156">
        <v>1.7554493728188702E-3</v>
      </c>
      <c r="N127" s="156">
        <v>2.5508304610864408E-3</v>
      </c>
      <c r="O127" s="156">
        <v>1.8345053157304701E-2</v>
      </c>
      <c r="P127" s="156">
        <v>2.4944444020866003E-2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0.16999460422469492</v>
      </c>
      <c r="D128" s="157">
        <f t="shared" si="493"/>
        <v>0.1296210456440442</v>
      </c>
      <c r="E128" s="157">
        <f t="shared" si="493"/>
        <v>0.34102439109677013</v>
      </c>
      <c r="F128" s="157">
        <f t="shared" si="493"/>
        <v>0.23536545930558</v>
      </c>
      <c r="G128" s="157">
        <f t="shared" si="493"/>
        <v>0.25850786159085104</v>
      </c>
      <c r="H128" s="157">
        <f t="shared" si="493"/>
        <v>0.22814713773284362</v>
      </c>
      <c r="I128" s="157">
        <f t="shared" si="493"/>
        <v>0.23679201925282489</v>
      </c>
      <c r="J128" s="157">
        <f t="shared" si="493"/>
        <v>0.21458881521514392</v>
      </c>
      <c r="K128" s="157">
        <f t="shared" si="493"/>
        <v>0.82668454695949889</v>
      </c>
      <c r="L128" s="157">
        <f t="shared" si="493"/>
        <v>0.28033839666821159</v>
      </c>
      <c r="M128" s="157">
        <f t="shared" si="493"/>
        <v>0.33626502057330115</v>
      </c>
      <c r="N128" s="157">
        <f t="shared" si="493"/>
        <v>0.15952006588565182</v>
      </c>
      <c r="O128" s="157">
        <f t="shared" si="493"/>
        <v>0.93228320460816816</v>
      </c>
      <c r="P128" s="157">
        <f t="shared" si="493"/>
        <v>1.6553163234955257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0.16999460422469492</v>
      </c>
      <c r="D129" s="156">
        <v>0.1296210456440442</v>
      </c>
      <c r="E129" s="156">
        <v>0.34102439109677013</v>
      </c>
      <c r="F129" s="156">
        <v>0.23536545930558</v>
      </c>
      <c r="G129" s="156">
        <v>0.25850786159085104</v>
      </c>
      <c r="H129" s="156">
        <v>0.22814713773284362</v>
      </c>
      <c r="I129" s="156">
        <v>0.23679201925282489</v>
      </c>
      <c r="J129" s="156">
        <v>0.21458881521514392</v>
      </c>
      <c r="K129" s="156">
        <v>0.82668454695949889</v>
      </c>
      <c r="L129" s="156">
        <v>0.28033839666821159</v>
      </c>
      <c r="M129" s="156">
        <v>0.33626502057330115</v>
      </c>
      <c r="N129" s="156">
        <v>0.15952006588565182</v>
      </c>
      <c r="O129" s="156">
        <v>0.93228320460816816</v>
      </c>
      <c r="P129" s="156">
        <v>1.6553163234955257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0.11974627312840691</v>
      </c>
      <c r="D130" s="157">
        <f t="shared" ref="D130" si="495">SUM(D131:D132,D135:D136)</f>
        <v>0.11320259917468206</v>
      </c>
      <c r="E130" s="157">
        <f t="shared" ref="E130" si="496">SUM(E131:E132,E135:E136)</f>
        <v>0.72791327282615859</v>
      </c>
      <c r="F130" s="157">
        <f t="shared" ref="F130" si="497">SUM(F131:F132,F135:F136)</f>
        <v>0.15921788474302756</v>
      </c>
      <c r="G130" s="157">
        <f t="shared" ref="G130" si="498">SUM(G131:G132,G135:G136)</f>
        <v>0.31676603993092711</v>
      </c>
      <c r="H130" s="157">
        <f t="shared" ref="H130" si="499">SUM(H131:H132,H135:H136)</f>
        <v>0.20448057651513207</v>
      </c>
      <c r="I130" s="157">
        <f t="shared" ref="I130" si="500">SUM(I131:I132,I135:I136)</f>
        <v>0.116367643023565</v>
      </c>
      <c r="J130" s="157">
        <f t="shared" ref="J130" si="501">SUM(J131:J132,J135:J136)</f>
        <v>0.13469545510800338</v>
      </c>
      <c r="K130" s="157">
        <f t="shared" ref="K130" si="502">SUM(K131:K132,K135:K136)</f>
        <v>0.85292241353305398</v>
      </c>
      <c r="L130" s="157">
        <f t="shared" ref="L130" si="503">SUM(L131:L132,L135:L136)</f>
        <v>0.1346934411964173</v>
      </c>
      <c r="M130" s="157">
        <f t="shared" ref="M130" si="504">SUM(M131:M132,M135:M136)</f>
        <v>0.13062592746460072</v>
      </c>
      <c r="N130" s="157">
        <f t="shared" ref="N130" si="505">SUM(N131:N132,N135:N136)</f>
        <v>7.7906728563213512E-2</v>
      </c>
      <c r="O130" s="157">
        <f t="shared" ref="O130" si="506">SUM(O131:O132,O135:O136)</f>
        <v>0.87853571156679844</v>
      </c>
      <c r="P130" s="157">
        <f t="shared" ref="P130" si="507">SUM(P131:P132,P135:P136)</f>
        <v>1.498221348304128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1.3140718067413003E-2</v>
      </c>
      <c r="E131" s="132">
        <v>0</v>
      </c>
      <c r="F131" s="132">
        <v>5.5128687199825603E-2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1.5114067493513428E-2</v>
      </c>
      <c r="M131" s="132">
        <v>2.8518908557191709E-2</v>
      </c>
      <c r="N131" s="132">
        <v>1.0038703803014901E-2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7.4368609745436316E-3</v>
      </c>
      <c r="E132" s="132">
        <f t="shared" ref="E132" si="511">SUM(E133:E134)</f>
        <v>0.46722677263365892</v>
      </c>
      <c r="F132" s="132">
        <f t="shared" ref="F132" si="512">SUM(F133:F134)</f>
        <v>3.1147999569131373E-2</v>
      </c>
      <c r="G132" s="132">
        <f t="shared" ref="G132" si="513">SUM(G133:G134)</f>
        <v>0.1590051465457345</v>
      </c>
      <c r="H132" s="132">
        <f t="shared" ref="H132" si="514">SUM(H133:H134)</f>
        <v>9.290962609616514E-2</v>
      </c>
      <c r="I132" s="132">
        <f t="shared" ref="I132" si="515">SUM(I133:I134)</f>
        <v>6.1761891478008625E-2</v>
      </c>
      <c r="J132" s="132">
        <f t="shared" ref="J132" si="516">SUM(J133:J134)</f>
        <v>8.0193628795776198E-2</v>
      </c>
      <c r="K132" s="132">
        <f t="shared" ref="K132" si="517">SUM(K133:K134)</f>
        <v>0.51080470716873905</v>
      </c>
      <c r="L132" s="132">
        <f t="shared" ref="L132" si="518">SUM(L133:L134)</f>
        <v>4.9146940524440894E-2</v>
      </c>
      <c r="M132" s="132">
        <f t="shared" ref="M132" si="519">SUM(M133:M134)</f>
        <v>3.4037757707927295E-2</v>
      </c>
      <c r="N132" s="132">
        <f t="shared" ref="N132" si="520">SUM(N133:N134)</f>
        <v>4.7820227466739397E-2</v>
      </c>
      <c r="O132" s="132">
        <f t="shared" ref="O132" si="521">SUM(O133:O134)</f>
        <v>0.87853571156679844</v>
      </c>
      <c r="P132" s="132">
        <f t="shared" ref="P132" si="522">SUM(P133:P134)</f>
        <v>0.79642419267611431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2.2178896568851359E-3</v>
      </c>
      <c r="E133" s="165">
        <v>0.15417637295438269</v>
      </c>
      <c r="F133" s="165">
        <v>9.0600224279106523E-3</v>
      </c>
      <c r="G133" s="165">
        <v>5.4275045871740216E-2</v>
      </c>
      <c r="H133" s="165">
        <v>3.2210170895634993E-2</v>
      </c>
      <c r="I133" s="165">
        <v>1.7109963746160299E-2</v>
      </c>
      <c r="J133" s="165">
        <v>2.3914433623746126E-2</v>
      </c>
      <c r="K133" s="165">
        <v>0.14842218734900428</v>
      </c>
      <c r="L133" s="165">
        <v>1.4910099844515953E-2</v>
      </c>
      <c r="M133" s="165">
        <v>1.0125241341734681E-2</v>
      </c>
      <c r="N133" s="165">
        <v>1.3936933239371554E-2</v>
      </c>
      <c r="O133" s="165">
        <v>0.27361786478713462</v>
      </c>
      <c r="P133" s="165">
        <v>0.2484145422466337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5.2189713176584961E-3</v>
      </c>
      <c r="E134" s="164">
        <v>0.31305039967927623</v>
      </c>
      <c r="F134" s="164">
        <v>2.2087977141220721E-2</v>
      </c>
      <c r="G134" s="164">
        <v>0.1047301006739943</v>
      </c>
      <c r="H134" s="164">
        <v>6.0699455200530147E-2</v>
      </c>
      <c r="I134" s="164">
        <v>4.4651927731848326E-2</v>
      </c>
      <c r="J134" s="164">
        <v>5.6279195172030075E-2</v>
      </c>
      <c r="K134" s="164">
        <v>0.36238251981973474</v>
      </c>
      <c r="L134" s="164">
        <v>3.423684067992494E-2</v>
      </c>
      <c r="M134" s="164">
        <v>2.3912516366192613E-2</v>
      </c>
      <c r="N134" s="164">
        <v>3.3883294227367841E-2</v>
      </c>
      <c r="O134" s="164">
        <v>0.60491784677966387</v>
      </c>
      <c r="P134" s="164">
        <v>0.54800965042948058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1.2141361113777553E-2</v>
      </c>
      <c r="D135" s="162">
        <v>1.8928784225138762E-2</v>
      </c>
      <c r="E135" s="162">
        <v>0.17135505135291457</v>
      </c>
      <c r="F135" s="162">
        <v>4.5954400880696453E-2</v>
      </c>
      <c r="G135" s="162">
        <v>9.4430243257067156E-2</v>
      </c>
      <c r="H135" s="162">
        <v>5.2220192036151115E-2</v>
      </c>
      <c r="I135" s="162">
        <v>0</v>
      </c>
      <c r="J135" s="162">
        <v>2.7804999548927168E-2</v>
      </c>
      <c r="K135" s="162">
        <v>0.17230087547870032</v>
      </c>
      <c r="L135" s="162">
        <v>3.4620243147266708E-2</v>
      </c>
      <c r="M135" s="162">
        <v>2.9135827278537391E-2</v>
      </c>
      <c r="N135" s="162">
        <v>5.6991920373903309E-3</v>
      </c>
      <c r="O135" s="162">
        <v>0</v>
      </c>
      <c r="P135" s="162">
        <v>0.32266762043925684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0.10760491201462935</v>
      </c>
      <c r="D136" s="160">
        <f t="shared" ref="D136" si="525">SUM(D137:D138)</f>
        <v>7.3696235907586671E-2</v>
      </c>
      <c r="E136" s="160">
        <f t="shared" ref="E136" si="526">SUM(E137:E138)</f>
        <v>8.9331448839585048E-2</v>
      </c>
      <c r="F136" s="160">
        <f t="shared" ref="F136" si="527">SUM(F137:F138)</f>
        <v>2.6986797093374155E-2</v>
      </c>
      <c r="G136" s="160">
        <f t="shared" ref="G136" si="528">SUM(G137:G138)</f>
        <v>6.3330650128125429E-2</v>
      </c>
      <c r="H136" s="160">
        <f t="shared" ref="H136" si="529">SUM(H137:H138)</f>
        <v>5.9350758382815824E-2</v>
      </c>
      <c r="I136" s="160">
        <f t="shared" ref="I136" si="530">SUM(I137:I138)</f>
        <v>5.4605751545556386E-2</v>
      </c>
      <c r="J136" s="160">
        <f t="shared" ref="J136" si="531">SUM(J137:J138)</f>
        <v>2.669682676330002E-2</v>
      </c>
      <c r="K136" s="160">
        <f t="shared" ref="K136" si="532">SUM(K137:K138)</f>
        <v>0.16981683088561456</v>
      </c>
      <c r="L136" s="160">
        <f t="shared" ref="L136" si="533">SUM(L137:L138)</f>
        <v>3.5812190031196262E-2</v>
      </c>
      <c r="M136" s="160">
        <f t="shared" ref="M136" si="534">SUM(M137:M138)</f>
        <v>3.8933433920944331E-2</v>
      </c>
      <c r="N136" s="160">
        <f t="shared" ref="N136" si="535">SUM(N137:N138)</f>
        <v>1.4348605256068885E-2</v>
      </c>
      <c r="O136" s="160">
        <f t="shared" ref="O136" si="536">SUM(O137:O138)</f>
        <v>0</v>
      </c>
      <c r="P136" s="160">
        <f t="shared" ref="P136" si="537">SUM(P137:P138)</f>
        <v>0.37912953518875686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3.0256602535324077E-2</v>
      </c>
      <c r="D137" s="156">
        <v>2.4542361625197937E-2</v>
      </c>
      <c r="E137" s="156">
        <v>3.2775352407738115E-2</v>
      </c>
      <c r="F137" s="156">
        <v>8.7002884153882121E-3</v>
      </c>
      <c r="G137" s="156">
        <v>2.341352223366849E-2</v>
      </c>
      <c r="H137" s="156">
        <v>2.0978258334794494E-2</v>
      </c>
      <c r="I137" s="156">
        <v>1.8566074166422055E-2</v>
      </c>
      <c r="J137" s="156">
        <v>9.0226269580073373E-3</v>
      </c>
      <c r="K137" s="156">
        <v>5.5856563614629831E-2</v>
      </c>
      <c r="L137" s="156">
        <v>1.2064184279577398E-2</v>
      </c>
      <c r="M137" s="156">
        <v>1.3121817818188249E-2</v>
      </c>
      <c r="N137" s="156">
        <v>5.1774871205029086E-3</v>
      </c>
      <c r="O137" s="156">
        <v>0</v>
      </c>
      <c r="P137" s="156">
        <v>0.1313413991398471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7.734830947930528E-2</v>
      </c>
      <c r="D138" s="156">
        <v>4.9153874282388738E-2</v>
      </c>
      <c r="E138" s="156">
        <v>5.6556096431846926E-2</v>
      </c>
      <c r="F138" s="156">
        <v>1.8286508677985945E-2</v>
      </c>
      <c r="G138" s="156">
        <v>3.9917127894456936E-2</v>
      </c>
      <c r="H138" s="156">
        <v>3.8372500048021327E-2</v>
      </c>
      <c r="I138" s="156">
        <v>3.6039677379134334E-2</v>
      </c>
      <c r="J138" s="156">
        <v>1.7674199805292681E-2</v>
      </c>
      <c r="K138" s="156">
        <v>0.11396026727098472</v>
      </c>
      <c r="L138" s="156">
        <v>2.3748005751618863E-2</v>
      </c>
      <c r="M138" s="156">
        <v>2.581161610275608E-2</v>
      </c>
      <c r="N138" s="156">
        <v>9.1711181355659775E-3</v>
      </c>
      <c r="O138" s="156">
        <v>0</v>
      </c>
      <c r="P138" s="156">
        <v>0.24778813604890976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9.9740210888958084E-2</v>
      </c>
      <c r="D139" s="157">
        <f t="shared" ref="D139" si="540">SUM(D140:D141)</f>
        <v>9.5600991565538682E-2</v>
      </c>
      <c r="E139" s="157">
        <f t="shared" ref="E139" si="541">SUM(E140:E141)</f>
        <v>0.62142951503184007</v>
      </c>
      <c r="F139" s="157">
        <f t="shared" ref="F139" si="542">SUM(F140:F141)</f>
        <v>0.13148838240312463</v>
      </c>
      <c r="G139" s="157">
        <f t="shared" ref="G139" si="543">SUM(G140:G141)</f>
        <v>0.25436601354822624</v>
      </c>
      <c r="H139" s="157">
        <f t="shared" ref="H139" si="544">SUM(H140:H141)</f>
        <v>0.16537802000765875</v>
      </c>
      <c r="I139" s="157">
        <f t="shared" ref="I139" si="545">SUM(I140:I141)</f>
        <v>0.10119402653241731</v>
      </c>
      <c r="J139" s="157">
        <f t="shared" ref="J139" si="546">SUM(J140:J141)</f>
        <v>0.10949720794623956</v>
      </c>
      <c r="K139" s="157">
        <f t="shared" ref="K139" si="547">SUM(K140:K141)</f>
        <v>0.68182487443264428</v>
      </c>
      <c r="L139" s="157">
        <f t="shared" ref="L139" si="548">SUM(L140:L141)</f>
        <v>0.10600734303409394</v>
      </c>
      <c r="M139" s="157">
        <f t="shared" ref="M139" si="549">SUM(M140:M141)</f>
        <v>0.10228796488583693</v>
      </c>
      <c r="N139" s="157">
        <f t="shared" ref="N139" si="550">SUM(N140:N141)</f>
        <v>6.8711343313853188E-2</v>
      </c>
      <c r="O139" s="157">
        <f t="shared" ref="O139" si="551">SUM(O140:O141)</f>
        <v>0.73078909667645298</v>
      </c>
      <c r="P139" s="157">
        <f t="shared" ref="P139" si="552">SUM(P140:P141)</f>
        <v>1.1780777145606791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9.9740210888958084E-2</v>
      </c>
      <c r="D141" s="57">
        <v>9.5600991565538682E-2</v>
      </c>
      <c r="E141" s="57">
        <v>0.62142951503184007</v>
      </c>
      <c r="F141" s="57">
        <v>0.13148838240312463</v>
      </c>
      <c r="G141" s="57">
        <v>0.25436601354822624</v>
      </c>
      <c r="H141" s="57">
        <v>0.16537802000765875</v>
      </c>
      <c r="I141" s="57">
        <v>0.10119402653241731</v>
      </c>
      <c r="J141" s="57">
        <v>0.10949720794623956</v>
      </c>
      <c r="K141" s="57">
        <v>0.68182487443264428</v>
      </c>
      <c r="L141" s="57">
        <v>0.10600734303409394</v>
      </c>
      <c r="M141" s="57">
        <v>0.10228796488583693</v>
      </c>
      <c r="N141" s="57">
        <v>6.8711343313853188E-2</v>
      </c>
      <c r="O141" s="57">
        <v>0.73078909667645298</v>
      </c>
      <c r="P141" s="57">
        <v>1.1780777145606791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1.2689412295428464</v>
      </c>
      <c r="D143" s="168">
        <f t="shared" ref="D143" si="555">SUM(D144,D146,D148,D157)</f>
        <v>2.5135235340829301</v>
      </c>
      <c r="E143" s="168">
        <f t="shared" ref="E143" si="556">SUM(E144,E146,E148,E157)</f>
        <v>4.4708777980307843</v>
      </c>
      <c r="F143" s="168">
        <f t="shared" ref="F143" si="557">SUM(F144,F146,F148,F157)</f>
        <v>3.6848581798043978</v>
      </c>
      <c r="G143" s="168">
        <f t="shared" ref="G143" si="558">SUM(G144,G146,G148,G157)</f>
        <v>2.4948269442485427</v>
      </c>
      <c r="H143" s="168">
        <f t="shared" ref="H143" si="559">SUM(H144,H146,H148,H157)</f>
        <v>6.0114672651676937</v>
      </c>
      <c r="I143" s="168">
        <f t="shared" ref="I143" si="560">SUM(I144,I146,I148,I157)</f>
        <v>5.5345007985016732</v>
      </c>
      <c r="J143" s="168">
        <f t="shared" ref="J143" si="561">SUM(J144,J146,J148,J157)</f>
        <v>0.52307649177682869</v>
      </c>
      <c r="K143" s="168">
        <f t="shared" ref="K143" si="562">SUM(K144,K146,K148,K157)</f>
        <v>0.76229853934390002</v>
      </c>
      <c r="L143" s="168">
        <f t="shared" ref="L143" si="563">SUM(L144,L146,L148,L157)</f>
        <v>2.5594423383729414</v>
      </c>
      <c r="M143" s="168">
        <f t="shared" ref="M143" si="564">SUM(M144,M146,M148,M157)</f>
        <v>1.4852172895364757</v>
      </c>
      <c r="N143" s="168">
        <f t="shared" ref="N143" si="565">SUM(N144,N146,N148,N157)</f>
        <v>9.1112387323916355</v>
      </c>
      <c r="O143" s="168">
        <f t="shared" ref="O143" si="566">SUM(O144,O146,O148,O157)</f>
        <v>0.28976137862570872</v>
      </c>
      <c r="P143" s="168">
        <f t="shared" ref="P143" si="567">SUM(P144,P146,P148,P157)</f>
        <v>6.2529081292513604</v>
      </c>
      <c r="Q143" s="168">
        <f t="shared" ref="Q143" si="568">SUM(Q144,Q146,Q148,Q157)</f>
        <v>19.271490377171819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0.74238870706121174</v>
      </c>
      <c r="D144" s="157">
        <f t="shared" si="569"/>
        <v>1.4904149590844136</v>
      </c>
      <c r="E144" s="157">
        <f t="shared" si="569"/>
        <v>2.8078842165510616</v>
      </c>
      <c r="F144" s="157">
        <f t="shared" si="569"/>
        <v>2.2778295785437321</v>
      </c>
      <c r="G144" s="157">
        <f t="shared" si="569"/>
        <v>1.5240607004817575</v>
      </c>
      <c r="H144" s="157">
        <f t="shared" si="569"/>
        <v>3.6470015333985106</v>
      </c>
      <c r="I144" s="157">
        <f t="shared" si="569"/>
        <v>3.2889163928028644</v>
      </c>
      <c r="J144" s="157">
        <f t="shared" si="569"/>
        <v>0.30424773759499985</v>
      </c>
      <c r="K144" s="157">
        <f t="shared" si="569"/>
        <v>0.4182521250944693</v>
      </c>
      <c r="L144" s="157">
        <f t="shared" si="569"/>
        <v>1.3406564407550317</v>
      </c>
      <c r="M144" s="157">
        <f t="shared" si="569"/>
        <v>0.89271918842017173</v>
      </c>
      <c r="N144" s="157">
        <f t="shared" si="569"/>
        <v>5.1279118207402483</v>
      </c>
      <c r="O144" s="157">
        <f t="shared" si="569"/>
        <v>0.12620683973202285</v>
      </c>
      <c r="P144" s="157">
        <f t="shared" si="569"/>
        <v>2.6522453889854423</v>
      </c>
      <c r="Q144" s="157">
        <f t="shared" si="569"/>
        <v>9.5409107281765593</v>
      </c>
    </row>
    <row r="145" spans="1:17" ht="12" customHeight="1" x14ac:dyDescent="0.25">
      <c r="A145" s="23" t="s">
        <v>60</v>
      </c>
      <c r="B145" s="156"/>
      <c r="C145" s="156">
        <v>0.74238870706121174</v>
      </c>
      <c r="D145" s="156">
        <v>1.4904149590844136</v>
      </c>
      <c r="E145" s="156">
        <v>2.8078842165510616</v>
      </c>
      <c r="F145" s="156">
        <v>2.2778295785437321</v>
      </c>
      <c r="G145" s="156">
        <v>1.5240607004817575</v>
      </c>
      <c r="H145" s="156">
        <v>3.6470015333985106</v>
      </c>
      <c r="I145" s="156">
        <v>3.2889163928028644</v>
      </c>
      <c r="J145" s="156">
        <v>0.30424773759499985</v>
      </c>
      <c r="K145" s="156">
        <v>0.4182521250944693</v>
      </c>
      <c r="L145" s="156">
        <v>1.3406564407550317</v>
      </c>
      <c r="M145" s="156">
        <v>0.89271918842017173</v>
      </c>
      <c r="N145" s="156">
        <v>5.1279118207402483</v>
      </c>
      <c r="O145" s="156">
        <v>0.12620683973202285</v>
      </c>
      <c r="P145" s="156">
        <v>2.6522453889854423</v>
      </c>
      <c r="Q145" s="156">
        <v>9.5409107281765593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0.25452002691223696</v>
      </c>
      <c r="D146" s="157">
        <f t="shared" si="570"/>
        <v>0.47015808160537026</v>
      </c>
      <c r="E146" s="157">
        <f t="shared" si="570"/>
        <v>0.74709300120225108</v>
      </c>
      <c r="F146" s="157">
        <f t="shared" si="570"/>
        <v>0.63054610186780569</v>
      </c>
      <c r="G146" s="157">
        <f t="shared" si="570"/>
        <v>0.46965354460918063</v>
      </c>
      <c r="H146" s="157">
        <f t="shared" si="570"/>
        <v>1.134250796173766</v>
      </c>
      <c r="I146" s="157">
        <f t="shared" si="570"/>
        <v>1.0505886726104938</v>
      </c>
      <c r="J146" s="157">
        <f t="shared" si="570"/>
        <v>0.102982148264138</v>
      </c>
      <c r="K146" s="157">
        <f t="shared" si="570"/>
        <v>0.16357066601941489</v>
      </c>
      <c r="L146" s="157">
        <f t="shared" si="570"/>
        <v>0.59308673639489307</v>
      </c>
      <c r="M146" s="157">
        <f t="shared" si="570"/>
        <v>0.29631933308137343</v>
      </c>
      <c r="N146" s="157">
        <f t="shared" si="570"/>
        <v>1.9207240195293509</v>
      </c>
      <c r="O146" s="157">
        <f t="shared" si="570"/>
        <v>8.0110695404832372E-2</v>
      </c>
      <c r="P146" s="157">
        <f t="shared" si="570"/>
        <v>1.8522308683665023</v>
      </c>
      <c r="Q146" s="157">
        <f t="shared" si="570"/>
        <v>4.9441420410088401</v>
      </c>
    </row>
    <row r="147" spans="1:17" ht="12" customHeight="1" x14ac:dyDescent="0.25">
      <c r="A147" s="23" t="s">
        <v>60</v>
      </c>
      <c r="B147" s="156"/>
      <c r="C147" s="156">
        <v>0.25452002691223696</v>
      </c>
      <c r="D147" s="156">
        <v>0.47015808160537026</v>
      </c>
      <c r="E147" s="156">
        <v>0.74709300120225108</v>
      </c>
      <c r="F147" s="156">
        <v>0.63054610186780569</v>
      </c>
      <c r="G147" s="156">
        <v>0.46965354460918063</v>
      </c>
      <c r="H147" s="156">
        <v>1.134250796173766</v>
      </c>
      <c r="I147" s="156">
        <v>1.0505886726104938</v>
      </c>
      <c r="J147" s="156">
        <v>0.102982148264138</v>
      </c>
      <c r="K147" s="156">
        <v>0.16357066601941489</v>
      </c>
      <c r="L147" s="156">
        <v>0.59308673639489307</v>
      </c>
      <c r="M147" s="156">
        <v>0.29631933308137343</v>
      </c>
      <c r="N147" s="156">
        <v>1.9207240195293509</v>
      </c>
      <c r="O147" s="156">
        <v>8.0110695404832372E-2</v>
      </c>
      <c r="P147" s="156">
        <v>1.8522308683665023</v>
      </c>
      <c r="Q147" s="156">
        <v>4.9441420410088401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0.14746511694437808</v>
      </c>
      <c r="D148" s="157">
        <f t="shared" ref="D148" si="572">SUM(D149:D150,D153:D154)</f>
        <v>0.3006323854161968</v>
      </c>
      <c r="E148" s="157">
        <f t="shared" ref="E148" si="573">SUM(E149:E150,E153:E154)</f>
        <v>0.49819923447251457</v>
      </c>
      <c r="F148" s="157">
        <f t="shared" ref="F148" si="574">SUM(F149:F150,F153:F154)</f>
        <v>0.42972444965753509</v>
      </c>
      <c r="G148" s="157">
        <f t="shared" ref="G148" si="575">SUM(G149:G150,G153:G154)</f>
        <v>0.27830982177873537</v>
      </c>
      <c r="H148" s="157">
        <f t="shared" ref="H148" si="576">SUM(H149:H150,H153:H154)</f>
        <v>0.67469545785527474</v>
      </c>
      <c r="I148" s="157">
        <f t="shared" ref="I148" si="577">SUM(I149:I150,I153:I154)</f>
        <v>0.65420063277921903</v>
      </c>
      <c r="J148" s="157">
        <f t="shared" ref="J148" si="578">SUM(J149:J150,J153:J154)</f>
        <v>6.429761152564048E-2</v>
      </c>
      <c r="K148" s="157">
        <f t="shared" ref="K148" si="579">SUM(K149:K150,K153:K154)</f>
        <v>0.10057176173341979</v>
      </c>
      <c r="L148" s="157">
        <f t="shared" ref="L148" si="580">SUM(L149:L150,L153:L154)</f>
        <v>0.34903192550866979</v>
      </c>
      <c r="M148" s="157">
        <f t="shared" ref="M148" si="581">SUM(M149:M150,M153:M154)</f>
        <v>0.16782968350499464</v>
      </c>
      <c r="N148" s="157">
        <f t="shared" ref="N148" si="582">SUM(N149:N150,N153:N154)</f>
        <v>1.1373543177284875</v>
      </c>
      <c r="O148" s="157">
        <f t="shared" ref="O148" si="583">SUM(O149:O150,O153:O154)</f>
        <v>4.7923502798052395E-2</v>
      </c>
      <c r="P148" s="157">
        <f t="shared" ref="P148" si="584">SUM(P149:P150,P153:P154)</f>
        <v>0.98219538567138043</v>
      </c>
      <c r="Q148" s="157">
        <f t="shared" ref="Q148" si="585">SUM(Q149:Q150,Q153:Q154)</f>
        <v>2.6486950649463643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3.0044661744155297E-2</v>
      </c>
      <c r="D153" s="162">
        <v>4.3444773645765634E-2</v>
      </c>
      <c r="E153" s="162">
        <v>2.6700447740419016E-2</v>
      </c>
      <c r="F153" s="162">
        <v>0.12453318632840706</v>
      </c>
      <c r="G153" s="162">
        <v>1.1288863526848804E-2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2.3812776434208548E-2</v>
      </c>
      <c r="P153" s="162">
        <v>3.9387894823645173E-2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0.11742045520022279</v>
      </c>
      <c r="D154" s="160">
        <f t="shared" ref="D154" si="602">SUM(D155:D156)</f>
        <v>0.25718761177043115</v>
      </c>
      <c r="E154" s="160">
        <f t="shared" ref="E154" si="603">SUM(E155:E156)</f>
        <v>0.47149878673209555</v>
      </c>
      <c r="F154" s="160">
        <f t="shared" ref="F154" si="604">SUM(F155:F156)</f>
        <v>0.30519126332912805</v>
      </c>
      <c r="G154" s="160">
        <f t="shared" ref="G154" si="605">SUM(G155:G156)</f>
        <v>0.26702095825188654</v>
      </c>
      <c r="H154" s="160">
        <f t="shared" ref="H154" si="606">SUM(H155:H156)</f>
        <v>0.67469545785527474</v>
      </c>
      <c r="I154" s="160">
        <f t="shared" ref="I154" si="607">SUM(I155:I156)</f>
        <v>0.65420063277921903</v>
      </c>
      <c r="J154" s="160">
        <f t="shared" ref="J154" si="608">SUM(J155:J156)</f>
        <v>6.429761152564048E-2</v>
      </c>
      <c r="K154" s="160">
        <f t="shared" ref="K154" si="609">SUM(K155:K156)</f>
        <v>0.10057176173341979</v>
      </c>
      <c r="L154" s="160">
        <f t="shared" ref="L154" si="610">SUM(L155:L156)</f>
        <v>0.34903192550866979</v>
      </c>
      <c r="M154" s="160">
        <f t="shared" ref="M154" si="611">SUM(M155:M156)</f>
        <v>0.16782968350499464</v>
      </c>
      <c r="N154" s="160">
        <f t="shared" ref="N154" si="612">SUM(N155:N156)</f>
        <v>1.1373543177284875</v>
      </c>
      <c r="O154" s="160">
        <f t="shared" ref="O154" si="613">SUM(O155:O156)</f>
        <v>2.411072636384385E-2</v>
      </c>
      <c r="P154" s="160">
        <f t="shared" ref="P154" si="614">SUM(P155:P156)</f>
        <v>0.9428074908477353</v>
      </c>
      <c r="Q154" s="160">
        <f t="shared" ref="Q154" si="615">SUM(Q155:Q156)</f>
        <v>2.6486950649463643</v>
      </c>
    </row>
    <row r="155" spans="1:17" ht="12" customHeight="1" x14ac:dyDescent="0.25">
      <c r="A155" s="148" t="s">
        <v>60</v>
      </c>
      <c r="B155" s="156"/>
      <c r="C155" s="156">
        <v>3.1895952176430216E-2</v>
      </c>
      <c r="D155" s="156">
        <v>8.5717465457753703E-2</v>
      </c>
      <c r="E155" s="156">
        <v>0.17311022791189737</v>
      </c>
      <c r="F155" s="156">
        <v>9.8551483243010315E-2</v>
      </c>
      <c r="G155" s="156">
        <v>9.8751922235698994E-2</v>
      </c>
      <c r="H155" s="156">
        <v>0.23889948554987203</v>
      </c>
      <c r="I155" s="156">
        <v>0.22294855961523488</v>
      </c>
      <c r="J155" s="156">
        <v>2.1758250130014638E-2</v>
      </c>
      <c r="K155" s="156">
        <v>3.2804280043119916E-2</v>
      </c>
      <c r="L155" s="156">
        <v>0.1168858550362173</v>
      </c>
      <c r="M155" s="156">
        <v>5.6359896595559081E-2</v>
      </c>
      <c r="N155" s="156">
        <v>0.41157343040921607</v>
      </c>
      <c r="O155" s="156">
        <v>8.454305225966274E-3</v>
      </c>
      <c r="P155" s="156">
        <v>0.3253700282255817</v>
      </c>
      <c r="Q155" s="156">
        <v>0.95391326187039804</v>
      </c>
    </row>
    <row r="156" spans="1:17" ht="12" customHeight="1" x14ac:dyDescent="0.25">
      <c r="A156" s="148" t="s">
        <v>59</v>
      </c>
      <c r="B156" s="156"/>
      <c r="C156" s="156">
        <v>8.5524503023792581E-2</v>
      </c>
      <c r="D156" s="156">
        <v>0.17147014631267746</v>
      </c>
      <c r="E156" s="156">
        <v>0.29838855882019816</v>
      </c>
      <c r="F156" s="156">
        <v>0.20663978008611772</v>
      </c>
      <c r="G156" s="156">
        <v>0.16826903601618753</v>
      </c>
      <c r="H156" s="156">
        <v>0.43579597230540273</v>
      </c>
      <c r="I156" s="156">
        <v>0.43125207316398417</v>
      </c>
      <c r="J156" s="156">
        <v>4.2539361395625835E-2</v>
      </c>
      <c r="K156" s="156">
        <v>6.7767481690299877E-2</v>
      </c>
      <c r="L156" s="156">
        <v>0.2321460704724525</v>
      </c>
      <c r="M156" s="156">
        <v>0.11146978690943556</v>
      </c>
      <c r="N156" s="156">
        <v>0.72578088731927148</v>
      </c>
      <c r="O156" s="156">
        <v>1.5656421137877578E-2</v>
      </c>
      <c r="P156" s="156">
        <v>0.6174374626221536</v>
      </c>
      <c r="Q156" s="156">
        <v>1.6947818030759663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0.12456737862501971</v>
      </c>
      <c r="D157" s="157">
        <f t="shared" ref="D157" si="617">SUM(D158:D159)</f>
        <v>0.25231810797694965</v>
      </c>
      <c r="E157" s="157">
        <f t="shared" ref="E157" si="618">SUM(E158:E159)</f>
        <v>0.41770134580495705</v>
      </c>
      <c r="F157" s="157">
        <f t="shared" ref="F157" si="619">SUM(F158:F159)</f>
        <v>0.34675804973532515</v>
      </c>
      <c r="G157" s="157">
        <f t="shared" ref="G157" si="620">SUM(G158:G159)</f>
        <v>0.22280287737886928</v>
      </c>
      <c r="H157" s="157">
        <f t="shared" ref="H157" si="621">SUM(H158:H159)</f>
        <v>0.55551947774014254</v>
      </c>
      <c r="I157" s="157">
        <f t="shared" ref="I157" si="622">SUM(I158:I159)</f>
        <v>0.54079510030909594</v>
      </c>
      <c r="J157" s="157">
        <f t="shared" ref="J157" si="623">SUM(J158:J159)</f>
        <v>5.1548994392050407E-2</v>
      </c>
      <c r="K157" s="157">
        <f t="shared" ref="K157" si="624">SUM(K158:K159)</f>
        <v>7.9903986496595983E-2</v>
      </c>
      <c r="L157" s="157">
        <f t="shared" ref="L157" si="625">SUM(L158:L159)</f>
        <v>0.27666723571434709</v>
      </c>
      <c r="M157" s="157">
        <f t="shared" ref="M157" si="626">SUM(M158:M159)</f>
        <v>0.12834908452993596</v>
      </c>
      <c r="N157" s="157">
        <f t="shared" ref="N157" si="627">SUM(N158:N159)</f>
        <v>0.92524857439354913</v>
      </c>
      <c r="O157" s="157">
        <f t="shared" ref="O157" si="628">SUM(O158:O159)</f>
        <v>3.5520340690801143E-2</v>
      </c>
      <c r="P157" s="157">
        <f t="shared" ref="P157" si="629">SUM(P158:P159)</f>
        <v>0.76623648622803586</v>
      </c>
      <c r="Q157" s="157">
        <f t="shared" ref="Q157" si="630">SUM(Q158:Q159)</f>
        <v>2.1377425430400545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0.12456737862501971</v>
      </c>
      <c r="D159" s="57">
        <v>0.25231810797694965</v>
      </c>
      <c r="E159" s="57">
        <v>0.41770134580495705</v>
      </c>
      <c r="F159" s="57">
        <v>0.34675804973532515</v>
      </c>
      <c r="G159" s="57">
        <v>0.22280287737886928</v>
      </c>
      <c r="H159" s="57">
        <v>0.55551947774014254</v>
      </c>
      <c r="I159" s="57">
        <v>0.54079510030909594</v>
      </c>
      <c r="J159" s="57">
        <v>5.1548994392050407E-2</v>
      </c>
      <c r="K159" s="57">
        <v>7.9903986496595983E-2</v>
      </c>
      <c r="L159" s="57">
        <v>0.27666723571434709</v>
      </c>
      <c r="M159" s="57">
        <v>0.12834908452993596</v>
      </c>
      <c r="N159" s="57">
        <v>0.92524857439354913</v>
      </c>
      <c r="O159" s="57">
        <v>3.5520340690801143E-2</v>
      </c>
      <c r="P159" s="57">
        <v>0.76623648622803586</v>
      </c>
      <c r="Q159" s="57">
        <v>2.1377425430400545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1.4038583607696942</v>
      </c>
      <c r="D161" s="168">
        <f t="shared" ref="D161" si="632">SUM(D162,D164,D166,D175)</f>
        <v>2.6881737440601108</v>
      </c>
      <c r="E161" s="168">
        <f t="shared" ref="E161" si="633">SUM(E162,E164,E166,E175)</f>
        <v>1.7471040593100575</v>
      </c>
      <c r="F161" s="168">
        <f t="shared" ref="F161" si="634">SUM(F162,F164,F166,F175)</f>
        <v>1.5505460890823008</v>
      </c>
      <c r="G161" s="168">
        <f t="shared" ref="G161" si="635">SUM(G162,G164,G166,G175)</f>
        <v>1.2813003070724105</v>
      </c>
      <c r="H161" s="168">
        <f t="shared" ref="H161" si="636">SUM(H162,H164,H166,H175)</f>
        <v>1.6068138228288122</v>
      </c>
      <c r="I161" s="168">
        <f t="shared" ref="I161" si="637">SUM(I162,I164,I166,I175)</f>
        <v>0.89915505870845358</v>
      </c>
      <c r="J161" s="168">
        <f t="shared" ref="J161" si="638">SUM(J162,J164,J166,J175)</f>
        <v>2.7809973614073478</v>
      </c>
      <c r="K161" s="168">
        <f t="shared" ref="K161" si="639">SUM(K162,K164,K166,K175)</f>
        <v>2.2176501486375897</v>
      </c>
      <c r="L161" s="168">
        <f t="shared" ref="L161" si="640">SUM(L162,L164,L166,L175)</f>
        <v>3.5845234878915151</v>
      </c>
      <c r="M161" s="168">
        <f t="shared" ref="M161" si="641">SUM(M162,M164,M166,M175)</f>
        <v>3.5871659899936752</v>
      </c>
      <c r="N161" s="168">
        <f t="shared" ref="N161" si="642">SUM(N162,N164,N166,N175)</f>
        <v>1.25324508864222</v>
      </c>
      <c r="O161" s="168">
        <f t="shared" ref="O161" si="643">SUM(O162,O164,O166,O175)</f>
        <v>0.73326222332116608</v>
      </c>
      <c r="P161" s="168">
        <f t="shared" ref="P161" si="644">SUM(P162,P164,P166,P175)</f>
        <v>1.8779414930702443</v>
      </c>
      <c r="Q161" s="168">
        <f t="shared" ref="Q161" si="645">SUM(Q162,Q164,Q166,Q175)</f>
        <v>0.8957122168982069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0.91934876430389234</v>
      </c>
      <c r="D162" s="157">
        <f t="shared" si="646"/>
        <v>1.8439817282584821</v>
      </c>
      <c r="E162" s="157">
        <f t="shared" si="646"/>
        <v>1.2199184802120322</v>
      </c>
      <c r="F162" s="157">
        <f t="shared" si="646"/>
        <v>1.0219102833393228</v>
      </c>
      <c r="G162" s="157">
        <f t="shared" si="646"/>
        <v>0.85094501983509829</v>
      </c>
      <c r="H162" s="157">
        <f t="shared" si="646"/>
        <v>1.0794844666547896</v>
      </c>
      <c r="I162" s="157">
        <f t="shared" si="646"/>
        <v>0.54065709352093105</v>
      </c>
      <c r="J162" s="157">
        <f t="shared" si="646"/>
        <v>1.8078163864286125</v>
      </c>
      <c r="K162" s="157">
        <f t="shared" si="646"/>
        <v>1.275926596649215</v>
      </c>
      <c r="L162" s="157">
        <f t="shared" si="646"/>
        <v>2.0541549194757778</v>
      </c>
      <c r="M162" s="157">
        <f t="shared" si="646"/>
        <v>2.2542334327726854</v>
      </c>
      <c r="N162" s="157">
        <f t="shared" si="646"/>
        <v>0.75646259091999257</v>
      </c>
      <c r="O162" s="157">
        <f t="shared" si="646"/>
        <v>0.30575095863830171</v>
      </c>
      <c r="P162" s="157">
        <f t="shared" si="646"/>
        <v>0.76833700613290401</v>
      </c>
      <c r="Q162" s="157">
        <f t="shared" si="646"/>
        <v>0.45984391034396965</v>
      </c>
    </row>
    <row r="163" spans="1:17" ht="12" customHeight="1" x14ac:dyDescent="0.25">
      <c r="A163" s="23" t="s">
        <v>60</v>
      </c>
      <c r="B163" s="57"/>
      <c r="C163" s="57">
        <v>0.91934876430389234</v>
      </c>
      <c r="D163" s="57">
        <v>1.8439817282584821</v>
      </c>
      <c r="E163" s="57">
        <v>1.2199184802120322</v>
      </c>
      <c r="F163" s="57">
        <v>1.0219102833393228</v>
      </c>
      <c r="G163" s="57">
        <v>0.85094501983509829</v>
      </c>
      <c r="H163" s="57">
        <v>1.0794844666547896</v>
      </c>
      <c r="I163" s="57">
        <v>0.54065709352093105</v>
      </c>
      <c r="J163" s="57">
        <v>1.8078163864286125</v>
      </c>
      <c r="K163" s="57">
        <v>1.275926596649215</v>
      </c>
      <c r="L163" s="57">
        <v>2.0541549194757778</v>
      </c>
      <c r="M163" s="57">
        <v>2.2542334327726854</v>
      </c>
      <c r="N163" s="57">
        <v>0.75646259091999257</v>
      </c>
      <c r="O163" s="57">
        <v>0.30575095863830171</v>
      </c>
      <c r="P163" s="57">
        <v>0.76833700613290401</v>
      </c>
      <c r="Q163" s="57">
        <v>0.45984391034396965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0.14929635934568997</v>
      </c>
      <c r="D164" s="157">
        <f t="shared" si="647"/>
        <v>0.18657491138460705</v>
      </c>
      <c r="E164" s="157">
        <f t="shared" si="647"/>
        <v>0.15348115336492649</v>
      </c>
      <c r="F164" s="157">
        <f t="shared" si="647"/>
        <v>0.19608522498582442</v>
      </c>
      <c r="G164" s="157">
        <f t="shared" si="647"/>
        <v>0.15575027177656586</v>
      </c>
      <c r="H164" s="157">
        <f t="shared" si="647"/>
        <v>0.18384630492047654</v>
      </c>
      <c r="I164" s="157">
        <f t="shared" si="647"/>
        <v>0.17819260459253639</v>
      </c>
      <c r="J164" s="157">
        <f t="shared" si="647"/>
        <v>0.32210464286554807</v>
      </c>
      <c r="K164" s="157">
        <f t="shared" si="647"/>
        <v>0.4173556211953901</v>
      </c>
      <c r="L164" s="157">
        <f t="shared" si="647"/>
        <v>0.60086780006548135</v>
      </c>
      <c r="M164" s="157">
        <f t="shared" si="647"/>
        <v>0.54691990496989185</v>
      </c>
      <c r="N164" s="157">
        <f t="shared" si="647"/>
        <v>0.20735067059717335</v>
      </c>
      <c r="O164" s="157">
        <f t="shared" si="647"/>
        <v>0.22312782936847578</v>
      </c>
      <c r="P164" s="157">
        <f t="shared" si="647"/>
        <v>0.59424496815783723</v>
      </c>
      <c r="Q164" s="157">
        <f t="shared" si="647"/>
        <v>0.21371784182727535</v>
      </c>
    </row>
    <row r="165" spans="1:17" ht="12" customHeight="1" x14ac:dyDescent="0.25">
      <c r="A165" s="23" t="s">
        <v>60</v>
      </c>
      <c r="B165" s="156"/>
      <c r="C165" s="156">
        <v>0.14929635934568997</v>
      </c>
      <c r="D165" s="156">
        <v>0.18657491138460705</v>
      </c>
      <c r="E165" s="156">
        <v>0.15348115336492649</v>
      </c>
      <c r="F165" s="156">
        <v>0.19608522498582442</v>
      </c>
      <c r="G165" s="156">
        <v>0.15575027177656586</v>
      </c>
      <c r="H165" s="156">
        <v>0.18384630492047654</v>
      </c>
      <c r="I165" s="156">
        <v>0.17819260459253639</v>
      </c>
      <c r="J165" s="156">
        <v>0.32210464286554807</v>
      </c>
      <c r="K165" s="156">
        <v>0.4173556211953901</v>
      </c>
      <c r="L165" s="156">
        <v>0.60086780006548135</v>
      </c>
      <c r="M165" s="156">
        <v>0.54691990496989185</v>
      </c>
      <c r="N165" s="156">
        <v>0.20735067059717335</v>
      </c>
      <c r="O165" s="156">
        <v>0.22312782936847578</v>
      </c>
      <c r="P165" s="156">
        <v>0.59424496815783723</v>
      </c>
      <c r="Q165" s="156">
        <v>0.21371784182727535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0.18069672705228454</v>
      </c>
      <c r="D166" s="157">
        <f t="shared" ref="D166" si="649">SUM(D167:D168,D171:D172)</f>
        <v>0.35509832447566947</v>
      </c>
      <c r="E166" s="157">
        <f t="shared" ref="E166" si="650">SUM(E167:E168,E171:E172)</f>
        <v>0.20274474540049905</v>
      </c>
      <c r="F166" s="157">
        <f t="shared" ref="F166" si="651">SUM(F167:F168,F171:F172)</f>
        <v>0.18382984458813464</v>
      </c>
      <c r="G166" s="157">
        <f t="shared" ref="G166" si="652">SUM(G167:G168,G171:G172)</f>
        <v>0.15257993866804481</v>
      </c>
      <c r="H166" s="157">
        <f t="shared" ref="H166" si="653">SUM(H167:H168,H171:H172)</f>
        <v>0.18854357646027795</v>
      </c>
      <c r="I166" s="157">
        <f t="shared" ref="I166" si="654">SUM(I167:I168,I171:I172)</f>
        <v>9.8608296618178021E-2</v>
      </c>
      <c r="J166" s="157">
        <f t="shared" ref="J166" si="655">SUM(J167:J168,J171:J172)</f>
        <v>0.3612850942001315</v>
      </c>
      <c r="K166" s="157">
        <f t="shared" ref="K166" si="656">SUM(K167:K168,K171:K172)</f>
        <v>0.29231197293488731</v>
      </c>
      <c r="L166" s="157">
        <f t="shared" ref="L166" si="657">SUM(L167:L168,L171:L172)</f>
        <v>0.51896630869232774</v>
      </c>
      <c r="M166" s="157">
        <f t="shared" ref="M166" si="658">SUM(M167:M168,M171:M172)</f>
        <v>0.44574680791549565</v>
      </c>
      <c r="N166" s="157">
        <f t="shared" ref="N166" si="659">SUM(N167:N168,N171:N172)</f>
        <v>0.15952938300051409</v>
      </c>
      <c r="O166" s="157">
        <f t="shared" ref="O166" si="660">SUM(O167:O168,O171:O172)</f>
        <v>0.11703354931649364</v>
      </c>
      <c r="P166" s="157">
        <f t="shared" ref="P166" si="661">SUM(P167:P168,P171:P172)</f>
        <v>0.29223981988509584</v>
      </c>
      <c r="Q166" s="157">
        <f t="shared" ref="Q166" si="662">SUM(Q167:Q168,Q171:Q172)</f>
        <v>0.122743803587092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6.89223877564972E-2</v>
      </c>
      <c r="D171" s="162">
        <v>8.9480350377755508E-2</v>
      </c>
      <c r="E171" s="162">
        <v>4.449941861418099E-2</v>
      </c>
      <c r="F171" s="162">
        <v>0.10714527713371275</v>
      </c>
      <c r="G171" s="162">
        <v>3.2763851047562915E-2</v>
      </c>
      <c r="H171" s="162">
        <v>1.5772498483724948E-2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5.7807907355588203E-2</v>
      </c>
      <c r="P171" s="162">
        <v>8.634587102421995E-2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0.11177433929578734</v>
      </c>
      <c r="D172" s="160">
        <f t="shared" ref="D172" si="679">SUM(D173:D174)</f>
        <v>0.26561797409791399</v>
      </c>
      <c r="E172" s="160">
        <f t="shared" ref="E172" si="680">SUM(E173:E174)</f>
        <v>0.15824532678631806</v>
      </c>
      <c r="F172" s="160">
        <f t="shared" ref="F172" si="681">SUM(F173:F174)</f>
        <v>7.6684567454421898E-2</v>
      </c>
      <c r="G172" s="160">
        <f t="shared" ref="G172" si="682">SUM(G173:G174)</f>
        <v>0.11981608762048189</v>
      </c>
      <c r="H172" s="160">
        <f t="shared" ref="H172" si="683">SUM(H173:H174)</f>
        <v>0.172771077976553</v>
      </c>
      <c r="I172" s="160">
        <f t="shared" ref="I172" si="684">SUM(I173:I174)</f>
        <v>9.8608296618178021E-2</v>
      </c>
      <c r="J172" s="160">
        <f t="shared" ref="J172" si="685">SUM(J173:J174)</f>
        <v>0.3612850942001315</v>
      </c>
      <c r="K172" s="160">
        <f t="shared" ref="K172" si="686">SUM(K173:K174)</f>
        <v>0.29231197293488731</v>
      </c>
      <c r="L172" s="160">
        <f t="shared" ref="L172" si="687">SUM(L173:L174)</f>
        <v>0.51896630869232774</v>
      </c>
      <c r="M172" s="160">
        <f t="shared" ref="M172" si="688">SUM(M173:M174)</f>
        <v>0.44574680791549565</v>
      </c>
      <c r="N172" s="160">
        <f t="shared" ref="N172" si="689">SUM(N173:N174)</f>
        <v>0.15952938300051409</v>
      </c>
      <c r="O172" s="160">
        <f t="shared" ref="O172" si="690">SUM(O173:O174)</f>
        <v>5.9225641960905434E-2</v>
      </c>
      <c r="P172" s="160">
        <f t="shared" ref="P172" si="691">SUM(P173:P174)</f>
        <v>0.20589394886087586</v>
      </c>
      <c r="Q172" s="160">
        <f t="shared" ref="Q172" si="692">SUM(Q173:Q174)</f>
        <v>0.122743803587092</v>
      </c>
    </row>
    <row r="173" spans="1:17" ht="12" customHeight="1" x14ac:dyDescent="0.25">
      <c r="A173" s="148" t="s">
        <v>60</v>
      </c>
      <c r="B173" s="156"/>
      <c r="C173" s="156">
        <v>2.9294771480124274E-2</v>
      </c>
      <c r="D173" s="156">
        <v>8.5678863225181673E-2</v>
      </c>
      <c r="E173" s="156">
        <v>5.7026586283330905E-2</v>
      </c>
      <c r="F173" s="156">
        <v>2.4495270224341441E-2</v>
      </c>
      <c r="G173" s="156">
        <v>4.417103762290206E-2</v>
      </c>
      <c r="H173" s="156">
        <v>6.0919744830960812E-2</v>
      </c>
      <c r="I173" s="156">
        <v>3.3470930397049972E-2</v>
      </c>
      <c r="J173" s="156">
        <v>0.1221642933441396</v>
      </c>
      <c r="K173" s="156">
        <v>9.5512019176416912E-2</v>
      </c>
      <c r="L173" s="156">
        <v>0.17450258510415889</v>
      </c>
      <c r="M173" s="156">
        <v>0.15022861853767155</v>
      </c>
      <c r="N173" s="156">
        <v>5.7637717759313443E-2</v>
      </c>
      <c r="O173" s="156">
        <v>2.0724966383508122E-2</v>
      </c>
      <c r="P173" s="156">
        <v>7.0802508272507517E-2</v>
      </c>
      <c r="Q173" s="156">
        <v>4.3962644933284827E-2</v>
      </c>
    </row>
    <row r="174" spans="1:17" ht="12" customHeight="1" x14ac:dyDescent="0.25">
      <c r="A174" s="159" t="s">
        <v>59</v>
      </c>
      <c r="B174" s="57"/>
      <c r="C174" s="57">
        <v>8.2479567815663068E-2</v>
      </c>
      <c r="D174" s="57">
        <v>0.17993911087273232</v>
      </c>
      <c r="E174" s="57">
        <v>0.10121874050298715</v>
      </c>
      <c r="F174" s="57">
        <v>5.2189297230080457E-2</v>
      </c>
      <c r="G174" s="57">
        <v>7.564504999757983E-2</v>
      </c>
      <c r="H174" s="57">
        <v>0.11185133314559217</v>
      </c>
      <c r="I174" s="57">
        <v>6.5137366221128049E-2</v>
      </c>
      <c r="J174" s="57">
        <v>0.23912080085599188</v>
      </c>
      <c r="K174" s="57">
        <v>0.19679995375847043</v>
      </c>
      <c r="L174" s="57">
        <v>0.34446372358816885</v>
      </c>
      <c r="M174" s="57">
        <v>0.29551818937782409</v>
      </c>
      <c r="N174" s="57">
        <v>0.10189166524120064</v>
      </c>
      <c r="O174" s="57">
        <v>3.8500675577397309E-2</v>
      </c>
      <c r="P174" s="57">
        <v>0.13509144058836836</v>
      </c>
      <c r="Q174" s="57">
        <v>7.8781158653807165E-2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0.15451651006782738</v>
      </c>
      <c r="D175" s="157">
        <f t="shared" ref="D175" si="694">SUM(D176:D177)</f>
        <v>0.30251877994135251</v>
      </c>
      <c r="E175" s="157">
        <f t="shared" ref="E175" si="695">SUM(E176:E177)</f>
        <v>0.17095968033259978</v>
      </c>
      <c r="F175" s="157">
        <f t="shared" ref="F175" si="696">SUM(F176:F177)</f>
        <v>0.14872073616901896</v>
      </c>
      <c r="G175" s="157">
        <f t="shared" ref="G175" si="697">SUM(G176:G177)</f>
        <v>0.12202507679270133</v>
      </c>
      <c r="H175" s="157">
        <f t="shared" ref="H175" si="698">SUM(H176:H177)</f>
        <v>0.15493947479326819</v>
      </c>
      <c r="I175" s="157">
        <f t="shared" ref="I175" si="699">SUM(I176:I177)</f>
        <v>8.1697063976808107E-2</v>
      </c>
      <c r="J175" s="157">
        <f t="shared" ref="J175" si="700">SUM(J176:J177)</f>
        <v>0.28979123791305617</v>
      </c>
      <c r="K175" s="157">
        <f t="shared" ref="K175" si="701">SUM(K176:K177)</f>
        <v>0.23205595785809738</v>
      </c>
      <c r="L175" s="157">
        <f t="shared" ref="L175" si="702">SUM(L176:L177)</f>
        <v>0.41053445965792823</v>
      </c>
      <c r="M175" s="157">
        <f t="shared" ref="M175" si="703">SUM(M176:M177)</f>
        <v>0.34026584433560225</v>
      </c>
      <c r="N175" s="157">
        <f t="shared" ref="N175" si="704">SUM(N176:N177)</f>
        <v>0.12990244412453988</v>
      </c>
      <c r="O175" s="157">
        <f t="shared" ref="O175" si="705">SUM(O176:O177)</f>
        <v>8.7349885997894922E-2</v>
      </c>
      <c r="P175" s="157">
        <f t="shared" ref="P175" si="706">SUM(P176:P177)</f>
        <v>0.223119698894407</v>
      </c>
      <c r="Q175" s="157">
        <f t="shared" ref="Q175" si="707">SUM(Q176:Q177)</f>
        <v>9.9406661139869859E-2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0.15451651006782738</v>
      </c>
      <c r="D177" s="57">
        <v>0.30251877994135251</v>
      </c>
      <c r="E177" s="57">
        <v>0.17095968033259978</v>
      </c>
      <c r="F177" s="57">
        <v>0.14872073616901896</v>
      </c>
      <c r="G177" s="57">
        <v>0.12202507679270133</v>
      </c>
      <c r="H177" s="57">
        <v>0.15493947479326819</v>
      </c>
      <c r="I177" s="57">
        <v>8.1697063976808107E-2</v>
      </c>
      <c r="J177" s="57">
        <v>0.28979123791305617</v>
      </c>
      <c r="K177" s="57">
        <v>0.23205595785809738</v>
      </c>
      <c r="L177" s="57">
        <v>0.41053445965792823</v>
      </c>
      <c r="M177" s="57">
        <v>0.34026584433560225</v>
      </c>
      <c r="N177" s="57">
        <v>0.12990244412453988</v>
      </c>
      <c r="O177" s="57">
        <v>8.7349885997894922E-2</v>
      </c>
      <c r="P177" s="57">
        <v>0.223119698894407</v>
      </c>
      <c r="Q177" s="57">
        <v>9.9406661139869859E-2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 t="str">
        <f>IF(RES_hhdet_in_tes!C3=0,"",RES_hhdet_in_tes!C3/RES_hhdet_in_fec!C3)</f>
        <v/>
      </c>
      <c r="D3" s="175" t="str">
        <f>IF(RES_hhdet_in_tes!D3=0,"",RES_hhdet_in_tes!D3/RES_hhdet_in_fec!D3)</f>
        <v/>
      </c>
      <c r="E3" s="175" t="str">
        <f>IF(RES_hhdet_in_tes!E3=0,"",RES_hhdet_in_tes!E3/RES_hhdet_in_fec!E3)</f>
        <v/>
      </c>
      <c r="F3" s="175">
        <f>IF(RES_hhdet_in_tes!F3=0,"",RES_hhdet_in_tes!F3/RES_hhdet_in_fec!F3)</f>
        <v>0.56377266023531103</v>
      </c>
      <c r="G3" s="175" t="str">
        <f>IF(RES_hhdet_in_tes!G3=0,"",RES_hhdet_in_tes!G3/RES_hhdet_in_fec!G3)</f>
        <v/>
      </c>
      <c r="H3" s="175" t="str">
        <f>IF(RES_hhdet_in_tes!H3=0,"",RES_hhdet_in_tes!H3/RES_hhdet_in_fec!H3)</f>
        <v/>
      </c>
      <c r="I3" s="175">
        <f>IF(RES_hhdet_in_tes!I3=0,"",RES_hhdet_in_tes!I3/RES_hhdet_in_fec!I3)</f>
        <v>0.72544122260523181</v>
      </c>
      <c r="J3" s="175" t="str">
        <f>IF(RES_hhdet_in_tes!J3=0,"",RES_hhdet_in_tes!J3/RES_hhdet_in_fec!J3)</f>
        <v/>
      </c>
      <c r="K3" s="175" t="str">
        <f>IF(RES_hhdet_in_tes!K3=0,"",RES_hhdet_in_tes!K3/RES_hhdet_in_fec!K3)</f>
        <v/>
      </c>
      <c r="L3" s="175" t="str">
        <f>IF(RES_hhdet_in_tes!L3=0,"",RES_hhdet_in_tes!L3/RES_hhdet_in_fec!L3)</f>
        <v/>
      </c>
      <c r="M3" s="175" t="str">
        <f>IF(RES_hhdet_in_tes!M3=0,"",RES_hhdet_in_tes!M3/RES_hhdet_in_fec!M3)</f>
        <v/>
      </c>
      <c r="N3" s="175" t="str">
        <f>IF(RES_hhdet_in_tes!N3=0,"",RES_hhdet_in_tes!N3/RES_hhdet_in_fec!N3)</f>
        <v/>
      </c>
      <c r="O3" s="175" t="str">
        <f>IF(RES_hhdet_in_tes!O3=0,"",RES_hhdet_in_tes!O3/RES_hhdet_in_fec!O3)</f>
        <v/>
      </c>
      <c r="P3" s="175" t="str">
        <f>IF(RES_hhdet_in_tes!P3=0,"",RES_hhdet_in_tes!P3/RES_hhdet_in_fec!P3)</f>
        <v/>
      </c>
      <c r="Q3" s="175" t="str">
        <f>IF(RES_hhdet_in_tes!Q3=0,"",RES_hhdet_in_tes!Q3/RES_hhdet_in_fec!Q3)</f>
        <v/>
      </c>
    </row>
    <row r="4" spans="1:17" ht="12.95" customHeight="1" x14ac:dyDescent="0.25">
      <c r="A4" s="158" t="s">
        <v>65</v>
      </c>
      <c r="B4" s="169"/>
      <c r="C4" s="169" t="str">
        <f>IF(RES_hhdet_in_tes!C4=0,"",RES_hhdet_in_tes!C4/RES_hhdet_in_fec!C4)</f>
        <v/>
      </c>
      <c r="D4" s="169" t="str">
        <f>IF(RES_hhdet_in_tes!D4=0,"",RES_hhdet_in_tes!D4/RES_hhdet_in_fec!D4)</f>
        <v/>
      </c>
      <c r="E4" s="169" t="str">
        <f>IF(RES_hhdet_in_tes!E4=0,"",RES_hhdet_in_tes!E4/RES_hhdet_in_fec!E4)</f>
        <v/>
      </c>
      <c r="F4" s="169">
        <f>IF(RES_hhdet_in_tes!F4=0,"",RES_hhdet_in_tes!F4/RES_hhdet_in_fec!F4)</f>
        <v>0.47628991292918377</v>
      </c>
      <c r="G4" s="169" t="str">
        <f>IF(RES_hhdet_in_tes!G4=0,"",RES_hhdet_in_tes!G4/RES_hhdet_in_fec!G4)</f>
        <v/>
      </c>
      <c r="H4" s="169" t="str">
        <f>IF(RES_hhdet_in_tes!H4=0,"",RES_hhdet_in_tes!H4/RES_hhdet_in_fec!H4)</f>
        <v/>
      </c>
      <c r="I4" s="169">
        <f>IF(RES_hhdet_in_tes!I4=0,"",RES_hhdet_in_tes!I4/RES_hhdet_in_fec!I4)</f>
        <v>0.48597581878465368</v>
      </c>
      <c r="J4" s="169" t="str">
        <f>IF(RES_hhdet_in_tes!J4=0,"",RES_hhdet_in_tes!J4/RES_hhdet_in_fec!J4)</f>
        <v/>
      </c>
      <c r="K4" s="169" t="str">
        <f>IF(RES_hhdet_in_tes!K4=0,"",RES_hhdet_in_tes!K4/RES_hhdet_in_fec!K4)</f>
        <v/>
      </c>
      <c r="L4" s="169" t="str">
        <f>IF(RES_hhdet_in_tes!L4=0,"",RES_hhdet_in_tes!L4/RES_hhdet_in_fec!L4)</f>
        <v/>
      </c>
      <c r="M4" s="169" t="str">
        <f>IF(RES_hhdet_in_tes!M4=0,"",RES_hhdet_in_tes!M4/RES_hhdet_in_fec!M4)</f>
        <v/>
      </c>
      <c r="N4" s="169" t="str">
        <f>IF(RES_hhdet_in_tes!N4=0,"",RES_hhdet_in_tes!N4/RES_hhdet_in_fec!N4)</f>
        <v/>
      </c>
      <c r="O4" s="169" t="str">
        <f>IF(RES_hhdet_in_tes!O4=0,"",RES_hhdet_in_tes!O4/RES_hhdet_in_fec!O4)</f>
        <v/>
      </c>
      <c r="P4" s="169" t="str">
        <f>IF(RES_hhdet_in_tes!P4=0,"",RES_hhdet_in_tes!P4/RES_hhdet_in_fec!P4)</f>
        <v/>
      </c>
      <c r="Q4" s="169" t="str">
        <f>IF(RES_hhdet_in_tes!Q4=0,"",RES_hhdet_in_tes!Q4/RES_hhdet_in_fec!Q4)</f>
        <v/>
      </c>
    </row>
    <row r="5" spans="1:17" ht="12" customHeight="1" x14ac:dyDescent="0.25">
      <c r="A5" s="23" t="s">
        <v>58</v>
      </c>
      <c r="B5" s="73"/>
      <c r="C5" s="73" t="str">
        <f>IF(RES_hhdet_in_tes!C5=0,"",RES_hhdet_in_tes!C5/RES_hhdet_in_fec!C5)</f>
        <v/>
      </c>
      <c r="D5" s="73" t="str">
        <f>IF(RES_hhdet_in_tes!D5=0,"",RES_hhdet_in_tes!D5/RES_hhdet_in_fec!D5)</f>
        <v/>
      </c>
      <c r="E5" s="73" t="str">
        <f>IF(RES_hhdet_in_tes!E5=0,"",RES_hhdet_in_tes!E5/RES_hhdet_in_fec!E5)</f>
        <v/>
      </c>
      <c r="F5" s="73">
        <f>IF(RES_hhdet_in_tes!F5=0,"",RES_hhdet_in_tes!F5/RES_hhdet_in_fec!F5)</f>
        <v>0.47403916640250088</v>
      </c>
      <c r="G5" s="73" t="str">
        <f>IF(RES_hhdet_in_tes!G5=0,"",RES_hhdet_in_tes!G5/RES_hhdet_in_fec!G5)</f>
        <v/>
      </c>
      <c r="H5" s="73" t="str">
        <f>IF(RES_hhdet_in_tes!H5=0,"",RES_hhdet_in_tes!H5/RES_hhdet_in_fec!H5)</f>
        <v/>
      </c>
      <c r="I5" s="73">
        <f>IF(RES_hhdet_in_tes!I5=0,"",RES_hhdet_in_tes!I5/RES_hhdet_in_fec!I5)</f>
        <v>0.48272388838256836</v>
      </c>
      <c r="J5" s="73" t="str">
        <f>IF(RES_hhdet_in_tes!J5=0,"",RES_hhdet_in_tes!J5/RES_hhdet_in_fec!J5)</f>
        <v/>
      </c>
      <c r="K5" s="73" t="str">
        <f>IF(RES_hhdet_in_tes!K5=0,"",RES_hhdet_in_tes!K5/RES_hhdet_in_fec!K5)</f>
        <v/>
      </c>
      <c r="L5" s="73" t="str">
        <f>IF(RES_hhdet_in_tes!L5=0,"",RES_hhdet_in_tes!L5/RES_hhdet_in_fec!L5)</f>
        <v/>
      </c>
      <c r="M5" s="73" t="str">
        <f>IF(RES_hhdet_in_tes!M5=0,"",RES_hhdet_in_tes!M5/RES_hhdet_in_fec!M5)</f>
        <v/>
      </c>
      <c r="N5" s="73" t="str">
        <f>IF(RES_hhdet_in_tes!N5=0,"",RES_hhdet_in_tes!N5/RES_hhdet_in_fec!N5)</f>
        <v/>
      </c>
      <c r="O5" s="73" t="str">
        <f>IF(RES_hhdet_in_tes!O5=0,"",RES_hhdet_in_tes!O5/RES_hhdet_in_fec!O5)</f>
        <v/>
      </c>
      <c r="P5" s="73" t="str">
        <f>IF(RES_hhdet_in_tes!P5=0,"",RES_hhdet_in_tes!P5/RES_hhdet_in_fec!P5)</f>
        <v/>
      </c>
      <c r="Q5" s="73" t="str">
        <f>IF(RES_hhdet_in_tes!Q5=0,"",RES_hhdet_in_tes!Q5/RES_hhdet_in_fec!Q5)</f>
        <v/>
      </c>
    </row>
    <row r="6" spans="1:17" ht="12" customHeight="1" x14ac:dyDescent="0.25">
      <c r="A6" s="23" t="s">
        <v>60</v>
      </c>
      <c r="B6" s="73"/>
      <c r="C6" s="73" t="str">
        <f>IF(RES_hhdet_in_tes!C6=0,"",RES_hhdet_in_tes!C6/RES_hhdet_in_fec!C6)</f>
        <v/>
      </c>
      <c r="D6" s="73" t="str">
        <f>IF(RES_hhdet_in_tes!D6=0,"",RES_hhdet_in_tes!D6/RES_hhdet_in_fec!D6)</f>
        <v/>
      </c>
      <c r="E6" s="73" t="str">
        <f>IF(RES_hhdet_in_tes!E6=0,"",RES_hhdet_in_tes!E6/RES_hhdet_in_fec!E6)</f>
        <v/>
      </c>
      <c r="F6" s="73">
        <f>IF(RES_hhdet_in_tes!F6=0,"",RES_hhdet_in_tes!F6/RES_hhdet_in_fec!F6)</f>
        <v>1.027120019883345</v>
      </c>
      <c r="G6" s="73" t="str">
        <f>IF(RES_hhdet_in_tes!G6=0,"",RES_hhdet_in_tes!G6/RES_hhdet_in_fec!G6)</f>
        <v/>
      </c>
      <c r="H6" s="73" t="str">
        <f>IF(RES_hhdet_in_tes!H6=0,"",RES_hhdet_in_tes!H6/RES_hhdet_in_fec!H6)</f>
        <v/>
      </c>
      <c r="I6" s="73">
        <f>IF(RES_hhdet_in_tes!I6=0,"",RES_hhdet_in_tes!I6/RES_hhdet_in_fec!I6)</f>
        <v>1.0127438715594865</v>
      </c>
      <c r="J6" s="73" t="str">
        <f>IF(RES_hhdet_in_tes!J6=0,"",RES_hhdet_in_tes!J6/RES_hhdet_in_fec!J6)</f>
        <v/>
      </c>
      <c r="K6" s="73" t="str">
        <f>IF(RES_hhdet_in_tes!K6=0,"",RES_hhdet_in_tes!K6/RES_hhdet_in_fec!K6)</f>
        <v/>
      </c>
      <c r="L6" s="73" t="str">
        <f>IF(RES_hhdet_in_tes!L6=0,"",RES_hhdet_in_tes!L6/RES_hhdet_in_fec!L6)</f>
        <v/>
      </c>
      <c r="M6" s="73" t="str">
        <f>IF(RES_hhdet_in_tes!M6=0,"",RES_hhdet_in_tes!M6/RES_hhdet_in_fec!M6)</f>
        <v/>
      </c>
      <c r="N6" s="73" t="str">
        <f>IF(RES_hhdet_in_tes!N6=0,"",RES_hhdet_in_tes!N6/RES_hhdet_in_fec!N6)</f>
        <v/>
      </c>
      <c r="O6" s="73" t="str">
        <f>IF(RES_hhdet_in_tes!O6=0,"",RES_hhdet_in_tes!O6/RES_hhdet_in_fec!O6)</f>
        <v/>
      </c>
      <c r="P6" s="73" t="str">
        <f>IF(RES_hhdet_in_tes!P6=0,"",RES_hhdet_in_tes!P6/RES_hhdet_in_fec!P6)</f>
        <v/>
      </c>
      <c r="Q6" s="73" t="str">
        <f>IF(RES_hhdet_in_tes!Q6=0,"",RES_hhdet_in_tes!Q6/RES_hhdet_in_fec!Q6)</f>
        <v/>
      </c>
    </row>
    <row r="7" spans="1:17" ht="12.95" customHeight="1" x14ac:dyDescent="0.25">
      <c r="A7" s="158" t="s">
        <v>112</v>
      </c>
      <c r="B7" s="169"/>
      <c r="C7" s="169" t="str">
        <f>IF(RES_hhdet_in_tes!C7=0,"",RES_hhdet_in_tes!C7/RES_hhdet_in_fec!C7)</f>
        <v/>
      </c>
      <c r="D7" s="169" t="str">
        <f>IF(RES_hhdet_in_tes!D7=0,"",RES_hhdet_in_tes!D7/RES_hhdet_in_fec!D7)</f>
        <v/>
      </c>
      <c r="E7" s="169" t="str">
        <f>IF(RES_hhdet_in_tes!E7=0,"",RES_hhdet_in_tes!E7/RES_hhdet_in_fec!E7)</f>
        <v/>
      </c>
      <c r="F7" s="169">
        <f>IF(RES_hhdet_in_tes!F7=0,"",RES_hhdet_in_tes!F7/RES_hhdet_in_fec!F7)</f>
        <v>1.9764877855607219</v>
      </c>
      <c r="G7" s="169" t="str">
        <f>IF(RES_hhdet_in_tes!G7=0,"",RES_hhdet_in_tes!G7/RES_hhdet_in_fec!G7)</f>
        <v/>
      </c>
      <c r="H7" s="169" t="str">
        <f>IF(RES_hhdet_in_tes!H7=0,"",RES_hhdet_in_tes!H7/RES_hhdet_in_fec!H7)</f>
        <v/>
      </c>
      <c r="I7" s="169">
        <f>IF(RES_hhdet_in_tes!I7=0,"",RES_hhdet_in_tes!I7/RES_hhdet_in_fec!I7)</f>
        <v>2.151215559487246</v>
      </c>
      <c r="J7" s="169" t="str">
        <f>IF(RES_hhdet_in_tes!J7=0,"",RES_hhdet_in_tes!J7/RES_hhdet_in_fec!J7)</f>
        <v/>
      </c>
      <c r="K7" s="169" t="str">
        <f>IF(RES_hhdet_in_tes!K7=0,"",RES_hhdet_in_tes!K7/RES_hhdet_in_fec!K7)</f>
        <v/>
      </c>
      <c r="L7" s="169" t="str">
        <f>IF(RES_hhdet_in_tes!L7=0,"",RES_hhdet_in_tes!L7/RES_hhdet_in_fec!L7)</f>
        <v/>
      </c>
      <c r="M7" s="169" t="str">
        <f>IF(RES_hhdet_in_tes!M7=0,"",RES_hhdet_in_tes!M7/RES_hhdet_in_fec!M7)</f>
        <v/>
      </c>
      <c r="N7" s="169" t="str">
        <f>IF(RES_hhdet_in_tes!N7=0,"",RES_hhdet_in_tes!N7/RES_hhdet_in_fec!N7)</f>
        <v/>
      </c>
      <c r="O7" s="169" t="str">
        <f>IF(RES_hhdet_in_tes!O7=0,"",RES_hhdet_in_tes!O7/RES_hhdet_in_fec!O7)</f>
        <v/>
      </c>
      <c r="P7" s="169" t="str">
        <f>IF(RES_hhdet_in_tes!P7=0,"",RES_hhdet_in_tes!P7/RES_hhdet_in_fec!P7)</f>
        <v/>
      </c>
      <c r="Q7" s="169" t="str">
        <f>IF(RES_hhdet_in_tes!Q7=0,"",RES_hhdet_in_tes!Q7/RES_hhdet_in_fec!Q7)</f>
        <v/>
      </c>
    </row>
    <row r="8" spans="1:17" ht="12" customHeight="1" x14ac:dyDescent="0.25">
      <c r="A8" s="23" t="s">
        <v>60</v>
      </c>
      <c r="B8" s="73"/>
      <c r="C8" s="73" t="str">
        <f>IF(RES_hhdet_in_tes!C8=0,"",RES_hhdet_in_tes!C8/RES_hhdet_in_fec!C8)</f>
        <v/>
      </c>
      <c r="D8" s="73" t="str">
        <f>IF(RES_hhdet_in_tes!D8=0,"",RES_hhdet_in_tes!D8/RES_hhdet_in_fec!D8)</f>
        <v/>
      </c>
      <c r="E8" s="73" t="str">
        <f>IF(RES_hhdet_in_tes!E8=0,"",RES_hhdet_in_tes!E8/RES_hhdet_in_fec!E8)</f>
        <v/>
      </c>
      <c r="F8" s="73">
        <f>IF(RES_hhdet_in_tes!F8=0,"",RES_hhdet_in_tes!F8/RES_hhdet_in_fec!F8)</f>
        <v>1.9764877855607219</v>
      </c>
      <c r="G8" s="73" t="str">
        <f>IF(RES_hhdet_in_tes!G8=0,"",RES_hhdet_in_tes!G8/RES_hhdet_in_fec!G8)</f>
        <v/>
      </c>
      <c r="H8" s="73" t="str">
        <f>IF(RES_hhdet_in_tes!H8=0,"",RES_hhdet_in_tes!H8/RES_hhdet_in_fec!H8)</f>
        <v/>
      </c>
      <c r="I8" s="73">
        <f>IF(RES_hhdet_in_tes!I8=0,"",RES_hhdet_in_tes!I8/RES_hhdet_in_fec!I8)</f>
        <v>2.151215559487246</v>
      </c>
      <c r="J8" s="73" t="str">
        <f>IF(RES_hhdet_in_tes!J8=0,"",RES_hhdet_in_tes!J8/RES_hhdet_in_fec!J8)</f>
        <v/>
      </c>
      <c r="K8" s="73" t="str">
        <f>IF(RES_hhdet_in_tes!K8=0,"",RES_hhdet_in_tes!K8/RES_hhdet_in_fec!K8)</f>
        <v/>
      </c>
      <c r="L8" s="73" t="str">
        <f>IF(RES_hhdet_in_tes!L8=0,"",RES_hhdet_in_tes!L8/RES_hhdet_in_fec!L8)</f>
        <v/>
      </c>
      <c r="M8" s="73" t="str">
        <f>IF(RES_hhdet_in_tes!M8=0,"",RES_hhdet_in_tes!M8/RES_hhdet_in_fec!M8)</f>
        <v/>
      </c>
      <c r="N8" s="73" t="str">
        <f>IF(RES_hhdet_in_tes!N8=0,"",RES_hhdet_in_tes!N8/RES_hhdet_in_fec!N8)</f>
        <v/>
      </c>
      <c r="O8" s="73" t="str">
        <f>IF(RES_hhdet_in_tes!O8=0,"",RES_hhdet_in_tes!O8/RES_hhdet_in_fec!O8)</f>
        <v/>
      </c>
      <c r="P8" s="73" t="str">
        <f>IF(RES_hhdet_in_tes!P8=0,"",RES_hhdet_in_tes!P8/RES_hhdet_in_fec!P8)</f>
        <v/>
      </c>
      <c r="Q8" s="73" t="str">
        <f>IF(RES_hhdet_in_tes!Q8=0,"",RES_hhdet_in_tes!Q8/RES_hhdet_in_fec!Q8)</f>
        <v/>
      </c>
    </row>
    <row r="9" spans="1:17" ht="12" customHeight="1" x14ac:dyDescent="0.25">
      <c r="A9" s="158" t="s">
        <v>63</v>
      </c>
      <c r="B9" s="169"/>
      <c r="C9" s="169" t="str">
        <f>IF(RES_hhdet_in_tes!C9=0,"",RES_hhdet_in_tes!C9/RES_hhdet_in_fec!C9)</f>
        <v/>
      </c>
      <c r="D9" s="169" t="str">
        <f>IF(RES_hhdet_in_tes!D9=0,"",RES_hhdet_in_tes!D9/RES_hhdet_in_fec!D9)</f>
        <v/>
      </c>
      <c r="E9" s="169" t="str">
        <f>IF(RES_hhdet_in_tes!E9=0,"",RES_hhdet_in_tes!E9/RES_hhdet_in_fec!E9)</f>
        <v/>
      </c>
      <c r="F9" s="169">
        <f>IF(RES_hhdet_in_tes!F9=0,"",RES_hhdet_in_tes!F9/RES_hhdet_in_fec!F9)</f>
        <v>0.74621723278836982</v>
      </c>
      <c r="G9" s="169" t="str">
        <f>IF(RES_hhdet_in_tes!G9=0,"",RES_hhdet_in_tes!G9/RES_hhdet_in_fec!G9)</f>
        <v/>
      </c>
      <c r="H9" s="169" t="str">
        <f>IF(RES_hhdet_in_tes!H9=0,"",RES_hhdet_in_tes!H9/RES_hhdet_in_fec!H9)</f>
        <v/>
      </c>
      <c r="I9" s="169">
        <f>IF(RES_hhdet_in_tes!I9=0,"",RES_hhdet_in_tes!I9/RES_hhdet_in_fec!I9)</f>
        <v>0.86934332850331808</v>
      </c>
      <c r="J9" s="169" t="str">
        <f>IF(RES_hhdet_in_tes!J9=0,"",RES_hhdet_in_tes!J9/RES_hhdet_in_fec!J9)</f>
        <v/>
      </c>
      <c r="K9" s="169" t="str">
        <f>IF(RES_hhdet_in_tes!K9=0,"",RES_hhdet_in_tes!K9/RES_hhdet_in_fec!K9)</f>
        <v/>
      </c>
      <c r="L9" s="169" t="str">
        <f>IF(RES_hhdet_in_tes!L9=0,"",RES_hhdet_in_tes!L9/RES_hhdet_in_fec!L9)</f>
        <v/>
      </c>
      <c r="M9" s="169" t="str">
        <f>IF(RES_hhdet_in_tes!M9=0,"",RES_hhdet_in_tes!M9/RES_hhdet_in_fec!M9)</f>
        <v/>
      </c>
      <c r="N9" s="169" t="str">
        <f>IF(RES_hhdet_in_tes!N9=0,"",RES_hhdet_in_tes!N9/RES_hhdet_in_fec!N9)</f>
        <v/>
      </c>
      <c r="O9" s="169" t="str">
        <f>IF(RES_hhdet_in_tes!O9=0,"",RES_hhdet_in_tes!O9/RES_hhdet_in_fec!O9)</f>
        <v/>
      </c>
      <c r="P9" s="169" t="str">
        <f>IF(RES_hhdet_in_tes!P9=0,"",RES_hhdet_in_tes!P9/RES_hhdet_in_fec!P9)</f>
        <v/>
      </c>
      <c r="Q9" s="169" t="str">
        <f>IF(RES_hhdet_in_tes!Q9=0,"",RES_hhdet_in_tes!Q9/RES_hhdet_in_fec!Q9)</f>
        <v/>
      </c>
    </row>
    <row r="10" spans="1:17" ht="12" customHeight="1" x14ac:dyDescent="0.25">
      <c r="A10" s="167" t="s">
        <v>171</v>
      </c>
      <c r="B10" s="174"/>
      <c r="C10" s="174" t="str">
        <f>IF(RES_hhdet_in_tes!C10=0,"",RES_hhdet_in_tes!C10/RES_hhdet_in_fec!C10)</f>
        <v/>
      </c>
      <c r="D10" s="174" t="str">
        <f>IF(RES_hhdet_in_tes!D10=0,"",RES_hhdet_in_tes!D10/RES_hhdet_in_fec!D10)</f>
        <v/>
      </c>
      <c r="E10" s="174" t="str">
        <f>IF(RES_hhdet_in_tes!E10=0,"",RES_hhdet_in_tes!E10/RES_hhdet_in_fec!E10)</f>
        <v/>
      </c>
      <c r="F10" s="174" t="str">
        <f>IF(RES_hhdet_in_tes!F10=0,"",RES_hhdet_in_tes!F10/RES_hhdet_in_fec!F10)</f>
        <v/>
      </c>
      <c r="G10" s="174" t="str">
        <f>IF(RES_hhdet_in_tes!G10=0,"",RES_hhdet_in_tes!G10/RES_hhdet_in_fec!G10)</f>
        <v/>
      </c>
      <c r="H10" s="174" t="str">
        <f>IF(RES_hhdet_in_tes!H10=0,"",RES_hhdet_in_tes!H10/RES_hhdet_in_fec!H10)</f>
        <v/>
      </c>
      <c r="I10" s="174" t="str">
        <f>IF(RES_hhdet_in_tes!I10=0,"",RES_hhdet_in_tes!I10/RES_hhdet_in_fec!I10)</f>
        <v/>
      </c>
      <c r="J10" s="174" t="str">
        <f>IF(RES_hhdet_in_tes!J10=0,"",RES_hhdet_in_tes!J10/RES_hhdet_in_fec!J10)</f>
        <v/>
      </c>
      <c r="K10" s="174" t="str">
        <f>IF(RES_hhdet_in_tes!K10=0,"",RES_hhdet_in_tes!K10/RES_hhdet_in_fec!K10)</f>
        <v/>
      </c>
      <c r="L10" s="174" t="str">
        <f>IF(RES_hhdet_in_tes!L10=0,"",RES_hhdet_in_tes!L10/RES_hhdet_in_fec!L10)</f>
        <v/>
      </c>
      <c r="M10" s="174" t="str">
        <f>IF(RES_hhdet_in_tes!M10=0,"",RES_hhdet_in_tes!M10/RES_hhdet_in_fec!M10)</f>
        <v/>
      </c>
      <c r="N10" s="174" t="str">
        <f>IF(RES_hhdet_in_tes!N10=0,"",RES_hhdet_in_tes!N10/RES_hhdet_in_fec!N10)</f>
        <v/>
      </c>
      <c r="O10" s="174" t="str">
        <f>IF(RES_hhdet_in_tes!O10=0,"",RES_hhdet_in_tes!O10/RES_hhdet_in_fec!O10)</f>
        <v/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 t="str">
        <f>IF(RES_hhdet_in_tes!C15=0,"",RES_hhdet_in_tes!C15/RES_hhdet_in_fec!C15)</f>
        <v/>
      </c>
      <c r="D15" s="171" t="str">
        <f>IF(RES_hhdet_in_tes!D15=0,"",RES_hhdet_in_tes!D15/RES_hhdet_in_fec!D15)</f>
        <v/>
      </c>
      <c r="E15" s="171" t="str">
        <f>IF(RES_hhdet_in_tes!E15=0,"",RES_hhdet_in_tes!E15/RES_hhdet_in_fec!E15)</f>
        <v/>
      </c>
      <c r="F15" s="171">
        <f>IF(RES_hhdet_in_tes!F15=0,"",RES_hhdet_in_tes!F15/RES_hhdet_in_fec!F15)</f>
        <v>0.6920592413194836</v>
      </c>
      <c r="G15" s="171" t="str">
        <f>IF(RES_hhdet_in_tes!G15=0,"",RES_hhdet_in_tes!G15/RES_hhdet_in_fec!G15)</f>
        <v/>
      </c>
      <c r="H15" s="171" t="str">
        <f>IF(RES_hhdet_in_tes!H15=0,"",RES_hhdet_in_tes!H15/RES_hhdet_in_fec!H15)</f>
        <v/>
      </c>
      <c r="I15" s="171" t="str">
        <f>IF(RES_hhdet_in_tes!I15=0,"",RES_hhdet_in_tes!I15/RES_hhdet_in_fec!I15)</f>
        <v/>
      </c>
      <c r="J15" s="171" t="str">
        <f>IF(RES_hhdet_in_tes!J15=0,"",RES_hhdet_in_tes!J15/RES_hhdet_in_fec!J15)</f>
        <v/>
      </c>
      <c r="K15" s="171" t="str">
        <f>IF(RES_hhdet_in_tes!K15=0,"",RES_hhdet_in_tes!K15/RES_hhdet_in_fec!K15)</f>
        <v/>
      </c>
      <c r="L15" s="171" t="str">
        <f>IF(RES_hhdet_in_tes!L15=0,"",RES_hhdet_in_tes!L15/RES_hhdet_in_fec!L15)</f>
        <v/>
      </c>
      <c r="M15" s="171" t="str">
        <f>IF(RES_hhdet_in_tes!M15=0,"",RES_hhdet_in_tes!M15/RES_hhdet_in_fec!M15)</f>
        <v/>
      </c>
      <c r="N15" s="171" t="str">
        <f>IF(RES_hhdet_in_tes!N15=0,"",RES_hhdet_in_tes!N15/RES_hhdet_in_fec!N15)</f>
        <v/>
      </c>
      <c r="O15" s="171" t="str">
        <f>IF(RES_hhdet_in_tes!O15=0,"",RES_hhdet_in_tes!O15/RES_hhdet_in_fec!O15)</f>
        <v/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 t="str">
        <f>IF(RES_hhdet_in_tes!D16=0,"",RES_hhdet_in_tes!D16/RES_hhdet_in_fec!D16)</f>
        <v/>
      </c>
      <c r="E16" s="170" t="str">
        <f>IF(RES_hhdet_in_tes!E16=0,"",RES_hhdet_in_tes!E16/RES_hhdet_in_fec!E16)</f>
        <v/>
      </c>
      <c r="F16" s="170">
        <f>IF(RES_hhdet_in_tes!F16=0,"",RES_hhdet_in_tes!F16/RES_hhdet_in_fec!F16)</f>
        <v>0.87182253884174932</v>
      </c>
      <c r="G16" s="170" t="str">
        <f>IF(RES_hhdet_in_tes!G16=0,"",RES_hhdet_in_tes!G16/RES_hhdet_in_fec!G16)</f>
        <v/>
      </c>
      <c r="H16" s="170" t="str">
        <f>IF(RES_hhdet_in_tes!H16=0,"",RES_hhdet_in_tes!H16/RES_hhdet_in_fec!H16)</f>
        <v/>
      </c>
      <c r="I16" s="170">
        <f>IF(RES_hhdet_in_tes!I16=0,"",RES_hhdet_in_tes!I16/RES_hhdet_in_fec!I16)</f>
        <v>0.86934332850331808</v>
      </c>
      <c r="J16" s="170" t="str">
        <f>IF(RES_hhdet_in_tes!J16=0,"",RES_hhdet_in_tes!J16/RES_hhdet_in_fec!J16)</f>
        <v/>
      </c>
      <c r="K16" s="170" t="str">
        <f>IF(RES_hhdet_in_tes!K16=0,"",RES_hhdet_in_tes!K16/RES_hhdet_in_fec!K16)</f>
        <v/>
      </c>
      <c r="L16" s="170" t="str">
        <f>IF(RES_hhdet_in_tes!L16=0,"",RES_hhdet_in_tes!L16/RES_hhdet_in_fec!L16)</f>
        <v/>
      </c>
      <c r="M16" s="170" t="str">
        <f>IF(RES_hhdet_in_tes!M16=0,"",RES_hhdet_in_tes!M16/RES_hhdet_in_fec!M16)</f>
        <v/>
      </c>
      <c r="N16" s="170" t="str">
        <f>IF(RES_hhdet_in_tes!N16=0,"",RES_hhdet_in_tes!N16/RES_hhdet_in_fec!N16)</f>
        <v/>
      </c>
      <c r="O16" s="170" t="str">
        <f>IF(RES_hhdet_in_tes!O16=0,"",RES_hhdet_in_tes!O16/RES_hhdet_in_fec!O16)</f>
        <v/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 t="str">
        <f>IF(RES_hhdet_in_tes!D17=0,"",RES_hhdet_in_tes!D17/RES_hhdet_in_fec!D17)</f>
        <v/>
      </c>
      <c r="E17" s="73" t="str">
        <f>IF(RES_hhdet_in_tes!E17=0,"",RES_hhdet_in_tes!E17/RES_hhdet_in_fec!E17)</f>
        <v/>
      </c>
      <c r="F17" s="73">
        <f>IF(RES_hhdet_in_tes!F17=0,"",RES_hhdet_in_tes!F17/RES_hhdet_in_fec!F17)</f>
        <v>0.64784214997559031</v>
      </c>
      <c r="G17" s="73" t="str">
        <f>IF(RES_hhdet_in_tes!G17=0,"",RES_hhdet_in_tes!G17/RES_hhdet_in_fec!G17)</f>
        <v/>
      </c>
      <c r="H17" s="73" t="str">
        <f>IF(RES_hhdet_in_tes!H17=0,"",RES_hhdet_in_tes!H17/RES_hhdet_in_fec!H17)</f>
        <v/>
      </c>
      <c r="I17" s="73">
        <f>IF(RES_hhdet_in_tes!I17=0,"",RES_hhdet_in_tes!I17/RES_hhdet_in_fec!I17)</f>
        <v>0.69867174076339233</v>
      </c>
      <c r="J17" s="73" t="str">
        <f>IF(RES_hhdet_in_tes!J17=0,"",RES_hhdet_in_tes!J17/RES_hhdet_in_fec!J17)</f>
        <v/>
      </c>
      <c r="K17" s="73" t="str">
        <f>IF(RES_hhdet_in_tes!K17=0,"",RES_hhdet_in_tes!K17/RES_hhdet_in_fec!K17)</f>
        <v/>
      </c>
      <c r="L17" s="73" t="str">
        <f>IF(RES_hhdet_in_tes!L17=0,"",RES_hhdet_in_tes!L17/RES_hhdet_in_fec!L17)</f>
        <v/>
      </c>
      <c r="M17" s="73" t="str">
        <f>IF(RES_hhdet_in_tes!M17=0,"",RES_hhdet_in_tes!M17/RES_hhdet_in_fec!M17)</f>
        <v/>
      </c>
      <c r="N17" s="73" t="str">
        <f>IF(RES_hhdet_in_tes!N17=0,"",RES_hhdet_in_tes!N17/RES_hhdet_in_fec!N17)</f>
        <v/>
      </c>
      <c r="O17" s="73" t="str">
        <f>IF(RES_hhdet_in_tes!O17=0,"",RES_hhdet_in_tes!O17/RES_hhdet_in_fec!O17)</f>
        <v/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 t="str">
        <f>IF(RES_hhdet_in_tes!D18=0,"",RES_hhdet_in_tes!D18/RES_hhdet_in_fec!D18)</f>
        <v/>
      </c>
      <c r="E18" s="73" t="str">
        <f>IF(RES_hhdet_in_tes!E18=0,"",RES_hhdet_in_tes!E18/RES_hhdet_in_fec!E18)</f>
        <v/>
      </c>
      <c r="F18" s="73">
        <f>IF(RES_hhdet_in_tes!F18=0,"",RES_hhdet_in_tes!F18/RES_hhdet_in_fec!F18)</f>
        <v>1.0241415013822133</v>
      </c>
      <c r="G18" s="73" t="str">
        <f>IF(RES_hhdet_in_tes!G18=0,"",RES_hhdet_in_tes!G18/RES_hhdet_in_fec!G18)</f>
        <v/>
      </c>
      <c r="H18" s="73" t="str">
        <f>IF(RES_hhdet_in_tes!H18=0,"",RES_hhdet_in_tes!H18/RES_hhdet_in_fec!H18)</f>
        <v/>
      </c>
      <c r="I18" s="73">
        <f>IF(RES_hhdet_in_tes!I18=0,"",RES_hhdet_in_tes!I18/RES_hhdet_in_fec!I18)</f>
        <v>0.99364192309541977</v>
      </c>
      <c r="J18" s="73" t="str">
        <f>IF(RES_hhdet_in_tes!J18=0,"",RES_hhdet_in_tes!J18/RES_hhdet_in_fec!J18)</f>
        <v/>
      </c>
      <c r="K18" s="73" t="str">
        <f>IF(RES_hhdet_in_tes!K18=0,"",RES_hhdet_in_tes!K18/RES_hhdet_in_fec!K18)</f>
        <v/>
      </c>
      <c r="L18" s="73" t="str">
        <f>IF(RES_hhdet_in_tes!L18=0,"",RES_hhdet_in_tes!L18/RES_hhdet_in_fec!L18)</f>
        <v/>
      </c>
      <c r="M18" s="73" t="str">
        <f>IF(RES_hhdet_in_tes!M18=0,"",RES_hhdet_in_tes!M18/RES_hhdet_in_fec!M18)</f>
        <v/>
      </c>
      <c r="N18" s="73" t="str">
        <f>IF(RES_hhdet_in_tes!N18=0,"",RES_hhdet_in_tes!N18/RES_hhdet_in_fec!N18)</f>
        <v/>
      </c>
      <c r="O18" s="73" t="str">
        <f>IF(RES_hhdet_in_tes!O18=0,"",RES_hhdet_in_tes!O18/RES_hhdet_in_fec!O18)</f>
        <v/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 t="str">
        <f>IF(RES_hhdet_in_tes!C19=0,"",RES_hhdet_in_tes!C19/RES_hhdet_in_fec!C19)</f>
        <v/>
      </c>
      <c r="D19" s="169" t="str">
        <f>IF(RES_hhdet_in_tes!D19=0,"",RES_hhdet_in_tes!D19/RES_hhdet_in_fec!D19)</f>
        <v/>
      </c>
      <c r="E19" s="169" t="str">
        <f>IF(RES_hhdet_in_tes!E19=0,"",RES_hhdet_in_tes!E19/RES_hhdet_in_fec!E19)</f>
        <v/>
      </c>
      <c r="F19" s="169">
        <f>IF(RES_hhdet_in_tes!F19=0,"",RES_hhdet_in_tes!F19/RES_hhdet_in_fec!F19)</f>
        <v>0.8261332640607284</v>
      </c>
      <c r="G19" s="169" t="str">
        <f>IF(RES_hhdet_in_tes!G19=0,"",RES_hhdet_in_tes!G19/RES_hhdet_in_fec!G19)</f>
        <v/>
      </c>
      <c r="H19" s="169" t="str">
        <f>IF(RES_hhdet_in_tes!H19=0,"",RES_hhdet_in_tes!H19/RES_hhdet_in_fec!H19)</f>
        <v/>
      </c>
      <c r="I19" s="169">
        <f>IF(RES_hhdet_in_tes!I19=0,"",RES_hhdet_in_tes!I19/RES_hhdet_in_fec!I19)</f>
        <v>0.83696731502999144</v>
      </c>
      <c r="J19" s="169" t="str">
        <f>IF(RES_hhdet_in_tes!J19=0,"",RES_hhdet_in_tes!J19/RES_hhdet_in_fec!J19)</f>
        <v/>
      </c>
      <c r="K19" s="169" t="str">
        <f>IF(RES_hhdet_in_tes!K19=0,"",RES_hhdet_in_tes!K19/RES_hhdet_in_fec!K19)</f>
        <v/>
      </c>
      <c r="L19" s="169" t="str">
        <f>IF(RES_hhdet_in_tes!L19=0,"",RES_hhdet_in_tes!L19/RES_hhdet_in_fec!L19)</f>
        <v/>
      </c>
      <c r="M19" s="169" t="str">
        <f>IF(RES_hhdet_in_tes!M19=0,"",RES_hhdet_in_tes!M19/RES_hhdet_in_fec!M19)</f>
        <v/>
      </c>
      <c r="N19" s="169" t="str">
        <f>IF(RES_hhdet_in_tes!N19=0,"",RES_hhdet_in_tes!N19/RES_hhdet_in_fec!N19)</f>
        <v/>
      </c>
      <c r="O19" s="169" t="str">
        <f>IF(RES_hhdet_in_tes!O19=0,"",RES_hhdet_in_tes!O19/RES_hhdet_in_fec!O19)</f>
        <v/>
      </c>
      <c r="P19" s="169" t="str">
        <f>IF(RES_hhdet_in_tes!P19=0,"",RES_hhdet_in_tes!P19/RES_hhdet_in_fec!P19)</f>
        <v/>
      </c>
      <c r="Q19" s="169" t="str">
        <f>IF(RES_hhdet_in_tes!Q19=0,"",RES_hhdet_in_tes!Q19/RES_hhdet_in_fec!Q19)</f>
        <v/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 t="str">
        <f>IF(RES_hhdet_in_tes!C22=0,"",RES_hhdet_in_tes!C22/RES_hhdet_in_fec!C22)</f>
        <v/>
      </c>
      <c r="D22" s="65" t="str">
        <f>IF(RES_hhdet_in_tes!D22=0,"",RES_hhdet_in_tes!D22/RES_hhdet_in_fec!D22)</f>
        <v/>
      </c>
      <c r="E22" s="65" t="str">
        <f>IF(RES_hhdet_in_tes!E22=0,"",RES_hhdet_in_tes!E22/RES_hhdet_in_fec!E22)</f>
        <v/>
      </c>
      <c r="F22" s="65">
        <f>IF(RES_hhdet_in_tes!F22=0,"",RES_hhdet_in_tes!F22/RES_hhdet_in_fec!F22)</f>
        <v>0.8261332640607284</v>
      </c>
      <c r="G22" s="65" t="str">
        <f>IF(RES_hhdet_in_tes!G22=0,"",RES_hhdet_in_tes!G22/RES_hhdet_in_fec!G22)</f>
        <v/>
      </c>
      <c r="H22" s="65" t="str">
        <f>IF(RES_hhdet_in_tes!H22=0,"",RES_hhdet_in_tes!H22/RES_hhdet_in_fec!H22)</f>
        <v/>
      </c>
      <c r="I22" s="65">
        <f>IF(RES_hhdet_in_tes!I22=0,"",RES_hhdet_in_tes!I22/RES_hhdet_in_fec!I22)</f>
        <v>0.83696731502999144</v>
      </c>
      <c r="J22" s="65" t="str">
        <f>IF(RES_hhdet_in_tes!J22=0,"",RES_hhdet_in_tes!J22/RES_hhdet_in_fec!J22)</f>
        <v/>
      </c>
      <c r="K22" s="65" t="str">
        <f>IF(RES_hhdet_in_tes!K22=0,"",RES_hhdet_in_tes!K22/RES_hhdet_in_fec!K22)</f>
        <v/>
      </c>
      <c r="L22" s="65" t="str">
        <f>IF(RES_hhdet_in_tes!L22=0,"",RES_hhdet_in_tes!L22/RES_hhdet_in_fec!L22)</f>
        <v/>
      </c>
      <c r="M22" s="65" t="str">
        <f>IF(RES_hhdet_in_tes!M22=0,"",RES_hhdet_in_tes!M22/RES_hhdet_in_fec!M22)</f>
        <v/>
      </c>
      <c r="N22" s="65" t="str">
        <f>IF(RES_hhdet_in_tes!N22=0,"",RES_hhdet_in_tes!N22/RES_hhdet_in_fec!N22)</f>
        <v/>
      </c>
      <c r="O22" s="65" t="str">
        <f>IF(RES_hhdet_in_tes!O22=0,"",RES_hhdet_in_tes!O22/RES_hhdet_in_fec!O22)</f>
        <v/>
      </c>
      <c r="P22" s="65" t="str">
        <f>IF(RES_hhdet_in_tes!P22=0,"",RES_hhdet_in_tes!P22/RES_hhdet_in_fec!P22)</f>
        <v/>
      </c>
      <c r="Q22" s="65" t="str">
        <f>IF(RES_hhdet_in_tes!Q22=0,"",RES_hhdet_in_tes!Q22/RES_hhdet_in_fec!Q22)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 t="str">
        <f>IF(RES_hhdet_in_tes!C24=0,"",RES_hhdet_in_tes!C24/RES_hhdet_in_fec!C24)</f>
        <v/>
      </c>
      <c r="D24" s="175" t="str">
        <f>IF(RES_hhdet_in_tes!D24=0,"",RES_hhdet_in_tes!D24/RES_hhdet_in_fec!D24)</f>
        <v/>
      </c>
      <c r="E24" s="175" t="str">
        <f>IF(RES_hhdet_in_tes!E24=0,"",RES_hhdet_in_tes!E24/RES_hhdet_in_fec!E24)</f>
        <v/>
      </c>
      <c r="F24" s="175" t="str">
        <f>IF(RES_hhdet_in_tes!F24=0,"",RES_hhdet_in_tes!F24/RES_hhdet_in_fec!F24)</f>
        <v/>
      </c>
      <c r="G24" s="175" t="str">
        <f>IF(RES_hhdet_in_tes!G24=0,"",RES_hhdet_in_tes!G24/RES_hhdet_in_fec!G24)</f>
        <v/>
      </c>
      <c r="H24" s="175" t="str">
        <f>IF(RES_hhdet_in_tes!H24=0,"",RES_hhdet_in_tes!H24/RES_hhdet_in_fec!H24)</f>
        <v/>
      </c>
      <c r="I24" s="175" t="str">
        <f>IF(RES_hhdet_in_tes!I24=0,"",RES_hhdet_in_tes!I24/RES_hhdet_in_fec!I24)</f>
        <v/>
      </c>
      <c r="J24" s="175" t="str">
        <f>IF(RES_hhdet_in_tes!J24=0,"",RES_hhdet_in_tes!J24/RES_hhdet_in_fec!J24)</f>
        <v/>
      </c>
      <c r="K24" s="175" t="str">
        <f>IF(RES_hhdet_in_tes!K24=0,"",RES_hhdet_in_tes!K24/RES_hhdet_in_fec!K24)</f>
        <v/>
      </c>
      <c r="L24" s="175" t="str">
        <f>IF(RES_hhdet_in_tes!L24=0,"",RES_hhdet_in_tes!L24/RES_hhdet_in_fec!L24)</f>
        <v/>
      </c>
      <c r="M24" s="175" t="str">
        <f>IF(RES_hhdet_in_tes!M24=0,"",RES_hhdet_in_tes!M24/RES_hhdet_in_fec!M24)</f>
        <v/>
      </c>
      <c r="N24" s="175" t="str">
        <f>IF(RES_hhdet_in_tes!N24=0,"",RES_hhdet_in_tes!N24/RES_hhdet_in_fec!N24)</f>
        <v/>
      </c>
      <c r="O24" s="175" t="str">
        <f>IF(RES_hhdet_in_tes!O24=0,"",RES_hhdet_in_tes!O24/RES_hhdet_in_fec!O24)</f>
        <v/>
      </c>
      <c r="P24" s="175" t="str">
        <f>IF(RES_hhdet_in_tes!P24=0,"",RES_hhdet_in_tes!P24/RES_hhdet_in_fec!P24)</f>
        <v/>
      </c>
      <c r="Q24" s="175" t="str">
        <f>IF(RES_hhdet_in_tes!Q24=0,"",RES_hhdet_in_tes!Q24/RES_hhdet_in_fec!Q24)</f>
        <v/>
      </c>
    </row>
    <row r="25" spans="1:17" ht="12.95" customHeight="1" x14ac:dyDescent="0.25">
      <c r="A25" s="158" t="s">
        <v>65</v>
      </c>
      <c r="B25" s="169"/>
      <c r="C25" s="169" t="str">
        <f>IF(RES_hhdet_in_tes!C25=0,"",RES_hhdet_in_tes!C25/RES_hhdet_in_fec!C25)</f>
        <v/>
      </c>
      <c r="D25" s="169" t="str">
        <f>IF(RES_hhdet_in_tes!D25=0,"",RES_hhdet_in_tes!D25/RES_hhdet_in_fec!D25)</f>
        <v/>
      </c>
      <c r="E25" s="169" t="str">
        <f>IF(RES_hhdet_in_tes!E25=0,"",RES_hhdet_in_tes!E25/RES_hhdet_in_fec!E25)</f>
        <v/>
      </c>
      <c r="F25" s="169" t="str">
        <f>IF(RES_hhdet_in_tes!F25=0,"",RES_hhdet_in_tes!F25/RES_hhdet_in_fec!F25)</f>
        <v/>
      </c>
      <c r="G25" s="169" t="str">
        <f>IF(RES_hhdet_in_tes!G25=0,"",RES_hhdet_in_tes!G25/RES_hhdet_in_fec!G25)</f>
        <v/>
      </c>
      <c r="H25" s="169" t="str">
        <f>IF(RES_hhdet_in_tes!H25=0,"",RES_hhdet_in_tes!H25/RES_hhdet_in_fec!H25)</f>
        <v/>
      </c>
      <c r="I25" s="169" t="str">
        <f>IF(RES_hhdet_in_tes!I25=0,"",RES_hhdet_in_tes!I25/RES_hhdet_in_fec!I25)</f>
        <v/>
      </c>
      <c r="J25" s="169" t="str">
        <f>IF(RES_hhdet_in_tes!J25=0,"",RES_hhdet_in_tes!J25/RES_hhdet_in_fec!J25)</f>
        <v/>
      </c>
      <c r="K25" s="169" t="str">
        <f>IF(RES_hhdet_in_tes!K25=0,"",RES_hhdet_in_tes!K25/RES_hhdet_in_fec!K25)</f>
        <v/>
      </c>
      <c r="L25" s="169" t="str">
        <f>IF(RES_hhdet_in_tes!L25=0,"",RES_hhdet_in_tes!L25/RES_hhdet_in_fec!L25)</f>
        <v/>
      </c>
      <c r="M25" s="169" t="str">
        <f>IF(RES_hhdet_in_tes!M25=0,"",RES_hhdet_in_tes!M25/RES_hhdet_in_fec!M25)</f>
        <v/>
      </c>
      <c r="N25" s="169" t="str">
        <f>IF(RES_hhdet_in_tes!N25=0,"",RES_hhdet_in_tes!N25/RES_hhdet_in_fec!N25)</f>
        <v/>
      </c>
      <c r="O25" s="169" t="str">
        <f>IF(RES_hhdet_in_tes!O25=0,"",RES_hhdet_in_tes!O25/RES_hhdet_in_fec!O25)</f>
        <v/>
      </c>
      <c r="P25" s="169" t="str">
        <f>IF(RES_hhdet_in_tes!P25=0,"",RES_hhdet_in_tes!P25/RES_hhdet_in_fec!P25)</f>
        <v/>
      </c>
      <c r="Q25" s="169" t="str">
        <f>IF(RES_hhdet_in_tes!Q25=0,"",RES_hhdet_in_tes!Q25/RES_hhdet_in_fec!Q25)</f>
        <v/>
      </c>
    </row>
    <row r="26" spans="1:17" ht="12" customHeight="1" x14ac:dyDescent="0.25">
      <c r="A26" s="23" t="s">
        <v>84</v>
      </c>
      <c r="B26" s="73"/>
      <c r="C26" s="73" t="str">
        <f>IF(RES_hhdet_in_tes!C26=0,"",RES_hhdet_in_tes!C26/RES_hhdet_in_fec!C26)</f>
        <v/>
      </c>
      <c r="D26" s="73" t="str">
        <f>IF(RES_hhdet_in_tes!D26=0,"",RES_hhdet_in_tes!D26/RES_hhdet_in_fec!D26)</f>
        <v/>
      </c>
      <c r="E26" s="73" t="str">
        <f>IF(RES_hhdet_in_tes!E26=0,"",RES_hhdet_in_tes!E26/RES_hhdet_in_fec!E26)</f>
        <v/>
      </c>
      <c r="F26" s="73" t="str">
        <f>IF(RES_hhdet_in_tes!F26=0,"",RES_hhdet_in_tes!F26/RES_hhdet_in_fec!F26)</f>
        <v/>
      </c>
      <c r="G26" s="73" t="str">
        <f>IF(RES_hhdet_in_tes!G26=0,"",RES_hhdet_in_tes!G26/RES_hhdet_in_fec!G26)</f>
        <v/>
      </c>
      <c r="H26" s="73" t="str">
        <f>IF(RES_hhdet_in_tes!H26=0,"",RES_hhdet_in_tes!H26/RES_hhdet_in_fec!H26)</f>
        <v/>
      </c>
      <c r="I26" s="73" t="str">
        <f>IF(RES_hhdet_in_tes!I26=0,"",RES_hhdet_in_tes!I26/RES_hhdet_in_fec!I26)</f>
        <v/>
      </c>
      <c r="J26" s="73" t="str">
        <f>IF(RES_hhdet_in_tes!J26=0,"",RES_hhdet_in_tes!J26/RES_hhdet_in_fec!J26)</f>
        <v/>
      </c>
      <c r="K26" s="73" t="str">
        <f>IF(RES_hhdet_in_tes!K26=0,"",RES_hhdet_in_tes!K26/RES_hhdet_in_fec!K26)</f>
        <v/>
      </c>
      <c r="L26" s="73" t="str">
        <f>IF(RES_hhdet_in_tes!L26=0,"",RES_hhdet_in_tes!L26/RES_hhdet_in_fec!L26)</f>
        <v/>
      </c>
      <c r="M26" s="73" t="str">
        <f>IF(RES_hhdet_in_tes!M26=0,"",RES_hhdet_in_tes!M26/RES_hhdet_in_fec!M26)</f>
        <v/>
      </c>
      <c r="N26" s="73" t="str">
        <f>IF(RES_hhdet_in_tes!N26=0,"",RES_hhdet_in_tes!N26/RES_hhdet_in_fec!N26)</f>
        <v/>
      </c>
      <c r="O26" s="73" t="str">
        <f>IF(RES_hhdet_in_tes!O26=0,"",RES_hhdet_in_tes!O26/RES_hhdet_in_fec!O26)</f>
        <v/>
      </c>
      <c r="P26" s="73" t="str">
        <f>IF(RES_hhdet_in_tes!P26=0,"",RES_hhdet_in_tes!P26/RES_hhdet_in_fec!P26)</f>
        <v/>
      </c>
      <c r="Q26" s="73" t="str">
        <f>IF(RES_hhdet_in_tes!Q26=0,"",RES_hhdet_in_tes!Q26/RES_hhdet_in_fec!Q26)</f>
        <v/>
      </c>
    </row>
    <row r="27" spans="1:17" ht="12" customHeight="1" x14ac:dyDescent="0.25">
      <c r="A27" s="23" t="s">
        <v>60</v>
      </c>
      <c r="B27" s="73"/>
      <c r="C27" s="73" t="str">
        <f>IF(RES_hhdet_in_tes!C27=0,"",RES_hhdet_in_tes!C27/RES_hhdet_in_fec!C27)</f>
        <v/>
      </c>
      <c r="D27" s="73" t="str">
        <f>IF(RES_hhdet_in_tes!D27=0,"",RES_hhdet_in_tes!D27/RES_hhdet_in_fec!D27)</f>
        <v/>
      </c>
      <c r="E27" s="73" t="str">
        <f>IF(RES_hhdet_in_tes!E27=0,"",RES_hhdet_in_tes!E27/RES_hhdet_in_fec!E27)</f>
        <v/>
      </c>
      <c r="F27" s="73" t="str">
        <f>IF(RES_hhdet_in_tes!F27=0,"",RES_hhdet_in_tes!F27/RES_hhdet_in_fec!F27)</f>
        <v/>
      </c>
      <c r="G27" s="73" t="str">
        <f>IF(RES_hhdet_in_tes!G27=0,"",RES_hhdet_in_tes!G27/RES_hhdet_in_fec!G27)</f>
        <v/>
      </c>
      <c r="H27" s="73" t="str">
        <f>IF(RES_hhdet_in_tes!H27=0,"",RES_hhdet_in_tes!H27/RES_hhdet_in_fec!H27)</f>
        <v/>
      </c>
      <c r="I27" s="73" t="str">
        <f>IF(RES_hhdet_in_tes!I27=0,"",RES_hhdet_in_tes!I27/RES_hhdet_in_fec!I27)</f>
        <v/>
      </c>
      <c r="J27" s="73" t="str">
        <f>IF(RES_hhdet_in_tes!J27=0,"",RES_hhdet_in_tes!J27/RES_hhdet_in_fec!J27)</f>
        <v/>
      </c>
      <c r="K27" s="73" t="str">
        <f>IF(RES_hhdet_in_tes!K27=0,"",RES_hhdet_in_tes!K27/RES_hhdet_in_fec!K27)</f>
        <v/>
      </c>
      <c r="L27" s="73" t="str">
        <f>IF(RES_hhdet_in_tes!L27=0,"",RES_hhdet_in_tes!L27/RES_hhdet_in_fec!L27)</f>
        <v/>
      </c>
      <c r="M27" s="73" t="str">
        <f>IF(RES_hhdet_in_tes!M27=0,"",RES_hhdet_in_tes!M27/RES_hhdet_in_fec!M27)</f>
        <v/>
      </c>
      <c r="N27" s="73" t="str">
        <f>IF(RES_hhdet_in_tes!N27=0,"",RES_hhdet_in_tes!N27/RES_hhdet_in_fec!N27)</f>
        <v/>
      </c>
      <c r="O27" s="73" t="str">
        <f>IF(RES_hhdet_in_tes!O27=0,"",RES_hhdet_in_tes!O27/RES_hhdet_in_fec!O27)</f>
        <v/>
      </c>
      <c r="P27" s="73" t="str">
        <f>IF(RES_hhdet_in_tes!P27=0,"",RES_hhdet_in_tes!P27/RES_hhdet_in_fec!P27)</f>
        <v/>
      </c>
      <c r="Q27" s="73" t="str">
        <f>IF(RES_hhdet_in_tes!Q27=0,"",RES_hhdet_in_tes!Q27/RES_hhdet_in_fec!Q27)</f>
        <v/>
      </c>
    </row>
    <row r="28" spans="1:17" ht="12.95" customHeight="1" x14ac:dyDescent="0.25">
      <c r="A28" s="158" t="s">
        <v>112</v>
      </c>
      <c r="B28" s="169"/>
      <c r="C28" s="169" t="str">
        <f>IF(RES_hhdet_in_tes!C28=0,"",RES_hhdet_in_tes!C28/RES_hhdet_in_fec!C28)</f>
        <v/>
      </c>
      <c r="D28" s="169" t="str">
        <f>IF(RES_hhdet_in_tes!D28=0,"",RES_hhdet_in_tes!D28/RES_hhdet_in_fec!D28)</f>
        <v/>
      </c>
      <c r="E28" s="169" t="str">
        <f>IF(RES_hhdet_in_tes!E28=0,"",RES_hhdet_in_tes!E28/RES_hhdet_in_fec!E28)</f>
        <v/>
      </c>
      <c r="F28" s="169" t="str">
        <f>IF(RES_hhdet_in_tes!F28=0,"",RES_hhdet_in_tes!F28/RES_hhdet_in_fec!F28)</f>
        <v/>
      </c>
      <c r="G28" s="169" t="str">
        <f>IF(RES_hhdet_in_tes!G28=0,"",RES_hhdet_in_tes!G28/RES_hhdet_in_fec!G28)</f>
        <v/>
      </c>
      <c r="H28" s="169" t="str">
        <f>IF(RES_hhdet_in_tes!H28=0,"",RES_hhdet_in_tes!H28/RES_hhdet_in_fec!H28)</f>
        <v/>
      </c>
      <c r="I28" s="169" t="str">
        <f>IF(RES_hhdet_in_tes!I28=0,"",RES_hhdet_in_tes!I28/RES_hhdet_in_fec!I28)</f>
        <v/>
      </c>
      <c r="J28" s="169" t="str">
        <f>IF(RES_hhdet_in_tes!J28=0,"",RES_hhdet_in_tes!J28/RES_hhdet_in_fec!J28)</f>
        <v/>
      </c>
      <c r="K28" s="169" t="str">
        <f>IF(RES_hhdet_in_tes!K28=0,"",RES_hhdet_in_tes!K28/RES_hhdet_in_fec!K28)</f>
        <v/>
      </c>
      <c r="L28" s="169" t="str">
        <f>IF(RES_hhdet_in_tes!L28=0,"",RES_hhdet_in_tes!L28/RES_hhdet_in_fec!L28)</f>
        <v/>
      </c>
      <c r="M28" s="169" t="str">
        <f>IF(RES_hhdet_in_tes!M28=0,"",RES_hhdet_in_tes!M28/RES_hhdet_in_fec!M28)</f>
        <v/>
      </c>
      <c r="N28" s="169" t="str">
        <f>IF(RES_hhdet_in_tes!N28=0,"",RES_hhdet_in_tes!N28/RES_hhdet_in_fec!N28)</f>
        <v/>
      </c>
      <c r="O28" s="169" t="str">
        <f>IF(RES_hhdet_in_tes!O28=0,"",RES_hhdet_in_tes!O28/RES_hhdet_in_fec!O28)</f>
        <v/>
      </c>
      <c r="P28" s="169" t="str">
        <f>IF(RES_hhdet_in_tes!P28=0,"",RES_hhdet_in_tes!P28/RES_hhdet_in_fec!P28)</f>
        <v/>
      </c>
      <c r="Q28" s="169" t="str">
        <f>IF(RES_hhdet_in_tes!Q28=0,"",RES_hhdet_in_tes!Q28/RES_hhdet_in_fec!Q28)</f>
        <v/>
      </c>
    </row>
    <row r="29" spans="1:17" ht="12" customHeight="1" x14ac:dyDescent="0.25">
      <c r="A29" s="23" t="s">
        <v>60</v>
      </c>
      <c r="B29" s="73"/>
      <c r="C29" s="73" t="str">
        <f>IF(RES_hhdet_in_tes!C29=0,"",RES_hhdet_in_tes!C29/RES_hhdet_in_fec!C29)</f>
        <v/>
      </c>
      <c r="D29" s="73" t="str">
        <f>IF(RES_hhdet_in_tes!D29=0,"",RES_hhdet_in_tes!D29/RES_hhdet_in_fec!D29)</f>
        <v/>
      </c>
      <c r="E29" s="73" t="str">
        <f>IF(RES_hhdet_in_tes!E29=0,"",RES_hhdet_in_tes!E29/RES_hhdet_in_fec!E29)</f>
        <v/>
      </c>
      <c r="F29" s="73" t="str">
        <f>IF(RES_hhdet_in_tes!F29=0,"",RES_hhdet_in_tes!F29/RES_hhdet_in_fec!F29)</f>
        <v/>
      </c>
      <c r="G29" s="73" t="str">
        <f>IF(RES_hhdet_in_tes!G29=0,"",RES_hhdet_in_tes!G29/RES_hhdet_in_fec!G29)</f>
        <v/>
      </c>
      <c r="H29" s="73" t="str">
        <f>IF(RES_hhdet_in_tes!H29=0,"",RES_hhdet_in_tes!H29/RES_hhdet_in_fec!H29)</f>
        <v/>
      </c>
      <c r="I29" s="73" t="str">
        <f>IF(RES_hhdet_in_tes!I29=0,"",RES_hhdet_in_tes!I29/RES_hhdet_in_fec!I29)</f>
        <v/>
      </c>
      <c r="J29" s="73" t="str">
        <f>IF(RES_hhdet_in_tes!J29=0,"",RES_hhdet_in_tes!J29/RES_hhdet_in_fec!J29)</f>
        <v/>
      </c>
      <c r="K29" s="73" t="str">
        <f>IF(RES_hhdet_in_tes!K29=0,"",RES_hhdet_in_tes!K29/RES_hhdet_in_fec!K29)</f>
        <v/>
      </c>
      <c r="L29" s="73" t="str">
        <f>IF(RES_hhdet_in_tes!L29=0,"",RES_hhdet_in_tes!L29/RES_hhdet_in_fec!L29)</f>
        <v/>
      </c>
      <c r="M29" s="73" t="str">
        <f>IF(RES_hhdet_in_tes!M29=0,"",RES_hhdet_in_tes!M29/RES_hhdet_in_fec!M29)</f>
        <v/>
      </c>
      <c r="N29" s="73" t="str">
        <f>IF(RES_hhdet_in_tes!N29=0,"",RES_hhdet_in_tes!N29/RES_hhdet_in_fec!N29)</f>
        <v/>
      </c>
      <c r="O29" s="73" t="str">
        <f>IF(RES_hhdet_in_tes!O29=0,"",RES_hhdet_in_tes!O29/RES_hhdet_in_fec!O29)</f>
        <v/>
      </c>
      <c r="P29" s="73" t="str">
        <f>IF(RES_hhdet_in_tes!P29=0,"",RES_hhdet_in_tes!P29/RES_hhdet_in_fec!P29)</f>
        <v/>
      </c>
      <c r="Q29" s="73" t="str">
        <f>IF(RES_hhdet_in_tes!Q29=0,"",RES_hhdet_in_tes!Q29/RES_hhdet_in_fec!Q29)</f>
        <v/>
      </c>
    </row>
    <row r="30" spans="1:17" ht="12" customHeight="1" x14ac:dyDescent="0.25">
      <c r="A30" s="158" t="s">
        <v>63</v>
      </c>
      <c r="B30" s="169"/>
      <c r="C30" s="169" t="str">
        <f>IF(RES_hhdet_in_tes!C30=0,"",RES_hhdet_in_tes!C30/RES_hhdet_in_fec!C30)</f>
        <v/>
      </c>
      <c r="D30" s="169" t="str">
        <f>IF(RES_hhdet_in_tes!D30=0,"",RES_hhdet_in_tes!D30/RES_hhdet_in_fec!D30)</f>
        <v/>
      </c>
      <c r="E30" s="169" t="str">
        <f>IF(RES_hhdet_in_tes!E30=0,"",RES_hhdet_in_tes!E30/RES_hhdet_in_fec!E30)</f>
        <v/>
      </c>
      <c r="F30" s="169" t="str">
        <f>IF(RES_hhdet_in_tes!F30=0,"",RES_hhdet_in_tes!F30/RES_hhdet_in_fec!F30)</f>
        <v/>
      </c>
      <c r="G30" s="169" t="str">
        <f>IF(RES_hhdet_in_tes!G30=0,"",RES_hhdet_in_tes!G30/RES_hhdet_in_fec!G30)</f>
        <v/>
      </c>
      <c r="H30" s="169" t="str">
        <f>IF(RES_hhdet_in_tes!H30=0,"",RES_hhdet_in_tes!H30/RES_hhdet_in_fec!H30)</f>
        <v/>
      </c>
      <c r="I30" s="169" t="str">
        <f>IF(RES_hhdet_in_tes!I30=0,"",RES_hhdet_in_tes!I30/RES_hhdet_in_fec!I30)</f>
        <v/>
      </c>
      <c r="J30" s="169" t="str">
        <f>IF(RES_hhdet_in_tes!J30=0,"",RES_hhdet_in_tes!J30/RES_hhdet_in_fec!J30)</f>
        <v/>
      </c>
      <c r="K30" s="169" t="str">
        <f>IF(RES_hhdet_in_tes!K30=0,"",RES_hhdet_in_tes!K30/RES_hhdet_in_fec!K30)</f>
        <v/>
      </c>
      <c r="L30" s="169" t="str">
        <f>IF(RES_hhdet_in_tes!L30=0,"",RES_hhdet_in_tes!L30/RES_hhdet_in_fec!L30)</f>
        <v/>
      </c>
      <c r="M30" s="169" t="str">
        <f>IF(RES_hhdet_in_tes!M30=0,"",RES_hhdet_in_tes!M30/RES_hhdet_in_fec!M30)</f>
        <v/>
      </c>
      <c r="N30" s="169" t="str">
        <f>IF(RES_hhdet_in_tes!N30=0,"",RES_hhdet_in_tes!N30/RES_hhdet_in_fec!N30)</f>
        <v/>
      </c>
      <c r="O30" s="169" t="str">
        <f>IF(RES_hhdet_in_tes!O30=0,"",RES_hhdet_in_tes!O30/RES_hhdet_in_fec!O30)</f>
        <v/>
      </c>
      <c r="P30" s="169" t="str">
        <f>IF(RES_hhdet_in_tes!P30=0,"",RES_hhdet_in_tes!P30/RES_hhdet_in_fec!P30)</f>
        <v/>
      </c>
      <c r="Q30" s="169" t="str">
        <f>IF(RES_hhdet_in_tes!Q30=0,"",RES_hhdet_in_tes!Q30/RES_hhdet_in_fec!Q30)</f>
        <v/>
      </c>
    </row>
    <row r="31" spans="1:17" ht="12" customHeight="1" x14ac:dyDescent="0.25">
      <c r="A31" s="167" t="s">
        <v>169</v>
      </c>
      <c r="B31" s="174"/>
      <c r="C31" s="174" t="str">
        <f>IF(RES_hhdet_in_tes!C31=0,"",RES_hhdet_in_tes!C31/RES_hhdet_in_fec!C31)</f>
        <v/>
      </c>
      <c r="D31" s="174" t="str">
        <f>IF(RES_hhdet_in_tes!D31=0,"",RES_hhdet_in_tes!D31/RES_hhdet_in_fec!D31)</f>
        <v/>
      </c>
      <c r="E31" s="174" t="str">
        <f>IF(RES_hhdet_in_tes!E31=0,"",RES_hhdet_in_tes!E31/RES_hhdet_in_fec!E31)</f>
        <v/>
      </c>
      <c r="F31" s="174" t="str">
        <f>IF(RES_hhdet_in_tes!F31=0,"",RES_hhdet_in_tes!F31/RES_hhdet_in_fec!F31)</f>
        <v/>
      </c>
      <c r="G31" s="174" t="str">
        <f>IF(RES_hhdet_in_tes!G31=0,"",RES_hhdet_in_tes!G31/RES_hhdet_in_fec!G31)</f>
        <v/>
      </c>
      <c r="H31" s="174" t="str">
        <f>IF(RES_hhdet_in_tes!H31=0,"",RES_hhdet_in_tes!H31/RES_hhdet_in_fec!H31)</f>
        <v/>
      </c>
      <c r="I31" s="174" t="str">
        <f>IF(RES_hhdet_in_tes!I31=0,"",RES_hhdet_in_tes!I31/RES_hhdet_in_fec!I31)</f>
        <v/>
      </c>
      <c r="J31" s="174" t="str">
        <f>IF(RES_hhdet_in_tes!J31=0,"",RES_hhdet_in_tes!J31/RES_hhdet_in_fec!J31)</f>
        <v/>
      </c>
      <c r="K31" s="174" t="str">
        <f>IF(RES_hhdet_in_tes!K31=0,"",RES_hhdet_in_tes!K31/RES_hhdet_in_fec!K31)</f>
        <v/>
      </c>
      <c r="L31" s="174" t="str">
        <f>IF(RES_hhdet_in_tes!L31=0,"",RES_hhdet_in_tes!L31/RES_hhdet_in_fec!L31)</f>
        <v/>
      </c>
      <c r="M31" s="174" t="str">
        <f>IF(RES_hhdet_in_tes!M31=0,"",RES_hhdet_in_tes!M31/RES_hhdet_in_fec!M31)</f>
        <v/>
      </c>
      <c r="N31" s="174" t="str">
        <f>IF(RES_hhdet_in_tes!N31=0,"",RES_hhdet_in_tes!N31/RES_hhdet_in_fec!N31)</f>
        <v/>
      </c>
      <c r="O31" s="174" t="str">
        <f>IF(RES_hhdet_in_tes!O31=0,"",RES_hhdet_in_tes!O31/RES_hhdet_in_fec!O31)</f>
        <v/>
      </c>
      <c r="P31" s="174" t="str">
        <f>IF(RES_hhdet_in_tes!P31=0,"",RES_hhdet_in_tes!P31/RES_hhdet_in_fec!P31)</f>
        <v/>
      </c>
      <c r="Q31" s="174" t="str">
        <f>IF(RES_hhdet_in_tes!Q31=0,"",RES_hhdet_in_tes!Q31/RES_hhdet_in_fec!Q31)</f>
        <v/>
      </c>
    </row>
    <row r="32" spans="1:17" ht="12" customHeight="1" x14ac:dyDescent="0.25">
      <c r="A32" s="167" t="s">
        <v>168</v>
      </c>
      <c r="B32" s="174"/>
      <c r="C32" s="174" t="str">
        <f>IF(RES_hhdet_in_tes!C32=0,"",RES_hhdet_in_tes!C32/RES_hhdet_in_fec!C32)</f>
        <v/>
      </c>
      <c r="D32" s="174" t="str">
        <f>IF(RES_hhdet_in_tes!D32=0,"",RES_hhdet_in_tes!D32/RES_hhdet_in_fec!D32)</f>
        <v/>
      </c>
      <c r="E32" s="174" t="str">
        <f>IF(RES_hhdet_in_tes!E32=0,"",RES_hhdet_in_tes!E32/RES_hhdet_in_fec!E32)</f>
        <v/>
      </c>
      <c r="F32" s="174" t="str">
        <f>IF(RES_hhdet_in_tes!F32=0,"",RES_hhdet_in_tes!F32/RES_hhdet_in_fec!F32)</f>
        <v/>
      </c>
      <c r="G32" s="174" t="str">
        <f>IF(RES_hhdet_in_tes!G32=0,"",RES_hhdet_in_tes!G32/RES_hhdet_in_fec!G32)</f>
        <v/>
      </c>
      <c r="H32" s="174" t="str">
        <f>IF(RES_hhdet_in_tes!H32=0,"",RES_hhdet_in_tes!H32/RES_hhdet_in_fec!H32)</f>
        <v/>
      </c>
      <c r="I32" s="174" t="str">
        <f>IF(RES_hhdet_in_tes!I32=0,"",RES_hhdet_in_tes!I32/RES_hhdet_in_fec!I32)</f>
        <v/>
      </c>
      <c r="J32" s="174" t="str">
        <f>IF(RES_hhdet_in_tes!J32=0,"",RES_hhdet_in_tes!J32/RES_hhdet_in_fec!J32)</f>
        <v/>
      </c>
      <c r="K32" s="174" t="str">
        <f>IF(RES_hhdet_in_tes!K32=0,"",RES_hhdet_in_tes!K32/RES_hhdet_in_fec!K32)</f>
        <v/>
      </c>
      <c r="L32" s="174" t="str">
        <f>IF(RES_hhdet_in_tes!L32=0,"",RES_hhdet_in_tes!L32/RES_hhdet_in_fec!L32)</f>
        <v/>
      </c>
      <c r="M32" s="174" t="str">
        <f>IF(RES_hhdet_in_tes!M32=0,"",RES_hhdet_in_tes!M32/RES_hhdet_in_fec!M32)</f>
        <v/>
      </c>
      <c r="N32" s="174" t="str">
        <f>IF(RES_hhdet_in_tes!N32=0,"",RES_hhdet_in_tes!N32/RES_hhdet_in_fec!N32)</f>
        <v/>
      </c>
      <c r="O32" s="174" t="str">
        <f>IF(RES_hhdet_in_tes!O32=0,"",RES_hhdet_in_tes!O32/RES_hhdet_in_fec!O32)</f>
        <v/>
      </c>
      <c r="P32" s="174" t="str">
        <f>IF(RES_hhdet_in_tes!P32=0,"",RES_hhdet_in_tes!P32/RES_hhdet_in_fec!P32)</f>
        <v/>
      </c>
      <c r="Q32" s="174" t="str">
        <f>IF(RES_hhdet_in_tes!Q32=0,"",RES_hhdet_in_tes!Q32/RES_hhdet_in_fec!Q32)</f>
        <v/>
      </c>
    </row>
    <row r="33" spans="1:17" ht="12" customHeight="1" x14ac:dyDescent="0.25">
      <c r="A33" s="166" t="s">
        <v>57</v>
      </c>
      <c r="B33" s="173"/>
      <c r="C33" s="173" t="str">
        <f>IF(RES_hhdet_in_tes!C33=0,"",RES_hhdet_in_tes!C33/RES_hhdet_in_fec!C33)</f>
        <v/>
      </c>
      <c r="D33" s="173" t="str">
        <f>IF(RES_hhdet_in_tes!D33=0,"",RES_hhdet_in_tes!D33/RES_hhdet_in_fec!D33)</f>
        <v/>
      </c>
      <c r="E33" s="173" t="str">
        <f>IF(RES_hhdet_in_tes!E33=0,"",RES_hhdet_in_tes!E33/RES_hhdet_in_fec!E33)</f>
        <v/>
      </c>
      <c r="F33" s="173" t="str">
        <f>IF(RES_hhdet_in_tes!F33=0,"",RES_hhdet_in_tes!F33/RES_hhdet_in_fec!F33)</f>
        <v/>
      </c>
      <c r="G33" s="173" t="str">
        <f>IF(RES_hhdet_in_tes!G33=0,"",RES_hhdet_in_tes!G33/RES_hhdet_in_fec!G33)</f>
        <v/>
      </c>
      <c r="H33" s="173" t="str">
        <f>IF(RES_hhdet_in_tes!H33=0,"",RES_hhdet_in_tes!H33/RES_hhdet_in_fec!H33)</f>
        <v/>
      </c>
      <c r="I33" s="173" t="str">
        <f>IF(RES_hhdet_in_tes!I33=0,"",RES_hhdet_in_tes!I33/RES_hhdet_in_fec!I33)</f>
        <v/>
      </c>
      <c r="J33" s="173" t="str">
        <f>IF(RES_hhdet_in_tes!J33=0,"",RES_hhdet_in_tes!J33/RES_hhdet_in_fec!J33)</f>
        <v/>
      </c>
      <c r="K33" s="173" t="str">
        <f>IF(RES_hhdet_in_tes!K33=0,"",RES_hhdet_in_tes!K33/RES_hhdet_in_fec!K33)</f>
        <v/>
      </c>
      <c r="L33" s="173" t="str">
        <f>IF(RES_hhdet_in_tes!L33=0,"",RES_hhdet_in_tes!L33/RES_hhdet_in_fec!L33)</f>
        <v/>
      </c>
      <c r="M33" s="173" t="str">
        <f>IF(RES_hhdet_in_tes!M33=0,"",RES_hhdet_in_tes!M33/RES_hhdet_in_fec!M33)</f>
        <v/>
      </c>
      <c r="N33" s="173" t="str">
        <f>IF(RES_hhdet_in_tes!N33=0,"",RES_hhdet_in_tes!N33/RES_hhdet_in_fec!N33)</f>
        <v/>
      </c>
      <c r="O33" s="173" t="str">
        <f>IF(RES_hhdet_in_tes!O33=0,"",RES_hhdet_in_tes!O33/RES_hhdet_in_fec!O33)</f>
        <v/>
      </c>
      <c r="P33" s="173" t="str">
        <f>IF(RES_hhdet_in_tes!P33=0,"",RES_hhdet_in_tes!P33/RES_hhdet_in_fec!P33)</f>
        <v/>
      </c>
      <c r="Q33" s="173" t="str">
        <f>IF(RES_hhdet_in_tes!Q33=0,"",RES_hhdet_in_tes!Q33/RES_hhdet_in_fec!Q33)</f>
        <v/>
      </c>
    </row>
    <row r="34" spans="1:17" ht="12" customHeight="1" x14ac:dyDescent="0.25">
      <c r="A34" s="147" t="s">
        <v>59</v>
      </c>
      <c r="B34" s="172"/>
      <c r="C34" s="172" t="str">
        <f>IF(RES_hhdet_in_tes!C34=0,"",RES_hhdet_in_tes!C34/RES_hhdet_in_fec!C34)</f>
        <v/>
      </c>
      <c r="D34" s="172" t="str">
        <f>IF(RES_hhdet_in_tes!D34=0,"",RES_hhdet_in_tes!D34/RES_hhdet_in_fec!D34)</f>
        <v/>
      </c>
      <c r="E34" s="172" t="str">
        <f>IF(RES_hhdet_in_tes!E34=0,"",RES_hhdet_in_tes!E34/RES_hhdet_in_fec!E34)</f>
        <v/>
      </c>
      <c r="F34" s="172" t="str">
        <f>IF(RES_hhdet_in_tes!F34=0,"",RES_hhdet_in_tes!F34/RES_hhdet_in_fec!F34)</f>
        <v/>
      </c>
      <c r="G34" s="172" t="str">
        <f>IF(RES_hhdet_in_tes!G34=0,"",RES_hhdet_in_tes!G34/RES_hhdet_in_fec!G34)</f>
        <v/>
      </c>
      <c r="H34" s="172" t="str">
        <f>IF(RES_hhdet_in_tes!H34=0,"",RES_hhdet_in_tes!H34/RES_hhdet_in_fec!H34)</f>
        <v/>
      </c>
      <c r="I34" s="172" t="str">
        <f>IF(RES_hhdet_in_tes!I34=0,"",RES_hhdet_in_tes!I34/RES_hhdet_in_fec!I34)</f>
        <v/>
      </c>
      <c r="J34" s="172" t="str">
        <f>IF(RES_hhdet_in_tes!J34=0,"",RES_hhdet_in_tes!J34/RES_hhdet_in_fec!J34)</f>
        <v/>
      </c>
      <c r="K34" s="172" t="str">
        <f>IF(RES_hhdet_in_tes!K34=0,"",RES_hhdet_in_tes!K34/RES_hhdet_in_fec!K34)</f>
        <v/>
      </c>
      <c r="L34" s="172" t="str">
        <f>IF(RES_hhdet_in_tes!L34=0,"",RES_hhdet_in_tes!L34/RES_hhdet_in_fec!L34)</f>
        <v/>
      </c>
      <c r="M34" s="172" t="str">
        <f>IF(RES_hhdet_in_tes!M34=0,"",RES_hhdet_in_tes!M34/RES_hhdet_in_fec!M34)</f>
        <v/>
      </c>
      <c r="N34" s="172" t="str">
        <f>IF(RES_hhdet_in_tes!N34=0,"",RES_hhdet_in_tes!N34/RES_hhdet_in_fec!N34)</f>
        <v/>
      </c>
      <c r="O34" s="172" t="str">
        <f>IF(RES_hhdet_in_tes!O34=0,"",RES_hhdet_in_tes!O34/RES_hhdet_in_fec!O34)</f>
        <v/>
      </c>
      <c r="P34" s="172" t="str">
        <f>IF(RES_hhdet_in_tes!P34=0,"",RES_hhdet_in_tes!P34/RES_hhdet_in_fec!P34)</f>
        <v/>
      </c>
      <c r="Q34" s="172" t="str">
        <f>IF(RES_hhdet_in_tes!Q34=0,"",RES_hhdet_in_tes!Q34/RES_hhdet_in_fec!Q34)</f>
        <v/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 t="str">
        <f>IF(RES_hhdet_in_tes!H35=0,"",RES_hhdet_in_tes!H35/RES_hhdet_in_fec!H35)</f>
        <v/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 t="str">
        <f>IF(RES_hhdet_in_tes!K35=0,"",RES_hhdet_in_tes!K35/RES_hhdet_in_fec!K35)</f>
        <v/>
      </c>
      <c r="L35" s="171" t="str">
        <f>IF(RES_hhdet_in_tes!L35=0,"",RES_hhdet_in_tes!L35/RES_hhdet_in_fec!L35)</f>
        <v/>
      </c>
      <c r="M35" s="171" t="str">
        <f>IF(RES_hhdet_in_tes!M35=0,"",RES_hhdet_in_tes!M35/RES_hhdet_in_fec!M35)</f>
        <v/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 t="str">
        <f>IF(RES_hhdet_in_tes!P35=0,"",RES_hhdet_in_tes!P35/RES_hhdet_in_fec!P35)</f>
        <v/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 t="str">
        <f>IF(RES_hhdet_in_tes!K36=0,"",RES_hhdet_in_tes!K36/RES_hhdet_in_fec!K36)</f>
        <v/>
      </c>
      <c r="L36" s="170" t="str">
        <f>IF(RES_hhdet_in_tes!L36=0,"",RES_hhdet_in_tes!L36/RES_hhdet_in_fec!L36)</f>
        <v/>
      </c>
      <c r="M36" s="170" t="str">
        <f>IF(RES_hhdet_in_tes!M36=0,"",RES_hhdet_in_tes!M36/RES_hhdet_in_fec!M36)</f>
        <v/>
      </c>
      <c r="N36" s="170" t="str">
        <f>IF(RES_hhdet_in_tes!N36=0,"",RES_hhdet_in_tes!N36/RES_hhdet_in_fec!N36)</f>
        <v/>
      </c>
      <c r="O36" s="170" t="str">
        <f>IF(RES_hhdet_in_tes!O36=0,"",RES_hhdet_in_tes!O36/RES_hhdet_in_fec!O36)</f>
        <v/>
      </c>
      <c r="P36" s="170" t="str">
        <f>IF(RES_hhdet_in_tes!P36=0,"",RES_hhdet_in_tes!P36/RES_hhdet_in_fec!P36)</f>
        <v/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 t="str">
        <f>IF(RES_hhdet_in_tes!K37=0,"",RES_hhdet_in_tes!K37/RES_hhdet_in_fec!K37)</f>
        <v/>
      </c>
      <c r="L37" s="73" t="str">
        <f>IF(RES_hhdet_in_tes!L37=0,"",RES_hhdet_in_tes!L37/RES_hhdet_in_fec!L37)</f>
        <v/>
      </c>
      <c r="M37" s="73" t="str">
        <f>IF(RES_hhdet_in_tes!M37=0,"",RES_hhdet_in_tes!M37/RES_hhdet_in_fec!M37)</f>
        <v/>
      </c>
      <c r="N37" s="73" t="str">
        <f>IF(RES_hhdet_in_tes!N37=0,"",RES_hhdet_in_tes!N37/RES_hhdet_in_fec!N37)</f>
        <v/>
      </c>
      <c r="O37" s="73" t="str">
        <f>IF(RES_hhdet_in_tes!O37=0,"",RES_hhdet_in_tes!O37/RES_hhdet_in_fec!O37)</f>
        <v/>
      </c>
      <c r="P37" s="73" t="str">
        <f>IF(RES_hhdet_in_tes!P37=0,"",RES_hhdet_in_tes!P37/RES_hhdet_in_fec!P37)</f>
        <v/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 t="str">
        <f>IF(RES_hhdet_in_tes!K38=0,"",RES_hhdet_in_tes!K38/RES_hhdet_in_fec!K38)</f>
        <v/>
      </c>
      <c r="L38" s="73" t="str">
        <f>IF(RES_hhdet_in_tes!L38=0,"",RES_hhdet_in_tes!L38/RES_hhdet_in_fec!L38)</f>
        <v/>
      </c>
      <c r="M38" s="73" t="str">
        <f>IF(RES_hhdet_in_tes!M38=0,"",RES_hhdet_in_tes!M38/RES_hhdet_in_fec!M38)</f>
        <v/>
      </c>
      <c r="N38" s="73" t="str">
        <f>IF(RES_hhdet_in_tes!N38=0,"",RES_hhdet_in_tes!N38/RES_hhdet_in_fec!N38)</f>
        <v/>
      </c>
      <c r="O38" s="73" t="str">
        <f>IF(RES_hhdet_in_tes!O38=0,"",RES_hhdet_in_tes!O38/RES_hhdet_in_fec!O38)</f>
        <v/>
      </c>
      <c r="P38" s="73" t="str">
        <f>IF(RES_hhdet_in_tes!P38=0,"",RES_hhdet_in_tes!P38/RES_hhdet_in_fec!P38)</f>
        <v/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 t="str">
        <f>IF(RES_hhdet_in_tes!C39=0,"",RES_hhdet_in_tes!C39/RES_hhdet_in_fec!C39)</f>
        <v/>
      </c>
      <c r="D39" s="169" t="str">
        <f>IF(RES_hhdet_in_tes!D39=0,"",RES_hhdet_in_tes!D39/RES_hhdet_in_fec!D39)</f>
        <v/>
      </c>
      <c r="E39" s="169" t="str">
        <f>IF(RES_hhdet_in_tes!E39=0,"",RES_hhdet_in_tes!E39/RES_hhdet_in_fec!E39)</f>
        <v/>
      </c>
      <c r="F39" s="169" t="str">
        <f>IF(RES_hhdet_in_tes!F39=0,"",RES_hhdet_in_tes!F39/RES_hhdet_in_fec!F39)</f>
        <v/>
      </c>
      <c r="G39" s="169" t="str">
        <f>IF(RES_hhdet_in_tes!G39=0,"",RES_hhdet_in_tes!G39/RES_hhdet_in_fec!G39)</f>
        <v/>
      </c>
      <c r="H39" s="169" t="str">
        <f>IF(RES_hhdet_in_tes!H39=0,"",RES_hhdet_in_tes!H39/RES_hhdet_in_fec!H39)</f>
        <v/>
      </c>
      <c r="I39" s="169" t="str">
        <f>IF(RES_hhdet_in_tes!I39=0,"",RES_hhdet_in_tes!I39/RES_hhdet_in_fec!I39)</f>
        <v/>
      </c>
      <c r="J39" s="169" t="str">
        <f>IF(RES_hhdet_in_tes!J39=0,"",RES_hhdet_in_tes!J39/RES_hhdet_in_fec!J39)</f>
        <v/>
      </c>
      <c r="K39" s="169" t="str">
        <f>IF(RES_hhdet_in_tes!K39=0,"",RES_hhdet_in_tes!K39/RES_hhdet_in_fec!K39)</f>
        <v/>
      </c>
      <c r="L39" s="169" t="str">
        <f>IF(RES_hhdet_in_tes!L39=0,"",RES_hhdet_in_tes!L39/RES_hhdet_in_fec!L39)</f>
        <v/>
      </c>
      <c r="M39" s="169" t="str">
        <f>IF(RES_hhdet_in_tes!M39=0,"",RES_hhdet_in_tes!M39/RES_hhdet_in_fec!M39)</f>
        <v/>
      </c>
      <c r="N39" s="169" t="str">
        <f>IF(RES_hhdet_in_tes!N39=0,"",RES_hhdet_in_tes!N39/RES_hhdet_in_fec!N39)</f>
        <v/>
      </c>
      <c r="O39" s="169" t="str">
        <f>IF(RES_hhdet_in_tes!O39=0,"",RES_hhdet_in_tes!O39/RES_hhdet_in_fec!O39)</f>
        <v/>
      </c>
      <c r="P39" s="169" t="str">
        <f>IF(RES_hhdet_in_tes!P39=0,"",RES_hhdet_in_tes!P39/RES_hhdet_in_fec!P39)</f>
        <v/>
      </c>
      <c r="Q39" s="169" t="str">
        <f>IF(RES_hhdet_in_tes!Q39=0,"",RES_hhdet_in_tes!Q39/RES_hhdet_in_fec!Q39)</f>
        <v/>
      </c>
    </row>
    <row r="40" spans="1:17" ht="12" customHeight="1" x14ac:dyDescent="0.25">
      <c r="A40" s="23" t="s">
        <v>57</v>
      </c>
      <c r="B40" s="73"/>
      <c r="C40" s="73" t="str">
        <f>IF(RES_hhdet_in_tes!C40=0,"",RES_hhdet_in_tes!C40/RES_hhdet_in_fec!C40)</f>
        <v/>
      </c>
      <c r="D40" s="73" t="str">
        <f>IF(RES_hhdet_in_tes!D40=0,"",RES_hhdet_in_tes!D40/RES_hhdet_in_fec!D40)</f>
        <v/>
      </c>
      <c r="E40" s="73" t="str">
        <f>IF(RES_hhdet_in_tes!E40=0,"",RES_hhdet_in_tes!E40/RES_hhdet_in_fec!E40)</f>
        <v/>
      </c>
      <c r="F40" s="73" t="str">
        <f>IF(RES_hhdet_in_tes!F40=0,"",RES_hhdet_in_tes!F40/RES_hhdet_in_fec!F40)</f>
        <v/>
      </c>
      <c r="G40" s="73" t="str">
        <f>IF(RES_hhdet_in_tes!G40=0,"",RES_hhdet_in_tes!G40/RES_hhdet_in_fec!G40)</f>
        <v/>
      </c>
      <c r="H40" s="73" t="str">
        <f>IF(RES_hhdet_in_tes!H40=0,"",RES_hhdet_in_tes!H40/RES_hhdet_in_fec!H40)</f>
        <v/>
      </c>
      <c r="I40" s="73" t="str">
        <f>IF(RES_hhdet_in_tes!I40=0,"",RES_hhdet_in_tes!I40/RES_hhdet_in_fec!I40)</f>
        <v/>
      </c>
      <c r="J40" s="73" t="str">
        <f>IF(RES_hhdet_in_tes!J40=0,"",RES_hhdet_in_tes!J40/RES_hhdet_in_fec!J40)</f>
        <v/>
      </c>
      <c r="K40" s="73" t="str">
        <f>IF(RES_hhdet_in_tes!K40=0,"",RES_hhdet_in_tes!K40/RES_hhdet_in_fec!K40)</f>
        <v/>
      </c>
      <c r="L40" s="73" t="str">
        <f>IF(RES_hhdet_in_tes!L40=0,"",RES_hhdet_in_tes!L40/RES_hhdet_in_fec!L40)</f>
        <v/>
      </c>
      <c r="M40" s="73" t="str">
        <f>IF(RES_hhdet_in_tes!M40=0,"",RES_hhdet_in_tes!M40/RES_hhdet_in_fec!M40)</f>
        <v/>
      </c>
      <c r="N40" s="73" t="str">
        <f>IF(RES_hhdet_in_tes!N40=0,"",RES_hhdet_in_tes!N40/RES_hhdet_in_fec!N40)</f>
        <v/>
      </c>
      <c r="O40" s="73" t="str">
        <f>IF(RES_hhdet_in_tes!O40=0,"",RES_hhdet_in_tes!O40/RES_hhdet_in_fec!O40)</f>
        <v/>
      </c>
      <c r="P40" s="73" t="str">
        <f>IF(RES_hhdet_in_tes!P40=0,"",RES_hhdet_in_tes!P40/RES_hhdet_in_fec!P40)</f>
        <v/>
      </c>
      <c r="Q40" s="73" t="str">
        <f>IF(RES_hhdet_in_tes!Q40=0,"",RES_hhdet_in_tes!Q40/RES_hhdet_in_fec!Q40)</f>
        <v/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 t="str">
        <f>IF(RES_hhdet_in_tes!D41=0,"",RES_hhdet_in_tes!D41/RES_hhdet_in_fec!D41)</f>
        <v/>
      </c>
      <c r="E41" s="65" t="str">
        <f>IF(RES_hhdet_in_tes!E41=0,"",RES_hhdet_in_tes!E41/RES_hhdet_in_fec!E41)</f>
        <v/>
      </c>
      <c r="F41" s="65" t="str">
        <f>IF(RES_hhdet_in_tes!F41=0,"",RES_hhdet_in_tes!F41/RES_hhdet_in_fec!F41)</f>
        <v/>
      </c>
      <c r="G41" s="65" t="str">
        <f>IF(RES_hhdet_in_tes!G41=0,"",RES_hhdet_in_tes!G41/RES_hhdet_in_fec!G41)</f>
        <v/>
      </c>
      <c r="H41" s="65" t="str">
        <f>IF(RES_hhdet_in_tes!H41=0,"",RES_hhdet_in_tes!H41/RES_hhdet_in_fec!H41)</f>
        <v/>
      </c>
      <c r="I41" s="65" t="str">
        <f>IF(RES_hhdet_in_tes!I41=0,"",RES_hhdet_in_tes!I41/RES_hhdet_in_fec!I41)</f>
        <v/>
      </c>
      <c r="J41" s="65" t="str">
        <f>IF(RES_hhdet_in_tes!J41=0,"",RES_hhdet_in_tes!J41/RES_hhdet_in_fec!J41)</f>
        <v/>
      </c>
      <c r="K41" s="65" t="str">
        <f>IF(RES_hhdet_in_tes!K41=0,"",RES_hhdet_in_tes!K41/RES_hhdet_in_fec!K41)</f>
        <v/>
      </c>
      <c r="L41" s="65" t="str">
        <f>IF(RES_hhdet_in_tes!L41=0,"",RES_hhdet_in_tes!L41/RES_hhdet_in_fec!L41)</f>
        <v/>
      </c>
      <c r="M41" s="65" t="str">
        <f>IF(RES_hhdet_in_tes!M41=0,"",RES_hhdet_in_tes!M41/RES_hhdet_in_fec!M41)</f>
        <v/>
      </c>
      <c r="N41" s="65" t="str">
        <f>IF(RES_hhdet_in_tes!N41=0,"",RES_hhdet_in_tes!N41/RES_hhdet_in_fec!N41)</f>
        <v/>
      </c>
      <c r="O41" s="65" t="str">
        <f>IF(RES_hhdet_in_tes!O41=0,"",RES_hhdet_in_tes!O41/RES_hhdet_in_fec!O41)</f>
        <v/>
      </c>
      <c r="P41" s="65" t="str">
        <f>IF(RES_hhdet_in_tes!P41=0,"",RES_hhdet_in_tes!P41/RES_hhdet_in_fec!P41)</f>
        <v/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>
        <f>IF(RES_hhdet_in_tes!C43=0,"",RES_hhdet_in_tes!C43/RES_hhdet_in_fec!C43)</f>
        <v>0.71586781703804592</v>
      </c>
      <c r="D43" s="175">
        <f>IF(RES_hhdet_in_tes!D43=0,"",RES_hhdet_in_tes!D43/RES_hhdet_in_fec!D43)</f>
        <v>0.70957882291752561</v>
      </c>
      <c r="E43" s="175">
        <f>IF(RES_hhdet_in_tes!E43=0,"",RES_hhdet_in_tes!E43/RES_hhdet_in_fec!E43)</f>
        <v>0.70325227083847108</v>
      </c>
      <c r="F43" s="175">
        <f>IF(RES_hhdet_in_tes!F43=0,"",RES_hhdet_in_tes!F43/RES_hhdet_in_fec!F43)</f>
        <v>0.71150081790368347</v>
      </c>
      <c r="G43" s="175">
        <f>IF(RES_hhdet_in_tes!G43=0,"",RES_hhdet_in_tes!G43/RES_hhdet_in_fec!G43)</f>
        <v>0.73613643743971058</v>
      </c>
      <c r="H43" s="175">
        <f>IF(RES_hhdet_in_tes!H43=0,"",RES_hhdet_in_tes!H43/RES_hhdet_in_fec!H43)</f>
        <v>0.77240014239385713</v>
      </c>
      <c r="I43" s="175">
        <f>IF(RES_hhdet_in_tes!I43=0,"",RES_hhdet_in_tes!I43/RES_hhdet_in_fec!I43)</f>
        <v>0.79661749059433751</v>
      </c>
      <c r="J43" s="175">
        <f>IF(RES_hhdet_in_tes!J43=0,"",RES_hhdet_in_tes!J43/RES_hhdet_in_fec!J43)</f>
        <v>0.78750221005349053</v>
      </c>
      <c r="K43" s="175">
        <f>IF(RES_hhdet_in_tes!K43=0,"",RES_hhdet_in_tes!K43/RES_hhdet_in_fec!K43)</f>
        <v>0.86583747715862536</v>
      </c>
      <c r="L43" s="175">
        <f>IF(RES_hhdet_in_tes!L43=0,"",RES_hhdet_in_tes!L43/RES_hhdet_in_fec!L43)</f>
        <v>0.87812983257784605</v>
      </c>
      <c r="M43" s="175">
        <f>IF(RES_hhdet_in_tes!M43=0,"",RES_hhdet_in_tes!M43/RES_hhdet_in_fec!M43)</f>
        <v>0.81387487269227377</v>
      </c>
      <c r="N43" s="175" t="str">
        <f>IF(RES_hhdet_in_tes!N43=0,"",RES_hhdet_in_tes!N43/RES_hhdet_in_fec!N43)</f>
        <v/>
      </c>
      <c r="O43" s="175" t="str">
        <f>IF(RES_hhdet_in_tes!O43=0,"",RES_hhdet_in_tes!O43/RES_hhdet_in_fec!O43)</f>
        <v/>
      </c>
      <c r="P43" s="175">
        <f>IF(RES_hhdet_in_tes!P43=0,"",RES_hhdet_in_tes!P43/RES_hhdet_in_fec!P43)</f>
        <v>0.90407106641161927</v>
      </c>
      <c r="Q43" s="175">
        <f>IF(RES_hhdet_in_tes!Q43=0,"",RES_hhdet_in_tes!Q43/RES_hhdet_in_fec!Q43)</f>
        <v>0.94015236051819751</v>
      </c>
    </row>
    <row r="44" spans="1:17" ht="12.95" customHeight="1" x14ac:dyDescent="0.25">
      <c r="A44" s="158" t="s">
        <v>65</v>
      </c>
      <c r="B44" s="169"/>
      <c r="C44" s="169">
        <f>IF(RES_hhdet_in_tes!C44=0,"",RES_hhdet_in_tes!C44/RES_hhdet_in_fec!C44)</f>
        <v>0.60396110188250263</v>
      </c>
      <c r="D44" s="169">
        <f>IF(RES_hhdet_in_tes!D44=0,"",RES_hhdet_in_tes!D44/RES_hhdet_in_fec!D44)</f>
        <v>0.60987722110651799</v>
      </c>
      <c r="E44" s="169">
        <f>IF(RES_hhdet_in_tes!E44=0,"",RES_hhdet_in_tes!E44/RES_hhdet_in_fec!E44)</f>
        <v>0.61266163514723326</v>
      </c>
      <c r="F44" s="169">
        <f>IF(RES_hhdet_in_tes!F44=0,"",RES_hhdet_in_tes!F44/RES_hhdet_in_fec!F44)</f>
        <v>0.61724962455644694</v>
      </c>
      <c r="G44" s="169">
        <f>IF(RES_hhdet_in_tes!G44=0,"",RES_hhdet_in_tes!G44/RES_hhdet_in_fec!G44)</f>
        <v>0.61850675192505311</v>
      </c>
      <c r="H44" s="169">
        <f>IF(RES_hhdet_in_tes!H44=0,"",RES_hhdet_in_tes!H44/RES_hhdet_in_fec!H44)</f>
        <v>0.62340594447004227</v>
      </c>
      <c r="I44" s="169">
        <f>IF(RES_hhdet_in_tes!I44=0,"",RES_hhdet_in_tes!I44/RES_hhdet_in_fec!I44)</f>
        <v>0.63477945193195318</v>
      </c>
      <c r="J44" s="169">
        <f>IF(RES_hhdet_in_tes!J44=0,"",RES_hhdet_in_tes!J44/RES_hhdet_in_fec!J44)</f>
        <v>0.63546937624158262</v>
      </c>
      <c r="K44" s="169">
        <f>IF(RES_hhdet_in_tes!K44=0,"",RES_hhdet_in_tes!K44/RES_hhdet_in_fec!K44)</f>
        <v>0.63756556710537748</v>
      </c>
      <c r="L44" s="169">
        <f>IF(RES_hhdet_in_tes!L44=0,"",RES_hhdet_in_tes!L44/RES_hhdet_in_fec!L44)</f>
        <v>0.64005581571120507</v>
      </c>
      <c r="M44" s="169">
        <f>IF(RES_hhdet_in_tes!M44=0,"",RES_hhdet_in_tes!M44/RES_hhdet_in_fec!M44)</f>
        <v>0.6379716570431937</v>
      </c>
      <c r="N44" s="169" t="str">
        <f>IF(RES_hhdet_in_tes!N44=0,"",RES_hhdet_in_tes!N44/RES_hhdet_in_fec!N44)</f>
        <v/>
      </c>
      <c r="O44" s="169" t="str">
        <f>IF(RES_hhdet_in_tes!O44=0,"",RES_hhdet_in_tes!O44/RES_hhdet_in_fec!O44)</f>
        <v/>
      </c>
      <c r="P44" s="169">
        <f>IF(RES_hhdet_in_tes!P44=0,"",RES_hhdet_in_tes!P44/RES_hhdet_in_fec!P44)</f>
        <v>0.64900053535569169</v>
      </c>
      <c r="Q44" s="169">
        <f>IF(RES_hhdet_in_tes!Q44=0,"",RES_hhdet_in_tes!Q44/RES_hhdet_in_fec!Q44)</f>
        <v>0.65141192409279103</v>
      </c>
    </row>
    <row r="45" spans="1:17" ht="12" customHeight="1" x14ac:dyDescent="0.25">
      <c r="A45" s="23" t="s">
        <v>166</v>
      </c>
      <c r="B45" s="73"/>
      <c r="C45" s="73">
        <f>IF(RES_hhdet_in_tes!C45=0,"",RES_hhdet_in_tes!C45/RES_hhdet_in_fec!C45)</f>
        <v>0.59973176450594934</v>
      </c>
      <c r="D45" s="73">
        <f>IF(RES_hhdet_in_tes!D45=0,"",RES_hhdet_in_tes!D45/RES_hhdet_in_fec!D45)</f>
        <v>0.60358988304124461</v>
      </c>
      <c r="E45" s="73">
        <f>IF(RES_hhdet_in_tes!E45=0,"",RES_hhdet_in_tes!E45/RES_hhdet_in_fec!E45)</f>
        <v>0.60629700015459409</v>
      </c>
      <c r="F45" s="73">
        <f>IF(RES_hhdet_in_tes!F45=0,"",RES_hhdet_in_tes!F45/RES_hhdet_in_fec!F45)</f>
        <v>0.61126065300773047</v>
      </c>
      <c r="G45" s="73">
        <f>IF(RES_hhdet_in_tes!G45=0,"",RES_hhdet_in_tes!G45/RES_hhdet_in_fec!G45)</f>
        <v>0.61448779722606695</v>
      </c>
      <c r="H45" s="73">
        <f>IF(RES_hhdet_in_tes!H45=0,"",RES_hhdet_in_tes!H45/RES_hhdet_in_fec!H45)</f>
        <v>0.61725439347355415</v>
      </c>
      <c r="I45" s="73">
        <f>IF(RES_hhdet_in_tes!I45=0,"",RES_hhdet_in_tes!I45/RES_hhdet_in_fec!I45)</f>
        <v>0.62610294437029612</v>
      </c>
      <c r="J45" s="73">
        <f>IF(RES_hhdet_in_tes!J45=0,"",RES_hhdet_in_tes!J45/RES_hhdet_in_fec!J45)</f>
        <v>0.62724933499108848</v>
      </c>
      <c r="K45" s="73">
        <f>IF(RES_hhdet_in_tes!K45=0,"",RES_hhdet_in_tes!K45/RES_hhdet_in_fec!K45)</f>
        <v>0.62837137962666223</v>
      </c>
      <c r="L45" s="73">
        <f>IF(RES_hhdet_in_tes!L45=0,"",RES_hhdet_in_tes!L45/RES_hhdet_in_fec!L45)</f>
        <v>0.63084275813982427</v>
      </c>
      <c r="M45" s="73">
        <f>IF(RES_hhdet_in_tes!M45=0,"",RES_hhdet_in_tes!M45/RES_hhdet_in_fec!M45)</f>
        <v>0.63385796799093708</v>
      </c>
      <c r="N45" s="73" t="str">
        <f>IF(RES_hhdet_in_tes!N45=0,"",RES_hhdet_in_tes!N45/RES_hhdet_in_fec!N45)</f>
        <v/>
      </c>
      <c r="O45" s="73" t="str">
        <f>IF(RES_hhdet_in_tes!O45=0,"",RES_hhdet_in_tes!O45/RES_hhdet_in_fec!O45)</f>
        <v/>
      </c>
      <c r="P45" s="73">
        <f>IF(RES_hhdet_in_tes!P45=0,"",RES_hhdet_in_tes!P45/RES_hhdet_in_fec!P45)</f>
        <v>0.63969016258287315</v>
      </c>
      <c r="Q45" s="73">
        <f>IF(RES_hhdet_in_tes!Q45=0,"",RES_hhdet_in_tes!Q45/RES_hhdet_in_fec!Q45)</f>
        <v>0.64132082512247235</v>
      </c>
    </row>
    <row r="46" spans="1:17" ht="12" customHeight="1" x14ac:dyDescent="0.25">
      <c r="A46" s="23" t="s">
        <v>60</v>
      </c>
      <c r="B46" s="73"/>
      <c r="C46" s="73">
        <f>IF(RES_hhdet_in_tes!C46=0,"",RES_hhdet_in_tes!C46/RES_hhdet_in_fec!C46)</f>
        <v>1.1248608479177264</v>
      </c>
      <c r="D46" s="73">
        <f>IF(RES_hhdet_in_tes!D46=0,"",RES_hhdet_in_tes!D46/RES_hhdet_in_fec!D46)</f>
        <v>1.1193075819724454</v>
      </c>
      <c r="E46" s="73">
        <f>IF(RES_hhdet_in_tes!E46=0,"",RES_hhdet_in_tes!E46/RES_hhdet_in_fec!E46)</f>
        <v>1.1114773059772387</v>
      </c>
      <c r="F46" s="73">
        <f>IF(RES_hhdet_in_tes!F46=0,"",RES_hhdet_in_tes!F46/RES_hhdet_in_fec!F46)</f>
        <v>1.1074913164651492</v>
      </c>
      <c r="G46" s="73">
        <f>IF(RES_hhdet_in_tes!G46=0,"",RES_hhdet_in_tes!G46/RES_hhdet_in_fec!G46)</f>
        <v>1.1043791981983702</v>
      </c>
      <c r="H46" s="73">
        <f>IF(RES_hhdet_in_tes!H46=0,"",RES_hhdet_in_tes!H46/RES_hhdet_in_fec!H46)</f>
        <v>1.1021957868484351</v>
      </c>
      <c r="I46" s="73">
        <f>IF(RES_hhdet_in_tes!I46=0,"",RES_hhdet_in_tes!I46/RES_hhdet_in_fec!I46)</f>
        <v>1.1097404803015842</v>
      </c>
      <c r="J46" s="73">
        <f>IF(RES_hhdet_in_tes!J46=0,"",RES_hhdet_in_tes!J46/RES_hhdet_in_fec!J46)</f>
        <v>1.1005328598036794</v>
      </c>
      <c r="K46" s="73">
        <f>IF(RES_hhdet_in_tes!K46=0,"",RES_hhdet_in_tes!K46/RES_hhdet_in_fec!K46)</f>
        <v>1.0924040389501903</v>
      </c>
      <c r="L46" s="73">
        <f>IF(RES_hhdet_in_tes!L46=0,"",RES_hhdet_in_tes!L46/RES_hhdet_in_fec!L46)</f>
        <v>1.0857872880682251</v>
      </c>
      <c r="M46" s="73">
        <f>IF(RES_hhdet_in_tes!M46=0,"",RES_hhdet_in_tes!M46/RES_hhdet_in_fec!M46)</f>
        <v>1.0788132003764586</v>
      </c>
      <c r="N46" s="73" t="str">
        <f>IF(RES_hhdet_in_tes!N46=0,"",RES_hhdet_in_tes!N46/RES_hhdet_in_fec!N46)</f>
        <v/>
      </c>
      <c r="O46" s="73" t="str">
        <f>IF(RES_hhdet_in_tes!O46=0,"",RES_hhdet_in_tes!O46/RES_hhdet_in_fec!O46)</f>
        <v/>
      </c>
      <c r="P46" s="73">
        <f>IF(RES_hhdet_in_tes!P46=0,"",RES_hhdet_in_tes!P46/RES_hhdet_in_fec!P46)</f>
        <v>1.033025050740231</v>
      </c>
      <c r="Q46" s="73">
        <f>IF(RES_hhdet_in_tes!Q46=0,"",RES_hhdet_in_tes!Q46/RES_hhdet_in_fec!Q46)</f>
        <v>1.0330468692675978</v>
      </c>
    </row>
    <row r="47" spans="1:17" ht="12.95" customHeight="1" x14ac:dyDescent="0.25">
      <c r="A47" s="158" t="s">
        <v>112</v>
      </c>
      <c r="B47" s="169"/>
      <c r="C47" s="169">
        <f>IF(RES_hhdet_in_tes!C47=0,"",RES_hhdet_in_tes!C47/RES_hhdet_in_fec!C47)</f>
        <v>1.7911803927031344</v>
      </c>
      <c r="D47" s="169">
        <f>IF(RES_hhdet_in_tes!D47=0,"",RES_hhdet_in_tes!D47/RES_hhdet_in_fec!D47)</f>
        <v>1.8413503297329228</v>
      </c>
      <c r="E47" s="169">
        <f>IF(RES_hhdet_in_tes!E47=0,"",RES_hhdet_in_tes!E47/RES_hhdet_in_fec!E47)</f>
        <v>1.9005737077294727</v>
      </c>
      <c r="F47" s="169">
        <f>IF(RES_hhdet_in_tes!F47=0,"",RES_hhdet_in_tes!F47/RES_hhdet_in_fec!F47)</f>
        <v>1.9699572588803655</v>
      </c>
      <c r="G47" s="169">
        <f>IF(RES_hhdet_in_tes!G47=0,"",RES_hhdet_in_tes!G47/RES_hhdet_in_fec!G47)</f>
        <v>2.0535837222783009</v>
      </c>
      <c r="H47" s="169">
        <f>IF(RES_hhdet_in_tes!H47=0,"",RES_hhdet_in_tes!H47/RES_hhdet_in_fec!H47)</f>
        <v>2.1532587736861064</v>
      </c>
      <c r="I47" s="169">
        <f>IF(RES_hhdet_in_tes!I47=0,"",RES_hhdet_in_tes!I47/RES_hhdet_in_fec!I47)</f>
        <v>2.2735500549808623</v>
      </c>
      <c r="J47" s="169">
        <f>IF(RES_hhdet_in_tes!J47=0,"",RES_hhdet_in_tes!J47/RES_hhdet_in_fec!J47)</f>
        <v>2.3324840695184128</v>
      </c>
      <c r="K47" s="169">
        <f>IF(RES_hhdet_in_tes!K47=0,"",RES_hhdet_in_tes!K47/RES_hhdet_in_fec!K47)</f>
        <v>2.5318270541452219</v>
      </c>
      <c r="L47" s="169">
        <f>IF(RES_hhdet_in_tes!L47=0,"",RES_hhdet_in_tes!L47/RES_hhdet_in_fec!L47)</f>
        <v>2.7212214993906394</v>
      </c>
      <c r="M47" s="169">
        <f>IF(RES_hhdet_in_tes!M47=0,"",RES_hhdet_in_tes!M47/RES_hhdet_in_fec!M47)</f>
        <v>2.9093303214400592</v>
      </c>
      <c r="N47" s="169" t="str">
        <f>IF(RES_hhdet_in_tes!N47=0,"",RES_hhdet_in_tes!N47/RES_hhdet_in_fec!N47)</f>
        <v/>
      </c>
      <c r="O47" s="169" t="str">
        <f>IF(RES_hhdet_in_tes!O47=0,"",RES_hhdet_in_tes!O47/RES_hhdet_in_fec!O47)</f>
        <v/>
      </c>
      <c r="P47" s="169">
        <f>IF(RES_hhdet_in_tes!P47=0,"",RES_hhdet_in_tes!P47/RES_hhdet_in_fec!P47)</f>
        <v>3.3838655776719224</v>
      </c>
      <c r="Q47" s="169">
        <f>IF(RES_hhdet_in_tes!Q47=0,"",RES_hhdet_in_tes!Q47/RES_hhdet_in_fec!Q47)</f>
        <v>3.5300961380667539</v>
      </c>
    </row>
    <row r="48" spans="1:17" ht="12" customHeight="1" x14ac:dyDescent="0.25">
      <c r="A48" s="23" t="s">
        <v>60</v>
      </c>
      <c r="B48" s="73"/>
      <c r="C48" s="73">
        <f>IF(RES_hhdet_in_tes!C48=0,"",RES_hhdet_in_tes!C48/RES_hhdet_in_fec!C48)</f>
        <v>1.7911803927031344</v>
      </c>
      <c r="D48" s="73">
        <f>IF(RES_hhdet_in_tes!D48=0,"",RES_hhdet_in_tes!D48/RES_hhdet_in_fec!D48)</f>
        <v>1.8413503297329228</v>
      </c>
      <c r="E48" s="73">
        <f>IF(RES_hhdet_in_tes!E48=0,"",RES_hhdet_in_tes!E48/RES_hhdet_in_fec!E48)</f>
        <v>1.9005737077294727</v>
      </c>
      <c r="F48" s="73">
        <f>IF(RES_hhdet_in_tes!F48=0,"",RES_hhdet_in_tes!F48/RES_hhdet_in_fec!F48)</f>
        <v>1.9699572588803655</v>
      </c>
      <c r="G48" s="73">
        <f>IF(RES_hhdet_in_tes!G48=0,"",RES_hhdet_in_tes!G48/RES_hhdet_in_fec!G48)</f>
        <v>2.0535837222783009</v>
      </c>
      <c r="H48" s="73">
        <f>IF(RES_hhdet_in_tes!H48=0,"",RES_hhdet_in_tes!H48/RES_hhdet_in_fec!H48)</f>
        <v>2.1532587736861064</v>
      </c>
      <c r="I48" s="73">
        <f>IF(RES_hhdet_in_tes!I48=0,"",RES_hhdet_in_tes!I48/RES_hhdet_in_fec!I48)</f>
        <v>2.2735500549808623</v>
      </c>
      <c r="J48" s="73">
        <f>IF(RES_hhdet_in_tes!J48=0,"",RES_hhdet_in_tes!J48/RES_hhdet_in_fec!J48)</f>
        <v>2.3324840695184128</v>
      </c>
      <c r="K48" s="73">
        <f>IF(RES_hhdet_in_tes!K48=0,"",RES_hhdet_in_tes!K48/RES_hhdet_in_fec!K48)</f>
        <v>2.5318270541452219</v>
      </c>
      <c r="L48" s="73">
        <f>IF(RES_hhdet_in_tes!L48=0,"",RES_hhdet_in_tes!L48/RES_hhdet_in_fec!L48)</f>
        <v>2.7212214993906394</v>
      </c>
      <c r="M48" s="73">
        <f>IF(RES_hhdet_in_tes!M48=0,"",RES_hhdet_in_tes!M48/RES_hhdet_in_fec!M48)</f>
        <v>2.9093303214400592</v>
      </c>
      <c r="N48" s="73" t="str">
        <f>IF(RES_hhdet_in_tes!N48=0,"",RES_hhdet_in_tes!N48/RES_hhdet_in_fec!N48)</f>
        <v/>
      </c>
      <c r="O48" s="73" t="str">
        <f>IF(RES_hhdet_in_tes!O48=0,"",RES_hhdet_in_tes!O48/RES_hhdet_in_fec!O48)</f>
        <v/>
      </c>
      <c r="P48" s="73">
        <f>IF(RES_hhdet_in_tes!P48=0,"",RES_hhdet_in_tes!P48/RES_hhdet_in_fec!P48)</f>
        <v>3.3838655776719224</v>
      </c>
      <c r="Q48" s="73">
        <f>IF(RES_hhdet_in_tes!Q48=0,"",RES_hhdet_in_tes!Q48/RES_hhdet_in_fec!Q48)</f>
        <v>3.5300961380667539</v>
      </c>
    </row>
    <row r="49" spans="1:17" ht="12" customHeight="1" x14ac:dyDescent="0.25">
      <c r="A49" s="158" t="s">
        <v>63</v>
      </c>
      <c r="B49" s="169"/>
      <c r="C49" s="169">
        <f>IF(RES_hhdet_in_tes!C49=0,"",RES_hhdet_in_tes!C49/RES_hhdet_in_fec!C49)</f>
        <v>0.7630939860769943</v>
      </c>
      <c r="D49" s="169">
        <f>IF(RES_hhdet_in_tes!D49=0,"",RES_hhdet_in_tes!D49/RES_hhdet_in_fec!D49)</f>
        <v>0.74605092565562248</v>
      </c>
      <c r="E49" s="169">
        <f>IF(RES_hhdet_in_tes!E49=0,"",RES_hhdet_in_tes!E49/RES_hhdet_in_fec!E49)</f>
        <v>0.77229481236614728</v>
      </c>
      <c r="F49" s="169">
        <f>IF(RES_hhdet_in_tes!F49=0,"",RES_hhdet_in_tes!F49/RES_hhdet_in_fec!F49)</f>
        <v>0.74552972228773529</v>
      </c>
      <c r="G49" s="169">
        <f>IF(RES_hhdet_in_tes!G49=0,"",RES_hhdet_in_tes!G49/RES_hhdet_in_fec!G49)</f>
        <v>0.73822082267526445</v>
      </c>
      <c r="H49" s="169">
        <f>IF(RES_hhdet_in_tes!H49=0,"",RES_hhdet_in_tes!H49/RES_hhdet_in_fec!H49)</f>
        <v>0.75601006029241435</v>
      </c>
      <c r="I49" s="169">
        <f>IF(RES_hhdet_in_tes!I49=0,"",RES_hhdet_in_tes!I49/RES_hhdet_in_fec!I49)</f>
        <v>0.86646343763329869</v>
      </c>
      <c r="J49" s="169">
        <f>IF(RES_hhdet_in_tes!J49=0,"",RES_hhdet_in_tes!J49/RES_hhdet_in_fec!J49)</f>
        <v>0.82495077608695733</v>
      </c>
      <c r="K49" s="169">
        <f>IF(RES_hhdet_in_tes!K49=0,"",RES_hhdet_in_tes!K49/RES_hhdet_in_fec!K49)</f>
        <v>0.80568933235043194</v>
      </c>
      <c r="L49" s="169">
        <f>IF(RES_hhdet_in_tes!L49=0,"",RES_hhdet_in_tes!L49/RES_hhdet_in_fec!L49)</f>
        <v>0.79076539317562056</v>
      </c>
      <c r="M49" s="169">
        <f>IF(RES_hhdet_in_tes!M49=0,"",RES_hhdet_in_tes!M49/RES_hhdet_in_fec!M49)</f>
        <v>0.78557532314125156</v>
      </c>
      <c r="N49" s="169" t="str">
        <f>IF(RES_hhdet_in_tes!N49=0,"",RES_hhdet_in_tes!N49/RES_hhdet_in_fec!N49)</f>
        <v/>
      </c>
      <c r="O49" s="169" t="str">
        <f>IF(RES_hhdet_in_tes!O49=0,"",RES_hhdet_in_tes!O49/RES_hhdet_in_fec!O49)</f>
        <v/>
      </c>
      <c r="P49" s="169">
        <f>IF(RES_hhdet_in_tes!P49=0,"",RES_hhdet_in_tes!P49/RES_hhdet_in_fec!P49)</f>
        <v>0.83154665029467945</v>
      </c>
      <c r="Q49" s="169">
        <f>IF(RES_hhdet_in_tes!Q49=0,"",RES_hhdet_in_tes!Q49/RES_hhdet_in_fec!Q49)</f>
        <v>0.83623235525338535</v>
      </c>
    </row>
    <row r="50" spans="1:17" ht="12" customHeight="1" x14ac:dyDescent="0.25">
      <c r="A50" s="167" t="s">
        <v>165</v>
      </c>
      <c r="B50" s="174"/>
      <c r="C50" s="174">
        <f>IF(RES_hhdet_in_tes!C50=0,"",RES_hhdet_in_tes!C50/RES_hhdet_in_fec!C50)</f>
        <v>0.5302105906920016</v>
      </c>
      <c r="D50" s="174">
        <f>IF(RES_hhdet_in_tes!D50=0,"",RES_hhdet_in_tes!D50/RES_hhdet_in_fec!D50)</f>
        <v>0.53406638551421104</v>
      </c>
      <c r="E50" s="174">
        <f>IF(RES_hhdet_in_tes!E50=0,"",RES_hhdet_in_tes!E50/RES_hhdet_in_fec!E50)</f>
        <v>0.53788588379742186</v>
      </c>
      <c r="F50" s="174">
        <f>IF(RES_hhdet_in_tes!F50=0,"",RES_hhdet_in_tes!F50/RES_hhdet_in_fec!F50)</f>
        <v>0.54141509278833688</v>
      </c>
      <c r="G50" s="174">
        <f>IF(RES_hhdet_in_tes!G50=0,"",RES_hhdet_in_tes!G50/RES_hhdet_in_fec!G50)</f>
        <v>0.54511611526002501</v>
      </c>
      <c r="H50" s="174">
        <f>IF(RES_hhdet_in_tes!H50=0,"",RES_hhdet_in_tes!H50/RES_hhdet_in_fec!H50)</f>
        <v>0.54834131893358484</v>
      </c>
      <c r="I50" s="174" t="str">
        <f>IF(RES_hhdet_in_tes!I50=0,"",RES_hhdet_in_tes!I50/RES_hhdet_in_fec!I50)</f>
        <v/>
      </c>
      <c r="J50" s="174" t="str">
        <f>IF(RES_hhdet_in_tes!J50=0,"",RES_hhdet_in_tes!J50/RES_hhdet_in_fec!J50)</f>
        <v/>
      </c>
      <c r="K50" s="174">
        <f>IF(RES_hhdet_in_tes!K50=0,"",RES_hhdet_in_tes!K50/RES_hhdet_in_fec!K50)</f>
        <v>0.55936996635186642</v>
      </c>
      <c r="L50" s="174">
        <f>IF(RES_hhdet_in_tes!L50=0,"",RES_hhdet_in_tes!L50/RES_hhdet_in_fec!L50)</f>
        <v>0.56261648476095683</v>
      </c>
      <c r="M50" s="174">
        <f>IF(RES_hhdet_in_tes!M50=0,"",RES_hhdet_in_tes!M50/RES_hhdet_in_fec!M50)</f>
        <v>0.56438059466870494</v>
      </c>
      <c r="N50" s="174" t="str">
        <f>IF(RES_hhdet_in_tes!N50=0,"",RES_hhdet_in_tes!N50/RES_hhdet_in_fec!N50)</f>
        <v/>
      </c>
      <c r="O50" s="174" t="str">
        <f>IF(RES_hhdet_in_tes!O50=0,"",RES_hhdet_in_tes!O50/RES_hhdet_in_fec!O50)</f>
        <v/>
      </c>
      <c r="P50" s="174">
        <f>IF(RES_hhdet_in_tes!P50=0,"",RES_hhdet_in_tes!P50/RES_hhdet_in_fec!P50)</f>
        <v>0.55365016190991789</v>
      </c>
      <c r="Q50" s="174" t="str">
        <f>IF(RES_hhdet_in_tes!Q50=0,"",RES_hhdet_in_tes!Q50/RES_hhdet_in_fec!Q50)</f>
        <v/>
      </c>
    </row>
    <row r="51" spans="1:17" ht="12" customHeight="1" x14ac:dyDescent="0.25">
      <c r="A51" s="167" t="s">
        <v>164</v>
      </c>
      <c r="B51" s="174"/>
      <c r="C51" s="174">
        <f>IF(RES_hhdet_in_tes!C51=0,"",RES_hhdet_in_tes!C51/RES_hhdet_in_fec!C51)</f>
        <v>0.81457991009365038</v>
      </c>
      <c r="D51" s="174">
        <f>IF(RES_hhdet_in_tes!D51=0,"",RES_hhdet_in_tes!D51/RES_hhdet_in_fec!D51)</f>
        <v>0.76259422167519497</v>
      </c>
      <c r="E51" s="174">
        <f>IF(RES_hhdet_in_tes!E51=0,"",RES_hhdet_in_tes!E51/RES_hhdet_in_fec!E51)</f>
        <v>0.73465529967984611</v>
      </c>
      <c r="F51" s="174">
        <f>IF(RES_hhdet_in_tes!F51=0,"",RES_hhdet_in_tes!F51/RES_hhdet_in_fec!F51)</f>
        <v>0.78157156488070789</v>
      </c>
      <c r="G51" s="174">
        <f>IF(RES_hhdet_in_tes!G51=0,"",RES_hhdet_in_tes!G51/RES_hhdet_in_fec!G51)</f>
        <v>0.73002498615718869</v>
      </c>
      <c r="H51" s="174">
        <f>IF(RES_hhdet_in_tes!H51=0,"",RES_hhdet_in_tes!H51/RES_hhdet_in_fec!H51)</f>
        <v>0.75666265542432309</v>
      </c>
      <c r="I51" s="174">
        <f>IF(RES_hhdet_in_tes!I51=0,"",RES_hhdet_in_tes!I51/RES_hhdet_in_fec!I51)</f>
        <v>0.78064811252921251</v>
      </c>
      <c r="J51" s="174">
        <f>IF(RES_hhdet_in_tes!J51=0,"",RES_hhdet_in_tes!J51/RES_hhdet_in_fec!J51)</f>
        <v>0.7849649448024526</v>
      </c>
      <c r="K51" s="174">
        <f>IF(RES_hhdet_in_tes!K51=0,"",RES_hhdet_in_tes!K51/RES_hhdet_in_fec!K51)</f>
        <v>0.79849572998350971</v>
      </c>
      <c r="L51" s="174">
        <f>IF(RES_hhdet_in_tes!L51=0,"",RES_hhdet_in_tes!L51/RES_hhdet_in_fec!L51)</f>
        <v>0.79448477816207042</v>
      </c>
      <c r="M51" s="174">
        <f>IF(RES_hhdet_in_tes!M51=0,"",RES_hhdet_in_tes!M51/RES_hhdet_in_fec!M51)</f>
        <v>0.76697292348046986</v>
      </c>
      <c r="N51" s="174" t="str">
        <f>IF(RES_hhdet_in_tes!N51=0,"",RES_hhdet_in_tes!N51/RES_hhdet_in_fec!N51)</f>
        <v/>
      </c>
      <c r="O51" s="174" t="str">
        <f>IF(RES_hhdet_in_tes!O51=0,"",RES_hhdet_in_tes!O51/RES_hhdet_in_fec!O51)</f>
        <v/>
      </c>
      <c r="P51" s="174">
        <f>IF(RES_hhdet_in_tes!P51=0,"",RES_hhdet_in_tes!P51/RES_hhdet_in_fec!P51)</f>
        <v>0.78666516871903724</v>
      </c>
      <c r="Q51" s="174">
        <f>IF(RES_hhdet_in_tes!Q51=0,"",RES_hhdet_in_tes!Q51/RES_hhdet_in_fec!Q51)</f>
        <v>0.79017177461046717</v>
      </c>
    </row>
    <row r="52" spans="1:17" ht="12" customHeight="1" x14ac:dyDescent="0.25">
      <c r="A52" s="166" t="s">
        <v>163</v>
      </c>
      <c r="B52" s="173"/>
      <c r="C52" s="173">
        <f>IF(RES_hhdet_in_tes!C52=0,"",RES_hhdet_in_tes!C52/RES_hhdet_in_fec!C52)</f>
        <v>0.49268606362394424</v>
      </c>
      <c r="D52" s="173">
        <f>IF(RES_hhdet_in_tes!D52=0,"",RES_hhdet_in_tes!D52/RES_hhdet_in_fec!D52)</f>
        <v>0.48368461254699247</v>
      </c>
      <c r="E52" s="173">
        <f>IF(RES_hhdet_in_tes!E52=0,"",RES_hhdet_in_tes!E52/RES_hhdet_in_fec!E52)</f>
        <v>0.48249777508472697</v>
      </c>
      <c r="F52" s="173">
        <f>IF(RES_hhdet_in_tes!F52=0,"",RES_hhdet_in_tes!F52/RES_hhdet_in_fec!F52)</f>
        <v>0.50097363989318544</v>
      </c>
      <c r="G52" s="173">
        <f>IF(RES_hhdet_in_tes!G52=0,"",RES_hhdet_in_tes!G52/RES_hhdet_in_fec!G52)</f>
        <v>0.48919711993037712</v>
      </c>
      <c r="H52" s="173">
        <f>IF(RES_hhdet_in_tes!H52=0,"",RES_hhdet_in_tes!H52/RES_hhdet_in_fec!H52)</f>
        <v>0.499660564397294</v>
      </c>
      <c r="I52" s="173">
        <f>IF(RES_hhdet_in_tes!I52=0,"",RES_hhdet_in_tes!I52/RES_hhdet_in_fec!I52)</f>
        <v>0.51502577250023496</v>
      </c>
      <c r="J52" s="173">
        <f>IF(RES_hhdet_in_tes!J52=0,"",RES_hhdet_in_tes!J52/RES_hhdet_in_fec!J52)</f>
        <v>0.52314332511917505</v>
      </c>
      <c r="K52" s="173">
        <f>IF(RES_hhdet_in_tes!K52=0,"",RES_hhdet_in_tes!K52/RES_hhdet_in_fec!K52)</f>
        <v>0.53218327711738533</v>
      </c>
      <c r="L52" s="173">
        <f>IF(RES_hhdet_in_tes!L52=0,"",RES_hhdet_in_tes!L52/RES_hhdet_in_fec!L52)</f>
        <v>0.53548966821599586</v>
      </c>
      <c r="M52" s="173">
        <f>IF(RES_hhdet_in_tes!M52=0,"",RES_hhdet_in_tes!M52/RES_hhdet_in_fec!M52)</f>
        <v>0.53199645936126105</v>
      </c>
      <c r="N52" s="173" t="str">
        <f>IF(RES_hhdet_in_tes!N52=0,"",RES_hhdet_in_tes!N52/RES_hhdet_in_fec!N52)</f>
        <v/>
      </c>
      <c r="O52" s="173" t="str">
        <f>IF(RES_hhdet_in_tes!O52=0,"",RES_hhdet_in_tes!O52/RES_hhdet_in_fec!O52)</f>
        <v/>
      </c>
      <c r="P52" s="173">
        <f>IF(RES_hhdet_in_tes!P52=0,"",RES_hhdet_in_tes!P52/RES_hhdet_in_fec!P52)</f>
        <v>0.54621490477737955</v>
      </c>
      <c r="Q52" s="173">
        <f>IF(RES_hhdet_in_tes!Q52=0,"",RES_hhdet_in_tes!Q52/RES_hhdet_in_fec!Q52)</f>
        <v>0.55109895883769955</v>
      </c>
    </row>
    <row r="53" spans="1:17" ht="12" customHeight="1" x14ac:dyDescent="0.25">
      <c r="A53" s="147" t="s">
        <v>59</v>
      </c>
      <c r="B53" s="172"/>
      <c r="C53" s="172">
        <f>IF(RES_hhdet_in_tes!C53=0,"",RES_hhdet_in_tes!C53/RES_hhdet_in_fec!C53)</f>
        <v>1.0516720800525146</v>
      </c>
      <c r="D53" s="172">
        <f>IF(RES_hhdet_in_tes!D53=0,"",RES_hhdet_in_tes!D53/RES_hhdet_in_fec!D53)</f>
        <v>1.0178975413765978</v>
      </c>
      <c r="E53" s="172">
        <f>IF(RES_hhdet_in_tes!E53=0,"",RES_hhdet_in_tes!E53/RES_hhdet_in_fec!E53)</f>
        <v>0.99794117367438651</v>
      </c>
      <c r="F53" s="172">
        <f>IF(RES_hhdet_in_tes!F53=0,"",RES_hhdet_in_tes!F53/RES_hhdet_in_fec!F53)</f>
        <v>1.0244944532639033</v>
      </c>
      <c r="G53" s="172">
        <f>IF(RES_hhdet_in_tes!G53=0,"",RES_hhdet_in_tes!G53/RES_hhdet_in_fec!G53)</f>
        <v>0.9917314208349044</v>
      </c>
      <c r="H53" s="172">
        <f>IF(RES_hhdet_in_tes!H53=0,"",RES_hhdet_in_tes!H53/RES_hhdet_in_fec!H53)</f>
        <v>1.0079438310959081</v>
      </c>
      <c r="I53" s="172">
        <f>IF(RES_hhdet_in_tes!I53=0,"",RES_hhdet_in_tes!I53/RES_hhdet_in_fec!I53)</f>
        <v>1.0155359312911612</v>
      </c>
      <c r="J53" s="172">
        <f>IF(RES_hhdet_in_tes!J53=0,"",RES_hhdet_in_tes!J53/RES_hhdet_in_fec!J53)</f>
        <v>1.0147312741202965</v>
      </c>
      <c r="K53" s="172">
        <f>IF(RES_hhdet_in_tes!K53=0,"",RES_hhdet_in_tes!K53/RES_hhdet_in_fec!K53)</f>
        <v>1.0210693777742232</v>
      </c>
      <c r="L53" s="172">
        <f>IF(RES_hhdet_in_tes!L53=0,"",RES_hhdet_in_tes!L53/RES_hhdet_in_fec!L53)</f>
        <v>1.0168761940322677</v>
      </c>
      <c r="M53" s="172">
        <f>IF(RES_hhdet_in_tes!M53=0,"",RES_hhdet_in_tes!M53/RES_hhdet_in_fec!M53)</f>
        <v>0.9978999497074249</v>
      </c>
      <c r="N53" s="172" t="str">
        <f>IF(RES_hhdet_in_tes!N53=0,"",RES_hhdet_in_tes!N53/RES_hhdet_in_fec!N53)</f>
        <v/>
      </c>
      <c r="O53" s="172" t="str">
        <f>IF(RES_hhdet_in_tes!O53=0,"",RES_hhdet_in_tes!O53/RES_hhdet_in_fec!O53)</f>
        <v/>
      </c>
      <c r="P53" s="172">
        <f>IF(RES_hhdet_in_tes!P53=0,"",RES_hhdet_in_tes!P53/RES_hhdet_in_fec!P53)</f>
        <v>1.0023563339595145</v>
      </c>
      <c r="Q53" s="172">
        <f>IF(RES_hhdet_in_tes!Q53=0,"",RES_hhdet_in_tes!Q53/RES_hhdet_in_fec!Q53)</f>
        <v>1.0031613940861079</v>
      </c>
    </row>
    <row r="54" spans="1:17" ht="12" customHeight="1" x14ac:dyDescent="0.25">
      <c r="A54" s="163" t="s">
        <v>142</v>
      </c>
      <c r="B54" s="171"/>
      <c r="C54" s="171">
        <f>IF(RES_hhdet_in_tes!C54=0,"",RES_hhdet_in_tes!C54/RES_hhdet_in_fec!C54)</f>
        <v>0.69632040492153102</v>
      </c>
      <c r="D54" s="171">
        <f>IF(RES_hhdet_in_tes!D54=0,"",RES_hhdet_in_tes!D54/RES_hhdet_in_fec!D54)</f>
        <v>0.70362706690419763</v>
      </c>
      <c r="E54" s="171">
        <f>IF(RES_hhdet_in_tes!E54=0,"",RES_hhdet_in_tes!E54/RES_hhdet_in_fec!E54)</f>
        <v>0.71141748091532298</v>
      </c>
      <c r="F54" s="171">
        <f>IF(RES_hhdet_in_tes!F54=0,"",RES_hhdet_in_tes!F54/RES_hhdet_in_fec!F54)</f>
        <v>0.71796540536023923</v>
      </c>
      <c r="G54" s="171">
        <f>IF(RES_hhdet_in_tes!G54=0,"",RES_hhdet_in_tes!G54/RES_hhdet_in_fec!G54)</f>
        <v>0.72613005761503235</v>
      </c>
      <c r="H54" s="171">
        <f>IF(RES_hhdet_in_tes!H54=0,"",RES_hhdet_in_tes!H54/RES_hhdet_in_fec!H54)</f>
        <v>0.73549573559150838</v>
      </c>
      <c r="I54" s="171" t="str">
        <f>IF(RES_hhdet_in_tes!I54=0,"",RES_hhdet_in_tes!I54/RES_hhdet_in_fec!I54)</f>
        <v/>
      </c>
      <c r="J54" s="171">
        <f>IF(RES_hhdet_in_tes!J54=0,"",RES_hhdet_in_tes!J54/RES_hhdet_in_fec!J54)</f>
        <v>0.75165878952603371</v>
      </c>
      <c r="K54" s="171">
        <f>IF(RES_hhdet_in_tes!K54=0,"",RES_hhdet_in_tes!K54/RES_hhdet_in_fec!K54)</f>
        <v>0.74537628861844663</v>
      </c>
      <c r="L54" s="171">
        <f>IF(RES_hhdet_in_tes!L54=0,"",RES_hhdet_in_tes!L54/RES_hhdet_in_fec!L54)</f>
        <v>0.7379486714585578</v>
      </c>
      <c r="M54" s="171">
        <f>IF(RES_hhdet_in_tes!M54=0,"",RES_hhdet_in_tes!M54/RES_hhdet_in_fec!M54)</f>
        <v>0.73154280557864004</v>
      </c>
      <c r="N54" s="171" t="str">
        <f>IF(RES_hhdet_in_tes!N54=0,"",RES_hhdet_in_tes!N54/RES_hhdet_in_fec!N54)</f>
        <v/>
      </c>
      <c r="O54" s="171" t="str">
        <f>IF(RES_hhdet_in_tes!O54=0,"",RES_hhdet_in_tes!O54/RES_hhdet_in_fec!O54)</f>
        <v/>
      </c>
      <c r="P54" s="171">
        <f>IF(RES_hhdet_in_tes!P54=0,"",RES_hhdet_in_tes!P54/RES_hhdet_in_fec!P54)</f>
        <v>0.73106926738477118</v>
      </c>
      <c r="Q54" s="171" t="str">
        <f>IF(RES_hhdet_in_tes!Q54=0,"",RES_hhdet_in_tes!Q54/RES_hhdet_in_fec!Q54)</f>
        <v/>
      </c>
    </row>
    <row r="55" spans="1:17" ht="12" customHeight="1" x14ac:dyDescent="0.25">
      <c r="A55" s="161" t="s">
        <v>141</v>
      </c>
      <c r="B55" s="170"/>
      <c r="C55" s="170">
        <f>IF(RES_hhdet_in_tes!C55=0,"",RES_hhdet_in_tes!C55/RES_hhdet_in_fec!C55)</f>
        <v>0.89888912938264198</v>
      </c>
      <c r="D55" s="170">
        <f>IF(RES_hhdet_in_tes!D55=0,"",RES_hhdet_in_tes!D55/RES_hhdet_in_fec!D55)</f>
        <v>0.86294850583813376</v>
      </c>
      <c r="E55" s="170">
        <f>IF(RES_hhdet_in_tes!E55=0,"",RES_hhdet_in_tes!E55/RES_hhdet_in_fec!E55)</f>
        <v>0.84484017270369771</v>
      </c>
      <c r="F55" s="170">
        <f>IF(RES_hhdet_in_tes!F55=0,"",RES_hhdet_in_tes!F55/RES_hhdet_in_fec!F55)</f>
        <v>0.87998982944871085</v>
      </c>
      <c r="G55" s="170">
        <f>IF(RES_hhdet_in_tes!G55=0,"",RES_hhdet_in_tes!G55/RES_hhdet_in_fec!G55)</f>
        <v>0.85281406954580219</v>
      </c>
      <c r="H55" s="170">
        <f>IF(RES_hhdet_in_tes!H55=0,"",RES_hhdet_in_tes!H55/RES_hhdet_in_fec!H55)</f>
        <v>0.8672654525215121</v>
      </c>
      <c r="I55" s="170">
        <f>IF(RES_hhdet_in_tes!I55=0,"",RES_hhdet_in_tes!I55/RES_hhdet_in_fec!I55)</f>
        <v>0.87653503461009052</v>
      </c>
      <c r="J55" s="170">
        <f>IF(RES_hhdet_in_tes!J55=0,"",RES_hhdet_in_tes!J55/RES_hhdet_in_fec!J55)</f>
        <v>0.88261971086475044</v>
      </c>
      <c r="K55" s="170">
        <f>IF(RES_hhdet_in_tes!K55=0,"",RES_hhdet_in_tes!K55/RES_hhdet_in_fec!K55)</f>
        <v>0.89515628059204866</v>
      </c>
      <c r="L55" s="170">
        <f>IF(RES_hhdet_in_tes!L55=0,"",RES_hhdet_in_tes!L55/RES_hhdet_in_fec!L55)</f>
        <v>0.89207360990837248</v>
      </c>
      <c r="M55" s="170">
        <f>IF(RES_hhdet_in_tes!M55=0,"",RES_hhdet_in_tes!M55/RES_hhdet_in_fec!M55)</f>
        <v>0.89258079388694467</v>
      </c>
      <c r="N55" s="170" t="str">
        <f>IF(RES_hhdet_in_tes!N55=0,"",RES_hhdet_in_tes!N55/RES_hhdet_in_fec!N55)</f>
        <v/>
      </c>
      <c r="O55" s="170" t="str">
        <f>IF(RES_hhdet_in_tes!O55=0,"",RES_hhdet_in_tes!O55/RES_hhdet_in_fec!O55)</f>
        <v/>
      </c>
      <c r="P55" s="170">
        <f>IF(RES_hhdet_in_tes!P55=0,"",RES_hhdet_in_tes!P55/RES_hhdet_in_fec!P55)</f>
        <v>0.88722575833828154</v>
      </c>
      <c r="Q55" s="170">
        <f>IF(RES_hhdet_in_tes!Q55=0,"",RES_hhdet_in_tes!Q55/RES_hhdet_in_fec!Q55)</f>
        <v>0.88216443488331076</v>
      </c>
    </row>
    <row r="56" spans="1:17" ht="12" customHeight="1" x14ac:dyDescent="0.25">
      <c r="A56" s="148" t="s">
        <v>60</v>
      </c>
      <c r="B56" s="73"/>
      <c r="C56" s="73">
        <f>IF(RES_hhdet_in_tes!C56=0,"",RES_hhdet_in_tes!C56/RES_hhdet_in_fec!C56)</f>
        <v>0.64581715176805432</v>
      </c>
      <c r="D56" s="73">
        <f>IF(RES_hhdet_in_tes!D56=0,"",RES_hhdet_in_tes!D56/RES_hhdet_in_fec!D56)</f>
        <v>0.64505178294812648</v>
      </c>
      <c r="E56" s="73">
        <f>IF(RES_hhdet_in_tes!E56=0,"",RES_hhdet_in_tes!E56/RES_hhdet_in_fec!E56)</f>
        <v>0.65027377264785358</v>
      </c>
      <c r="F56" s="73">
        <f>IF(RES_hhdet_in_tes!F56=0,"",RES_hhdet_in_tes!F56/RES_hhdet_in_fec!F56)</f>
        <v>0.6733657974332542</v>
      </c>
      <c r="G56" s="73">
        <f>IF(RES_hhdet_in_tes!G56=0,"",RES_hhdet_in_tes!G56/RES_hhdet_in_fec!G56)</f>
        <v>0.67292241831818367</v>
      </c>
      <c r="H56" s="73">
        <f>IF(RES_hhdet_in_tes!H56=0,"",RES_hhdet_in_tes!H56/RES_hhdet_in_fec!H56)</f>
        <v>0.68574493269958292</v>
      </c>
      <c r="I56" s="73">
        <f>IF(RES_hhdet_in_tes!I56=0,"",RES_hhdet_in_tes!I56/RES_hhdet_in_fec!I56)</f>
        <v>0.69448356994356875</v>
      </c>
      <c r="J56" s="73">
        <f>IF(RES_hhdet_in_tes!J56=0,"",RES_hhdet_in_tes!J56/RES_hhdet_in_fec!J56)</f>
        <v>0.70621417267641751</v>
      </c>
      <c r="K56" s="73">
        <f>IF(RES_hhdet_in_tes!K56=0,"",RES_hhdet_in_tes!K56/RES_hhdet_in_fec!K56)</f>
        <v>0.71934787858483507</v>
      </c>
      <c r="L56" s="73">
        <f>IF(RES_hhdet_in_tes!L56=0,"",RES_hhdet_in_tes!L56/RES_hhdet_in_fec!L56)</f>
        <v>0.72150637088963199</v>
      </c>
      <c r="M56" s="73">
        <f>IF(RES_hhdet_in_tes!M56=0,"",RES_hhdet_in_tes!M56/RES_hhdet_in_fec!M56)</f>
        <v>0.72451572461374669</v>
      </c>
      <c r="N56" s="73" t="str">
        <f>IF(RES_hhdet_in_tes!N56=0,"",RES_hhdet_in_tes!N56/RES_hhdet_in_fec!N56)</f>
        <v/>
      </c>
      <c r="O56" s="73" t="str">
        <f>IF(RES_hhdet_in_tes!O56=0,"",RES_hhdet_in_tes!O56/RES_hhdet_in_fec!O56)</f>
        <v/>
      </c>
      <c r="P56" s="73">
        <f>IF(RES_hhdet_in_tes!P56=0,"",RES_hhdet_in_tes!P56/RES_hhdet_in_fec!P56)</f>
        <v>0.72609110302602531</v>
      </c>
      <c r="Q56" s="73">
        <f>IF(RES_hhdet_in_tes!Q56=0,"",RES_hhdet_in_tes!Q56/RES_hhdet_in_fec!Q56)</f>
        <v>0.72913099177391461</v>
      </c>
    </row>
    <row r="57" spans="1:17" ht="12" customHeight="1" x14ac:dyDescent="0.25">
      <c r="A57" s="148" t="s">
        <v>59</v>
      </c>
      <c r="B57" s="73"/>
      <c r="C57" s="73">
        <f>IF(RES_hhdet_in_tes!C57=0,"",RES_hhdet_in_tes!C57/RES_hhdet_in_fec!C57)</f>
        <v>1.0417553145010272</v>
      </c>
      <c r="D57" s="73">
        <f>IF(RES_hhdet_in_tes!D57=0,"",RES_hhdet_in_tes!D57/RES_hhdet_in_fec!D57)</f>
        <v>1.0195414593140952</v>
      </c>
      <c r="E57" s="73">
        <f>IF(RES_hhdet_in_tes!E57=0,"",RES_hhdet_in_tes!E57/RES_hhdet_in_fec!E57)</f>
        <v>1.0062603604263094</v>
      </c>
      <c r="F57" s="73">
        <f>IF(RES_hhdet_in_tes!F57=0,"",RES_hhdet_in_tes!F57/RES_hhdet_in_fec!F57)</f>
        <v>1.0205055163436412</v>
      </c>
      <c r="G57" s="73">
        <f>IF(RES_hhdet_in_tes!G57=0,"",RES_hhdet_in_tes!G57/RES_hhdet_in_fec!G57)</f>
        <v>1.0029313488036051</v>
      </c>
      <c r="H57" s="73">
        <f>IF(RES_hhdet_in_tes!H57=0,"",RES_hhdet_in_tes!H57/RES_hhdet_in_fec!H57)</f>
        <v>1.0079774449904735</v>
      </c>
      <c r="I57" s="73">
        <f>IF(RES_hhdet_in_tes!I57=0,"",RES_hhdet_in_tes!I57/RES_hhdet_in_fec!I57)</f>
        <v>1.0091214920347715</v>
      </c>
      <c r="J57" s="73">
        <f>IF(RES_hhdet_in_tes!J57=0,"",RES_hhdet_in_tes!J57/RES_hhdet_in_fec!J57)</f>
        <v>1.0096613723963188</v>
      </c>
      <c r="K57" s="73">
        <f>IF(RES_hhdet_in_tes!K57=0,"",RES_hhdet_in_tes!K57/RES_hhdet_in_fec!K57)</f>
        <v>1.0147314354534263</v>
      </c>
      <c r="L57" s="73">
        <f>IF(RES_hhdet_in_tes!L57=0,"",RES_hhdet_in_tes!L57/RES_hhdet_in_fec!L57)</f>
        <v>1.0120947933239801</v>
      </c>
      <c r="M57" s="73">
        <f>IF(RES_hhdet_in_tes!M57=0,"",RES_hhdet_in_tes!M57/RES_hhdet_in_fec!M57)</f>
        <v>1.0107233411970533</v>
      </c>
      <c r="N57" s="73" t="str">
        <f>IF(RES_hhdet_in_tes!N57=0,"",RES_hhdet_in_tes!N57/RES_hhdet_in_fec!N57)</f>
        <v/>
      </c>
      <c r="O57" s="73" t="str">
        <f>IF(RES_hhdet_in_tes!O57=0,"",RES_hhdet_in_tes!O57/RES_hhdet_in_fec!O57)</f>
        <v/>
      </c>
      <c r="P57" s="73">
        <f>IF(RES_hhdet_in_tes!P57=0,"",RES_hhdet_in_tes!P57/RES_hhdet_in_fec!P57)</f>
        <v>1.0032946769533981</v>
      </c>
      <c r="Q57" s="73">
        <f>IF(RES_hhdet_in_tes!Q57=0,"",RES_hhdet_in_tes!Q57/RES_hhdet_in_fec!Q57)</f>
        <v>0.99920969931610637</v>
      </c>
    </row>
    <row r="58" spans="1:17" ht="12" customHeight="1" x14ac:dyDescent="0.25">
      <c r="A58" s="158" t="s">
        <v>62</v>
      </c>
      <c r="B58" s="169"/>
      <c r="C58" s="169">
        <f>IF(RES_hhdet_in_tes!C58=0,"",RES_hhdet_in_tes!C58/RES_hhdet_in_fec!C58)</f>
        <v>0.82821599869075724</v>
      </c>
      <c r="D58" s="169">
        <f>IF(RES_hhdet_in_tes!D58=0,"",RES_hhdet_in_tes!D58/RES_hhdet_in_fec!D58)</f>
        <v>0.83201894931599729</v>
      </c>
      <c r="E58" s="169">
        <f>IF(RES_hhdet_in_tes!E58=0,"",RES_hhdet_in_tes!E58/RES_hhdet_in_fec!E58)</f>
        <v>0.83601706744114002</v>
      </c>
      <c r="F58" s="169">
        <f>IF(RES_hhdet_in_tes!F58=0,"",RES_hhdet_in_tes!F58/RES_hhdet_in_fec!F58)</f>
        <v>0.84009574638830176</v>
      </c>
      <c r="G58" s="169">
        <f>IF(RES_hhdet_in_tes!G58=0,"",RES_hhdet_in_tes!G58/RES_hhdet_in_fec!G58)</f>
        <v>0.84417218996231991</v>
      </c>
      <c r="H58" s="169">
        <f>IF(RES_hhdet_in_tes!H58=0,"",RES_hhdet_in_tes!H58/RES_hhdet_in_fec!H58)</f>
        <v>0.84867629186015059</v>
      </c>
      <c r="I58" s="169">
        <f>IF(RES_hhdet_in_tes!I58=0,"",RES_hhdet_in_tes!I58/RES_hhdet_in_fec!I58)</f>
        <v>0.85377947617130379</v>
      </c>
      <c r="J58" s="169">
        <f>IF(RES_hhdet_in_tes!J58=0,"",RES_hhdet_in_tes!J58/RES_hhdet_in_fec!J58)</f>
        <v>0.85912100708345762</v>
      </c>
      <c r="K58" s="169">
        <f>IF(RES_hhdet_in_tes!K58=0,"",RES_hhdet_in_tes!K58/RES_hhdet_in_fec!K58)</f>
        <v>0.85844861948111162</v>
      </c>
      <c r="L58" s="169">
        <f>IF(RES_hhdet_in_tes!L58=0,"",RES_hhdet_in_tes!L58/RES_hhdet_in_fec!L58)</f>
        <v>0.85822488004042463</v>
      </c>
      <c r="M58" s="169">
        <f>IF(RES_hhdet_in_tes!M58=0,"",RES_hhdet_in_tes!M58/RES_hhdet_in_fec!M58)</f>
        <v>0.85702897452292126</v>
      </c>
      <c r="N58" s="169" t="str">
        <f>IF(RES_hhdet_in_tes!N58=0,"",RES_hhdet_in_tes!N58/RES_hhdet_in_fec!N58)</f>
        <v/>
      </c>
      <c r="O58" s="169" t="str">
        <f>IF(RES_hhdet_in_tes!O58=0,"",RES_hhdet_in_tes!O58/RES_hhdet_in_fec!O58)</f>
        <v/>
      </c>
      <c r="P58" s="169">
        <f>IF(RES_hhdet_in_tes!P58=0,"",RES_hhdet_in_tes!P58/RES_hhdet_in_fec!P58)</f>
        <v>0.8502177340369157</v>
      </c>
      <c r="Q58" s="169">
        <f>IF(RES_hhdet_in_tes!Q58=0,"",RES_hhdet_in_tes!Q58/RES_hhdet_in_fec!Q58)</f>
        <v>0.85233511753565094</v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>
        <f>IF(RES_hhdet_in_tes!C60=0,"",RES_hhdet_in_tes!C60/RES_hhdet_in_fec!C60)</f>
        <v>0.82821599869075724</v>
      </c>
      <c r="D60" s="65">
        <f>IF(RES_hhdet_in_tes!D60=0,"",RES_hhdet_in_tes!D60/RES_hhdet_in_fec!D60)</f>
        <v>0.83201894931599729</v>
      </c>
      <c r="E60" s="65">
        <f>IF(RES_hhdet_in_tes!E60=0,"",RES_hhdet_in_tes!E60/RES_hhdet_in_fec!E60)</f>
        <v>0.83601706744114002</v>
      </c>
      <c r="F60" s="65">
        <f>IF(RES_hhdet_in_tes!F60=0,"",RES_hhdet_in_tes!F60/RES_hhdet_in_fec!F60)</f>
        <v>0.84009574638830176</v>
      </c>
      <c r="G60" s="65">
        <f>IF(RES_hhdet_in_tes!G60=0,"",RES_hhdet_in_tes!G60/RES_hhdet_in_fec!G60)</f>
        <v>0.84417218996231991</v>
      </c>
      <c r="H60" s="65">
        <f>IF(RES_hhdet_in_tes!H60=0,"",RES_hhdet_in_tes!H60/RES_hhdet_in_fec!H60)</f>
        <v>0.84867629186015059</v>
      </c>
      <c r="I60" s="65">
        <f>IF(RES_hhdet_in_tes!I60=0,"",RES_hhdet_in_tes!I60/RES_hhdet_in_fec!I60)</f>
        <v>0.85377947617130379</v>
      </c>
      <c r="J60" s="65">
        <f>IF(RES_hhdet_in_tes!J60=0,"",RES_hhdet_in_tes!J60/RES_hhdet_in_fec!J60)</f>
        <v>0.85912100708345762</v>
      </c>
      <c r="K60" s="65">
        <f>IF(RES_hhdet_in_tes!K60=0,"",RES_hhdet_in_tes!K60/RES_hhdet_in_fec!K60)</f>
        <v>0.85844861948111162</v>
      </c>
      <c r="L60" s="65">
        <f>IF(RES_hhdet_in_tes!L60=0,"",RES_hhdet_in_tes!L60/RES_hhdet_in_fec!L60)</f>
        <v>0.85822488004042463</v>
      </c>
      <c r="M60" s="65">
        <f>IF(RES_hhdet_in_tes!M60=0,"",RES_hhdet_in_tes!M60/RES_hhdet_in_fec!M60)</f>
        <v>0.85702897452292126</v>
      </c>
      <c r="N60" s="65" t="str">
        <f>IF(RES_hhdet_in_tes!N60=0,"",RES_hhdet_in_tes!N60/RES_hhdet_in_fec!N60)</f>
        <v/>
      </c>
      <c r="O60" s="65" t="str">
        <f>IF(RES_hhdet_in_tes!O60=0,"",RES_hhdet_in_tes!O60/RES_hhdet_in_fec!O60)</f>
        <v/>
      </c>
      <c r="P60" s="65">
        <f>IF(RES_hhdet_in_tes!P60=0,"",RES_hhdet_in_tes!P60/RES_hhdet_in_fec!P60)</f>
        <v>0.8502177340369157</v>
      </c>
      <c r="Q60" s="65">
        <f>IF(RES_hhdet_in_tes!Q60=0,"",RES_hhdet_in_tes!Q60/RES_hhdet_in_fec!Q60)</f>
        <v>0.85233511753565094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0.71941226298462446</v>
      </c>
      <c r="D62" s="175">
        <f>IF(RES_hhdet_in_tes!D62=0,"",RES_hhdet_in_tes!D62/RES_hhdet_in_fec!D62)</f>
        <v>0.68737218086021956</v>
      </c>
      <c r="E62" s="175">
        <f>IF(RES_hhdet_in_tes!E62=0,"",RES_hhdet_in_tes!E62/RES_hhdet_in_fec!E62)</f>
        <v>0.68638083518719006</v>
      </c>
      <c r="F62" s="175">
        <f>IF(RES_hhdet_in_tes!F62=0,"",RES_hhdet_in_tes!F62/RES_hhdet_in_fec!F62)</f>
        <v>0.6979869427410631</v>
      </c>
      <c r="G62" s="175">
        <f>IF(RES_hhdet_in_tes!G62=0,"",RES_hhdet_in_tes!G62/RES_hhdet_in_fec!G62)</f>
        <v>0.70646076456122486</v>
      </c>
      <c r="H62" s="175">
        <f>IF(RES_hhdet_in_tes!H62=0,"",RES_hhdet_in_tes!H62/RES_hhdet_in_fec!H62)</f>
        <v>0.71905544733175064</v>
      </c>
      <c r="I62" s="175">
        <f>IF(RES_hhdet_in_tes!I62=0,"",RES_hhdet_in_tes!I62/RES_hhdet_in_fec!I62)</f>
        <v>0.74374847816327627</v>
      </c>
      <c r="J62" s="175">
        <f>IF(RES_hhdet_in_tes!J62=0,"",RES_hhdet_in_tes!J62/RES_hhdet_in_fec!J62)</f>
        <v>0.75751418598784004</v>
      </c>
      <c r="K62" s="175">
        <f>IF(RES_hhdet_in_tes!K62=0,"",RES_hhdet_in_tes!K62/RES_hhdet_in_fec!K62)</f>
        <v>0.76349990121567979</v>
      </c>
      <c r="L62" s="175">
        <f>IF(RES_hhdet_in_tes!L62=0,"",RES_hhdet_in_tes!L62/RES_hhdet_in_fec!L62)</f>
        <v>0.81430669574174441</v>
      </c>
      <c r="M62" s="175">
        <f>IF(RES_hhdet_in_tes!M62=0,"",RES_hhdet_in_tes!M62/RES_hhdet_in_fec!M62)</f>
        <v>0.76779737963790573</v>
      </c>
      <c r="N62" s="175">
        <f>IF(RES_hhdet_in_tes!N62=0,"",RES_hhdet_in_tes!N62/RES_hhdet_in_fec!N62)</f>
        <v>0.87675540129598328</v>
      </c>
      <c r="O62" s="175">
        <f>IF(RES_hhdet_in_tes!O62=0,"",RES_hhdet_in_tes!O62/RES_hhdet_in_fec!O62)</f>
        <v>0.90715385343979127</v>
      </c>
      <c r="P62" s="175">
        <f>IF(RES_hhdet_in_tes!P62=0,"",RES_hhdet_in_tes!P62/RES_hhdet_in_fec!P62)</f>
        <v>0.9995621190298104</v>
      </c>
      <c r="Q62" s="175">
        <f>IF(RES_hhdet_in_tes!Q62=0,"",RES_hhdet_in_tes!Q62/RES_hhdet_in_fec!Q62)</f>
        <v>0.82320964943739905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0.64286910849886392</v>
      </c>
      <c r="D63" s="169">
        <f>IF(RES_hhdet_in_tes!D63=0,"",RES_hhdet_in_tes!D63/RES_hhdet_in_fec!D63)</f>
        <v>0.63997914282104928</v>
      </c>
      <c r="E63" s="169">
        <f>IF(RES_hhdet_in_tes!E63=0,"",RES_hhdet_in_tes!E63/RES_hhdet_in_fec!E63)</f>
        <v>0.6448777959015054</v>
      </c>
      <c r="F63" s="169">
        <f>IF(RES_hhdet_in_tes!F63=0,"",RES_hhdet_in_tes!F63/RES_hhdet_in_fec!F63)</f>
        <v>0.65074335290543006</v>
      </c>
      <c r="G63" s="169">
        <f>IF(RES_hhdet_in_tes!G63=0,"",RES_hhdet_in_tes!G63/RES_hhdet_in_fec!G63)</f>
        <v>0.65623527719037389</v>
      </c>
      <c r="H63" s="169">
        <f>IF(RES_hhdet_in_tes!H63=0,"",RES_hhdet_in_tes!H63/RES_hhdet_in_fec!H63)</f>
        <v>0.66275389309170962</v>
      </c>
      <c r="I63" s="169">
        <f>IF(RES_hhdet_in_tes!I63=0,"",RES_hhdet_in_tes!I63/RES_hhdet_in_fec!I63)</f>
        <v>0.6696171588096822</v>
      </c>
      <c r="J63" s="169">
        <f>IF(RES_hhdet_in_tes!J63=0,"",RES_hhdet_in_tes!J63/RES_hhdet_in_fec!J63)</f>
        <v>0.67236311095264945</v>
      </c>
      <c r="K63" s="169">
        <f>IF(RES_hhdet_in_tes!K63=0,"",RES_hhdet_in_tes!K63/RES_hhdet_in_fec!K63)</f>
        <v>0.6765884778736676</v>
      </c>
      <c r="L63" s="169">
        <f>IF(RES_hhdet_in_tes!L63=0,"",RES_hhdet_in_tes!L63/RES_hhdet_in_fec!L63)</f>
        <v>0.68180813451557265</v>
      </c>
      <c r="M63" s="169">
        <f>IF(RES_hhdet_in_tes!M63=0,"",RES_hhdet_in_tes!M63/RES_hhdet_in_fec!M63)</f>
        <v>0.67862717712518295</v>
      </c>
      <c r="N63" s="169">
        <f>IF(RES_hhdet_in_tes!N63=0,"",RES_hhdet_in_tes!N63/RES_hhdet_in_fec!N63)</f>
        <v>0.69055864500938247</v>
      </c>
      <c r="O63" s="169">
        <f>IF(RES_hhdet_in_tes!O63=0,"",RES_hhdet_in_tes!O63/RES_hhdet_in_fec!O63)</f>
        <v>0.69378499326638321</v>
      </c>
      <c r="P63" s="169">
        <f>IF(RES_hhdet_in_tes!P63=0,"",RES_hhdet_in_tes!P63/RES_hhdet_in_fec!P63)</f>
        <v>0.69046300008956651</v>
      </c>
      <c r="Q63" s="169">
        <f>IF(RES_hhdet_in_tes!Q63=0,"",RES_hhdet_in_tes!Q63/RES_hhdet_in_fec!Q63)</f>
        <v>0.69908468139965263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0.63870698603144316</v>
      </c>
      <c r="D64" s="73">
        <f>IF(RES_hhdet_in_tes!D64=0,"",RES_hhdet_in_tes!D64/RES_hhdet_in_fec!D64)</f>
        <v>0.63426857811776816</v>
      </c>
      <c r="E64" s="73">
        <f>IF(RES_hhdet_in_tes!E64=0,"",RES_hhdet_in_tes!E64/RES_hhdet_in_fec!E64)</f>
        <v>0.63938021157684355</v>
      </c>
      <c r="F64" s="73">
        <f>IF(RES_hhdet_in_tes!F64=0,"",RES_hhdet_in_tes!F64/RES_hhdet_in_fec!F64)</f>
        <v>0.64568872908828612</v>
      </c>
      <c r="G64" s="73">
        <f>IF(RES_hhdet_in_tes!G64=0,"",RES_hhdet_in_tes!G64/RES_hhdet_in_fec!G64)</f>
        <v>0.65287120747073069</v>
      </c>
      <c r="H64" s="73">
        <f>IF(RES_hhdet_in_tes!H64=0,"",RES_hhdet_in_tes!H64/RES_hhdet_in_fec!H64)</f>
        <v>0.65762938707792151</v>
      </c>
      <c r="I64" s="73">
        <f>IF(RES_hhdet_in_tes!I64=0,"",RES_hhdet_in_tes!I64/RES_hhdet_in_fec!I64)</f>
        <v>0.66242552291619872</v>
      </c>
      <c r="J64" s="73">
        <f>IF(RES_hhdet_in_tes!J64=0,"",RES_hhdet_in_tes!J64/RES_hhdet_in_fec!J64)</f>
        <v>0.66547721009152494</v>
      </c>
      <c r="K64" s="73">
        <f>IF(RES_hhdet_in_tes!K64=0,"",RES_hhdet_in_tes!K64/RES_hhdet_in_fec!K64)</f>
        <v>0.66883891985396848</v>
      </c>
      <c r="L64" s="73">
        <f>IF(RES_hhdet_in_tes!L64=0,"",RES_hhdet_in_tes!L64/RES_hhdet_in_fec!L64)</f>
        <v>0.67391759086786018</v>
      </c>
      <c r="M64" s="73">
        <f>IF(RES_hhdet_in_tes!M64=0,"",RES_hhdet_in_tes!M64/RES_hhdet_in_fec!M64)</f>
        <v>0.67506770877421096</v>
      </c>
      <c r="N64" s="73">
        <f>IF(RES_hhdet_in_tes!N64=0,"",RES_hhdet_in_tes!N64/RES_hhdet_in_fec!N64)</f>
        <v>0.68063209921003509</v>
      </c>
      <c r="O64" s="73">
        <f>IF(RES_hhdet_in_tes!O64=0,"",RES_hhdet_in_tes!O64/RES_hhdet_in_fec!O64)</f>
        <v>0.68389161367649765</v>
      </c>
      <c r="P64" s="73">
        <f>IF(RES_hhdet_in_tes!P64=0,"",RES_hhdet_in_tes!P64/RES_hhdet_in_fec!P64)</f>
        <v>0.68178437870366215</v>
      </c>
      <c r="Q64" s="73">
        <f>IF(RES_hhdet_in_tes!Q64=0,"",RES_hhdet_in_tes!Q64/RES_hhdet_in_fec!Q64)</f>
        <v>0.68970057547366437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1.1237218180759294</v>
      </c>
      <c r="D65" s="73">
        <f>IF(RES_hhdet_in_tes!D65=0,"",RES_hhdet_in_tes!D65/RES_hhdet_in_fec!D65)</f>
        <v>1.0549982896825842</v>
      </c>
      <c r="E65" s="73">
        <f>IF(RES_hhdet_in_tes!E65=0,"",RES_hhdet_in_tes!E65/RES_hhdet_in_fec!E65)</f>
        <v>1.0197153177369209</v>
      </c>
      <c r="F65" s="73">
        <f>IF(RES_hhdet_in_tes!F65=0,"",RES_hhdet_in_tes!F65/RES_hhdet_in_fec!F65)</f>
        <v>1.0068429358197137</v>
      </c>
      <c r="G65" s="73">
        <f>IF(RES_hhdet_in_tes!G65=0,"",RES_hhdet_in_tes!G65/RES_hhdet_in_fec!G65)</f>
        <v>1.0043553606371294</v>
      </c>
      <c r="H65" s="73">
        <f>IF(RES_hhdet_in_tes!H65=0,"",RES_hhdet_in_tes!H65/RES_hhdet_in_fec!H65)</f>
        <v>1.003646178696852</v>
      </c>
      <c r="I65" s="73">
        <f>IF(RES_hhdet_in_tes!I65=0,"",RES_hhdet_in_tes!I65/RES_hhdet_in_fec!I65)</f>
        <v>1.0073910380257141</v>
      </c>
      <c r="J65" s="73">
        <f>IF(RES_hhdet_in_tes!J65=0,"",RES_hhdet_in_tes!J65/RES_hhdet_in_fec!J65)</f>
        <v>1.0090377829149695</v>
      </c>
      <c r="K65" s="73">
        <f>IF(RES_hhdet_in_tes!K65=0,"",RES_hhdet_in_tes!K65/RES_hhdet_in_fec!K65)</f>
        <v>1.0093968898948036</v>
      </c>
      <c r="L65" s="73">
        <f>IF(RES_hhdet_in_tes!L65=0,"",RES_hhdet_in_tes!L65/RES_hhdet_in_fec!L65)</f>
        <v>1.0162797754447721</v>
      </c>
      <c r="M65" s="73">
        <f>IF(RES_hhdet_in_tes!M65=0,"",RES_hhdet_in_tes!M65/RES_hhdet_in_fec!M65)</f>
        <v>1.0159048473867764</v>
      </c>
      <c r="N65" s="73">
        <f>IF(RES_hhdet_in_tes!N65=0,"",RES_hhdet_in_tes!N65/RES_hhdet_in_fec!N65)</f>
        <v>1.0239148797290156</v>
      </c>
      <c r="O65" s="73">
        <f>IF(RES_hhdet_in_tes!O65=0,"",RES_hhdet_in_tes!O65/RES_hhdet_in_fec!O65)</f>
        <v>1.0269425577438815</v>
      </c>
      <c r="P65" s="73">
        <f>IF(RES_hhdet_in_tes!P65=0,"",RES_hhdet_in_tes!P65/RES_hhdet_in_fec!P65)</f>
        <v>1.0231021839110759</v>
      </c>
      <c r="Q65" s="73">
        <f>IF(RES_hhdet_in_tes!Q65=0,"",RES_hhdet_in_tes!Q65/RES_hhdet_in_fec!Q65)</f>
        <v>1.0272286461292774</v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1.7911117058230122</v>
      </c>
      <c r="D66" s="169">
        <f>IF(RES_hhdet_in_tes!D66=0,"",RES_hhdet_in_tes!D66/RES_hhdet_in_fec!D66)</f>
        <v>1.8388397409416997</v>
      </c>
      <c r="E66" s="169">
        <f>IF(RES_hhdet_in_tes!E66=0,"",RES_hhdet_in_tes!E66/RES_hhdet_in_fec!E66)</f>
        <v>1.8897922859652281</v>
      </c>
      <c r="F66" s="169">
        <f>IF(RES_hhdet_in_tes!F66=0,"",RES_hhdet_in_tes!F66/RES_hhdet_in_fec!F66)</f>
        <v>1.9506386721878561</v>
      </c>
      <c r="G66" s="169">
        <f>IF(RES_hhdet_in_tes!G66=0,"",RES_hhdet_in_tes!G66/RES_hhdet_in_fec!G66)</f>
        <v>2.0045802729445747</v>
      </c>
      <c r="H66" s="169">
        <f>IF(RES_hhdet_in_tes!H66=0,"",RES_hhdet_in_tes!H66/RES_hhdet_in_fec!H66)</f>
        <v>2.0921518051234482</v>
      </c>
      <c r="I66" s="169">
        <f>IF(RES_hhdet_in_tes!I66=0,"",RES_hhdet_in_tes!I66/RES_hhdet_in_fec!I66)</f>
        <v>2.2000279054783234</v>
      </c>
      <c r="J66" s="169">
        <f>IF(RES_hhdet_in_tes!J66=0,"",RES_hhdet_in_tes!J66/RES_hhdet_in_fec!J66)</f>
        <v>2.3282257992095681</v>
      </c>
      <c r="K66" s="169">
        <f>IF(RES_hhdet_in_tes!K66=0,"",RES_hhdet_in_tes!K66/RES_hhdet_in_fec!K66)</f>
        <v>2.4833820738736025</v>
      </c>
      <c r="L66" s="169">
        <f>IF(RES_hhdet_in_tes!L66=0,"",RES_hhdet_in_tes!L66/RES_hhdet_in_fec!L66)</f>
        <v>2.6743356624324468</v>
      </c>
      <c r="M66" s="169">
        <f>IF(RES_hhdet_in_tes!M66=0,"",RES_hhdet_in_tes!M66/RES_hhdet_in_fec!M66)</f>
        <v>2.8644041393858064</v>
      </c>
      <c r="N66" s="169">
        <f>IF(RES_hhdet_in_tes!N66=0,"",RES_hhdet_in_tes!N66/RES_hhdet_in_fec!N66)</f>
        <v>3.0627747672078169</v>
      </c>
      <c r="O66" s="169">
        <f>IF(RES_hhdet_in_tes!O66=0,"",RES_hhdet_in_tes!O66/RES_hhdet_in_fec!O66)</f>
        <v>3.2410111593749424</v>
      </c>
      <c r="P66" s="169">
        <f>IF(RES_hhdet_in_tes!P66=0,"",RES_hhdet_in_tes!P66/RES_hhdet_in_fec!P66)</f>
        <v>3.5427845599621919</v>
      </c>
      <c r="Q66" s="169">
        <f>IF(RES_hhdet_in_tes!Q66=0,"",RES_hhdet_in_tes!Q66/RES_hhdet_in_fec!Q66)</f>
        <v>3.6550886978180284</v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1.7911117058230122</v>
      </c>
      <c r="D67" s="73">
        <f>IF(RES_hhdet_in_tes!D67=0,"",RES_hhdet_in_tes!D67/RES_hhdet_in_fec!D67)</f>
        <v>1.8388397409416997</v>
      </c>
      <c r="E67" s="73">
        <f>IF(RES_hhdet_in_tes!E67=0,"",RES_hhdet_in_tes!E67/RES_hhdet_in_fec!E67)</f>
        <v>1.8897922859652281</v>
      </c>
      <c r="F67" s="73">
        <f>IF(RES_hhdet_in_tes!F67=0,"",RES_hhdet_in_tes!F67/RES_hhdet_in_fec!F67)</f>
        <v>1.9506386721878561</v>
      </c>
      <c r="G67" s="73">
        <f>IF(RES_hhdet_in_tes!G67=0,"",RES_hhdet_in_tes!G67/RES_hhdet_in_fec!G67)</f>
        <v>2.0045802729445747</v>
      </c>
      <c r="H67" s="73">
        <f>IF(RES_hhdet_in_tes!H67=0,"",RES_hhdet_in_tes!H67/RES_hhdet_in_fec!H67)</f>
        <v>2.0921518051234482</v>
      </c>
      <c r="I67" s="73">
        <f>IF(RES_hhdet_in_tes!I67=0,"",RES_hhdet_in_tes!I67/RES_hhdet_in_fec!I67)</f>
        <v>2.2000279054783234</v>
      </c>
      <c r="J67" s="73">
        <f>IF(RES_hhdet_in_tes!J67=0,"",RES_hhdet_in_tes!J67/RES_hhdet_in_fec!J67)</f>
        <v>2.3282257992095681</v>
      </c>
      <c r="K67" s="73">
        <f>IF(RES_hhdet_in_tes!K67=0,"",RES_hhdet_in_tes!K67/RES_hhdet_in_fec!K67)</f>
        <v>2.4833820738736025</v>
      </c>
      <c r="L67" s="73">
        <f>IF(RES_hhdet_in_tes!L67=0,"",RES_hhdet_in_tes!L67/RES_hhdet_in_fec!L67)</f>
        <v>2.6743356624324468</v>
      </c>
      <c r="M67" s="73">
        <f>IF(RES_hhdet_in_tes!M67=0,"",RES_hhdet_in_tes!M67/RES_hhdet_in_fec!M67)</f>
        <v>2.8644041393858064</v>
      </c>
      <c r="N67" s="73">
        <f>IF(RES_hhdet_in_tes!N67=0,"",RES_hhdet_in_tes!N67/RES_hhdet_in_fec!N67)</f>
        <v>3.0627747672078169</v>
      </c>
      <c r="O67" s="73">
        <f>IF(RES_hhdet_in_tes!O67=0,"",RES_hhdet_in_tes!O67/RES_hhdet_in_fec!O67)</f>
        <v>3.2410111593749424</v>
      </c>
      <c r="P67" s="73">
        <f>IF(RES_hhdet_in_tes!P67=0,"",RES_hhdet_in_tes!P67/RES_hhdet_in_fec!P67)</f>
        <v>3.5427845599621919</v>
      </c>
      <c r="Q67" s="73">
        <f>IF(RES_hhdet_in_tes!Q67=0,"",RES_hhdet_in_tes!Q67/RES_hhdet_in_fec!Q67)</f>
        <v>3.6550886978180284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0.75734056483410095</v>
      </c>
      <c r="D68" s="169">
        <f>IF(RES_hhdet_in_tes!D68=0,"",RES_hhdet_in_tes!D68/RES_hhdet_in_fec!D68)</f>
        <v>0.77450114561044214</v>
      </c>
      <c r="E68" s="169">
        <f>IF(RES_hhdet_in_tes!E68=0,"",RES_hhdet_in_tes!E68/RES_hhdet_in_fec!E68)</f>
        <v>0.77762886211864024</v>
      </c>
      <c r="F68" s="169">
        <f>IF(RES_hhdet_in_tes!F68=0,"",RES_hhdet_in_tes!F68/RES_hhdet_in_fec!F68)</f>
        <v>0.79198997485492939</v>
      </c>
      <c r="G68" s="169">
        <f>IF(RES_hhdet_in_tes!G68=0,"",RES_hhdet_in_tes!G68/RES_hhdet_in_fec!G68)</f>
        <v>0.77602533015595931</v>
      </c>
      <c r="H68" s="169">
        <f>IF(RES_hhdet_in_tes!H68=0,"",RES_hhdet_in_tes!H68/RES_hhdet_in_fec!H68)</f>
        <v>0.79137032789664974</v>
      </c>
      <c r="I68" s="169">
        <f>IF(RES_hhdet_in_tes!I68=0,"",RES_hhdet_in_tes!I68/RES_hhdet_in_fec!I68)</f>
        <v>0.83006249496519224</v>
      </c>
      <c r="J68" s="169">
        <f>IF(RES_hhdet_in_tes!J68=0,"",RES_hhdet_in_tes!J68/RES_hhdet_in_fec!J68)</f>
        <v>0.82069482748226708</v>
      </c>
      <c r="K68" s="169">
        <f>IF(RES_hhdet_in_tes!K68=0,"",RES_hhdet_in_tes!K68/RES_hhdet_in_fec!K68)</f>
        <v>0.82295424674883622</v>
      </c>
      <c r="L68" s="169">
        <f>IF(RES_hhdet_in_tes!L68=0,"",RES_hhdet_in_tes!L68/RES_hhdet_in_fec!L68)</f>
        <v>0.81671085283132627</v>
      </c>
      <c r="M68" s="169">
        <f>IF(RES_hhdet_in_tes!M68=0,"",RES_hhdet_in_tes!M68/RES_hhdet_in_fec!M68)</f>
        <v>0.80456744229499499</v>
      </c>
      <c r="N68" s="169">
        <f>IF(RES_hhdet_in_tes!N68=0,"",RES_hhdet_in_tes!N68/RES_hhdet_in_fec!N68)</f>
        <v>0.80992733405369599</v>
      </c>
      <c r="O68" s="169">
        <f>IF(RES_hhdet_in_tes!O68=0,"",RES_hhdet_in_tes!O68/RES_hhdet_in_fec!O68)</f>
        <v>0.81309670035402326</v>
      </c>
      <c r="P68" s="169">
        <f>IF(RES_hhdet_in_tes!P68=0,"",RES_hhdet_in_tes!P68/RES_hhdet_in_fec!P68)</f>
        <v>0.8562507884423155</v>
      </c>
      <c r="Q68" s="169">
        <f>IF(RES_hhdet_in_tes!Q68=0,"",RES_hhdet_in_tes!Q68/RES_hhdet_in_fec!Q68)</f>
        <v>0.8180459795998607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0.55201280773651729</v>
      </c>
      <c r="D69" s="174" t="str">
        <f>IF(RES_hhdet_in_tes!D69=0,"",RES_hhdet_in_tes!D69/RES_hhdet_in_fec!D69)</f>
        <v/>
      </c>
      <c r="E69" s="174" t="str">
        <f>IF(RES_hhdet_in_tes!E69=0,"",RES_hhdet_in_tes!E69/RES_hhdet_in_fec!E69)</f>
        <v/>
      </c>
      <c r="F69" s="174" t="str">
        <f>IF(RES_hhdet_in_tes!F69=0,"",RES_hhdet_in_tes!F69/RES_hhdet_in_fec!F69)</f>
        <v/>
      </c>
      <c r="G69" s="174" t="str">
        <f>IF(RES_hhdet_in_tes!G69=0,"",RES_hhdet_in_tes!G69/RES_hhdet_in_fec!G69)</f>
        <v/>
      </c>
      <c r="H69" s="174" t="str">
        <f>IF(RES_hhdet_in_tes!H69=0,"",RES_hhdet_in_tes!H69/RES_hhdet_in_fec!H69)</f>
        <v/>
      </c>
      <c r="I69" s="174" t="str">
        <f>IF(RES_hhdet_in_tes!I69=0,"",RES_hhdet_in_tes!I69/RES_hhdet_in_fec!I69)</f>
        <v/>
      </c>
      <c r="J69" s="174" t="str">
        <f>IF(RES_hhdet_in_tes!J69=0,"",RES_hhdet_in_tes!J69/RES_hhdet_in_fec!J69)</f>
        <v/>
      </c>
      <c r="K69" s="174" t="str">
        <f>IF(RES_hhdet_in_tes!K69=0,"",RES_hhdet_in_tes!K69/RES_hhdet_in_fec!K69)</f>
        <v/>
      </c>
      <c r="L69" s="174" t="str">
        <f>IF(RES_hhdet_in_tes!L69=0,"",RES_hhdet_in_tes!L69/RES_hhdet_in_fec!L69)</f>
        <v/>
      </c>
      <c r="M69" s="174" t="str">
        <f>IF(RES_hhdet_in_tes!M69=0,"",RES_hhdet_in_tes!M69/RES_hhdet_in_fec!M69)</f>
        <v/>
      </c>
      <c r="N69" s="174" t="str">
        <f>IF(RES_hhdet_in_tes!N69=0,"",RES_hhdet_in_tes!N69/RES_hhdet_in_fec!N69)</f>
        <v/>
      </c>
      <c r="O69" s="174" t="str">
        <f>IF(RES_hhdet_in_tes!O69=0,"",RES_hhdet_in_tes!O69/RES_hhdet_in_fec!O69)</f>
        <v/>
      </c>
      <c r="P69" s="174" t="str">
        <f>IF(RES_hhdet_in_tes!P69=0,"",RES_hhdet_in_tes!P69/RES_hhdet_in_fec!P69)</f>
        <v/>
      </c>
      <c r="Q69" s="174" t="str">
        <f>IF(RES_hhdet_in_tes!Q69=0,"",RES_hhdet_in_tes!Q69/RES_hhdet_in_fec!Q69)</f>
        <v/>
      </c>
    </row>
    <row r="70" spans="1:17" ht="12" customHeight="1" x14ac:dyDescent="0.25">
      <c r="A70" s="167" t="s">
        <v>159</v>
      </c>
      <c r="B70" s="174"/>
      <c r="C70" s="174">
        <f>IF(RES_hhdet_in_tes!C70=0,"",RES_hhdet_in_tes!C70/RES_hhdet_in_fec!C70)</f>
        <v>0.82822108628771385</v>
      </c>
      <c r="D70" s="174">
        <f>IF(RES_hhdet_in_tes!D70=0,"",RES_hhdet_in_tes!D70/RES_hhdet_in_fec!D70)</f>
        <v>0.78898414583754728</v>
      </c>
      <c r="E70" s="174">
        <f>IF(RES_hhdet_in_tes!E70=0,"",RES_hhdet_in_tes!E70/RES_hhdet_in_fec!E70)</f>
        <v>0.77410060086714638</v>
      </c>
      <c r="F70" s="174">
        <f>IF(RES_hhdet_in_tes!F70=0,"",RES_hhdet_in_tes!F70/RES_hhdet_in_fec!F70)</f>
        <v>0.81052602718654665</v>
      </c>
      <c r="G70" s="174">
        <f>IF(RES_hhdet_in_tes!G70=0,"",RES_hhdet_in_tes!G70/RES_hhdet_in_fec!G70)</f>
        <v>0.772187380740464</v>
      </c>
      <c r="H70" s="174">
        <f>IF(RES_hhdet_in_tes!H70=0,"",RES_hhdet_in_tes!H70/RES_hhdet_in_fec!H70)</f>
        <v>0.79504416232687858</v>
      </c>
      <c r="I70" s="174">
        <f>IF(RES_hhdet_in_tes!I70=0,"",RES_hhdet_in_tes!I70/RES_hhdet_in_fec!I70)</f>
        <v>0.81240471372050438</v>
      </c>
      <c r="J70" s="174">
        <f>IF(RES_hhdet_in_tes!J70=0,"",RES_hhdet_in_tes!J70/RES_hhdet_in_fec!J70)</f>
        <v>0.81403545019564838</v>
      </c>
      <c r="K70" s="174">
        <f>IF(RES_hhdet_in_tes!K70=0,"",RES_hhdet_in_tes!K70/RES_hhdet_in_fec!K70)</f>
        <v>0.82417391401031581</v>
      </c>
      <c r="L70" s="174">
        <f>IF(RES_hhdet_in_tes!L70=0,"",RES_hhdet_in_tes!L70/RES_hhdet_in_fec!L70)</f>
        <v>0.81671085283132627</v>
      </c>
      <c r="M70" s="174">
        <f>IF(RES_hhdet_in_tes!M70=0,"",RES_hhdet_in_tes!M70/RES_hhdet_in_fec!M70)</f>
        <v>0.8070950085134434</v>
      </c>
      <c r="N70" s="174">
        <f>IF(RES_hhdet_in_tes!N70=0,"",RES_hhdet_in_tes!N70/RES_hhdet_in_fec!N70)</f>
        <v>0.80992733405369599</v>
      </c>
      <c r="O70" s="174">
        <f>IF(RES_hhdet_in_tes!O70=0,"",RES_hhdet_in_tes!O70/RES_hhdet_in_fec!O70)</f>
        <v>0.81309670035402326</v>
      </c>
      <c r="P70" s="174">
        <f>IF(RES_hhdet_in_tes!P70=0,"",RES_hhdet_in_tes!P70/RES_hhdet_in_fec!P70)</f>
        <v>0.81633112001568231</v>
      </c>
      <c r="Q70" s="174">
        <f>IF(RES_hhdet_in_tes!Q70=0,"",RES_hhdet_in_tes!Q70/RES_hhdet_in_fec!Q70)</f>
        <v>0.81873845737859741</v>
      </c>
    </row>
    <row r="71" spans="1:17" ht="12" customHeight="1" x14ac:dyDescent="0.25">
      <c r="A71" s="166" t="s">
        <v>109</v>
      </c>
      <c r="B71" s="173"/>
      <c r="C71" s="173">
        <f>IF(RES_hhdet_in_tes!C71=0,"",RES_hhdet_in_tes!C71/RES_hhdet_in_fec!C71)</f>
        <v>0.52306534993232923</v>
      </c>
      <c r="D71" s="173">
        <f>IF(RES_hhdet_in_tes!D71=0,"",RES_hhdet_in_tes!D71/RES_hhdet_in_fec!D71)</f>
        <v>0.5421681035519369</v>
      </c>
      <c r="E71" s="173">
        <f>IF(RES_hhdet_in_tes!E71=0,"",RES_hhdet_in_tes!E71/RES_hhdet_in_fec!E71)</f>
        <v>0.55200773145734738</v>
      </c>
      <c r="F71" s="173">
        <f>IF(RES_hhdet_in_tes!F71=0,"",RES_hhdet_in_tes!F71/RES_hhdet_in_fec!F71)</f>
        <v>0.56512469841682389</v>
      </c>
      <c r="G71" s="173">
        <f>IF(RES_hhdet_in_tes!G71=0,"",RES_hhdet_in_tes!G71/RES_hhdet_in_fec!G71)</f>
        <v>0.55733346576783116</v>
      </c>
      <c r="H71" s="173">
        <f>IF(RES_hhdet_in_tes!H71=0,"",RES_hhdet_in_tes!H71/RES_hhdet_in_fec!H71)</f>
        <v>0.56701230241730793</v>
      </c>
      <c r="I71" s="173">
        <f>IF(RES_hhdet_in_tes!I71=0,"",RES_hhdet_in_tes!I71/RES_hhdet_in_fec!I71)</f>
        <v>0.57270925156697261</v>
      </c>
      <c r="J71" s="173">
        <f>IF(RES_hhdet_in_tes!J71=0,"",RES_hhdet_in_tes!J71/RES_hhdet_in_fec!J71)</f>
        <v>0.57437573984335077</v>
      </c>
      <c r="K71" s="173">
        <f>IF(RES_hhdet_in_tes!K71=0,"",RES_hhdet_in_tes!K71/RES_hhdet_in_fec!K71)</f>
        <v>0.57928456144788931</v>
      </c>
      <c r="L71" s="173">
        <f>IF(RES_hhdet_in_tes!L71=0,"",RES_hhdet_in_tes!L71/RES_hhdet_in_fec!L71)</f>
        <v>0.5777877905215909</v>
      </c>
      <c r="M71" s="173">
        <f>IF(RES_hhdet_in_tes!M71=0,"",RES_hhdet_in_tes!M71/RES_hhdet_in_fec!M71)</f>
        <v>0.57609728052070275</v>
      </c>
      <c r="N71" s="173">
        <f>IF(RES_hhdet_in_tes!N71=0,"",RES_hhdet_in_tes!N71/RES_hhdet_in_fec!N71)</f>
        <v>0.57795714686533406</v>
      </c>
      <c r="O71" s="173">
        <f>IF(RES_hhdet_in_tes!O71=0,"",RES_hhdet_in_tes!O71/RES_hhdet_in_fec!O71)</f>
        <v>0.5807136546877264</v>
      </c>
      <c r="P71" s="173">
        <f>IF(RES_hhdet_in_tes!P71=0,"",RES_hhdet_in_tes!P71/RES_hhdet_in_fec!P71)</f>
        <v>0.58263558346632127</v>
      </c>
      <c r="Q71" s="173">
        <f>IF(RES_hhdet_in_tes!Q71=0,"",RES_hhdet_in_tes!Q71/RES_hhdet_in_fec!Q71)</f>
        <v>0.58783701121063381</v>
      </c>
    </row>
    <row r="72" spans="1:17" ht="12" customHeight="1" x14ac:dyDescent="0.25">
      <c r="A72" s="147" t="s">
        <v>59</v>
      </c>
      <c r="B72" s="172"/>
      <c r="C72" s="172">
        <f>IF(RES_hhdet_in_tes!C72=0,"",RES_hhdet_in_tes!C72/RES_hhdet_in_fec!C72)</f>
        <v>1.038032755477049</v>
      </c>
      <c r="D72" s="172">
        <f>IF(RES_hhdet_in_tes!D72=0,"",RES_hhdet_in_tes!D72/RES_hhdet_in_fec!D72)</f>
        <v>0.99985207763779804</v>
      </c>
      <c r="E72" s="172">
        <f>IF(RES_hhdet_in_tes!E72=0,"",RES_hhdet_in_tes!E72/RES_hhdet_in_fec!E72)</f>
        <v>0.99054122717202064</v>
      </c>
      <c r="F72" s="172">
        <f>IF(RES_hhdet_in_tes!F72=0,"",RES_hhdet_in_tes!F72/RES_hhdet_in_fec!F72)</f>
        <v>1.0088152103683699</v>
      </c>
      <c r="G72" s="172">
        <f>IF(RES_hhdet_in_tes!G72=0,"",RES_hhdet_in_tes!G72/RES_hhdet_in_fec!G72)</f>
        <v>0.99010504562239865</v>
      </c>
      <c r="H72" s="172">
        <f>IF(RES_hhdet_in_tes!H72=0,"",RES_hhdet_in_tes!H72/RES_hhdet_in_fec!H72)</f>
        <v>1.0031364754649543</v>
      </c>
      <c r="I72" s="172">
        <f>IF(RES_hhdet_in_tes!I72=0,"",RES_hhdet_in_tes!I72/RES_hhdet_in_fec!I72)</f>
        <v>1.0102354997378993</v>
      </c>
      <c r="J72" s="172">
        <f>IF(RES_hhdet_in_tes!J72=0,"",RES_hhdet_in_tes!J72/RES_hhdet_in_fec!J72)</f>
        <v>1.0103320897894401</v>
      </c>
      <c r="K72" s="172">
        <f>IF(RES_hhdet_in_tes!K72=0,"",RES_hhdet_in_tes!K72/RES_hhdet_in_fec!K72)</f>
        <v>1.0138596922916336</v>
      </c>
      <c r="L72" s="172">
        <f>IF(RES_hhdet_in_tes!L72=0,"",RES_hhdet_in_tes!L72/RES_hhdet_in_fec!L72)</f>
        <v>1.0095461788859441</v>
      </c>
      <c r="M72" s="172">
        <f>IF(RES_hhdet_in_tes!M72=0,"",RES_hhdet_in_tes!M72/RES_hhdet_in_fec!M72)</f>
        <v>1.0039651600509418</v>
      </c>
      <c r="N72" s="172">
        <f>IF(RES_hhdet_in_tes!N72=0,"",RES_hhdet_in_tes!N72/RES_hhdet_in_fec!N72)</f>
        <v>1.0066793072898157</v>
      </c>
      <c r="O72" s="172">
        <f>IF(RES_hhdet_in_tes!O72=0,"",RES_hhdet_in_tes!O72/RES_hhdet_in_fec!O72)</f>
        <v>1.0088778906058371</v>
      </c>
      <c r="P72" s="172">
        <f>IF(RES_hhdet_in_tes!P72=0,"",RES_hhdet_in_tes!P72/RES_hhdet_in_fec!P72)</f>
        <v>1.0119147990959663</v>
      </c>
      <c r="Q72" s="172">
        <f>IF(RES_hhdet_in_tes!Q72=0,"",RES_hhdet_in_tes!Q72/RES_hhdet_in_fec!Q72)</f>
        <v>1.0106716525357839</v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0.68947542896844849</v>
      </c>
      <c r="D73" s="171">
        <f>IF(RES_hhdet_in_tes!D73=0,"",RES_hhdet_in_tes!D73/RES_hhdet_in_fec!D73)</f>
        <v>0.67740828949414078</v>
      </c>
      <c r="E73" s="171">
        <f>IF(RES_hhdet_in_tes!E73=0,"",RES_hhdet_in_tes!E73/RES_hhdet_in_fec!E73)</f>
        <v>0.68684957861407392</v>
      </c>
      <c r="F73" s="171">
        <f>IF(RES_hhdet_in_tes!F73=0,"",RES_hhdet_in_tes!F73/RES_hhdet_in_fec!F73)</f>
        <v>0.6909789067147355</v>
      </c>
      <c r="G73" s="171">
        <f>IF(RES_hhdet_in_tes!G73=0,"",RES_hhdet_in_tes!G73/RES_hhdet_in_fec!G73)</f>
        <v>0.69876087939407416</v>
      </c>
      <c r="H73" s="171">
        <f>IF(RES_hhdet_in_tes!H73=0,"",RES_hhdet_in_tes!H73/RES_hhdet_in_fec!H73)</f>
        <v>0.70506965609660344</v>
      </c>
      <c r="I73" s="171">
        <f>IF(RES_hhdet_in_tes!I73=0,"",RES_hhdet_in_tes!I73/RES_hhdet_in_fec!I73)</f>
        <v>0.7134543343218388</v>
      </c>
      <c r="J73" s="171">
        <f>IF(RES_hhdet_in_tes!J73=0,"",RES_hhdet_in_tes!J73/RES_hhdet_in_fec!J73)</f>
        <v>0.71731283000847279</v>
      </c>
      <c r="K73" s="171">
        <f>IF(RES_hhdet_in_tes!K73=0,"",RES_hhdet_in_tes!K73/RES_hhdet_in_fec!K73)</f>
        <v>0.72136004743959559</v>
      </c>
      <c r="L73" s="171" t="str">
        <f>IF(RES_hhdet_in_tes!L73=0,"",RES_hhdet_in_tes!L73/RES_hhdet_in_fec!L73)</f>
        <v/>
      </c>
      <c r="M73" s="171">
        <f>IF(RES_hhdet_in_tes!M73=0,"",RES_hhdet_in_tes!M73/RES_hhdet_in_fec!M73)</f>
        <v>0.72808847875766225</v>
      </c>
      <c r="N73" s="171" t="str">
        <f>IF(RES_hhdet_in_tes!N73=0,"",RES_hhdet_in_tes!N73/RES_hhdet_in_fec!N73)</f>
        <v/>
      </c>
      <c r="O73" s="171" t="str">
        <f>IF(RES_hhdet_in_tes!O73=0,"",RES_hhdet_in_tes!O73/RES_hhdet_in_fec!O73)</f>
        <v/>
      </c>
      <c r="P73" s="171">
        <f>IF(RES_hhdet_in_tes!P73=0,"",RES_hhdet_in_tes!P73/RES_hhdet_in_fec!P73)</f>
        <v>0.73479095458129262</v>
      </c>
      <c r="Q73" s="171">
        <f>IF(RES_hhdet_in_tes!Q73=0,"",RES_hhdet_in_tes!Q73/RES_hhdet_in_fec!Q73)</f>
        <v>0.73850141530107094</v>
      </c>
    </row>
    <row r="74" spans="1:17" ht="12" customHeight="1" x14ac:dyDescent="0.25">
      <c r="A74" s="161" t="s">
        <v>141</v>
      </c>
      <c r="B74" s="170"/>
      <c r="C74" s="170">
        <f>IF(RES_hhdet_in_tes!C74=0,"",RES_hhdet_in_tes!C74/RES_hhdet_in_fec!C74)</f>
        <v>0.89708743824599291</v>
      </c>
      <c r="D74" s="170">
        <f>IF(RES_hhdet_in_tes!D74=0,"",RES_hhdet_in_tes!D74/RES_hhdet_in_fec!D74)</f>
        <v>0.86124035631518947</v>
      </c>
      <c r="E74" s="170">
        <f>IF(RES_hhdet_in_tes!E74=0,"",RES_hhdet_in_tes!E74/RES_hhdet_in_fec!E74)</f>
        <v>0.8607883846547163</v>
      </c>
      <c r="F74" s="170">
        <f>IF(RES_hhdet_in_tes!F74=0,"",RES_hhdet_in_tes!F74/RES_hhdet_in_fec!F74)</f>
        <v>0.8814101249498818</v>
      </c>
      <c r="G74" s="170">
        <f>IF(RES_hhdet_in_tes!G74=0,"",RES_hhdet_in_tes!G74/RES_hhdet_in_fec!G74)</f>
        <v>0.8644596281304191</v>
      </c>
      <c r="H74" s="170">
        <f>IF(RES_hhdet_in_tes!H74=0,"",RES_hhdet_in_tes!H74/RES_hhdet_in_fec!H74)</f>
        <v>0.87422613893255763</v>
      </c>
      <c r="I74" s="170">
        <f>IF(RES_hhdet_in_tes!I74=0,"",RES_hhdet_in_tes!I74/RES_hhdet_in_fec!I74)</f>
        <v>0.88149318210560146</v>
      </c>
      <c r="J74" s="170">
        <f>IF(RES_hhdet_in_tes!J74=0,"",RES_hhdet_in_tes!J74/RES_hhdet_in_fec!J74)</f>
        <v>0.8833913107870589</v>
      </c>
      <c r="K74" s="170">
        <f>IF(RES_hhdet_in_tes!K74=0,"",RES_hhdet_in_tes!K74/RES_hhdet_in_fec!K74)</f>
        <v>0.88939556984302959</v>
      </c>
      <c r="L74" s="170" t="str">
        <f>IF(RES_hhdet_in_tes!L74=0,"",RES_hhdet_in_tes!L74/RES_hhdet_in_fec!L74)</f>
        <v/>
      </c>
      <c r="M74" s="170">
        <f>IF(RES_hhdet_in_tes!M74=0,"",RES_hhdet_in_tes!M74/RES_hhdet_in_fec!M74)</f>
        <v>0.88678233603040935</v>
      </c>
      <c r="N74" s="170" t="str">
        <f>IF(RES_hhdet_in_tes!N74=0,"",RES_hhdet_in_tes!N74/RES_hhdet_in_fec!N74)</f>
        <v/>
      </c>
      <c r="O74" s="170" t="str">
        <f>IF(RES_hhdet_in_tes!O74=0,"",RES_hhdet_in_tes!O74/RES_hhdet_in_fec!O74)</f>
        <v/>
      </c>
      <c r="P74" s="170">
        <f>IF(RES_hhdet_in_tes!P74=0,"",RES_hhdet_in_tes!P74/RES_hhdet_in_fec!P74)</f>
        <v>0.88716785468753956</v>
      </c>
      <c r="Q74" s="170">
        <f>IF(RES_hhdet_in_tes!Q74=0,"",RES_hhdet_in_tes!Q74/RES_hhdet_in_fec!Q74)</f>
        <v>0.88148531450316214</v>
      </c>
    </row>
    <row r="75" spans="1:17" ht="12" customHeight="1" x14ac:dyDescent="0.25">
      <c r="A75" s="148" t="s">
        <v>60</v>
      </c>
      <c r="B75" s="73"/>
      <c r="C75" s="73">
        <f>IF(RES_hhdet_in_tes!C75=0,"",RES_hhdet_in_tes!C75/RES_hhdet_in_fec!C75)</f>
        <v>0.6368940497861918</v>
      </c>
      <c r="D75" s="73">
        <f>IF(RES_hhdet_in_tes!D75=0,"",RES_hhdet_in_tes!D75/RES_hhdet_in_fec!D75)</f>
        <v>0.66115670333167575</v>
      </c>
      <c r="E75" s="73">
        <f>IF(RES_hhdet_in_tes!E75=0,"",RES_hhdet_in_tes!E75/RES_hhdet_in_fec!E75)</f>
        <v>0.69717644549818492</v>
      </c>
      <c r="F75" s="73">
        <f>IF(RES_hhdet_in_tes!F75=0,"",RES_hhdet_in_tes!F75/RES_hhdet_in_fec!F75)</f>
        <v>0.70468779567947026</v>
      </c>
      <c r="G75" s="73">
        <f>IF(RES_hhdet_in_tes!G75=0,"",RES_hhdet_in_tes!G75/RES_hhdet_in_fec!G75)</f>
        <v>0.7048744096198053</v>
      </c>
      <c r="H75" s="73">
        <f>IF(RES_hhdet_in_tes!H75=0,"",RES_hhdet_in_tes!H75/RES_hhdet_in_fec!H75)</f>
        <v>0.71050291509174135</v>
      </c>
      <c r="I75" s="73">
        <f>IF(RES_hhdet_in_tes!I75=0,"",RES_hhdet_in_tes!I75/RES_hhdet_in_fec!I75)</f>
        <v>0.71428919296529791</v>
      </c>
      <c r="J75" s="73">
        <f>IF(RES_hhdet_in_tes!J75=0,"",RES_hhdet_in_tes!J75/RES_hhdet_in_fec!J75)</f>
        <v>0.71662859385865862</v>
      </c>
      <c r="K75" s="73">
        <f>IF(RES_hhdet_in_tes!K75=0,"",RES_hhdet_in_tes!K75/RES_hhdet_in_fec!K75)</f>
        <v>0.72119689510240326</v>
      </c>
      <c r="L75" s="73" t="str">
        <f>IF(RES_hhdet_in_tes!L75=0,"",RES_hhdet_in_tes!L75/RES_hhdet_in_fec!L75)</f>
        <v/>
      </c>
      <c r="M75" s="73">
        <f>IF(RES_hhdet_in_tes!M75=0,"",RES_hhdet_in_tes!M75/RES_hhdet_in_fec!M75)</f>
        <v>0.72306678103911659</v>
      </c>
      <c r="N75" s="73" t="str">
        <f>IF(RES_hhdet_in_tes!N75=0,"",RES_hhdet_in_tes!N75/RES_hhdet_in_fec!N75)</f>
        <v/>
      </c>
      <c r="O75" s="73" t="str">
        <f>IF(RES_hhdet_in_tes!O75=0,"",RES_hhdet_in_tes!O75/RES_hhdet_in_fec!O75)</f>
        <v/>
      </c>
      <c r="P75" s="73">
        <f>IF(RES_hhdet_in_tes!P75=0,"",RES_hhdet_in_tes!P75/RES_hhdet_in_fec!P75)</f>
        <v>0.72684576094149489</v>
      </c>
      <c r="Q75" s="73">
        <f>IF(RES_hhdet_in_tes!Q75=0,"",RES_hhdet_in_tes!Q75/RES_hhdet_in_fec!Q75)</f>
        <v>0.72746532440021583</v>
      </c>
    </row>
    <row r="76" spans="1:17" ht="12" customHeight="1" x14ac:dyDescent="0.25">
      <c r="A76" s="148" t="s">
        <v>59</v>
      </c>
      <c r="B76" s="73"/>
      <c r="C76" s="73">
        <f>IF(RES_hhdet_in_tes!C76=0,"",RES_hhdet_in_tes!C76/RES_hhdet_in_fec!C76)</f>
        <v>1.0439738582782014</v>
      </c>
      <c r="D76" s="73">
        <f>IF(RES_hhdet_in_tes!D76=0,"",RES_hhdet_in_tes!D76/RES_hhdet_in_fec!D76)</f>
        <v>1.0050318266383287</v>
      </c>
      <c r="E76" s="73">
        <f>IF(RES_hhdet_in_tes!E76=0,"",RES_hhdet_in_tes!E76/RES_hhdet_in_fec!E76)</f>
        <v>0.99652749441224697</v>
      </c>
      <c r="F76" s="73">
        <f>IF(RES_hhdet_in_tes!F76=0,"",RES_hhdet_in_tes!F76/RES_hhdet_in_fec!F76)</f>
        <v>1.0015910121626836</v>
      </c>
      <c r="G76" s="73">
        <f>IF(RES_hhdet_in_tes!G76=0,"",RES_hhdet_in_tes!G76/RES_hhdet_in_fec!G76)</f>
        <v>0.99763144932996406</v>
      </c>
      <c r="H76" s="73">
        <f>IF(RES_hhdet_in_tes!H76=0,"",RES_hhdet_in_tes!H76/RES_hhdet_in_fec!H76)</f>
        <v>1.0011419337015623</v>
      </c>
      <c r="I76" s="73">
        <f>IF(RES_hhdet_in_tes!I76=0,"",RES_hhdet_in_tes!I76/RES_hhdet_in_fec!I76)</f>
        <v>1.0032663555760615</v>
      </c>
      <c r="J76" s="73">
        <f>IF(RES_hhdet_in_tes!J76=0,"",RES_hhdet_in_tes!J76/RES_hhdet_in_fec!J76)</f>
        <v>1.0034885189454801</v>
      </c>
      <c r="K76" s="73">
        <f>IF(RES_hhdet_in_tes!K76=0,"",RES_hhdet_in_tes!K76/RES_hhdet_in_fec!K76)</f>
        <v>1.0037950089481278</v>
      </c>
      <c r="L76" s="73" t="str">
        <f>IF(RES_hhdet_in_tes!L76=0,"",RES_hhdet_in_tes!L76/RES_hhdet_in_fec!L76)</f>
        <v/>
      </c>
      <c r="M76" s="73">
        <f>IF(RES_hhdet_in_tes!M76=0,"",RES_hhdet_in_tes!M76/RES_hhdet_in_fec!M76)</f>
        <v>1.0018673610424689</v>
      </c>
      <c r="N76" s="73" t="str">
        <f>IF(RES_hhdet_in_tes!N76=0,"",RES_hhdet_in_tes!N76/RES_hhdet_in_fec!N76)</f>
        <v/>
      </c>
      <c r="O76" s="73" t="str">
        <f>IF(RES_hhdet_in_tes!O76=0,"",RES_hhdet_in_tes!O76/RES_hhdet_in_fec!O76)</f>
        <v/>
      </c>
      <c r="P76" s="73">
        <f>IF(RES_hhdet_in_tes!P76=0,"",RES_hhdet_in_tes!P76/RES_hhdet_in_fec!P76)</f>
        <v>1.0026514669195219</v>
      </c>
      <c r="Q76" s="73">
        <f>IF(RES_hhdet_in_tes!Q76=0,"",RES_hhdet_in_tes!Q76/RES_hhdet_in_fec!Q76)</f>
        <v>0.99928512416077431</v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0.5742730569881167</v>
      </c>
      <c r="D77" s="169">
        <f>IF(RES_hhdet_in_tes!D77=0,"",RES_hhdet_in_tes!D77/RES_hhdet_in_fec!D77)</f>
        <v>0.68721239100844156</v>
      </c>
      <c r="E77" s="169">
        <f>IF(RES_hhdet_in_tes!E77=0,"",RES_hhdet_in_tes!E77/RES_hhdet_in_fec!E77)</f>
        <v>0.67165199253042229</v>
      </c>
      <c r="F77" s="169">
        <f>IF(RES_hhdet_in_tes!F77=0,"",RES_hhdet_in_tes!F77/RES_hhdet_in_fec!F77)</f>
        <v>0.66772874973008123</v>
      </c>
      <c r="G77" s="169">
        <f>IF(RES_hhdet_in_tes!G77=0,"",RES_hhdet_in_tes!G77/RES_hhdet_in_fec!G77)</f>
        <v>0.6837070771520446</v>
      </c>
      <c r="H77" s="169">
        <f>IF(RES_hhdet_in_tes!H77=0,"",RES_hhdet_in_tes!H77/RES_hhdet_in_fec!H77)</f>
        <v>0.68884143571452572</v>
      </c>
      <c r="I77" s="169">
        <f>IF(RES_hhdet_in_tes!I77=0,"",RES_hhdet_in_tes!I77/RES_hhdet_in_fec!I77)</f>
        <v>0.67795932635012279</v>
      </c>
      <c r="J77" s="169">
        <f>IF(RES_hhdet_in_tes!J77=0,"",RES_hhdet_in_tes!J77/RES_hhdet_in_fec!J77)</f>
        <v>0.6734127894120514</v>
      </c>
      <c r="K77" s="169">
        <f>IF(RES_hhdet_in_tes!K77=0,"",RES_hhdet_in_tes!K77/RES_hhdet_in_fec!K77)</f>
        <v>0.67107024898219958</v>
      </c>
      <c r="L77" s="169">
        <f>IF(RES_hhdet_in_tes!L77=0,"",RES_hhdet_in_tes!L77/RES_hhdet_in_fec!L77)</f>
        <v>0.51430443304513151</v>
      </c>
      <c r="M77" s="169">
        <f>IF(RES_hhdet_in_tes!M77=0,"",RES_hhdet_in_tes!M77/RES_hhdet_in_fec!M77)</f>
        <v>0.58574068678831848</v>
      </c>
      <c r="N77" s="169">
        <f>IF(RES_hhdet_in_tes!N77=0,"",RES_hhdet_in_tes!N77/RES_hhdet_in_fec!N77)</f>
        <v>0.5196339240575254</v>
      </c>
      <c r="O77" s="169">
        <f>IF(RES_hhdet_in_tes!O77=0,"",RES_hhdet_in_tes!O77/RES_hhdet_in_fec!O77)</f>
        <v>0.52251361881701752</v>
      </c>
      <c r="P77" s="169">
        <f>IF(RES_hhdet_in_tes!P77=0,"",RES_hhdet_in_tes!P77/RES_hhdet_in_fec!P77)</f>
        <v>0.52565320785559511</v>
      </c>
      <c r="Q77" s="169">
        <f>IF(RES_hhdet_in_tes!Q77=0,"",RES_hhdet_in_tes!Q77/RES_hhdet_in_fec!Q77)</f>
        <v>0.52821887205417395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0.49423351993226095</v>
      </c>
      <c r="D78" s="73">
        <f>IF(RES_hhdet_in_tes!D78=0,"",RES_hhdet_in_tes!D78/RES_hhdet_in_fec!D78)</f>
        <v>0.49877548874224004</v>
      </c>
      <c r="E78" s="73">
        <f>IF(RES_hhdet_in_tes!E78=0,"",RES_hhdet_in_tes!E78/RES_hhdet_in_fec!E78)</f>
        <v>0.50037292995290539</v>
      </c>
      <c r="F78" s="73">
        <f>IF(RES_hhdet_in_tes!F78=0,"",RES_hhdet_in_tes!F78/RES_hhdet_in_fec!F78)</f>
        <v>0.50165315380139774</v>
      </c>
      <c r="G78" s="73">
        <f>IF(RES_hhdet_in_tes!G78=0,"",RES_hhdet_in_tes!G78/RES_hhdet_in_fec!G78)</f>
        <v>0.50275759126184028</v>
      </c>
      <c r="H78" s="73">
        <f>IF(RES_hhdet_in_tes!H78=0,"",RES_hhdet_in_tes!H78/RES_hhdet_in_fec!H78)</f>
        <v>0.50437151903076316</v>
      </c>
      <c r="I78" s="73">
        <f>IF(RES_hhdet_in_tes!I78=0,"",RES_hhdet_in_tes!I78/RES_hhdet_in_fec!I78)</f>
        <v>0.50667494637689137</v>
      </c>
      <c r="J78" s="73">
        <f>IF(RES_hhdet_in_tes!J78=0,"",RES_hhdet_in_tes!J78/RES_hhdet_in_fec!J78)</f>
        <v>0.50933477349992029</v>
      </c>
      <c r="K78" s="73">
        <f>IF(RES_hhdet_in_tes!K78=0,"",RES_hhdet_in_tes!K78/RES_hhdet_in_fec!K78)</f>
        <v>0.51183816789465941</v>
      </c>
      <c r="L78" s="73">
        <f>IF(RES_hhdet_in_tes!L78=0,"",RES_hhdet_in_tes!L78/RES_hhdet_in_fec!L78)</f>
        <v>0.51430443304513151</v>
      </c>
      <c r="M78" s="73">
        <f>IF(RES_hhdet_in_tes!M78=0,"",RES_hhdet_in_tes!M78/RES_hhdet_in_fec!M78)</f>
        <v>0.51687074016914603</v>
      </c>
      <c r="N78" s="73">
        <f>IF(RES_hhdet_in_tes!N78=0,"",RES_hhdet_in_tes!N78/RES_hhdet_in_fec!N78)</f>
        <v>0.5196339240575254</v>
      </c>
      <c r="O78" s="73">
        <f>IF(RES_hhdet_in_tes!O78=0,"",RES_hhdet_in_tes!O78/RES_hhdet_in_fec!O78)</f>
        <v>0.52251361881701752</v>
      </c>
      <c r="P78" s="73">
        <f>IF(RES_hhdet_in_tes!P78=0,"",RES_hhdet_in_tes!P78/RES_hhdet_in_fec!P78)</f>
        <v>0.52565320785559511</v>
      </c>
      <c r="Q78" s="73">
        <f>IF(RES_hhdet_in_tes!Q78=0,"",RES_hhdet_in_tes!Q78/RES_hhdet_in_fec!Q78)</f>
        <v>0.52821887205417395</v>
      </c>
    </row>
    <row r="79" spans="1:17" ht="12" customHeight="1" x14ac:dyDescent="0.25">
      <c r="A79" s="29" t="s">
        <v>140</v>
      </c>
      <c r="B79" s="65"/>
      <c r="C79" s="65">
        <f>IF(RES_hhdet_in_tes!C79=0,"",RES_hhdet_in_tes!C79/RES_hhdet_in_fec!C79)</f>
        <v>0.82807225929091144</v>
      </c>
      <c r="D79" s="65">
        <f>IF(RES_hhdet_in_tes!D79=0,"",RES_hhdet_in_tes!D79/RES_hhdet_in_fec!D79)</f>
        <v>0.82893770259279587</v>
      </c>
      <c r="E79" s="65">
        <f>IF(RES_hhdet_in_tes!E79=0,"",RES_hhdet_in_tes!E79/RES_hhdet_in_fec!E79)</f>
        <v>0.83025969128032184</v>
      </c>
      <c r="F79" s="65">
        <f>IF(RES_hhdet_in_tes!F79=0,"",RES_hhdet_in_tes!F79/RES_hhdet_in_fec!F79)</f>
        <v>0.831421585010786</v>
      </c>
      <c r="G79" s="65">
        <f>IF(RES_hhdet_in_tes!G79=0,"",RES_hhdet_in_tes!G79/RES_hhdet_in_fec!G79)</f>
        <v>0.83426299457680819</v>
      </c>
      <c r="H79" s="65">
        <f>IF(RES_hhdet_in_tes!H79=0,"",RES_hhdet_in_tes!H79/RES_hhdet_in_fec!H79)</f>
        <v>0.83659533663946595</v>
      </c>
      <c r="I79" s="65">
        <f>IF(RES_hhdet_in_tes!I79=0,"",RES_hhdet_in_tes!I79/RES_hhdet_in_fec!I79)</f>
        <v>0.83875843615608647</v>
      </c>
      <c r="J79" s="65">
        <f>IF(RES_hhdet_in_tes!J79=0,"",RES_hhdet_in_tes!J79/RES_hhdet_in_fec!J79)</f>
        <v>0.84114805617017052</v>
      </c>
      <c r="K79" s="65">
        <f>IF(RES_hhdet_in_tes!K79=0,"",RES_hhdet_in_tes!K79/RES_hhdet_in_fec!K79)</f>
        <v>0.84343288157317808</v>
      </c>
      <c r="L79" s="65" t="str">
        <f>IF(RES_hhdet_in_tes!L79=0,"",RES_hhdet_in_tes!L79/RES_hhdet_in_fec!L79)</f>
        <v/>
      </c>
      <c r="M79" s="65">
        <f>IF(RES_hhdet_in_tes!M79=0,"",RES_hhdet_in_tes!M79/RES_hhdet_in_fec!M79)</f>
        <v>0.84732390854374873</v>
      </c>
      <c r="N79" s="65" t="str">
        <f>IF(RES_hhdet_in_tes!N79=0,"",RES_hhdet_in_tes!N79/RES_hhdet_in_fec!N79)</f>
        <v/>
      </c>
      <c r="O79" s="65" t="str">
        <f>IF(RES_hhdet_in_tes!O79=0,"",RES_hhdet_in_tes!O79/RES_hhdet_in_fec!O79)</f>
        <v/>
      </c>
      <c r="P79" s="65" t="str">
        <f>IF(RES_hhdet_in_tes!P79=0,"",RES_hhdet_in_tes!P79/RES_hhdet_in_fec!P79)</f>
        <v/>
      </c>
      <c r="Q79" s="65" t="str">
        <f>IF(RES_hhdet_in_tes!Q79=0,"",RES_hhdet_in_tes!Q79/RES_hhdet_in_fec!Q79)</f>
        <v/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>
        <f>IF(RES_hhdet_in_tes!C81=0,"",RES_hhdet_in_tes!C81/RES_hhdet_in_fec!C81)</f>
        <v>0.70756513514990105</v>
      </c>
      <c r="D81" s="175">
        <f>IF(RES_hhdet_in_tes!D81=0,"",RES_hhdet_in_tes!D81/RES_hhdet_in_fec!D81)</f>
        <v>0.66300877647483658</v>
      </c>
      <c r="E81" s="175" t="str">
        <f>IF(RES_hhdet_in_tes!E81=0,"",RES_hhdet_in_tes!E81/RES_hhdet_in_fec!E81)</f>
        <v/>
      </c>
      <c r="F81" s="175">
        <f>IF(RES_hhdet_in_tes!F81=0,"",RES_hhdet_in_tes!F81/RES_hhdet_in_fec!F81)</f>
        <v>0.62405807672026059</v>
      </c>
      <c r="G81" s="175">
        <f>IF(RES_hhdet_in_tes!G81=0,"",RES_hhdet_in_tes!G81/RES_hhdet_in_fec!G81)</f>
        <v>0.63062022532163908</v>
      </c>
      <c r="H81" s="175">
        <f>IF(RES_hhdet_in_tes!H81=0,"",RES_hhdet_in_tes!H81/RES_hhdet_in_fec!H81)</f>
        <v>0.62139867689211248</v>
      </c>
      <c r="I81" s="175">
        <f>IF(RES_hhdet_in_tes!I81=0,"",RES_hhdet_in_tes!I81/RES_hhdet_in_fec!I81)</f>
        <v>0.56110013588354279</v>
      </c>
      <c r="J81" s="175">
        <f>IF(RES_hhdet_in_tes!J81=0,"",RES_hhdet_in_tes!J81/RES_hhdet_in_fec!J81)</f>
        <v>0.68714733702511455</v>
      </c>
      <c r="K81" s="175">
        <f>IF(RES_hhdet_in_tes!K81=0,"",RES_hhdet_in_tes!K81/RES_hhdet_in_fec!K81)</f>
        <v>0.71599618994293035</v>
      </c>
      <c r="L81" s="175">
        <f>IF(RES_hhdet_in_tes!L81=0,"",RES_hhdet_in_tes!L81/RES_hhdet_in_fec!L81)</f>
        <v>0.6894388420296389</v>
      </c>
      <c r="M81" s="175">
        <f>IF(RES_hhdet_in_tes!M81=0,"",RES_hhdet_in_tes!M81/RES_hhdet_in_fec!M81)</f>
        <v>0.64565507476729966</v>
      </c>
      <c r="N81" s="175">
        <f>IF(RES_hhdet_in_tes!N81=0,"",RES_hhdet_in_tes!N81/RES_hhdet_in_fec!N81)</f>
        <v>0.66356538285422362</v>
      </c>
      <c r="O81" s="175">
        <f>IF(RES_hhdet_in_tes!O81=0,"",RES_hhdet_in_tes!O81/RES_hhdet_in_fec!O81)</f>
        <v>0.73373690139409387</v>
      </c>
      <c r="P81" s="175" t="str">
        <f>IF(RES_hhdet_in_tes!P81=0,"",RES_hhdet_in_tes!P81/RES_hhdet_in_fec!P81)</f>
        <v/>
      </c>
      <c r="Q81" s="175" t="str">
        <f>IF(RES_hhdet_in_tes!Q81=0,"",RES_hhdet_in_tes!Q81/RES_hhdet_in_fec!Q81)</f>
        <v/>
      </c>
    </row>
    <row r="82" spans="1:17" ht="12.95" customHeight="1" x14ac:dyDescent="0.25">
      <c r="A82" s="158" t="s">
        <v>65</v>
      </c>
      <c r="B82" s="169"/>
      <c r="C82" s="169">
        <f>IF(RES_hhdet_in_tes!C82=0,"",RES_hhdet_in_tes!C82/RES_hhdet_in_fec!C82)</f>
        <v>0.49893061888239504</v>
      </c>
      <c r="D82" s="169">
        <f>IF(RES_hhdet_in_tes!D82=0,"",RES_hhdet_in_tes!D82/RES_hhdet_in_fec!D82)</f>
        <v>0.50228132112462398</v>
      </c>
      <c r="E82" s="169" t="str">
        <f>IF(RES_hhdet_in_tes!E82=0,"",RES_hhdet_in_tes!E82/RES_hhdet_in_fec!E82)</f>
        <v/>
      </c>
      <c r="F82" s="169">
        <f>IF(RES_hhdet_in_tes!F82=0,"",RES_hhdet_in_tes!F82/RES_hhdet_in_fec!F82)</f>
        <v>0.50603737604586074</v>
      </c>
      <c r="G82" s="169">
        <f>IF(RES_hhdet_in_tes!G82=0,"",RES_hhdet_in_tes!G82/RES_hhdet_in_fec!G82)</f>
        <v>0.50723711482228584</v>
      </c>
      <c r="H82" s="169">
        <f>IF(RES_hhdet_in_tes!H82=0,"",RES_hhdet_in_tes!H82/RES_hhdet_in_fec!H82)</f>
        <v>0.50850077112576819</v>
      </c>
      <c r="I82" s="169">
        <f>IF(RES_hhdet_in_tes!I82=0,"",RES_hhdet_in_tes!I82/RES_hhdet_in_fec!I82)</f>
        <v>0.51138806806209747</v>
      </c>
      <c r="J82" s="169">
        <f>IF(RES_hhdet_in_tes!J82=0,"",RES_hhdet_in_tes!J82/RES_hhdet_in_fec!J82)</f>
        <v>0.51381987642508298</v>
      </c>
      <c r="K82" s="169">
        <f>IF(RES_hhdet_in_tes!K82=0,"",RES_hhdet_in_tes!K82/RES_hhdet_in_fec!K82)</f>
        <v>0.51759854419185181</v>
      </c>
      <c r="L82" s="169">
        <f>IF(RES_hhdet_in_tes!L82=0,"",RES_hhdet_in_tes!L82/RES_hhdet_in_fec!L82)</f>
        <v>0.51891882708227233</v>
      </c>
      <c r="M82" s="169">
        <f>IF(RES_hhdet_in_tes!M82=0,"",RES_hhdet_in_tes!M82/RES_hhdet_in_fec!M82)</f>
        <v>0.52398590298412517</v>
      </c>
      <c r="N82" s="169">
        <f>IF(RES_hhdet_in_tes!N82=0,"",RES_hhdet_in_tes!N82/RES_hhdet_in_fec!N82)</f>
        <v>0.52754840106543488</v>
      </c>
      <c r="O82" s="169">
        <f>IF(RES_hhdet_in_tes!O82=0,"",RES_hhdet_in_tes!O82/RES_hhdet_in_fec!O82)</f>
        <v>0.52851090611215124</v>
      </c>
      <c r="P82" s="169" t="str">
        <f>IF(RES_hhdet_in_tes!P82=0,"",RES_hhdet_in_tes!P82/RES_hhdet_in_fec!P82)</f>
        <v/>
      </c>
      <c r="Q82" s="169" t="str">
        <f>IF(RES_hhdet_in_tes!Q82=0,"",RES_hhdet_in_tes!Q82/RES_hhdet_in_fec!Q82)</f>
        <v/>
      </c>
    </row>
    <row r="83" spans="1:17" ht="12" customHeight="1" x14ac:dyDescent="0.25">
      <c r="A83" s="23" t="s">
        <v>157</v>
      </c>
      <c r="B83" s="73"/>
      <c r="C83" s="73">
        <f>IF(RES_hhdet_in_tes!C83=0,"",RES_hhdet_in_tes!C83/RES_hhdet_in_fec!C83)</f>
        <v>0.4972270128204006</v>
      </c>
      <c r="D83" s="73">
        <f>IF(RES_hhdet_in_tes!D83=0,"",RES_hhdet_in_tes!D83/RES_hhdet_in_fec!D83)</f>
        <v>0.49972397201801394</v>
      </c>
      <c r="E83" s="73" t="str">
        <f>IF(RES_hhdet_in_tes!E83=0,"",RES_hhdet_in_tes!E83/RES_hhdet_in_fec!E83)</f>
        <v/>
      </c>
      <c r="F83" s="73">
        <f>IF(RES_hhdet_in_tes!F83=0,"",RES_hhdet_in_tes!F83/RES_hhdet_in_fec!F83)</f>
        <v>0.50356993430777186</v>
      </c>
      <c r="G83" s="73">
        <f>IF(RES_hhdet_in_tes!G83=0,"",RES_hhdet_in_tes!G83/RES_hhdet_in_fec!G83)</f>
        <v>0.50558532878246798</v>
      </c>
      <c r="H83" s="73">
        <f>IF(RES_hhdet_in_tes!H83=0,"",RES_hhdet_in_tes!H83/RES_hhdet_in_fec!H83)</f>
        <v>0.50598467599469721</v>
      </c>
      <c r="I83" s="73">
        <f>IF(RES_hhdet_in_tes!I83=0,"",RES_hhdet_in_tes!I83/RES_hhdet_in_fec!I83)</f>
        <v>0.50788873497427001</v>
      </c>
      <c r="J83" s="73">
        <f>IF(RES_hhdet_in_tes!J83=0,"",RES_hhdet_in_tes!J83/RES_hhdet_in_fec!J83)</f>
        <v>0.51048810882799645</v>
      </c>
      <c r="K83" s="73">
        <f>IF(RES_hhdet_in_tes!K83=0,"",RES_hhdet_in_tes!K83/RES_hhdet_in_fec!K83)</f>
        <v>0.51384492365469403</v>
      </c>
      <c r="L83" s="73">
        <f>IF(RES_hhdet_in_tes!L83=0,"",RES_hhdet_in_tes!L83/RES_hhdet_in_fec!L83)</f>
        <v>0.51517007099384704</v>
      </c>
      <c r="M83" s="73">
        <f>IF(RES_hhdet_in_tes!M83=0,"",RES_hhdet_in_tes!M83/RES_hhdet_in_fec!M83)</f>
        <v>0.52230260256690497</v>
      </c>
      <c r="N83" s="73">
        <f>IF(RES_hhdet_in_tes!N83=0,"",RES_hhdet_in_tes!N83/RES_hhdet_in_fec!N83)</f>
        <v>0.52296118963224414</v>
      </c>
      <c r="O83" s="73">
        <f>IF(RES_hhdet_in_tes!O83=0,"",RES_hhdet_in_tes!O83/RES_hhdet_in_fec!O83)</f>
        <v>0.52402438758462078</v>
      </c>
      <c r="P83" s="73" t="str">
        <f>IF(RES_hhdet_in_tes!P83=0,"",RES_hhdet_in_tes!P83/RES_hhdet_in_fec!P83)</f>
        <v/>
      </c>
      <c r="Q83" s="73" t="str">
        <f>IF(RES_hhdet_in_tes!Q83=0,"",RES_hhdet_in_tes!Q83/RES_hhdet_in_fec!Q83)</f>
        <v/>
      </c>
    </row>
    <row r="84" spans="1:17" ht="12" customHeight="1" x14ac:dyDescent="0.25">
      <c r="A84" s="23" t="s">
        <v>60</v>
      </c>
      <c r="B84" s="73"/>
      <c r="C84" s="73">
        <f>IF(RES_hhdet_in_tes!C84=0,"",RES_hhdet_in_tes!C84/RES_hhdet_in_fec!C84)</f>
        <v>1.140318355954695</v>
      </c>
      <c r="D84" s="73">
        <f>IF(RES_hhdet_in_tes!D84=0,"",RES_hhdet_in_tes!D84/RES_hhdet_in_fec!D84)</f>
        <v>1.1389551033846974</v>
      </c>
      <c r="E84" s="73" t="str">
        <f>IF(RES_hhdet_in_tes!E84=0,"",RES_hhdet_in_tes!E84/RES_hhdet_in_fec!E84)</f>
        <v/>
      </c>
      <c r="F84" s="73">
        <f>IF(RES_hhdet_in_tes!F84=0,"",RES_hhdet_in_tes!F84/RES_hhdet_in_fec!F84)</f>
        <v>1.1331923166608979</v>
      </c>
      <c r="G84" s="73">
        <f>IF(RES_hhdet_in_tes!G84=0,"",RES_hhdet_in_tes!G84/RES_hhdet_in_fec!G84)</f>
        <v>1.1257397160178326</v>
      </c>
      <c r="H84" s="73">
        <f>IF(RES_hhdet_in_tes!H84=0,"",RES_hhdet_in_tes!H84/RES_hhdet_in_fec!H84)</f>
        <v>1.1099496604093593</v>
      </c>
      <c r="I84" s="73">
        <f>IF(RES_hhdet_in_tes!I84=0,"",RES_hhdet_in_tes!I84/RES_hhdet_in_fec!I84)</f>
        <v>1.0926592806457545</v>
      </c>
      <c r="J84" s="73">
        <f>IF(RES_hhdet_in_tes!J84=0,"",RES_hhdet_in_tes!J84/RES_hhdet_in_fec!J84)</f>
        <v>1.0843373063948407</v>
      </c>
      <c r="K84" s="73">
        <f>IF(RES_hhdet_in_tes!K84=0,"",RES_hhdet_in_tes!K84/RES_hhdet_in_fec!K84)</f>
        <v>1.0776098440975199</v>
      </c>
      <c r="L84" s="73">
        <f>IF(RES_hhdet_in_tes!L84=0,"",RES_hhdet_in_tes!L84/RES_hhdet_in_fec!L84)</f>
        <v>1.0619545044215342</v>
      </c>
      <c r="M84" s="73">
        <f>IF(RES_hhdet_in_tes!M84=0,"",RES_hhdet_in_tes!M84/RES_hhdet_in_fec!M84)</f>
        <v>1.0635274906201395</v>
      </c>
      <c r="N84" s="73">
        <f>IF(RES_hhdet_in_tes!N84=0,"",RES_hhdet_in_tes!N84/RES_hhdet_in_fec!N84)</f>
        <v>1.0334539442973245</v>
      </c>
      <c r="O84" s="73">
        <f>IF(RES_hhdet_in_tes!O84=0,"",RES_hhdet_in_tes!O84/RES_hhdet_in_fec!O84)</f>
        <v>1.0163733273505893</v>
      </c>
      <c r="P84" s="73" t="str">
        <f>IF(RES_hhdet_in_tes!P84=0,"",RES_hhdet_in_tes!P84/RES_hhdet_in_fec!P84)</f>
        <v/>
      </c>
      <c r="Q84" s="73" t="str">
        <f>IF(RES_hhdet_in_tes!Q84=0,"",RES_hhdet_in_tes!Q84/RES_hhdet_in_fec!Q84)</f>
        <v/>
      </c>
    </row>
    <row r="85" spans="1:17" ht="12.95" customHeight="1" x14ac:dyDescent="0.25">
      <c r="A85" s="158" t="s">
        <v>112</v>
      </c>
      <c r="B85" s="169"/>
      <c r="C85" s="169">
        <f>IF(RES_hhdet_in_tes!C85=0,"",RES_hhdet_in_tes!C85/RES_hhdet_in_fec!C85)</f>
        <v>1.7902192544053612</v>
      </c>
      <c r="D85" s="169">
        <f>IF(RES_hhdet_in_tes!D85=0,"",RES_hhdet_in_tes!D85/RES_hhdet_in_fec!D85)</f>
        <v>1.7956803101146468</v>
      </c>
      <c r="E85" s="169" t="str">
        <f>IF(RES_hhdet_in_tes!E85=0,"",RES_hhdet_in_tes!E85/RES_hhdet_in_fec!E85)</f>
        <v/>
      </c>
      <c r="F85" s="169">
        <f>IF(RES_hhdet_in_tes!F85=0,"",RES_hhdet_in_tes!F85/RES_hhdet_in_fec!F85)</f>
        <v>1.8495571724828517</v>
      </c>
      <c r="G85" s="169">
        <f>IF(RES_hhdet_in_tes!G85=0,"",RES_hhdet_in_tes!G85/RES_hhdet_in_fec!G85)</f>
        <v>1.9059278369576731</v>
      </c>
      <c r="H85" s="169">
        <f>IF(RES_hhdet_in_tes!H85=0,"",RES_hhdet_in_tes!H85/RES_hhdet_in_fec!H85)</f>
        <v>1.9868900927245428</v>
      </c>
      <c r="I85" s="169">
        <f>IF(RES_hhdet_in_tes!I85=0,"",RES_hhdet_in_tes!I85/RES_hhdet_in_fec!I85)</f>
        <v>2.0973899939394895</v>
      </c>
      <c r="J85" s="169">
        <f>IF(RES_hhdet_in_tes!J85=0,"",RES_hhdet_in_tes!J85/RES_hhdet_in_fec!J85)</f>
        <v>2.2714841701486037</v>
      </c>
      <c r="K85" s="169">
        <f>IF(RES_hhdet_in_tes!K85=0,"",RES_hhdet_in_tes!K85/RES_hhdet_in_fec!K85)</f>
        <v>2.4873638341177213</v>
      </c>
      <c r="L85" s="169">
        <f>IF(RES_hhdet_in_tes!L85=0,"",RES_hhdet_in_tes!L85/RES_hhdet_in_fec!L85)</f>
        <v>2.7095684160356206</v>
      </c>
      <c r="M85" s="169">
        <f>IF(RES_hhdet_in_tes!M85=0,"",RES_hhdet_in_tes!M85/RES_hhdet_in_fec!M85)</f>
        <v>2.8656521626221183</v>
      </c>
      <c r="N85" s="169">
        <f>IF(RES_hhdet_in_tes!N85=0,"",RES_hhdet_in_tes!N85/RES_hhdet_in_fec!N85)</f>
        <v>3.0592669139018338</v>
      </c>
      <c r="O85" s="169">
        <f>IF(RES_hhdet_in_tes!O85=0,"",RES_hhdet_in_tes!O85/RES_hhdet_in_fec!O85)</f>
        <v>3.2189451624382888</v>
      </c>
      <c r="P85" s="169" t="str">
        <f>IF(RES_hhdet_in_tes!P85=0,"",RES_hhdet_in_tes!P85/RES_hhdet_in_fec!P85)</f>
        <v/>
      </c>
      <c r="Q85" s="169" t="str">
        <f>IF(RES_hhdet_in_tes!Q85=0,"",RES_hhdet_in_tes!Q85/RES_hhdet_in_fec!Q85)</f>
        <v/>
      </c>
    </row>
    <row r="86" spans="1:17" ht="12" customHeight="1" x14ac:dyDescent="0.25">
      <c r="A86" s="23" t="s">
        <v>60</v>
      </c>
      <c r="B86" s="73"/>
      <c r="C86" s="73">
        <f>IF(RES_hhdet_in_tes!C86=0,"",RES_hhdet_in_tes!C86/RES_hhdet_in_fec!C86)</f>
        <v>1.7902192544053612</v>
      </c>
      <c r="D86" s="73">
        <f>IF(RES_hhdet_in_tes!D86=0,"",RES_hhdet_in_tes!D86/RES_hhdet_in_fec!D86)</f>
        <v>1.7956803101146468</v>
      </c>
      <c r="E86" s="73" t="str">
        <f>IF(RES_hhdet_in_tes!E86=0,"",RES_hhdet_in_tes!E86/RES_hhdet_in_fec!E86)</f>
        <v/>
      </c>
      <c r="F86" s="73">
        <f>IF(RES_hhdet_in_tes!F86=0,"",RES_hhdet_in_tes!F86/RES_hhdet_in_fec!F86)</f>
        <v>1.8495571724828517</v>
      </c>
      <c r="G86" s="73">
        <f>IF(RES_hhdet_in_tes!G86=0,"",RES_hhdet_in_tes!G86/RES_hhdet_in_fec!G86)</f>
        <v>1.9059278369576731</v>
      </c>
      <c r="H86" s="73">
        <f>IF(RES_hhdet_in_tes!H86=0,"",RES_hhdet_in_tes!H86/RES_hhdet_in_fec!H86)</f>
        <v>1.9868900927245428</v>
      </c>
      <c r="I86" s="73">
        <f>IF(RES_hhdet_in_tes!I86=0,"",RES_hhdet_in_tes!I86/RES_hhdet_in_fec!I86)</f>
        <v>2.0973899939394895</v>
      </c>
      <c r="J86" s="73">
        <f>IF(RES_hhdet_in_tes!J86=0,"",RES_hhdet_in_tes!J86/RES_hhdet_in_fec!J86)</f>
        <v>2.2714841701486037</v>
      </c>
      <c r="K86" s="73">
        <f>IF(RES_hhdet_in_tes!K86=0,"",RES_hhdet_in_tes!K86/RES_hhdet_in_fec!K86)</f>
        <v>2.4873638341177213</v>
      </c>
      <c r="L86" s="73">
        <f>IF(RES_hhdet_in_tes!L86=0,"",RES_hhdet_in_tes!L86/RES_hhdet_in_fec!L86)</f>
        <v>2.7095684160356206</v>
      </c>
      <c r="M86" s="73">
        <f>IF(RES_hhdet_in_tes!M86=0,"",RES_hhdet_in_tes!M86/RES_hhdet_in_fec!M86)</f>
        <v>2.8656521626221183</v>
      </c>
      <c r="N86" s="73">
        <f>IF(RES_hhdet_in_tes!N86=0,"",RES_hhdet_in_tes!N86/RES_hhdet_in_fec!N86)</f>
        <v>3.0592669139018338</v>
      </c>
      <c r="O86" s="73">
        <f>IF(RES_hhdet_in_tes!O86=0,"",RES_hhdet_in_tes!O86/RES_hhdet_in_fec!O86)</f>
        <v>3.2189451624382888</v>
      </c>
      <c r="P86" s="73" t="str">
        <f>IF(RES_hhdet_in_tes!P86=0,"",RES_hhdet_in_tes!P86/RES_hhdet_in_fec!P86)</f>
        <v/>
      </c>
      <c r="Q86" s="73" t="str">
        <f>IF(RES_hhdet_in_tes!Q86=0,"",RES_hhdet_in_tes!Q86/RES_hhdet_in_fec!Q86)</f>
        <v/>
      </c>
    </row>
    <row r="87" spans="1:17" ht="12" customHeight="1" x14ac:dyDescent="0.25">
      <c r="A87" s="158" t="s">
        <v>63</v>
      </c>
      <c r="B87" s="169"/>
      <c r="C87" s="169">
        <f>IF(RES_hhdet_in_tes!C87=0,"",RES_hhdet_in_tes!C87/RES_hhdet_in_fec!C87)</f>
        <v>0.67574540495534785</v>
      </c>
      <c r="D87" s="169">
        <f>IF(RES_hhdet_in_tes!D87=0,"",RES_hhdet_in_tes!D87/RES_hhdet_in_fec!D87)</f>
        <v>0.72422133140835543</v>
      </c>
      <c r="E87" s="169" t="str">
        <f>IF(RES_hhdet_in_tes!E87=0,"",RES_hhdet_in_tes!E87/RES_hhdet_in_fec!E87)</f>
        <v/>
      </c>
      <c r="F87" s="169">
        <f>IF(RES_hhdet_in_tes!F87=0,"",RES_hhdet_in_tes!F87/RES_hhdet_in_fec!F87)</f>
        <v>0.73756060310553728</v>
      </c>
      <c r="G87" s="169">
        <f>IF(RES_hhdet_in_tes!G87=0,"",RES_hhdet_in_tes!G87/RES_hhdet_in_fec!G87)</f>
        <v>0.75148099202819463</v>
      </c>
      <c r="H87" s="169">
        <f>IF(RES_hhdet_in_tes!H87=0,"",RES_hhdet_in_tes!H87/RES_hhdet_in_fec!H87)</f>
        <v>0.80194119961948973</v>
      </c>
      <c r="I87" s="169">
        <f>IF(RES_hhdet_in_tes!I87=0,"",RES_hhdet_in_tes!I87/RES_hhdet_in_fec!I87)</f>
        <v>0.85888263418510435</v>
      </c>
      <c r="J87" s="169">
        <f>IF(RES_hhdet_in_tes!J87=0,"",RES_hhdet_in_tes!J87/RES_hhdet_in_fec!J87)</f>
        <v>0.84846695629012148</v>
      </c>
      <c r="K87" s="169">
        <f>IF(RES_hhdet_in_tes!K87=0,"",RES_hhdet_in_tes!K87/RES_hhdet_in_fec!K87)</f>
        <v>0.83573882394563737</v>
      </c>
      <c r="L87" s="169">
        <f>IF(RES_hhdet_in_tes!L87=0,"",RES_hhdet_in_tes!L87/RES_hhdet_in_fec!L87)</f>
        <v>0.86567301030150245</v>
      </c>
      <c r="M87" s="169">
        <f>IF(RES_hhdet_in_tes!M87=0,"",RES_hhdet_in_tes!M87/RES_hhdet_in_fec!M87)</f>
        <v>0.80572115633479668</v>
      </c>
      <c r="N87" s="169">
        <f>IF(RES_hhdet_in_tes!N87=0,"",RES_hhdet_in_tes!N87/RES_hhdet_in_fec!N87)</f>
        <v>0.8594076516942889</v>
      </c>
      <c r="O87" s="169">
        <f>IF(RES_hhdet_in_tes!O87=0,"",RES_hhdet_in_tes!O87/RES_hhdet_in_fec!O87)</f>
        <v>0.85197703026793514</v>
      </c>
      <c r="P87" s="169" t="str">
        <f>IF(RES_hhdet_in_tes!P87=0,"",RES_hhdet_in_tes!P87/RES_hhdet_in_fec!P87)</f>
        <v/>
      </c>
      <c r="Q87" s="169" t="str">
        <f>IF(RES_hhdet_in_tes!Q87=0,"",RES_hhdet_in_tes!Q87/RES_hhdet_in_fec!Q87)</f>
        <v/>
      </c>
    </row>
    <row r="88" spans="1:17" ht="12" customHeight="1" x14ac:dyDescent="0.25">
      <c r="A88" s="167" t="s">
        <v>156</v>
      </c>
      <c r="B88" s="174"/>
      <c r="C88" s="174">
        <f>IF(RES_hhdet_in_tes!C88=0,"",RES_hhdet_in_tes!C88/RES_hhdet_in_fec!C88)</f>
        <v>0.45483888662779276</v>
      </c>
      <c r="D88" s="174">
        <f>IF(RES_hhdet_in_tes!D88=0,"",RES_hhdet_in_tes!D88/RES_hhdet_in_fec!D88)</f>
        <v>0.45861994565359782</v>
      </c>
      <c r="E88" s="174" t="str">
        <f>IF(RES_hhdet_in_tes!E88=0,"",RES_hhdet_in_tes!E88/RES_hhdet_in_fec!E88)</f>
        <v/>
      </c>
      <c r="F88" s="174">
        <f>IF(RES_hhdet_in_tes!F88=0,"",RES_hhdet_in_tes!F88/RES_hhdet_in_fec!F88)</f>
        <v>0.46374491697348419</v>
      </c>
      <c r="G88" s="174">
        <f>IF(RES_hhdet_in_tes!G88=0,"",RES_hhdet_in_tes!G88/RES_hhdet_in_fec!G88)</f>
        <v>0.46724122064410145</v>
      </c>
      <c r="H88" s="174" t="str">
        <f>IF(RES_hhdet_in_tes!H88=0,"",RES_hhdet_in_tes!H88/RES_hhdet_in_fec!H88)</f>
        <v/>
      </c>
      <c r="I88" s="174" t="str">
        <f>IF(RES_hhdet_in_tes!I88=0,"",RES_hhdet_in_tes!I88/RES_hhdet_in_fec!I88)</f>
        <v/>
      </c>
      <c r="J88" s="174" t="str">
        <f>IF(RES_hhdet_in_tes!J88=0,"",RES_hhdet_in_tes!J88/RES_hhdet_in_fec!J88)</f>
        <v/>
      </c>
      <c r="K88" s="174">
        <f>IF(RES_hhdet_in_tes!K88=0,"",RES_hhdet_in_tes!K88/RES_hhdet_in_fec!K88)</f>
        <v>0.47273940058334524</v>
      </c>
      <c r="L88" s="174" t="str">
        <f>IF(RES_hhdet_in_tes!L88=0,"",RES_hhdet_in_tes!L88/RES_hhdet_in_fec!L88)</f>
        <v/>
      </c>
      <c r="M88" s="174" t="str">
        <f>IF(RES_hhdet_in_tes!M88=0,"",RES_hhdet_in_tes!M88/RES_hhdet_in_fec!M88)</f>
        <v/>
      </c>
      <c r="N88" s="174" t="str">
        <f>IF(RES_hhdet_in_tes!N88=0,"",RES_hhdet_in_tes!N88/RES_hhdet_in_fec!N88)</f>
        <v/>
      </c>
      <c r="O88" s="174" t="str">
        <f>IF(RES_hhdet_in_tes!O88=0,"",RES_hhdet_in_tes!O88/RES_hhdet_in_fec!O88)</f>
        <v/>
      </c>
      <c r="P88" s="174" t="str">
        <f>IF(RES_hhdet_in_tes!P88=0,"",RES_hhdet_in_tes!P88/RES_hhdet_in_fec!P88)</f>
        <v/>
      </c>
      <c r="Q88" s="174" t="str">
        <f>IF(RES_hhdet_in_tes!Q88=0,"",RES_hhdet_in_tes!Q88/RES_hhdet_in_fec!Q88)</f>
        <v/>
      </c>
    </row>
    <row r="89" spans="1:17" ht="12" customHeight="1" x14ac:dyDescent="0.25">
      <c r="A89" s="167" t="s">
        <v>155</v>
      </c>
      <c r="B89" s="174"/>
      <c r="C89" s="174">
        <f>IF(RES_hhdet_in_tes!C89=0,"",RES_hhdet_in_tes!C89/RES_hhdet_in_fec!C89)</f>
        <v>0.76605236264927623</v>
      </c>
      <c r="D89" s="174">
        <f>IF(RES_hhdet_in_tes!D89=0,"",RES_hhdet_in_tes!D89/RES_hhdet_in_fec!D89)</f>
        <v>0.70515278060566422</v>
      </c>
      <c r="E89" s="174" t="str">
        <f>IF(RES_hhdet_in_tes!E89=0,"",RES_hhdet_in_tes!E89/RES_hhdet_in_fec!E89)</f>
        <v/>
      </c>
      <c r="F89" s="174">
        <f>IF(RES_hhdet_in_tes!F89=0,"",RES_hhdet_in_tes!F89/RES_hhdet_in_fec!F89)</f>
        <v>0.72407384766429717</v>
      </c>
      <c r="G89" s="174">
        <f>IF(RES_hhdet_in_tes!G89=0,"",RES_hhdet_in_tes!G89/RES_hhdet_in_fec!G89)</f>
        <v>0.6646874741354063</v>
      </c>
      <c r="H89" s="174">
        <f>IF(RES_hhdet_in_tes!H89=0,"",RES_hhdet_in_tes!H89/RES_hhdet_in_fec!H89)</f>
        <v>0.69646466710385868</v>
      </c>
      <c r="I89" s="174">
        <f>IF(RES_hhdet_in_tes!I89=0,"",RES_hhdet_in_tes!I89/RES_hhdet_in_fec!I89)</f>
        <v>0.71367675600768721</v>
      </c>
      <c r="J89" s="174">
        <f>IF(RES_hhdet_in_tes!J89=0,"",RES_hhdet_in_tes!J89/RES_hhdet_in_fec!J89)</f>
        <v>0.74287315917410657</v>
      </c>
      <c r="K89" s="174">
        <f>IF(RES_hhdet_in_tes!K89=0,"",RES_hhdet_in_tes!K89/RES_hhdet_in_fec!K89)</f>
        <v>0.75567464775432525</v>
      </c>
      <c r="L89" s="174">
        <f>IF(RES_hhdet_in_tes!L89=0,"",RES_hhdet_in_tes!L89/RES_hhdet_in_fec!L89)</f>
        <v>0.73730029332674563</v>
      </c>
      <c r="M89" s="174">
        <f>IF(RES_hhdet_in_tes!M89=0,"",RES_hhdet_in_tes!M89/RES_hhdet_in_fec!M89)</f>
        <v>0.72670975279658823</v>
      </c>
      <c r="N89" s="174">
        <f>IF(RES_hhdet_in_tes!N89=0,"",RES_hhdet_in_tes!N89/RES_hhdet_in_fec!N89)</f>
        <v>0.73025467153782175</v>
      </c>
      <c r="O89" s="174">
        <f>IF(RES_hhdet_in_tes!O89=0,"",RES_hhdet_in_tes!O89/RES_hhdet_in_fec!O89)</f>
        <v>0.73397916896086057</v>
      </c>
      <c r="P89" s="174" t="str">
        <f>IF(RES_hhdet_in_tes!P89=0,"",RES_hhdet_in_tes!P89/RES_hhdet_in_fec!P89)</f>
        <v/>
      </c>
      <c r="Q89" s="174" t="str">
        <f>IF(RES_hhdet_in_tes!Q89=0,"",RES_hhdet_in_tes!Q89/RES_hhdet_in_fec!Q89)</f>
        <v/>
      </c>
    </row>
    <row r="90" spans="1:17" ht="12" customHeight="1" x14ac:dyDescent="0.25">
      <c r="A90" s="166" t="s">
        <v>55</v>
      </c>
      <c r="B90" s="173"/>
      <c r="C90" s="173">
        <f>IF(RES_hhdet_in_tes!C90=0,"",RES_hhdet_in_tes!C90/RES_hhdet_in_fec!C90)</f>
        <v>0.42283415489428539</v>
      </c>
      <c r="D90" s="173">
        <f>IF(RES_hhdet_in_tes!D90=0,"",RES_hhdet_in_tes!D90/RES_hhdet_in_fec!D90)</f>
        <v>0.41004066741160838</v>
      </c>
      <c r="E90" s="173" t="str">
        <f>IF(RES_hhdet_in_tes!E90=0,"",RES_hhdet_in_tes!E90/RES_hhdet_in_fec!E90)</f>
        <v/>
      </c>
      <c r="F90" s="173">
        <f>IF(RES_hhdet_in_tes!F90=0,"",RES_hhdet_in_tes!F90/RES_hhdet_in_fec!F90)</f>
        <v>0.42378160894975941</v>
      </c>
      <c r="G90" s="173">
        <f>IF(RES_hhdet_in_tes!G90=0,"",RES_hhdet_in_tes!G90/RES_hhdet_in_fec!G90)</f>
        <v>0.41132936640148787</v>
      </c>
      <c r="H90" s="173">
        <f>IF(RES_hhdet_in_tes!H90=0,"",RES_hhdet_in_tes!H90/RES_hhdet_in_fec!H90)</f>
        <v>0.42781085464768204</v>
      </c>
      <c r="I90" s="173">
        <f>IF(RES_hhdet_in_tes!I90=0,"",RES_hhdet_in_tes!I90/RES_hhdet_in_fec!I90)</f>
        <v>0.44404535119956512</v>
      </c>
      <c r="J90" s="173">
        <f>IF(RES_hhdet_in_tes!J90=0,"",RES_hhdet_in_tes!J90/RES_hhdet_in_fec!J90)</f>
        <v>0.45552409562571566</v>
      </c>
      <c r="K90" s="173">
        <f>IF(RES_hhdet_in_tes!K90=0,"",RES_hhdet_in_tes!K90/RES_hhdet_in_fec!K90)</f>
        <v>0.46248572838661267</v>
      </c>
      <c r="L90" s="173">
        <f>IF(RES_hhdet_in_tes!L90=0,"",RES_hhdet_in_tes!L90/RES_hhdet_in_fec!L90)</f>
        <v>0.46537308974792879</v>
      </c>
      <c r="M90" s="173">
        <f>IF(RES_hhdet_in_tes!M90=0,"",RES_hhdet_in_tes!M90/RES_hhdet_in_fec!M90)</f>
        <v>0.46985306550750716</v>
      </c>
      <c r="N90" s="173">
        <f>IF(RES_hhdet_in_tes!N90=0,"",RES_hhdet_in_tes!N90/RES_hhdet_in_fec!N90)</f>
        <v>0.4749717370047627</v>
      </c>
      <c r="O90" s="173">
        <f>IF(RES_hhdet_in_tes!O90=0,"",RES_hhdet_in_tes!O90/RES_hhdet_in_fec!O90)</f>
        <v>0.47857372057802294</v>
      </c>
      <c r="P90" s="173" t="str">
        <f>IF(RES_hhdet_in_tes!P90=0,"",RES_hhdet_in_tes!P90/RES_hhdet_in_fec!P90)</f>
        <v/>
      </c>
      <c r="Q90" s="173" t="str">
        <f>IF(RES_hhdet_in_tes!Q90=0,"",RES_hhdet_in_tes!Q90/RES_hhdet_in_fec!Q90)</f>
        <v/>
      </c>
    </row>
    <row r="91" spans="1:17" ht="12" customHeight="1" x14ac:dyDescent="0.25">
      <c r="A91" s="147" t="s">
        <v>59</v>
      </c>
      <c r="B91" s="172"/>
      <c r="C91" s="172">
        <f>IF(RES_hhdet_in_tes!C91=0,"",RES_hhdet_in_tes!C91/RES_hhdet_in_fec!C91)</f>
        <v>1.0609847329451552</v>
      </c>
      <c r="D91" s="172">
        <f>IF(RES_hhdet_in_tes!D91=0,"",RES_hhdet_in_tes!D91/RES_hhdet_in_fec!D91)</f>
        <v>1.0203078402132326</v>
      </c>
      <c r="E91" s="172" t="str">
        <f>IF(RES_hhdet_in_tes!E91=0,"",RES_hhdet_in_tes!E91/RES_hhdet_in_fec!E91)</f>
        <v/>
      </c>
      <c r="F91" s="172">
        <f>IF(RES_hhdet_in_tes!F91=0,"",RES_hhdet_in_tes!F91/RES_hhdet_in_fec!F91)</f>
        <v>1.0273740306553174</v>
      </c>
      <c r="G91" s="172">
        <f>IF(RES_hhdet_in_tes!G91=0,"",RES_hhdet_in_tes!G91/RES_hhdet_in_fec!G91)</f>
        <v>0.98590098953790317</v>
      </c>
      <c r="H91" s="172">
        <f>IF(RES_hhdet_in_tes!H91=0,"",RES_hhdet_in_tes!H91/RES_hhdet_in_fec!H91)</f>
        <v>1.002917425095005</v>
      </c>
      <c r="I91" s="172">
        <f>IF(RES_hhdet_in_tes!I91=0,"",RES_hhdet_in_tes!I91/RES_hhdet_in_fec!I91)</f>
        <v>1.0052194799134819</v>
      </c>
      <c r="J91" s="172">
        <f>IF(RES_hhdet_in_tes!J91=0,"",RES_hhdet_in_tes!J91/RES_hhdet_in_fec!J91)</f>
        <v>1.0232742010510176</v>
      </c>
      <c r="K91" s="172">
        <f>IF(RES_hhdet_in_tes!K91=0,"",RES_hhdet_in_tes!K91/RES_hhdet_in_fec!K91)</f>
        <v>1.0296183829991226</v>
      </c>
      <c r="L91" s="172">
        <f>IF(RES_hhdet_in_tes!L91=0,"",RES_hhdet_in_tes!L91/RES_hhdet_in_fec!L91)</f>
        <v>1.0116420842715939</v>
      </c>
      <c r="M91" s="172">
        <f>IF(RES_hhdet_in_tes!M91=0,"",RES_hhdet_in_tes!M91/RES_hhdet_in_fec!M91)</f>
        <v>1.000008002994387</v>
      </c>
      <c r="N91" s="172">
        <f>IF(RES_hhdet_in_tes!N91=0,"",RES_hhdet_in_tes!N91/RES_hhdet_in_fec!N91)</f>
        <v>0.99975741244011695</v>
      </c>
      <c r="O91" s="172">
        <f>IF(RES_hhdet_in_tes!O91=0,"",RES_hhdet_in_tes!O91/RES_hhdet_in_fec!O91)</f>
        <v>1.0007229384237577</v>
      </c>
      <c r="P91" s="172" t="str">
        <f>IF(RES_hhdet_in_tes!P91=0,"",RES_hhdet_in_tes!P91/RES_hhdet_in_fec!P91)</f>
        <v/>
      </c>
      <c r="Q91" s="172" t="str">
        <f>IF(RES_hhdet_in_tes!Q91=0,"",RES_hhdet_in_tes!Q91/RES_hhdet_in_fec!Q91)</f>
        <v/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>
        <f>IF(RES_hhdet_in_tes!C96=0,"",RES_hhdet_in_tes!C96/RES_hhdet_in_fec!C96)</f>
        <v>0.69445164953222682</v>
      </c>
      <c r="D96" s="171">
        <f>IF(RES_hhdet_in_tes!D96=0,"",RES_hhdet_in_tes!D96/RES_hhdet_in_fec!D96)</f>
        <v>0.70173279718733117</v>
      </c>
      <c r="E96" s="171" t="str">
        <f>IF(RES_hhdet_in_tes!E96=0,"",RES_hhdet_in_tes!E96/RES_hhdet_in_fec!E96)</f>
        <v/>
      </c>
      <c r="F96" s="171">
        <f>IF(RES_hhdet_in_tes!F96=0,"",RES_hhdet_in_tes!F96/RES_hhdet_in_fec!F96)</f>
        <v>0.71535594352702381</v>
      </c>
      <c r="G96" s="171">
        <f>IF(RES_hhdet_in_tes!G96=0,"",RES_hhdet_in_tes!G96/RES_hhdet_in_fec!G96)</f>
        <v>0.72442265120602367</v>
      </c>
      <c r="H96" s="171">
        <f>IF(RES_hhdet_in_tes!H96=0,"",RES_hhdet_in_tes!H96/RES_hhdet_in_fec!H96)</f>
        <v>0.73344649101654413</v>
      </c>
      <c r="I96" s="171" t="str">
        <f>IF(RES_hhdet_in_tes!I96=0,"",RES_hhdet_in_tes!I96/RES_hhdet_in_fec!I96)</f>
        <v/>
      </c>
      <c r="J96" s="171">
        <f>IF(RES_hhdet_in_tes!J96=0,"",RES_hhdet_in_tes!J96/RES_hhdet_in_fec!J96)</f>
        <v>0.75422096795066773</v>
      </c>
      <c r="K96" s="171">
        <f>IF(RES_hhdet_in_tes!K96=0,"",RES_hhdet_in_tes!K96/RES_hhdet_in_fec!K96)</f>
        <v>0.74732907343063693</v>
      </c>
      <c r="L96" s="171">
        <f>IF(RES_hhdet_in_tes!L96=0,"",RES_hhdet_in_tes!L96/RES_hhdet_in_fec!L96)</f>
        <v>0.73625667484393975</v>
      </c>
      <c r="M96" s="171">
        <f>IF(RES_hhdet_in_tes!M96=0,"",RES_hhdet_in_tes!M96/RES_hhdet_in_fec!M96)</f>
        <v>0.73168852780127136</v>
      </c>
      <c r="N96" s="171" t="str">
        <f>IF(RES_hhdet_in_tes!N96=0,"",RES_hhdet_in_tes!N96/RES_hhdet_in_fec!N96)</f>
        <v/>
      </c>
      <c r="O96" s="171" t="str">
        <f>IF(RES_hhdet_in_tes!O96=0,"",RES_hhdet_in_tes!O96/RES_hhdet_in_fec!O96)</f>
        <v/>
      </c>
      <c r="P96" s="171" t="str">
        <f>IF(RES_hhdet_in_tes!P96=0,"",RES_hhdet_in_tes!P96/RES_hhdet_in_fec!P96)</f>
        <v/>
      </c>
      <c r="Q96" s="171" t="str">
        <f>IF(RES_hhdet_in_tes!Q96=0,"",RES_hhdet_in_tes!Q96/RES_hhdet_in_fec!Q96)</f>
        <v/>
      </c>
    </row>
    <row r="97" spans="1:17" ht="12" customHeight="1" x14ac:dyDescent="0.25">
      <c r="A97" s="161" t="s">
        <v>141</v>
      </c>
      <c r="B97" s="170"/>
      <c r="C97" s="170">
        <f>IF(RES_hhdet_in_tes!C97=0,"",RES_hhdet_in_tes!C97/RES_hhdet_in_fec!C97)</f>
        <v>0.89958301923270767</v>
      </c>
      <c r="D97" s="170">
        <f>IF(RES_hhdet_in_tes!D97=0,"",RES_hhdet_in_tes!D97/RES_hhdet_in_fec!D97)</f>
        <v>0.86229070870846314</v>
      </c>
      <c r="E97" s="170" t="str">
        <f>IF(RES_hhdet_in_tes!E97=0,"",RES_hhdet_in_tes!E97/RES_hhdet_in_fec!E97)</f>
        <v/>
      </c>
      <c r="F97" s="170">
        <f>IF(RES_hhdet_in_tes!F97=0,"",RES_hhdet_in_tes!F97/RES_hhdet_in_fec!F97)</f>
        <v>0.87698881163880171</v>
      </c>
      <c r="G97" s="170">
        <f>IF(RES_hhdet_in_tes!G97=0,"",RES_hhdet_in_tes!G97/RES_hhdet_in_fec!G97)</f>
        <v>0.85034489441469718</v>
      </c>
      <c r="H97" s="170">
        <f>IF(RES_hhdet_in_tes!H97=0,"",RES_hhdet_in_tes!H97/RES_hhdet_in_fec!H97)</f>
        <v>0.86790635372064084</v>
      </c>
      <c r="I97" s="170">
        <f>IF(RES_hhdet_in_tes!I97=0,"",RES_hhdet_in_tes!I97/RES_hhdet_in_fec!I97)</f>
        <v>0.87964744542025008</v>
      </c>
      <c r="J97" s="170">
        <f>IF(RES_hhdet_in_tes!J97=0,"",RES_hhdet_in_tes!J97/RES_hhdet_in_fec!J97)</f>
        <v>0.88627077282127742</v>
      </c>
      <c r="K97" s="170">
        <f>IF(RES_hhdet_in_tes!K97=0,"",RES_hhdet_in_tes!K97/RES_hhdet_in_fec!K97)</f>
        <v>0.89470841410812851</v>
      </c>
      <c r="L97" s="170">
        <f>IF(RES_hhdet_in_tes!L97=0,"",RES_hhdet_in_tes!L97/RES_hhdet_in_fec!L97)</f>
        <v>0.89050634780127202</v>
      </c>
      <c r="M97" s="170">
        <f>IF(RES_hhdet_in_tes!M97=0,"",RES_hhdet_in_tes!M97/RES_hhdet_in_fec!M97)</f>
        <v>0.89106153877191052</v>
      </c>
      <c r="N97" s="170">
        <f>IF(RES_hhdet_in_tes!N97=0,"",RES_hhdet_in_tes!N97/RES_hhdet_in_fec!N97)</f>
        <v>0.88108998154351559</v>
      </c>
      <c r="O97" s="170">
        <f>IF(RES_hhdet_in_tes!O97=0,"",RES_hhdet_in_tes!O97/RES_hhdet_in_fec!O97)</f>
        <v>0.88842358140071032</v>
      </c>
      <c r="P97" s="170" t="str">
        <f>IF(RES_hhdet_in_tes!P97=0,"",RES_hhdet_in_tes!P97/RES_hhdet_in_fec!P97)</f>
        <v/>
      </c>
      <c r="Q97" s="170" t="str">
        <f>IF(RES_hhdet_in_tes!Q97=0,"",RES_hhdet_in_tes!Q97/RES_hhdet_in_fec!Q97)</f>
        <v/>
      </c>
    </row>
    <row r="98" spans="1:17" ht="12" customHeight="1" x14ac:dyDescent="0.25">
      <c r="A98" s="148" t="s">
        <v>60</v>
      </c>
      <c r="B98" s="73"/>
      <c r="C98" s="73">
        <f>IF(RES_hhdet_in_tes!C98=0,"",RES_hhdet_in_tes!C98/RES_hhdet_in_fec!C98)</f>
        <v>0.63830219141621558</v>
      </c>
      <c r="D98" s="73">
        <f>IF(RES_hhdet_in_tes!D98=0,"",RES_hhdet_in_tes!D98/RES_hhdet_in_fec!D98)</f>
        <v>0.63329115857779661</v>
      </c>
      <c r="E98" s="73" t="str">
        <f>IF(RES_hhdet_in_tes!E98=0,"",RES_hhdet_in_tes!E98/RES_hhdet_in_fec!E98)</f>
        <v/>
      </c>
      <c r="F98" s="73">
        <f>IF(RES_hhdet_in_tes!F98=0,"",RES_hhdet_in_tes!F98/RES_hhdet_in_fec!F98)</f>
        <v>0.65265550182315391</v>
      </c>
      <c r="G98" s="73">
        <f>IF(RES_hhdet_in_tes!G98=0,"",RES_hhdet_in_tes!G98/RES_hhdet_in_fec!G98)</f>
        <v>0.65954563164267965</v>
      </c>
      <c r="H98" s="73">
        <f>IF(RES_hhdet_in_tes!H98=0,"",RES_hhdet_in_tes!H98/RES_hhdet_in_fec!H98)</f>
        <v>0.6830142512134143</v>
      </c>
      <c r="I98" s="73">
        <f>IF(RES_hhdet_in_tes!I98=0,"",RES_hhdet_in_tes!I98/RES_hhdet_in_fec!I98)</f>
        <v>0.70246574215450153</v>
      </c>
      <c r="J98" s="73">
        <f>IF(RES_hhdet_in_tes!J98=0,"",RES_hhdet_in_tes!J98/RES_hhdet_in_fec!J98)</f>
        <v>0.71697228494344745</v>
      </c>
      <c r="K98" s="73">
        <f>IF(RES_hhdet_in_tes!K98=0,"",RES_hhdet_in_tes!K98/RES_hhdet_in_fec!K98)</f>
        <v>0.72150194941150703</v>
      </c>
      <c r="L98" s="73">
        <f>IF(RES_hhdet_in_tes!L98=0,"",RES_hhdet_in_tes!L98/RES_hhdet_in_fec!L98)</f>
        <v>0.72262743397872065</v>
      </c>
      <c r="M98" s="73">
        <f>IF(RES_hhdet_in_tes!M98=0,"",RES_hhdet_in_tes!M98/RES_hhdet_in_fec!M98)</f>
        <v>0.72349081189148978</v>
      </c>
      <c r="N98" s="73">
        <f>IF(RES_hhdet_in_tes!N98=0,"",RES_hhdet_in_tes!N98/RES_hhdet_in_fec!N98)</f>
        <v>0.72778007335902439</v>
      </c>
      <c r="O98" s="73">
        <f>IF(RES_hhdet_in_tes!O98=0,"",RES_hhdet_in_tes!O98/RES_hhdet_in_fec!O98)</f>
        <v>0.73372299513149752</v>
      </c>
      <c r="P98" s="73" t="str">
        <f>IF(RES_hhdet_in_tes!P98=0,"",RES_hhdet_in_tes!P98/RES_hhdet_in_fec!P98)</f>
        <v/>
      </c>
      <c r="Q98" s="73" t="str">
        <f>IF(RES_hhdet_in_tes!Q98=0,"",RES_hhdet_in_tes!Q98/RES_hhdet_in_fec!Q98)</f>
        <v/>
      </c>
    </row>
    <row r="99" spans="1:17" ht="12" customHeight="1" x14ac:dyDescent="0.25">
      <c r="A99" s="148" t="s">
        <v>59</v>
      </c>
      <c r="B99" s="73"/>
      <c r="C99" s="73">
        <f>IF(RES_hhdet_in_tes!C99=0,"",RES_hhdet_in_tes!C99/RES_hhdet_in_fec!C99)</f>
        <v>1.0470833290914485</v>
      </c>
      <c r="D99" s="73">
        <f>IF(RES_hhdet_in_tes!D99=0,"",RES_hhdet_in_tes!D99/RES_hhdet_in_fec!D99)</f>
        <v>1.0268627840660594</v>
      </c>
      <c r="E99" s="73" t="str">
        <f>IF(RES_hhdet_in_tes!E99=0,"",RES_hhdet_in_tes!E99/RES_hhdet_in_fec!E99)</f>
        <v/>
      </c>
      <c r="F99" s="73">
        <f>IF(RES_hhdet_in_tes!F99=0,"",RES_hhdet_in_tes!F99/RES_hhdet_in_fec!F99)</f>
        <v>1.0295477798027803</v>
      </c>
      <c r="G99" s="73">
        <f>IF(RES_hhdet_in_tes!G99=0,"",RES_hhdet_in_tes!G99/RES_hhdet_in_fec!G99)</f>
        <v>1.0095644358234788</v>
      </c>
      <c r="H99" s="73">
        <f>IF(RES_hhdet_in_tes!H99=0,"",RES_hhdet_in_tes!H99/RES_hhdet_in_fec!H99)</f>
        <v>1.0112319466678701</v>
      </c>
      <c r="I99" s="73">
        <f>IF(RES_hhdet_in_tes!I99=0,"",RES_hhdet_in_tes!I99/RES_hhdet_in_fec!I99)</f>
        <v>1.0086872990655291</v>
      </c>
      <c r="J99" s="73">
        <f>IF(RES_hhdet_in_tes!J99=0,"",RES_hhdet_in_tes!J99/RES_hhdet_in_fec!J99)</f>
        <v>1.0081941626176871</v>
      </c>
      <c r="K99" s="73">
        <f>IF(RES_hhdet_in_tes!K99=0,"",RES_hhdet_in_tes!K99/RES_hhdet_in_fec!K99)</f>
        <v>1.0125138750680682</v>
      </c>
      <c r="L99" s="73">
        <f>IF(RES_hhdet_in_tes!L99=0,"",RES_hhdet_in_tes!L99/RES_hhdet_in_fec!L99)</f>
        <v>1.0086358668309821</v>
      </c>
      <c r="M99" s="73">
        <f>IF(RES_hhdet_in_tes!M99=0,"",RES_hhdet_in_tes!M99/RES_hhdet_in_fec!M99)</f>
        <v>1.0088565845471755</v>
      </c>
      <c r="N99" s="73">
        <f>IF(RES_hhdet_in_tes!N99=0,"",RES_hhdet_in_tes!N99/RES_hhdet_in_fec!N99)</f>
        <v>1.0006790535333843</v>
      </c>
      <c r="O99" s="73">
        <f>IF(RES_hhdet_in_tes!O99=0,"",RES_hhdet_in_tes!O99/RES_hhdet_in_fec!O99)</f>
        <v>1.0031439611721071</v>
      </c>
      <c r="P99" s="73" t="str">
        <f>IF(RES_hhdet_in_tes!P99=0,"",RES_hhdet_in_tes!P99/RES_hhdet_in_fec!P99)</f>
        <v/>
      </c>
      <c r="Q99" s="73" t="str">
        <f>IF(RES_hhdet_in_tes!Q99=0,"",RES_hhdet_in_tes!Q99/RES_hhdet_in_fec!Q99)</f>
        <v/>
      </c>
    </row>
    <row r="100" spans="1:17" ht="12" customHeight="1" x14ac:dyDescent="0.25">
      <c r="A100" s="158" t="s">
        <v>62</v>
      </c>
      <c r="B100" s="169"/>
      <c r="C100" s="169">
        <f>IF(RES_hhdet_in_tes!C100=0,"",RES_hhdet_in_tes!C100/RES_hhdet_in_fec!C100)</f>
        <v>0.82729204036029591</v>
      </c>
      <c r="D100" s="169">
        <f>IF(RES_hhdet_in_tes!D100=0,"",RES_hhdet_in_tes!D100/RES_hhdet_in_fec!D100)</f>
        <v>0.8314335008188708</v>
      </c>
      <c r="E100" s="169" t="str">
        <f>IF(RES_hhdet_in_tes!E100=0,"",RES_hhdet_in_tes!E100/RES_hhdet_in_fec!E100)</f>
        <v/>
      </c>
      <c r="F100" s="169">
        <f>IF(RES_hhdet_in_tes!F100=0,"",RES_hhdet_in_tes!F100/RES_hhdet_in_fec!F100)</f>
        <v>0.83963736634362607</v>
      </c>
      <c r="G100" s="169">
        <f>IF(RES_hhdet_in_tes!G100=0,"",RES_hhdet_in_tes!G100/RES_hhdet_in_fec!G100)</f>
        <v>0.84458789510542454</v>
      </c>
      <c r="H100" s="169">
        <f>IF(RES_hhdet_in_tes!H100=0,"",RES_hhdet_in_tes!H100/RES_hhdet_in_fec!H100)</f>
        <v>0.84946787275286695</v>
      </c>
      <c r="I100" s="169">
        <f>IF(RES_hhdet_in_tes!I100=0,"",RES_hhdet_in_tes!I100/RES_hhdet_in_fec!I100)</f>
        <v>0.33929821274066502</v>
      </c>
      <c r="J100" s="169">
        <f>IF(RES_hhdet_in_tes!J100=0,"",RES_hhdet_in_tes!J100/RES_hhdet_in_fec!J100)</f>
        <v>0.72430210423660557</v>
      </c>
      <c r="K100" s="169">
        <f>IF(RES_hhdet_in_tes!K100=0,"",RES_hhdet_in_tes!K100/RES_hhdet_in_fec!K100)</f>
        <v>0.8342889126388755</v>
      </c>
      <c r="L100" s="169">
        <f>IF(RES_hhdet_in_tes!L100=0,"",RES_hhdet_in_tes!L100/RES_hhdet_in_fec!L100)</f>
        <v>0.85211416442796428</v>
      </c>
      <c r="M100" s="169">
        <f>IF(RES_hhdet_in_tes!M100=0,"",RES_hhdet_in_tes!M100/RES_hhdet_in_fec!M100)</f>
        <v>0.85056404608389991</v>
      </c>
      <c r="N100" s="169">
        <f>IF(RES_hhdet_in_tes!N100=0,"",RES_hhdet_in_tes!N100/RES_hhdet_in_fec!N100)</f>
        <v>0.84981468494034207</v>
      </c>
      <c r="O100" s="169">
        <f>IF(RES_hhdet_in_tes!O100=0,"",RES_hhdet_in_tes!O100/RES_hhdet_in_fec!O100)</f>
        <v>0.85090884182447823</v>
      </c>
      <c r="P100" s="169" t="str">
        <f>IF(RES_hhdet_in_tes!P100=0,"",RES_hhdet_in_tes!P100/RES_hhdet_in_fec!P100)</f>
        <v/>
      </c>
      <c r="Q100" s="169" t="str">
        <f>IF(RES_hhdet_in_tes!Q100=0,"",RES_hhdet_in_tes!Q100/RES_hhdet_in_fec!Q100)</f>
        <v/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 t="str">
        <f>IF(RES_hhdet_in_tes!D101=0,"",RES_hhdet_in_tes!D101/RES_hhdet_in_fec!D101)</f>
        <v/>
      </c>
      <c r="E101" s="73" t="str">
        <f>IF(RES_hhdet_in_tes!E101=0,"",RES_hhdet_in_tes!E101/RES_hhdet_in_fec!E101)</f>
        <v/>
      </c>
      <c r="F101" s="73" t="str">
        <f>IF(RES_hhdet_in_tes!F101=0,"",RES_hhdet_in_tes!F101/RES_hhdet_in_fec!F101)</f>
        <v/>
      </c>
      <c r="G101" s="73" t="str">
        <f>IF(RES_hhdet_in_tes!G101=0,"",RES_hhdet_in_tes!G101/RES_hhdet_in_fec!G101)</f>
        <v/>
      </c>
      <c r="H101" s="73" t="str">
        <f>IF(RES_hhdet_in_tes!H101=0,"",RES_hhdet_in_tes!H101/RES_hhdet_in_fec!H101)</f>
        <v/>
      </c>
      <c r="I101" s="73">
        <f>IF(RES_hhdet_in_tes!I101=0,"",RES_hhdet_in_tes!I101/RES_hhdet_in_fec!I101)</f>
        <v>0.33929821274066502</v>
      </c>
      <c r="J101" s="73">
        <f>IF(RES_hhdet_in_tes!J101=0,"",RES_hhdet_in_tes!J101/RES_hhdet_in_fec!J101)</f>
        <v>0.34111160038757887</v>
      </c>
      <c r="K101" s="73">
        <f>IF(RES_hhdet_in_tes!K101=0,"",RES_hhdet_in_tes!K101/RES_hhdet_in_fec!K101)</f>
        <v>0.34279897251331476</v>
      </c>
      <c r="L101" s="73" t="str">
        <f>IF(RES_hhdet_in_tes!L101=0,"",RES_hhdet_in_tes!L101/RES_hhdet_in_fec!L101)</f>
        <v/>
      </c>
      <c r="M101" s="73" t="str">
        <f>IF(RES_hhdet_in_tes!M101=0,"",RES_hhdet_in_tes!M101/RES_hhdet_in_fec!M101)</f>
        <v/>
      </c>
      <c r="N101" s="73" t="str">
        <f>IF(RES_hhdet_in_tes!N101=0,"",RES_hhdet_in_tes!N101/RES_hhdet_in_fec!N101)</f>
        <v/>
      </c>
      <c r="O101" s="73" t="str">
        <f>IF(RES_hhdet_in_tes!O101=0,"",RES_hhdet_in_tes!O101/RES_hhdet_in_fec!O101)</f>
        <v/>
      </c>
      <c r="P101" s="73" t="str">
        <f>IF(RES_hhdet_in_tes!P101=0,"",RES_hhdet_in_tes!P101/RES_hhdet_in_fec!P101)</f>
        <v/>
      </c>
      <c r="Q101" s="73" t="str">
        <f>IF(RES_hhdet_in_tes!Q101=0,"",RES_hhdet_in_tes!Q101/RES_hhdet_in_fec!Q101)</f>
        <v/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>
        <f>IF(RES_hhdet_in_tes!C103=0,"",RES_hhdet_in_tes!C103/RES_hhdet_in_fec!C103)</f>
        <v>0.82729204036029591</v>
      </c>
      <c r="D103" s="65">
        <f>IF(RES_hhdet_in_tes!D103=0,"",RES_hhdet_in_tes!D103/RES_hhdet_in_fec!D103)</f>
        <v>0.8314335008188708</v>
      </c>
      <c r="E103" s="65" t="str">
        <f>IF(RES_hhdet_in_tes!E103=0,"",RES_hhdet_in_tes!E103/RES_hhdet_in_fec!E103)</f>
        <v/>
      </c>
      <c r="F103" s="65">
        <f>IF(RES_hhdet_in_tes!F103=0,"",RES_hhdet_in_tes!F103/RES_hhdet_in_fec!F103)</f>
        <v>0.83963736634362607</v>
      </c>
      <c r="G103" s="65">
        <f>IF(RES_hhdet_in_tes!G103=0,"",RES_hhdet_in_tes!G103/RES_hhdet_in_fec!G103)</f>
        <v>0.84458789510542454</v>
      </c>
      <c r="H103" s="65">
        <f>IF(RES_hhdet_in_tes!H103=0,"",RES_hhdet_in_tes!H103/RES_hhdet_in_fec!H103)</f>
        <v>0.84946787275286695</v>
      </c>
      <c r="I103" s="65" t="str">
        <f>IF(RES_hhdet_in_tes!I103=0,"",RES_hhdet_in_tes!I103/RES_hhdet_in_fec!I103)</f>
        <v/>
      </c>
      <c r="J103" s="65">
        <f>IF(RES_hhdet_in_tes!J103=0,"",RES_hhdet_in_tes!J103/RES_hhdet_in_fec!J103)</f>
        <v>0.85669395318484465</v>
      </c>
      <c r="K103" s="65">
        <f>IF(RES_hhdet_in_tes!K103=0,"",RES_hhdet_in_tes!K103/RES_hhdet_in_fec!K103)</f>
        <v>0.85403682964410821</v>
      </c>
      <c r="L103" s="65">
        <f>IF(RES_hhdet_in_tes!L103=0,"",RES_hhdet_in_tes!L103/RES_hhdet_in_fec!L103)</f>
        <v>0.85211416442796428</v>
      </c>
      <c r="M103" s="65">
        <f>IF(RES_hhdet_in_tes!M103=0,"",RES_hhdet_in_tes!M103/RES_hhdet_in_fec!M103)</f>
        <v>0.85056404608389991</v>
      </c>
      <c r="N103" s="65">
        <f>IF(RES_hhdet_in_tes!N103=0,"",RES_hhdet_in_tes!N103/RES_hhdet_in_fec!N103)</f>
        <v>0.84981468494034207</v>
      </c>
      <c r="O103" s="65">
        <f>IF(RES_hhdet_in_tes!O103=0,"",RES_hhdet_in_tes!O103/RES_hhdet_in_fec!O103)</f>
        <v>0.85090884182447823</v>
      </c>
      <c r="P103" s="65" t="str">
        <f>IF(RES_hhdet_in_tes!P103=0,"",RES_hhdet_in_tes!P103/RES_hhdet_in_fec!P103)</f>
        <v/>
      </c>
      <c r="Q103" s="65" t="str">
        <f>IF(RES_hhdet_in_tes!Q103=0,"",RES_hhdet_in_tes!Q103/RES_hhdet_in_fec!Q103)</f>
        <v/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>
        <f>IF(RES_hhdet_in_tes!F105=0,"",RES_hhdet_in_tes!F105/RES_hhdet_in_fec!F105)</f>
        <v>0.82626517148907941</v>
      </c>
      <c r="G105" s="175">
        <f>IF(RES_hhdet_in_tes!G105=0,"",RES_hhdet_in_tes!G105/RES_hhdet_in_fec!G105)</f>
        <v>0.9621819165058032</v>
      </c>
      <c r="H105" s="175">
        <f>IF(RES_hhdet_in_tes!H105=0,"",RES_hhdet_in_tes!H105/RES_hhdet_in_fec!H105)</f>
        <v>0.97281606073252203</v>
      </c>
      <c r="I105" s="175">
        <f>IF(RES_hhdet_in_tes!I105=0,"",RES_hhdet_in_tes!I105/RES_hhdet_in_fec!I105)</f>
        <v>0.93817000300344466</v>
      </c>
      <c r="J105" s="175">
        <f>IF(RES_hhdet_in_tes!J105=0,"",RES_hhdet_in_tes!J105/RES_hhdet_in_fec!J105)</f>
        <v>0.94775151637578037</v>
      </c>
      <c r="K105" s="175">
        <f>IF(RES_hhdet_in_tes!K105=0,"",RES_hhdet_in_tes!K105/RES_hhdet_in_fec!K105)</f>
        <v>0.91610859174000003</v>
      </c>
      <c r="L105" s="175">
        <f>IF(RES_hhdet_in_tes!L105=0,"",RES_hhdet_in_tes!L105/RES_hhdet_in_fec!L105)</f>
        <v>1.0373067666236115</v>
      </c>
      <c r="M105" s="175">
        <f>IF(RES_hhdet_in_tes!M105=0,"",RES_hhdet_in_tes!M105/RES_hhdet_in_fec!M105)</f>
        <v>1.070140848353706</v>
      </c>
      <c r="N105" s="175">
        <f>IF(RES_hhdet_in_tes!N105=0,"",RES_hhdet_in_tes!N105/RES_hhdet_in_fec!N105)</f>
        <v>1.085120974792948</v>
      </c>
      <c r="O105" s="175">
        <f>IF(RES_hhdet_in_tes!O105=0,"",RES_hhdet_in_tes!O105/RES_hhdet_in_fec!O105)</f>
        <v>1.0734247023418126</v>
      </c>
      <c r="P105" s="175" t="str">
        <f>IF(RES_hhdet_in_tes!P105=0,"",RES_hhdet_in_tes!P105/RES_hhdet_in_fec!P105)</f>
        <v/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>
        <f>IF(RES_hhdet_in_tes!F106=0,"",RES_hhdet_in_tes!F106/RES_hhdet_in_fec!F106)</f>
        <v>0.7946703959799174</v>
      </c>
      <c r="G106" s="169">
        <f>IF(RES_hhdet_in_tes!G106=0,"",RES_hhdet_in_tes!G106/RES_hhdet_in_fec!G106)</f>
        <v>0.7979992595127321</v>
      </c>
      <c r="H106" s="169">
        <f>IF(RES_hhdet_in_tes!H106=0,"",RES_hhdet_in_tes!H106/RES_hhdet_in_fec!H106)</f>
        <v>0.80154686693048771</v>
      </c>
      <c r="I106" s="169">
        <f>IF(RES_hhdet_in_tes!I106=0,"",RES_hhdet_in_tes!I106/RES_hhdet_in_fec!I106)</f>
        <v>0.80405293880009565</v>
      </c>
      <c r="J106" s="169">
        <f>IF(RES_hhdet_in_tes!J106=0,"",RES_hhdet_in_tes!J106/RES_hhdet_in_fec!J106)</f>
        <v>0.80783874619808793</v>
      </c>
      <c r="K106" s="169">
        <f>IF(RES_hhdet_in_tes!K106=0,"",RES_hhdet_in_tes!K106/RES_hhdet_in_fec!K106)</f>
        <v>0.8122966004797012</v>
      </c>
      <c r="L106" s="169">
        <f>IF(RES_hhdet_in_tes!L106=0,"",RES_hhdet_in_tes!L106/RES_hhdet_in_fec!L106)</f>
        <v>0.81621439254193839</v>
      </c>
      <c r="M106" s="169">
        <f>IF(RES_hhdet_in_tes!M106=0,"",RES_hhdet_in_tes!M106/RES_hhdet_in_fec!M106)</f>
        <v>0.81833124684054237</v>
      </c>
      <c r="N106" s="169">
        <f>IF(RES_hhdet_in_tes!N106=0,"",RES_hhdet_in_tes!N106/RES_hhdet_in_fec!N106)</f>
        <v>0.81992526956839684</v>
      </c>
      <c r="O106" s="169">
        <f>IF(RES_hhdet_in_tes!O106=0,"",RES_hhdet_in_tes!O106/RES_hhdet_in_fec!O106)</f>
        <v>0.82136506157271005</v>
      </c>
      <c r="P106" s="169" t="str">
        <f>IF(RES_hhdet_in_tes!P106=0,"",RES_hhdet_in_tes!P106/RES_hhdet_in_fec!P106)</f>
        <v/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>
        <f>IF(RES_hhdet_in_tes!F107=0,"",RES_hhdet_in_tes!F107/RES_hhdet_in_fec!F107)</f>
        <v>0.79394874048053954</v>
      </c>
      <c r="G107" s="73">
        <f>IF(RES_hhdet_in_tes!G107=0,"",RES_hhdet_in_tes!G107/RES_hhdet_in_fec!G107)</f>
        <v>0.79751191791860887</v>
      </c>
      <c r="H107" s="73">
        <f>IF(RES_hhdet_in_tes!H107=0,"",RES_hhdet_in_tes!H107/RES_hhdet_in_fec!H107)</f>
        <v>0.80079318659976129</v>
      </c>
      <c r="I107" s="73">
        <f>IF(RES_hhdet_in_tes!I107=0,"",RES_hhdet_in_tes!I107/RES_hhdet_in_fec!I107)</f>
        <v>0.802991750548818</v>
      </c>
      <c r="J107" s="73">
        <f>IF(RES_hhdet_in_tes!J107=0,"",RES_hhdet_in_tes!J107/RES_hhdet_in_fec!J107)</f>
        <v>0.80682169223080025</v>
      </c>
      <c r="K107" s="73">
        <f>IF(RES_hhdet_in_tes!K107=0,"",RES_hhdet_in_tes!K107/RES_hhdet_in_fec!K107)</f>
        <v>0.81114644016757298</v>
      </c>
      <c r="L107" s="73">
        <f>IF(RES_hhdet_in_tes!L107=0,"",RES_hhdet_in_tes!L107/RES_hhdet_in_fec!L107)</f>
        <v>0.81504712915969091</v>
      </c>
      <c r="M107" s="73">
        <f>IF(RES_hhdet_in_tes!M107=0,"",RES_hhdet_in_tes!M107/RES_hhdet_in_fec!M107)</f>
        <v>0.81780691112440396</v>
      </c>
      <c r="N107" s="73">
        <f>IF(RES_hhdet_in_tes!N107=0,"",RES_hhdet_in_tes!N107/RES_hhdet_in_fec!N107)</f>
        <v>0.81845343219307287</v>
      </c>
      <c r="O107" s="73">
        <f>IF(RES_hhdet_in_tes!O107=0,"",RES_hhdet_in_tes!O107/RES_hhdet_in_fec!O107)</f>
        <v>0.81990935876381588</v>
      </c>
      <c r="P107" s="73" t="str">
        <f>IF(RES_hhdet_in_tes!P107=0,"",RES_hhdet_in_tes!P107/RES_hhdet_in_fec!P107)</f>
        <v/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>
        <f>IF(RES_hhdet_in_tes!F108=0,"",RES_hhdet_in_tes!F108/RES_hhdet_in_fec!F108)</f>
        <v>0.99999999999999989</v>
      </c>
      <c r="G108" s="73">
        <f>IF(RES_hhdet_in_tes!G108=0,"",RES_hhdet_in_tes!G108/RES_hhdet_in_fec!G108)</f>
        <v>1.0044394606004796</v>
      </c>
      <c r="H108" s="73">
        <f>IF(RES_hhdet_in_tes!H108=0,"",RES_hhdet_in_tes!H108/RES_hhdet_in_fec!H108)</f>
        <v>1.0083839974361071</v>
      </c>
      <c r="I108" s="73">
        <f>IF(RES_hhdet_in_tes!I108=0,"",RES_hhdet_in_tes!I108/RES_hhdet_in_fec!I108)</f>
        <v>1.0102112804959478</v>
      </c>
      <c r="J108" s="73">
        <f>IF(RES_hhdet_in_tes!J108=0,"",RES_hhdet_in_tes!J108/RES_hhdet_in_fec!J108)</f>
        <v>1.0139063482372175</v>
      </c>
      <c r="K108" s="73">
        <f>IF(RES_hhdet_in_tes!K108=0,"",RES_hhdet_in_tes!K108/RES_hhdet_in_fec!K108)</f>
        <v>1.0175923064128707</v>
      </c>
      <c r="L108" s="73">
        <f>IF(RES_hhdet_in_tes!L108=0,"",RES_hhdet_in_tes!L108/RES_hhdet_in_fec!L108)</f>
        <v>1.0219038681770016</v>
      </c>
      <c r="M108" s="73">
        <f>IF(RES_hhdet_in_tes!M108=0,"",RES_hhdet_in_tes!M108/RES_hhdet_in_fec!M108)</f>
        <v>1.025283042744743</v>
      </c>
      <c r="N108" s="73">
        <f>IF(RES_hhdet_in_tes!N108=0,"",RES_hhdet_in_tes!N108/RES_hhdet_in_fec!N108)</f>
        <v>1.0258323328087418</v>
      </c>
      <c r="O108" s="73">
        <f>IF(RES_hhdet_in_tes!O108=0,"",RES_hhdet_in_tes!O108/RES_hhdet_in_fec!O108)</f>
        <v>1.0255242598373895</v>
      </c>
      <c r="P108" s="73" t="str">
        <f>IF(RES_hhdet_in_tes!P108=0,"",RES_hhdet_in_tes!P108/RES_hhdet_in_fec!P108)</f>
        <v/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>
        <f>IF(RES_hhdet_in_tes!F109=0,"",RES_hhdet_in_tes!F109/RES_hhdet_in_fec!F109)</f>
        <v>1.9307098978187913</v>
      </c>
      <c r="G109" s="169">
        <f>IF(RES_hhdet_in_tes!G109=0,"",RES_hhdet_in_tes!G109/RES_hhdet_in_fec!G109)</f>
        <v>2.0079202680880743</v>
      </c>
      <c r="H109" s="169">
        <f>IF(RES_hhdet_in_tes!H109=0,"",RES_hhdet_in_tes!H109/RES_hhdet_in_fec!H109)</f>
        <v>2.0949250204602414</v>
      </c>
      <c r="I109" s="169">
        <f>IF(RES_hhdet_in_tes!I109=0,"",RES_hhdet_in_tes!I109/RES_hhdet_in_fec!I109)</f>
        <v>2.1969558321507519</v>
      </c>
      <c r="J109" s="169">
        <f>IF(RES_hhdet_in_tes!J109=0,"",RES_hhdet_in_tes!J109/RES_hhdet_in_fec!J109)</f>
        <v>2.3238142052827953</v>
      </c>
      <c r="K109" s="169">
        <f>IF(RES_hhdet_in_tes!K109=0,"",RES_hhdet_in_tes!K109/RES_hhdet_in_fec!K109)</f>
        <v>2.4786424737122692</v>
      </c>
      <c r="L109" s="169">
        <f>IF(RES_hhdet_in_tes!L109=0,"",RES_hhdet_in_tes!L109/RES_hhdet_in_fec!L109)</f>
        <v>2.6648655476427767</v>
      </c>
      <c r="M109" s="169">
        <f>IF(RES_hhdet_in_tes!M109=0,"",RES_hhdet_in_tes!M109/RES_hhdet_in_fec!M109)</f>
        <v>2.86339927754815</v>
      </c>
      <c r="N109" s="169">
        <f>IF(RES_hhdet_in_tes!N109=0,"",RES_hhdet_in_tes!N109/RES_hhdet_in_fec!N109)</f>
        <v>3.3140835742536932</v>
      </c>
      <c r="O109" s="169">
        <f>IF(RES_hhdet_in_tes!O109=0,"",RES_hhdet_in_tes!O109/RES_hhdet_in_fec!O109)</f>
        <v>3.5223300237258774</v>
      </c>
      <c r="P109" s="169" t="str">
        <f>IF(RES_hhdet_in_tes!P109=0,"",RES_hhdet_in_tes!P109/RES_hhdet_in_fec!P109)</f>
        <v/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>
        <f>IF(RES_hhdet_in_tes!F110=0,"",RES_hhdet_in_tes!F110/RES_hhdet_in_fec!F110)</f>
        <v>1.9307098978187913</v>
      </c>
      <c r="G110" s="73">
        <f>IF(RES_hhdet_in_tes!G110=0,"",RES_hhdet_in_tes!G110/RES_hhdet_in_fec!G110)</f>
        <v>2.0079202680880743</v>
      </c>
      <c r="H110" s="73">
        <f>IF(RES_hhdet_in_tes!H110=0,"",RES_hhdet_in_tes!H110/RES_hhdet_in_fec!H110)</f>
        <v>2.0949250204602414</v>
      </c>
      <c r="I110" s="73">
        <f>IF(RES_hhdet_in_tes!I110=0,"",RES_hhdet_in_tes!I110/RES_hhdet_in_fec!I110)</f>
        <v>2.1969558321507519</v>
      </c>
      <c r="J110" s="73">
        <f>IF(RES_hhdet_in_tes!J110=0,"",RES_hhdet_in_tes!J110/RES_hhdet_in_fec!J110)</f>
        <v>2.3238142052827953</v>
      </c>
      <c r="K110" s="73">
        <f>IF(RES_hhdet_in_tes!K110=0,"",RES_hhdet_in_tes!K110/RES_hhdet_in_fec!K110)</f>
        <v>2.4786424737122692</v>
      </c>
      <c r="L110" s="73">
        <f>IF(RES_hhdet_in_tes!L110=0,"",RES_hhdet_in_tes!L110/RES_hhdet_in_fec!L110)</f>
        <v>2.6648655476427767</v>
      </c>
      <c r="M110" s="73">
        <f>IF(RES_hhdet_in_tes!M110=0,"",RES_hhdet_in_tes!M110/RES_hhdet_in_fec!M110)</f>
        <v>2.86339927754815</v>
      </c>
      <c r="N110" s="73">
        <f>IF(RES_hhdet_in_tes!N110=0,"",RES_hhdet_in_tes!N110/RES_hhdet_in_fec!N110)</f>
        <v>3.3140835742536932</v>
      </c>
      <c r="O110" s="73">
        <f>IF(RES_hhdet_in_tes!O110=0,"",RES_hhdet_in_tes!O110/RES_hhdet_in_fec!O110)</f>
        <v>3.5223300237258774</v>
      </c>
      <c r="P110" s="73" t="str">
        <f>IF(RES_hhdet_in_tes!P110=0,"",RES_hhdet_in_tes!P110/RES_hhdet_in_fec!P110)</f>
        <v/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>
        <f>IF(RES_hhdet_in_tes!F111=0,"",RES_hhdet_in_tes!F111/RES_hhdet_in_fec!F111)</f>
        <v>0.80906777705186217</v>
      </c>
      <c r="G111" s="169">
        <f>IF(RES_hhdet_in_tes!G111=0,"",RES_hhdet_in_tes!G111/RES_hhdet_in_fec!G111)</f>
        <v>0.84204330393089555</v>
      </c>
      <c r="H111" s="169">
        <f>IF(RES_hhdet_in_tes!H111=0,"",RES_hhdet_in_tes!H111/RES_hhdet_in_fec!H111)</f>
        <v>0.86528757120967559</v>
      </c>
      <c r="I111" s="169">
        <f>IF(RES_hhdet_in_tes!I111=0,"",RES_hhdet_in_tes!I111/RES_hhdet_in_fec!I111)</f>
        <v>0.87678171268684002</v>
      </c>
      <c r="J111" s="169">
        <f>IF(RES_hhdet_in_tes!J111=0,"",RES_hhdet_in_tes!J111/RES_hhdet_in_fec!J111)</f>
        <v>0.88037418695880143</v>
      </c>
      <c r="K111" s="169">
        <f>IF(RES_hhdet_in_tes!K111=0,"",RES_hhdet_in_tes!K111/RES_hhdet_in_fec!K111)</f>
        <v>0.89005415125729848</v>
      </c>
      <c r="L111" s="169">
        <f>IF(RES_hhdet_in_tes!L111=0,"",RES_hhdet_in_tes!L111/RES_hhdet_in_fec!L111)</f>
        <v>0.88712212371776855</v>
      </c>
      <c r="M111" s="169">
        <f>IF(RES_hhdet_in_tes!M111=0,"",RES_hhdet_in_tes!M111/RES_hhdet_in_fec!M111)</f>
        <v>0.88883026468666393</v>
      </c>
      <c r="N111" s="169">
        <f>IF(RES_hhdet_in_tes!N111=0,"",RES_hhdet_in_tes!N111/RES_hhdet_in_fec!N111)</f>
        <v>0.88093282364659731</v>
      </c>
      <c r="O111" s="169">
        <f>IF(RES_hhdet_in_tes!O111=0,"",RES_hhdet_in_tes!O111/RES_hhdet_in_fec!O111)</f>
        <v>0.88889275731017836</v>
      </c>
      <c r="P111" s="169" t="str">
        <f>IF(RES_hhdet_in_tes!P111=0,"",RES_hhdet_in_tes!P111/RES_hhdet_in_fec!P111)</f>
        <v/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>
        <f>IF(RES_hhdet_in_tes!F116=0,"",RES_hhdet_in_tes!F116/RES_hhdet_in_fec!F116)</f>
        <v>0.70388183604355303</v>
      </c>
      <c r="G116" s="171">
        <f>IF(RES_hhdet_in_tes!G116=0,"",RES_hhdet_in_tes!G116/RES_hhdet_in_fec!G116)</f>
        <v>0.70704008723323497</v>
      </c>
      <c r="H116" s="171" t="str">
        <f>IF(RES_hhdet_in_tes!H116=0,"",RES_hhdet_in_tes!H116/RES_hhdet_in_fec!H116)</f>
        <v/>
      </c>
      <c r="I116" s="171" t="str">
        <f>IF(RES_hhdet_in_tes!I116=0,"",RES_hhdet_in_tes!I116/RES_hhdet_in_fec!I116)</f>
        <v/>
      </c>
      <c r="J116" s="171" t="str">
        <f>IF(RES_hhdet_in_tes!J116=0,"",RES_hhdet_in_tes!J116/RES_hhdet_in_fec!J116)</f>
        <v/>
      </c>
      <c r="K116" s="171" t="str">
        <f>IF(RES_hhdet_in_tes!K116=0,"",RES_hhdet_in_tes!K116/RES_hhdet_in_fec!K116)</f>
        <v/>
      </c>
      <c r="L116" s="171" t="str">
        <f>IF(RES_hhdet_in_tes!L116=0,"",RES_hhdet_in_tes!L116/RES_hhdet_in_fec!L116)</f>
        <v/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>
        <f>IF(RES_hhdet_in_tes!F117=0,"",RES_hhdet_in_tes!F117/RES_hhdet_in_fec!F117)</f>
        <v>0.88013688741521678</v>
      </c>
      <c r="G117" s="170">
        <f>IF(RES_hhdet_in_tes!G117=0,"",RES_hhdet_in_tes!G117/RES_hhdet_in_fec!G117)</f>
        <v>0.85259563562471963</v>
      </c>
      <c r="H117" s="170">
        <f>IF(RES_hhdet_in_tes!H117=0,"",RES_hhdet_in_tes!H117/RES_hhdet_in_fec!H117)</f>
        <v>0.86528757120967559</v>
      </c>
      <c r="I117" s="170">
        <f>IF(RES_hhdet_in_tes!I117=0,"",RES_hhdet_in_tes!I117/RES_hhdet_in_fec!I117)</f>
        <v>0.87678171268684002</v>
      </c>
      <c r="J117" s="170">
        <f>IF(RES_hhdet_in_tes!J117=0,"",RES_hhdet_in_tes!J117/RES_hhdet_in_fec!J117)</f>
        <v>0.88037418695880143</v>
      </c>
      <c r="K117" s="170">
        <f>IF(RES_hhdet_in_tes!K117=0,"",RES_hhdet_in_tes!K117/RES_hhdet_in_fec!K117)</f>
        <v>0.89005415125729848</v>
      </c>
      <c r="L117" s="170">
        <f>IF(RES_hhdet_in_tes!L117=0,"",RES_hhdet_in_tes!L117/RES_hhdet_in_fec!L117)</f>
        <v>0.88712212371776855</v>
      </c>
      <c r="M117" s="170">
        <f>IF(RES_hhdet_in_tes!M117=0,"",RES_hhdet_in_tes!M117/RES_hhdet_in_fec!M117)</f>
        <v>0.88883026468666393</v>
      </c>
      <c r="N117" s="170">
        <f>IF(RES_hhdet_in_tes!N117=0,"",RES_hhdet_in_tes!N117/RES_hhdet_in_fec!N117)</f>
        <v>0.88093282364659731</v>
      </c>
      <c r="O117" s="170">
        <f>IF(RES_hhdet_in_tes!O117=0,"",RES_hhdet_in_tes!O117/RES_hhdet_in_fec!O117)</f>
        <v>0.88889275731017836</v>
      </c>
      <c r="P117" s="170" t="str">
        <f>IF(RES_hhdet_in_tes!P117=0,"",RES_hhdet_in_tes!P117/RES_hhdet_in_fec!P117)</f>
        <v/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>
        <f>IF(RES_hhdet_in_tes!F118=0,"",RES_hhdet_in_tes!F118/RES_hhdet_in_fec!F118)</f>
        <v>0.70388183604355314</v>
      </c>
      <c r="G118" s="73">
        <f>IF(RES_hhdet_in_tes!G118=0,"",RES_hhdet_in_tes!G118/RES_hhdet_in_fec!G118)</f>
        <v>0.69358168061399939</v>
      </c>
      <c r="H118" s="73">
        <f>IF(RES_hhdet_in_tes!H118=0,"",RES_hhdet_in_tes!H118/RES_hhdet_in_fec!H118)</f>
        <v>0.69977421922033622</v>
      </c>
      <c r="I118" s="73">
        <f>IF(RES_hhdet_in_tes!I118=0,"",RES_hhdet_in_tes!I118/RES_hhdet_in_fec!I118)</f>
        <v>0.70727284358400022</v>
      </c>
      <c r="J118" s="73">
        <f>IF(RES_hhdet_in_tes!J118=0,"",RES_hhdet_in_tes!J118/RES_hhdet_in_fec!J118)</f>
        <v>0.7102957047484777</v>
      </c>
      <c r="K118" s="73">
        <f>IF(RES_hhdet_in_tes!K118=0,"",RES_hhdet_in_tes!K118/RES_hhdet_in_fec!K118)</f>
        <v>0.71596518658335295</v>
      </c>
      <c r="L118" s="73">
        <f>IF(RES_hhdet_in_tes!L118=0,"",RES_hhdet_in_tes!L118/RES_hhdet_in_fec!L118)</f>
        <v>0.71591745950110763</v>
      </c>
      <c r="M118" s="73">
        <f>IF(RES_hhdet_in_tes!M118=0,"",RES_hhdet_in_tes!M118/RES_hhdet_in_fec!M118)</f>
        <v>0.71730030520028376</v>
      </c>
      <c r="N118" s="73">
        <f>IF(RES_hhdet_in_tes!N118=0,"",RES_hhdet_in_tes!N118/RES_hhdet_in_fec!N118)</f>
        <v>0.72846075691047396</v>
      </c>
      <c r="O118" s="73">
        <f>IF(RES_hhdet_in_tes!O118=0,"",RES_hhdet_in_tes!O118/RES_hhdet_in_fec!O118)</f>
        <v>0.73283654911674623</v>
      </c>
      <c r="P118" s="73" t="str">
        <f>IF(RES_hhdet_in_tes!P118=0,"",RES_hhdet_in_tes!P118/RES_hhdet_in_fec!P118)</f>
        <v/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>
        <f>IF(RES_hhdet_in_tes!F119=0,"",RES_hhdet_in_tes!F119/RES_hhdet_in_fec!F119)</f>
        <v>1.0000000000000002</v>
      </c>
      <c r="G119" s="73">
        <f>IF(RES_hhdet_in_tes!G119=0,"",RES_hhdet_in_tes!G119/RES_hhdet_in_fec!G119)</f>
        <v>0.98529074474920142</v>
      </c>
      <c r="H119" s="73">
        <f>IF(RES_hhdet_in_tes!H119=0,"",RES_hhdet_in_tes!H119/RES_hhdet_in_fec!H119)</f>
        <v>0.99359104654945285</v>
      </c>
      <c r="I119" s="73">
        <f>IF(RES_hhdet_in_tes!I119=0,"",RES_hhdet_in_tes!I119/RES_hhdet_in_fec!I119)</f>
        <v>1.0002335096695114</v>
      </c>
      <c r="J119" s="73">
        <f>IF(RES_hhdet_in_tes!J119=0,"",RES_hhdet_in_tes!J119/RES_hhdet_in_fec!J119)</f>
        <v>1.0028593038812574</v>
      </c>
      <c r="K119" s="73">
        <f>IF(RES_hhdet_in_tes!K119=0,"",RES_hhdet_in_tes!K119/RES_hhdet_in_fec!K119)</f>
        <v>1.0084598399097087</v>
      </c>
      <c r="L119" s="73">
        <f>IF(RES_hhdet_in_tes!L119=0,"",RES_hhdet_in_tes!L119/RES_hhdet_in_fec!L119)</f>
        <v>1.007591837150239</v>
      </c>
      <c r="M119" s="73">
        <f>IF(RES_hhdet_in_tes!M119=0,"",RES_hhdet_in_tes!M119/RES_hhdet_in_fec!M119)</f>
        <v>1.0094084814532842</v>
      </c>
      <c r="N119" s="73">
        <f>IF(RES_hhdet_in_tes!N119=0,"",RES_hhdet_in_tes!N119/RES_hhdet_in_fec!N119)</f>
        <v>0.99986833917379836</v>
      </c>
      <c r="O119" s="73">
        <f>IF(RES_hhdet_in_tes!O119=0,"",RES_hhdet_in_tes!O119/RES_hhdet_in_fec!O119)</f>
        <v>1.0046184174474959</v>
      </c>
      <c r="P119" s="73" t="str">
        <f>IF(RES_hhdet_in_tes!P119=0,"",RES_hhdet_in_tes!P119/RES_hhdet_in_fec!P119)</f>
        <v/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>
        <f>IF(RES_hhdet_in_tes!F120=0,"",RES_hhdet_in_tes!F120/RES_hhdet_in_fec!F120)</f>
        <v>0.83313282647746179</v>
      </c>
      <c r="G120" s="169">
        <f>IF(RES_hhdet_in_tes!G120=0,"",RES_hhdet_in_tes!G120/RES_hhdet_in_fec!G120)</f>
        <v>0.83499978380281703</v>
      </c>
      <c r="H120" s="169">
        <f>IF(RES_hhdet_in_tes!H120=0,"",RES_hhdet_in_tes!H120/RES_hhdet_in_fec!H120)</f>
        <v>0.83683643684502795</v>
      </c>
      <c r="I120" s="169">
        <f>IF(RES_hhdet_in_tes!I120=0,"",RES_hhdet_in_tes!I120/RES_hhdet_in_fec!I120)</f>
        <v>0.83887035395841802</v>
      </c>
      <c r="J120" s="169">
        <f>IF(RES_hhdet_in_tes!J120=0,"",RES_hhdet_in_tes!J120/RES_hhdet_in_fec!J120)</f>
        <v>0.84111789070050313</v>
      </c>
      <c r="K120" s="169">
        <f>IF(RES_hhdet_in_tes!K120=0,"",RES_hhdet_in_tes!K120/RES_hhdet_in_fec!K120)</f>
        <v>0.84341250276607127</v>
      </c>
      <c r="L120" s="169">
        <f>IF(RES_hhdet_in_tes!L120=0,"",RES_hhdet_in_tes!L120/RES_hhdet_in_fec!L120)</f>
        <v>0.84542409444884503</v>
      </c>
      <c r="M120" s="169">
        <f>IF(RES_hhdet_in_tes!M120=0,"",RES_hhdet_in_tes!M120/RES_hhdet_in_fec!M120)</f>
        <v>0.84727859253841775</v>
      </c>
      <c r="N120" s="169">
        <f>IF(RES_hhdet_in_tes!N120=0,"",RES_hhdet_in_tes!N120/RES_hhdet_in_fec!N120)</f>
        <v>0.84908069638216754</v>
      </c>
      <c r="O120" s="169">
        <f>IF(RES_hhdet_in_tes!O120=0,"",RES_hhdet_in_tes!O120/RES_hhdet_in_fec!O120)</f>
        <v>0.850540013297444</v>
      </c>
      <c r="P120" s="169" t="str">
        <f>IF(RES_hhdet_in_tes!P120=0,"",RES_hhdet_in_tes!P120/RES_hhdet_in_fec!P120)</f>
        <v/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>
        <f>IF(RES_hhdet_in_tes!F122=0,"",RES_hhdet_in_tes!F122/RES_hhdet_in_fec!F122)</f>
        <v>0.83313282647746179</v>
      </c>
      <c r="G122" s="65">
        <f>IF(RES_hhdet_in_tes!G122=0,"",RES_hhdet_in_tes!G122/RES_hhdet_in_fec!G122)</f>
        <v>0.83499978380281703</v>
      </c>
      <c r="H122" s="65">
        <f>IF(RES_hhdet_in_tes!H122=0,"",RES_hhdet_in_tes!H122/RES_hhdet_in_fec!H122)</f>
        <v>0.83683643684502795</v>
      </c>
      <c r="I122" s="65">
        <f>IF(RES_hhdet_in_tes!I122=0,"",RES_hhdet_in_tes!I122/RES_hhdet_in_fec!I122)</f>
        <v>0.83887035395841802</v>
      </c>
      <c r="J122" s="65">
        <f>IF(RES_hhdet_in_tes!J122=0,"",RES_hhdet_in_tes!J122/RES_hhdet_in_fec!J122)</f>
        <v>0.84111789070050313</v>
      </c>
      <c r="K122" s="65">
        <f>IF(RES_hhdet_in_tes!K122=0,"",RES_hhdet_in_tes!K122/RES_hhdet_in_fec!K122)</f>
        <v>0.84341250276607127</v>
      </c>
      <c r="L122" s="65">
        <f>IF(RES_hhdet_in_tes!L122=0,"",RES_hhdet_in_tes!L122/RES_hhdet_in_fec!L122)</f>
        <v>0.84542409444884503</v>
      </c>
      <c r="M122" s="65">
        <f>IF(RES_hhdet_in_tes!M122=0,"",RES_hhdet_in_tes!M122/RES_hhdet_in_fec!M122)</f>
        <v>0.84727859253841775</v>
      </c>
      <c r="N122" s="65">
        <f>IF(RES_hhdet_in_tes!N122=0,"",RES_hhdet_in_tes!N122/RES_hhdet_in_fec!N122)</f>
        <v>0.84908069638216754</v>
      </c>
      <c r="O122" s="65">
        <f>IF(RES_hhdet_in_tes!O122=0,"",RES_hhdet_in_tes!O122/RES_hhdet_in_fec!O122)</f>
        <v>0.850540013297444</v>
      </c>
      <c r="P122" s="65" t="str">
        <f>IF(RES_hhdet_in_tes!P122=0,"",RES_hhdet_in_tes!P122/RES_hhdet_in_fec!P122)</f>
        <v/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>
        <f>IF(RES_hhdet_in_tes!C124=0,"",RES_hhdet_in_tes!C124/RES_hhdet_in_fec!C124)</f>
        <v>0.83716095688510017</v>
      </c>
      <c r="D124" s="175">
        <f>IF(RES_hhdet_in_tes!D124=0,"",RES_hhdet_in_tes!D124/RES_hhdet_in_fec!D124)</f>
        <v>0.82534147735859942</v>
      </c>
      <c r="E124" s="175">
        <f>IF(RES_hhdet_in_tes!E124=0,"",RES_hhdet_in_tes!E124/RES_hhdet_in_fec!E124)</f>
        <v>0.78063339543682897</v>
      </c>
      <c r="F124" s="175">
        <f>IF(RES_hhdet_in_tes!F124=0,"",RES_hhdet_in_tes!F124/RES_hhdet_in_fec!F124)</f>
        <v>0.84610999232305484</v>
      </c>
      <c r="G124" s="175">
        <f>IF(RES_hhdet_in_tes!G124=0,"",RES_hhdet_in_tes!G124/RES_hhdet_in_fec!G124)</f>
        <v>0.81000282968662374</v>
      </c>
      <c r="H124" s="175">
        <f>IF(RES_hhdet_in_tes!H124=0,"",RES_hhdet_in_tes!H124/RES_hhdet_in_fec!H124)</f>
        <v>0.82966162810601929</v>
      </c>
      <c r="I124" s="175">
        <f>IF(RES_hhdet_in_tes!I124=0,"",RES_hhdet_in_tes!I124/RES_hhdet_in_fec!I124)</f>
        <v>0.93079649525134678</v>
      </c>
      <c r="J124" s="175">
        <f>IF(RES_hhdet_in_tes!J124=0,"",RES_hhdet_in_tes!J124/RES_hhdet_in_fec!J124)</f>
        <v>0.90404308506103892</v>
      </c>
      <c r="K124" s="175">
        <f>IF(RES_hhdet_in_tes!K124=0,"",RES_hhdet_in_tes!K124/RES_hhdet_in_fec!K124)</f>
        <v>0.87146134354185223</v>
      </c>
      <c r="L124" s="175">
        <f>IF(RES_hhdet_in_tes!L124=0,"",RES_hhdet_in_tes!L124/RES_hhdet_in_fec!L124)</f>
        <v>0.98160651551695866</v>
      </c>
      <c r="M124" s="175">
        <f>IF(RES_hhdet_in_tes!M124=0,"",RES_hhdet_in_tes!M124/RES_hhdet_in_fec!M124)</f>
        <v>0.99474725873542014</v>
      </c>
      <c r="N124" s="175">
        <f>IF(RES_hhdet_in_tes!N124=0,"",RES_hhdet_in_tes!N124/RES_hhdet_in_fec!N124)</f>
        <v>0.99236920452875355</v>
      </c>
      <c r="O124" s="175">
        <f>IF(RES_hhdet_in_tes!O124=0,"",RES_hhdet_in_tes!O124/RES_hhdet_in_fec!O124)</f>
        <v>0.96087041960268871</v>
      </c>
      <c r="P124" s="175">
        <f>IF(RES_hhdet_in_tes!P124=0,"",RES_hhdet_in_tes!P124/RES_hhdet_in_fec!P124)</f>
        <v>0.96446888412549547</v>
      </c>
      <c r="Q124" s="175" t="str">
        <f>IF(RES_hhdet_in_tes!Q124=0,"",RES_hhdet_in_tes!Q124/RES_hhdet_in_fec!Q124)</f>
        <v/>
      </c>
    </row>
    <row r="125" spans="1:17" ht="12.95" customHeight="1" x14ac:dyDescent="0.25">
      <c r="A125" s="158" t="s">
        <v>65</v>
      </c>
      <c r="B125" s="169"/>
      <c r="C125" s="169">
        <f>IF(RES_hhdet_in_tes!C125=0,"",RES_hhdet_in_tes!C125/RES_hhdet_in_fec!C125)</f>
        <v>0.70975740193590842</v>
      </c>
      <c r="D125" s="169">
        <f>IF(RES_hhdet_in_tes!D125=0,"",RES_hhdet_in_tes!D125/RES_hhdet_in_fec!D125)</f>
        <v>0.71589393265909129</v>
      </c>
      <c r="E125" s="169">
        <f>IF(RES_hhdet_in_tes!E125=0,"",RES_hhdet_in_tes!E125/RES_hhdet_in_fec!E125)</f>
        <v>0.7242668331781914</v>
      </c>
      <c r="F125" s="169">
        <f>IF(RES_hhdet_in_tes!F125=0,"",RES_hhdet_in_tes!F125/RES_hhdet_in_fec!F125)</f>
        <v>0.728383774311124</v>
      </c>
      <c r="G125" s="169">
        <f>IF(RES_hhdet_in_tes!G125=0,"",RES_hhdet_in_tes!G125/RES_hhdet_in_fec!G125)</f>
        <v>0.72858268922324554</v>
      </c>
      <c r="H125" s="169">
        <f>IF(RES_hhdet_in_tes!H125=0,"",RES_hhdet_in_tes!H125/RES_hhdet_in_fec!H125)</f>
        <v>0.73165534989308201</v>
      </c>
      <c r="I125" s="169">
        <f>IF(RES_hhdet_in_tes!I125=0,"",RES_hhdet_in_tes!I125/RES_hhdet_in_fec!I125)</f>
        <v>0.73828862974576304</v>
      </c>
      <c r="J125" s="169">
        <f>IF(RES_hhdet_in_tes!J125=0,"",RES_hhdet_in_tes!J125/RES_hhdet_in_fec!J125)</f>
        <v>0.74394782686643901</v>
      </c>
      <c r="K125" s="169">
        <f>IF(RES_hhdet_in_tes!K125=0,"",RES_hhdet_in_tes!K125/RES_hhdet_in_fec!K125)</f>
        <v>0.74490041138761443</v>
      </c>
      <c r="L125" s="169">
        <f>IF(RES_hhdet_in_tes!L125=0,"",RES_hhdet_in_tes!L125/RES_hhdet_in_fec!L125)</f>
        <v>0.74619768430654509</v>
      </c>
      <c r="M125" s="169">
        <f>IF(RES_hhdet_in_tes!M125=0,"",RES_hhdet_in_tes!M125/RES_hhdet_in_fec!M125)</f>
        <v>0.74874733114521108</v>
      </c>
      <c r="N125" s="169">
        <f>IF(RES_hhdet_in_tes!N125=0,"",RES_hhdet_in_tes!N125/RES_hhdet_in_fec!N125)</f>
        <v>0.75752807351932272</v>
      </c>
      <c r="O125" s="169">
        <f>IF(RES_hhdet_in_tes!O125=0,"",RES_hhdet_in_tes!O125/RES_hhdet_in_fec!O125)</f>
        <v>0.76075071341478639</v>
      </c>
      <c r="P125" s="169">
        <f>IF(RES_hhdet_in_tes!P125=0,"",RES_hhdet_in_tes!P125/RES_hhdet_in_fec!P125)</f>
        <v>0.75686548639866458</v>
      </c>
      <c r="Q125" s="169" t="str">
        <f>IF(RES_hhdet_in_tes!Q125=0,"",RES_hhdet_in_tes!Q125/RES_hhdet_in_fec!Q125)</f>
        <v/>
      </c>
    </row>
    <row r="126" spans="1:17" ht="12" customHeight="1" x14ac:dyDescent="0.25">
      <c r="A126" s="23" t="s">
        <v>149</v>
      </c>
      <c r="B126" s="73"/>
      <c r="C126" s="73">
        <f>IF(RES_hhdet_in_tes!C126=0,"",RES_hhdet_in_tes!C126/RES_hhdet_in_fec!C126)</f>
        <v>0.70911811502320954</v>
      </c>
      <c r="D126" s="73">
        <f>IF(RES_hhdet_in_tes!D126=0,"",RES_hhdet_in_tes!D126/RES_hhdet_in_fec!D126)</f>
        <v>0.71493102185541446</v>
      </c>
      <c r="E126" s="73">
        <f>IF(RES_hhdet_in_tes!E126=0,"",RES_hhdet_in_tes!E126/RES_hhdet_in_fec!E126)</f>
        <v>0.72329707794408105</v>
      </c>
      <c r="F126" s="73">
        <f>IF(RES_hhdet_in_tes!F126=0,"",RES_hhdet_in_tes!F126/RES_hhdet_in_fec!F126)</f>
        <v>0.72746532745044834</v>
      </c>
      <c r="G126" s="73">
        <f>IF(RES_hhdet_in_tes!G126=0,"",RES_hhdet_in_tes!G126/RES_hhdet_in_fec!G126)</f>
        <v>0.72797185753494076</v>
      </c>
      <c r="H126" s="73">
        <f>IF(RES_hhdet_in_tes!H126=0,"",RES_hhdet_in_tes!H126/RES_hhdet_in_fec!H126)</f>
        <v>0.73071765434092073</v>
      </c>
      <c r="I126" s="73">
        <f>IF(RES_hhdet_in_tes!I126=0,"",RES_hhdet_in_tes!I126/RES_hhdet_in_fec!I126)</f>
        <v>0.73696348557270031</v>
      </c>
      <c r="J126" s="73">
        <f>IF(RES_hhdet_in_tes!J126=0,"",RES_hhdet_in_tes!J126/RES_hhdet_in_fec!J126)</f>
        <v>0.74267669292698379</v>
      </c>
      <c r="K126" s="73">
        <f>IF(RES_hhdet_in_tes!K126=0,"",RES_hhdet_in_tes!K126/RES_hhdet_in_fec!K126)</f>
        <v>0.7434919807795316</v>
      </c>
      <c r="L126" s="73">
        <f>IF(RES_hhdet_in_tes!L126=0,"",RES_hhdet_in_tes!L126/RES_hhdet_in_fec!L126)</f>
        <v>0.74477883695677471</v>
      </c>
      <c r="M126" s="73">
        <f>IF(RES_hhdet_in_tes!M126=0,"",RES_hhdet_in_tes!M126/RES_hhdet_in_fec!M126)</f>
        <v>0.74811368499010433</v>
      </c>
      <c r="N126" s="73">
        <f>IF(RES_hhdet_in_tes!N126=0,"",RES_hhdet_in_tes!N126/RES_hhdet_in_fec!N126)</f>
        <v>0.75574356098804185</v>
      </c>
      <c r="O126" s="73">
        <f>IF(RES_hhdet_in_tes!O126=0,"",RES_hhdet_in_tes!O126/RES_hhdet_in_fec!O126)</f>
        <v>0.75902071029351992</v>
      </c>
      <c r="P126" s="73">
        <f>IF(RES_hhdet_in_tes!P126=0,"",RES_hhdet_in_tes!P126/RES_hhdet_in_fec!P126)</f>
        <v>0.75537805251784862</v>
      </c>
      <c r="Q126" s="73" t="str">
        <f>IF(RES_hhdet_in_tes!Q126=0,"",RES_hhdet_in_tes!Q126/RES_hhdet_in_fec!Q126)</f>
        <v/>
      </c>
    </row>
    <row r="127" spans="1:17" ht="12" customHeight="1" x14ac:dyDescent="0.25">
      <c r="A127" s="23" t="s">
        <v>60</v>
      </c>
      <c r="B127" s="73"/>
      <c r="C127" s="73">
        <f>IF(RES_hhdet_in_tes!C127=0,"",RES_hhdet_in_tes!C127/RES_hhdet_in_fec!C127)</f>
        <v>1.0081738264298705</v>
      </c>
      <c r="D127" s="73">
        <f>IF(RES_hhdet_in_tes!D127=0,"",RES_hhdet_in_tes!D127/RES_hhdet_in_fec!D127)</f>
        <v>1.014359602049151</v>
      </c>
      <c r="E127" s="73">
        <f>IF(RES_hhdet_in_tes!E127=0,"",RES_hhdet_in_tes!E127/RES_hhdet_in_fec!E127)</f>
        <v>1.0152236705682238</v>
      </c>
      <c r="F127" s="73">
        <f>IF(RES_hhdet_in_tes!F127=0,"",RES_hhdet_in_tes!F127/RES_hhdet_in_fec!F127)</f>
        <v>1.0190095202845979</v>
      </c>
      <c r="G127" s="73">
        <f>IF(RES_hhdet_in_tes!G127=0,"",RES_hhdet_in_tes!G127/RES_hhdet_in_fec!G127)</f>
        <v>1.015044065932204</v>
      </c>
      <c r="H127" s="73">
        <f>IF(RES_hhdet_in_tes!H127=0,"",RES_hhdet_in_tes!H127/RES_hhdet_in_fec!H127)</f>
        <v>1.0157243720269211</v>
      </c>
      <c r="I127" s="73">
        <f>IF(RES_hhdet_in_tes!I127=0,"",RES_hhdet_in_tes!I127/RES_hhdet_in_fec!I127)</f>
        <v>1.0220892409936928</v>
      </c>
      <c r="J127" s="73">
        <f>IF(RES_hhdet_in_tes!J127=0,"",RES_hhdet_in_tes!J127/RES_hhdet_in_fec!J127)</f>
        <v>1.0274872074009593</v>
      </c>
      <c r="K127" s="73">
        <f>IF(RES_hhdet_in_tes!K127=0,"",RES_hhdet_in_tes!K127/RES_hhdet_in_fec!K127)</f>
        <v>1.0197540966313268</v>
      </c>
      <c r="L127" s="73">
        <f>IF(RES_hhdet_in_tes!L127=0,"",RES_hhdet_in_tes!L127/RES_hhdet_in_fec!L127)</f>
        <v>1.0190432077101781</v>
      </c>
      <c r="M127" s="73">
        <f>IF(RES_hhdet_in_tes!M127=0,"",RES_hhdet_in_tes!M127/RES_hhdet_in_fec!M127)</f>
        <v>1.0209996245734985</v>
      </c>
      <c r="N127" s="73">
        <f>IF(RES_hhdet_in_tes!N127=0,"",RES_hhdet_in_tes!N127/RES_hhdet_in_fec!N127)</f>
        <v>1.0286306250698216</v>
      </c>
      <c r="O127" s="73">
        <f>IF(RES_hhdet_in_tes!O127=0,"",RES_hhdet_in_tes!O127/RES_hhdet_in_fec!O127)</f>
        <v>1.0219233875528426</v>
      </c>
      <c r="P127" s="73">
        <f>IF(RES_hhdet_in_tes!P127=0,"",RES_hhdet_in_tes!P127/RES_hhdet_in_fec!P127)</f>
        <v>1.0111419314983623</v>
      </c>
      <c r="Q127" s="73" t="str">
        <f>IF(RES_hhdet_in_tes!Q127=0,"",RES_hhdet_in_tes!Q127/RES_hhdet_in_fec!Q127)</f>
        <v/>
      </c>
    </row>
    <row r="128" spans="1:17" ht="12.95" customHeight="1" x14ac:dyDescent="0.25">
      <c r="A128" s="158" t="s">
        <v>112</v>
      </c>
      <c r="B128" s="169"/>
      <c r="C128" s="169">
        <f>IF(RES_hhdet_in_tes!C128=0,"",RES_hhdet_in_tes!C128/RES_hhdet_in_fec!C128)</f>
        <v>1.7909957339985716</v>
      </c>
      <c r="D128" s="169">
        <f>IF(RES_hhdet_in_tes!D128=0,"",RES_hhdet_in_tes!D128/RES_hhdet_in_fec!D128)</f>
        <v>1.8411513879334036</v>
      </c>
      <c r="E128" s="169">
        <f>IF(RES_hhdet_in_tes!E128=0,"",RES_hhdet_in_tes!E128/RES_hhdet_in_fec!E128)</f>
        <v>1.8978427954732959</v>
      </c>
      <c r="F128" s="169">
        <f>IF(RES_hhdet_in_tes!F128=0,"",RES_hhdet_in_tes!F128/RES_hhdet_in_fec!F128)</f>
        <v>1.9681952958103439</v>
      </c>
      <c r="G128" s="169">
        <f>IF(RES_hhdet_in_tes!G128=0,"",RES_hhdet_in_tes!G128/RES_hhdet_in_fec!G128)</f>
        <v>2.0507775727223891</v>
      </c>
      <c r="H128" s="169">
        <f>IF(RES_hhdet_in_tes!H128=0,"",RES_hhdet_in_tes!H128/RES_hhdet_in_fec!H128)</f>
        <v>2.1504702673550651</v>
      </c>
      <c r="I128" s="169">
        <f>IF(RES_hhdet_in_tes!I128=0,"",RES_hhdet_in_tes!I128/RES_hhdet_in_fec!I128)</f>
        <v>2.203420783063045</v>
      </c>
      <c r="J128" s="169">
        <f>IF(RES_hhdet_in_tes!J128=0,"",RES_hhdet_in_tes!J128/RES_hhdet_in_fec!J128)</f>
        <v>2.3330407160098283</v>
      </c>
      <c r="K128" s="169">
        <f>IF(RES_hhdet_in_tes!K128=0,"",RES_hhdet_in_tes!K128/RES_hhdet_in_fec!K128)</f>
        <v>2.4966191289839719</v>
      </c>
      <c r="L128" s="169">
        <f>IF(RES_hhdet_in_tes!L128=0,"",RES_hhdet_in_tes!L128/RES_hhdet_in_fec!L128)</f>
        <v>2.686455093928461</v>
      </c>
      <c r="M128" s="169">
        <f>IF(RES_hhdet_in_tes!M128=0,"",RES_hhdet_in_tes!M128/RES_hhdet_in_fec!M128)</f>
        <v>2.9564859584053167</v>
      </c>
      <c r="N128" s="169">
        <f>IF(RES_hhdet_in_tes!N128=0,"",RES_hhdet_in_tes!N128/RES_hhdet_in_fec!N128)</f>
        <v>3.1393433971580715</v>
      </c>
      <c r="O128" s="169">
        <f>IF(RES_hhdet_in_tes!O128=0,"",RES_hhdet_in_tes!O128/RES_hhdet_in_fec!O128)</f>
        <v>3.3276188766385415</v>
      </c>
      <c r="P128" s="169">
        <f>IF(RES_hhdet_in_tes!P128=0,"",RES_hhdet_in_tes!P128/RES_hhdet_in_fec!P128)</f>
        <v>3.4430057849296141</v>
      </c>
      <c r="Q128" s="169" t="str">
        <f>IF(RES_hhdet_in_tes!Q128=0,"",RES_hhdet_in_tes!Q128/RES_hhdet_in_fec!Q128)</f>
        <v/>
      </c>
    </row>
    <row r="129" spans="1:17" ht="12" customHeight="1" x14ac:dyDescent="0.25">
      <c r="A129" s="23" t="s">
        <v>60</v>
      </c>
      <c r="B129" s="73"/>
      <c r="C129" s="73">
        <f>IF(RES_hhdet_in_tes!C129=0,"",RES_hhdet_in_tes!C129/RES_hhdet_in_fec!C129)</f>
        <v>1.7909957339985716</v>
      </c>
      <c r="D129" s="73">
        <f>IF(RES_hhdet_in_tes!D129=0,"",RES_hhdet_in_tes!D129/RES_hhdet_in_fec!D129)</f>
        <v>1.8411513879334036</v>
      </c>
      <c r="E129" s="73">
        <f>IF(RES_hhdet_in_tes!E129=0,"",RES_hhdet_in_tes!E129/RES_hhdet_in_fec!E129)</f>
        <v>1.8978427954732959</v>
      </c>
      <c r="F129" s="73">
        <f>IF(RES_hhdet_in_tes!F129=0,"",RES_hhdet_in_tes!F129/RES_hhdet_in_fec!F129)</f>
        <v>1.9681952958103439</v>
      </c>
      <c r="G129" s="73">
        <f>IF(RES_hhdet_in_tes!G129=0,"",RES_hhdet_in_tes!G129/RES_hhdet_in_fec!G129)</f>
        <v>2.0507775727223891</v>
      </c>
      <c r="H129" s="73">
        <f>IF(RES_hhdet_in_tes!H129=0,"",RES_hhdet_in_tes!H129/RES_hhdet_in_fec!H129)</f>
        <v>2.1504702673550651</v>
      </c>
      <c r="I129" s="73">
        <f>IF(RES_hhdet_in_tes!I129=0,"",RES_hhdet_in_tes!I129/RES_hhdet_in_fec!I129)</f>
        <v>2.203420783063045</v>
      </c>
      <c r="J129" s="73">
        <f>IF(RES_hhdet_in_tes!J129=0,"",RES_hhdet_in_tes!J129/RES_hhdet_in_fec!J129)</f>
        <v>2.3330407160098283</v>
      </c>
      <c r="K129" s="73">
        <f>IF(RES_hhdet_in_tes!K129=0,"",RES_hhdet_in_tes!K129/RES_hhdet_in_fec!K129)</f>
        <v>2.4966191289839719</v>
      </c>
      <c r="L129" s="73">
        <f>IF(RES_hhdet_in_tes!L129=0,"",RES_hhdet_in_tes!L129/RES_hhdet_in_fec!L129)</f>
        <v>2.686455093928461</v>
      </c>
      <c r="M129" s="73">
        <f>IF(RES_hhdet_in_tes!M129=0,"",RES_hhdet_in_tes!M129/RES_hhdet_in_fec!M129)</f>
        <v>2.9564859584053167</v>
      </c>
      <c r="N129" s="73">
        <f>IF(RES_hhdet_in_tes!N129=0,"",RES_hhdet_in_tes!N129/RES_hhdet_in_fec!N129)</f>
        <v>3.1393433971580715</v>
      </c>
      <c r="O129" s="73">
        <f>IF(RES_hhdet_in_tes!O129=0,"",RES_hhdet_in_tes!O129/RES_hhdet_in_fec!O129)</f>
        <v>3.3276188766385415</v>
      </c>
      <c r="P129" s="73">
        <f>IF(RES_hhdet_in_tes!P129=0,"",RES_hhdet_in_tes!P129/RES_hhdet_in_fec!P129)</f>
        <v>3.4430057849296141</v>
      </c>
      <c r="Q129" s="73" t="str">
        <f>IF(RES_hhdet_in_tes!Q129=0,"",RES_hhdet_in_tes!Q129/RES_hhdet_in_fec!Q129)</f>
        <v/>
      </c>
    </row>
    <row r="130" spans="1:17" ht="12" customHeight="1" x14ac:dyDescent="0.25">
      <c r="A130" s="158" t="s">
        <v>63</v>
      </c>
      <c r="B130" s="169"/>
      <c r="C130" s="169">
        <f>IF(RES_hhdet_in_tes!C130=0,"",RES_hhdet_in_tes!C130/RES_hhdet_in_fec!C130)</f>
        <v>0.87188467686026117</v>
      </c>
      <c r="D130" s="169">
        <f>IF(RES_hhdet_in_tes!D130=0,"",RES_hhdet_in_tes!D130/RES_hhdet_in_fec!D130)</f>
        <v>0.82678696311825872</v>
      </c>
      <c r="E130" s="169">
        <f>IF(RES_hhdet_in_tes!E130=0,"",RES_hhdet_in_tes!E130/RES_hhdet_in_fec!E130)</f>
        <v>0.84763347636574615</v>
      </c>
      <c r="F130" s="169">
        <f>IF(RES_hhdet_in_tes!F130=0,"",RES_hhdet_in_tes!F130/RES_hhdet_in_fec!F130)</f>
        <v>0.80456586651680351</v>
      </c>
      <c r="G130" s="169">
        <f>IF(RES_hhdet_in_tes!G130=0,"",RES_hhdet_in_tes!G130/RES_hhdet_in_fec!G130)</f>
        <v>0.83136692799662038</v>
      </c>
      <c r="H130" s="169">
        <f>IF(RES_hhdet_in_tes!H130=0,"",RES_hhdet_in_tes!H130/RES_hhdet_in_fec!H130)</f>
        <v>0.84123645992098184</v>
      </c>
      <c r="I130" s="169">
        <f>IF(RES_hhdet_in_tes!I130=0,"",RES_hhdet_in_tes!I130/RES_hhdet_in_fec!I130)</f>
        <v>0.91428593875705344</v>
      </c>
      <c r="J130" s="169">
        <f>IF(RES_hhdet_in_tes!J130=0,"",RES_hhdet_in_tes!J130/RES_hhdet_in_fec!J130)</f>
        <v>0.87107414454661436</v>
      </c>
      <c r="K130" s="169">
        <f>IF(RES_hhdet_in_tes!K130=0,"",RES_hhdet_in_tes!K130/RES_hhdet_in_fec!K130)</f>
        <v>0.87576882006764156</v>
      </c>
      <c r="L130" s="169">
        <f>IF(RES_hhdet_in_tes!L130=0,"",RES_hhdet_in_tes!L130/RES_hhdet_in_fec!L130)</f>
        <v>0.84478068034356624</v>
      </c>
      <c r="M130" s="169">
        <f>IF(RES_hhdet_in_tes!M130=0,"",RES_hhdet_in_tes!M130/RES_hhdet_in_fec!M130)</f>
        <v>0.84111560243930716</v>
      </c>
      <c r="N130" s="169">
        <f>IF(RES_hhdet_in_tes!N130=0,"",RES_hhdet_in_tes!N130/RES_hhdet_in_fec!N130)</f>
        <v>0.89229269843827264</v>
      </c>
      <c r="O130" s="169">
        <f>IF(RES_hhdet_in_tes!O130=0,"",RES_hhdet_in_tes!O130/RES_hhdet_in_fec!O130)</f>
        <v>0.93547413028713367</v>
      </c>
      <c r="P130" s="169">
        <f>IF(RES_hhdet_in_tes!P130=0,"",RES_hhdet_in_tes!P130/RES_hhdet_in_fec!P130)</f>
        <v>0.8733733545629363</v>
      </c>
      <c r="Q130" s="169" t="str">
        <f>IF(RES_hhdet_in_tes!Q130=0,"",RES_hhdet_in_tes!Q130/RES_hhdet_in_fec!Q130)</f>
        <v/>
      </c>
    </row>
    <row r="131" spans="1:17" ht="12" customHeight="1" x14ac:dyDescent="0.25">
      <c r="A131" s="167" t="s">
        <v>148</v>
      </c>
      <c r="B131" s="174"/>
      <c r="C131" s="174" t="str">
        <f>IF(RES_hhdet_in_tes!C131=0,"",RES_hhdet_in_tes!C131/RES_hhdet_in_fec!C131)</f>
        <v/>
      </c>
      <c r="D131" s="174">
        <f>IF(RES_hhdet_in_tes!D131=0,"",RES_hhdet_in_tes!D131/RES_hhdet_in_fec!D131)</f>
        <v>0.79302932053602726</v>
      </c>
      <c r="E131" s="174" t="str">
        <f>IF(RES_hhdet_in_tes!E131=0,"",RES_hhdet_in_tes!E131/RES_hhdet_in_fec!E131)</f>
        <v/>
      </c>
      <c r="F131" s="174">
        <f>IF(RES_hhdet_in_tes!F131=0,"",RES_hhdet_in_tes!F131/RES_hhdet_in_fec!F131)</f>
        <v>0.79774621827687031</v>
      </c>
      <c r="G131" s="174" t="str">
        <f>IF(RES_hhdet_in_tes!G131=0,"",RES_hhdet_in_tes!G131/RES_hhdet_in_fec!G131)</f>
        <v/>
      </c>
      <c r="H131" s="174" t="str">
        <f>IF(RES_hhdet_in_tes!H131=0,"",RES_hhdet_in_tes!H131/RES_hhdet_in_fec!H131)</f>
        <v/>
      </c>
      <c r="I131" s="174" t="str">
        <f>IF(RES_hhdet_in_tes!I131=0,"",RES_hhdet_in_tes!I131/RES_hhdet_in_fec!I131)</f>
        <v/>
      </c>
      <c r="J131" s="174" t="str">
        <f>IF(RES_hhdet_in_tes!J131=0,"",RES_hhdet_in_tes!J131/RES_hhdet_in_fec!J131)</f>
        <v/>
      </c>
      <c r="K131" s="174" t="str">
        <f>IF(RES_hhdet_in_tes!K131=0,"",RES_hhdet_in_tes!K131/RES_hhdet_in_fec!K131)</f>
        <v/>
      </c>
      <c r="L131" s="174">
        <f>IF(RES_hhdet_in_tes!L131=0,"",RES_hhdet_in_tes!L131/RES_hhdet_in_fec!L131)</f>
        <v>0.81053157353557936</v>
      </c>
      <c r="M131" s="174">
        <f>IF(RES_hhdet_in_tes!M131=0,"",RES_hhdet_in_tes!M131/RES_hhdet_in_fec!M131)</f>
        <v>0.81242022419547844</v>
      </c>
      <c r="N131" s="174">
        <f>IF(RES_hhdet_in_tes!N131=0,"",RES_hhdet_in_tes!N131/RES_hhdet_in_fec!N131)</f>
        <v>0.81406309183243564</v>
      </c>
      <c r="O131" s="174" t="str">
        <f>IF(RES_hhdet_in_tes!O131=0,"",RES_hhdet_in_tes!O131/RES_hhdet_in_fec!O131)</f>
        <v/>
      </c>
      <c r="P131" s="174" t="str">
        <f>IF(RES_hhdet_in_tes!P131=0,"",RES_hhdet_in_tes!P131/RES_hhdet_in_fec!P131)</f>
        <v/>
      </c>
      <c r="Q131" s="174" t="str">
        <f>IF(RES_hhdet_in_tes!Q131=0,"",RES_hhdet_in_tes!Q131/RES_hhdet_in_fec!Q131)</f>
        <v/>
      </c>
    </row>
    <row r="132" spans="1:17" ht="12" customHeight="1" x14ac:dyDescent="0.25">
      <c r="A132" s="167" t="s">
        <v>147</v>
      </c>
      <c r="B132" s="174"/>
      <c r="C132" s="174" t="str">
        <f>IF(RES_hhdet_in_tes!C132=0,"",RES_hhdet_in_tes!C132/RES_hhdet_in_fec!C132)</f>
        <v/>
      </c>
      <c r="D132" s="174">
        <f>IF(RES_hhdet_in_tes!D132=0,"",RES_hhdet_in_tes!D132/RES_hhdet_in_fec!D132)</f>
        <v>0.91748806219272327</v>
      </c>
      <c r="E132" s="174">
        <f>IF(RES_hhdet_in_tes!E132=0,"",RES_hhdet_in_tes!E132/RES_hhdet_in_fec!E132)</f>
        <v>0.91283605354216935</v>
      </c>
      <c r="F132" s="174">
        <f>IF(RES_hhdet_in_tes!F132=0,"",RES_hhdet_in_tes!F132/RES_hhdet_in_fec!F132)</f>
        <v>0.93185744943667725</v>
      </c>
      <c r="G132" s="174">
        <f>IF(RES_hhdet_in_tes!G132=0,"",RES_hhdet_in_tes!G132/RES_hhdet_in_fec!G132)</f>
        <v>0.91313911984267726</v>
      </c>
      <c r="H132" s="174">
        <f>IF(RES_hhdet_in_tes!H132=0,"",RES_hhdet_in_tes!H132/RES_hhdet_in_fec!H132)</f>
        <v>0.91325299332216825</v>
      </c>
      <c r="I132" s="174">
        <f>IF(RES_hhdet_in_tes!I132=0,"",RES_hhdet_in_tes!I132/RES_hhdet_in_fec!I132)</f>
        <v>0.94237873876382705</v>
      </c>
      <c r="J132" s="174">
        <f>IF(RES_hhdet_in_tes!J132=0,"",RES_hhdet_in_tes!J132/RES_hhdet_in_fec!J132)</f>
        <v>0.93451490920285663</v>
      </c>
      <c r="K132" s="174">
        <f>IF(RES_hhdet_in_tes!K132=0,"",RES_hhdet_in_tes!K132/RES_hhdet_in_fec!K132)</f>
        <v>0.93940493482177123</v>
      </c>
      <c r="L132" s="174">
        <f>IF(RES_hhdet_in_tes!L132=0,"",RES_hhdet_in_tes!L132/RES_hhdet_in_fec!L132)</f>
        <v>0.93522298255337788</v>
      </c>
      <c r="M132" s="174">
        <f>IF(RES_hhdet_in_tes!M132=0,"",RES_hhdet_in_tes!M132/RES_hhdet_in_fec!M132)</f>
        <v>0.93860616642584427</v>
      </c>
      <c r="N132" s="174">
        <f>IF(RES_hhdet_in_tes!N132=0,"",RES_hhdet_in_tes!N132/RES_hhdet_in_fec!N132)</f>
        <v>0.94176115499113344</v>
      </c>
      <c r="O132" s="174">
        <f>IF(RES_hhdet_in_tes!O132=0,"",RES_hhdet_in_tes!O132/RES_hhdet_in_fec!O132)</f>
        <v>0.93547413028713367</v>
      </c>
      <c r="P132" s="174">
        <f>IF(RES_hhdet_in_tes!P132=0,"",RES_hhdet_in_tes!P132/RES_hhdet_in_fec!P132)</f>
        <v>0.9362256911061777</v>
      </c>
      <c r="Q132" s="174" t="str">
        <f>IF(RES_hhdet_in_tes!Q132=0,"",RES_hhdet_in_tes!Q132/RES_hhdet_in_fec!Q132)</f>
        <v/>
      </c>
    </row>
    <row r="133" spans="1:17" ht="12" customHeight="1" x14ac:dyDescent="0.25">
      <c r="A133" s="166" t="s">
        <v>61</v>
      </c>
      <c r="B133" s="173"/>
      <c r="C133" s="173" t="str">
        <f>IF(RES_hhdet_in_tes!C133=0,"",RES_hhdet_in_tes!C133/RES_hhdet_in_fec!C133)</f>
        <v/>
      </c>
      <c r="D133" s="173">
        <f>IF(RES_hhdet_in_tes!D133=0,"",RES_hhdet_in_tes!D133/RES_hhdet_in_fec!D133)</f>
        <v>0.77518152053856559</v>
      </c>
      <c r="E133" s="173">
        <f>IF(RES_hhdet_in_tes!E133=0,"",RES_hhdet_in_tes!E133/RES_hhdet_in_fec!E133)</f>
        <v>0.78383104827014094</v>
      </c>
      <c r="F133" s="173">
        <f>IF(RES_hhdet_in_tes!F133=0,"",RES_hhdet_in_tes!F133/RES_hhdet_in_fec!F133)</f>
        <v>0.79325431620245224</v>
      </c>
      <c r="G133" s="173">
        <f>IF(RES_hhdet_in_tes!G133=0,"",RES_hhdet_in_tes!G133/RES_hhdet_in_fec!G133)</f>
        <v>0.78887439189700659</v>
      </c>
      <c r="H133" s="173">
        <f>IF(RES_hhdet_in_tes!H133=0,"",RES_hhdet_in_tes!H133/RES_hhdet_in_fec!H133)</f>
        <v>0.79100284996162629</v>
      </c>
      <c r="I133" s="173">
        <f>IF(RES_hhdet_in_tes!I133=0,"",RES_hhdet_in_tes!I133/RES_hhdet_in_fec!I133)</f>
        <v>0.80456787645280614</v>
      </c>
      <c r="J133" s="173">
        <f>IF(RES_hhdet_in_tes!J133=0,"",RES_hhdet_in_tes!J133/RES_hhdet_in_fec!J133)</f>
        <v>0.80260445060492558</v>
      </c>
      <c r="K133" s="173">
        <f>IF(RES_hhdet_in_tes!K133=0,"",RES_hhdet_in_tes!K133/RES_hhdet_in_fec!K133)</f>
        <v>0.8089828121440672</v>
      </c>
      <c r="L133" s="173">
        <f>IF(RES_hhdet_in_tes!L133=0,"",RES_hhdet_in_tes!L133/RES_hhdet_in_fec!L133)</f>
        <v>0.80810709573243611</v>
      </c>
      <c r="M133" s="173">
        <f>IF(RES_hhdet_in_tes!M133=0,"",RES_hhdet_in_tes!M133/RES_hhdet_in_fec!M133)</f>
        <v>0.8103628631361689</v>
      </c>
      <c r="N133" s="173">
        <f>IF(RES_hhdet_in_tes!N133=0,"",RES_hhdet_in_tes!N133/RES_hhdet_in_fec!N133)</f>
        <v>0.81245554833915279</v>
      </c>
      <c r="O133" s="173">
        <f>IF(RES_hhdet_in_tes!O133=0,"",RES_hhdet_in_tes!O133/RES_hhdet_in_fec!O133)</f>
        <v>0.81421973388722158</v>
      </c>
      <c r="P133" s="173">
        <f>IF(RES_hhdet_in_tes!P133=0,"",RES_hhdet_in_tes!P133/RES_hhdet_in_fec!P133)</f>
        <v>0.81657805861336918</v>
      </c>
      <c r="Q133" s="173" t="str">
        <f>IF(RES_hhdet_in_tes!Q133=0,"",RES_hhdet_in_tes!Q133/RES_hhdet_in_fec!Q133)</f>
        <v/>
      </c>
    </row>
    <row r="134" spans="1:17" ht="12" customHeight="1" x14ac:dyDescent="0.25">
      <c r="A134" s="147" t="s">
        <v>59</v>
      </c>
      <c r="B134" s="172"/>
      <c r="C134" s="172" t="str">
        <f>IF(RES_hhdet_in_tes!C134=0,"",RES_hhdet_in_tes!C134/RES_hhdet_in_fec!C134)</f>
        <v/>
      </c>
      <c r="D134" s="172">
        <f>IF(RES_hhdet_in_tes!D134=0,"",RES_hhdet_in_tes!D134/RES_hhdet_in_fec!D134)</f>
        <v>0.99512223097326036</v>
      </c>
      <c r="E134" s="172">
        <f>IF(RES_hhdet_in_tes!E134=0,"",RES_hhdet_in_tes!E134/RES_hhdet_in_fec!E134)</f>
        <v>0.99335380135026097</v>
      </c>
      <c r="F134" s="172">
        <f>IF(RES_hhdet_in_tes!F134=0,"",RES_hhdet_in_tes!F134/RES_hhdet_in_fec!F134)</f>
        <v>1.0037991601379888</v>
      </c>
      <c r="G134" s="172">
        <f>IF(RES_hhdet_in_tes!G134=0,"",RES_hhdet_in_tes!G134/RES_hhdet_in_fec!G134)</f>
        <v>0.99430801475577235</v>
      </c>
      <c r="H134" s="172">
        <f>IF(RES_hhdet_in_tes!H134=0,"",RES_hhdet_in_tes!H134/RES_hhdet_in_fec!H134)</f>
        <v>0.99484241562305653</v>
      </c>
      <c r="I134" s="172">
        <f>IF(RES_hhdet_in_tes!I134=0,"",RES_hhdet_in_tes!I134/RES_hhdet_in_fec!I134)</f>
        <v>1.0085757137482547</v>
      </c>
      <c r="J134" s="172">
        <f>IF(RES_hhdet_in_tes!J134=0,"",RES_hhdet_in_tes!J134/RES_hhdet_in_fec!J134)</f>
        <v>1.0046794013815665</v>
      </c>
      <c r="K134" s="172">
        <f>IF(RES_hhdet_in_tes!K134=0,"",RES_hhdet_in_tes!K134/RES_hhdet_in_fec!K134)</f>
        <v>1.0058195449113285</v>
      </c>
      <c r="L134" s="172">
        <f>IF(RES_hhdet_in_tes!L134=0,"",RES_hhdet_in_tes!L134/RES_hhdet_in_fec!L134)</f>
        <v>1.0040013865626116</v>
      </c>
      <c r="M134" s="172">
        <f>IF(RES_hhdet_in_tes!M134=0,"",RES_hhdet_in_tes!M134/RES_hhdet_in_fec!M134)</f>
        <v>1.0060188120002265</v>
      </c>
      <c r="N134" s="172">
        <f>IF(RES_hhdet_in_tes!N134=0,"",RES_hhdet_in_tes!N134/RES_hhdet_in_fec!N134)</f>
        <v>1.0077307553498769</v>
      </c>
      <c r="O134" s="172">
        <f>IF(RES_hhdet_in_tes!O134=0,"",RES_hhdet_in_tes!O134/RES_hhdet_in_fec!O134)</f>
        <v>1.0030391330900139</v>
      </c>
      <c r="P134" s="172">
        <f>IF(RES_hhdet_in_tes!P134=0,"",RES_hhdet_in_tes!P134/RES_hhdet_in_fec!P134)</f>
        <v>1.0028333190435414</v>
      </c>
      <c r="Q134" s="172" t="str">
        <f>IF(RES_hhdet_in_tes!Q134=0,"",RES_hhdet_in_tes!Q134/RES_hhdet_in_fec!Q134)</f>
        <v/>
      </c>
    </row>
    <row r="135" spans="1:17" ht="12" customHeight="1" x14ac:dyDescent="0.25">
      <c r="A135" s="163" t="s">
        <v>142</v>
      </c>
      <c r="B135" s="171"/>
      <c r="C135" s="171">
        <f>IF(RES_hhdet_in_tes!C135=0,"",RES_hhdet_in_tes!C135/RES_hhdet_in_fec!C135)</f>
        <v>0.69278820837516963</v>
      </c>
      <c r="D135" s="171">
        <f>IF(RES_hhdet_in_tes!D135=0,"",RES_hhdet_in_tes!D135/RES_hhdet_in_fec!D135)</f>
        <v>0.69606270958319427</v>
      </c>
      <c r="E135" s="171">
        <f>IF(RES_hhdet_in_tes!E135=0,"",RES_hhdet_in_tes!E135/RES_hhdet_in_fec!E135)</f>
        <v>0.70538134733310609</v>
      </c>
      <c r="F135" s="171">
        <f>IF(RES_hhdet_in_tes!F135=0,"",RES_hhdet_in_tes!F135/RES_hhdet_in_fec!F135)</f>
        <v>0.70677219190013396</v>
      </c>
      <c r="G135" s="171">
        <f>IF(RES_hhdet_in_tes!G135=0,"",RES_hhdet_in_tes!G135/RES_hhdet_in_fec!G135)</f>
        <v>0.70681283917797721</v>
      </c>
      <c r="H135" s="171">
        <f>IF(RES_hhdet_in_tes!H135=0,"",RES_hhdet_in_tes!H135/RES_hhdet_in_fec!H135)</f>
        <v>0.70995604949530455</v>
      </c>
      <c r="I135" s="171" t="str">
        <f>IF(RES_hhdet_in_tes!I135=0,"",RES_hhdet_in_tes!I135/RES_hhdet_in_fec!I135)</f>
        <v/>
      </c>
      <c r="J135" s="171">
        <f>IF(RES_hhdet_in_tes!J135=0,"",RES_hhdet_in_tes!J135/RES_hhdet_in_fec!J135)</f>
        <v>0.71744298639489312</v>
      </c>
      <c r="K135" s="171">
        <f>IF(RES_hhdet_in_tes!K135=0,"",RES_hhdet_in_tes!K135/RES_hhdet_in_fec!K135)</f>
        <v>0.72134036548941227</v>
      </c>
      <c r="L135" s="171">
        <f>IF(RES_hhdet_in_tes!L135=0,"",RES_hhdet_in_tes!L135/RES_hhdet_in_fec!L135)</f>
        <v>0.72485732537928316</v>
      </c>
      <c r="M135" s="171">
        <f>IF(RES_hhdet_in_tes!M135=0,"",RES_hhdet_in_tes!M135/RES_hhdet_in_fec!M135)</f>
        <v>0.72804596166916213</v>
      </c>
      <c r="N135" s="171">
        <f>IF(RES_hhdet_in_tes!N135=0,"",RES_hhdet_in_tes!N135/RES_hhdet_in_fec!N135)</f>
        <v>0.730924303277667</v>
      </c>
      <c r="O135" s="171" t="str">
        <f>IF(RES_hhdet_in_tes!O135=0,"",RES_hhdet_in_tes!O135/RES_hhdet_in_fec!O135)</f>
        <v/>
      </c>
      <c r="P135" s="171">
        <f>IF(RES_hhdet_in_tes!P135=0,"",RES_hhdet_in_tes!P135/RES_hhdet_in_fec!P135)</f>
        <v>0.73585903100669958</v>
      </c>
      <c r="Q135" s="171" t="str">
        <f>IF(RES_hhdet_in_tes!Q135=0,"",RES_hhdet_in_tes!Q135/RES_hhdet_in_fec!Q135)</f>
        <v/>
      </c>
    </row>
    <row r="136" spans="1:17" ht="12" customHeight="1" x14ac:dyDescent="0.25">
      <c r="A136" s="161" t="s">
        <v>141</v>
      </c>
      <c r="B136" s="170"/>
      <c r="C136" s="170">
        <f>IF(RES_hhdet_in_tes!C136=0,"",RES_hhdet_in_tes!C136/RES_hhdet_in_fec!C136)</f>
        <v>0.89808081262532891</v>
      </c>
      <c r="D136" s="170">
        <f>IF(RES_hhdet_in_tes!D136=0,"",RES_hhdet_in_tes!D136/RES_hhdet_in_fec!D136)</f>
        <v>0.86651839682758036</v>
      </c>
      <c r="E136" s="170">
        <f>IF(RES_hhdet_in_tes!E136=0,"",RES_hhdet_in_tes!E136/RES_hhdet_in_fec!E136)</f>
        <v>0.85901224271307497</v>
      </c>
      <c r="F136" s="170">
        <f>IF(RES_hhdet_in_tes!F136=0,"",RES_hhdet_in_tes!F136/RES_hhdet_in_fec!F136)</f>
        <v>0.88943358370442949</v>
      </c>
      <c r="G136" s="170">
        <f>IF(RES_hhdet_in_tes!G136=0,"",RES_hhdet_in_tes!G136/RES_hhdet_in_fec!G136)</f>
        <v>0.86413384581150277</v>
      </c>
      <c r="H136" s="170">
        <f>IF(RES_hhdet_in_tes!H136=0,"",RES_hhdet_in_tes!H136/RES_hhdet_in_fec!H136)</f>
        <v>0.87560558538821087</v>
      </c>
      <c r="I136" s="170">
        <f>IF(RES_hhdet_in_tes!I136=0,"",RES_hhdet_in_tes!I136/RES_hhdet_in_fec!I136)</f>
        <v>0.88446426345024332</v>
      </c>
      <c r="J136" s="170">
        <f>IF(RES_hhdet_in_tes!J136=0,"",RES_hhdet_in_tes!J136/RES_hhdet_in_fec!J136)</f>
        <v>0.88803980625529044</v>
      </c>
      <c r="K136" s="170">
        <f>IF(RES_hhdet_in_tes!K136=0,"",RES_hhdet_in_tes!K136/RES_hhdet_in_fec!K136)</f>
        <v>0.88771225947124044</v>
      </c>
      <c r="L136" s="170">
        <f>IF(RES_hhdet_in_tes!L136=0,"",RES_hhdet_in_tes!L136/RES_hhdet_in_fec!L136)</f>
        <v>0.88463819691507639</v>
      </c>
      <c r="M136" s="170">
        <f>IF(RES_hhdet_in_tes!M136=0,"",RES_hhdet_in_tes!M136/RES_hhdet_in_fec!M136)</f>
        <v>0.88658782407869485</v>
      </c>
      <c r="N136" s="170">
        <f>IF(RES_hhdet_in_tes!N136=0,"",RES_hhdet_in_tes!N136/RES_hhdet_in_fec!N136)</f>
        <v>0.87467811792488537</v>
      </c>
      <c r="O136" s="170" t="str">
        <f>IF(RES_hhdet_in_tes!O136=0,"",RES_hhdet_in_tes!O136/RES_hhdet_in_fec!O136)</f>
        <v/>
      </c>
      <c r="P136" s="170">
        <f>IF(RES_hhdet_in_tes!P136=0,"",RES_hhdet_in_tes!P136/RES_hhdet_in_fec!P136)</f>
        <v>0.88940023284734337</v>
      </c>
      <c r="Q136" s="170" t="str">
        <f>IF(RES_hhdet_in_tes!Q136=0,"",RES_hhdet_in_tes!Q136/RES_hhdet_in_fec!Q136)</f>
        <v/>
      </c>
    </row>
    <row r="137" spans="1:17" ht="12" customHeight="1" x14ac:dyDescent="0.25">
      <c r="A137" s="148" t="s">
        <v>60</v>
      </c>
      <c r="B137" s="73"/>
      <c r="C137" s="73">
        <f>IF(RES_hhdet_in_tes!C137=0,"",RES_hhdet_in_tes!C137/RES_hhdet_in_fec!C137)</f>
        <v>0.6998442466825886</v>
      </c>
      <c r="D137" s="73">
        <f>IF(RES_hhdet_in_tes!D137=0,"",RES_hhdet_in_tes!D137/RES_hhdet_in_fec!D137)</f>
        <v>0.69010705404305217</v>
      </c>
      <c r="E137" s="73">
        <f>IF(RES_hhdet_in_tes!E137=0,"",RES_hhdet_in_tes!E137/RES_hhdet_in_fec!E137)</f>
        <v>0.6950533380909959</v>
      </c>
      <c r="F137" s="73">
        <f>IF(RES_hhdet_in_tes!F137=0,"",RES_hhdet_in_tes!F137/RES_hhdet_in_fec!F137)</f>
        <v>0.7083947379353035</v>
      </c>
      <c r="G137" s="73">
        <f>IF(RES_hhdet_in_tes!G137=0,"",RES_hhdet_in_tes!G137/RES_hhdet_in_fec!G137)</f>
        <v>0.70230996298410597</v>
      </c>
      <c r="H137" s="73">
        <f>IF(RES_hhdet_in_tes!H137=0,"",RES_hhdet_in_tes!H137/RES_hhdet_in_fec!H137)</f>
        <v>0.70874486330496078</v>
      </c>
      <c r="I137" s="73">
        <f>IF(RES_hhdet_in_tes!I137=0,"",RES_hhdet_in_tes!I137/RES_hhdet_in_fec!I137)</f>
        <v>0.71363128474969195</v>
      </c>
      <c r="J137" s="73">
        <f>IF(RES_hhdet_in_tes!J137=0,"",RES_hhdet_in_tes!J137/RES_hhdet_in_fec!J137)</f>
        <v>0.71687388670851049</v>
      </c>
      <c r="K137" s="73">
        <f>IF(RES_hhdet_in_tes!K137=0,"",RES_hhdet_in_tes!K137/RES_hhdet_in_fec!K137)</f>
        <v>0.72129191340340337</v>
      </c>
      <c r="L137" s="73">
        <f>IF(RES_hhdet_in_tes!L137=0,"",RES_hhdet_in_tes!L137/RES_hhdet_in_fec!L137)</f>
        <v>0.72152797152749004</v>
      </c>
      <c r="M137" s="73">
        <f>IF(RES_hhdet_in_tes!M137=0,"",RES_hhdet_in_tes!M137/RES_hhdet_in_fec!M137)</f>
        <v>0.72388222528634438</v>
      </c>
      <c r="N137" s="73">
        <f>IF(RES_hhdet_in_tes!N137=0,"",RES_hhdet_in_tes!N137/RES_hhdet_in_fec!N137)</f>
        <v>0.72022471109119357</v>
      </c>
      <c r="O137" s="73" t="str">
        <f>IF(RES_hhdet_in_tes!O137=0,"",RES_hhdet_in_tes!O137/RES_hhdet_in_fec!O137)</f>
        <v/>
      </c>
      <c r="P137" s="73">
        <f>IF(RES_hhdet_in_tes!P137=0,"",RES_hhdet_in_tes!P137/RES_hhdet_in_fec!P137)</f>
        <v>0.73585822030516668</v>
      </c>
      <c r="Q137" s="73" t="str">
        <f>IF(RES_hhdet_in_tes!Q137=0,"",RES_hhdet_in_tes!Q137/RES_hhdet_in_fec!Q137)</f>
        <v/>
      </c>
    </row>
    <row r="138" spans="1:17" ht="12" customHeight="1" x14ac:dyDescent="0.25">
      <c r="A138" s="148" t="s">
        <v>59</v>
      </c>
      <c r="B138" s="73"/>
      <c r="C138" s="73">
        <f>IF(RES_hhdet_in_tes!C138=0,"",RES_hhdet_in_tes!C138/RES_hhdet_in_fec!C138)</f>
        <v>1.0099908794535895</v>
      </c>
      <c r="D138" s="73">
        <f>IF(RES_hhdet_in_tes!D138=0,"",RES_hhdet_in_tes!D138/RES_hhdet_in_fec!D138)</f>
        <v>0.99329760133738998</v>
      </c>
      <c r="E138" s="73">
        <f>IF(RES_hhdet_in_tes!E138=0,"",RES_hhdet_in_tes!E138/RES_hhdet_in_fec!E138)</f>
        <v>0.99503920911268662</v>
      </c>
      <c r="F138" s="73">
        <f>IF(RES_hhdet_in_tes!F138=0,"",RES_hhdet_in_tes!F138/RES_hhdet_in_fec!F138)</f>
        <v>1.0125499391437189</v>
      </c>
      <c r="G138" s="73">
        <f>IF(RES_hhdet_in_tes!G138=0,"",RES_hhdet_in_tes!G138/RES_hhdet_in_fec!G138)</f>
        <v>0.99917380371507813</v>
      </c>
      <c r="H138" s="73">
        <f>IF(RES_hhdet_in_tes!H138=0,"",RES_hhdet_in_tes!H138/RES_hhdet_in_fec!H138)</f>
        <v>1.0049535218759247</v>
      </c>
      <c r="I138" s="73">
        <f>IF(RES_hhdet_in_tes!I138=0,"",RES_hhdet_in_tes!I138/RES_hhdet_in_fec!I138)</f>
        <v>1.008880397639013</v>
      </c>
      <c r="J138" s="73">
        <f>IF(RES_hhdet_in_tes!J138=0,"",RES_hhdet_in_tes!J138/RES_hhdet_in_fec!J138)</f>
        <v>1.0113080609831331</v>
      </c>
      <c r="K138" s="73">
        <f>IF(RES_hhdet_in_tes!K138=0,"",RES_hhdet_in_tes!K138/RES_hhdet_in_fec!K138)</f>
        <v>1.0009021777342431</v>
      </c>
      <c r="L138" s="73">
        <f>IF(RES_hhdet_in_tes!L138=0,"",RES_hhdet_in_tes!L138/RES_hhdet_in_fec!L138)</f>
        <v>0.9994121851136758</v>
      </c>
      <c r="M138" s="73">
        <f>IF(RES_hhdet_in_tes!M138=0,"",RES_hhdet_in_tes!M138/RES_hhdet_in_fec!M138)</f>
        <v>1.000962893128277</v>
      </c>
      <c r="N138" s="73">
        <f>IF(RES_hhdet_in_tes!N138=0,"",RES_hhdet_in_tes!N138/RES_hhdet_in_fec!N138)</f>
        <v>0.99515917363517359</v>
      </c>
      <c r="O138" s="73" t="str">
        <f>IF(RES_hhdet_in_tes!O138=0,"",RES_hhdet_in_tes!O138/RES_hhdet_in_fec!O138)</f>
        <v/>
      </c>
      <c r="P138" s="73">
        <f>IF(RES_hhdet_in_tes!P138=0,"",RES_hhdet_in_tes!P138/RES_hhdet_in_fec!P138)</f>
        <v>1</v>
      </c>
      <c r="Q138" s="73" t="str">
        <f>IF(RES_hhdet_in_tes!Q138=0,"",RES_hhdet_in_tes!Q138/RES_hhdet_in_fec!Q138)</f>
        <v/>
      </c>
    </row>
    <row r="139" spans="1:17" ht="12" customHeight="1" x14ac:dyDescent="0.25">
      <c r="A139" s="158" t="s">
        <v>62</v>
      </c>
      <c r="B139" s="169"/>
      <c r="C139" s="169">
        <f>IF(RES_hhdet_in_tes!C139=0,"",RES_hhdet_in_tes!C139/RES_hhdet_in_fec!C139)</f>
        <v>0.8282120386181705</v>
      </c>
      <c r="D139" s="169">
        <f>IF(RES_hhdet_in_tes!D139=0,"",RES_hhdet_in_tes!D139/RES_hhdet_in_fec!D139)</f>
        <v>0.83208696358426459</v>
      </c>
      <c r="E139" s="169">
        <f>IF(RES_hhdet_in_tes!E139=0,"",RES_hhdet_in_tes!E139/RES_hhdet_in_fec!E139)</f>
        <v>0.83506414811585095</v>
      </c>
      <c r="F139" s="169">
        <f>IF(RES_hhdet_in_tes!F139=0,"",RES_hhdet_in_tes!F139/RES_hhdet_in_fec!F139)</f>
        <v>0.83871718986282395</v>
      </c>
      <c r="G139" s="169">
        <f>IF(RES_hhdet_in_tes!G139=0,"",RES_hhdet_in_tes!G139/RES_hhdet_in_fec!G139)</f>
        <v>0.84159476171231884</v>
      </c>
      <c r="H139" s="169">
        <f>IF(RES_hhdet_in_tes!H139=0,"",RES_hhdet_in_tes!H139/RES_hhdet_in_fec!H139)</f>
        <v>0.84474958223162433</v>
      </c>
      <c r="I139" s="169">
        <f>IF(RES_hhdet_in_tes!I139=0,"",RES_hhdet_in_tes!I139/RES_hhdet_in_fec!I139)</f>
        <v>0.84848799702242705</v>
      </c>
      <c r="J139" s="169">
        <f>IF(RES_hhdet_in_tes!J139=0,"",RES_hhdet_in_tes!J139/RES_hhdet_in_fec!J139)</f>
        <v>0.85259809873815373</v>
      </c>
      <c r="K139" s="169">
        <f>IF(RES_hhdet_in_tes!K139=0,"",RES_hhdet_in_tes!K139/RES_hhdet_in_fec!K139)</f>
        <v>0.85122943605363399</v>
      </c>
      <c r="L139" s="169">
        <f>IF(RES_hhdet_in_tes!L139=0,"",RES_hhdet_in_tes!L139/RES_hhdet_in_fec!L139)</f>
        <v>0.85195925026557584</v>
      </c>
      <c r="M139" s="169">
        <f>IF(RES_hhdet_in_tes!M139=0,"",RES_hhdet_in_tes!M139/RES_hhdet_in_fec!M139)</f>
        <v>0.85216878652835959</v>
      </c>
      <c r="N139" s="169">
        <f>IF(RES_hhdet_in_tes!N139=0,"",RES_hhdet_in_tes!N139/RES_hhdet_in_fec!N139)</f>
        <v>0.85220001694963099</v>
      </c>
      <c r="O139" s="169">
        <f>IF(RES_hhdet_in_tes!O139=0,"",RES_hhdet_in_tes!O139/RES_hhdet_in_fec!O139)</f>
        <v>0.85208656986170594</v>
      </c>
      <c r="P139" s="169">
        <f>IF(RES_hhdet_in_tes!P139=0,"",RES_hhdet_in_tes!P139/RES_hhdet_in_fec!P139)</f>
        <v>0.85251035365330552</v>
      </c>
      <c r="Q139" s="169" t="str">
        <f>IF(RES_hhdet_in_tes!Q139=0,"",RES_hhdet_in_tes!Q139/RES_hhdet_in_fec!Q139)</f>
        <v/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>
        <f>IF(RES_hhdet_in_tes!C141=0,"",RES_hhdet_in_tes!C141/RES_hhdet_in_fec!C141)</f>
        <v>0.8282120386181705</v>
      </c>
      <c r="D141" s="65">
        <f>IF(RES_hhdet_in_tes!D141=0,"",RES_hhdet_in_tes!D141/RES_hhdet_in_fec!D141)</f>
        <v>0.83208696358426459</v>
      </c>
      <c r="E141" s="65">
        <f>IF(RES_hhdet_in_tes!E141=0,"",RES_hhdet_in_tes!E141/RES_hhdet_in_fec!E141)</f>
        <v>0.83506414811585095</v>
      </c>
      <c r="F141" s="65">
        <f>IF(RES_hhdet_in_tes!F141=0,"",RES_hhdet_in_tes!F141/RES_hhdet_in_fec!F141)</f>
        <v>0.83871718986282395</v>
      </c>
      <c r="G141" s="65">
        <f>IF(RES_hhdet_in_tes!G141=0,"",RES_hhdet_in_tes!G141/RES_hhdet_in_fec!G141)</f>
        <v>0.84159476171231884</v>
      </c>
      <c r="H141" s="65">
        <f>IF(RES_hhdet_in_tes!H141=0,"",RES_hhdet_in_tes!H141/RES_hhdet_in_fec!H141)</f>
        <v>0.84474958223162433</v>
      </c>
      <c r="I141" s="65">
        <f>IF(RES_hhdet_in_tes!I141=0,"",RES_hhdet_in_tes!I141/RES_hhdet_in_fec!I141)</f>
        <v>0.84848799702242705</v>
      </c>
      <c r="J141" s="65">
        <f>IF(RES_hhdet_in_tes!J141=0,"",RES_hhdet_in_tes!J141/RES_hhdet_in_fec!J141)</f>
        <v>0.85259809873815373</v>
      </c>
      <c r="K141" s="65">
        <f>IF(RES_hhdet_in_tes!K141=0,"",RES_hhdet_in_tes!K141/RES_hhdet_in_fec!K141)</f>
        <v>0.85122943605363399</v>
      </c>
      <c r="L141" s="65">
        <f>IF(RES_hhdet_in_tes!L141=0,"",RES_hhdet_in_tes!L141/RES_hhdet_in_fec!L141)</f>
        <v>0.85195925026557584</v>
      </c>
      <c r="M141" s="65">
        <f>IF(RES_hhdet_in_tes!M141=0,"",RES_hhdet_in_tes!M141/RES_hhdet_in_fec!M141)</f>
        <v>0.85216878652835959</v>
      </c>
      <c r="N141" s="65">
        <f>IF(RES_hhdet_in_tes!N141=0,"",RES_hhdet_in_tes!N141/RES_hhdet_in_fec!N141)</f>
        <v>0.85220001694963099</v>
      </c>
      <c r="O141" s="65">
        <f>IF(RES_hhdet_in_tes!O141=0,"",RES_hhdet_in_tes!O141/RES_hhdet_in_fec!O141)</f>
        <v>0.85208656986170594</v>
      </c>
      <c r="P141" s="65">
        <f>IF(RES_hhdet_in_tes!P141=0,"",RES_hhdet_in_tes!P141/RES_hhdet_in_fec!P141)</f>
        <v>0.85251035365330552</v>
      </c>
      <c r="Q141" s="65" t="str">
        <f>IF(RES_hhdet_in_tes!Q141=0,"",RES_hhdet_in_tes!Q141/RES_hhdet_in_fec!Q141)</f>
        <v/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1.1314158162433898</v>
      </c>
      <c r="D143" s="175">
        <f>IF(RES_hhdet_in_tes!D143=0,"",RES_hhdet_in_tes!D143/RES_hhdet_in_fec!D143)</f>
        <v>1.1497311134908379</v>
      </c>
      <c r="E143" s="175">
        <f>IF(RES_hhdet_in_tes!E143=0,"",RES_hhdet_in_tes!E143/RES_hhdet_in_fec!E143)</f>
        <v>1.1887367186502653</v>
      </c>
      <c r="F143" s="175">
        <f>IF(RES_hhdet_in_tes!F143=0,"",RES_hhdet_in_tes!F143/RES_hhdet_in_fec!F143)</f>
        <v>1.233819309925031</v>
      </c>
      <c r="G143" s="175">
        <f>IF(RES_hhdet_in_tes!G143=0,"",RES_hhdet_in_tes!G143/RES_hhdet_in_fec!G143)</f>
        <v>1.3006729876760086</v>
      </c>
      <c r="H143" s="175">
        <f>IF(RES_hhdet_in_tes!H143=0,"",RES_hhdet_in_tes!H143/RES_hhdet_in_fec!H143)</f>
        <v>1.3683684875472901</v>
      </c>
      <c r="I143" s="175">
        <f>IF(RES_hhdet_in_tes!I143=0,"",RES_hhdet_in_tes!I143/RES_hhdet_in_fec!I143)</f>
        <v>1.4142213409518609</v>
      </c>
      <c r="J143" s="175">
        <f>IF(RES_hhdet_in_tes!J143=0,"",RES_hhdet_in_tes!J143/RES_hhdet_in_fec!J143)</f>
        <v>1.4875915965043094</v>
      </c>
      <c r="K143" s="175">
        <f>IF(RES_hhdet_in_tes!K143=0,"",RES_hhdet_in_tes!K143/RES_hhdet_in_fec!K143)</f>
        <v>1.5571699664799219</v>
      </c>
      <c r="L143" s="175">
        <f>IF(RES_hhdet_in_tes!L143=0,"",RES_hhdet_in_tes!L143/RES_hhdet_in_fec!L143)</f>
        <v>1.6352377607187609</v>
      </c>
      <c r="M143" s="175">
        <f>IF(RES_hhdet_in_tes!M143=0,"",RES_hhdet_in_tes!M143/RES_hhdet_in_fec!M143)</f>
        <v>1.8019077019807572</v>
      </c>
      <c r="N143" s="175">
        <f>IF(RES_hhdet_in_tes!N143=0,"",RES_hhdet_in_tes!N143/RES_hhdet_in_fec!N143)</f>
        <v>1.8389660538604107</v>
      </c>
      <c r="O143" s="175">
        <f>IF(RES_hhdet_in_tes!O143=0,"",RES_hhdet_in_tes!O143/RES_hhdet_in_fec!O143)</f>
        <v>1.7160678978873021</v>
      </c>
      <c r="P143" s="175">
        <f>IF(RES_hhdet_in_tes!P143=0,"",RES_hhdet_in_tes!P143/RES_hhdet_in_fec!P143)</f>
        <v>1.7966237350362388</v>
      </c>
      <c r="Q143" s="175">
        <f>IF(RES_hhdet_in_tes!Q143=0,"",RES_hhdet_in_tes!Q143/RES_hhdet_in_fec!Q143)</f>
        <v>1.9165659556207053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1.134394292949066</v>
      </c>
      <c r="D144" s="169">
        <f>IF(RES_hhdet_in_tes!D144=0,"",RES_hhdet_in_tes!D144/RES_hhdet_in_fec!D144)</f>
        <v>1.1737478488822297</v>
      </c>
      <c r="E144" s="169">
        <f>IF(RES_hhdet_in_tes!E144=0,"",RES_hhdet_in_tes!E144/RES_hhdet_in_fec!E144)</f>
        <v>1.2313282142259809</v>
      </c>
      <c r="F144" s="169">
        <f>IF(RES_hhdet_in_tes!F144=0,"",RES_hhdet_in_tes!F144/RES_hhdet_in_fec!F144)</f>
        <v>1.3159080295155032</v>
      </c>
      <c r="G144" s="169">
        <f>IF(RES_hhdet_in_tes!G144=0,"",RES_hhdet_in_tes!G144/RES_hhdet_in_fec!G144)</f>
        <v>1.3965632117642501</v>
      </c>
      <c r="H144" s="169">
        <f>IF(RES_hhdet_in_tes!H144=0,"",RES_hhdet_in_tes!H144/RES_hhdet_in_fec!H144)</f>
        <v>1.5084223695506866</v>
      </c>
      <c r="I144" s="169">
        <f>IF(RES_hhdet_in_tes!I144=0,"",RES_hhdet_in_tes!I144/RES_hhdet_in_fec!I144)</f>
        <v>1.6022362754163675</v>
      </c>
      <c r="J144" s="169">
        <f>IF(RES_hhdet_in_tes!J144=0,"",RES_hhdet_in_tes!J144/RES_hhdet_in_fec!J144)</f>
        <v>1.7504002071008065</v>
      </c>
      <c r="K144" s="169">
        <f>IF(RES_hhdet_in_tes!K144=0,"",RES_hhdet_in_tes!K144/RES_hhdet_in_fec!K144)</f>
        <v>1.9263914931835713</v>
      </c>
      <c r="L144" s="169">
        <f>IF(RES_hhdet_in_tes!L144=0,"",RES_hhdet_in_tes!L144/RES_hhdet_in_fec!L144)</f>
        <v>2.1422786221629364</v>
      </c>
      <c r="M144" s="169">
        <f>IF(RES_hhdet_in_tes!M144=0,"",RES_hhdet_in_tes!M144/RES_hhdet_in_fec!M144)</f>
        <v>2.3400503982551468</v>
      </c>
      <c r="N144" s="169">
        <f>IF(RES_hhdet_in_tes!N144=0,"",RES_hhdet_in_tes!N144/RES_hhdet_in_fec!N144)</f>
        <v>2.6164255076190606</v>
      </c>
      <c r="O144" s="169">
        <f>IF(RES_hhdet_in_tes!O144=0,"",RES_hhdet_in_tes!O144/RES_hhdet_in_fec!O144)</f>
        <v>2.9105462638079107</v>
      </c>
      <c r="P144" s="169">
        <f>IF(RES_hhdet_in_tes!P144=0,"",RES_hhdet_in_tes!P144/RES_hhdet_in_fec!P144)</f>
        <v>2.8514801493300297</v>
      </c>
      <c r="Q144" s="169">
        <f>IF(RES_hhdet_in_tes!Q144=0,"",RES_hhdet_in_tes!Q144/RES_hhdet_in_fec!Q144)</f>
        <v>3.0014785427612058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1.134394292949066</v>
      </c>
      <c r="D145" s="73">
        <f>IF(RES_hhdet_in_tes!D145=0,"",RES_hhdet_in_tes!D145/RES_hhdet_in_fec!D145)</f>
        <v>1.1737478488822297</v>
      </c>
      <c r="E145" s="73">
        <f>IF(RES_hhdet_in_tes!E145=0,"",RES_hhdet_in_tes!E145/RES_hhdet_in_fec!E145)</f>
        <v>1.2313282142259809</v>
      </c>
      <c r="F145" s="73">
        <f>IF(RES_hhdet_in_tes!F145=0,"",RES_hhdet_in_tes!F145/RES_hhdet_in_fec!F145)</f>
        <v>1.3159080295155032</v>
      </c>
      <c r="G145" s="73">
        <f>IF(RES_hhdet_in_tes!G145=0,"",RES_hhdet_in_tes!G145/RES_hhdet_in_fec!G145)</f>
        <v>1.3965632117642501</v>
      </c>
      <c r="H145" s="73">
        <f>IF(RES_hhdet_in_tes!H145=0,"",RES_hhdet_in_tes!H145/RES_hhdet_in_fec!H145)</f>
        <v>1.5084223695506866</v>
      </c>
      <c r="I145" s="73">
        <f>IF(RES_hhdet_in_tes!I145=0,"",RES_hhdet_in_tes!I145/RES_hhdet_in_fec!I145)</f>
        <v>1.6022362754163675</v>
      </c>
      <c r="J145" s="73">
        <f>IF(RES_hhdet_in_tes!J145=0,"",RES_hhdet_in_tes!J145/RES_hhdet_in_fec!J145)</f>
        <v>1.7504002071008065</v>
      </c>
      <c r="K145" s="73">
        <f>IF(RES_hhdet_in_tes!K145=0,"",RES_hhdet_in_tes!K145/RES_hhdet_in_fec!K145)</f>
        <v>1.9263914931835713</v>
      </c>
      <c r="L145" s="73">
        <f>IF(RES_hhdet_in_tes!L145=0,"",RES_hhdet_in_tes!L145/RES_hhdet_in_fec!L145)</f>
        <v>2.1422786221629364</v>
      </c>
      <c r="M145" s="73">
        <f>IF(RES_hhdet_in_tes!M145=0,"",RES_hhdet_in_tes!M145/RES_hhdet_in_fec!M145)</f>
        <v>2.3400503982551468</v>
      </c>
      <c r="N145" s="73">
        <f>IF(RES_hhdet_in_tes!N145=0,"",RES_hhdet_in_tes!N145/RES_hhdet_in_fec!N145)</f>
        <v>2.6164255076190606</v>
      </c>
      <c r="O145" s="73">
        <f>IF(RES_hhdet_in_tes!O145=0,"",RES_hhdet_in_tes!O145/RES_hhdet_in_fec!O145)</f>
        <v>2.9105462638079107</v>
      </c>
      <c r="P145" s="73">
        <f>IF(RES_hhdet_in_tes!P145=0,"",RES_hhdet_in_tes!P145/RES_hhdet_in_fec!P145)</f>
        <v>2.8514801493300297</v>
      </c>
      <c r="Q145" s="73">
        <f>IF(RES_hhdet_in_tes!Q145=0,"",RES_hhdet_in_tes!Q145/RES_hhdet_in_fec!Q145)</f>
        <v>3.0014785427612058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1.7920143820828289</v>
      </c>
      <c r="D146" s="169">
        <f>IF(RES_hhdet_in_tes!D146=0,"",RES_hhdet_in_tes!D146/RES_hhdet_in_fec!D146)</f>
        <v>1.8491779703005762</v>
      </c>
      <c r="E146" s="169">
        <f>IF(RES_hhdet_in_tes!E146=0,"",RES_hhdet_in_tes!E146/RES_hhdet_in_fec!E146)</f>
        <v>1.9140511382617904</v>
      </c>
      <c r="F146" s="169">
        <f>IF(RES_hhdet_in_tes!F146=0,"",RES_hhdet_in_tes!F146/RES_hhdet_in_fec!F146)</f>
        <v>1.9816040079187442</v>
      </c>
      <c r="G146" s="169">
        <f>IF(RES_hhdet_in_tes!G146=0,"",RES_hhdet_in_tes!G146/RES_hhdet_in_fec!G146)</f>
        <v>2.0064879970644474</v>
      </c>
      <c r="H146" s="169">
        <f>IF(RES_hhdet_in_tes!H146=0,"",RES_hhdet_in_tes!H146/RES_hhdet_in_fec!H146)</f>
        <v>2.0993613544441212</v>
      </c>
      <c r="I146" s="169">
        <f>IF(RES_hhdet_in_tes!I146=0,"",RES_hhdet_in_tes!I146/RES_hhdet_in_fec!I146)</f>
        <v>2.2088530874073435</v>
      </c>
      <c r="J146" s="169">
        <f>IF(RES_hhdet_in_tes!J146=0,"",RES_hhdet_in_tes!J146/RES_hhdet_in_fec!J146)</f>
        <v>2.3384879809461192</v>
      </c>
      <c r="K146" s="169">
        <f>IF(RES_hhdet_in_tes!K146=0,"",RES_hhdet_in_tes!K146/RES_hhdet_in_fec!K146)</f>
        <v>2.4962054233563267</v>
      </c>
      <c r="L146" s="169">
        <f>IF(RES_hhdet_in_tes!L146=0,"",RES_hhdet_in_tes!L146/RES_hhdet_in_fec!L146)</f>
        <v>2.68193803477347</v>
      </c>
      <c r="M146" s="169">
        <f>IF(RES_hhdet_in_tes!M146=0,"",RES_hhdet_in_tes!M146/RES_hhdet_in_fec!M146)</f>
        <v>2.8731924471048655</v>
      </c>
      <c r="N146" s="169">
        <f>IF(RES_hhdet_in_tes!N146=0,"",RES_hhdet_in_tes!N146/RES_hhdet_in_fec!N146)</f>
        <v>3.1265480083985482</v>
      </c>
      <c r="O146" s="169">
        <f>IF(RES_hhdet_in_tes!O146=0,"",RES_hhdet_in_tes!O146/RES_hhdet_in_fec!O146)</f>
        <v>3.2993291150820614</v>
      </c>
      <c r="P146" s="169">
        <f>IF(RES_hhdet_in_tes!P146=0,"",RES_hhdet_in_tes!P146/RES_hhdet_in_fec!P146)</f>
        <v>3.4223861637919479</v>
      </c>
      <c r="Q146" s="169">
        <f>IF(RES_hhdet_in_tes!Q146=0,"",RES_hhdet_in_tes!Q146/RES_hhdet_in_fec!Q146)</f>
        <v>3.5800040050260225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1.7920143820828289</v>
      </c>
      <c r="D147" s="73">
        <f>IF(RES_hhdet_in_tes!D147=0,"",RES_hhdet_in_tes!D147/RES_hhdet_in_fec!D147)</f>
        <v>1.8491779703005762</v>
      </c>
      <c r="E147" s="73">
        <f>IF(RES_hhdet_in_tes!E147=0,"",RES_hhdet_in_tes!E147/RES_hhdet_in_fec!E147)</f>
        <v>1.9140511382617904</v>
      </c>
      <c r="F147" s="73">
        <f>IF(RES_hhdet_in_tes!F147=0,"",RES_hhdet_in_tes!F147/RES_hhdet_in_fec!F147)</f>
        <v>1.9816040079187442</v>
      </c>
      <c r="G147" s="73">
        <f>IF(RES_hhdet_in_tes!G147=0,"",RES_hhdet_in_tes!G147/RES_hhdet_in_fec!G147)</f>
        <v>2.0064879970644474</v>
      </c>
      <c r="H147" s="73">
        <f>IF(RES_hhdet_in_tes!H147=0,"",RES_hhdet_in_tes!H147/RES_hhdet_in_fec!H147)</f>
        <v>2.0993613544441212</v>
      </c>
      <c r="I147" s="73">
        <f>IF(RES_hhdet_in_tes!I147=0,"",RES_hhdet_in_tes!I147/RES_hhdet_in_fec!I147)</f>
        <v>2.2088530874073435</v>
      </c>
      <c r="J147" s="73">
        <f>IF(RES_hhdet_in_tes!J147=0,"",RES_hhdet_in_tes!J147/RES_hhdet_in_fec!J147)</f>
        <v>2.3384879809461192</v>
      </c>
      <c r="K147" s="73">
        <f>IF(RES_hhdet_in_tes!K147=0,"",RES_hhdet_in_tes!K147/RES_hhdet_in_fec!K147)</f>
        <v>2.4962054233563267</v>
      </c>
      <c r="L147" s="73">
        <f>IF(RES_hhdet_in_tes!L147=0,"",RES_hhdet_in_tes!L147/RES_hhdet_in_fec!L147)</f>
        <v>2.68193803477347</v>
      </c>
      <c r="M147" s="73">
        <f>IF(RES_hhdet_in_tes!M147=0,"",RES_hhdet_in_tes!M147/RES_hhdet_in_fec!M147)</f>
        <v>2.8731924471048655</v>
      </c>
      <c r="N147" s="73">
        <f>IF(RES_hhdet_in_tes!N147=0,"",RES_hhdet_in_tes!N147/RES_hhdet_in_fec!N147)</f>
        <v>3.1265480083985482</v>
      </c>
      <c r="O147" s="73">
        <f>IF(RES_hhdet_in_tes!O147=0,"",RES_hhdet_in_tes!O147/RES_hhdet_in_fec!O147)</f>
        <v>3.2993291150820614</v>
      </c>
      <c r="P147" s="73">
        <f>IF(RES_hhdet_in_tes!P147=0,"",RES_hhdet_in_tes!P147/RES_hhdet_in_fec!P147)</f>
        <v>3.4223861637919479</v>
      </c>
      <c r="Q147" s="73">
        <f>IF(RES_hhdet_in_tes!Q147=0,"",RES_hhdet_in_tes!Q147/RES_hhdet_in_fec!Q147)</f>
        <v>3.5800040050260225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0.8442626920996068</v>
      </c>
      <c r="D148" s="169">
        <f>IF(RES_hhdet_in_tes!D148=0,"",RES_hhdet_in_tes!D148/RES_hhdet_in_fec!D148)</f>
        <v>0.83885195716996286</v>
      </c>
      <c r="E148" s="169">
        <f>IF(RES_hhdet_in_tes!E148=0,"",RES_hhdet_in_tes!E148/RES_hhdet_in_fec!E148)</f>
        <v>0.84627190850747547</v>
      </c>
      <c r="F148" s="169">
        <f>IF(RES_hhdet_in_tes!F148=0,"",RES_hhdet_in_tes!F148/RES_hhdet_in_fec!F148)</f>
        <v>0.8231459088548112</v>
      </c>
      <c r="G148" s="169">
        <f>IF(RES_hhdet_in_tes!G148=0,"",RES_hhdet_in_tes!G148/RES_hhdet_in_fec!G148)</f>
        <v>0.8523239528156078</v>
      </c>
      <c r="H148" s="169">
        <f>IF(RES_hhdet_in_tes!H148=0,"",RES_hhdet_in_tes!H148/RES_hhdet_in_fec!H148)</f>
        <v>0.87319925963546208</v>
      </c>
      <c r="I148" s="169">
        <f>IF(RES_hhdet_in_tes!I148=0,"",RES_hhdet_in_tes!I148/RES_hhdet_in_fec!I148)</f>
        <v>0.8819397068466629</v>
      </c>
      <c r="J148" s="169">
        <f>IF(RES_hhdet_in_tes!J148=0,"",RES_hhdet_in_tes!J148/RES_hhdet_in_fec!J148)</f>
        <v>0.88525314479225048</v>
      </c>
      <c r="K148" s="169">
        <f>IF(RES_hhdet_in_tes!K148=0,"",RES_hhdet_in_tes!K148/RES_hhdet_in_fec!K148)</f>
        <v>0.89528639149909373</v>
      </c>
      <c r="L148" s="169">
        <f>IF(RES_hhdet_in_tes!L148=0,"",RES_hhdet_in_tes!L148/RES_hhdet_in_fec!L148)</f>
        <v>0.89156991054595003</v>
      </c>
      <c r="M148" s="169">
        <f>IF(RES_hhdet_in_tes!M148=0,"",RES_hhdet_in_tes!M148/RES_hhdet_in_fec!M148)</f>
        <v>0.89124625354642928</v>
      </c>
      <c r="N148" s="169">
        <f>IF(RES_hhdet_in_tes!N148=0,"",RES_hhdet_in_tes!N148/RES_hhdet_in_fec!N148)</f>
        <v>0.88093542983694617</v>
      </c>
      <c r="O148" s="169">
        <f>IF(RES_hhdet_in_tes!O148=0,"",RES_hhdet_in_tes!O148/RES_hhdet_in_fec!O148)</f>
        <v>0.80597083477499021</v>
      </c>
      <c r="P148" s="169">
        <f>IF(RES_hhdet_in_tes!P148=0,"",RES_hhdet_in_tes!P148/RES_hhdet_in_fec!P148)</f>
        <v>0.88507841080832228</v>
      </c>
      <c r="Q148" s="169">
        <f>IF(RES_hhdet_in_tes!Q148=0,"",RES_hhdet_in_tes!Q148/RES_hhdet_in_fec!Q148)</f>
        <v>0.88594719731888627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0.69001283011492409</v>
      </c>
      <c r="D153" s="171">
        <f>IF(RES_hhdet_in_tes!D153=0,"",RES_hhdet_in_tes!D153/RES_hhdet_in_fec!D153)</f>
        <v>0.69335792244410377</v>
      </c>
      <c r="E153" s="171">
        <f>IF(RES_hhdet_in_tes!E153=0,"",RES_hhdet_in_tes!E153/RES_hhdet_in_fec!E153)</f>
        <v>0.69751385609408356</v>
      </c>
      <c r="F153" s="171">
        <f>IF(RES_hhdet_in_tes!F153=0,"",RES_hhdet_in_tes!F153/RES_hhdet_in_fec!F153)</f>
        <v>0.70092425301849648</v>
      </c>
      <c r="G153" s="171">
        <f>IF(RES_hhdet_in_tes!G153=0,"",RES_hhdet_in_tes!G153/RES_hhdet_in_fec!G153)</f>
        <v>0.70385915370500896</v>
      </c>
      <c r="H153" s="171" t="str">
        <f>IF(RES_hhdet_in_tes!H153=0,"",RES_hhdet_in_tes!H153/RES_hhdet_in_fec!H153)</f>
        <v/>
      </c>
      <c r="I153" s="171" t="str">
        <f>IF(RES_hhdet_in_tes!I153=0,"",RES_hhdet_in_tes!I153/RES_hhdet_in_fec!I153)</f>
        <v/>
      </c>
      <c r="J153" s="171" t="str">
        <f>IF(RES_hhdet_in_tes!J153=0,"",RES_hhdet_in_tes!J153/RES_hhdet_in_fec!J153)</f>
        <v/>
      </c>
      <c r="K153" s="171" t="str">
        <f>IF(RES_hhdet_in_tes!K153=0,"",RES_hhdet_in_tes!K153/RES_hhdet_in_fec!K153)</f>
        <v/>
      </c>
      <c r="L153" s="171" t="str">
        <f>IF(RES_hhdet_in_tes!L153=0,"",RES_hhdet_in_tes!L153/RES_hhdet_in_fec!L153)</f>
        <v/>
      </c>
      <c r="M153" s="171" t="str">
        <f>IF(RES_hhdet_in_tes!M153=0,"",RES_hhdet_in_tes!M153/RES_hhdet_in_fec!M153)</f>
        <v/>
      </c>
      <c r="N153" s="171" t="str">
        <f>IF(RES_hhdet_in_tes!N153=0,"",RES_hhdet_in_tes!N153/RES_hhdet_in_fec!N153)</f>
        <v/>
      </c>
      <c r="O153" s="171">
        <f>IF(RES_hhdet_in_tes!O153=0,"",RES_hhdet_in_tes!O153/RES_hhdet_in_fec!O153)</f>
        <v>0.73664022458977607</v>
      </c>
      <c r="P153" s="171">
        <f>IF(RES_hhdet_in_tes!P153=0,"",RES_hhdet_in_tes!P153/RES_hhdet_in_fec!P153)</f>
        <v>0.73812063772549419</v>
      </c>
      <c r="Q153" s="171" t="str">
        <f>IF(RES_hhdet_in_tes!Q153=0,"",RES_hhdet_in_tes!Q153/RES_hhdet_in_fec!Q153)</f>
        <v/>
      </c>
    </row>
    <row r="154" spans="1:17" ht="12" customHeight="1" x14ac:dyDescent="0.25">
      <c r="A154" s="161" t="s">
        <v>141</v>
      </c>
      <c r="B154" s="170"/>
      <c r="C154" s="170">
        <f>IF(RES_hhdet_in_tes!C154=0,"",RES_hhdet_in_tes!C154/RES_hhdet_in_fec!C154)</f>
        <v>0.89548379285394775</v>
      </c>
      <c r="D154" s="170">
        <f>IF(RES_hhdet_in_tes!D154=0,"",RES_hhdet_in_tes!D154/RES_hhdet_in_fec!D154)</f>
        <v>0.86967917043887921</v>
      </c>
      <c r="E154" s="170">
        <f>IF(RES_hhdet_in_tes!E154=0,"",RES_hhdet_in_tes!E154/RES_hhdet_in_fec!E154)</f>
        <v>0.85661743310499505</v>
      </c>
      <c r="F154" s="170">
        <f>IF(RES_hhdet_in_tes!F154=0,"",RES_hhdet_in_tes!F154/RES_hhdet_in_fec!F154)</f>
        <v>0.88620133714365812</v>
      </c>
      <c r="G154" s="170">
        <f>IF(RES_hhdet_in_tes!G154=0,"",RES_hhdet_in_tes!G154/RES_hhdet_in_fec!G154)</f>
        <v>0.85999293071039962</v>
      </c>
      <c r="H154" s="170">
        <f>IF(RES_hhdet_in_tes!H154=0,"",RES_hhdet_in_tes!H154/RES_hhdet_in_fec!H154)</f>
        <v>0.87319925963546208</v>
      </c>
      <c r="I154" s="170">
        <f>IF(RES_hhdet_in_tes!I154=0,"",RES_hhdet_in_tes!I154/RES_hhdet_in_fec!I154)</f>
        <v>0.8819397068466629</v>
      </c>
      <c r="J154" s="170">
        <f>IF(RES_hhdet_in_tes!J154=0,"",RES_hhdet_in_tes!J154/RES_hhdet_in_fec!J154)</f>
        <v>0.88525314479225048</v>
      </c>
      <c r="K154" s="170">
        <f>IF(RES_hhdet_in_tes!K154=0,"",RES_hhdet_in_tes!K154/RES_hhdet_in_fec!K154)</f>
        <v>0.89528639149909373</v>
      </c>
      <c r="L154" s="170">
        <f>IF(RES_hhdet_in_tes!L154=0,"",RES_hhdet_in_tes!L154/RES_hhdet_in_fec!L154)</f>
        <v>0.89156991054595003</v>
      </c>
      <c r="M154" s="170">
        <f>IF(RES_hhdet_in_tes!M154=0,"",RES_hhdet_in_tes!M154/RES_hhdet_in_fec!M154)</f>
        <v>0.89124625354642928</v>
      </c>
      <c r="N154" s="170">
        <f>IF(RES_hhdet_in_tes!N154=0,"",RES_hhdet_in_tes!N154/RES_hhdet_in_fec!N154)</f>
        <v>0.88093542983694617</v>
      </c>
      <c r="O154" s="170">
        <f>IF(RES_hhdet_in_tes!O154=0,"",RES_hhdet_in_tes!O154/RES_hhdet_in_fec!O154)</f>
        <v>0.88856692214670308</v>
      </c>
      <c r="P154" s="170">
        <f>IF(RES_hhdet_in_tes!P154=0,"",RES_hhdet_in_tes!P154/RES_hhdet_in_fec!P154)</f>
        <v>0.89250200390097978</v>
      </c>
      <c r="Q154" s="170">
        <f>IF(RES_hhdet_in_tes!Q154=0,"",RES_hhdet_in_tes!Q154/RES_hhdet_in_fec!Q154)</f>
        <v>0.88594719731888627</v>
      </c>
    </row>
    <row r="155" spans="1:17" ht="12" customHeight="1" x14ac:dyDescent="0.25">
      <c r="A155" s="148" t="s">
        <v>60</v>
      </c>
      <c r="B155" s="73"/>
      <c r="C155" s="73">
        <f>IF(RES_hhdet_in_tes!C155=0,"",RES_hhdet_in_tes!C155/RES_hhdet_in_fec!C155)</f>
        <v>0.67413590287852909</v>
      </c>
      <c r="D155" s="73">
        <f>IF(RES_hhdet_in_tes!D155=0,"",RES_hhdet_in_tes!D155/RES_hhdet_in_fec!D155)</f>
        <v>0.69317992782043647</v>
      </c>
      <c r="E155" s="73">
        <f>IF(RES_hhdet_in_tes!E155=0,"",RES_hhdet_in_tes!E155/RES_hhdet_in_fec!E155)</f>
        <v>0.69359322899926146</v>
      </c>
      <c r="F155" s="73">
        <f>IF(RES_hhdet_in_tes!F155=0,"",RES_hhdet_in_tes!F155/RES_hhdet_in_fec!F155)</f>
        <v>0.70697322425579012</v>
      </c>
      <c r="G155" s="73">
        <f>IF(RES_hhdet_in_tes!G155=0,"",RES_hhdet_in_tes!G155/RES_hhdet_in_fec!G155)</f>
        <v>0.69918177156503569</v>
      </c>
      <c r="H155" s="73">
        <f>IF(RES_hhdet_in_tes!H155=0,"",RES_hhdet_in_tes!H155/RES_hhdet_in_fec!H155)</f>
        <v>0.70804201858573712</v>
      </c>
      <c r="I155" s="73">
        <f>IF(RES_hhdet_in_tes!I155=0,"",RES_hhdet_in_tes!I155/RES_hhdet_in_fec!I155)</f>
        <v>0.71325447539346076</v>
      </c>
      <c r="J155" s="73">
        <f>IF(RES_hhdet_in_tes!J155=0,"",RES_hhdet_in_tes!J155/RES_hhdet_in_fec!J155)</f>
        <v>0.71553943191356062</v>
      </c>
      <c r="K155" s="73">
        <f>IF(RES_hhdet_in_tes!K155=0,"",RES_hhdet_in_tes!K155/RES_hhdet_in_fec!K155)</f>
        <v>0.72137618356153133</v>
      </c>
      <c r="L155" s="73">
        <f>IF(RES_hhdet_in_tes!L155=0,"",RES_hhdet_in_tes!L155/RES_hhdet_in_fec!L155)</f>
        <v>0.72289065526608154</v>
      </c>
      <c r="M155" s="73">
        <f>IF(RES_hhdet_in_tes!M155=0,"",RES_hhdet_in_tes!M155/RES_hhdet_in_fec!M155)</f>
        <v>0.72506006526108524</v>
      </c>
      <c r="N155" s="73">
        <f>IF(RES_hhdet_in_tes!N155=0,"",RES_hhdet_in_tes!N155/RES_hhdet_in_fec!N155)</f>
        <v>0.72745485028420986</v>
      </c>
      <c r="O155" s="73">
        <f>IF(RES_hhdet_in_tes!O155=0,"",RES_hhdet_in_tes!O155/RES_hhdet_in_fec!O155)</f>
        <v>0.731726163766514</v>
      </c>
      <c r="P155" s="73">
        <f>IF(RES_hhdet_in_tes!P155=0,"",RES_hhdet_in_tes!P155/RES_hhdet_in_fec!P155)</f>
        <v>0.7356082773208954</v>
      </c>
      <c r="Q155" s="73">
        <f>IF(RES_hhdet_in_tes!Q155=0,"",RES_hhdet_in_tes!Q155/RES_hhdet_in_fec!Q155)</f>
        <v>0.7362431419252965</v>
      </c>
    </row>
    <row r="156" spans="1:17" ht="12" customHeight="1" x14ac:dyDescent="0.25">
      <c r="A156" s="148" t="s">
        <v>59</v>
      </c>
      <c r="B156" s="73"/>
      <c r="C156" s="73">
        <f>IF(RES_hhdet_in_tes!C156=0,"",RES_hhdet_in_tes!C156/RES_hhdet_in_fec!C156)</f>
        <v>1.0204408462696057</v>
      </c>
      <c r="D156" s="73">
        <f>IF(RES_hhdet_in_tes!D156=0,"",RES_hhdet_in_tes!D156/RES_hhdet_in_fec!D156)</f>
        <v>0.99652154475877197</v>
      </c>
      <c r="E156" s="73">
        <f>IF(RES_hhdet_in_tes!E156=0,"",RES_hhdet_in_tes!E156/RES_hhdet_in_fec!E156)</f>
        <v>0.99186893399376008</v>
      </c>
      <c r="F156" s="73">
        <f>IF(RES_hhdet_in_tes!F156=0,"",RES_hhdet_in_tes!F156/RES_hhdet_in_fec!F156)</f>
        <v>1.0080862948016178</v>
      </c>
      <c r="G156" s="73">
        <f>IF(RES_hhdet_in_tes!G156=0,"",RES_hhdet_in_tes!G156/RES_hhdet_in_fec!G156)</f>
        <v>0.99418778367025318</v>
      </c>
      <c r="H156" s="73">
        <f>IF(RES_hhdet_in_tes!H156=0,"",RES_hhdet_in_tes!H156/RES_hhdet_in_fec!H156)</f>
        <v>1.0012266831002106</v>
      </c>
      <c r="I156" s="73">
        <f>IF(RES_hhdet_in_tes!I156=0,"",RES_hhdet_in_tes!I156/RES_hhdet_in_fec!I156)</f>
        <v>1.0047916558777288</v>
      </c>
      <c r="J156" s="73">
        <f>IF(RES_hhdet_in_tes!J156=0,"",RES_hhdet_in_tes!J156/RES_hhdet_in_fec!J156)</f>
        <v>1.007475566436302</v>
      </c>
      <c r="K156" s="73">
        <f>IF(RES_hhdet_in_tes!K156=0,"",RES_hhdet_in_tes!K156/RES_hhdet_in_fec!K156)</f>
        <v>1.0135704997026089</v>
      </c>
      <c r="L156" s="73">
        <f>IF(RES_hhdet_in_tes!L156=0,"",RES_hhdet_in_tes!L156/RES_hhdet_in_fec!L156)</f>
        <v>1.0102625970947945</v>
      </c>
      <c r="M156" s="73">
        <f>IF(RES_hhdet_in_tes!M156=0,"",RES_hhdet_in_tes!M156/RES_hhdet_in_fec!M156)</f>
        <v>1.008068027974002</v>
      </c>
      <c r="N156" s="73">
        <f>IF(RES_hhdet_in_tes!N156=0,"",RES_hhdet_in_tes!N156/RES_hhdet_in_fec!N156)</f>
        <v>1.0006576336692732</v>
      </c>
      <c r="O156" s="73">
        <f>IF(RES_hhdet_in_tes!O156=0,"",RES_hhdet_in_tes!O156/RES_hhdet_in_fec!O156)</f>
        <v>1.0048743764293762</v>
      </c>
      <c r="P156" s="73">
        <f>IF(RES_hhdet_in_tes!P156=0,"",RES_hhdet_in_tes!P156/RES_hhdet_in_fec!P156)</f>
        <v>1.0055160861066779</v>
      </c>
      <c r="Q156" s="73">
        <f>IF(RES_hhdet_in_tes!Q156=0,"",RES_hhdet_in_tes!Q156/RES_hhdet_in_fec!Q156)</f>
        <v>1.000446030999828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0.82814181339058512</v>
      </c>
      <c r="D157" s="169">
        <f>IF(RES_hhdet_in_tes!D157=0,"",RES_hhdet_in_tes!D157/RES_hhdet_in_fec!D157)</f>
        <v>0.83066491278199817</v>
      </c>
      <c r="E157" s="169">
        <f>IF(RES_hhdet_in_tes!E157=0,"",RES_hhdet_in_tes!E157/RES_hhdet_in_fec!E157)</f>
        <v>0.83266571956342073</v>
      </c>
      <c r="F157" s="169">
        <f>IF(RES_hhdet_in_tes!F157=0,"",RES_hhdet_in_tes!F157/RES_hhdet_in_fec!F157)</f>
        <v>0.83495735924109338</v>
      </c>
      <c r="G157" s="169">
        <f>IF(RES_hhdet_in_tes!G157=0,"",RES_hhdet_in_tes!G157/RES_hhdet_in_fec!G157)</f>
        <v>0.8369349090029724</v>
      </c>
      <c r="H157" s="169">
        <f>IF(RES_hhdet_in_tes!H157=0,"",RES_hhdet_in_tes!H157/RES_hhdet_in_fec!H157)</f>
        <v>0.83858223484742644</v>
      </c>
      <c r="I157" s="169">
        <f>IF(RES_hhdet_in_tes!I157=0,"",RES_hhdet_in_tes!I157/RES_hhdet_in_fec!I157)</f>
        <v>0.8405836443986584</v>
      </c>
      <c r="J157" s="169">
        <f>IF(RES_hhdet_in_tes!J157=0,"",RES_hhdet_in_tes!J157/RES_hhdet_in_fec!J157)</f>
        <v>0.8431235909372643</v>
      </c>
      <c r="K157" s="169">
        <f>IF(RES_hhdet_in_tes!K157=0,"",RES_hhdet_in_tes!K157/RES_hhdet_in_fec!K157)</f>
        <v>0.84499360342290442</v>
      </c>
      <c r="L157" s="169">
        <f>IF(RES_hhdet_in_tes!L157=0,"",RES_hhdet_in_tes!L157/RES_hhdet_in_fec!L157)</f>
        <v>0.84672278657966293</v>
      </c>
      <c r="M157" s="169">
        <f>IF(RES_hhdet_in_tes!M157=0,"",RES_hhdet_in_tes!M157/RES_hhdet_in_fec!M157)</f>
        <v>0.84825241339467394</v>
      </c>
      <c r="N157" s="169">
        <f>IF(RES_hhdet_in_tes!N157=0,"",RES_hhdet_in_tes!N157/RES_hhdet_in_fec!N157)</f>
        <v>0.84943711063461991</v>
      </c>
      <c r="O157" s="169">
        <f>IF(RES_hhdet_in_tes!O157=0,"",RES_hhdet_in_tes!O157/RES_hhdet_in_fec!O157)</f>
        <v>0.85081662760103216</v>
      </c>
      <c r="P157" s="169">
        <f>IF(RES_hhdet_in_tes!P157=0,"",RES_hhdet_in_tes!P157/RES_hhdet_in_fec!P157)</f>
        <v>0.85203724256717128</v>
      </c>
      <c r="Q157" s="169">
        <f>IF(RES_hhdet_in_tes!Q157=0,"",RES_hhdet_in_tes!Q157/RES_hhdet_in_fec!Q157)</f>
        <v>0.85313060914104177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0.82814181339058512</v>
      </c>
      <c r="D159" s="65">
        <f>IF(RES_hhdet_in_tes!D159=0,"",RES_hhdet_in_tes!D159/RES_hhdet_in_fec!D159)</f>
        <v>0.83066491278199817</v>
      </c>
      <c r="E159" s="65">
        <f>IF(RES_hhdet_in_tes!E159=0,"",RES_hhdet_in_tes!E159/RES_hhdet_in_fec!E159)</f>
        <v>0.83266571956342073</v>
      </c>
      <c r="F159" s="65">
        <f>IF(RES_hhdet_in_tes!F159=0,"",RES_hhdet_in_tes!F159/RES_hhdet_in_fec!F159)</f>
        <v>0.83495735924109338</v>
      </c>
      <c r="G159" s="65">
        <f>IF(RES_hhdet_in_tes!G159=0,"",RES_hhdet_in_tes!G159/RES_hhdet_in_fec!G159)</f>
        <v>0.8369349090029724</v>
      </c>
      <c r="H159" s="65">
        <f>IF(RES_hhdet_in_tes!H159=0,"",RES_hhdet_in_tes!H159/RES_hhdet_in_fec!H159)</f>
        <v>0.83858223484742644</v>
      </c>
      <c r="I159" s="65">
        <f>IF(RES_hhdet_in_tes!I159=0,"",RES_hhdet_in_tes!I159/RES_hhdet_in_fec!I159)</f>
        <v>0.8405836443986584</v>
      </c>
      <c r="J159" s="65">
        <f>IF(RES_hhdet_in_tes!J159=0,"",RES_hhdet_in_tes!J159/RES_hhdet_in_fec!J159)</f>
        <v>0.8431235909372643</v>
      </c>
      <c r="K159" s="65">
        <f>IF(RES_hhdet_in_tes!K159=0,"",RES_hhdet_in_tes!K159/RES_hhdet_in_fec!K159)</f>
        <v>0.84499360342290442</v>
      </c>
      <c r="L159" s="65">
        <f>IF(RES_hhdet_in_tes!L159=0,"",RES_hhdet_in_tes!L159/RES_hhdet_in_fec!L159)</f>
        <v>0.84672278657966293</v>
      </c>
      <c r="M159" s="65">
        <f>IF(RES_hhdet_in_tes!M159=0,"",RES_hhdet_in_tes!M159/RES_hhdet_in_fec!M159)</f>
        <v>0.84825241339467394</v>
      </c>
      <c r="N159" s="65">
        <f>IF(RES_hhdet_in_tes!N159=0,"",RES_hhdet_in_tes!N159/RES_hhdet_in_fec!N159)</f>
        <v>0.84943711063461991</v>
      </c>
      <c r="O159" s="65">
        <f>IF(RES_hhdet_in_tes!O159=0,"",RES_hhdet_in_tes!O159/RES_hhdet_in_fec!O159)</f>
        <v>0.85081662760103216</v>
      </c>
      <c r="P159" s="65">
        <f>IF(RES_hhdet_in_tes!P159=0,"",RES_hhdet_in_tes!P159/RES_hhdet_in_fec!P159)</f>
        <v>0.85203724256717128</v>
      </c>
      <c r="Q159" s="65">
        <f>IF(RES_hhdet_in_tes!Q159=0,"",RES_hhdet_in_tes!Q159/RES_hhdet_in_fec!Q159)</f>
        <v>0.85313060914104177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0.7885178438982624</v>
      </c>
      <c r="D161" s="175">
        <f>IF(RES_hhdet_in_tes!D161=0,"",RES_hhdet_in_tes!D161/RES_hhdet_in_fec!D161)</f>
        <v>0.77168405078115143</v>
      </c>
      <c r="E161" s="175">
        <f>IF(RES_hhdet_in_tes!E161=0,"",RES_hhdet_in_tes!E161/RES_hhdet_in_fec!E161)</f>
        <v>0.78053323364687599</v>
      </c>
      <c r="F161" s="175">
        <f>IF(RES_hhdet_in_tes!F161=0,"",RES_hhdet_in_tes!F161/RES_hhdet_in_fec!F161)</f>
        <v>0.80549012186543512</v>
      </c>
      <c r="G161" s="175">
        <f>IF(RES_hhdet_in_tes!G161=0,"",RES_hhdet_in_tes!G161/RES_hhdet_in_fec!G161)</f>
        <v>0.80892622813088844</v>
      </c>
      <c r="H161" s="175">
        <f>IF(RES_hhdet_in_tes!H161=0,"",RES_hhdet_in_tes!H161/RES_hhdet_in_fec!H161)</f>
        <v>0.81103471153892492</v>
      </c>
      <c r="I161" s="175">
        <f>IF(RES_hhdet_in_tes!I161=0,"",RES_hhdet_in_tes!I161/RES_hhdet_in_fec!I161)</f>
        <v>0.87883948585406391</v>
      </c>
      <c r="J161" s="175">
        <f>IF(RES_hhdet_in_tes!J161=0,"",RES_hhdet_in_tes!J161/RES_hhdet_in_fec!J161)</f>
        <v>0.8334387624352152</v>
      </c>
      <c r="K161" s="175">
        <f>IF(RES_hhdet_in_tes!K161=0,"",RES_hhdet_in_tes!K161/RES_hhdet_in_fec!K161)</f>
        <v>0.89171336915249511</v>
      </c>
      <c r="L161" s="175">
        <f>IF(RES_hhdet_in_tes!L161=0,"",RES_hhdet_in_tes!L161/RES_hhdet_in_fec!L161)</f>
        <v>0.88644754179174123</v>
      </c>
      <c r="M161" s="175">
        <f>IF(RES_hhdet_in_tes!M161=0,"",RES_hhdet_in_tes!M161/RES_hhdet_in_fec!M161)</f>
        <v>0.87474364987562592</v>
      </c>
      <c r="N161" s="175">
        <f>IF(RES_hhdet_in_tes!N161=0,"",RES_hhdet_in_tes!N161/RES_hhdet_in_fec!N161)</f>
        <v>0.89057524628963525</v>
      </c>
      <c r="O161" s="175">
        <f>IF(RES_hhdet_in_tes!O161=0,"",RES_hhdet_in_tes!O161/RES_hhdet_in_fec!O161)</f>
        <v>1.0164375493120812</v>
      </c>
      <c r="P161" s="175">
        <f>IF(RES_hhdet_in_tes!P161=0,"",RES_hhdet_in_tes!P161/RES_hhdet_in_fec!P161)</f>
        <v>1.0437916018754305</v>
      </c>
      <c r="Q161" s="175">
        <f>IF(RES_hhdet_in_tes!Q161=0,"",RES_hhdet_in_tes!Q161/RES_hhdet_in_fec!Q161)</f>
        <v>0.97204514913758189</v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0.71451215189296313</v>
      </c>
      <c r="D162" s="169">
        <f>IF(RES_hhdet_in_tes!D162=0,"",RES_hhdet_in_tes!D162/RES_hhdet_in_fec!D162)</f>
        <v>0.7139363113913213</v>
      </c>
      <c r="E162" s="169">
        <f>IF(RES_hhdet_in_tes!E162=0,"",RES_hhdet_in_tes!E162/RES_hhdet_in_fec!E162)</f>
        <v>0.71624999308441151</v>
      </c>
      <c r="F162" s="169">
        <f>IF(RES_hhdet_in_tes!F162=0,"",RES_hhdet_in_tes!F162/RES_hhdet_in_fec!F162)</f>
        <v>0.72509002400317768</v>
      </c>
      <c r="G162" s="169">
        <f>IF(RES_hhdet_in_tes!G162=0,"",RES_hhdet_in_tes!G162/RES_hhdet_in_fec!G162)</f>
        <v>0.72272787666787908</v>
      </c>
      <c r="H162" s="169">
        <f>IF(RES_hhdet_in_tes!H162=0,"",RES_hhdet_in_tes!H162/RES_hhdet_in_fec!H162)</f>
        <v>0.72354600029624427</v>
      </c>
      <c r="I162" s="169">
        <f>IF(RES_hhdet_in_tes!I162=0,"",RES_hhdet_in_tes!I162/RES_hhdet_in_fec!I162)</f>
        <v>0.73657393605908839</v>
      </c>
      <c r="J162" s="169">
        <f>IF(RES_hhdet_in_tes!J162=0,"",RES_hhdet_in_tes!J162/RES_hhdet_in_fec!J162)</f>
        <v>0.7379586053817021</v>
      </c>
      <c r="K162" s="169">
        <f>IF(RES_hhdet_in_tes!K162=0,"",RES_hhdet_in_tes!K162/RES_hhdet_in_fec!K162)</f>
        <v>0.74168799831732213</v>
      </c>
      <c r="L162" s="169">
        <f>IF(RES_hhdet_in_tes!L162=0,"",RES_hhdet_in_tes!L162/RES_hhdet_in_fec!L162)</f>
        <v>0.74553773299090986</v>
      </c>
      <c r="M162" s="169">
        <f>IF(RES_hhdet_in_tes!M162=0,"",RES_hhdet_in_tes!M162/RES_hhdet_in_fec!M162)</f>
        <v>0.7487858545261471</v>
      </c>
      <c r="N162" s="169">
        <f>IF(RES_hhdet_in_tes!N162=0,"",RES_hhdet_in_tes!N162/RES_hhdet_in_fec!N162)</f>
        <v>0.75256600778156979</v>
      </c>
      <c r="O162" s="169">
        <f>IF(RES_hhdet_in_tes!O162=0,"",RES_hhdet_in_tes!O162/RES_hhdet_in_fec!O162)</f>
        <v>0.7576668044240763</v>
      </c>
      <c r="P162" s="169">
        <f>IF(RES_hhdet_in_tes!P162=0,"",RES_hhdet_in_tes!P162/RES_hhdet_in_fec!P162)</f>
        <v>0.75891215650283017</v>
      </c>
      <c r="Q162" s="169">
        <f>IF(RES_hhdet_in_tes!Q162=0,"",RES_hhdet_in_tes!Q162/RES_hhdet_in_fec!Q162)</f>
        <v>0.75984642051115803</v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0.71451215189296313</v>
      </c>
      <c r="D163" s="65">
        <f>IF(RES_hhdet_in_tes!D163=0,"",RES_hhdet_in_tes!D163/RES_hhdet_in_fec!D163)</f>
        <v>0.7139363113913213</v>
      </c>
      <c r="E163" s="65">
        <f>IF(RES_hhdet_in_tes!E163=0,"",RES_hhdet_in_tes!E163/RES_hhdet_in_fec!E163)</f>
        <v>0.71624999308441151</v>
      </c>
      <c r="F163" s="65">
        <f>IF(RES_hhdet_in_tes!F163=0,"",RES_hhdet_in_tes!F163/RES_hhdet_in_fec!F163)</f>
        <v>0.72509002400317768</v>
      </c>
      <c r="G163" s="65">
        <f>IF(RES_hhdet_in_tes!G163=0,"",RES_hhdet_in_tes!G163/RES_hhdet_in_fec!G163)</f>
        <v>0.72272787666787908</v>
      </c>
      <c r="H163" s="65">
        <f>IF(RES_hhdet_in_tes!H163=0,"",RES_hhdet_in_tes!H163/RES_hhdet_in_fec!H163)</f>
        <v>0.72354600029624427</v>
      </c>
      <c r="I163" s="65">
        <f>IF(RES_hhdet_in_tes!I163=0,"",RES_hhdet_in_tes!I163/RES_hhdet_in_fec!I163)</f>
        <v>0.73657393605908839</v>
      </c>
      <c r="J163" s="65">
        <f>IF(RES_hhdet_in_tes!J163=0,"",RES_hhdet_in_tes!J163/RES_hhdet_in_fec!J163)</f>
        <v>0.7379586053817021</v>
      </c>
      <c r="K163" s="65">
        <f>IF(RES_hhdet_in_tes!K163=0,"",RES_hhdet_in_tes!K163/RES_hhdet_in_fec!K163)</f>
        <v>0.74168799831732213</v>
      </c>
      <c r="L163" s="65">
        <f>IF(RES_hhdet_in_tes!L163=0,"",RES_hhdet_in_tes!L163/RES_hhdet_in_fec!L163)</f>
        <v>0.74553773299090986</v>
      </c>
      <c r="M163" s="65">
        <f>IF(RES_hhdet_in_tes!M163=0,"",RES_hhdet_in_tes!M163/RES_hhdet_in_fec!M163)</f>
        <v>0.7487858545261471</v>
      </c>
      <c r="N163" s="65">
        <f>IF(RES_hhdet_in_tes!N163=0,"",RES_hhdet_in_tes!N163/RES_hhdet_in_fec!N163)</f>
        <v>0.75256600778156979</v>
      </c>
      <c r="O163" s="65">
        <f>IF(RES_hhdet_in_tes!O163=0,"",RES_hhdet_in_tes!O163/RES_hhdet_in_fec!O163)</f>
        <v>0.7576668044240763</v>
      </c>
      <c r="P163" s="65">
        <f>IF(RES_hhdet_in_tes!P163=0,"",RES_hhdet_in_tes!P163/RES_hhdet_in_fec!P163)</f>
        <v>0.75891215650283017</v>
      </c>
      <c r="Q163" s="65">
        <f>IF(RES_hhdet_in_tes!Q163=0,"",RES_hhdet_in_tes!Q163/RES_hhdet_in_fec!Q163)</f>
        <v>0.75984642051115803</v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1.7916159953648956</v>
      </c>
      <c r="D164" s="169">
        <f>IF(RES_hhdet_in_tes!D164=0,"",RES_hhdet_in_tes!D164/RES_hhdet_in_fec!D164)</f>
        <v>1.841128596685335</v>
      </c>
      <c r="E164" s="169">
        <f>IF(RES_hhdet_in_tes!E164=0,"",RES_hhdet_in_tes!E164/RES_hhdet_in_fec!E164)</f>
        <v>1.9002305511902871</v>
      </c>
      <c r="F164" s="169">
        <f>IF(RES_hhdet_in_tes!F164=0,"",RES_hhdet_in_tes!F164/RES_hhdet_in_fec!F164)</f>
        <v>1.9704610289845814</v>
      </c>
      <c r="G164" s="169">
        <f>IF(RES_hhdet_in_tes!G164=0,"",RES_hhdet_in_tes!G164/RES_hhdet_in_fec!G164)</f>
        <v>2.0543857642175767</v>
      </c>
      <c r="H164" s="169">
        <f>IF(RES_hhdet_in_tes!H164=0,"",RES_hhdet_in_tes!H164/RES_hhdet_in_fec!H164)</f>
        <v>2.1540233802697939</v>
      </c>
      <c r="I164" s="169">
        <f>IF(RES_hhdet_in_tes!I164=0,"",RES_hhdet_in_tes!I164/RES_hhdet_in_fec!I164)</f>
        <v>2.2065576883761118</v>
      </c>
      <c r="J164" s="169">
        <f>IF(RES_hhdet_in_tes!J164=0,"",RES_hhdet_in_tes!J164/RES_hhdet_in_fec!J164)</f>
        <v>2.3386328673371373</v>
      </c>
      <c r="K164" s="169">
        <f>IF(RES_hhdet_in_tes!K164=0,"",RES_hhdet_in_tes!K164/RES_hhdet_in_fec!K164)</f>
        <v>2.4984122815992968</v>
      </c>
      <c r="L164" s="169">
        <f>IF(RES_hhdet_in_tes!L164=0,"",RES_hhdet_in_tes!L164/RES_hhdet_in_fec!L164)</f>
        <v>2.6934942189629796</v>
      </c>
      <c r="M164" s="169">
        <f>IF(RES_hhdet_in_tes!M164=0,"",RES_hhdet_in_tes!M164/RES_hhdet_in_fec!M164)</f>
        <v>2.8787827166281783</v>
      </c>
      <c r="N164" s="169">
        <f>IF(RES_hhdet_in_tes!N164=0,"",RES_hhdet_in_tes!N164/RES_hhdet_in_fec!N164)</f>
        <v>3.052248587090042</v>
      </c>
      <c r="O164" s="169">
        <f>IF(RES_hhdet_in_tes!O164=0,"",RES_hhdet_in_tes!O164/RES_hhdet_in_fec!O164)</f>
        <v>3.2165473245057679</v>
      </c>
      <c r="P164" s="169">
        <f>IF(RES_hhdet_in_tes!P164=0,"",RES_hhdet_in_tes!P164/RES_hhdet_in_fec!P164)</f>
        <v>3.3710429552014429</v>
      </c>
      <c r="Q164" s="169">
        <f>IF(RES_hhdet_in_tes!Q164=0,"",RES_hhdet_in_tes!Q164/RES_hhdet_in_fec!Q164)</f>
        <v>3.5123394358342481</v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1.7916159953648956</v>
      </c>
      <c r="D165" s="73">
        <f>IF(RES_hhdet_in_tes!D165=0,"",RES_hhdet_in_tes!D165/RES_hhdet_in_fec!D165)</f>
        <v>1.841128596685335</v>
      </c>
      <c r="E165" s="73">
        <f>IF(RES_hhdet_in_tes!E165=0,"",RES_hhdet_in_tes!E165/RES_hhdet_in_fec!E165)</f>
        <v>1.9002305511902871</v>
      </c>
      <c r="F165" s="73">
        <f>IF(RES_hhdet_in_tes!F165=0,"",RES_hhdet_in_tes!F165/RES_hhdet_in_fec!F165)</f>
        <v>1.9704610289845814</v>
      </c>
      <c r="G165" s="73">
        <f>IF(RES_hhdet_in_tes!G165=0,"",RES_hhdet_in_tes!G165/RES_hhdet_in_fec!G165)</f>
        <v>2.0543857642175767</v>
      </c>
      <c r="H165" s="73">
        <f>IF(RES_hhdet_in_tes!H165=0,"",RES_hhdet_in_tes!H165/RES_hhdet_in_fec!H165)</f>
        <v>2.1540233802697939</v>
      </c>
      <c r="I165" s="73">
        <f>IF(RES_hhdet_in_tes!I165=0,"",RES_hhdet_in_tes!I165/RES_hhdet_in_fec!I165)</f>
        <v>2.2065576883761118</v>
      </c>
      <c r="J165" s="73">
        <f>IF(RES_hhdet_in_tes!J165=0,"",RES_hhdet_in_tes!J165/RES_hhdet_in_fec!J165)</f>
        <v>2.3386328673371373</v>
      </c>
      <c r="K165" s="73">
        <f>IF(RES_hhdet_in_tes!K165=0,"",RES_hhdet_in_tes!K165/RES_hhdet_in_fec!K165)</f>
        <v>2.4984122815992968</v>
      </c>
      <c r="L165" s="73">
        <f>IF(RES_hhdet_in_tes!L165=0,"",RES_hhdet_in_tes!L165/RES_hhdet_in_fec!L165)</f>
        <v>2.6934942189629796</v>
      </c>
      <c r="M165" s="73">
        <f>IF(RES_hhdet_in_tes!M165=0,"",RES_hhdet_in_tes!M165/RES_hhdet_in_fec!M165)</f>
        <v>2.8787827166281783</v>
      </c>
      <c r="N165" s="73">
        <f>IF(RES_hhdet_in_tes!N165=0,"",RES_hhdet_in_tes!N165/RES_hhdet_in_fec!N165)</f>
        <v>3.052248587090042</v>
      </c>
      <c r="O165" s="73">
        <f>IF(RES_hhdet_in_tes!O165=0,"",RES_hhdet_in_tes!O165/RES_hhdet_in_fec!O165)</f>
        <v>3.2165473245057679</v>
      </c>
      <c r="P165" s="73">
        <f>IF(RES_hhdet_in_tes!P165=0,"",RES_hhdet_in_tes!P165/RES_hhdet_in_fec!P165)</f>
        <v>3.3710429552014429</v>
      </c>
      <c r="Q165" s="73">
        <f>IF(RES_hhdet_in_tes!Q165=0,"",RES_hhdet_in_tes!Q165/RES_hhdet_in_fec!Q165)</f>
        <v>3.5123394358342481</v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0.80740167248822192</v>
      </c>
      <c r="D166" s="169">
        <f>IF(RES_hhdet_in_tes!D166=0,"",RES_hhdet_in_tes!D166/RES_hhdet_in_fec!D166)</f>
        <v>0.81527549814783196</v>
      </c>
      <c r="E166" s="169">
        <f>IF(RES_hhdet_in_tes!E166=0,"",RES_hhdet_in_tes!E166/RES_hhdet_in_fec!E166)</f>
        <v>0.8122046310948845</v>
      </c>
      <c r="F166" s="169">
        <f>IF(RES_hhdet_in_tes!F166=0,"",RES_hhdet_in_tes!F166/RES_hhdet_in_fec!F166)</f>
        <v>0.77003495129094546</v>
      </c>
      <c r="G166" s="169">
        <f>IF(RES_hhdet_in_tes!G166=0,"",RES_hhdet_in_tes!G166/RES_hhdet_in_fec!G166)</f>
        <v>0.82150109101789881</v>
      </c>
      <c r="H166" s="169">
        <f>IF(RES_hhdet_in_tes!H166=0,"",RES_hhdet_in_tes!H166/RES_hhdet_in_fec!H166)</f>
        <v>0.85527655293014593</v>
      </c>
      <c r="I166" s="169">
        <f>IF(RES_hhdet_in_tes!I166=0,"",RES_hhdet_in_tes!I166/RES_hhdet_in_fec!I166)</f>
        <v>0.88020931268562908</v>
      </c>
      <c r="J166" s="169">
        <f>IF(RES_hhdet_in_tes!J166=0,"",RES_hhdet_in_tes!J166/RES_hhdet_in_fec!J166)</f>
        <v>0.88364739988078922</v>
      </c>
      <c r="K166" s="169">
        <f>IF(RES_hhdet_in_tes!K166=0,"",RES_hhdet_in_tes!K166/RES_hhdet_in_fec!K166)</f>
        <v>0.89400061664395181</v>
      </c>
      <c r="L166" s="169">
        <f>IF(RES_hhdet_in_tes!L166=0,"",RES_hhdet_in_tes!L166/RES_hhdet_in_fec!L166)</f>
        <v>0.8902065478792115</v>
      </c>
      <c r="M166" s="169">
        <f>IF(RES_hhdet_in_tes!M166=0,"",RES_hhdet_in_tes!M166/RES_hhdet_in_fec!M166)</f>
        <v>0.89054274019678759</v>
      </c>
      <c r="N166" s="169">
        <f>IF(RES_hhdet_in_tes!N166=0,"",RES_hhdet_in_tes!N166/RES_hhdet_in_fec!N166)</f>
        <v>0.87871224672624249</v>
      </c>
      <c r="O166" s="169">
        <f>IF(RES_hhdet_in_tes!O166=0,"",RES_hhdet_in_tes!O166/RES_hhdet_in_fec!O166)</f>
        <v>0.80173724536512869</v>
      </c>
      <c r="P166" s="169">
        <f>IF(RES_hhdet_in_tes!P166=0,"",RES_hhdet_in_tes!P166/RES_hhdet_in_fec!P166)</f>
        <v>0.83798820213914527</v>
      </c>
      <c r="Q166" s="169">
        <f>IF(RES_hhdet_in_tes!Q166=0,"",RES_hhdet_in_tes!Q166/RES_hhdet_in_fec!Q166)</f>
        <v>0.88364855025304978</v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0.69419491052953342</v>
      </c>
      <c r="D171" s="171">
        <f>IF(RES_hhdet_in_tes!D171=0,"",RES_hhdet_in_tes!D171/RES_hhdet_in_fec!D171)</f>
        <v>0.69475717794335545</v>
      </c>
      <c r="E171" s="171">
        <f>IF(RES_hhdet_in_tes!E171=0,"",RES_hhdet_in_tes!E171/RES_hhdet_in_fec!E171)</f>
        <v>0.69922602194813654</v>
      </c>
      <c r="F171" s="171">
        <f>IF(RES_hhdet_in_tes!F171=0,"",RES_hhdet_in_tes!F171/RES_hhdet_in_fec!F171)</f>
        <v>0.70482892957323962</v>
      </c>
      <c r="G171" s="171">
        <f>IF(RES_hhdet_in_tes!G171=0,"",RES_hhdet_in_tes!G171/RES_hhdet_in_fec!G171)</f>
        <v>0.70880868552146736</v>
      </c>
      <c r="H171" s="171">
        <f>IF(RES_hhdet_in_tes!H171=0,"",RES_hhdet_in_tes!H171/RES_hhdet_in_fec!H171)</f>
        <v>0.71304209929435702</v>
      </c>
      <c r="I171" s="171" t="str">
        <f>IF(RES_hhdet_in_tes!I171=0,"",RES_hhdet_in_tes!I171/RES_hhdet_in_fec!I171)</f>
        <v/>
      </c>
      <c r="J171" s="171" t="str">
        <f>IF(RES_hhdet_in_tes!J171=0,"",RES_hhdet_in_tes!J171/RES_hhdet_in_fec!J171)</f>
        <v/>
      </c>
      <c r="K171" s="171" t="str">
        <f>IF(RES_hhdet_in_tes!K171=0,"",RES_hhdet_in_tes!K171/RES_hhdet_in_fec!K171)</f>
        <v/>
      </c>
      <c r="L171" s="171" t="str">
        <f>IF(RES_hhdet_in_tes!L171=0,"",RES_hhdet_in_tes!L171/RES_hhdet_in_fec!L171)</f>
        <v/>
      </c>
      <c r="M171" s="171" t="str">
        <f>IF(RES_hhdet_in_tes!M171=0,"",RES_hhdet_in_tes!M171/RES_hhdet_in_fec!M171)</f>
        <v/>
      </c>
      <c r="N171" s="171" t="str">
        <f>IF(RES_hhdet_in_tes!N171=0,"",RES_hhdet_in_tes!N171/RES_hhdet_in_fec!N171)</f>
        <v/>
      </c>
      <c r="O171" s="171">
        <f>IF(RES_hhdet_in_tes!O171=0,"",RES_hhdet_in_tes!O171/RES_hhdet_in_fec!O171)</f>
        <v>0.73063602221420154</v>
      </c>
      <c r="P171" s="171">
        <f>IF(RES_hhdet_in_tes!P171=0,"",RES_hhdet_in_tes!P171/RES_hhdet_in_fec!P171)</f>
        <v>0.73517228139612312</v>
      </c>
      <c r="Q171" s="171" t="str">
        <f>IF(RES_hhdet_in_tes!Q171=0,"",RES_hhdet_in_tes!Q171/RES_hhdet_in_fec!Q171)</f>
        <v/>
      </c>
    </row>
    <row r="172" spans="1:17" ht="12" customHeight="1" x14ac:dyDescent="0.25">
      <c r="A172" s="161" t="s">
        <v>141</v>
      </c>
      <c r="B172" s="170"/>
      <c r="C172" s="170">
        <f>IF(RES_hhdet_in_tes!C172=0,"",RES_hhdet_in_tes!C172/RES_hhdet_in_fec!C172)</f>
        <v>0.89766779590207701</v>
      </c>
      <c r="D172" s="170">
        <f>IF(RES_hhdet_in_tes!D172=0,"",RES_hhdet_in_tes!D172/RES_hhdet_in_fec!D172)</f>
        <v>0.8658749013535908</v>
      </c>
      <c r="E172" s="170">
        <f>IF(RES_hhdet_in_tes!E172=0,"",RES_hhdet_in_tes!E172/RES_hhdet_in_fec!E172)</f>
        <v>0.8508646969799758</v>
      </c>
      <c r="F172" s="170">
        <f>IF(RES_hhdet_in_tes!F172=0,"",RES_hhdet_in_tes!F172/RES_hhdet_in_fec!F172)</f>
        <v>0.88434692196176934</v>
      </c>
      <c r="G172" s="170">
        <f>IF(RES_hhdet_in_tes!G172=0,"",RES_hhdet_in_tes!G172/RES_hhdet_in_fec!G172)</f>
        <v>0.85883964643621513</v>
      </c>
      <c r="H172" s="170">
        <f>IF(RES_hhdet_in_tes!H172=0,"",RES_hhdet_in_tes!H172/RES_hhdet_in_fec!H172)</f>
        <v>0.87114035269604351</v>
      </c>
      <c r="I172" s="170">
        <f>IF(RES_hhdet_in_tes!I172=0,"",RES_hhdet_in_tes!I172/RES_hhdet_in_fec!I172)</f>
        <v>0.88020931268562908</v>
      </c>
      <c r="J172" s="170">
        <f>IF(RES_hhdet_in_tes!J172=0,"",RES_hhdet_in_tes!J172/RES_hhdet_in_fec!J172)</f>
        <v>0.88364739988078922</v>
      </c>
      <c r="K172" s="170">
        <f>IF(RES_hhdet_in_tes!K172=0,"",RES_hhdet_in_tes!K172/RES_hhdet_in_fec!K172)</f>
        <v>0.89400061664395181</v>
      </c>
      <c r="L172" s="170">
        <f>IF(RES_hhdet_in_tes!L172=0,"",RES_hhdet_in_tes!L172/RES_hhdet_in_fec!L172)</f>
        <v>0.8902065478792115</v>
      </c>
      <c r="M172" s="170">
        <f>IF(RES_hhdet_in_tes!M172=0,"",RES_hhdet_in_tes!M172/RES_hhdet_in_fec!M172)</f>
        <v>0.89054274019678759</v>
      </c>
      <c r="N172" s="170">
        <f>IF(RES_hhdet_in_tes!N172=0,"",RES_hhdet_in_tes!N172/RES_hhdet_in_fec!N172)</f>
        <v>0.87871224672624249</v>
      </c>
      <c r="O172" s="170">
        <f>IF(RES_hhdet_in_tes!O172=0,"",RES_hhdet_in_tes!O172/RES_hhdet_in_fec!O172)</f>
        <v>0.88588249072313041</v>
      </c>
      <c r="P172" s="170">
        <f>IF(RES_hhdet_in_tes!P172=0,"",RES_hhdet_in_tes!P172/RES_hhdet_in_fec!P172)</f>
        <v>0.89019849028314957</v>
      </c>
      <c r="Q172" s="170">
        <f>IF(RES_hhdet_in_tes!Q172=0,"",RES_hhdet_in_tes!Q172/RES_hhdet_in_fec!Q172)</f>
        <v>0.88364855025304978</v>
      </c>
    </row>
    <row r="173" spans="1:17" ht="12" customHeight="1" x14ac:dyDescent="0.25">
      <c r="A173" s="148" t="s">
        <v>60</v>
      </c>
      <c r="B173" s="73"/>
      <c r="C173" s="73">
        <f>IF(RES_hhdet_in_tes!C173=0,"",RES_hhdet_in_tes!C173/RES_hhdet_in_fec!C173)</f>
        <v>0.65202096997188919</v>
      </c>
      <c r="D173" s="73">
        <f>IF(RES_hhdet_in_tes!D173=0,"",RES_hhdet_in_tes!D173/RES_hhdet_in_fec!D173)</f>
        <v>0.66794241348389338</v>
      </c>
      <c r="E173" s="73">
        <f>IF(RES_hhdet_in_tes!E173=0,"",RES_hhdet_in_tes!E173/RES_hhdet_in_fec!E173)</f>
        <v>0.67621184463314266</v>
      </c>
      <c r="F173" s="73">
        <f>IF(RES_hhdet_in_tes!F173=0,"",RES_hhdet_in_tes!F173/RES_hhdet_in_fec!F173)</f>
        <v>0.69787305084573159</v>
      </c>
      <c r="G173" s="73">
        <f>IF(RES_hhdet_in_tes!G173=0,"",RES_hhdet_in_tes!G173/RES_hhdet_in_fec!G173)</f>
        <v>0.69603256542253078</v>
      </c>
      <c r="H173" s="73">
        <f>IF(RES_hhdet_in_tes!H173=0,"",RES_hhdet_in_tes!H173/RES_hhdet_in_fec!H173)</f>
        <v>0.70341788871039268</v>
      </c>
      <c r="I173" s="73">
        <f>IF(RES_hhdet_in_tes!I173=0,"",RES_hhdet_in_tes!I173/RES_hhdet_in_fec!I173)</f>
        <v>0.70900971408057822</v>
      </c>
      <c r="J173" s="73">
        <f>IF(RES_hhdet_in_tes!J173=0,"",RES_hhdet_in_tes!J173/RES_hhdet_in_fec!J173)</f>
        <v>0.71369099338937847</v>
      </c>
      <c r="K173" s="73">
        <f>IF(RES_hhdet_in_tes!K173=0,"",RES_hhdet_in_tes!K173/RES_hhdet_in_fec!K173)</f>
        <v>0.72159680947919858</v>
      </c>
      <c r="L173" s="73">
        <f>IF(RES_hhdet_in_tes!L173=0,"",RES_hhdet_in_tes!L173/RES_hhdet_in_fec!L173)</f>
        <v>0.72472607594135485</v>
      </c>
      <c r="M173" s="73">
        <f>IF(RES_hhdet_in_tes!M173=0,"",RES_hhdet_in_tes!M173/RES_hhdet_in_fec!M173)</f>
        <v>0.72709985138099154</v>
      </c>
      <c r="N173" s="73">
        <f>IF(RES_hhdet_in_tes!N173=0,"",RES_hhdet_in_tes!N173/RES_hhdet_in_fec!N173)</f>
        <v>0.72447463828774483</v>
      </c>
      <c r="O173" s="73">
        <f>IF(RES_hhdet_in_tes!O173=0,"",RES_hhdet_in_tes!O173/RES_hhdet_in_fec!O173)</f>
        <v>0.72803287206164757</v>
      </c>
      <c r="P173" s="73">
        <f>IF(RES_hhdet_in_tes!P173=0,"",RES_hhdet_in_tes!P173/RES_hhdet_in_fec!P173)</f>
        <v>0.73109666154183395</v>
      </c>
      <c r="Q173" s="73">
        <f>IF(RES_hhdet_in_tes!Q173=0,"",RES_hhdet_in_tes!Q173/RES_hhdet_in_fec!Q173)</f>
        <v>0.73029832536311257</v>
      </c>
    </row>
    <row r="174" spans="1:17" ht="12" customHeight="1" x14ac:dyDescent="0.25">
      <c r="A174" s="159" t="s">
        <v>59</v>
      </c>
      <c r="B174" s="65"/>
      <c r="C174" s="65">
        <f>IF(RES_hhdet_in_tes!C174=0,"",RES_hhdet_in_tes!C174/RES_hhdet_in_fec!C174)</f>
        <v>1.036342275936895</v>
      </c>
      <c r="D174" s="65">
        <f>IF(RES_hhdet_in_tes!D174=0,"",RES_hhdet_in_tes!D174/RES_hhdet_in_fec!D174)</f>
        <v>1.0081204223199929</v>
      </c>
      <c r="E174" s="65">
        <f>IF(RES_hhdet_in_tes!E174=0,"",RES_hhdet_in_tes!E174/RES_hhdet_in_fec!E174)</f>
        <v>0.99576379674244042</v>
      </c>
      <c r="F174" s="65">
        <f>IF(RES_hhdet_in_tes!F174=0,"",RES_hhdet_in_tes!F174/RES_hhdet_in_fec!F174)</f>
        <v>1.0111593930583873</v>
      </c>
      <c r="G174" s="65">
        <f>IF(RES_hhdet_in_tes!G174=0,"",RES_hhdet_in_tes!G174/RES_hhdet_in_fec!G174)</f>
        <v>0.99470007063541654</v>
      </c>
      <c r="H174" s="65">
        <f>IF(RES_hhdet_in_tes!H174=0,"",RES_hhdet_in_tes!H174/RES_hhdet_in_fec!H174)</f>
        <v>1.0011562986198244</v>
      </c>
      <c r="I174" s="65">
        <f>IF(RES_hhdet_in_tes!I174=0,"",RES_hhdet_in_tes!I174/RES_hhdet_in_fec!I174)</f>
        <v>1.0048924528798049</v>
      </c>
      <c r="J174" s="65">
        <f>IF(RES_hhdet_in_tes!J174=0,"",RES_hhdet_in_tes!J174/RES_hhdet_in_fec!J174)</f>
        <v>1.0060446017506761</v>
      </c>
      <c r="K174" s="65">
        <f>IF(RES_hhdet_in_tes!K174=0,"",RES_hhdet_in_tes!K174/RES_hhdet_in_fec!K174)</f>
        <v>1.011260154328451</v>
      </c>
      <c r="L174" s="65">
        <f>IF(RES_hhdet_in_tes!L174=0,"",RES_hhdet_in_tes!L174/RES_hhdet_in_fec!L174)</f>
        <v>1.0066483815420793</v>
      </c>
      <c r="M174" s="65">
        <f>IF(RES_hhdet_in_tes!M174=0,"",RES_hhdet_in_tes!M174/RES_hhdet_in_fec!M174)</f>
        <v>1.0054360925627837</v>
      </c>
      <c r="N174" s="65">
        <f>IF(RES_hhdet_in_tes!N174=0,"",RES_hhdet_in_tes!N174/RES_hhdet_in_fec!N174)</f>
        <v>0.9990249693514498</v>
      </c>
      <c r="O174" s="65">
        <f>IF(RES_hhdet_in_tes!O174=0,"",RES_hhdet_in_tes!O174/RES_hhdet_in_fec!O174)</f>
        <v>1.0029380794337162</v>
      </c>
      <c r="P174" s="65">
        <f>IF(RES_hhdet_in_tes!P174=0,"",RES_hhdet_in_tes!P174/RES_hhdet_in_fec!P174)</f>
        <v>1.0048031181697206</v>
      </c>
      <c r="Q174" s="65">
        <f>IF(RES_hhdet_in_tes!Q174=0,"",RES_hhdet_in_tes!Q174/RES_hhdet_in_fec!Q174)</f>
        <v>1.0009361003360766</v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0.82821843254808114</v>
      </c>
      <c r="D175" s="169">
        <f>IF(RES_hhdet_in_tes!D175=0,"",RES_hhdet_in_tes!D175/RES_hhdet_in_fec!D175)</f>
        <v>0.8315874809285817</v>
      </c>
      <c r="E175" s="169">
        <f>IF(RES_hhdet_in_tes!E175=0,"",RES_hhdet_in_tes!E175/RES_hhdet_in_fec!E175)</f>
        <v>0.83495888074794411</v>
      </c>
      <c r="F175" s="169">
        <f>IF(RES_hhdet_in_tes!F175=0,"",RES_hhdet_in_tes!F175/RES_hhdet_in_fec!F175)</f>
        <v>0.8384575828546329</v>
      </c>
      <c r="G175" s="169">
        <f>IF(RES_hhdet_in_tes!G175=0,"",RES_hhdet_in_tes!G175/RES_hhdet_in_fec!G175)</f>
        <v>0.84156311864216704</v>
      </c>
      <c r="H175" s="169">
        <f>IF(RES_hhdet_in_tes!H175=0,"",RES_hhdet_in_tes!H175/RES_hhdet_in_fec!H175)</f>
        <v>0.84455899642515453</v>
      </c>
      <c r="I175" s="169">
        <f>IF(RES_hhdet_in_tes!I175=0,"",RES_hhdet_in_tes!I175/RES_hhdet_in_fec!I175)</f>
        <v>0.84821770626974391</v>
      </c>
      <c r="J175" s="169">
        <f>IF(RES_hhdet_in_tes!J175=0,"",RES_hhdet_in_tes!J175/RES_hhdet_in_fec!J175)</f>
        <v>0.85124327936512478</v>
      </c>
      <c r="K175" s="169">
        <f>IF(RES_hhdet_in_tes!K175=0,"",RES_hhdet_in_tes!K175/RES_hhdet_in_fec!K175)</f>
        <v>0.85116284351084193</v>
      </c>
      <c r="L175" s="169">
        <f>IF(RES_hhdet_in_tes!L175=0,"",RES_hhdet_in_tes!L175/RES_hhdet_in_fec!L175)</f>
        <v>0.8510696019484838</v>
      </c>
      <c r="M175" s="169">
        <f>IF(RES_hhdet_in_tes!M175=0,"",RES_hhdet_in_tes!M175/RES_hhdet_in_fec!M175)</f>
        <v>0.85112295601534838</v>
      </c>
      <c r="N175" s="169">
        <f>IF(RES_hhdet_in_tes!N175=0,"",RES_hhdet_in_tes!N175/RES_hhdet_in_fec!N175)</f>
        <v>0.85142591563673597</v>
      </c>
      <c r="O175" s="169">
        <f>IF(RES_hhdet_in_tes!O175=0,"",RES_hhdet_in_tes!O175/RES_hhdet_in_fec!O175)</f>
        <v>0.8520472179989359</v>
      </c>
      <c r="P175" s="169">
        <f>IF(RES_hhdet_in_tes!P175=0,"",RES_hhdet_in_tes!P175/RES_hhdet_in_fec!P175)</f>
        <v>0.85252687548156514</v>
      </c>
      <c r="Q175" s="169">
        <f>IF(RES_hhdet_in_tes!Q175=0,"",RES_hhdet_in_tes!Q175/RES_hhdet_in_fec!Q175)</f>
        <v>0.85299523763811358</v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0.82821843254808114</v>
      </c>
      <c r="D177" s="65">
        <f>IF(RES_hhdet_in_tes!D177=0,"",RES_hhdet_in_tes!D177/RES_hhdet_in_fec!D177)</f>
        <v>0.8315874809285817</v>
      </c>
      <c r="E177" s="65">
        <f>IF(RES_hhdet_in_tes!E177=0,"",RES_hhdet_in_tes!E177/RES_hhdet_in_fec!E177)</f>
        <v>0.83495888074794411</v>
      </c>
      <c r="F177" s="65">
        <f>IF(RES_hhdet_in_tes!F177=0,"",RES_hhdet_in_tes!F177/RES_hhdet_in_fec!F177)</f>
        <v>0.8384575828546329</v>
      </c>
      <c r="G177" s="65">
        <f>IF(RES_hhdet_in_tes!G177=0,"",RES_hhdet_in_tes!G177/RES_hhdet_in_fec!G177)</f>
        <v>0.84156311864216704</v>
      </c>
      <c r="H177" s="65">
        <f>IF(RES_hhdet_in_tes!H177=0,"",RES_hhdet_in_tes!H177/RES_hhdet_in_fec!H177)</f>
        <v>0.84455899642515453</v>
      </c>
      <c r="I177" s="65">
        <f>IF(RES_hhdet_in_tes!I177=0,"",RES_hhdet_in_tes!I177/RES_hhdet_in_fec!I177)</f>
        <v>0.84821770626974391</v>
      </c>
      <c r="J177" s="65">
        <f>IF(RES_hhdet_in_tes!J177=0,"",RES_hhdet_in_tes!J177/RES_hhdet_in_fec!J177)</f>
        <v>0.85124327936512478</v>
      </c>
      <c r="K177" s="65">
        <f>IF(RES_hhdet_in_tes!K177=0,"",RES_hhdet_in_tes!K177/RES_hhdet_in_fec!K177)</f>
        <v>0.85116284351084193</v>
      </c>
      <c r="L177" s="65">
        <f>IF(RES_hhdet_in_tes!L177=0,"",RES_hhdet_in_tes!L177/RES_hhdet_in_fec!L177)</f>
        <v>0.8510696019484838</v>
      </c>
      <c r="M177" s="65">
        <f>IF(RES_hhdet_in_tes!M177=0,"",RES_hhdet_in_tes!M177/RES_hhdet_in_fec!M177)</f>
        <v>0.85112295601534838</v>
      </c>
      <c r="N177" s="65">
        <f>IF(RES_hhdet_in_tes!N177=0,"",RES_hhdet_in_tes!N177/RES_hhdet_in_fec!N177)</f>
        <v>0.85142591563673597</v>
      </c>
      <c r="O177" s="65">
        <f>IF(RES_hhdet_in_tes!O177=0,"",RES_hhdet_in_tes!O177/RES_hhdet_in_fec!O177)</f>
        <v>0.8520472179989359</v>
      </c>
      <c r="P177" s="65">
        <f>IF(RES_hhdet_in_tes!P177=0,"",RES_hhdet_in_tes!P177/RES_hhdet_in_fec!P177)</f>
        <v>0.85252687548156514</v>
      </c>
      <c r="Q177" s="65">
        <f>IF(RES_hhdet_in_tes!Q177=0,"",RES_hhdet_in_tes!Q177/RES_hhdet_in_fec!Q177)</f>
        <v>0.85299523763811358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3.7605522236336437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9.1166815204248353E-2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3.7605522236336437</v>
      </c>
      <c r="G4" s="157">
        <f t="shared" si="15"/>
        <v>0</v>
      </c>
      <c r="H4" s="157">
        <f t="shared" si="15"/>
        <v>0</v>
      </c>
      <c r="I4" s="157">
        <f t="shared" si="15"/>
        <v>9.1166815204248353E-2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0</v>
      </c>
      <c r="E5" s="156">
        <v>0</v>
      </c>
      <c r="F5" s="156">
        <v>3.7605522236336437</v>
      </c>
      <c r="G5" s="156">
        <v>0</v>
      </c>
      <c r="H5" s="156">
        <v>0</v>
      </c>
      <c r="I5" s="156">
        <v>9.1166815204248353E-2</v>
      </c>
      <c r="J5" s="156">
        <v>0</v>
      </c>
      <c r="K5" s="156">
        <v>0</v>
      </c>
      <c r="L5" s="156">
        <v>0</v>
      </c>
      <c r="M5" s="156">
        <v>0</v>
      </c>
      <c r="N5" s="156">
        <v>0</v>
      </c>
      <c r="O5" s="156">
        <v>0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0</v>
      </c>
      <c r="E9" s="157">
        <f t="shared" ref="E9" si="19">SUM(E10:E12,E15:E16)</f>
        <v>0</v>
      </c>
      <c r="F9" s="157">
        <f t="shared" ref="F9" si="20">SUM(F10:F12,F15:F16)</f>
        <v>0</v>
      </c>
      <c r="G9" s="157">
        <f t="shared" ref="G9" si="21">SUM(G10:G12,G15:G16)</f>
        <v>0</v>
      </c>
      <c r="H9" s="157">
        <f t="shared" ref="H9" si="22">SUM(H10:H12,H15:H16)</f>
        <v>0</v>
      </c>
      <c r="I9" s="157">
        <f t="shared" ref="I9" si="23">SUM(I10:I12,I15:I16)</f>
        <v>0</v>
      </c>
      <c r="J9" s="157">
        <f t="shared" ref="J9" si="24">SUM(J10:J12,J15:J16)</f>
        <v>0</v>
      </c>
      <c r="K9" s="157">
        <f t="shared" ref="K9" si="25">SUM(K10:K12,K15:K16)</f>
        <v>0</v>
      </c>
      <c r="L9" s="157">
        <f t="shared" ref="L9" si="26">SUM(L10:L12,L15:L16)</f>
        <v>0</v>
      </c>
      <c r="M9" s="157">
        <f t="shared" ref="M9" si="27">SUM(M10:M12,M15:M16)</f>
        <v>0</v>
      </c>
      <c r="N9" s="157">
        <f t="shared" ref="N9" si="28">SUM(N10:N12,N15:N16)</f>
        <v>0</v>
      </c>
      <c r="O9" s="157">
        <f t="shared" ref="O9" si="29">SUM(O10:O12,O15:O16)</f>
        <v>0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0</v>
      </c>
      <c r="E10" s="132">
        <v>0</v>
      </c>
      <c r="F10" s="132">
        <v>0</v>
      </c>
      <c r="G10" s="132">
        <v>0</v>
      </c>
      <c r="H10" s="132">
        <v>0</v>
      </c>
      <c r="I10" s="132">
        <v>0</v>
      </c>
      <c r="J10" s="132">
        <v>0</v>
      </c>
      <c r="K10" s="132">
        <v>0</v>
      </c>
      <c r="L10" s="132">
        <v>0</v>
      </c>
      <c r="M10" s="132">
        <v>0</v>
      </c>
      <c r="N10" s="132">
        <v>0</v>
      </c>
      <c r="O10" s="132">
        <v>0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</v>
      </c>
      <c r="D24" s="168">
        <f t="shared" ref="D24" si="78">SUM(D25,D28,D30,D39)</f>
        <v>0</v>
      </c>
      <c r="E24" s="168">
        <f t="shared" ref="E24" si="79">SUM(E25,E28,E30,E39)</f>
        <v>0</v>
      </c>
      <c r="F24" s="168">
        <f t="shared" ref="F24" si="80">SUM(F25,F28,F30,F39)</f>
        <v>0</v>
      </c>
      <c r="G24" s="168">
        <f t="shared" ref="G24" si="81">SUM(G25,G28,G30,G39)</f>
        <v>0</v>
      </c>
      <c r="H24" s="168">
        <f t="shared" ref="H24" si="82">SUM(H25,H28,H30,H39)</f>
        <v>0</v>
      </c>
      <c r="I24" s="168">
        <f t="shared" ref="I24" si="83">SUM(I25,I28,I30,I39)</f>
        <v>0</v>
      </c>
      <c r="J24" s="168">
        <f t="shared" ref="J24" si="84">SUM(J25,J28,J30,J39)</f>
        <v>0</v>
      </c>
      <c r="K24" s="168">
        <f t="shared" ref="K24" si="85">SUM(K25,K28,K30,K39)</f>
        <v>0</v>
      </c>
      <c r="L24" s="168">
        <f t="shared" ref="L24" si="86">SUM(L25,L28,L30,L39)</f>
        <v>0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0</v>
      </c>
      <c r="P24" s="168">
        <f t="shared" ref="P24" si="90">SUM(P25,P28,P30,P39)</f>
        <v>0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</v>
      </c>
      <c r="D25" s="157">
        <f t="shared" si="92"/>
        <v>0</v>
      </c>
      <c r="E25" s="157">
        <f t="shared" si="92"/>
        <v>0</v>
      </c>
      <c r="F25" s="157">
        <f t="shared" si="92"/>
        <v>0</v>
      </c>
      <c r="G25" s="157">
        <f t="shared" si="92"/>
        <v>0</v>
      </c>
      <c r="H25" s="157">
        <f t="shared" si="92"/>
        <v>0</v>
      </c>
      <c r="I25" s="157">
        <f t="shared" si="92"/>
        <v>0</v>
      </c>
      <c r="J25" s="157">
        <f t="shared" si="92"/>
        <v>0</v>
      </c>
      <c r="K25" s="157">
        <f t="shared" si="92"/>
        <v>0</v>
      </c>
      <c r="L25" s="157">
        <f t="shared" si="92"/>
        <v>0</v>
      </c>
      <c r="M25" s="157">
        <f t="shared" si="92"/>
        <v>0</v>
      </c>
      <c r="N25" s="157">
        <f t="shared" si="92"/>
        <v>0</v>
      </c>
      <c r="O25" s="157">
        <f t="shared" si="92"/>
        <v>0</v>
      </c>
      <c r="P25" s="157">
        <f t="shared" si="92"/>
        <v>0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</v>
      </c>
      <c r="D26" s="156">
        <v>0</v>
      </c>
      <c r="E26" s="156">
        <v>0</v>
      </c>
      <c r="F26" s="156">
        <v>0</v>
      </c>
      <c r="G26" s="156">
        <v>0</v>
      </c>
      <c r="H26" s="156">
        <v>0</v>
      </c>
      <c r="I26" s="156">
        <v>0</v>
      </c>
      <c r="J26" s="156">
        <v>0</v>
      </c>
      <c r="K26" s="156">
        <v>0</v>
      </c>
      <c r="L26" s="156">
        <v>0</v>
      </c>
      <c r="M26" s="156">
        <v>0</v>
      </c>
      <c r="N26" s="156">
        <v>0</v>
      </c>
      <c r="O26" s="156">
        <v>0</v>
      </c>
      <c r="P26" s="156">
        <v>0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</v>
      </c>
      <c r="D30" s="157">
        <f t="shared" ref="D30" si="95">SUM(D31:D32,D35:D36)</f>
        <v>0</v>
      </c>
      <c r="E30" s="157">
        <f t="shared" ref="E30" si="96">SUM(E31:E32,E35:E36)</f>
        <v>0</v>
      </c>
      <c r="F30" s="157">
        <f t="shared" ref="F30" si="97">SUM(F31:F32,F35:F36)</f>
        <v>0</v>
      </c>
      <c r="G30" s="157">
        <f t="shared" ref="G30" si="98">SUM(G31:G32,G35:G36)</f>
        <v>0</v>
      </c>
      <c r="H30" s="157">
        <f t="shared" ref="H30" si="99">SUM(H31:H32,H35:H36)</f>
        <v>0</v>
      </c>
      <c r="I30" s="157">
        <f t="shared" ref="I30" si="100">SUM(I31:I32,I35:I36)</f>
        <v>0</v>
      </c>
      <c r="J30" s="157">
        <f t="shared" ref="J30" si="101">SUM(J31:J32,J35:J36)</f>
        <v>0</v>
      </c>
      <c r="K30" s="157">
        <f t="shared" ref="K30" si="102">SUM(K31:K32,K35:K36)</f>
        <v>0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</v>
      </c>
      <c r="P30" s="157">
        <f t="shared" ref="P30" si="107">SUM(P31:P32,P35:P36)</f>
        <v>0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</v>
      </c>
      <c r="D31" s="132">
        <v>0</v>
      </c>
      <c r="E31" s="132">
        <v>0</v>
      </c>
      <c r="F31" s="132">
        <v>0</v>
      </c>
      <c r="G31" s="132">
        <v>0</v>
      </c>
      <c r="H31" s="132">
        <v>0</v>
      </c>
      <c r="I31" s="132">
        <v>0</v>
      </c>
      <c r="J31" s="132">
        <v>0</v>
      </c>
      <c r="K31" s="132">
        <v>0</v>
      </c>
      <c r="L31" s="132">
        <v>0</v>
      </c>
      <c r="M31" s="132">
        <v>0</v>
      </c>
      <c r="N31" s="132">
        <v>0</v>
      </c>
      <c r="O31" s="132">
        <v>0</v>
      </c>
      <c r="P31" s="132">
        <v>0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0</v>
      </c>
      <c r="D32" s="132">
        <f t="shared" ref="D32" si="110">SUM(D33:D34)</f>
        <v>0</v>
      </c>
      <c r="E32" s="132">
        <f t="shared" ref="E32" si="111">SUM(E33:E34)</f>
        <v>0</v>
      </c>
      <c r="F32" s="132">
        <f t="shared" ref="F32" si="112">SUM(F33:F34)</f>
        <v>0</v>
      </c>
      <c r="G32" s="132">
        <f t="shared" ref="G32" si="113">SUM(G33:G34)</f>
        <v>0</v>
      </c>
      <c r="H32" s="132">
        <f t="shared" ref="H32" si="114">SUM(H33:H34)</f>
        <v>0</v>
      </c>
      <c r="I32" s="132">
        <f t="shared" ref="I32" si="115">SUM(I33:I34)</f>
        <v>0</v>
      </c>
      <c r="J32" s="132">
        <f t="shared" ref="J32" si="116">SUM(J33:J34)</f>
        <v>0</v>
      </c>
      <c r="K32" s="132">
        <f t="shared" ref="K32" si="117">SUM(K33:K34)</f>
        <v>0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</v>
      </c>
      <c r="P32" s="132">
        <f t="shared" ref="P32" si="122">SUM(P33:P34)</f>
        <v>0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0</v>
      </c>
      <c r="D33" s="165">
        <v>0</v>
      </c>
      <c r="E33" s="165">
        <v>0</v>
      </c>
      <c r="F33" s="165">
        <v>0</v>
      </c>
      <c r="G33" s="165">
        <v>0</v>
      </c>
      <c r="H33" s="165">
        <v>0</v>
      </c>
      <c r="I33" s="165">
        <v>0</v>
      </c>
      <c r="J33" s="165">
        <v>0</v>
      </c>
      <c r="K33" s="165">
        <v>0</v>
      </c>
      <c r="L33" s="165">
        <v>0</v>
      </c>
      <c r="M33" s="165">
        <v>0</v>
      </c>
      <c r="N33" s="165">
        <v>0</v>
      </c>
      <c r="O33" s="165">
        <v>0</v>
      </c>
      <c r="P33" s="165">
        <v>0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0</v>
      </c>
      <c r="D39" s="157">
        <f t="shared" ref="D39" si="140">SUM(D40:D41)</f>
        <v>0</v>
      </c>
      <c r="E39" s="157">
        <f t="shared" ref="E39" si="141">SUM(E40:E41)</f>
        <v>0</v>
      </c>
      <c r="F39" s="157">
        <f t="shared" ref="F39" si="142">SUM(F40:F41)</f>
        <v>0</v>
      </c>
      <c r="G39" s="157">
        <f t="shared" ref="G39" si="143">SUM(G40:G41)</f>
        <v>0</v>
      </c>
      <c r="H39" s="157">
        <f t="shared" ref="H39" si="144">SUM(H40:H41)</f>
        <v>0</v>
      </c>
      <c r="I39" s="157">
        <f t="shared" ref="I39" si="145">SUM(I40:I41)</f>
        <v>0</v>
      </c>
      <c r="J39" s="157">
        <f t="shared" ref="J39" si="146">SUM(J40:J41)</f>
        <v>0</v>
      </c>
      <c r="K39" s="157">
        <f t="shared" ref="K39" si="147">SUM(K40:K41)</f>
        <v>0</v>
      </c>
      <c r="L39" s="157">
        <f t="shared" ref="L39" si="148">SUM(L40:L41)</f>
        <v>0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0</v>
      </c>
      <c r="D40" s="156">
        <v>0</v>
      </c>
      <c r="E40" s="156">
        <v>0</v>
      </c>
      <c r="F40" s="156">
        <v>0</v>
      </c>
      <c r="G40" s="156">
        <v>0</v>
      </c>
      <c r="H40" s="156">
        <v>0</v>
      </c>
      <c r="I40" s="156">
        <v>0</v>
      </c>
      <c r="J40" s="156">
        <v>0</v>
      </c>
      <c r="K40" s="156">
        <v>0</v>
      </c>
      <c r="L40" s="156">
        <v>0</v>
      </c>
      <c r="M40" s="156">
        <v>0</v>
      </c>
      <c r="N40" s="156">
        <v>0</v>
      </c>
      <c r="O40" s="156">
        <v>0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273.04625518377981</v>
      </c>
      <c r="D43" s="168">
        <f t="shared" ref="D43" si="155">SUM(D44,D47,D49,D58)</f>
        <v>253.24087258570714</v>
      </c>
      <c r="E43" s="168">
        <f t="shared" ref="E43" si="156">SUM(E44,E47,E49,E58)</f>
        <v>285.69553694191177</v>
      </c>
      <c r="F43" s="168">
        <f t="shared" ref="F43" si="157">SUM(F44,F47,F49,F58)</f>
        <v>387.22702698073067</v>
      </c>
      <c r="G43" s="168">
        <f t="shared" ref="G43" si="158">SUM(G44,G47,G49,G58)</f>
        <v>163.50041699612956</v>
      </c>
      <c r="H43" s="168">
        <f t="shared" ref="H43" si="159">SUM(H44,H47,H49,H58)</f>
        <v>102.52654046448043</v>
      </c>
      <c r="I43" s="168">
        <f t="shared" ref="I43" si="160">SUM(I44,I47,I49,I58)</f>
        <v>112.1503630466846</v>
      </c>
      <c r="J43" s="168">
        <f t="shared" ref="J43" si="161">SUM(J44,J47,J49,J58)</f>
        <v>203.55987092178901</v>
      </c>
      <c r="K43" s="168">
        <f t="shared" ref="K43" si="162">SUM(K44,K47,K49,K58)</f>
        <v>137.11727254038593</v>
      </c>
      <c r="L43" s="168">
        <f t="shared" ref="L43" si="163">SUM(L44,L47,L49,L58)</f>
        <v>119.30887675814917</v>
      </c>
      <c r="M43" s="168">
        <f t="shared" ref="M43" si="164">SUM(M44,M47,M49,M58)</f>
        <v>198.17812008540062</v>
      </c>
      <c r="N43" s="168">
        <f t="shared" ref="N43" si="165">SUM(N44,N47,N49,N58)</f>
        <v>0</v>
      </c>
      <c r="O43" s="168">
        <f t="shared" ref="O43" si="166">SUM(O44,O47,O49,O58)</f>
        <v>0</v>
      </c>
      <c r="P43" s="168">
        <f t="shared" ref="P43" si="167">SUM(P44,P47,P49,P58)</f>
        <v>163.53680118416506</v>
      </c>
      <c r="Q43" s="168">
        <f t="shared" ref="Q43" si="168">SUM(Q44,Q47,Q49,Q58)</f>
        <v>94.473977103006945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268.39259169610818</v>
      </c>
      <c r="D44" s="157">
        <f t="shared" si="169"/>
        <v>248.24283574086439</v>
      </c>
      <c r="E44" s="157">
        <f t="shared" si="169"/>
        <v>281.93377185248744</v>
      </c>
      <c r="F44" s="157">
        <f t="shared" si="169"/>
        <v>379.77005926898579</v>
      </c>
      <c r="G44" s="157">
        <f t="shared" si="169"/>
        <v>159.92730158000006</v>
      </c>
      <c r="H44" s="157">
        <f t="shared" si="169"/>
        <v>100.72482204086008</v>
      </c>
      <c r="I44" s="157">
        <f t="shared" si="169"/>
        <v>111.3218431614051</v>
      </c>
      <c r="J44" s="157">
        <f t="shared" si="169"/>
        <v>199.78422684309621</v>
      </c>
      <c r="K44" s="157">
        <f t="shared" si="169"/>
        <v>134.31970695971208</v>
      </c>
      <c r="L44" s="157">
        <f t="shared" si="169"/>
        <v>116.25820771509171</v>
      </c>
      <c r="M44" s="157">
        <f t="shared" si="169"/>
        <v>194.01457253264212</v>
      </c>
      <c r="N44" s="157">
        <f t="shared" si="169"/>
        <v>0</v>
      </c>
      <c r="O44" s="157">
        <f t="shared" si="169"/>
        <v>0</v>
      </c>
      <c r="P44" s="157">
        <f t="shared" si="169"/>
        <v>161.54368916977529</v>
      </c>
      <c r="Q44" s="157">
        <f t="shared" si="169"/>
        <v>89.676815882395573</v>
      </c>
    </row>
    <row r="45" spans="1:17" ht="12" customHeight="1" x14ac:dyDescent="0.25">
      <c r="A45" s="23" t="s">
        <v>166</v>
      </c>
      <c r="B45" s="156"/>
      <c r="C45" s="156">
        <v>268.39259169610818</v>
      </c>
      <c r="D45" s="156">
        <v>248.24283574086439</v>
      </c>
      <c r="E45" s="156">
        <v>281.93377185248744</v>
      </c>
      <c r="F45" s="156">
        <v>379.77005926898579</v>
      </c>
      <c r="G45" s="156">
        <v>159.92730158000006</v>
      </c>
      <c r="H45" s="156">
        <v>100.72482204086008</v>
      </c>
      <c r="I45" s="156">
        <v>111.3218431614051</v>
      </c>
      <c r="J45" s="156">
        <v>199.78422684309621</v>
      </c>
      <c r="K45" s="156">
        <v>134.31970695971208</v>
      </c>
      <c r="L45" s="156">
        <v>116.25820771509171</v>
      </c>
      <c r="M45" s="156">
        <v>194.01457253264212</v>
      </c>
      <c r="N45" s="156">
        <v>0</v>
      </c>
      <c r="O45" s="156">
        <v>0</v>
      </c>
      <c r="P45" s="156">
        <v>161.54368916977529</v>
      </c>
      <c r="Q45" s="156">
        <v>89.676815882395573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4.6536634876716487</v>
      </c>
      <c r="D49" s="157">
        <f t="shared" ref="D49" si="172">SUM(D50:D51,D54:D55)</f>
        <v>4.9980368448427575</v>
      </c>
      <c r="E49" s="157">
        <f t="shared" ref="E49" si="173">SUM(E50:E51,E54:E55)</f>
        <v>3.7617650894243022</v>
      </c>
      <c r="F49" s="157">
        <f t="shared" ref="F49" si="174">SUM(F50:F51,F54:F55)</f>
        <v>7.4569677117448823</v>
      </c>
      <c r="G49" s="157">
        <f t="shared" ref="G49" si="175">SUM(G50:G51,G54:G55)</f>
        <v>3.5731154161295082</v>
      </c>
      <c r="H49" s="157">
        <f t="shared" ref="H49" si="176">SUM(H50:H51,H54:H55)</f>
        <v>1.8017184236203561</v>
      </c>
      <c r="I49" s="157">
        <f t="shared" ref="I49" si="177">SUM(I50:I51,I54:I55)</f>
        <v>0.82851988527950937</v>
      </c>
      <c r="J49" s="157">
        <f t="shared" ref="J49" si="178">SUM(J50:J51,J54:J55)</f>
        <v>3.7756440786928103</v>
      </c>
      <c r="K49" s="157">
        <f t="shared" ref="K49" si="179">SUM(K50:K51,K54:K55)</f>
        <v>2.7975655806738358</v>
      </c>
      <c r="L49" s="157">
        <f t="shared" ref="L49" si="180">SUM(L50:L51,L54:L55)</f>
        <v>3.0506690430574483</v>
      </c>
      <c r="M49" s="157">
        <f t="shared" ref="M49" si="181">SUM(M50:M51,M54:M55)</f>
        <v>4.163547552758498</v>
      </c>
      <c r="N49" s="157">
        <f t="shared" ref="N49" si="182">SUM(N50:N51,N54:N55)</f>
        <v>0</v>
      </c>
      <c r="O49" s="157">
        <f t="shared" ref="O49" si="183">SUM(O50:O51,O54:O55)</f>
        <v>0</v>
      </c>
      <c r="P49" s="157">
        <f t="shared" ref="P49" si="184">SUM(P50:P51,P54:P55)</f>
        <v>1.9931120143897758</v>
      </c>
      <c r="Q49" s="157">
        <f t="shared" ref="Q49" si="185">SUM(Q50:Q51,Q54:Q55)</f>
        <v>4.7971612206113665</v>
      </c>
    </row>
    <row r="50" spans="1:17" ht="12" customHeight="1" x14ac:dyDescent="0.25">
      <c r="A50" s="167" t="s">
        <v>165</v>
      </c>
      <c r="B50" s="132"/>
      <c r="C50" s="132">
        <v>3.2283392545382235</v>
      </c>
      <c r="D50" s="132">
        <v>3.3721973529273725</v>
      </c>
      <c r="E50" s="132">
        <v>0.76476069744950226</v>
      </c>
      <c r="F50" s="132">
        <v>6.3243826116756248</v>
      </c>
      <c r="G50" s="132">
        <v>2.9362178883685641</v>
      </c>
      <c r="H50" s="132">
        <v>1.3989262014677695</v>
      </c>
      <c r="I50" s="132">
        <v>0</v>
      </c>
      <c r="J50" s="132">
        <v>0</v>
      </c>
      <c r="K50" s="132">
        <v>0.54359742660942545</v>
      </c>
      <c r="L50" s="132">
        <v>1.7724144731894225</v>
      </c>
      <c r="M50" s="132">
        <v>2.0328667590395932</v>
      </c>
      <c r="N50" s="132">
        <v>0</v>
      </c>
      <c r="O50" s="132">
        <v>0</v>
      </c>
      <c r="P50" s="132">
        <v>1.4499432818158196</v>
      </c>
      <c r="Q50" s="132">
        <v>0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1.425324233133425</v>
      </c>
      <c r="D51" s="132">
        <f t="shared" ref="D51" si="187">SUM(D52:D53)</f>
        <v>1.6258394919153851</v>
      </c>
      <c r="E51" s="132">
        <f t="shared" ref="E51" si="188">SUM(E52:E53)</f>
        <v>2.9970043919748002</v>
      </c>
      <c r="F51" s="132">
        <f t="shared" ref="F51" si="189">SUM(F52:F53)</f>
        <v>1.1325851000692573</v>
      </c>
      <c r="G51" s="132">
        <f t="shared" ref="G51" si="190">SUM(G52:G53)</f>
        <v>0.63689752776094433</v>
      </c>
      <c r="H51" s="132">
        <f t="shared" ref="H51" si="191">SUM(H52:H53)</f>
        <v>0.40279222215258664</v>
      </c>
      <c r="I51" s="132">
        <f t="shared" ref="I51" si="192">SUM(I52:I53)</f>
        <v>0.82851988527950937</v>
      </c>
      <c r="J51" s="132">
        <f t="shared" ref="J51" si="193">SUM(J52:J53)</f>
        <v>3.7756440786928103</v>
      </c>
      <c r="K51" s="132">
        <f t="shared" ref="K51" si="194">SUM(K52:K53)</f>
        <v>2.2539681540644101</v>
      </c>
      <c r="L51" s="132">
        <f t="shared" ref="L51" si="195">SUM(L52:L53)</f>
        <v>1.2782545698680257</v>
      </c>
      <c r="M51" s="132">
        <f t="shared" ref="M51" si="196">SUM(M52:M53)</f>
        <v>2.1306807937189043</v>
      </c>
      <c r="N51" s="132">
        <f t="shared" ref="N51" si="197">SUM(N52:N53)</f>
        <v>0</v>
      </c>
      <c r="O51" s="132">
        <f t="shared" ref="O51" si="198">SUM(O52:O53)</f>
        <v>0</v>
      </c>
      <c r="P51" s="132">
        <f t="shared" ref="P51" si="199">SUM(P52:P53)</f>
        <v>0.54316873257395626</v>
      </c>
      <c r="Q51" s="132">
        <f t="shared" ref="Q51" si="200">SUM(Q52:Q53)</f>
        <v>4.7971612206113665</v>
      </c>
    </row>
    <row r="52" spans="1:17" ht="12" customHeight="1" x14ac:dyDescent="0.25">
      <c r="A52" s="166" t="s">
        <v>163</v>
      </c>
      <c r="B52" s="165"/>
      <c r="C52" s="165">
        <v>1.425324233133425</v>
      </c>
      <c r="D52" s="165">
        <v>1.6258394919153851</v>
      </c>
      <c r="E52" s="165">
        <v>2.9970043919748002</v>
      </c>
      <c r="F52" s="165">
        <v>1.1325851000692573</v>
      </c>
      <c r="G52" s="165">
        <v>0.63689752776094433</v>
      </c>
      <c r="H52" s="165">
        <v>0.40279222215258664</v>
      </c>
      <c r="I52" s="165">
        <v>0.82851988527950937</v>
      </c>
      <c r="J52" s="165">
        <v>3.7756440786928103</v>
      </c>
      <c r="K52" s="165">
        <v>2.2539681540644101</v>
      </c>
      <c r="L52" s="165">
        <v>1.2782545698680257</v>
      </c>
      <c r="M52" s="165">
        <v>2.1306807937189043</v>
      </c>
      <c r="N52" s="165">
        <v>0</v>
      </c>
      <c r="O52" s="165">
        <v>0</v>
      </c>
      <c r="P52" s="165">
        <v>0.54316873257395626</v>
      </c>
      <c r="Q52" s="165">
        <v>4.7971612206113665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0.39162269796958138</v>
      </c>
      <c r="D62" s="168">
        <f t="shared" ref="D62" si="232">SUM(D63,D66,D68,D77)</f>
        <v>2.9613268897075549</v>
      </c>
      <c r="E62" s="168">
        <f t="shared" ref="E62" si="233">SUM(E63,E66,E68,E77)</f>
        <v>7.6915744408360069</v>
      </c>
      <c r="F62" s="168">
        <f t="shared" ref="F62" si="234">SUM(F63,F66,F68,F77)</f>
        <v>19.141240093563027</v>
      </c>
      <c r="G62" s="168">
        <f t="shared" ref="G62" si="235">SUM(G63,G66,G68,G77)</f>
        <v>28.802439920459303</v>
      </c>
      <c r="H62" s="168">
        <f t="shared" ref="H62" si="236">SUM(H63,H66,H68,H77)</f>
        <v>52.963826948674743</v>
      </c>
      <c r="I62" s="168">
        <f t="shared" ref="I62" si="237">SUM(I63,I66,I68,I77)</f>
        <v>38.370914459053012</v>
      </c>
      <c r="J62" s="168">
        <f t="shared" ref="J62" si="238">SUM(J63,J66,J68,J77)</f>
        <v>36.649870357233951</v>
      </c>
      <c r="K62" s="168">
        <f t="shared" ref="K62" si="239">SUM(K63,K66,K68,K77)</f>
        <v>63.49586197756016</v>
      </c>
      <c r="L62" s="168">
        <f t="shared" ref="L62" si="240">SUM(L63,L66,L68,L77)</f>
        <v>8.8120366046283838</v>
      </c>
      <c r="M62" s="168">
        <f t="shared" ref="M62" si="241">SUM(M63,M66,M68,M77)</f>
        <v>28.431143119054269</v>
      </c>
      <c r="N62" s="168">
        <f t="shared" ref="N62" si="242">SUM(N63,N66,N68,N77)</f>
        <v>1.4741869112076549</v>
      </c>
      <c r="O62" s="168">
        <f t="shared" ref="O62" si="243">SUM(O63,O66,O68,O77)</f>
        <v>8.6034333235391056</v>
      </c>
      <c r="P62" s="168">
        <f t="shared" ref="P62" si="244">SUM(P63,P66,P68,P77)</f>
        <v>4.4301578552933165</v>
      </c>
      <c r="Q62" s="168">
        <f t="shared" ref="Q62" si="245">SUM(Q63,Q66,Q68,Q77)</f>
        <v>49.646421528238832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0.32129092652308616</v>
      </c>
      <c r="D63" s="157">
        <f t="shared" si="246"/>
        <v>2.6667383558642022</v>
      </c>
      <c r="E63" s="157">
        <f t="shared" si="246"/>
        <v>6.9547593405664614</v>
      </c>
      <c r="F63" s="157">
        <f t="shared" si="246"/>
        <v>17.195942749813042</v>
      </c>
      <c r="G63" s="157">
        <f t="shared" si="246"/>
        <v>26.117018672333788</v>
      </c>
      <c r="H63" s="157">
        <f t="shared" si="246"/>
        <v>48.115541033213233</v>
      </c>
      <c r="I63" s="157">
        <f t="shared" si="246"/>
        <v>34.289959918844644</v>
      </c>
      <c r="J63" s="157">
        <f t="shared" si="246"/>
        <v>32.40967150849378</v>
      </c>
      <c r="K63" s="157">
        <f t="shared" si="246"/>
        <v>55.048364640295524</v>
      </c>
      <c r="L63" s="157">
        <f t="shared" si="246"/>
        <v>6.3694944193533072</v>
      </c>
      <c r="M63" s="157">
        <f t="shared" si="246"/>
        <v>23.832295808449889</v>
      </c>
      <c r="N63" s="157">
        <f t="shared" si="246"/>
        <v>1.1051278617397475</v>
      </c>
      <c r="O63" s="157">
        <f t="shared" si="246"/>
        <v>5.471629520224953</v>
      </c>
      <c r="P63" s="157">
        <f t="shared" si="246"/>
        <v>2.9678689599999664</v>
      </c>
      <c r="Q63" s="157">
        <f t="shared" si="246"/>
        <v>35.511356168002791</v>
      </c>
    </row>
    <row r="64" spans="1:17" ht="12" customHeight="1" x14ac:dyDescent="0.25">
      <c r="A64" s="23" t="s">
        <v>161</v>
      </c>
      <c r="B64" s="156"/>
      <c r="C64" s="156">
        <v>0.32129092652308616</v>
      </c>
      <c r="D64" s="156">
        <v>2.6667383558642022</v>
      </c>
      <c r="E64" s="156">
        <v>6.9547593405664614</v>
      </c>
      <c r="F64" s="156">
        <v>17.195942749813042</v>
      </c>
      <c r="G64" s="156">
        <v>26.117018672333788</v>
      </c>
      <c r="H64" s="156">
        <v>48.115541033213233</v>
      </c>
      <c r="I64" s="156">
        <v>34.289959918844644</v>
      </c>
      <c r="J64" s="156">
        <v>32.40967150849378</v>
      </c>
      <c r="K64" s="156">
        <v>55.048364640295524</v>
      </c>
      <c r="L64" s="156">
        <v>6.3694944193533072</v>
      </c>
      <c r="M64" s="156">
        <v>23.832295808449889</v>
      </c>
      <c r="N64" s="156">
        <v>1.1051278617397475</v>
      </c>
      <c r="O64" s="156">
        <v>5.471629520224953</v>
      </c>
      <c r="P64" s="156">
        <v>2.9678689599999664</v>
      </c>
      <c r="Q64" s="156">
        <v>35.511356168002791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2.1148039410391374E-2</v>
      </c>
      <c r="D68" s="157">
        <f t="shared" ref="D68" si="249">SUM(D69:D70,D73:D74)</f>
        <v>0.10437113757877338</v>
      </c>
      <c r="E68" s="157">
        <f t="shared" ref="E68" si="250">SUM(E69:E70,E73:E74)</f>
        <v>0.24329712466500938</v>
      </c>
      <c r="F68" s="157">
        <f t="shared" ref="F68" si="251">SUM(F69:F70,F73:F74)</f>
        <v>0.5962267592507654</v>
      </c>
      <c r="G68" s="157">
        <f t="shared" ref="G68" si="252">SUM(G69:G70,G73:G74)</f>
        <v>0.94629421447962137</v>
      </c>
      <c r="H68" s="157">
        <f t="shared" ref="H68" si="253">SUM(H69:H70,H73:H74)</f>
        <v>1.6067791182193687</v>
      </c>
      <c r="I68" s="157">
        <f t="shared" ref="I68" si="254">SUM(I69:I70,I73:I74)</f>
        <v>1.2376556026721639</v>
      </c>
      <c r="J68" s="157">
        <f t="shared" ref="J68" si="255">SUM(J69:J70,J73:J74)</f>
        <v>1.2824504987077514</v>
      </c>
      <c r="K68" s="157">
        <f t="shared" ref="K68" si="256">SUM(K69:K70,K73:K74)</f>
        <v>2.4456232529435091</v>
      </c>
      <c r="L68" s="157">
        <f t="shared" ref="L68" si="257">SUM(L69:L70,L73:L74)</f>
        <v>0.63176343762515663</v>
      </c>
      <c r="M68" s="157">
        <f t="shared" ref="M68" si="258">SUM(M69:M70,M73:M74)</f>
        <v>1.0598050143706381</v>
      </c>
      <c r="N68" s="157">
        <f t="shared" ref="N68" si="259">SUM(N69:N70,N73:N74)</f>
        <v>9.9008107801030962E-2</v>
      </c>
      <c r="O68" s="157">
        <f t="shared" ref="O68" si="260">SUM(O69:O70,O73:O74)</f>
        <v>0.83575147121616222</v>
      </c>
      <c r="P68" s="157">
        <f t="shared" ref="P68" si="261">SUM(P69:P70,P73:P74)</f>
        <v>9.910542434775689E-2</v>
      </c>
      <c r="Q68" s="157">
        <f t="shared" ref="Q68" si="262">SUM(Q69:Q70,Q73:Q74)</f>
        <v>3.1978809189032309</v>
      </c>
    </row>
    <row r="69" spans="1:17" ht="12" customHeight="1" x14ac:dyDescent="0.25">
      <c r="A69" s="167" t="s">
        <v>160</v>
      </c>
      <c r="B69" s="132"/>
      <c r="C69" s="132">
        <v>9.4489332129575141E-3</v>
      </c>
      <c r="D69" s="132">
        <v>0</v>
      </c>
      <c r="E69" s="132">
        <v>0</v>
      </c>
      <c r="F69" s="132">
        <v>0</v>
      </c>
      <c r="G69" s="132">
        <v>0</v>
      </c>
      <c r="H69" s="132">
        <v>0</v>
      </c>
      <c r="I69" s="132">
        <v>0</v>
      </c>
      <c r="J69" s="132">
        <v>0</v>
      </c>
      <c r="K69" s="132">
        <v>0</v>
      </c>
      <c r="L69" s="132">
        <v>0</v>
      </c>
      <c r="M69" s="132">
        <v>0</v>
      </c>
      <c r="N69" s="132">
        <v>0</v>
      </c>
      <c r="O69" s="132">
        <v>0</v>
      </c>
      <c r="P69" s="132">
        <v>0</v>
      </c>
      <c r="Q69" s="132">
        <v>0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1.169910619743386E-2</v>
      </c>
      <c r="D70" s="132">
        <f t="shared" ref="D70" si="264">SUM(D71:D72)</f>
        <v>0.10437113757877338</v>
      </c>
      <c r="E70" s="132">
        <f t="shared" ref="E70" si="265">SUM(E71:E72)</f>
        <v>0.24329712466500938</v>
      </c>
      <c r="F70" s="132">
        <f t="shared" ref="F70" si="266">SUM(F71:F72)</f>
        <v>0.5962267592507654</v>
      </c>
      <c r="G70" s="132">
        <f t="shared" ref="G70" si="267">SUM(G71:G72)</f>
        <v>0.94629421447962137</v>
      </c>
      <c r="H70" s="132">
        <f t="shared" ref="H70" si="268">SUM(H71:H72)</f>
        <v>1.6067791182193687</v>
      </c>
      <c r="I70" s="132">
        <f t="shared" ref="I70" si="269">SUM(I71:I72)</f>
        <v>1.2376556026721639</v>
      </c>
      <c r="J70" s="132">
        <f t="shared" ref="J70" si="270">SUM(J71:J72)</f>
        <v>1.2824504987077514</v>
      </c>
      <c r="K70" s="132">
        <f t="shared" ref="K70" si="271">SUM(K71:K72)</f>
        <v>2.4456232529435091</v>
      </c>
      <c r="L70" s="132">
        <f t="shared" ref="L70" si="272">SUM(L71:L72)</f>
        <v>0.63176343762515663</v>
      </c>
      <c r="M70" s="132">
        <f t="shared" ref="M70" si="273">SUM(M71:M72)</f>
        <v>1.0598050143706381</v>
      </c>
      <c r="N70" s="132">
        <f t="shared" ref="N70" si="274">SUM(N71:N72)</f>
        <v>9.9008107801030962E-2</v>
      </c>
      <c r="O70" s="132">
        <f t="shared" ref="O70" si="275">SUM(O71:O72)</f>
        <v>0.83575147121616222</v>
      </c>
      <c r="P70" s="132">
        <f t="shared" ref="P70" si="276">SUM(P71:P72)</f>
        <v>9.910542434775689E-2</v>
      </c>
      <c r="Q70" s="132">
        <f t="shared" ref="Q70" si="277">SUM(Q71:Q72)</f>
        <v>3.1978809189032309</v>
      </c>
    </row>
    <row r="71" spans="1:17" ht="12" customHeight="1" x14ac:dyDescent="0.25">
      <c r="A71" s="166" t="s">
        <v>109</v>
      </c>
      <c r="B71" s="165"/>
      <c r="C71" s="165">
        <v>1.169910619743386E-2</v>
      </c>
      <c r="D71" s="165">
        <v>0.10437113757877338</v>
      </c>
      <c r="E71" s="165">
        <v>0.24329712466500938</v>
      </c>
      <c r="F71" s="165">
        <v>0.5962267592507654</v>
      </c>
      <c r="G71" s="165">
        <v>0.94629421447962137</v>
      </c>
      <c r="H71" s="165">
        <v>1.6067791182193687</v>
      </c>
      <c r="I71" s="165">
        <v>1.2376556026721639</v>
      </c>
      <c r="J71" s="165">
        <v>1.2824504987077514</v>
      </c>
      <c r="K71" s="165">
        <v>2.4456232529435091</v>
      </c>
      <c r="L71" s="165">
        <v>0.63176343762515663</v>
      </c>
      <c r="M71" s="165">
        <v>1.0598050143706381</v>
      </c>
      <c r="N71" s="165">
        <v>9.9008107801030962E-2</v>
      </c>
      <c r="O71" s="165">
        <v>0.83575147121616222</v>
      </c>
      <c r="P71" s="165">
        <v>9.910542434775689E-2</v>
      </c>
      <c r="Q71" s="165">
        <v>3.1978809189032309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4.9183732036103808E-2</v>
      </c>
      <c r="D77" s="157">
        <f t="shared" ref="D77" si="294">SUM(D78:D79)</f>
        <v>0.19021739626457951</v>
      </c>
      <c r="E77" s="157">
        <f t="shared" ref="E77" si="295">SUM(E78:E79)</f>
        <v>0.49351797560453636</v>
      </c>
      <c r="F77" s="157">
        <f t="shared" ref="F77" si="296">SUM(F78:F79)</f>
        <v>1.3490705844992201</v>
      </c>
      <c r="G77" s="157">
        <f t="shared" ref="G77" si="297">SUM(G78:G79)</f>
        <v>1.7391270336458919</v>
      </c>
      <c r="H77" s="157">
        <f t="shared" ref="H77" si="298">SUM(H78:H79)</f>
        <v>3.2415067972421356</v>
      </c>
      <c r="I77" s="157">
        <f t="shared" ref="I77" si="299">SUM(I78:I79)</f>
        <v>2.8432989375362063</v>
      </c>
      <c r="J77" s="157">
        <f t="shared" ref="J77" si="300">SUM(J78:J79)</f>
        <v>2.9577483500324142</v>
      </c>
      <c r="K77" s="157">
        <f t="shared" ref="K77" si="301">SUM(K78:K79)</f>
        <v>6.0018740843211242</v>
      </c>
      <c r="L77" s="157">
        <f t="shared" ref="L77" si="302">SUM(L78:L79)</f>
        <v>1.8107787476499195</v>
      </c>
      <c r="M77" s="157">
        <f t="shared" ref="M77" si="303">SUM(M78:M79)</f>
        <v>3.5390422962337409</v>
      </c>
      <c r="N77" s="157">
        <f t="shared" ref="N77" si="304">SUM(N78:N79)</f>
        <v>0.27005094166687643</v>
      </c>
      <c r="O77" s="157">
        <f t="shared" ref="O77" si="305">SUM(O78:O79)</f>
        <v>2.2960523320979904</v>
      </c>
      <c r="P77" s="157">
        <f t="shared" ref="P77" si="306">SUM(P78:P79)</f>
        <v>1.3631834709455939</v>
      </c>
      <c r="Q77" s="157">
        <f t="shared" ref="Q77" si="307">SUM(Q78:Q79)</f>
        <v>10.937184441332807</v>
      </c>
    </row>
    <row r="78" spans="1:17" ht="12" customHeight="1" x14ac:dyDescent="0.25">
      <c r="A78" s="23" t="s">
        <v>109</v>
      </c>
      <c r="B78" s="156"/>
      <c r="C78" s="156">
        <v>4.9183732036103808E-2</v>
      </c>
      <c r="D78" s="156">
        <v>0.19021739626457951</v>
      </c>
      <c r="E78" s="156">
        <v>0.49351797560453636</v>
      </c>
      <c r="F78" s="156">
        <v>1.3490705844992201</v>
      </c>
      <c r="G78" s="156">
        <v>1.7391270336458919</v>
      </c>
      <c r="H78" s="156">
        <v>3.2415067972421356</v>
      </c>
      <c r="I78" s="156">
        <v>2.8432989375362063</v>
      </c>
      <c r="J78" s="156">
        <v>2.9577483500324142</v>
      </c>
      <c r="K78" s="156">
        <v>6.0018740843211242</v>
      </c>
      <c r="L78" s="156">
        <v>1.8107787476499195</v>
      </c>
      <c r="M78" s="156">
        <v>3.5390422962337409</v>
      </c>
      <c r="N78" s="156">
        <v>0.27005094166687643</v>
      </c>
      <c r="O78" s="156">
        <v>2.2960523320979904</v>
      </c>
      <c r="P78" s="156">
        <v>1.3631834709455939</v>
      </c>
      <c r="Q78" s="156">
        <v>10.937184441332807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18553.13418027345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15121.282452727568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12778.081655135669</v>
      </c>
      <c r="G4" s="157">
        <f t="shared" si="15"/>
        <v>0</v>
      </c>
      <c r="H4" s="157">
        <f t="shared" si="15"/>
        <v>0</v>
      </c>
      <c r="I4" s="157">
        <f t="shared" si="15"/>
        <v>9717.1730606061374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0</v>
      </c>
      <c r="D5" s="156">
        <f>IF(RES_hhdet_in_fec!D5=0,0,RES_hhdet_in_fec!D5/0.086*1000000/RES_hhdet_in_new!D5)</f>
        <v>0</v>
      </c>
      <c r="E5" s="156">
        <f>IF(RES_hhdet_in_fec!E5=0,0,RES_hhdet_in_fec!E5/0.086*1000000/RES_hhdet_in_new!E5)</f>
        <v>0</v>
      </c>
      <c r="F5" s="156">
        <f>IF(RES_hhdet_in_fec!F5=0,0,RES_hhdet_in_fec!F5/0.086*1000000/RES_hhdet_in_new!F5)</f>
        <v>12726.081621646961</v>
      </c>
      <c r="G5" s="156">
        <f>IF(RES_hhdet_in_fec!G5=0,0,RES_hhdet_in_fec!G5/0.086*1000000/RES_hhdet_in_new!G5)</f>
        <v>0</v>
      </c>
      <c r="H5" s="156">
        <f>IF(RES_hhdet_in_fec!H5=0,0,RES_hhdet_in_fec!H5/0.086*1000000/RES_hhdet_in_new!H5)</f>
        <v>0</v>
      </c>
      <c r="I5" s="156">
        <f>IF(RES_hhdet_in_fec!I5=0,0,RES_hhdet_in_fec!I5/0.086*1000000/RES_hhdet_in_new!I5)</f>
        <v>9657.5534773807976</v>
      </c>
      <c r="J5" s="156">
        <f>IF(RES_hhdet_in_fec!J5=0,0,RES_hhdet_in_fec!J5/0.086*1000000/RES_hhdet_in_new!J5)</f>
        <v>0</v>
      </c>
      <c r="K5" s="156">
        <f>IF(RES_hhdet_in_fec!K5=0,0,RES_hhdet_in_fec!K5/0.086*1000000/RES_hhdet_in_new!K5)</f>
        <v>0</v>
      </c>
      <c r="L5" s="156">
        <f>IF(RES_hhdet_in_fec!L5=0,0,RES_hhdet_in_fec!L5/0.086*1000000/RES_hhdet_in_new!L5)</f>
        <v>0</v>
      </c>
      <c r="M5" s="156">
        <f>IF(RES_hhdet_in_fec!M5=0,0,RES_hhdet_in_fec!M5/0.086*1000000/RES_hhdet_in_new!M5)</f>
        <v>0</v>
      </c>
      <c r="N5" s="156">
        <f>IF(RES_hhdet_in_fec!N5=0,0,RES_hhdet_in_fec!N5/0.086*1000000/RES_hhdet_in_new!N5)</f>
        <v>0</v>
      </c>
      <c r="O5" s="156">
        <f>IF(RES_hhdet_in_fec!O5=0,0,RES_hhdet_in_fec!O5/0.086*1000000/RES_hhdet_in_new!O5)</f>
        <v>0</v>
      </c>
      <c r="P5" s="156">
        <f>IF(RES_hhdet_in_fec!P5=0,0,RES_hhdet_in_fec!P5/0.086*1000000/RES_hhdet_in_new!P5)</f>
        <v>0</v>
      </c>
      <c r="Q5" s="156">
        <f>IF(RES_hhdet_in_fec!Q5=0,0,RES_hhdet_in_fec!Q5/0.086*1000000/RES_hhdet_in_new!Q5)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0</v>
      </c>
      <c r="D6" s="156">
        <f>IF(RES_hhdet_in_fec!D6=0,0,RES_hhdet_in_fec!D6/0.086*1000000/RES_hhdet_in_new!D5)</f>
        <v>0</v>
      </c>
      <c r="E6" s="156">
        <f>IF(RES_hhdet_in_fec!E6=0,0,RES_hhdet_in_fec!E6/0.086*1000000/RES_hhdet_in_new!E5)</f>
        <v>0</v>
      </c>
      <c r="F6" s="156">
        <f>IF(RES_hhdet_in_fec!F6=0,0,RES_hhdet_in_fec!F6/0.086*1000000/RES_hhdet_in_new!F5)</f>
        <v>52.000033488707722</v>
      </c>
      <c r="G6" s="156">
        <f>IF(RES_hhdet_in_fec!G6=0,0,RES_hhdet_in_fec!G6/0.086*1000000/RES_hhdet_in_new!G5)</f>
        <v>0</v>
      </c>
      <c r="H6" s="156">
        <f>IF(RES_hhdet_in_fec!H6=0,0,RES_hhdet_in_fec!H6/0.086*1000000/RES_hhdet_in_new!H5)</f>
        <v>0</v>
      </c>
      <c r="I6" s="156">
        <f>IF(RES_hhdet_in_fec!I6=0,0,RES_hhdet_in_fec!I6/0.086*1000000/RES_hhdet_in_new!I5)</f>
        <v>59.619583225340207</v>
      </c>
      <c r="J6" s="156">
        <f>IF(RES_hhdet_in_fec!J6=0,0,RES_hhdet_in_fec!J6/0.086*1000000/RES_hhdet_in_new!J5)</f>
        <v>0</v>
      </c>
      <c r="K6" s="156">
        <f>IF(RES_hhdet_in_fec!K6=0,0,RES_hhdet_in_fec!K6/0.086*1000000/RES_hhdet_in_new!K5)</f>
        <v>0</v>
      </c>
      <c r="L6" s="156">
        <f>IF(RES_hhdet_in_fec!L6=0,0,RES_hhdet_in_fec!L6/0.086*1000000/RES_hhdet_in_new!L5)</f>
        <v>0</v>
      </c>
      <c r="M6" s="156">
        <f>IF(RES_hhdet_in_fec!M6=0,0,RES_hhdet_in_fec!M6/0.086*1000000/RES_hhdet_in_new!M5)</f>
        <v>0</v>
      </c>
      <c r="N6" s="156">
        <f>IF(RES_hhdet_in_fec!N6=0,0,RES_hhdet_in_fec!N6/0.086*1000000/RES_hhdet_in_new!N5)</f>
        <v>0</v>
      </c>
      <c r="O6" s="156">
        <f>IF(RES_hhdet_in_fec!O6=0,0,RES_hhdet_in_fec!O6/0.086*1000000/RES_hhdet_in_new!O5)</f>
        <v>0</v>
      </c>
      <c r="P6" s="156">
        <f>IF(RES_hhdet_in_fec!P6=0,0,RES_hhdet_in_fec!P6/0.086*1000000/RES_hhdet_in_new!P5)</f>
        <v>0</v>
      </c>
      <c r="Q6" s="156">
        <f>IF(RES_hhdet_in_fec!Q6=0,0,RES_hhdet_in_fec!Q6/0.086*1000000/RES_hhdet_in_new!Q5)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2921.496698727296</v>
      </c>
      <c r="G7" s="157">
        <f t="shared" si="16"/>
        <v>0</v>
      </c>
      <c r="H7" s="157">
        <f t="shared" si="16"/>
        <v>0</v>
      </c>
      <c r="I7" s="157">
        <f t="shared" si="16"/>
        <v>2536.2376734107529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0</v>
      </c>
      <c r="D8" s="156">
        <f>IF(RES_hhdet_in_fec!D8=0,0,RES_hhdet_in_fec!D8/0.086*1000000/RES_hhdet_in_new!D8)</f>
        <v>0</v>
      </c>
      <c r="E8" s="156">
        <f>IF(RES_hhdet_in_fec!E8=0,0,RES_hhdet_in_fec!E8/0.086*1000000/RES_hhdet_in_new!E8)</f>
        <v>0</v>
      </c>
      <c r="F8" s="156">
        <f>IF(RES_hhdet_in_fec!F8=0,0,RES_hhdet_in_fec!F8/0.086*1000000/RES_hhdet_in_new!F8)</f>
        <v>2921.496698727296</v>
      </c>
      <c r="G8" s="156">
        <f>IF(RES_hhdet_in_fec!G8=0,0,RES_hhdet_in_fec!G8/0.086*1000000/RES_hhdet_in_new!G8)</f>
        <v>0</v>
      </c>
      <c r="H8" s="156">
        <f>IF(RES_hhdet_in_fec!H8=0,0,RES_hhdet_in_fec!H8/0.086*1000000/RES_hhdet_in_new!H8)</f>
        <v>0</v>
      </c>
      <c r="I8" s="156">
        <f>IF(RES_hhdet_in_fec!I8=0,0,RES_hhdet_in_fec!I8/0.086*1000000/RES_hhdet_in_new!I8)</f>
        <v>2536.2376734107529</v>
      </c>
      <c r="J8" s="156">
        <f>IF(RES_hhdet_in_fec!J8=0,0,RES_hhdet_in_fec!J8/0.086*1000000/RES_hhdet_in_new!J8)</f>
        <v>0</v>
      </c>
      <c r="K8" s="156">
        <f>IF(RES_hhdet_in_fec!K8=0,0,RES_hhdet_in_fec!K8/0.086*1000000/RES_hhdet_in_new!K8)</f>
        <v>0</v>
      </c>
      <c r="L8" s="156">
        <f>IF(RES_hhdet_in_fec!L8=0,0,RES_hhdet_in_fec!L8/0.086*1000000/RES_hhdet_in_new!L8)</f>
        <v>0</v>
      </c>
      <c r="M8" s="156">
        <f>IF(RES_hhdet_in_fec!M8=0,0,RES_hhdet_in_fec!M8/0.086*1000000/RES_hhdet_in_new!M8)</f>
        <v>0</v>
      </c>
      <c r="N8" s="156">
        <f>IF(RES_hhdet_in_fec!N8=0,0,RES_hhdet_in_fec!N8/0.086*1000000/RES_hhdet_in_new!N8)</f>
        <v>0</v>
      </c>
      <c r="O8" s="156">
        <f>IF(RES_hhdet_in_fec!O8=0,0,RES_hhdet_in_fec!O8/0.086*1000000/RES_hhdet_in_new!O8)</f>
        <v>0</v>
      </c>
      <c r="P8" s="156">
        <f>IF(RES_hhdet_in_fec!P8=0,0,RES_hhdet_in_fec!P8/0.086*1000000/RES_hhdet_in_new!P8)</f>
        <v>0</v>
      </c>
      <c r="Q8" s="156">
        <f>IF(RES_hhdet_in_fec!Q8=0,0,RES_hhdet_in_fec!Q8/0.086*1000000/RES_hhdet_in_new!Q8)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0</v>
      </c>
      <c r="D9" s="157">
        <f>IF(SUM(RES_hhdet_in_fec!D10:D12,RES_hhdet_in_fec!D15:D16)=0,0,SUM(RES_hhdet_in_fec!D10:D12,RES_hhdet_in_fec!D15:D16)/0.086*1000000/SUM(RES_hhdet_in_new!D10:D12,RES_hhdet_in_new!D15:D16))</f>
        <v>0</v>
      </c>
      <c r="E9" s="157">
        <f>IF(SUM(RES_hhdet_in_fec!E10:E12,RES_hhdet_in_fec!E15:E16)=0,0,SUM(RES_hhdet_in_fec!E10:E12,RES_hhdet_in_fec!E15:E16)/0.086*1000000/SUM(RES_hhdet_in_new!E10:E12,RES_hhdet_in_new!E15:E16))</f>
        <v>0</v>
      </c>
      <c r="F9" s="157">
        <f>IF(SUM(RES_hhdet_in_fec!F10:F12,RES_hhdet_in_fec!F15:F16)=0,0,SUM(RES_hhdet_in_fec!F10:F12,RES_hhdet_in_fec!F15:F16)/0.086*1000000/SUM(RES_hhdet_in_new!F10:F12,RES_hhdet_in_new!F15:F16))</f>
        <v>1627.0477886898097</v>
      </c>
      <c r="G9" s="157">
        <f>IF(SUM(RES_hhdet_in_fec!G10:G12,RES_hhdet_in_fec!G15:G16)=0,0,SUM(RES_hhdet_in_fec!G10:G12,RES_hhdet_in_fec!G15:G16)/0.086*1000000/SUM(RES_hhdet_in_new!G10:G12,RES_hhdet_in_new!G15:G16))</f>
        <v>0</v>
      </c>
      <c r="H9" s="157">
        <f>IF(SUM(RES_hhdet_in_fec!H10:H12,RES_hhdet_in_fec!H15:H16)=0,0,SUM(RES_hhdet_in_fec!H10:H12,RES_hhdet_in_fec!H15:H16)/0.086*1000000/SUM(RES_hhdet_in_new!H10:H12,RES_hhdet_in_new!H15:H16))</f>
        <v>0</v>
      </c>
      <c r="I9" s="157">
        <f>IF(SUM(RES_hhdet_in_fec!I10:I12,RES_hhdet_in_fec!I15:I16)=0,0,SUM(RES_hhdet_in_fec!I10:I12,RES_hhdet_in_fec!I15:I16)/0.086*1000000/SUM(RES_hhdet_in_new!I10:I12,RES_hhdet_in_new!I15:I16))</f>
        <v>1540.925969905406</v>
      </c>
      <c r="J9" s="157">
        <f>IF(SUM(RES_hhdet_in_fec!J10:J12,RES_hhdet_in_fec!J15:J16)=0,0,SUM(RES_hhdet_in_fec!J10:J12,RES_hhdet_in_fec!J15:J16)/0.086*1000000/SUM(RES_hhdet_in_new!J10:J12,RES_hhdet_in_new!J15:J16))</f>
        <v>0</v>
      </c>
      <c r="K9" s="157">
        <f>IF(SUM(RES_hhdet_in_fec!K10:K12,RES_hhdet_in_fec!K15:K16)=0,0,SUM(RES_hhdet_in_fec!K10:K12,RES_hhdet_in_fec!K15:K16)/0.086*1000000/SUM(RES_hhdet_in_new!K10:K12,RES_hhdet_in_new!K15:K16))</f>
        <v>0</v>
      </c>
      <c r="L9" s="157">
        <f>IF(SUM(RES_hhdet_in_fec!L10:L12,RES_hhdet_in_fec!L15:L16)=0,0,SUM(RES_hhdet_in_fec!L10:L12,RES_hhdet_in_fec!L15:L16)/0.086*1000000/SUM(RES_hhdet_in_new!L10:L12,RES_hhdet_in_new!L15:L16))</f>
        <v>0</v>
      </c>
      <c r="M9" s="157">
        <f>IF(SUM(RES_hhdet_in_fec!M10:M12,RES_hhdet_in_fec!M15:M16)=0,0,SUM(RES_hhdet_in_fec!M10:M12,RES_hhdet_in_fec!M15:M16)/0.086*1000000/SUM(RES_hhdet_in_new!M10:M12,RES_hhdet_in_new!M15:M16))</f>
        <v>0</v>
      </c>
      <c r="N9" s="157">
        <f>IF(SUM(RES_hhdet_in_fec!N10:N12,RES_hhdet_in_fec!N15:N16)=0,0,SUM(RES_hhdet_in_fec!N10:N12,RES_hhdet_in_fec!N15:N16)/0.086*1000000/SUM(RES_hhdet_in_new!N10:N12,RES_hhdet_in_new!N15:N16))</f>
        <v>0</v>
      </c>
      <c r="O9" s="157">
        <f>IF(SUM(RES_hhdet_in_fec!O10:O12,RES_hhdet_in_fec!O15:O16)=0,0,SUM(RES_hhdet_in_fec!O10:O12,RES_hhdet_in_fec!O15:O16)/0.086*1000000/SUM(RES_hhdet_in_new!O10:O12,RES_hhdet_in_new!O15:O16))</f>
        <v>0</v>
      </c>
      <c r="P9" s="157">
        <f>IF(SUM(RES_hhdet_in_fec!P10:P12,RES_hhdet_in_fec!P15:P16)=0,0,SUM(RES_hhdet_in_fec!P10:P12,RES_hhdet_in_fec!P15:P16)/0.086*1000000/SUM(RES_hhdet_in_new!P10:P12,RES_hhdet_in_new!P15:P16))</f>
        <v>0</v>
      </c>
      <c r="Q9" s="157">
        <f>IF(SUM(RES_hhdet_in_fec!Q10:Q12,RES_hhdet_in_fec!Q15:Q16)=0,0,SUM(RES_hhdet_in_fec!Q10:Q12,RES_hhdet_in_fec!Q15:Q16)/0.086*1000000/SUM(RES_hhdet_in_new!Q10:Q12,RES_hhdet_in_new!Q15:Q16))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0</v>
      </c>
      <c r="D10" s="132">
        <f>IF(RES_hhdet_in_fec!D10=0,0,RES_hhdet_in_fec!D10/0.086*1000000/RES_hhdet_in_new!D10)</f>
        <v>0</v>
      </c>
      <c r="E10" s="132">
        <f>IF(RES_hhdet_in_fec!E10=0,0,RES_hhdet_in_fec!E10/0.086*1000000/RES_hhdet_in_new!E10)</f>
        <v>0</v>
      </c>
      <c r="F10" s="132">
        <f>IF(RES_hhdet_in_fec!F10=0,0,RES_hhdet_in_fec!F10/0.086*1000000/RES_hhdet_in_new!F10)</f>
        <v>0</v>
      </c>
      <c r="G10" s="132">
        <f>IF(RES_hhdet_in_fec!G10=0,0,RES_hhdet_in_fec!G10/0.086*1000000/RES_hhdet_in_new!G10)</f>
        <v>0</v>
      </c>
      <c r="H10" s="132">
        <f>IF(RES_hhdet_in_fec!H10=0,0,RES_hhdet_in_fec!H10/0.086*1000000/RES_hhdet_in_new!H10)</f>
        <v>0</v>
      </c>
      <c r="I10" s="132">
        <f>IF(RES_hhdet_in_fec!I10=0,0,RES_hhdet_in_fec!I10/0.086*1000000/RES_hhdet_in_new!I10)</f>
        <v>0</v>
      </c>
      <c r="J10" s="132">
        <f>IF(RES_hhdet_in_fec!J10=0,0,RES_hhdet_in_fec!J10/0.086*1000000/RES_hhdet_in_new!J10)</f>
        <v>0</v>
      </c>
      <c r="K10" s="132">
        <f>IF(RES_hhdet_in_fec!K10=0,0,RES_hhdet_in_fec!K10/0.086*1000000/RES_hhdet_in_new!K10)</f>
        <v>0</v>
      </c>
      <c r="L10" s="132">
        <f>IF(RES_hhdet_in_fec!L10=0,0,RES_hhdet_in_fec!L10/0.086*1000000/RES_hhdet_in_new!L10)</f>
        <v>0</v>
      </c>
      <c r="M10" s="132">
        <f>IF(RES_hhdet_in_fec!M10=0,0,RES_hhdet_in_fec!M10/0.086*1000000/RES_hhdet_in_new!M10)</f>
        <v>0</v>
      </c>
      <c r="N10" s="132">
        <f>IF(RES_hhdet_in_fec!N10=0,0,RES_hhdet_in_fec!N10/0.086*1000000/RES_hhdet_in_new!N10)</f>
        <v>0</v>
      </c>
      <c r="O10" s="132">
        <f>IF(RES_hhdet_in_fec!O10=0,0,RES_hhdet_in_fec!O10/0.086*1000000/RES_hhdet_in_new!O10)</f>
        <v>0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0</v>
      </c>
      <c r="D15" s="162">
        <f>IF(RES_hhdet_in_fec!D15=0,0,RES_hhdet_in_fec!D15/0.086*1000000/RES_hhdet_in_new!D15)</f>
        <v>0</v>
      </c>
      <c r="E15" s="162">
        <f>IF(RES_hhdet_in_fec!E15=0,0,RES_hhdet_in_fec!E15/0.086*1000000/RES_hhdet_in_new!E15)</f>
        <v>0</v>
      </c>
      <c r="F15" s="162">
        <f>IF(RES_hhdet_in_fec!F15=0,0,RES_hhdet_in_fec!F15/0.086*1000000/RES_hhdet_in_new!F15)</f>
        <v>1773.9853657384474</v>
      </c>
      <c r="G15" s="162">
        <f>IF(RES_hhdet_in_fec!G15=0,0,RES_hhdet_in_fec!G15/0.086*1000000/RES_hhdet_in_new!G15)</f>
        <v>0</v>
      </c>
      <c r="H15" s="162">
        <f>IF(RES_hhdet_in_fec!H15=0,0,RES_hhdet_in_fec!H15/0.086*1000000/RES_hhdet_in_new!H15)</f>
        <v>0</v>
      </c>
      <c r="I15" s="162">
        <f>IF(RES_hhdet_in_fec!I15=0,0,RES_hhdet_in_fec!I15/0.086*1000000/RES_hhdet_in_new!I15)</f>
        <v>0</v>
      </c>
      <c r="J15" s="162">
        <f>IF(RES_hhdet_in_fec!J15=0,0,RES_hhdet_in_fec!J15/0.086*1000000/RES_hhdet_in_new!J15)</f>
        <v>0</v>
      </c>
      <c r="K15" s="162">
        <f>IF(RES_hhdet_in_fec!K15=0,0,RES_hhdet_in_fec!K15/0.086*1000000/RES_hhdet_in_new!K15)</f>
        <v>0</v>
      </c>
      <c r="L15" s="162">
        <f>IF(RES_hhdet_in_fec!L15=0,0,RES_hhdet_in_fec!L15/0.086*1000000/RES_hhdet_in_new!L15)</f>
        <v>0</v>
      </c>
      <c r="M15" s="162">
        <f>IF(RES_hhdet_in_fec!M15=0,0,RES_hhdet_in_fec!M15/0.086*1000000/RES_hhdet_in_new!M15)</f>
        <v>0</v>
      </c>
      <c r="N15" s="162">
        <f>IF(RES_hhdet_in_fec!N15=0,0,RES_hhdet_in_fec!N15/0.086*1000000/RES_hhdet_in_new!N15)</f>
        <v>0</v>
      </c>
      <c r="O15" s="162">
        <f>IF(RES_hhdet_in_fec!O15=0,0,RES_hhdet_in_fec!O15/0.086*1000000/RES_hhdet_in_new!O15)</f>
        <v>0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0</v>
      </c>
      <c r="E16" s="160">
        <f>IF(RES_hhdet_in_fec!E16=0,0,RES_hhdet_in_fec!E16/0.086*1000000/RES_hhdet_in_new!E16)</f>
        <v>0</v>
      </c>
      <c r="F16" s="160">
        <f>IF(RES_hhdet_in_fec!F16=0,0,RES_hhdet_in_fec!F16/0.086*1000000/RES_hhdet_in_new!F16)</f>
        <v>1364.8580131497536</v>
      </c>
      <c r="G16" s="160">
        <f>IF(RES_hhdet_in_fec!G16=0,0,RES_hhdet_in_fec!G16/0.086*1000000/RES_hhdet_in_new!G16)</f>
        <v>0</v>
      </c>
      <c r="H16" s="160">
        <f>IF(RES_hhdet_in_fec!H16=0,0,RES_hhdet_in_fec!H16/0.086*1000000/RES_hhdet_in_new!H16)</f>
        <v>0</v>
      </c>
      <c r="I16" s="160">
        <f>IF(RES_hhdet_in_fec!I16=0,0,RES_hhdet_in_fec!I16/0.086*1000000/RES_hhdet_in_new!I16)</f>
        <v>1540.925969905406</v>
      </c>
      <c r="J16" s="160">
        <f>IF(RES_hhdet_in_fec!J16=0,0,RES_hhdet_in_fec!J16/0.086*1000000/RES_hhdet_in_new!J16)</f>
        <v>0</v>
      </c>
      <c r="K16" s="160">
        <f>IF(RES_hhdet_in_fec!K16=0,0,RES_hhdet_in_fec!K16/0.086*1000000/RES_hhdet_in_new!K16)</f>
        <v>0</v>
      </c>
      <c r="L16" s="160">
        <f>IF(RES_hhdet_in_fec!L16=0,0,RES_hhdet_in_fec!L16/0.086*1000000/RES_hhdet_in_new!L16)</f>
        <v>0</v>
      </c>
      <c r="M16" s="160">
        <f>IF(RES_hhdet_in_fec!M16=0,0,RES_hhdet_in_fec!M16/0.086*1000000/RES_hhdet_in_new!M16)</f>
        <v>0</v>
      </c>
      <c r="N16" s="160">
        <f>IF(RES_hhdet_in_fec!N16=0,0,RES_hhdet_in_fec!N16/0.086*1000000/RES_hhdet_in_new!N16)</f>
        <v>0</v>
      </c>
      <c r="O16" s="160">
        <f>IF(RES_hhdet_in_fec!O16=0,0,RES_hhdet_in_fec!O16/0.086*1000000/RES_hhdet_in_new!O16)</f>
        <v>0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0</v>
      </c>
      <c r="E17" s="156">
        <f>IF(RES_hhdet_in_fec!E17=0,0,RES_hhdet_in_fec!E17/0.086*1000000/RES_hhdet_in_new!E16)</f>
        <v>0</v>
      </c>
      <c r="F17" s="156">
        <f>IF(RES_hhdet_in_fec!F17=0,0,RES_hhdet_in_fec!F17/0.086*1000000/RES_hhdet_in_new!F16)</f>
        <v>552.46908027051734</v>
      </c>
      <c r="G17" s="156">
        <f>IF(RES_hhdet_in_fec!G17=0,0,RES_hhdet_in_fec!G17/0.086*1000000/RES_hhdet_in_new!G16)</f>
        <v>0</v>
      </c>
      <c r="H17" s="156">
        <f>IF(RES_hhdet_in_fec!H17=0,0,RES_hhdet_in_fec!H17/0.086*1000000/RES_hhdet_in_new!H16)</f>
        <v>0</v>
      </c>
      <c r="I17" s="156">
        <f>IF(RES_hhdet_in_fec!I17=0,0,RES_hhdet_in_fec!I17/0.086*1000000/RES_hhdet_in_new!I16)</f>
        <v>649.33659027988028</v>
      </c>
      <c r="J17" s="156">
        <f>IF(RES_hhdet_in_fec!J17=0,0,RES_hhdet_in_fec!J17/0.086*1000000/RES_hhdet_in_new!J16)</f>
        <v>0</v>
      </c>
      <c r="K17" s="156">
        <f>IF(RES_hhdet_in_fec!K17=0,0,RES_hhdet_in_fec!K17/0.086*1000000/RES_hhdet_in_new!K16)</f>
        <v>0</v>
      </c>
      <c r="L17" s="156">
        <f>IF(RES_hhdet_in_fec!L17=0,0,RES_hhdet_in_fec!L17/0.086*1000000/RES_hhdet_in_new!L16)</f>
        <v>0</v>
      </c>
      <c r="M17" s="156">
        <f>IF(RES_hhdet_in_fec!M17=0,0,RES_hhdet_in_fec!M17/0.086*1000000/RES_hhdet_in_new!M16)</f>
        <v>0</v>
      </c>
      <c r="N17" s="156">
        <f>IF(RES_hhdet_in_fec!N17=0,0,RES_hhdet_in_fec!N17/0.086*1000000/RES_hhdet_in_new!N16)</f>
        <v>0</v>
      </c>
      <c r="O17" s="156">
        <f>IF(RES_hhdet_in_fec!O17=0,0,RES_hhdet_in_fec!O17/0.086*1000000/RES_hhdet_in_new!O16)</f>
        <v>0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0</v>
      </c>
      <c r="E18" s="156">
        <f>IF(RES_hhdet_in_fec!E18=0,0,RES_hhdet_in_fec!E18/0.086*1000000/RES_hhdet_in_new!E16)</f>
        <v>0</v>
      </c>
      <c r="F18" s="156">
        <f>IF(RES_hhdet_in_fec!F18=0,0,RES_hhdet_in_fec!F18/0.086*1000000/RES_hhdet_in_new!F16)</f>
        <v>812.38893287923622</v>
      </c>
      <c r="G18" s="156">
        <f>IF(RES_hhdet_in_fec!G18=0,0,RES_hhdet_in_fec!G18/0.086*1000000/RES_hhdet_in_new!G16)</f>
        <v>0</v>
      </c>
      <c r="H18" s="156">
        <f>IF(RES_hhdet_in_fec!H18=0,0,RES_hhdet_in_fec!H18/0.086*1000000/RES_hhdet_in_new!H16)</f>
        <v>0</v>
      </c>
      <c r="I18" s="156">
        <f>IF(RES_hhdet_in_fec!I18=0,0,RES_hhdet_in_fec!I18/0.086*1000000/RES_hhdet_in_new!I16)</f>
        <v>891.58937962552568</v>
      </c>
      <c r="J18" s="156">
        <f>IF(RES_hhdet_in_fec!J18=0,0,RES_hhdet_in_fec!J18/0.086*1000000/RES_hhdet_in_new!J16)</f>
        <v>0</v>
      </c>
      <c r="K18" s="156">
        <f>IF(RES_hhdet_in_fec!K18=0,0,RES_hhdet_in_fec!K18/0.086*1000000/RES_hhdet_in_new!K16)</f>
        <v>0</v>
      </c>
      <c r="L18" s="156">
        <f>IF(RES_hhdet_in_fec!L18=0,0,RES_hhdet_in_fec!L18/0.086*1000000/RES_hhdet_in_new!L16)</f>
        <v>0</v>
      </c>
      <c r="M18" s="156">
        <f>IF(RES_hhdet_in_fec!M18=0,0,RES_hhdet_in_fec!M18/0.086*1000000/RES_hhdet_in_new!M16)</f>
        <v>0</v>
      </c>
      <c r="N18" s="156">
        <f>IF(RES_hhdet_in_fec!N18=0,0,RES_hhdet_in_fec!N18/0.086*1000000/RES_hhdet_in_new!N16)</f>
        <v>0</v>
      </c>
      <c r="O18" s="156">
        <f>IF(RES_hhdet_in_fec!O18=0,0,RES_hhdet_in_fec!O18/0.086*1000000/RES_hhdet_in_new!O16)</f>
        <v>0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0</v>
      </c>
      <c r="D19" s="157">
        <f>IF(SUM(RES_hhdet_in_fec!D20:D22)=0,0,SUM(RES_hhdet_in_fec!D20:D22)/0.086*1000000/SUM(RES_hhdet_in_new!D20:D22))</f>
        <v>0</v>
      </c>
      <c r="E19" s="157">
        <f>IF(SUM(RES_hhdet_in_fec!E20:E22)=0,0,SUM(RES_hhdet_in_fec!E20:E22)/0.086*1000000/SUM(RES_hhdet_in_new!E20:E22))</f>
        <v>0</v>
      </c>
      <c r="F19" s="157">
        <f>IF(SUM(RES_hhdet_in_fec!F20:F22)=0,0,SUM(RES_hhdet_in_fec!F20:F22)/0.086*1000000/SUM(RES_hhdet_in_new!F20:F22))</f>
        <v>1226.5080377206707</v>
      </c>
      <c r="G19" s="157">
        <f>IF(SUM(RES_hhdet_in_fec!G20:G22)=0,0,SUM(RES_hhdet_in_fec!G20:G22)/0.086*1000000/SUM(RES_hhdet_in_new!G20:G22))</f>
        <v>0</v>
      </c>
      <c r="H19" s="157">
        <f>IF(SUM(RES_hhdet_in_fec!H20:H22)=0,0,SUM(RES_hhdet_in_fec!H20:H22)/0.086*1000000/SUM(RES_hhdet_in_new!H20:H22))</f>
        <v>0</v>
      </c>
      <c r="I19" s="157">
        <f>IF(SUM(RES_hhdet_in_fec!I20:I22)=0,0,SUM(RES_hhdet_in_fec!I20:I22)/0.086*1000000/SUM(RES_hhdet_in_new!I20:I22))</f>
        <v>1326.9457488052719</v>
      </c>
      <c r="J19" s="157">
        <f>IF(SUM(RES_hhdet_in_fec!J20:J22)=0,0,SUM(RES_hhdet_in_fec!J20:J22)/0.086*1000000/SUM(RES_hhdet_in_new!J20:J22))</f>
        <v>0</v>
      </c>
      <c r="K19" s="157">
        <f>IF(SUM(RES_hhdet_in_fec!K20:K22)=0,0,SUM(RES_hhdet_in_fec!K20:K22)/0.086*1000000/SUM(RES_hhdet_in_new!K20:K22))</f>
        <v>0</v>
      </c>
      <c r="L19" s="157">
        <f>IF(SUM(RES_hhdet_in_fec!L20:L22)=0,0,SUM(RES_hhdet_in_fec!L20:L22)/0.086*1000000/SUM(RES_hhdet_in_new!L20:L22))</f>
        <v>0</v>
      </c>
      <c r="M19" s="157">
        <f>IF(SUM(RES_hhdet_in_fec!M20:M22)=0,0,SUM(RES_hhdet_in_fec!M20:M22)/0.086*1000000/SUM(RES_hhdet_in_new!M20:M22))</f>
        <v>0</v>
      </c>
      <c r="N19" s="157">
        <f>IF(SUM(RES_hhdet_in_fec!N20:N22)=0,0,SUM(RES_hhdet_in_fec!N20:N22)/0.086*1000000/SUM(RES_hhdet_in_new!N20:N22))</f>
        <v>0</v>
      </c>
      <c r="O19" s="157">
        <f>IF(SUM(RES_hhdet_in_fec!O20:O22)=0,0,SUM(RES_hhdet_in_fec!O20:O22)/0.086*1000000/SUM(RES_hhdet_in_new!O20:O22))</f>
        <v>0</v>
      </c>
      <c r="P19" s="157">
        <f>IF(SUM(RES_hhdet_in_fec!P20:P22)=0,0,SUM(RES_hhdet_in_fec!P20:P22)/0.086*1000000/SUM(RES_hhdet_in_new!P20:P22))</f>
        <v>0</v>
      </c>
      <c r="Q19" s="157">
        <f>IF(SUM(RES_hhdet_in_fec!Q20:Q22)=0,0,SUM(RES_hhdet_in_fec!Q20:Q22)/0.086*1000000/SUM(RES_hhdet_in_new!Q20:Q22))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0</v>
      </c>
      <c r="D22" s="57">
        <f>IF(RES_hhdet_in_fec!D22=0,0,RES_hhdet_in_fec!D22/0.086*1000000/RES_hhdet_in_new!D22)</f>
        <v>0</v>
      </c>
      <c r="E22" s="57">
        <f>IF(RES_hhdet_in_fec!E22=0,0,RES_hhdet_in_fec!E22/0.086*1000000/RES_hhdet_in_new!E22)</f>
        <v>0</v>
      </c>
      <c r="F22" s="57">
        <f>IF(RES_hhdet_in_fec!F22=0,0,RES_hhdet_in_fec!F22/0.086*1000000/RES_hhdet_in_new!F22)</f>
        <v>1226.5080377206707</v>
      </c>
      <c r="G22" s="57">
        <f>IF(RES_hhdet_in_fec!G22=0,0,RES_hhdet_in_fec!G22/0.086*1000000/RES_hhdet_in_new!G22)</f>
        <v>0</v>
      </c>
      <c r="H22" s="57">
        <f>IF(RES_hhdet_in_fec!H22=0,0,RES_hhdet_in_fec!H22/0.086*1000000/RES_hhdet_in_new!H22)</f>
        <v>0</v>
      </c>
      <c r="I22" s="57">
        <f>IF(RES_hhdet_in_fec!I22=0,0,RES_hhdet_in_fec!I22/0.086*1000000/RES_hhdet_in_new!I22)</f>
        <v>1326.9457488052719</v>
      </c>
      <c r="J22" s="57">
        <f>IF(RES_hhdet_in_fec!J22=0,0,RES_hhdet_in_fec!J22/0.086*1000000/RES_hhdet_in_new!J22)</f>
        <v>0</v>
      </c>
      <c r="K22" s="57">
        <f>IF(RES_hhdet_in_fec!K22=0,0,RES_hhdet_in_fec!K22/0.086*1000000/RES_hhdet_in_new!K22)</f>
        <v>0</v>
      </c>
      <c r="L22" s="57">
        <f>IF(RES_hhdet_in_fec!L22=0,0,RES_hhdet_in_fec!L22/0.086*1000000/RES_hhdet_in_new!L22)</f>
        <v>0</v>
      </c>
      <c r="M22" s="57">
        <f>IF(RES_hhdet_in_fec!M22=0,0,RES_hhdet_in_fec!M22/0.086*1000000/RES_hhdet_in_new!M22)</f>
        <v>0</v>
      </c>
      <c r="N22" s="57">
        <f>IF(RES_hhdet_in_fec!N22=0,0,RES_hhdet_in_fec!N22/0.086*1000000/RES_hhdet_in_new!N22)</f>
        <v>0</v>
      </c>
      <c r="O22" s="57">
        <f>IF(RES_hhdet_in_fec!O22=0,0,RES_hhdet_in_fec!O22/0.086*1000000/RES_hhdet_in_new!O22)</f>
        <v>0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0</v>
      </c>
      <c r="D26" s="156">
        <f>IF(RES_hhdet_in_fec!D26=0,0,RES_hhdet_in_fec!D26/0.086*1000000/RES_hhdet_in_new!D26)</f>
        <v>0</v>
      </c>
      <c r="E26" s="156">
        <f>IF(RES_hhdet_in_fec!E26=0,0,RES_hhdet_in_fec!E26/0.086*1000000/RES_hhdet_in_new!E26)</f>
        <v>0</v>
      </c>
      <c r="F26" s="156">
        <f>IF(RES_hhdet_in_fec!F26=0,0,RES_hhdet_in_fec!F26/0.086*1000000/RES_hhdet_in_new!F26)</f>
        <v>0</v>
      </c>
      <c r="G26" s="156">
        <f>IF(RES_hhdet_in_fec!G26=0,0,RES_hhdet_in_fec!G26/0.086*1000000/RES_hhdet_in_new!G26)</f>
        <v>0</v>
      </c>
      <c r="H26" s="156">
        <f>IF(RES_hhdet_in_fec!H26=0,0,RES_hhdet_in_fec!H26/0.086*1000000/RES_hhdet_in_new!H26)</f>
        <v>0</v>
      </c>
      <c r="I26" s="156">
        <f>IF(RES_hhdet_in_fec!I26=0,0,RES_hhdet_in_fec!I26/0.086*1000000/RES_hhdet_in_new!I26)</f>
        <v>0</v>
      </c>
      <c r="J26" s="156">
        <f>IF(RES_hhdet_in_fec!J26=0,0,RES_hhdet_in_fec!J26/0.086*1000000/RES_hhdet_in_new!J26)</f>
        <v>0</v>
      </c>
      <c r="K26" s="156">
        <f>IF(RES_hhdet_in_fec!K26=0,0,RES_hhdet_in_fec!K26/0.086*1000000/RES_hhdet_in_new!K26)</f>
        <v>0</v>
      </c>
      <c r="L26" s="156">
        <f>IF(RES_hhdet_in_fec!L26=0,0,RES_hhdet_in_fec!L26/0.086*1000000/RES_hhdet_in_new!L26)</f>
        <v>0</v>
      </c>
      <c r="M26" s="156">
        <f>IF(RES_hhdet_in_fec!M26=0,0,RES_hhdet_in_fec!M26/0.086*1000000/RES_hhdet_in_new!M26)</f>
        <v>0</v>
      </c>
      <c r="N26" s="156">
        <f>IF(RES_hhdet_in_fec!N26=0,0,RES_hhdet_in_fec!N26/0.086*1000000/RES_hhdet_in_new!N26)</f>
        <v>0</v>
      </c>
      <c r="O26" s="156">
        <f>IF(RES_hhdet_in_fec!O26=0,0,RES_hhdet_in_fec!O26/0.086*1000000/RES_hhdet_in_new!O26)</f>
        <v>0</v>
      </c>
      <c r="P26" s="156">
        <f>IF(RES_hhdet_in_fec!P26=0,0,RES_hhdet_in_fec!P26/0.086*1000000/RES_hhdet_in_new!P26)</f>
        <v>0</v>
      </c>
      <c r="Q26" s="156">
        <f>IF(RES_hhdet_in_fec!Q26=0,0,RES_hhdet_in_fec!Q26/0.086*1000000/RES_hhdet_in_new!Q26)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0</v>
      </c>
      <c r="D27" s="156">
        <f>IF(RES_hhdet_in_fec!D27=0,0,RES_hhdet_in_fec!D27/0.086*1000000/RES_hhdet_in_new!D26)</f>
        <v>0</v>
      </c>
      <c r="E27" s="156">
        <f>IF(RES_hhdet_in_fec!E27=0,0,RES_hhdet_in_fec!E27/0.086*1000000/RES_hhdet_in_new!E26)</f>
        <v>0</v>
      </c>
      <c r="F27" s="156">
        <f>IF(RES_hhdet_in_fec!F27=0,0,RES_hhdet_in_fec!F27/0.086*1000000/RES_hhdet_in_new!F26)</f>
        <v>0</v>
      </c>
      <c r="G27" s="156">
        <f>IF(RES_hhdet_in_fec!G27=0,0,RES_hhdet_in_fec!G27/0.086*1000000/RES_hhdet_in_new!G26)</f>
        <v>0</v>
      </c>
      <c r="H27" s="156">
        <f>IF(RES_hhdet_in_fec!H27=0,0,RES_hhdet_in_fec!H27/0.086*1000000/RES_hhdet_in_new!H26)</f>
        <v>0</v>
      </c>
      <c r="I27" s="156">
        <f>IF(RES_hhdet_in_fec!I27=0,0,RES_hhdet_in_fec!I27/0.086*1000000/RES_hhdet_in_new!I26)</f>
        <v>0</v>
      </c>
      <c r="J27" s="156">
        <f>IF(RES_hhdet_in_fec!J27=0,0,RES_hhdet_in_fec!J27/0.086*1000000/RES_hhdet_in_new!J26)</f>
        <v>0</v>
      </c>
      <c r="K27" s="156">
        <f>IF(RES_hhdet_in_fec!K27=0,0,RES_hhdet_in_fec!K27/0.086*1000000/RES_hhdet_in_new!K26)</f>
        <v>0</v>
      </c>
      <c r="L27" s="156">
        <f>IF(RES_hhdet_in_fec!L27=0,0,RES_hhdet_in_fec!L27/0.086*1000000/RES_hhdet_in_new!L26)</f>
        <v>0</v>
      </c>
      <c r="M27" s="156">
        <f>IF(RES_hhdet_in_fec!M27=0,0,RES_hhdet_in_fec!M27/0.086*1000000/RES_hhdet_in_new!M26)</f>
        <v>0</v>
      </c>
      <c r="N27" s="156">
        <f>IF(RES_hhdet_in_fec!N27=0,0,RES_hhdet_in_fec!N27/0.086*1000000/RES_hhdet_in_new!N26)</f>
        <v>0</v>
      </c>
      <c r="O27" s="156">
        <f>IF(RES_hhdet_in_fec!O27=0,0,RES_hhdet_in_fec!O27/0.086*1000000/RES_hhdet_in_new!O26)</f>
        <v>0</v>
      </c>
      <c r="P27" s="156">
        <f>IF(RES_hhdet_in_fec!P27=0,0,RES_hhdet_in_fec!P27/0.086*1000000/RES_hhdet_in_new!P26)</f>
        <v>0</v>
      </c>
      <c r="Q27" s="156">
        <f>IF(RES_hhdet_in_fec!Q27=0,0,RES_hhdet_in_fec!Q27/0.086*1000000/RES_hhdet_in_new!Q26)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0</v>
      </c>
      <c r="D29" s="156">
        <f>IF(RES_hhdet_in_fec!D29=0,0,RES_hhdet_in_fec!D29/0.086*1000000/RES_hhdet_in_new!D29)</f>
        <v>0</v>
      </c>
      <c r="E29" s="156">
        <f>IF(RES_hhdet_in_fec!E29=0,0,RES_hhdet_in_fec!E29/0.086*1000000/RES_hhdet_in_new!E29)</f>
        <v>0</v>
      </c>
      <c r="F29" s="156">
        <f>IF(RES_hhdet_in_fec!F29=0,0,RES_hhdet_in_fec!F29/0.086*1000000/RES_hhdet_in_new!F29)</f>
        <v>0</v>
      </c>
      <c r="G29" s="156">
        <f>IF(RES_hhdet_in_fec!G29=0,0,RES_hhdet_in_fec!G29/0.086*1000000/RES_hhdet_in_new!G29)</f>
        <v>0</v>
      </c>
      <c r="H29" s="156">
        <f>IF(RES_hhdet_in_fec!H29=0,0,RES_hhdet_in_fec!H29/0.086*1000000/RES_hhdet_in_new!H29)</f>
        <v>0</v>
      </c>
      <c r="I29" s="156">
        <f>IF(RES_hhdet_in_fec!I29=0,0,RES_hhdet_in_fec!I29/0.086*1000000/RES_hhdet_in_new!I29)</f>
        <v>0</v>
      </c>
      <c r="J29" s="156">
        <f>IF(RES_hhdet_in_fec!J29=0,0,RES_hhdet_in_fec!J29/0.086*1000000/RES_hhdet_in_new!J29)</f>
        <v>0</v>
      </c>
      <c r="K29" s="156">
        <f>IF(RES_hhdet_in_fec!K29=0,0,RES_hhdet_in_fec!K29/0.086*1000000/RES_hhdet_in_new!K29)</f>
        <v>0</v>
      </c>
      <c r="L29" s="156">
        <f>IF(RES_hhdet_in_fec!L29=0,0,RES_hhdet_in_fec!L29/0.086*1000000/RES_hhdet_in_new!L29)</f>
        <v>0</v>
      </c>
      <c r="M29" s="156">
        <f>IF(RES_hhdet_in_fec!M29=0,0,RES_hhdet_in_fec!M29/0.086*1000000/RES_hhdet_in_new!M29)</f>
        <v>0</v>
      </c>
      <c r="N29" s="156">
        <f>IF(RES_hhdet_in_fec!N29=0,0,RES_hhdet_in_fec!N29/0.086*1000000/RES_hhdet_in_new!N29)</f>
        <v>0</v>
      </c>
      <c r="O29" s="156">
        <f>IF(RES_hhdet_in_fec!O29=0,0,RES_hhdet_in_fec!O29/0.086*1000000/RES_hhdet_in_new!O29)</f>
        <v>0</v>
      </c>
      <c r="P29" s="156">
        <f>IF(RES_hhdet_in_fec!P29=0,0,RES_hhdet_in_fec!P29/0.086*1000000/RES_hhdet_in_new!P29)</f>
        <v>0</v>
      </c>
      <c r="Q29" s="156">
        <f>IF(RES_hhdet_in_fec!Q29=0,0,RES_hhdet_in_fec!Q29/0.086*1000000/RES_hhdet_in_new!Q29)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0</v>
      </c>
      <c r="D30" s="157">
        <f>IF(SUM(RES_hhdet_in_fec!D31:D32,RES_hhdet_in_fec!D35:D36)=0,0,SUM(RES_hhdet_in_fec!D31:D32,RES_hhdet_in_fec!D35:D36)/0.086*1000000/SUM(RES_hhdet_in_new!D31:D32,RES_hhdet_in_new!D35:D36))</f>
        <v>0</v>
      </c>
      <c r="E30" s="157">
        <f>IF(SUM(RES_hhdet_in_fec!E31:E32,RES_hhdet_in_fec!E35:E36)=0,0,SUM(RES_hhdet_in_fec!E31:E32,RES_hhdet_in_fec!E35:E36)/0.086*1000000/SUM(RES_hhdet_in_new!E31:E32,RES_hhdet_in_new!E35:E36))</f>
        <v>0</v>
      </c>
      <c r="F30" s="157">
        <f>IF(SUM(RES_hhdet_in_fec!F31:F32,RES_hhdet_in_fec!F35:F36)=0,0,SUM(RES_hhdet_in_fec!F31:F32,RES_hhdet_in_fec!F35:F36)/0.086*1000000/SUM(RES_hhdet_in_new!F31:F32,RES_hhdet_in_new!F35:F36))</f>
        <v>0</v>
      </c>
      <c r="G30" s="157">
        <f>IF(SUM(RES_hhdet_in_fec!G31:G32,RES_hhdet_in_fec!G35:G36)=0,0,SUM(RES_hhdet_in_fec!G31:G32,RES_hhdet_in_fec!G35:G36)/0.086*1000000/SUM(RES_hhdet_in_new!G31:G32,RES_hhdet_in_new!G35:G36))</f>
        <v>0</v>
      </c>
      <c r="H30" s="157">
        <f>IF(SUM(RES_hhdet_in_fec!H31:H32,RES_hhdet_in_fec!H35:H36)=0,0,SUM(RES_hhdet_in_fec!H31:H32,RES_hhdet_in_fec!H35:H36)/0.086*1000000/SUM(RES_hhdet_in_new!H31:H32,RES_hhdet_in_new!H35:H36))</f>
        <v>0</v>
      </c>
      <c r="I30" s="157">
        <f>IF(SUM(RES_hhdet_in_fec!I31:I32,RES_hhdet_in_fec!I35:I36)=0,0,SUM(RES_hhdet_in_fec!I31:I32,RES_hhdet_in_fec!I35:I36)/0.086*1000000/SUM(RES_hhdet_in_new!I31:I32,RES_hhdet_in_new!I35:I36))</f>
        <v>0</v>
      </c>
      <c r="J30" s="157">
        <f>IF(SUM(RES_hhdet_in_fec!J31:J32,RES_hhdet_in_fec!J35:J36)=0,0,SUM(RES_hhdet_in_fec!J31:J32,RES_hhdet_in_fec!J35:J36)/0.086*1000000/SUM(RES_hhdet_in_new!J31:J32,RES_hhdet_in_new!J35:J36))</f>
        <v>0</v>
      </c>
      <c r="K30" s="157">
        <f>IF(SUM(RES_hhdet_in_fec!K31:K32,RES_hhdet_in_fec!K35:K36)=0,0,SUM(RES_hhdet_in_fec!K31:K32,RES_hhdet_in_fec!K35:K36)/0.086*1000000/SUM(RES_hhdet_in_new!K31:K32,RES_hhdet_in_new!K35:K36))</f>
        <v>0</v>
      </c>
      <c r="L30" s="157">
        <f>IF(SUM(RES_hhdet_in_fec!L31:L32,RES_hhdet_in_fec!L35:L36)=0,0,SUM(RES_hhdet_in_fec!L31:L32,RES_hhdet_in_fec!L35:L36)/0.086*1000000/SUM(RES_hhdet_in_new!L31:L32,RES_hhdet_in_new!L35:L36))</f>
        <v>0</v>
      </c>
      <c r="M30" s="157">
        <f>IF(SUM(RES_hhdet_in_fec!M31:M32,RES_hhdet_in_fec!M35:M36)=0,0,SUM(RES_hhdet_in_fec!M31:M32,RES_hhdet_in_fec!M35:M36)/0.086*1000000/SUM(RES_hhdet_in_new!M31:M32,RES_hhdet_in_new!M35:M36))</f>
        <v>0</v>
      </c>
      <c r="N30" s="157">
        <f>IF(SUM(RES_hhdet_in_fec!N31:N32,RES_hhdet_in_fec!N35:N36)=0,0,SUM(RES_hhdet_in_fec!N31:N32,RES_hhdet_in_fec!N35:N36)/0.086*1000000/SUM(RES_hhdet_in_new!N31:N32,RES_hhdet_in_new!N35:N36))</f>
        <v>0</v>
      </c>
      <c r="O30" s="157">
        <f>IF(SUM(RES_hhdet_in_fec!O31:O32,RES_hhdet_in_fec!O35:O36)=0,0,SUM(RES_hhdet_in_fec!O31:O32,RES_hhdet_in_fec!O35:O36)/0.086*1000000/SUM(RES_hhdet_in_new!O31:O32,RES_hhdet_in_new!O35:O36))</f>
        <v>0</v>
      </c>
      <c r="P30" s="157">
        <f>IF(SUM(RES_hhdet_in_fec!P31:P32,RES_hhdet_in_fec!P35:P36)=0,0,SUM(RES_hhdet_in_fec!P31:P32,RES_hhdet_in_fec!P35:P36)/0.086*1000000/SUM(RES_hhdet_in_new!P31:P32,RES_hhdet_in_new!P35:P36))</f>
        <v>0</v>
      </c>
      <c r="Q30" s="157">
        <f>IF(SUM(RES_hhdet_in_fec!Q31:Q32,RES_hhdet_in_fec!Q35:Q36)=0,0,SUM(RES_hhdet_in_fec!Q31:Q32,RES_hhdet_in_fec!Q35:Q36)/0.086*1000000/SUM(RES_hhdet_in_new!Q31:Q32,RES_hhdet_in_new!Q35:Q36))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0</v>
      </c>
      <c r="D31" s="132">
        <f>IF(RES_hhdet_in_fec!D31=0,0,RES_hhdet_in_fec!D31/0.086*1000000/RES_hhdet_in_new!D31)</f>
        <v>0</v>
      </c>
      <c r="E31" s="132">
        <f>IF(RES_hhdet_in_fec!E31=0,0,RES_hhdet_in_fec!E31/0.086*1000000/RES_hhdet_in_new!E31)</f>
        <v>0</v>
      </c>
      <c r="F31" s="132">
        <f>IF(RES_hhdet_in_fec!F31=0,0,RES_hhdet_in_fec!F31/0.086*1000000/RES_hhdet_in_new!F31)</f>
        <v>0</v>
      </c>
      <c r="G31" s="132">
        <f>IF(RES_hhdet_in_fec!G31=0,0,RES_hhdet_in_fec!G31/0.086*1000000/RES_hhdet_in_new!G31)</f>
        <v>0</v>
      </c>
      <c r="H31" s="132">
        <f>IF(RES_hhdet_in_fec!H31=0,0,RES_hhdet_in_fec!H31/0.086*1000000/RES_hhdet_in_new!H31)</f>
        <v>0</v>
      </c>
      <c r="I31" s="132">
        <f>IF(RES_hhdet_in_fec!I31=0,0,RES_hhdet_in_fec!I31/0.086*1000000/RES_hhdet_in_new!I31)</f>
        <v>0</v>
      </c>
      <c r="J31" s="132">
        <f>IF(RES_hhdet_in_fec!J31=0,0,RES_hhdet_in_fec!J31/0.086*1000000/RES_hhdet_in_new!J31)</f>
        <v>0</v>
      </c>
      <c r="K31" s="132">
        <f>IF(RES_hhdet_in_fec!K31=0,0,RES_hhdet_in_fec!K31/0.086*1000000/RES_hhdet_in_new!K31)</f>
        <v>0</v>
      </c>
      <c r="L31" s="132">
        <f>IF(RES_hhdet_in_fec!L31=0,0,RES_hhdet_in_fec!L31/0.086*1000000/RES_hhdet_in_new!L31)</f>
        <v>0</v>
      </c>
      <c r="M31" s="132">
        <f>IF(RES_hhdet_in_fec!M31=0,0,RES_hhdet_in_fec!M31/0.086*1000000/RES_hhdet_in_new!M31)</f>
        <v>0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0</v>
      </c>
      <c r="P31" s="132">
        <f>IF(RES_hhdet_in_fec!P31=0,0,RES_hhdet_in_fec!P31/0.086*1000000/RES_hhdet_in_new!P31)</f>
        <v>0</v>
      </c>
      <c r="Q31" s="132">
        <f>IF(RES_hhdet_in_fec!Q31=0,0,RES_hhdet_in_fec!Q31/0.086*1000000/RES_hhdet_in_new!Q31)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0</v>
      </c>
      <c r="D32" s="132">
        <f>IF(RES_hhdet_in_fec!D32=0,0,RES_hhdet_in_fec!D32/0.086*1000000/RES_hhdet_in_new!D32)</f>
        <v>0</v>
      </c>
      <c r="E32" s="132">
        <f>IF(RES_hhdet_in_fec!E32=0,0,RES_hhdet_in_fec!E32/0.086*1000000/RES_hhdet_in_new!E32)</f>
        <v>0</v>
      </c>
      <c r="F32" s="132">
        <f>IF(RES_hhdet_in_fec!F32=0,0,RES_hhdet_in_fec!F32/0.086*1000000/RES_hhdet_in_new!F32)</f>
        <v>0</v>
      </c>
      <c r="G32" s="132">
        <f>IF(RES_hhdet_in_fec!G32=0,0,RES_hhdet_in_fec!G32/0.086*1000000/RES_hhdet_in_new!G32)</f>
        <v>0</v>
      </c>
      <c r="H32" s="132">
        <f>IF(RES_hhdet_in_fec!H32=0,0,RES_hhdet_in_fec!H32/0.086*1000000/RES_hhdet_in_new!H32)</f>
        <v>0</v>
      </c>
      <c r="I32" s="132">
        <f>IF(RES_hhdet_in_fec!I32=0,0,RES_hhdet_in_fec!I32/0.086*1000000/RES_hhdet_in_new!I32)</f>
        <v>0</v>
      </c>
      <c r="J32" s="132">
        <f>IF(RES_hhdet_in_fec!J32=0,0,RES_hhdet_in_fec!J32/0.086*1000000/RES_hhdet_in_new!J32)</f>
        <v>0</v>
      </c>
      <c r="K32" s="132">
        <f>IF(RES_hhdet_in_fec!K32=0,0,RES_hhdet_in_fec!K32/0.086*1000000/RES_hhdet_in_new!K32)</f>
        <v>0</v>
      </c>
      <c r="L32" s="132">
        <f>IF(RES_hhdet_in_fec!L32=0,0,RES_hhdet_in_fec!L32/0.086*1000000/RES_hhdet_in_new!L32)</f>
        <v>0</v>
      </c>
      <c r="M32" s="132">
        <f>IF(RES_hhdet_in_fec!M32=0,0,RES_hhdet_in_fec!M32/0.086*1000000/RES_hhdet_in_new!M32)</f>
        <v>0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0</v>
      </c>
      <c r="P32" s="132">
        <f>IF(RES_hhdet_in_fec!P32=0,0,RES_hhdet_in_fec!P32/0.086*1000000/RES_hhdet_in_new!P32)</f>
        <v>0</v>
      </c>
      <c r="Q32" s="132">
        <f>IF(RES_hhdet_in_fec!Q32=0,0,RES_hhdet_in_fec!Q32/0.086*1000000/RES_hhdet_in_new!Q32)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0</v>
      </c>
      <c r="D33" s="165">
        <f>IF(RES_hhdet_in_fec!D33=0,0,RES_hhdet_in_fec!D33/0.086*1000000/RES_hhdet_in_new!D32)</f>
        <v>0</v>
      </c>
      <c r="E33" s="165">
        <f>IF(RES_hhdet_in_fec!E33=0,0,RES_hhdet_in_fec!E33/0.086*1000000/RES_hhdet_in_new!E32)</f>
        <v>0</v>
      </c>
      <c r="F33" s="165">
        <f>IF(RES_hhdet_in_fec!F33=0,0,RES_hhdet_in_fec!F33/0.086*1000000/RES_hhdet_in_new!F32)</f>
        <v>0</v>
      </c>
      <c r="G33" s="165">
        <f>IF(RES_hhdet_in_fec!G33=0,0,RES_hhdet_in_fec!G33/0.086*1000000/RES_hhdet_in_new!G32)</f>
        <v>0</v>
      </c>
      <c r="H33" s="165">
        <f>IF(RES_hhdet_in_fec!H33=0,0,RES_hhdet_in_fec!H33/0.086*1000000/RES_hhdet_in_new!H32)</f>
        <v>0</v>
      </c>
      <c r="I33" s="165">
        <f>IF(RES_hhdet_in_fec!I33=0,0,RES_hhdet_in_fec!I33/0.086*1000000/RES_hhdet_in_new!I32)</f>
        <v>0</v>
      </c>
      <c r="J33" s="165">
        <f>IF(RES_hhdet_in_fec!J33=0,0,RES_hhdet_in_fec!J33/0.086*1000000/RES_hhdet_in_new!J32)</f>
        <v>0</v>
      </c>
      <c r="K33" s="165">
        <f>IF(RES_hhdet_in_fec!K33=0,0,RES_hhdet_in_fec!K33/0.086*1000000/RES_hhdet_in_new!K32)</f>
        <v>0</v>
      </c>
      <c r="L33" s="165">
        <f>IF(RES_hhdet_in_fec!L33=0,0,RES_hhdet_in_fec!L33/0.086*1000000/RES_hhdet_in_new!L32)</f>
        <v>0</v>
      </c>
      <c r="M33" s="165">
        <f>IF(RES_hhdet_in_fec!M33=0,0,RES_hhdet_in_fec!M33/0.086*1000000/RES_hhdet_in_new!M32)</f>
        <v>0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0</v>
      </c>
      <c r="P33" s="165">
        <f>IF(RES_hhdet_in_fec!P33=0,0,RES_hhdet_in_fec!P33/0.086*1000000/RES_hhdet_in_new!P32)</f>
        <v>0</v>
      </c>
      <c r="Q33" s="165">
        <f>IF(RES_hhdet_in_fec!Q33=0,0,RES_hhdet_in_fec!Q33/0.086*1000000/RES_hhdet_in_new!Q32)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0</v>
      </c>
      <c r="D34" s="164">
        <f>IF(RES_hhdet_in_fec!D34=0,0,RES_hhdet_in_fec!D34/0.086*1000000/RES_hhdet_in_new!D32)</f>
        <v>0</v>
      </c>
      <c r="E34" s="164">
        <f>IF(RES_hhdet_in_fec!E34=0,0,RES_hhdet_in_fec!E34/0.086*1000000/RES_hhdet_in_new!E32)</f>
        <v>0</v>
      </c>
      <c r="F34" s="164">
        <f>IF(RES_hhdet_in_fec!F34=0,0,RES_hhdet_in_fec!F34/0.086*1000000/RES_hhdet_in_new!F32)</f>
        <v>0</v>
      </c>
      <c r="G34" s="164">
        <f>IF(RES_hhdet_in_fec!G34=0,0,RES_hhdet_in_fec!G34/0.086*1000000/RES_hhdet_in_new!G32)</f>
        <v>0</v>
      </c>
      <c r="H34" s="164">
        <f>IF(RES_hhdet_in_fec!H34=0,0,RES_hhdet_in_fec!H34/0.086*1000000/RES_hhdet_in_new!H32)</f>
        <v>0</v>
      </c>
      <c r="I34" s="164">
        <f>IF(RES_hhdet_in_fec!I34=0,0,RES_hhdet_in_fec!I34/0.086*1000000/RES_hhdet_in_new!I32)</f>
        <v>0</v>
      </c>
      <c r="J34" s="164">
        <f>IF(RES_hhdet_in_fec!J34=0,0,RES_hhdet_in_fec!J34/0.086*1000000/RES_hhdet_in_new!J32)</f>
        <v>0</v>
      </c>
      <c r="K34" s="164">
        <f>IF(RES_hhdet_in_fec!K34=0,0,RES_hhdet_in_fec!K34/0.086*1000000/RES_hhdet_in_new!K32)</f>
        <v>0</v>
      </c>
      <c r="L34" s="164">
        <f>IF(RES_hhdet_in_fec!L34=0,0,RES_hhdet_in_fec!L34/0.086*1000000/RES_hhdet_in_new!L32)</f>
        <v>0</v>
      </c>
      <c r="M34" s="164">
        <f>IF(RES_hhdet_in_fec!M34=0,0,RES_hhdet_in_fec!M34/0.086*1000000/RES_hhdet_in_new!M32)</f>
        <v>0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0</v>
      </c>
      <c r="P34" s="164">
        <f>IF(RES_hhdet_in_fec!P34=0,0,RES_hhdet_in_fec!P34/0.086*1000000/RES_hhdet_in_new!P32)</f>
        <v>0</v>
      </c>
      <c r="Q34" s="164">
        <f>IF(RES_hhdet_in_fec!Q34=0,0,RES_hhdet_in_fec!Q34/0.086*1000000/RES_hhdet_in_new!Q32)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0</v>
      </c>
      <c r="L35" s="162">
        <f>IF(RES_hhdet_in_fec!L35=0,0,RES_hhdet_in_fec!L35/0.086*1000000/RES_hhdet_in_new!L35)</f>
        <v>0</v>
      </c>
      <c r="M35" s="162">
        <f>IF(RES_hhdet_in_fec!M35=0,0,RES_hhdet_in_fec!M35/0.086*1000000/RES_hhdet_in_new!M35)</f>
        <v>0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0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0</v>
      </c>
      <c r="L36" s="160">
        <f>IF(RES_hhdet_in_fec!L36=0,0,RES_hhdet_in_fec!L36/0.086*1000000/RES_hhdet_in_new!L36)</f>
        <v>0</v>
      </c>
      <c r="M36" s="160">
        <f>IF(RES_hhdet_in_fec!M36=0,0,RES_hhdet_in_fec!M36/0.086*1000000/RES_hhdet_in_new!M36)</f>
        <v>0</v>
      </c>
      <c r="N36" s="160">
        <f>IF(RES_hhdet_in_fec!N36=0,0,RES_hhdet_in_fec!N36/0.086*1000000/RES_hhdet_in_new!N36)</f>
        <v>0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0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0</v>
      </c>
      <c r="L37" s="156">
        <f>IF(RES_hhdet_in_fec!L37=0,0,RES_hhdet_in_fec!L37/0.086*1000000/RES_hhdet_in_new!L36)</f>
        <v>0</v>
      </c>
      <c r="M37" s="156">
        <f>IF(RES_hhdet_in_fec!M37=0,0,RES_hhdet_in_fec!M37/0.086*1000000/RES_hhdet_in_new!M36)</f>
        <v>0</v>
      </c>
      <c r="N37" s="156">
        <f>IF(RES_hhdet_in_fec!N37=0,0,RES_hhdet_in_fec!N37/0.086*1000000/RES_hhdet_in_new!N36)</f>
        <v>0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0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0</v>
      </c>
      <c r="L38" s="156">
        <f>IF(RES_hhdet_in_fec!L38=0,0,RES_hhdet_in_fec!L38/0.086*1000000/RES_hhdet_in_new!L36)</f>
        <v>0</v>
      </c>
      <c r="M38" s="156">
        <f>IF(RES_hhdet_in_fec!M38=0,0,RES_hhdet_in_fec!M38/0.086*1000000/RES_hhdet_in_new!M36)</f>
        <v>0</v>
      </c>
      <c r="N38" s="156">
        <f>IF(RES_hhdet_in_fec!N38=0,0,RES_hhdet_in_fec!N38/0.086*1000000/RES_hhdet_in_new!N36)</f>
        <v>0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0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0</v>
      </c>
      <c r="D39" s="157">
        <f>IF(SUM(RES_hhdet_in_fec!D40:D41)=0,0,SUM(RES_hhdet_in_fec!D40:D41)/0.086*1000000/SUM(RES_hhdet_in_new!D40:D41))</f>
        <v>0</v>
      </c>
      <c r="E39" s="157">
        <f>IF(SUM(RES_hhdet_in_fec!E40:E41)=0,0,SUM(RES_hhdet_in_fec!E40:E41)/0.086*1000000/SUM(RES_hhdet_in_new!E40:E41))</f>
        <v>0</v>
      </c>
      <c r="F39" s="157">
        <f>IF(SUM(RES_hhdet_in_fec!F40:F41)=0,0,SUM(RES_hhdet_in_fec!F40:F41)/0.086*1000000/SUM(RES_hhdet_in_new!F40:F41))</f>
        <v>0</v>
      </c>
      <c r="G39" s="157">
        <f>IF(SUM(RES_hhdet_in_fec!G40:G41)=0,0,SUM(RES_hhdet_in_fec!G40:G41)/0.086*1000000/SUM(RES_hhdet_in_new!G40:G41))</f>
        <v>0</v>
      </c>
      <c r="H39" s="157">
        <f>IF(SUM(RES_hhdet_in_fec!H40:H41)=0,0,SUM(RES_hhdet_in_fec!H40:H41)/0.086*1000000/SUM(RES_hhdet_in_new!H40:H41))</f>
        <v>0</v>
      </c>
      <c r="I39" s="157">
        <f>IF(SUM(RES_hhdet_in_fec!I40:I41)=0,0,SUM(RES_hhdet_in_fec!I40:I41)/0.086*1000000/SUM(RES_hhdet_in_new!I40:I41))</f>
        <v>0</v>
      </c>
      <c r="J39" s="157">
        <f>IF(SUM(RES_hhdet_in_fec!J40:J41)=0,0,SUM(RES_hhdet_in_fec!J40:J41)/0.086*1000000/SUM(RES_hhdet_in_new!J40:J41))</f>
        <v>0</v>
      </c>
      <c r="K39" s="157">
        <f>IF(SUM(RES_hhdet_in_fec!K40:K41)=0,0,SUM(RES_hhdet_in_fec!K40:K41)/0.086*1000000/SUM(RES_hhdet_in_new!K40:K41))</f>
        <v>0</v>
      </c>
      <c r="L39" s="157">
        <f>IF(SUM(RES_hhdet_in_fec!L40:L41)=0,0,SUM(RES_hhdet_in_fec!L40:L41)/0.086*1000000/SUM(RES_hhdet_in_new!L40:L41))</f>
        <v>0</v>
      </c>
      <c r="M39" s="157">
        <f>IF(SUM(RES_hhdet_in_fec!M40:M41)=0,0,SUM(RES_hhdet_in_fec!M40:M41)/0.086*1000000/SUM(RES_hhdet_in_new!M40:M41))</f>
        <v>0</v>
      </c>
      <c r="N39" s="157">
        <f>IF(SUM(RES_hhdet_in_fec!N40:N41)=0,0,SUM(RES_hhdet_in_fec!N40:N41)/0.086*1000000/SUM(RES_hhdet_in_new!N40:N41))</f>
        <v>0</v>
      </c>
      <c r="O39" s="157">
        <f>IF(SUM(RES_hhdet_in_fec!O40:O41)=0,0,SUM(RES_hhdet_in_fec!O40:O41)/0.086*1000000/SUM(RES_hhdet_in_new!O40:O41))</f>
        <v>0</v>
      </c>
      <c r="P39" s="157">
        <f>IF(SUM(RES_hhdet_in_fec!P40:P41)=0,0,SUM(RES_hhdet_in_fec!P40:P41)/0.086*1000000/SUM(RES_hhdet_in_new!P40:P41))</f>
        <v>0</v>
      </c>
      <c r="Q39" s="157">
        <f>IF(SUM(RES_hhdet_in_fec!Q40:Q41)=0,0,SUM(RES_hhdet_in_fec!Q40:Q41)/0.086*1000000/SUM(RES_hhdet_in_new!Q40:Q41))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0</v>
      </c>
      <c r="D40" s="156">
        <f>IF(RES_hhdet_in_fec!D40=0,0,RES_hhdet_in_fec!D40/0.086*1000000/RES_hhdet_in_new!D40)</f>
        <v>0</v>
      </c>
      <c r="E40" s="156">
        <f>IF(RES_hhdet_in_fec!E40=0,0,RES_hhdet_in_fec!E40/0.086*1000000/RES_hhdet_in_new!E40)</f>
        <v>0</v>
      </c>
      <c r="F40" s="156">
        <f>IF(RES_hhdet_in_fec!F40=0,0,RES_hhdet_in_fec!F40/0.086*1000000/RES_hhdet_in_new!F40)</f>
        <v>0</v>
      </c>
      <c r="G40" s="156">
        <f>IF(RES_hhdet_in_fec!G40=0,0,RES_hhdet_in_fec!G40/0.086*1000000/RES_hhdet_in_new!G40)</f>
        <v>0</v>
      </c>
      <c r="H40" s="156">
        <f>IF(RES_hhdet_in_fec!H40=0,0,RES_hhdet_in_fec!H40/0.086*1000000/RES_hhdet_in_new!H40)</f>
        <v>0</v>
      </c>
      <c r="I40" s="156">
        <f>IF(RES_hhdet_in_fec!I40=0,0,RES_hhdet_in_fec!I40/0.086*1000000/RES_hhdet_in_new!I40)</f>
        <v>0</v>
      </c>
      <c r="J40" s="156">
        <f>IF(RES_hhdet_in_fec!J40=0,0,RES_hhdet_in_fec!J40/0.086*1000000/RES_hhdet_in_new!J40)</f>
        <v>0</v>
      </c>
      <c r="K40" s="156">
        <f>IF(RES_hhdet_in_fec!K40=0,0,RES_hhdet_in_fec!K40/0.086*1000000/RES_hhdet_in_new!K40)</f>
        <v>0</v>
      </c>
      <c r="L40" s="156">
        <f>IF(RES_hhdet_in_fec!L40=0,0,RES_hhdet_in_fec!L40/0.086*1000000/RES_hhdet_in_new!L40)</f>
        <v>0</v>
      </c>
      <c r="M40" s="156">
        <f>IF(RES_hhdet_in_fec!M40=0,0,RES_hhdet_in_fec!M40/0.086*1000000/RES_hhdet_in_new!M40)</f>
        <v>0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0</v>
      </c>
      <c r="P40" s="156">
        <f>IF(RES_hhdet_in_fec!P40=0,0,RES_hhdet_in_fec!P40/0.086*1000000/RES_hhdet_in_new!P40)</f>
        <v>0</v>
      </c>
      <c r="Q40" s="156">
        <f>IF(RES_hhdet_in_fec!Q40=0,0,RES_hhdet_in_fec!Q40/0.086*1000000/RES_hhdet_in_new!Q40)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0</v>
      </c>
      <c r="E41" s="57">
        <f>IF(RES_hhdet_in_fec!E41=0,0,RES_hhdet_in_fec!E41/0.086*1000000/RES_hhdet_in_new!E41)</f>
        <v>0</v>
      </c>
      <c r="F41" s="57">
        <f>IF(RES_hhdet_in_fec!F41=0,0,RES_hhdet_in_fec!F41/0.086*1000000/RES_hhdet_in_new!F41)</f>
        <v>0</v>
      </c>
      <c r="G41" s="57">
        <f>IF(RES_hhdet_in_fec!G41=0,0,RES_hhdet_in_fec!G41/0.086*1000000/RES_hhdet_in_new!G41)</f>
        <v>0</v>
      </c>
      <c r="H41" s="57">
        <f>IF(RES_hhdet_in_fec!H41=0,0,RES_hhdet_in_fec!H41/0.086*1000000/RES_hhdet_in_new!H41)</f>
        <v>0</v>
      </c>
      <c r="I41" s="57">
        <f>IF(RES_hhdet_in_fec!I41=0,0,RES_hhdet_in_fec!I41/0.086*1000000/RES_hhdet_in_new!I41)</f>
        <v>0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0</v>
      </c>
      <c r="L41" s="57">
        <f>IF(RES_hhdet_in_fec!L41=0,0,RES_hhdet_in_fec!L41/0.086*1000000/RES_hhdet_in_new!L41)</f>
        <v>0</v>
      </c>
      <c r="M41" s="57">
        <f>IF(RES_hhdet_in_fec!M41=0,0,RES_hhdet_in_fec!M41/0.086*1000000/RES_hhdet_in_new!M41)</f>
        <v>0</v>
      </c>
      <c r="N41" s="57">
        <f>IF(RES_hhdet_in_fec!N41=0,0,RES_hhdet_in_fec!N41/0.086*1000000/RES_hhdet_in_new!N41)</f>
        <v>0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0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12886.460235549926</v>
      </c>
      <c r="D43" s="168">
        <f t="shared" ref="D43" si="35">SUM(D44,D47,D49,D58)</f>
        <v>13543.326974312668</v>
      </c>
      <c r="E43" s="168">
        <f t="shared" ref="E43" si="36">SUM(E44,E47,E49,E58)</f>
        <v>15203.937130590661</v>
      </c>
      <c r="F43" s="168">
        <f t="shared" ref="F43" si="37">SUM(F44,F47,F49,F58)</f>
        <v>14656.851155257817</v>
      </c>
      <c r="G43" s="168">
        <f t="shared" ref="G43" si="38">SUM(G44,G47,G49,G58)</f>
        <v>15073.582406922487</v>
      </c>
      <c r="H43" s="168">
        <f t="shared" ref="H43" si="39">SUM(H44,H47,H49,H58)</f>
        <v>15353.019659982543</v>
      </c>
      <c r="I43" s="168">
        <f t="shared" ref="I43" si="40">SUM(I44,I47,I49,I58)</f>
        <v>14393.656171637334</v>
      </c>
      <c r="J43" s="168">
        <f t="shared" ref="J43" si="41">SUM(J44,J47,J49,J58)</f>
        <v>14631.739182340989</v>
      </c>
      <c r="K43" s="168">
        <f t="shared" ref="K43" si="42">SUM(K44,K47,K49,K58)</f>
        <v>13313.412736903827</v>
      </c>
      <c r="L43" s="168">
        <f t="shared" ref="L43" si="43">SUM(L44,L47,L49,L58)</f>
        <v>12536.640131781878</v>
      </c>
      <c r="M43" s="168">
        <f t="shared" ref="M43" si="44">SUM(M44,M47,M49,M58)</f>
        <v>15185.506160510053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9581.5742153189894</v>
      </c>
      <c r="Q43" s="168">
        <f t="shared" ref="Q43" si="48">SUM(Q44,Q47,Q49,Q58)</f>
        <v>11727.893560618011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8774.4621209891975</v>
      </c>
      <c r="D44" s="157">
        <f t="shared" si="49"/>
        <v>9286.4922873493106</v>
      </c>
      <c r="E44" s="157">
        <f t="shared" si="49"/>
        <v>11013.77809332898</v>
      </c>
      <c r="F44" s="157">
        <f t="shared" si="49"/>
        <v>10402.109813541296</v>
      </c>
      <c r="G44" s="157">
        <f t="shared" si="49"/>
        <v>10877.25823391363</v>
      </c>
      <c r="H44" s="157">
        <f t="shared" si="49"/>
        <v>11088.291579621795</v>
      </c>
      <c r="I44" s="157">
        <f t="shared" si="49"/>
        <v>10308.205877616787</v>
      </c>
      <c r="J44" s="157">
        <f t="shared" si="49"/>
        <v>10211.747295775853</v>
      </c>
      <c r="K44" s="157">
        <f t="shared" si="49"/>
        <v>8932.219592369418</v>
      </c>
      <c r="L44" s="157">
        <f t="shared" si="49"/>
        <v>8153.7073248549659</v>
      </c>
      <c r="M44" s="157">
        <f t="shared" si="49"/>
        <v>10993.324372907886</v>
      </c>
      <c r="N44" s="157">
        <f t="shared" si="49"/>
        <v>0</v>
      </c>
      <c r="O44" s="157">
        <f t="shared" si="49"/>
        <v>0</v>
      </c>
      <c r="P44" s="157">
        <f t="shared" si="49"/>
        <v>5493.7897201514779</v>
      </c>
      <c r="Q44" s="157">
        <f t="shared" si="49"/>
        <v>7593.7823818874558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8703.7934763078847</v>
      </c>
      <c r="D45" s="156">
        <f>IF(RES_hhdet_in_fec!D45=0,0,RES_hhdet_in_fec!D45/0.086*1000000/RES_hhdet_in_new!D45)</f>
        <v>9173.2766335679407</v>
      </c>
      <c r="E45" s="156">
        <f>IF(RES_hhdet_in_fec!E45=0,0,RES_hhdet_in_fec!E45/0.086*1000000/RES_hhdet_in_new!E45)</f>
        <v>10875.018373985184</v>
      </c>
      <c r="F45" s="156">
        <f>IF(RES_hhdet_in_fec!F45=0,0,RES_hhdet_in_fec!F45/0.086*1000000/RES_hhdet_in_new!F45)</f>
        <v>10276.567511729731</v>
      </c>
      <c r="G45" s="156">
        <f>IF(RES_hhdet_in_fec!G45=0,0,RES_hhdet_in_fec!G45/0.086*1000000/RES_hhdet_in_new!G45)</f>
        <v>10788.023746424136</v>
      </c>
      <c r="H45" s="156">
        <f>IF(RES_hhdet_in_fec!H45=0,0,RES_hhdet_in_fec!H45/0.086*1000000/RES_hhdet_in_new!H45)</f>
        <v>10947.635013595798</v>
      </c>
      <c r="I45" s="156">
        <f>IF(RES_hhdet_in_fec!I45=0,0,RES_hhdet_in_fec!I45/0.086*1000000/RES_hhdet_in_new!I45)</f>
        <v>10123.275594916468</v>
      </c>
      <c r="J45" s="156">
        <f>IF(RES_hhdet_in_fec!J45=0,0,RES_hhdet_in_fec!J45/0.086*1000000/RES_hhdet_in_new!J45)</f>
        <v>10034.38852537678</v>
      </c>
      <c r="K45" s="156">
        <f>IF(RES_hhdet_in_fec!K45=0,0,RES_hhdet_in_fec!K45/0.086*1000000/RES_hhdet_in_new!K45)</f>
        <v>8755.2395891665819</v>
      </c>
      <c r="L45" s="156">
        <f>IF(RES_hhdet_in_fec!L45=0,0,RES_hhdet_in_fec!L45/0.086*1000000/RES_hhdet_in_new!L45)</f>
        <v>7988.5870298249311</v>
      </c>
      <c r="M45" s="156">
        <f>IF(RES_hhdet_in_fec!M45=0,0,RES_hhdet_in_fec!M45/0.086*1000000/RES_hhdet_in_new!M45)</f>
        <v>10891.689163724515</v>
      </c>
      <c r="N45" s="156">
        <f>IF(RES_hhdet_in_fec!N45=0,0,RES_hhdet_in_fec!N45/0.086*1000000/RES_hhdet_in_new!N45)</f>
        <v>0</v>
      </c>
      <c r="O45" s="156">
        <f>IF(RES_hhdet_in_fec!O45=0,0,RES_hhdet_in_fec!O45/0.086*1000000/RES_hhdet_in_new!O45)</f>
        <v>0</v>
      </c>
      <c r="P45" s="156">
        <f>IF(RES_hhdet_in_fec!P45=0,0,RES_hhdet_in_fec!P45/0.086*1000000/RES_hhdet_in_new!P45)</f>
        <v>5363.7498183525158</v>
      </c>
      <c r="Q45" s="156">
        <f>IF(RES_hhdet_in_fec!Q45=0,0,RES_hhdet_in_fec!Q45/0.086*1000000/RES_hhdet_in_new!Q45)</f>
        <v>7398.1619713479449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70.668644681312756</v>
      </c>
      <c r="D46" s="156">
        <f>IF(RES_hhdet_in_fec!D46=0,0,RES_hhdet_in_fec!D46/0.086*1000000/RES_hhdet_in_new!D45)</f>
        <v>113.21565378136937</v>
      </c>
      <c r="E46" s="156">
        <f>IF(RES_hhdet_in_fec!E46=0,0,RES_hhdet_in_fec!E46/0.086*1000000/RES_hhdet_in_new!E45)</f>
        <v>138.75971934379683</v>
      </c>
      <c r="F46" s="156">
        <f>IF(RES_hhdet_in_fec!F46=0,0,RES_hhdet_in_fec!F46/0.086*1000000/RES_hhdet_in_new!F45)</f>
        <v>125.54230181156467</v>
      </c>
      <c r="G46" s="156">
        <f>IF(RES_hhdet_in_fec!G46=0,0,RES_hhdet_in_fec!G46/0.086*1000000/RES_hhdet_in_new!G45)</f>
        <v>89.234487489492651</v>
      </c>
      <c r="H46" s="156">
        <f>IF(RES_hhdet_in_fec!H46=0,0,RES_hhdet_in_fec!H46/0.086*1000000/RES_hhdet_in_new!H45)</f>
        <v>140.65656602599663</v>
      </c>
      <c r="I46" s="156">
        <f>IF(RES_hhdet_in_fec!I46=0,0,RES_hhdet_in_fec!I46/0.086*1000000/RES_hhdet_in_new!I45)</f>
        <v>184.93028270031942</v>
      </c>
      <c r="J46" s="156">
        <f>IF(RES_hhdet_in_fec!J46=0,0,RES_hhdet_in_fec!J46/0.086*1000000/RES_hhdet_in_new!J45)</f>
        <v>177.35877039907214</v>
      </c>
      <c r="K46" s="156">
        <f>IF(RES_hhdet_in_fec!K46=0,0,RES_hhdet_in_fec!K46/0.086*1000000/RES_hhdet_in_new!K45)</f>
        <v>176.9800032028358</v>
      </c>
      <c r="L46" s="156">
        <f>IF(RES_hhdet_in_fec!L46=0,0,RES_hhdet_in_fec!L46/0.086*1000000/RES_hhdet_in_new!L45)</f>
        <v>165.12029503003475</v>
      </c>
      <c r="M46" s="156">
        <f>IF(RES_hhdet_in_fec!M46=0,0,RES_hhdet_in_fec!M46/0.086*1000000/RES_hhdet_in_new!M45)</f>
        <v>101.63520918336974</v>
      </c>
      <c r="N46" s="156">
        <f>IF(RES_hhdet_in_fec!N46=0,0,RES_hhdet_in_fec!N46/0.086*1000000/RES_hhdet_in_new!N45)</f>
        <v>0</v>
      </c>
      <c r="O46" s="156">
        <f>IF(RES_hhdet_in_fec!O46=0,0,RES_hhdet_in_fec!O46/0.086*1000000/RES_hhdet_in_new!O45)</f>
        <v>0</v>
      </c>
      <c r="P46" s="156">
        <f>IF(RES_hhdet_in_fec!P46=0,0,RES_hhdet_in_fec!P46/0.086*1000000/RES_hhdet_in_new!P45)</f>
        <v>130.03990179896223</v>
      </c>
      <c r="Q46" s="156">
        <f>IF(RES_hhdet_in_fec!Q46=0,0,RES_hhdet_in_fec!Q46/0.086*1000000/RES_hhdet_in_new!Q45)</f>
        <v>195.6204105395106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1541.8590689930365</v>
      </c>
      <c r="D47" s="157">
        <f t="shared" si="50"/>
        <v>1493.8804589657375</v>
      </c>
      <c r="E47" s="157">
        <f t="shared" si="50"/>
        <v>1431.1857897560112</v>
      </c>
      <c r="F47" s="157">
        <f t="shared" si="50"/>
        <v>1388.0772169778288</v>
      </c>
      <c r="G47" s="157">
        <f t="shared" si="50"/>
        <v>1339.1091184119823</v>
      </c>
      <c r="H47" s="157">
        <f t="shared" si="50"/>
        <v>1311.7502331945229</v>
      </c>
      <c r="I47" s="157">
        <f t="shared" si="50"/>
        <v>1256.4094659295019</v>
      </c>
      <c r="J47" s="157">
        <f t="shared" si="50"/>
        <v>1427.8386511717915</v>
      </c>
      <c r="K47" s="157">
        <f t="shared" si="50"/>
        <v>1294.4378127465636</v>
      </c>
      <c r="L47" s="157">
        <f t="shared" si="50"/>
        <v>1229.5085439857869</v>
      </c>
      <c r="M47" s="157">
        <f t="shared" si="50"/>
        <v>1160.8282254358789</v>
      </c>
      <c r="N47" s="157">
        <f t="shared" si="50"/>
        <v>0</v>
      </c>
      <c r="O47" s="157">
        <f t="shared" si="50"/>
        <v>0</v>
      </c>
      <c r="P47" s="157">
        <f t="shared" si="50"/>
        <v>1082.5013473559577</v>
      </c>
      <c r="Q47" s="157">
        <f t="shared" si="50"/>
        <v>1086.1306300150827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1541.8590689930365</v>
      </c>
      <c r="D48" s="156">
        <f>IF(RES_hhdet_in_fec!D48=0,0,RES_hhdet_in_fec!D48/0.086*1000000/RES_hhdet_in_new!D48)</f>
        <v>1493.8804589657375</v>
      </c>
      <c r="E48" s="156">
        <f>IF(RES_hhdet_in_fec!E48=0,0,RES_hhdet_in_fec!E48/0.086*1000000/RES_hhdet_in_new!E48)</f>
        <v>1431.1857897560112</v>
      </c>
      <c r="F48" s="156">
        <f>IF(RES_hhdet_in_fec!F48=0,0,RES_hhdet_in_fec!F48/0.086*1000000/RES_hhdet_in_new!F48)</f>
        <v>1388.0772169778288</v>
      </c>
      <c r="G48" s="156">
        <f>IF(RES_hhdet_in_fec!G48=0,0,RES_hhdet_in_fec!G48/0.086*1000000/RES_hhdet_in_new!G48)</f>
        <v>1339.1091184119823</v>
      </c>
      <c r="H48" s="156">
        <f>IF(RES_hhdet_in_fec!H48=0,0,RES_hhdet_in_fec!H48/0.086*1000000/RES_hhdet_in_new!H48)</f>
        <v>1311.7502331945229</v>
      </c>
      <c r="I48" s="156">
        <f>IF(RES_hhdet_in_fec!I48=0,0,RES_hhdet_in_fec!I48/0.086*1000000/RES_hhdet_in_new!I48)</f>
        <v>1256.4094659295019</v>
      </c>
      <c r="J48" s="156">
        <f>IF(RES_hhdet_in_fec!J48=0,0,RES_hhdet_in_fec!J48/0.086*1000000/RES_hhdet_in_new!J48)</f>
        <v>1427.8386511717915</v>
      </c>
      <c r="K48" s="156">
        <f>IF(RES_hhdet_in_fec!K48=0,0,RES_hhdet_in_fec!K48/0.086*1000000/RES_hhdet_in_new!K48)</f>
        <v>1294.4378127465636</v>
      </c>
      <c r="L48" s="156">
        <f>IF(RES_hhdet_in_fec!L48=0,0,RES_hhdet_in_fec!L48/0.086*1000000/RES_hhdet_in_new!L48)</f>
        <v>1229.5085439857869</v>
      </c>
      <c r="M48" s="156">
        <f>IF(RES_hhdet_in_fec!M48=0,0,RES_hhdet_in_fec!M48/0.086*1000000/RES_hhdet_in_new!M48)</f>
        <v>1160.8282254358789</v>
      </c>
      <c r="N48" s="156">
        <f>IF(RES_hhdet_in_fec!N48=0,0,RES_hhdet_in_fec!N48/0.086*1000000/RES_hhdet_in_new!N48)</f>
        <v>0</v>
      </c>
      <c r="O48" s="156">
        <f>IF(RES_hhdet_in_fec!O48=0,0,RES_hhdet_in_fec!O48/0.086*1000000/RES_hhdet_in_new!O48)</f>
        <v>0</v>
      </c>
      <c r="P48" s="156">
        <f>IF(RES_hhdet_in_fec!P48=0,0,RES_hhdet_in_fec!P48/0.086*1000000/RES_hhdet_in_new!P48)</f>
        <v>1082.5013473559577</v>
      </c>
      <c r="Q48" s="156">
        <f>IF(RES_hhdet_in_fec!Q48=0,0,RES_hhdet_in_fec!Q48/0.086*1000000/RES_hhdet_in_new!Q48)</f>
        <v>1086.1306300150827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1435.2757965439871</v>
      </c>
      <c r="D49" s="157">
        <f>IF(SUM(RES_hhdet_in_fec!D50:D51,RES_hhdet_in_fec!D54:D55)=0,0,SUM(RES_hhdet_in_fec!D50:D51,RES_hhdet_in_fec!D54:D55)/0.086*1000000/SUM(RES_hhdet_in_new!D50:D51,RES_hhdet_in_new!D54:D55))</f>
        <v>1561.3162225548272</v>
      </c>
      <c r="E49" s="157">
        <f>IF(SUM(RES_hhdet_in_fec!E50:E51,RES_hhdet_in_fec!E54:E55)=0,0,SUM(RES_hhdet_in_fec!E50:E51,RES_hhdet_in_fec!E54:E55)/0.086*1000000/SUM(RES_hhdet_in_new!E50:E51,RES_hhdet_in_new!E54:E55))</f>
        <v>1541.8689304997654</v>
      </c>
      <c r="F49" s="157">
        <f>IF(SUM(RES_hhdet_in_fec!F50:F51,RES_hhdet_in_fec!F54:F55)=0,0,SUM(RES_hhdet_in_fec!F50:F51,RES_hhdet_in_fec!F54:F55)/0.086*1000000/SUM(RES_hhdet_in_new!F50:F51,RES_hhdet_in_new!F54:F55))</f>
        <v>1660.5786835639094</v>
      </c>
      <c r="G49" s="157">
        <f>IF(SUM(RES_hhdet_in_fec!G50:G51,RES_hhdet_in_fec!G54:G55)=0,0,SUM(RES_hhdet_in_fec!G50:G51,RES_hhdet_in_fec!G54:G55)/0.086*1000000/SUM(RES_hhdet_in_new!G50:G51,RES_hhdet_in_new!G54:G55))</f>
        <v>1680.8445955860811</v>
      </c>
      <c r="H49" s="157">
        <f>IF(SUM(RES_hhdet_in_fec!H50:H51,RES_hhdet_in_fec!H54:H55)=0,0,SUM(RES_hhdet_in_fec!H50:H51,RES_hhdet_in_fec!H54:H55)/0.086*1000000/SUM(RES_hhdet_in_new!H50:H51,RES_hhdet_in_new!H54:H55))</f>
        <v>1720.081936700718</v>
      </c>
      <c r="I49" s="157">
        <f>IF(SUM(RES_hhdet_in_fec!I50:I51,RES_hhdet_in_fec!I54:I55)=0,0,SUM(RES_hhdet_in_fec!I50:I51,RES_hhdet_in_fec!I54:I55)/0.086*1000000/SUM(RES_hhdet_in_new!I50:I51,RES_hhdet_in_new!I54:I55))</f>
        <v>1528.4704588861041</v>
      </c>
      <c r="J49" s="157">
        <f>IF(SUM(RES_hhdet_in_fec!J50:J51,RES_hhdet_in_fec!J54:J55)=0,0,SUM(RES_hhdet_in_fec!J50:J51,RES_hhdet_in_fec!J54:J55)/0.086*1000000/SUM(RES_hhdet_in_new!J50:J51,RES_hhdet_in_new!J54:J55))</f>
        <v>1700.2039667225656</v>
      </c>
      <c r="K49" s="157">
        <f>IF(SUM(RES_hhdet_in_fec!K50:K51,RES_hhdet_in_fec!K54:K55)=0,0,SUM(RES_hhdet_in_fec!K50:K51,RES_hhdet_in_fec!K54:K55)/0.086*1000000/SUM(RES_hhdet_in_new!K50:K51,RES_hhdet_in_new!K54:K55))</f>
        <v>1795.6550599584384</v>
      </c>
      <c r="L49" s="157">
        <f>IF(SUM(RES_hhdet_in_fec!L50:L51,RES_hhdet_in_fec!L54:L55)=0,0,SUM(RES_hhdet_in_fec!L50:L51,RES_hhdet_in_fec!L54:L55)/0.086*1000000/SUM(RES_hhdet_in_new!L50:L51,RES_hhdet_in_new!L54:L55))</f>
        <v>1850.5933050916947</v>
      </c>
      <c r="M49" s="157">
        <f>IF(SUM(RES_hhdet_in_fec!M50:M51,RES_hhdet_in_fec!M54:M55)=0,0,SUM(RES_hhdet_in_fec!M50:M51,RES_hhdet_in_fec!M54:M55)/0.086*1000000/SUM(RES_hhdet_in_new!M50:M51,RES_hhdet_in_new!M54:M55))</f>
        <v>1804.9535264971616</v>
      </c>
      <c r="N49" s="157">
        <f>IF(SUM(RES_hhdet_in_fec!N50:N51,RES_hhdet_in_fec!N54:N55)=0,0,SUM(RES_hhdet_in_fec!N50:N51,RES_hhdet_in_fec!N54:N55)/0.086*1000000/SUM(RES_hhdet_in_new!N50:N51,RES_hhdet_in_new!N54:N55))</f>
        <v>0</v>
      </c>
      <c r="O49" s="157">
        <f>IF(SUM(RES_hhdet_in_fec!O50:O51,RES_hhdet_in_fec!O54:O55)=0,0,SUM(RES_hhdet_in_fec!O50:O51,RES_hhdet_in_fec!O54:O55)/0.086*1000000/SUM(RES_hhdet_in_new!O50:O51,RES_hhdet_in_new!O54:O55))</f>
        <v>0</v>
      </c>
      <c r="P49" s="157">
        <f>IF(SUM(RES_hhdet_in_fec!P50:P51,RES_hhdet_in_fec!P54:P55)=0,0,SUM(RES_hhdet_in_fec!P50:P51,RES_hhdet_in_fec!P54:P55)/0.086*1000000/SUM(RES_hhdet_in_new!P50:P51,RES_hhdet_in_new!P54:P55))</f>
        <v>1714.8009793896335</v>
      </c>
      <c r="Q49" s="157">
        <f>IF(SUM(RES_hhdet_in_fec!Q50:Q51,RES_hhdet_in_fec!Q54:Q55)=0,0,SUM(RES_hhdet_in_fec!Q50:Q51,RES_hhdet_in_fec!Q54:Q55)/0.086*1000000/SUM(RES_hhdet_in_new!Q50:Q51,RES_hhdet_in_new!Q54:Q55))</f>
        <v>1682.3061076276044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2050.6853422209501</v>
      </c>
      <c r="D50" s="132">
        <f>IF(RES_hhdet_in_fec!D50=0,0,RES_hhdet_in_fec!D50/0.086*1000000/RES_hhdet_in_new!D50)</f>
        <v>2124.8875569311936</v>
      </c>
      <c r="E50" s="132">
        <f>IF(RES_hhdet_in_fec!E50=0,0,RES_hhdet_in_fec!E50/0.086*1000000/RES_hhdet_in_new!E50)</f>
        <v>2146.1432232745078</v>
      </c>
      <c r="F50" s="132">
        <f>IF(RES_hhdet_in_fec!F50=0,0,RES_hhdet_in_fec!F50/0.086*1000000/RES_hhdet_in_new!F50)</f>
        <v>2198.9443531604961</v>
      </c>
      <c r="G50" s="132">
        <f>IF(RES_hhdet_in_fec!G50=0,0,RES_hhdet_in_fec!G50/0.086*1000000/RES_hhdet_in_new!G50)</f>
        <v>2209.8729426953378</v>
      </c>
      <c r="H50" s="132">
        <f>IF(RES_hhdet_in_fec!H50=0,0,RES_hhdet_in_fec!H50/0.086*1000000/RES_hhdet_in_new!H50)</f>
        <v>2239.0793893068267</v>
      </c>
      <c r="I50" s="132">
        <f>IF(RES_hhdet_in_fec!I50=0,0,RES_hhdet_in_fec!I50/0.086*1000000/RES_hhdet_in_new!I50)</f>
        <v>0</v>
      </c>
      <c r="J50" s="132">
        <f>IF(RES_hhdet_in_fec!J50=0,0,RES_hhdet_in_fec!J50/0.086*1000000/RES_hhdet_in_new!J50)</f>
        <v>0</v>
      </c>
      <c r="K50" s="132">
        <f>IF(RES_hhdet_in_fec!K50=0,0,RES_hhdet_in_fec!K50/0.086*1000000/RES_hhdet_in_new!K50)</f>
        <v>2460.9007997148997</v>
      </c>
      <c r="L50" s="132">
        <f>IF(RES_hhdet_in_fec!L50=0,0,RES_hhdet_in_fec!L50/0.086*1000000/RES_hhdet_in_new!L50)</f>
        <v>2450.387481957378</v>
      </c>
      <c r="M50" s="132">
        <f>IF(RES_hhdet_in_fec!M50=0,0,RES_hhdet_in_fec!M50/0.086*1000000/RES_hhdet_in_new!M50)</f>
        <v>2641.9188789264813</v>
      </c>
      <c r="N50" s="132">
        <f>IF(RES_hhdet_in_fec!N50=0,0,RES_hhdet_in_fec!N50/0.086*1000000/RES_hhdet_in_new!N50)</f>
        <v>0</v>
      </c>
      <c r="O50" s="132">
        <f>IF(RES_hhdet_in_fec!O50=0,0,RES_hhdet_in_fec!O50/0.086*1000000/RES_hhdet_in_new!O50)</f>
        <v>0</v>
      </c>
      <c r="P50" s="132">
        <f>IF(RES_hhdet_in_fec!P50=0,0,RES_hhdet_in_fec!P50/0.086*1000000/RES_hhdet_in_new!P50)</f>
        <v>2537.6471726794493</v>
      </c>
      <c r="Q50" s="132">
        <f>IF(RES_hhdet_in_fec!Q50=0,0,RES_hhdet_in_fec!Q50/0.086*1000000/RES_hhdet_in_new!Q50)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1331.7017874023193</v>
      </c>
      <c r="D51" s="132">
        <f>IF(RES_hhdet_in_fec!D51=0,0,RES_hhdet_in_fec!D51/0.086*1000000/RES_hhdet_in_new!D51)</f>
        <v>1482.8855506749528</v>
      </c>
      <c r="E51" s="132">
        <f>IF(RES_hhdet_in_fec!E51=0,0,RES_hhdet_in_fec!E51/0.086*1000000/RES_hhdet_in_new!E51)</f>
        <v>1566.8318190464922</v>
      </c>
      <c r="F51" s="132">
        <f>IF(RES_hhdet_in_fec!F51=0,0,RES_hhdet_in_fec!F51/0.086*1000000/RES_hhdet_in_new!F51)</f>
        <v>1514.9138791522587</v>
      </c>
      <c r="G51" s="132">
        <f>IF(RES_hhdet_in_fec!G51=0,0,RES_hhdet_in_fec!G51/0.086*1000000/RES_hhdet_in_new!G51)</f>
        <v>1640.7181699136515</v>
      </c>
      <c r="H51" s="132">
        <f>IF(RES_hhdet_in_fec!H51=0,0,RES_hhdet_in_fec!H51/0.086*1000000/RES_hhdet_in_new!H51)</f>
        <v>1610.0871221182463</v>
      </c>
      <c r="I51" s="132">
        <f>IF(RES_hhdet_in_fec!I51=0,0,RES_hhdet_in_fec!I51/0.086*1000000/RES_hhdet_in_new!I51)</f>
        <v>1642.4707106012545</v>
      </c>
      <c r="J51" s="132">
        <f>IF(RES_hhdet_in_fec!J51=0,0,RES_hhdet_in_fec!J51/0.086*1000000/RES_hhdet_in_new!J51)</f>
        <v>1694.3467954461219</v>
      </c>
      <c r="K51" s="132">
        <f>IF(RES_hhdet_in_fec!K51=0,0,RES_hhdet_in_fec!K51/0.086*1000000/RES_hhdet_in_new!K51)</f>
        <v>1689.597279324297</v>
      </c>
      <c r="L51" s="132">
        <f>IF(RES_hhdet_in_fec!L51=0,0,RES_hhdet_in_fec!L51/0.086*1000000/RES_hhdet_in_new!L51)</f>
        <v>1714.426357058082</v>
      </c>
      <c r="M51" s="132">
        <f>IF(RES_hhdet_in_fec!M51=0,0,RES_hhdet_in_fec!M51/0.086*1000000/RES_hhdet_in_new!M51)</f>
        <v>1813.3270097482507</v>
      </c>
      <c r="N51" s="132">
        <f>IF(RES_hhdet_in_fec!N51=0,0,RES_hhdet_in_fec!N51/0.086*1000000/RES_hhdet_in_new!N51)</f>
        <v>0</v>
      </c>
      <c r="O51" s="132">
        <f>IF(RES_hhdet_in_fec!O51=0,0,RES_hhdet_in_fec!O51/0.086*1000000/RES_hhdet_in_new!O51)</f>
        <v>0</v>
      </c>
      <c r="P51" s="132">
        <f>IF(RES_hhdet_in_fec!P51=0,0,RES_hhdet_in_fec!P51/0.086*1000000/RES_hhdet_in_new!P51)</f>
        <v>1736.1536461818214</v>
      </c>
      <c r="Q51" s="132">
        <f>IF(RES_hhdet_in_fec!Q51=0,0,RES_hhdet_in_fec!Q51/0.086*1000000/RES_hhdet_in_new!Q51)</f>
        <v>1738.8734525850027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564.83714660804901</v>
      </c>
      <c r="D52" s="165">
        <f>IF(RES_hhdet_in_fec!D52=0,0,RES_hhdet_in_fec!D52/0.086*1000000/RES_hhdet_in_new!D51)</f>
        <v>708.67922394538994</v>
      </c>
      <c r="E52" s="165">
        <f>IF(RES_hhdet_in_fec!E52=0,0,RES_hhdet_in_fec!E52/0.086*1000000/RES_hhdet_in_new!E51)</f>
        <v>800.32974718242349</v>
      </c>
      <c r="F52" s="165">
        <f>IF(RES_hhdet_in_fec!F52=0,0,RES_hhdet_in_fec!F52/0.086*1000000/RES_hhdet_in_new!F51)</f>
        <v>702.94675164111004</v>
      </c>
      <c r="G52" s="165">
        <f>IF(RES_hhdet_in_fec!G52=0,0,RES_hhdet_in_fec!G52/0.086*1000000/RES_hhdet_in_new!G51)</f>
        <v>854.44217794921019</v>
      </c>
      <c r="H52" s="165">
        <f>IF(RES_hhdet_in_fec!H52=0,0,RES_hhdet_in_fec!H52/0.086*1000000/RES_hhdet_in_new!H51)</f>
        <v>795.98249930082739</v>
      </c>
      <c r="I52" s="165">
        <f>IF(RES_hhdet_in_fec!I52=0,0,RES_hhdet_in_fec!I52/0.086*1000000/RES_hhdet_in_new!I51)</f>
        <v>770.80625800978419</v>
      </c>
      <c r="J52" s="165">
        <f>IF(RES_hhdet_in_fec!J52=0,0,RES_hhdet_in_fec!J52/0.086*1000000/RES_hhdet_in_new!J51)</f>
        <v>791.93121916871621</v>
      </c>
      <c r="K52" s="165">
        <f>IF(RES_hhdet_in_fec!K52=0,0,RES_hhdet_in_fec!K52/0.086*1000000/RES_hhdet_in_new!K51)</f>
        <v>769.21767514196597</v>
      </c>
      <c r="L52" s="165">
        <f>IF(RES_hhdet_in_fec!L52=0,0,RES_hhdet_in_fec!L52/0.086*1000000/RES_hhdet_in_new!L51)</f>
        <v>792.03235758378935</v>
      </c>
      <c r="M52" s="165">
        <f>IF(RES_hhdet_in_fec!M52=0,0,RES_hhdet_in_fec!M52/0.086*1000000/RES_hhdet_in_new!M51)</f>
        <v>898.78316564457134</v>
      </c>
      <c r="N52" s="165">
        <f>IF(RES_hhdet_in_fec!N52=0,0,RES_hhdet_in_fec!N52/0.086*1000000/RES_hhdet_in_new!N51)</f>
        <v>0</v>
      </c>
      <c r="O52" s="165">
        <f>IF(RES_hhdet_in_fec!O52=0,0,RES_hhdet_in_fec!O52/0.086*1000000/RES_hhdet_in_new!O51)</f>
        <v>0</v>
      </c>
      <c r="P52" s="165">
        <f>IF(RES_hhdet_in_fec!P52=0,0,RES_hhdet_in_fec!P52/0.086*1000000/RES_hhdet_in_new!P51)</f>
        <v>820.95810427238223</v>
      </c>
      <c r="Q52" s="165">
        <f>IF(RES_hhdet_in_fec!Q52=0,0,RES_hhdet_in_fec!Q52/0.086*1000000/RES_hhdet_in_new!Q51)</f>
        <v>819.27177775534335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766.86464079427014</v>
      </c>
      <c r="D53" s="164">
        <f>IF(RES_hhdet_in_fec!D53=0,0,RES_hhdet_in_fec!D53/0.086*1000000/RES_hhdet_in_new!D51)</f>
        <v>774.2063267295631</v>
      </c>
      <c r="E53" s="164">
        <f>IF(RES_hhdet_in_fec!E53=0,0,RES_hhdet_in_fec!E53/0.086*1000000/RES_hhdet_in_new!E51)</f>
        <v>766.50207186406897</v>
      </c>
      <c r="F53" s="164">
        <f>IF(RES_hhdet_in_fec!F53=0,0,RES_hhdet_in_fec!F53/0.086*1000000/RES_hhdet_in_new!F51)</f>
        <v>811.96712751114887</v>
      </c>
      <c r="G53" s="164">
        <f>IF(RES_hhdet_in_fec!G53=0,0,RES_hhdet_in_fec!G53/0.086*1000000/RES_hhdet_in_new!G51)</f>
        <v>786.27599196444112</v>
      </c>
      <c r="H53" s="164">
        <f>IF(RES_hhdet_in_fec!H53=0,0,RES_hhdet_in_fec!H53/0.086*1000000/RES_hhdet_in_new!H51)</f>
        <v>814.10462281741911</v>
      </c>
      <c r="I53" s="164">
        <f>IF(RES_hhdet_in_fec!I53=0,0,RES_hhdet_in_fec!I53/0.086*1000000/RES_hhdet_in_new!I51)</f>
        <v>871.66445259147054</v>
      </c>
      <c r="J53" s="164">
        <f>IF(RES_hhdet_in_fec!J53=0,0,RES_hhdet_in_fec!J53/0.086*1000000/RES_hhdet_in_new!J51)</f>
        <v>902.41557627740519</v>
      </c>
      <c r="K53" s="164">
        <f>IF(RES_hhdet_in_fec!K53=0,0,RES_hhdet_in_fec!K53/0.086*1000000/RES_hhdet_in_new!K51)</f>
        <v>920.37960418233115</v>
      </c>
      <c r="L53" s="164">
        <f>IF(RES_hhdet_in_fec!L53=0,0,RES_hhdet_in_fec!L53/0.086*1000000/RES_hhdet_in_new!L51)</f>
        <v>922.39399947429274</v>
      </c>
      <c r="M53" s="164">
        <f>IF(RES_hhdet_in_fec!M53=0,0,RES_hhdet_in_fec!M53/0.086*1000000/RES_hhdet_in_new!M51)</f>
        <v>914.54384410367925</v>
      </c>
      <c r="N53" s="164">
        <f>IF(RES_hhdet_in_fec!N53=0,0,RES_hhdet_in_fec!N53/0.086*1000000/RES_hhdet_in_new!N51)</f>
        <v>0</v>
      </c>
      <c r="O53" s="164">
        <f>IF(RES_hhdet_in_fec!O53=0,0,RES_hhdet_in_fec!O53/0.086*1000000/RES_hhdet_in_new!O51)</f>
        <v>0</v>
      </c>
      <c r="P53" s="164">
        <f>IF(RES_hhdet_in_fec!P53=0,0,RES_hhdet_in_fec!P53/0.086*1000000/RES_hhdet_in_new!P51)</f>
        <v>915.19554190943938</v>
      </c>
      <c r="Q53" s="164">
        <f>IF(RES_hhdet_in_fec!Q53=0,0,RES_hhdet_in_fec!Q53/0.086*1000000/RES_hhdet_in_new!Q51)</f>
        <v>919.60167482965915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1585.2192984442206</v>
      </c>
      <c r="D54" s="162">
        <f>IF(RES_hhdet_in_fec!D54=0,0,RES_hhdet_in_fec!D54/0.086*1000000/RES_hhdet_in_new!D54)</f>
        <v>1689.8931138169849</v>
      </c>
      <c r="E54" s="162">
        <f>IF(RES_hhdet_in_fec!E54=0,0,RES_hhdet_in_fec!E54/0.086*1000000/RES_hhdet_in_new!E54)</f>
        <v>1733.029078447204</v>
      </c>
      <c r="F54" s="162">
        <f>IF(RES_hhdet_in_fec!F54=0,0,RES_hhdet_in_fec!F54/0.086*1000000/RES_hhdet_in_new!F54)</f>
        <v>1766.1786714913155</v>
      </c>
      <c r="G54" s="162">
        <f>IF(RES_hhdet_in_fec!G54=0,0,RES_hhdet_in_fec!G54/0.086*1000000/RES_hhdet_in_new!G54)</f>
        <v>1741.2231393807085</v>
      </c>
      <c r="H54" s="162">
        <f>IF(RES_hhdet_in_fec!H54=0,0,RES_hhdet_in_fec!H54/0.086*1000000/RES_hhdet_in_new!H54)</f>
        <v>1828.94530829718</v>
      </c>
      <c r="I54" s="162">
        <f>IF(RES_hhdet_in_fec!I54=0,0,RES_hhdet_in_fec!I54/0.086*1000000/RES_hhdet_in_new!I54)</f>
        <v>0</v>
      </c>
      <c r="J54" s="162">
        <f>IF(RES_hhdet_in_fec!J54=0,0,RES_hhdet_in_fec!J54/0.086*1000000/RES_hhdet_in_new!J54)</f>
        <v>2057.9563348913684</v>
      </c>
      <c r="K54" s="162">
        <f>IF(RES_hhdet_in_fec!K54=0,0,RES_hhdet_in_fec!K54/0.086*1000000/RES_hhdet_in_new!K54)</f>
        <v>2091.9254809883182</v>
      </c>
      <c r="L54" s="162">
        <f>IF(RES_hhdet_in_fec!L54=0,0,RES_hhdet_in_fec!L54/0.086*1000000/RES_hhdet_in_new!L54)</f>
        <v>2120.1336947897748</v>
      </c>
      <c r="M54" s="162">
        <f>IF(RES_hhdet_in_fec!M54=0,0,RES_hhdet_in_fec!M54/0.086*1000000/RES_hhdet_in_new!M54)</f>
        <v>2009.7593045216881</v>
      </c>
      <c r="N54" s="162">
        <f>IF(RES_hhdet_in_fec!N54=0,0,RES_hhdet_in_fec!N54/0.086*1000000/RES_hhdet_in_new!N54)</f>
        <v>0</v>
      </c>
      <c r="O54" s="162">
        <f>IF(RES_hhdet_in_fec!O54=0,0,RES_hhdet_in_fec!O54/0.086*1000000/RES_hhdet_in_new!O54)</f>
        <v>0</v>
      </c>
      <c r="P54" s="162">
        <f>IF(RES_hhdet_in_fec!P54=0,0,RES_hhdet_in_fec!P54/0.086*1000000/RES_hhdet_in_new!P54)</f>
        <v>2090.7518863194814</v>
      </c>
      <c r="Q54" s="162">
        <f>IF(RES_hhdet_in_fec!Q54=0,0,RES_hhdet_in_fec!Q54/0.086*1000000/RES_hhdet_in_new!Q54)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1211.2041405871071</v>
      </c>
      <c r="D55" s="160">
        <f>IF(RES_hhdet_in_fec!D55=0,0,RES_hhdet_in_fec!D55/0.086*1000000/RES_hhdet_in_new!D55)</f>
        <v>1328.4538546011445</v>
      </c>
      <c r="E55" s="160">
        <f>IF(RES_hhdet_in_fec!E55=0,0,RES_hhdet_in_fec!E55/0.086*1000000/RES_hhdet_in_new!E55)</f>
        <v>1390.8328731603112</v>
      </c>
      <c r="F55" s="160">
        <f>IF(RES_hhdet_in_fec!F55=0,0,RES_hhdet_in_fec!F55/0.086*1000000/RES_hhdet_in_new!F55)</f>
        <v>1369.5151524513813</v>
      </c>
      <c r="G55" s="160">
        <f>IF(RES_hhdet_in_fec!G55=0,0,RES_hhdet_in_fec!G55/0.086*1000000/RES_hhdet_in_new!G55)</f>
        <v>1426.3497431988594</v>
      </c>
      <c r="H55" s="160">
        <f>IF(RES_hhdet_in_fec!H55=0,0,RES_hhdet_in_fec!H55/0.086*1000000/RES_hhdet_in_new!H55)</f>
        <v>1445.1869381607796</v>
      </c>
      <c r="I55" s="160">
        <f>IF(RES_hhdet_in_fec!I55=0,0,RES_hhdet_in_fec!I55/0.086*1000000/RES_hhdet_in_new!I55)</f>
        <v>1516.1202215521735</v>
      </c>
      <c r="J55" s="160">
        <f>IF(RES_hhdet_in_fec!J55=0,0,RES_hhdet_in_fec!J55/0.086*1000000/RES_hhdet_in_new!J55)</f>
        <v>1560.1490309455198</v>
      </c>
      <c r="K55" s="160">
        <f>IF(RES_hhdet_in_fec!K55=0,0,RES_hhdet_in_fec!K55/0.086*1000000/RES_hhdet_in_new!K55)</f>
        <v>1556.0721874480535</v>
      </c>
      <c r="L55" s="160">
        <f>IF(RES_hhdet_in_fec!L55=0,0,RES_hhdet_in_fec!L55/0.086*1000000/RES_hhdet_in_new!L55)</f>
        <v>1578.922343445269</v>
      </c>
      <c r="M55" s="160">
        <f>IF(RES_hhdet_in_fec!M55=0,0,RES_hhdet_in_fec!M55/0.086*1000000/RES_hhdet_in_new!M55)</f>
        <v>1537.7224777877871</v>
      </c>
      <c r="N55" s="160">
        <f>IF(RES_hhdet_in_fec!N55=0,0,RES_hhdet_in_fec!N55/0.086*1000000/RES_hhdet_in_new!N55)</f>
        <v>0</v>
      </c>
      <c r="O55" s="160">
        <f>IF(RES_hhdet_in_fec!O55=0,0,RES_hhdet_in_fec!O55/0.086*1000000/RES_hhdet_in_new!O55)</f>
        <v>0</v>
      </c>
      <c r="P55" s="160">
        <f>IF(RES_hhdet_in_fec!P55=0,0,RES_hhdet_in_fec!P55/0.086*1000000/RES_hhdet_in_new!P55)</f>
        <v>1573.0715423826557</v>
      </c>
      <c r="Q55" s="160">
        <f>IF(RES_hhdet_in_fec!Q55=0,0,RES_hhdet_in_fec!Q55/0.086*1000000/RES_hhdet_in_new!Q55)</f>
        <v>1629.446418731015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437.03823286661452</v>
      </c>
      <c r="D56" s="156">
        <f>IF(RES_hhdet_in_fec!D56=0,0,RES_hhdet_in_fec!D56/0.086*1000000/RES_hhdet_in_new!D55)</f>
        <v>555.49331737846228</v>
      </c>
      <c r="E56" s="156">
        <f>IF(RES_hhdet_in_fec!E56=0,0,RES_hhdet_in_fec!E56/0.086*1000000/RES_hhdet_in_new!E55)</f>
        <v>630.66562388591183</v>
      </c>
      <c r="F56" s="156">
        <f>IF(RES_hhdet_in_fec!F56=0,0,RES_hhdet_in_fec!F56/0.086*1000000/RES_hhdet_in_new!F55)</f>
        <v>554.35420344221222</v>
      </c>
      <c r="G56" s="156">
        <f>IF(RES_hhdet_in_fec!G56=0,0,RES_hhdet_in_fec!G56/0.086*1000000/RES_hhdet_in_new!G55)</f>
        <v>648.83014651792212</v>
      </c>
      <c r="H56" s="156">
        <f>IF(RES_hhdet_in_fec!H56=0,0,RES_hhdet_in_fec!H56/0.086*1000000/RES_hhdet_in_new!H55)</f>
        <v>631.08198521924817</v>
      </c>
      <c r="I56" s="156">
        <f>IF(RES_hhdet_in_fec!I56=0,0,RES_hhdet_in_fec!I56/0.086*1000000/RES_hhdet_in_new!I55)</f>
        <v>638.88360268047109</v>
      </c>
      <c r="J56" s="156">
        <f>IF(RES_hhdet_in_fec!J56=0,0,RES_hhdet_in_fec!J56/0.086*1000000/RES_hhdet_in_new!J55)</f>
        <v>653.17434239346483</v>
      </c>
      <c r="K56" s="156">
        <f>IF(RES_hhdet_in_fec!K56=0,0,RES_hhdet_in_fec!K56/0.086*1000000/RES_hhdet_in_new!K55)</f>
        <v>629.91851937228921</v>
      </c>
      <c r="L56" s="156">
        <f>IF(RES_hhdet_in_fec!L56=0,0,RES_hhdet_in_fec!L56/0.086*1000000/RES_hhdet_in_new!L55)</f>
        <v>652.13929238512526</v>
      </c>
      <c r="M56" s="156">
        <f>IF(RES_hhdet_in_fec!M56=0,0,RES_hhdet_in_fec!M56/0.086*1000000/RES_hhdet_in_new!M55)</f>
        <v>634.75057984343437</v>
      </c>
      <c r="N56" s="156">
        <f>IF(RES_hhdet_in_fec!N56=0,0,RES_hhdet_in_fec!N56/0.086*1000000/RES_hhdet_in_new!N55)</f>
        <v>0</v>
      </c>
      <c r="O56" s="156">
        <f>IF(RES_hhdet_in_fec!O56=0,0,RES_hhdet_in_fec!O56/0.086*1000000/RES_hhdet_in_new!O55)</f>
        <v>0</v>
      </c>
      <c r="P56" s="156">
        <f>IF(RES_hhdet_in_fec!P56=0,0,RES_hhdet_in_fec!P56/0.086*1000000/RES_hhdet_in_new!P55)</f>
        <v>658.66651804570699</v>
      </c>
      <c r="Q56" s="156">
        <f>IF(RES_hhdet_in_fec!Q56=0,0,RES_hhdet_in_fec!Q56/0.086*1000000/RES_hhdet_in_new!Q55)</f>
        <v>706.16076585618737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774.16590772049267</v>
      </c>
      <c r="D57" s="156">
        <f>IF(RES_hhdet_in_fec!D57=0,0,RES_hhdet_in_fec!D57/0.086*1000000/RES_hhdet_in_new!D55)</f>
        <v>772.96053722268209</v>
      </c>
      <c r="E57" s="156">
        <f>IF(RES_hhdet_in_fec!E57=0,0,RES_hhdet_in_fec!E57/0.086*1000000/RES_hhdet_in_new!E55)</f>
        <v>760.16724927439941</v>
      </c>
      <c r="F57" s="156">
        <f>IF(RES_hhdet_in_fec!F57=0,0,RES_hhdet_in_fec!F57/0.086*1000000/RES_hhdet_in_new!F55)</f>
        <v>815.16094900916903</v>
      </c>
      <c r="G57" s="156">
        <f>IF(RES_hhdet_in_fec!G57=0,0,RES_hhdet_in_fec!G57/0.086*1000000/RES_hhdet_in_new!G55)</f>
        <v>777.51959668093741</v>
      </c>
      <c r="H57" s="156">
        <f>IF(RES_hhdet_in_fec!H57=0,0,RES_hhdet_in_fec!H57/0.086*1000000/RES_hhdet_in_new!H55)</f>
        <v>814.10495294153156</v>
      </c>
      <c r="I57" s="156">
        <f>IF(RES_hhdet_in_fec!I57=0,0,RES_hhdet_in_fec!I57/0.086*1000000/RES_hhdet_in_new!I55)</f>
        <v>877.23661887170238</v>
      </c>
      <c r="J57" s="156">
        <f>IF(RES_hhdet_in_fec!J57=0,0,RES_hhdet_in_fec!J57/0.086*1000000/RES_hhdet_in_new!J55)</f>
        <v>906.97468855205489</v>
      </c>
      <c r="K57" s="156">
        <f>IF(RES_hhdet_in_fec!K57=0,0,RES_hhdet_in_fec!K57/0.086*1000000/RES_hhdet_in_new!K55)</f>
        <v>926.15366807576413</v>
      </c>
      <c r="L57" s="156">
        <f>IF(RES_hhdet_in_fec!L57=0,0,RES_hhdet_in_fec!L57/0.086*1000000/RES_hhdet_in_new!L55)</f>
        <v>926.78305106014375</v>
      </c>
      <c r="M57" s="156">
        <f>IF(RES_hhdet_in_fec!M57=0,0,RES_hhdet_in_fec!M57/0.086*1000000/RES_hhdet_in_new!M55)</f>
        <v>902.9718979443528</v>
      </c>
      <c r="N57" s="156">
        <f>IF(RES_hhdet_in_fec!N57=0,0,RES_hhdet_in_fec!N57/0.086*1000000/RES_hhdet_in_new!N55)</f>
        <v>0</v>
      </c>
      <c r="O57" s="156">
        <f>IF(RES_hhdet_in_fec!O57=0,0,RES_hhdet_in_fec!O57/0.086*1000000/RES_hhdet_in_new!O55)</f>
        <v>0</v>
      </c>
      <c r="P57" s="156">
        <f>IF(RES_hhdet_in_fec!P57=0,0,RES_hhdet_in_fec!P57/0.086*1000000/RES_hhdet_in_new!P55)</f>
        <v>914.40502433694905</v>
      </c>
      <c r="Q57" s="156">
        <f>IF(RES_hhdet_in_fec!Q57=0,0,RES_hhdet_in_fec!Q57/0.086*1000000/RES_hhdet_in_new!Q55)</f>
        <v>923.28565287482763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1134.8632490237042</v>
      </c>
      <c r="D58" s="157">
        <f>IF(SUM(RES_hhdet_in_fec!D59:D60)=0,0,SUM(RES_hhdet_in_fec!D59:D60)/0.086*1000000/SUM(RES_hhdet_in_new!D59:D60))</f>
        <v>1201.6380054427923</v>
      </c>
      <c r="E58" s="157">
        <f>IF(SUM(RES_hhdet_in_fec!E59:E60)=0,0,SUM(RES_hhdet_in_fec!E59:E60)/0.086*1000000/SUM(RES_hhdet_in_new!E59:E60))</f>
        <v>1217.1043170059038</v>
      </c>
      <c r="F58" s="157">
        <f>IF(SUM(RES_hhdet_in_fec!F59:F60)=0,0,SUM(RES_hhdet_in_fec!F59:F60)/0.086*1000000/SUM(RES_hhdet_in_new!F59:F60))</f>
        <v>1206.0854411747828</v>
      </c>
      <c r="G58" s="157">
        <f>IF(SUM(RES_hhdet_in_fec!G59:G60)=0,0,SUM(RES_hhdet_in_fec!G59:G60)/0.086*1000000/SUM(RES_hhdet_in_new!G59:G60))</f>
        <v>1176.3704590107952</v>
      </c>
      <c r="H58" s="157">
        <f>IF(SUM(RES_hhdet_in_fec!H59:H60)=0,0,SUM(RES_hhdet_in_fec!H59:H60)/0.086*1000000/SUM(RES_hhdet_in_new!H59:H60))</f>
        <v>1232.8959104655071</v>
      </c>
      <c r="I58" s="157">
        <f>IF(SUM(RES_hhdet_in_fec!I59:I60)=0,0,SUM(RES_hhdet_in_fec!I59:I60)/0.086*1000000/SUM(RES_hhdet_in_new!I59:I60))</f>
        <v>1300.570369204941</v>
      </c>
      <c r="J58" s="157">
        <f>IF(SUM(RES_hhdet_in_fec!J59:J60)=0,0,SUM(RES_hhdet_in_fec!J59:J60)/0.086*1000000/SUM(RES_hhdet_in_new!J59:J60))</f>
        <v>1291.9492686707797</v>
      </c>
      <c r="K58" s="157">
        <f>IF(SUM(RES_hhdet_in_fec!K59:K60)=0,0,SUM(RES_hhdet_in_fec!K59:K60)/0.086*1000000/SUM(RES_hhdet_in_new!K59:K60))</f>
        <v>1291.1002718294055</v>
      </c>
      <c r="L58" s="157">
        <f>IF(SUM(RES_hhdet_in_fec!L59:L60)=0,0,SUM(RES_hhdet_in_fec!L59:L60)/0.086*1000000/SUM(RES_hhdet_in_new!L59:L60))</f>
        <v>1302.8309578494307</v>
      </c>
      <c r="M58" s="157">
        <f>IF(SUM(RES_hhdet_in_fec!M59:M60)=0,0,SUM(RES_hhdet_in_fec!M59:M60)/0.086*1000000/SUM(RES_hhdet_in_new!M59:M60))</f>
        <v>1226.4000356691258</v>
      </c>
      <c r="N58" s="157">
        <f>IF(SUM(RES_hhdet_in_fec!N59:N60)=0,0,SUM(RES_hhdet_in_fec!N59:N60)/0.086*1000000/SUM(RES_hhdet_in_new!N59:N60))</f>
        <v>0</v>
      </c>
      <c r="O58" s="157">
        <f>IF(SUM(RES_hhdet_in_fec!O59:O60)=0,0,SUM(RES_hhdet_in_fec!O59:O60)/0.086*1000000/SUM(RES_hhdet_in_new!O59:O60))</f>
        <v>0</v>
      </c>
      <c r="P58" s="157">
        <f>IF(SUM(RES_hhdet_in_fec!P59:P60)=0,0,SUM(RES_hhdet_in_fec!P59:P60)/0.086*1000000/SUM(RES_hhdet_in_new!P59:P60))</f>
        <v>1290.4821684219212</v>
      </c>
      <c r="Q58" s="157">
        <f>IF(SUM(RES_hhdet_in_fec!Q59:Q60)=0,0,SUM(RES_hhdet_in_fec!Q59:Q60)/0.086*1000000/SUM(RES_hhdet_in_new!Q59:Q60))</f>
        <v>1365.674441087868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1134.8632490237042</v>
      </c>
      <c r="D60" s="57">
        <f>IF(RES_hhdet_in_fec!D60=0,0,RES_hhdet_in_fec!D60/0.086*1000000/RES_hhdet_in_new!D60)</f>
        <v>1201.6380054427923</v>
      </c>
      <c r="E60" s="57">
        <f>IF(RES_hhdet_in_fec!E60=0,0,RES_hhdet_in_fec!E60/0.086*1000000/RES_hhdet_in_new!E60)</f>
        <v>1217.1043170059038</v>
      </c>
      <c r="F60" s="57">
        <f>IF(RES_hhdet_in_fec!F60=0,0,RES_hhdet_in_fec!F60/0.086*1000000/RES_hhdet_in_new!F60)</f>
        <v>1206.0854411747828</v>
      </c>
      <c r="G60" s="57">
        <f>IF(RES_hhdet_in_fec!G60=0,0,RES_hhdet_in_fec!G60/0.086*1000000/RES_hhdet_in_new!G60)</f>
        <v>1176.3704590107952</v>
      </c>
      <c r="H60" s="57">
        <f>IF(RES_hhdet_in_fec!H60=0,0,RES_hhdet_in_fec!H60/0.086*1000000/RES_hhdet_in_new!H60)</f>
        <v>1232.8959104655071</v>
      </c>
      <c r="I60" s="57">
        <f>IF(RES_hhdet_in_fec!I60=0,0,RES_hhdet_in_fec!I60/0.086*1000000/RES_hhdet_in_new!I60)</f>
        <v>1300.570369204941</v>
      </c>
      <c r="J60" s="57">
        <f>IF(RES_hhdet_in_fec!J60=0,0,RES_hhdet_in_fec!J60/0.086*1000000/RES_hhdet_in_new!J60)</f>
        <v>1291.9492686707797</v>
      </c>
      <c r="K60" s="57">
        <f>IF(RES_hhdet_in_fec!K60=0,0,RES_hhdet_in_fec!K60/0.086*1000000/RES_hhdet_in_new!K60)</f>
        <v>1291.1002718294055</v>
      </c>
      <c r="L60" s="57">
        <f>IF(RES_hhdet_in_fec!L60=0,0,RES_hhdet_in_fec!L60/0.086*1000000/RES_hhdet_in_new!L60)</f>
        <v>1302.8309578494307</v>
      </c>
      <c r="M60" s="57">
        <f>IF(RES_hhdet_in_fec!M60=0,0,RES_hhdet_in_fec!M60/0.086*1000000/RES_hhdet_in_new!M60)</f>
        <v>1226.4000356691258</v>
      </c>
      <c r="N60" s="57">
        <f>IF(RES_hhdet_in_fec!N60=0,0,RES_hhdet_in_fec!N60/0.086*1000000/RES_hhdet_in_new!N60)</f>
        <v>0</v>
      </c>
      <c r="O60" s="57">
        <f>IF(RES_hhdet_in_fec!O60=0,0,RES_hhdet_in_fec!O60/0.086*1000000/RES_hhdet_in_new!O60)</f>
        <v>0</v>
      </c>
      <c r="P60" s="57">
        <f>IF(RES_hhdet_in_fec!P60=0,0,RES_hhdet_in_fec!P60/0.086*1000000/RES_hhdet_in_new!P60)</f>
        <v>1290.4821684219212</v>
      </c>
      <c r="Q60" s="57">
        <f>IF(RES_hhdet_in_fec!Q60=0,0,RES_hhdet_in_fec!Q60/0.086*1000000/RES_hhdet_in_new!Q60)</f>
        <v>1365.674441087868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12849.819259331784</v>
      </c>
      <c r="D62" s="168">
        <f t="shared" ref="D62" si="52">SUM(D63,D66,D68,D77)</f>
        <v>13425.966245537971</v>
      </c>
      <c r="E62" s="168">
        <f t="shared" ref="E62" si="53">SUM(E63,E66,E68,E77)</f>
        <v>15127.610468790264</v>
      </c>
      <c r="F62" s="168">
        <f t="shared" ref="F62" si="54">SUM(F63,F66,F68,F77)</f>
        <v>14506.301586329677</v>
      </c>
      <c r="G62" s="168">
        <f t="shared" ref="G62" si="55">SUM(G63,G66,G68,G77)</f>
        <v>14863.836136781905</v>
      </c>
      <c r="H62" s="168">
        <f t="shared" ref="H62" si="56">SUM(H63,H66,H68,H77)</f>
        <v>14958.46470266299</v>
      </c>
      <c r="I62" s="168">
        <f t="shared" ref="I62" si="57">SUM(I63,I66,I68,I77)</f>
        <v>14430.85032560704</v>
      </c>
      <c r="J62" s="168">
        <f t="shared" ref="J62" si="58">SUM(J63,J66,J68,J77)</f>
        <v>14014.671478456174</v>
      </c>
      <c r="K62" s="168">
        <f t="shared" ref="K62" si="59">SUM(K63,K66,K68,K77)</f>
        <v>12714.364156785568</v>
      </c>
      <c r="L62" s="168">
        <f t="shared" ref="L62" si="60">SUM(L63,L66,L68,L77)</f>
        <v>12821.154841349551</v>
      </c>
      <c r="M62" s="168">
        <f t="shared" ref="M62" si="61">SUM(M63,M66,M68,M77)</f>
        <v>14608.946065692802</v>
      </c>
      <c r="N62" s="168">
        <f t="shared" ref="N62" si="62">SUM(N63,N66,N68,N77)</f>
        <v>13761.167286264294</v>
      </c>
      <c r="O62" s="168">
        <f t="shared" ref="O62" si="63">SUM(O63,O66,O68,O77)</f>
        <v>10000.553732338085</v>
      </c>
      <c r="P62" s="168">
        <f t="shared" ref="P62" si="64">SUM(P63,P66,P68,P77)</f>
        <v>9343.8927533372625</v>
      </c>
      <c r="Q62" s="168">
        <f t="shared" ref="Q62" si="65">SUM(Q63,Q66,Q68,Q77)</f>
        <v>11671.650816064168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8229.8146205592966</v>
      </c>
      <c r="D63" s="157">
        <f t="shared" si="66"/>
        <v>8939.1024842755069</v>
      </c>
      <c r="E63" s="157">
        <f t="shared" si="66"/>
        <v>10555.806109951323</v>
      </c>
      <c r="F63" s="157">
        <f t="shared" si="66"/>
        <v>9943.4198533869785</v>
      </c>
      <c r="G63" s="157">
        <f t="shared" si="66"/>
        <v>10266.518056264642</v>
      </c>
      <c r="H63" s="157">
        <f t="shared" si="66"/>
        <v>10315.119733729714</v>
      </c>
      <c r="I63" s="157">
        <f t="shared" si="66"/>
        <v>9763.872964096754</v>
      </c>
      <c r="J63" s="157">
        <f t="shared" si="66"/>
        <v>9296.8560738421511</v>
      </c>
      <c r="K63" s="157">
        <f t="shared" si="66"/>
        <v>8030.1715245862197</v>
      </c>
      <c r="L63" s="157">
        <f t="shared" si="66"/>
        <v>7742.0873103938538</v>
      </c>
      <c r="M63" s="157">
        <f t="shared" si="66"/>
        <v>9866.5448298974479</v>
      </c>
      <c r="N63" s="157">
        <f t="shared" si="66"/>
        <v>8840.5059138170891</v>
      </c>
      <c r="O63" s="157">
        <f t="shared" si="66"/>
        <v>5130.5457881668372</v>
      </c>
      <c r="P63" s="157">
        <f t="shared" si="66"/>
        <v>4608.3838694607166</v>
      </c>
      <c r="Q63" s="157">
        <f t="shared" si="66"/>
        <v>6857.8065381494562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8159.1910146985247</v>
      </c>
      <c r="D64" s="156">
        <f>IF(RES_hhdet_in_fec!D64=0,0,RES_hhdet_in_fec!D64/0.086*1000000/RES_hhdet_in_new!D64)</f>
        <v>8817.7720392830288</v>
      </c>
      <c r="E64" s="156">
        <f>IF(RES_hhdet_in_fec!E64=0,0,RES_hhdet_in_fec!E64/0.086*1000000/RES_hhdet_in_new!E64)</f>
        <v>10403.226363132439</v>
      </c>
      <c r="F64" s="156">
        <f>IF(RES_hhdet_in_fec!F64=0,0,RES_hhdet_in_fec!F64/0.086*1000000/RES_hhdet_in_new!F64)</f>
        <v>9804.2542397017205</v>
      </c>
      <c r="G64" s="156">
        <f>IF(RES_hhdet_in_fec!G64=0,0,RES_hhdet_in_fec!G64/0.086*1000000/RES_hhdet_in_new!G64)</f>
        <v>10168.256777034509</v>
      </c>
      <c r="H64" s="156">
        <f>IF(RES_hhdet_in_fec!H64=0,0,RES_hhdet_in_fec!H64/0.086*1000000/RES_hhdet_in_new!H64)</f>
        <v>10162.352890071281</v>
      </c>
      <c r="I64" s="156">
        <f>IF(RES_hhdet_in_fec!I64=0,0,RES_hhdet_in_fec!I64/0.086*1000000/RES_hhdet_in_new!I64)</f>
        <v>9560.321547527712</v>
      </c>
      <c r="J64" s="156">
        <f>IF(RES_hhdet_in_fec!J64=0,0,RES_hhdet_in_fec!J64/0.086*1000000/RES_hhdet_in_new!J64)</f>
        <v>9110.5214525015381</v>
      </c>
      <c r="K64" s="156">
        <f>IF(RES_hhdet_in_fec!K64=0,0,RES_hhdet_in_fec!K64/0.086*1000000/RES_hhdet_in_new!K64)</f>
        <v>7847.4411655508557</v>
      </c>
      <c r="L64" s="156">
        <f>IF(RES_hhdet_in_fec!L64=0,0,RES_hhdet_in_fec!L64/0.086*1000000/RES_hhdet_in_new!L64)</f>
        <v>7563.652656687701</v>
      </c>
      <c r="M64" s="156">
        <f>IF(RES_hhdet_in_fec!M64=0,0,RES_hhdet_in_fec!M64/0.086*1000000/RES_hhdet_in_new!M64)</f>
        <v>9763.5054304985806</v>
      </c>
      <c r="N64" s="156">
        <f>IF(RES_hhdet_in_fec!N64=0,0,RES_hhdet_in_fec!N64/0.086*1000000/RES_hhdet_in_new!N64)</f>
        <v>8584.8691856647602</v>
      </c>
      <c r="O64" s="156">
        <f>IF(RES_hhdet_in_fec!O64=0,0,RES_hhdet_in_fec!O64/0.086*1000000/RES_hhdet_in_new!O64)</f>
        <v>4982.5839828914877</v>
      </c>
      <c r="P64" s="156">
        <f>IF(RES_hhdet_in_fec!P64=0,0,RES_hhdet_in_fec!P64/0.086*1000000/RES_hhdet_in_new!P64)</f>
        <v>4491.2073899633915</v>
      </c>
      <c r="Q64" s="156">
        <f>IF(RES_hhdet_in_fec!Q64=0,0,RES_hhdet_in_fec!Q64/0.086*1000000/RES_hhdet_in_new!Q64)</f>
        <v>6667.1427428422176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70.623605860771164</v>
      </c>
      <c r="D65" s="156">
        <f>IF(RES_hhdet_in_fec!D65=0,0,RES_hhdet_in_fec!D65/0.086*1000000/RES_hhdet_in_new!D64)</f>
        <v>121.33044499247833</v>
      </c>
      <c r="E65" s="156">
        <f>IF(RES_hhdet_in_fec!E65=0,0,RES_hhdet_in_fec!E65/0.086*1000000/RES_hhdet_in_new!E64)</f>
        <v>152.5797468188847</v>
      </c>
      <c r="F65" s="156">
        <f>IF(RES_hhdet_in_fec!F65=0,0,RES_hhdet_in_fec!F65/0.086*1000000/RES_hhdet_in_new!F64)</f>
        <v>139.16561368525794</v>
      </c>
      <c r="G65" s="156">
        <f>IF(RES_hhdet_in_fec!G65=0,0,RES_hhdet_in_fec!G65/0.086*1000000/RES_hhdet_in_new!G64)</f>
        <v>98.261279230133354</v>
      </c>
      <c r="H65" s="156">
        <f>IF(RES_hhdet_in_fec!H65=0,0,RES_hhdet_in_fec!H65/0.086*1000000/RES_hhdet_in_new!H64)</f>
        <v>152.76684365843329</v>
      </c>
      <c r="I65" s="156">
        <f>IF(RES_hhdet_in_fec!I65=0,0,RES_hhdet_in_fec!I65/0.086*1000000/RES_hhdet_in_new!I64)</f>
        <v>203.55141656904124</v>
      </c>
      <c r="J65" s="156">
        <f>IF(RES_hhdet_in_fec!J65=0,0,RES_hhdet_in_fec!J65/0.086*1000000/RES_hhdet_in_new!J64)</f>
        <v>186.33462134061284</v>
      </c>
      <c r="K65" s="156">
        <f>IF(RES_hhdet_in_fec!K65=0,0,RES_hhdet_in_fec!K65/0.086*1000000/RES_hhdet_in_new!K64)</f>
        <v>182.73035903536419</v>
      </c>
      <c r="L65" s="156">
        <f>IF(RES_hhdet_in_fec!L65=0,0,RES_hhdet_in_fec!L65/0.086*1000000/RES_hhdet_in_new!L64)</f>
        <v>178.43465370615277</v>
      </c>
      <c r="M65" s="156">
        <f>IF(RES_hhdet_in_fec!M65=0,0,RES_hhdet_in_fec!M65/0.086*1000000/RES_hhdet_in_new!M64)</f>
        <v>103.03939939886715</v>
      </c>
      <c r="N65" s="156">
        <f>IF(RES_hhdet_in_fec!N65=0,0,RES_hhdet_in_fec!N65/0.086*1000000/RES_hhdet_in_new!N64)</f>
        <v>255.63672815232852</v>
      </c>
      <c r="O65" s="156">
        <f>IF(RES_hhdet_in_fec!O65=0,0,RES_hhdet_in_fec!O65/0.086*1000000/RES_hhdet_in_new!O64)</f>
        <v>147.96180527534983</v>
      </c>
      <c r="P65" s="156">
        <f>IF(RES_hhdet_in_fec!P65=0,0,RES_hhdet_in_fec!P65/0.086*1000000/RES_hhdet_in_new!P64)</f>
        <v>117.17647949732526</v>
      </c>
      <c r="Q65" s="156">
        <f>IF(RES_hhdet_in_fec!Q65=0,0,RES_hhdet_in_fec!Q65/0.086*1000000/RES_hhdet_in_new!Q64)</f>
        <v>190.66379530723827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1542.3104771318506</v>
      </c>
      <c r="D66" s="157">
        <f t="shared" si="67"/>
        <v>1516.5019809604182</v>
      </c>
      <c r="E66" s="157">
        <f t="shared" si="67"/>
        <v>1480.8920059395336</v>
      </c>
      <c r="F66" s="157">
        <f t="shared" si="67"/>
        <v>1443.9027258294268</v>
      </c>
      <c r="G66" s="157">
        <f t="shared" si="67"/>
        <v>1491.112755956769</v>
      </c>
      <c r="H66" s="157">
        <f t="shared" si="67"/>
        <v>1475.3851987214248</v>
      </c>
      <c r="I66" s="157">
        <f t="shared" si="67"/>
        <v>1417.320550493029</v>
      </c>
      <c r="J66" s="157">
        <f t="shared" si="67"/>
        <v>1379.4586535762767</v>
      </c>
      <c r="K66" s="157">
        <f t="shared" si="67"/>
        <v>1327.5835675423295</v>
      </c>
      <c r="L66" s="157">
        <f t="shared" si="67"/>
        <v>1249.0886396536198</v>
      </c>
      <c r="M66" s="157">
        <f t="shared" si="67"/>
        <v>1185.7584547639842</v>
      </c>
      <c r="N66" s="157">
        <f t="shared" si="67"/>
        <v>1146.9454938820375</v>
      </c>
      <c r="O66" s="157">
        <f t="shared" si="67"/>
        <v>1114.7853397096744</v>
      </c>
      <c r="P66" s="157">
        <f t="shared" si="67"/>
        <v>1036.6817838263225</v>
      </c>
      <c r="Q66" s="157">
        <f t="shared" si="67"/>
        <v>1049.6395977956481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1542.3104771318506</v>
      </c>
      <c r="D67" s="156">
        <f>IF(RES_hhdet_in_fec!D67=0,0,RES_hhdet_in_fec!D67/0.086*1000000/RES_hhdet_in_new!D67)</f>
        <v>1516.5019809604182</v>
      </c>
      <c r="E67" s="156">
        <f>IF(RES_hhdet_in_fec!E67=0,0,RES_hhdet_in_fec!E67/0.086*1000000/RES_hhdet_in_new!E67)</f>
        <v>1480.8920059395336</v>
      </c>
      <c r="F67" s="156">
        <f>IF(RES_hhdet_in_fec!F67=0,0,RES_hhdet_in_fec!F67/0.086*1000000/RES_hhdet_in_new!F67)</f>
        <v>1443.9027258294268</v>
      </c>
      <c r="G67" s="156">
        <f>IF(RES_hhdet_in_fec!G67=0,0,RES_hhdet_in_fec!G67/0.086*1000000/RES_hhdet_in_new!G67)</f>
        <v>1491.112755956769</v>
      </c>
      <c r="H67" s="156">
        <f>IF(RES_hhdet_in_fec!H67=0,0,RES_hhdet_in_fec!H67/0.086*1000000/RES_hhdet_in_new!H67)</f>
        <v>1475.3851987214248</v>
      </c>
      <c r="I67" s="156">
        <f>IF(RES_hhdet_in_fec!I67=0,0,RES_hhdet_in_fec!I67/0.086*1000000/RES_hhdet_in_new!I67)</f>
        <v>1417.320550493029</v>
      </c>
      <c r="J67" s="156">
        <f>IF(RES_hhdet_in_fec!J67=0,0,RES_hhdet_in_fec!J67/0.086*1000000/RES_hhdet_in_new!J67)</f>
        <v>1379.4586535762767</v>
      </c>
      <c r="K67" s="156">
        <f>IF(RES_hhdet_in_fec!K67=0,0,RES_hhdet_in_fec!K67/0.086*1000000/RES_hhdet_in_new!K67)</f>
        <v>1327.5835675423295</v>
      </c>
      <c r="L67" s="156">
        <f>IF(RES_hhdet_in_fec!L67=0,0,RES_hhdet_in_fec!L67/0.086*1000000/RES_hhdet_in_new!L67)</f>
        <v>1249.0886396536198</v>
      </c>
      <c r="M67" s="156">
        <f>IF(RES_hhdet_in_fec!M67=0,0,RES_hhdet_in_fec!M67/0.086*1000000/RES_hhdet_in_new!M67)</f>
        <v>1185.7584547639842</v>
      </c>
      <c r="N67" s="156">
        <f>IF(RES_hhdet_in_fec!N67=0,0,RES_hhdet_in_fec!N67/0.086*1000000/RES_hhdet_in_new!N67)</f>
        <v>1146.9454938820375</v>
      </c>
      <c r="O67" s="156">
        <f>IF(RES_hhdet_in_fec!O67=0,0,RES_hhdet_in_fec!O67/0.086*1000000/RES_hhdet_in_new!O67)</f>
        <v>1114.7853397096744</v>
      </c>
      <c r="P67" s="156">
        <f>IF(RES_hhdet_in_fec!P67=0,0,RES_hhdet_in_fec!P67/0.086*1000000/RES_hhdet_in_new!P67)</f>
        <v>1036.6817838263225</v>
      </c>
      <c r="Q67" s="156">
        <f>IF(RES_hhdet_in_fec!Q67=0,0,RES_hhdet_in_fec!Q67/0.086*1000000/RES_hhdet_in_new!Q67)</f>
        <v>1049.6395977956481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1434.7734742388075</v>
      </c>
      <c r="D68" s="157">
        <f>IF(SUM(RES_hhdet_in_fec!D69:D70,RES_hhdet_in_fec!D73:D74)=0,0,SUM(RES_hhdet_in_fec!D69:D70,RES_hhdet_in_fec!D73:D74)/0.086*1000000/SUM(RES_hhdet_in_new!D69:D70,RES_hhdet_in_new!D73:D74))</f>
        <v>1505.1222063632715</v>
      </c>
      <c r="E68" s="157">
        <f>IF(SUM(RES_hhdet_in_fec!E69:E70,RES_hhdet_in_fec!E73:E74)=0,0,SUM(RES_hhdet_in_fec!E69:E70,RES_hhdet_in_fec!E73:E74)/0.086*1000000/SUM(RES_hhdet_in_new!E69:E70,RES_hhdet_in_new!E73:E74))</f>
        <v>1555.4840528796688</v>
      </c>
      <c r="F68" s="157">
        <f>IF(SUM(RES_hhdet_in_fec!F69:F70,RES_hhdet_in_fec!F73:F74)=0,0,SUM(RES_hhdet_in_fec!F69:F70,RES_hhdet_in_fec!F73:F74)/0.086*1000000/SUM(RES_hhdet_in_new!F69:F70,RES_hhdet_in_new!F73:F74))</f>
        <v>1569.4394976360709</v>
      </c>
      <c r="G68" s="157">
        <f>IF(SUM(RES_hhdet_in_fec!G69:G70,RES_hhdet_in_fec!G73:G74)=0,0,SUM(RES_hhdet_in_fec!G69:G70,RES_hhdet_in_fec!G73:G74)/0.086*1000000/SUM(RES_hhdet_in_new!G69:G70,RES_hhdet_in_new!G73:G74))</f>
        <v>1615.3105480698573</v>
      </c>
      <c r="H68" s="157">
        <f>IF(SUM(RES_hhdet_in_fec!H69:H70,RES_hhdet_in_fec!H73:H74)=0,0,SUM(RES_hhdet_in_fec!H69:H70,RES_hhdet_in_fec!H73:H74)/0.086*1000000/SUM(RES_hhdet_in_new!H69:H70,RES_hhdet_in_new!H73:H74))</f>
        <v>1628.5733766005592</v>
      </c>
      <c r="I68" s="157">
        <f>IF(SUM(RES_hhdet_in_fec!I69:I70,RES_hhdet_in_fec!I73:I74)=0,0,SUM(RES_hhdet_in_fec!I69:I70,RES_hhdet_in_fec!I73:I74)/0.086*1000000/SUM(RES_hhdet_in_new!I69:I70,RES_hhdet_in_new!I73:I74))</f>
        <v>1612.4946862817237</v>
      </c>
      <c r="J68" s="157">
        <f>IF(SUM(RES_hhdet_in_fec!J69:J70,RES_hhdet_in_fec!J73:J74)=0,0,SUM(RES_hhdet_in_fec!J69:J70,RES_hhdet_in_fec!J73:J74)/0.086*1000000/SUM(RES_hhdet_in_new!J69:J70,RES_hhdet_in_new!J73:J74))</f>
        <v>1693.6093454496504</v>
      </c>
      <c r="K68" s="157">
        <f>IF(SUM(RES_hhdet_in_fec!K69:K70,RES_hhdet_in_fec!K73:K74)=0,0,SUM(RES_hhdet_in_fec!K69:K70,RES_hhdet_in_fec!K73:K74)/0.086*1000000/SUM(RES_hhdet_in_new!K69:K70,RES_hhdet_in_new!K73:K74))</f>
        <v>1710.5894491569752</v>
      </c>
      <c r="L68" s="157">
        <f>IF(SUM(RES_hhdet_in_fec!L69:L70,RES_hhdet_in_fec!L73:L74)=0,0,SUM(RES_hhdet_in_fec!L69:L70,RES_hhdet_in_fec!L73:L74)/0.086*1000000/SUM(RES_hhdet_in_new!L69:L70,RES_hhdet_in_new!L73:L74))</f>
        <v>1679.7138021733078</v>
      </c>
      <c r="M68" s="157">
        <f>IF(SUM(RES_hhdet_in_fec!M69:M70,RES_hhdet_in_fec!M73:M74)=0,0,SUM(RES_hhdet_in_fec!M69:M70,RES_hhdet_in_fec!M73:M74)/0.086*1000000/SUM(RES_hhdet_in_new!M69:M70,RES_hhdet_in_new!M73:M74))</f>
        <v>1725.0636763326988</v>
      </c>
      <c r="N68" s="157">
        <f>IF(SUM(RES_hhdet_in_fec!N69:N70,RES_hhdet_in_fec!N73:N74)=0,0,SUM(RES_hhdet_in_fec!N69:N70,RES_hhdet_in_fec!N73:N74)/0.086*1000000/SUM(RES_hhdet_in_new!N69:N70,RES_hhdet_in_new!N73:N74))</f>
        <v>1675.902505164144</v>
      </c>
      <c r="O68" s="157">
        <f>IF(SUM(RES_hhdet_in_fec!O69:O70,RES_hhdet_in_fec!O73:O74)=0,0,SUM(RES_hhdet_in_fec!O69:O70,RES_hhdet_in_fec!O73:O74)/0.086*1000000/SUM(RES_hhdet_in_new!O69:O70,RES_hhdet_in_new!O73:O74))</f>
        <v>1664.3877751835578</v>
      </c>
      <c r="P68" s="157">
        <f>IF(SUM(RES_hhdet_in_fec!P69:P70,RES_hhdet_in_fec!P73:P74)=0,0,SUM(RES_hhdet_in_fec!P69:P70,RES_hhdet_in_fec!P73:P74)/0.086*1000000/SUM(RES_hhdet_in_new!P69:P70,RES_hhdet_in_new!P73:P74))</f>
        <v>1635.9531116424369</v>
      </c>
      <c r="Q68" s="157">
        <f>IF(SUM(RES_hhdet_in_fec!Q69:Q70,RES_hhdet_in_fec!Q73:Q74)=0,0,SUM(RES_hhdet_in_fec!Q69:Q70,RES_hhdet_in_fec!Q73:Q74)/0.086*1000000/SUM(RES_hhdet_in_new!Q69:Q70,RES_hhdet_in_new!Q73:Q74))</f>
        <v>1710.783528581557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1970.3218219018329</v>
      </c>
      <c r="D69" s="132">
        <f>IF(RES_hhdet_in_fec!D69=0,0,RES_hhdet_in_fec!D69/0.086*1000000/RES_hhdet_in_new!D69)</f>
        <v>0</v>
      </c>
      <c r="E69" s="132">
        <f>IF(RES_hhdet_in_fec!E69=0,0,RES_hhdet_in_fec!E69/0.086*1000000/RES_hhdet_in_new!E69)</f>
        <v>0</v>
      </c>
      <c r="F69" s="132">
        <f>IF(RES_hhdet_in_fec!F69=0,0,RES_hhdet_in_fec!F69/0.086*1000000/RES_hhdet_in_new!F69)</f>
        <v>0</v>
      </c>
      <c r="G69" s="132">
        <f>IF(RES_hhdet_in_fec!G69=0,0,RES_hhdet_in_fec!G69/0.086*1000000/RES_hhdet_in_new!G69)</f>
        <v>0</v>
      </c>
      <c r="H69" s="132">
        <f>IF(RES_hhdet_in_fec!H69=0,0,RES_hhdet_in_fec!H69/0.086*1000000/RES_hhdet_in_new!H69)</f>
        <v>0</v>
      </c>
      <c r="I69" s="132">
        <f>IF(RES_hhdet_in_fec!I69=0,0,RES_hhdet_in_fec!I69/0.086*1000000/RES_hhdet_in_new!I69)</f>
        <v>0</v>
      </c>
      <c r="J69" s="132">
        <f>IF(RES_hhdet_in_fec!J69=0,0,RES_hhdet_in_fec!J69/0.086*1000000/RES_hhdet_in_new!J69)</f>
        <v>0</v>
      </c>
      <c r="K69" s="132">
        <f>IF(RES_hhdet_in_fec!K69=0,0,RES_hhdet_in_fec!K69/0.086*1000000/RES_hhdet_in_new!K69)</f>
        <v>0</v>
      </c>
      <c r="L69" s="132">
        <f>IF(RES_hhdet_in_fec!L69=0,0,RES_hhdet_in_fec!L69/0.086*1000000/RES_hhdet_in_new!L69)</f>
        <v>0</v>
      </c>
      <c r="M69" s="132">
        <f>IF(RES_hhdet_in_fec!M69=0,0,RES_hhdet_in_fec!M69/0.086*1000000/RES_hhdet_in_new!M69)</f>
        <v>0</v>
      </c>
      <c r="N69" s="132">
        <f>IF(RES_hhdet_in_fec!N69=0,0,RES_hhdet_in_fec!N69/0.086*1000000/RES_hhdet_in_new!N69)</f>
        <v>0</v>
      </c>
      <c r="O69" s="132">
        <f>IF(RES_hhdet_in_fec!O69=0,0,RES_hhdet_in_fec!O69/0.086*1000000/RES_hhdet_in_new!O69)</f>
        <v>0</v>
      </c>
      <c r="P69" s="132">
        <f>IF(RES_hhdet_in_fec!P69=0,0,RES_hhdet_in_fec!P69/0.086*1000000/RES_hhdet_in_new!P69)</f>
        <v>0</v>
      </c>
      <c r="Q69" s="132">
        <f>IF(RES_hhdet_in_fec!Q69=0,0,RES_hhdet_in_fec!Q69/0.086*1000000/RES_hhdet_in_new!Q69)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1311.1362512369783</v>
      </c>
      <c r="D70" s="132">
        <f>IF(RES_hhdet_in_fec!D70=0,0,RES_hhdet_in_fec!D70/0.086*1000000/RES_hhdet_in_new!D70)</f>
        <v>1461.7076953526894</v>
      </c>
      <c r="E70" s="132">
        <f>IF(RES_hhdet_in_fec!E70=0,0,RES_hhdet_in_fec!E70/0.086*1000000/RES_hhdet_in_new!E70)</f>
        <v>1525.088991645782</v>
      </c>
      <c r="F70" s="132">
        <f>IF(RES_hhdet_in_fec!F70=0,0,RES_hhdet_in_fec!F70/0.086*1000000/RES_hhdet_in_new!F70)</f>
        <v>1491.6648843804282</v>
      </c>
      <c r="G70" s="132">
        <f>IF(RES_hhdet_in_fec!G70=0,0,RES_hhdet_in_fec!G70/0.086*1000000/RES_hhdet_in_new!G70)</f>
        <v>1587.3331679913733</v>
      </c>
      <c r="H70" s="132">
        <f>IF(RES_hhdet_in_fec!H70=0,0,RES_hhdet_in_fec!H70/0.086*1000000/RES_hhdet_in_new!H70)</f>
        <v>1565.3624778153765</v>
      </c>
      <c r="I70" s="132">
        <f>IF(RES_hhdet_in_fec!I70=0,0,RES_hhdet_in_fec!I70/0.086*1000000/RES_hhdet_in_new!I70)</f>
        <v>1600.2583107318023</v>
      </c>
      <c r="J70" s="132">
        <f>IF(RES_hhdet_in_fec!J70=0,0,RES_hhdet_in_fec!J70/0.086*1000000/RES_hhdet_in_new!J70)</f>
        <v>1649.4991072435682</v>
      </c>
      <c r="K70" s="132">
        <f>IF(RES_hhdet_in_fec!K70=0,0,RES_hhdet_in_fec!K70/0.086*1000000/RES_hhdet_in_new!K70)</f>
        <v>1645.6844069089907</v>
      </c>
      <c r="L70" s="132">
        <f>IF(RES_hhdet_in_fec!L70=0,0,RES_hhdet_in_fec!L70/0.086*1000000/RES_hhdet_in_new!L70)</f>
        <v>1679.7138021733078</v>
      </c>
      <c r="M70" s="132">
        <f>IF(RES_hhdet_in_fec!M70=0,0,RES_hhdet_in_fec!M70/0.086*1000000/RES_hhdet_in_new!M70)</f>
        <v>1684.4279879749292</v>
      </c>
      <c r="N70" s="132">
        <f>IF(RES_hhdet_in_fec!N70=0,0,RES_hhdet_in_fec!N70/0.086*1000000/RES_hhdet_in_new!N70)</f>
        <v>1675.902505164144</v>
      </c>
      <c r="O70" s="132">
        <f>IF(RES_hhdet_in_fec!O70=0,0,RES_hhdet_in_fec!O70/0.086*1000000/RES_hhdet_in_new!O70)</f>
        <v>1664.3877751835578</v>
      </c>
      <c r="P70" s="132">
        <f>IF(RES_hhdet_in_fec!P70=0,0,RES_hhdet_in_fec!P70/0.086*1000000/RES_hhdet_in_new!P70)</f>
        <v>1665.3937763472939</v>
      </c>
      <c r="Q70" s="132">
        <f>IF(RES_hhdet_in_fec!Q70=0,0,RES_hhdet_in_fec!Q70/0.086*1000000/RES_hhdet_in_new!Q70)</f>
        <v>1671.87464916925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534.19242158771749</v>
      </c>
      <c r="D71" s="165">
        <f>IF(RES_hhdet_in_fec!D71=0,0,RES_hhdet_in_fec!D71/0.086*1000000/RES_hhdet_in_new!D70)</f>
        <v>673.45001369374904</v>
      </c>
      <c r="E71" s="165">
        <f>IF(RES_hhdet_in_fec!E71=0,0,RES_hhdet_in_fec!E71/0.086*1000000/RES_hhdet_in_new!E70)</f>
        <v>752.71608610999306</v>
      </c>
      <c r="F71" s="165">
        <f>IF(RES_hhdet_in_fec!F71=0,0,RES_hhdet_in_fec!F71/0.086*1000000/RES_hhdet_in_new!F70)</f>
        <v>666.63812621060742</v>
      </c>
      <c r="G71" s="165">
        <f>IF(RES_hhdet_in_fec!G71=0,0,RES_hhdet_in_fec!G71/0.086*1000000/RES_hhdet_in_new!G70)</f>
        <v>799.28524297867671</v>
      </c>
      <c r="H71" s="165">
        <f>IF(RES_hhdet_in_fec!H71=0,0,RES_hhdet_in_fec!H71/0.086*1000000/RES_hhdet_in_new!H70)</f>
        <v>746.89714315047729</v>
      </c>
      <c r="I71" s="165">
        <f>IF(RES_hhdet_in_fec!I71=0,0,RES_hhdet_in_fec!I71/0.086*1000000/RES_hhdet_in_new!I70)</f>
        <v>723.56883905000336</v>
      </c>
      <c r="J71" s="165">
        <f>IF(RES_hhdet_in_fec!J71=0,0,RES_hhdet_in_fec!J71/0.086*1000000/RES_hhdet_in_new!J70)</f>
        <v>742.71456719213381</v>
      </c>
      <c r="K71" s="165">
        <f>IF(RES_hhdet_in_fec!K71=0,0,RES_hhdet_in_fec!K71/0.086*1000000/RES_hhdet_in_new!K70)</f>
        <v>718.31751376081809</v>
      </c>
      <c r="L71" s="165">
        <f>IF(RES_hhdet_in_fec!L71=0,0,RES_hhdet_in_fec!L71/0.086*1000000/RES_hhdet_in_new!L70)</f>
        <v>750.20698485466653</v>
      </c>
      <c r="M71" s="165">
        <f>IF(RES_hhdet_in_fec!M71=0,0,RES_hhdet_in_fec!M71/0.086*1000000/RES_hhdet_in_new!M70)</f>
        <v>775.03736342795844</v>
      </c>
      <c r="N71" s="165">
        <f>IF(RES_hhdet_in_fec!N71=0,0,RES_hhdet_in_fec!N71/0.086*1000000/RES_hhdet_in_new!N70)</f>
        <v>769.11612060343646</v>
      </c>
      <c r="O71" s="165">
        <f>IF(RES_hhdet_in_fec!O71=0,0,RES_hhdet_in_fec!O71/0.086*1000000/RES_hhdet_in_new!O70)</f>
        <v>761.05333498318521</v>
      </c>
      <c r="P71" s="165">
        <f>IF(RES_hhdet_in_fec!P71=0,0,RES_hhdet_in_fec!P71/0.086*1000000/RES_hhdet_in_new!P70)</f>
        <v>758.76918806249671</v>
      </c>
      <c r="Q71" s="165">
        <f>IF(RES_hhdet_in_fec!Q71=0,0,RES_hhdet_in_fec!Q71/0.086*1000000/RES_hhdet_in_new!Q70)</f>
        <v>758.89771545609619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776.94382964926092</v>
      </c>
      <c r="D72" s="164">
        <f>IF(RES_hhdet_in_fec!D72=0,0,RES_hhdet_in_fec!D72/0.086*1000000/RES_hhdet_in_new!D70)</f>
        <v>788.25768165894033</v>
      </c>
      <c r="E72" s="164">
        <f>IF(RES_hhdet_in_fec!E72=0,0,RES_hhdet_in_fec!E72/0.086*1000000/RES_hhdet_in_new!E70)</f>
        <v>772.37290553578885</v>
      </c>
      <c r="F72" s="164">
        <f>IF(RES_hhdet_in_fec!F72=0,0,RES_hhdet_in_fec!F72/0.086*1000000/RES_hhdet_in_new!F70)</f>
        <v>825.02675816982071</v>
      </c>
      <c r="G72" s="164">
        <f>IF(RES_hhdet_in_fec!G72=0,0,RES_hhdet_in_fec!G72/0.086*1000000/RES_hhdet_in_new!G70)</f>
        <v>788.04792501269662</v>
      </c>
      <c r="H72" s="164">
        <f>IF(RES_hhdet_in_fec!H72=0,0,RES_hhdet_in_fec!H72/0.086*1000000/RES_hhdet_in_new!H70)</f>
        <v>818.46533466489927</v>
      </c>
      <c r="I72" s="164">
        <f>IF(RES_hhdet_in_fec!I72=0,0,RES_hhdet_in_fec!I72/0.086*1000000/RES_hhdet_in_new!I70)</f>
        <v>876.68947168179886</v>
      </c>
      <c r="J72" s="164">
        <f>IF(RES_hhdet_in_fec!J72=0,0,RES_hhdet_in_fec!J72/0.086*1000000/RES_hhdet_in_new!J70)</f>
        <v>906.78454005143453</v>
      </c>
      <c r="K72" s="164">
        <f>IF(RES_hhdet_in_fec!K72=0,0,RES_hhdet_in_fec!K72/0.086*1000000/RES_hhdet_in_new!K70)</f>
        <v>927.36689314817249</v>
      </c>
      <c r="L72" s="164">
        <f>IF(RES_hhdet_in_fec!L72=0,0,RES_hhdet_in_fec!L72/0.086*1000000/RES_hhdet_in_new!L70)</f>
        <v>929.5068173186412</v>
      </c>
      <c r="M72" s="164">
        <f>IF(RES_hhdet_in_fec!M72=0,0,RES_hhdet_in_fec!M72/0.086*1000000/RES_hhdet_in_new!M70)</f>
        <v>909.3906245469708</v>
      </c>
      <c r="N72" s="164">
        <f>IF(RES_hhdet_in_fec!N72=0,0,RES_hhdet_in_fec!N72/0.086*1000000/RES_hhdet_in_new!N70)</f>
        <v>906.78638456070769</v>
      </c>
      <c r="O72" s="164">
        <f>IF(RES_hhdet_in_fec!O72=0,0,RES_hhdet_in_fec!O72/0.086*1000000/RES_hhdet_in_new!O70)</f>
        <v>903.33444020037291</v>
      </c>
      <c r="P72" s="164">
        <f>IF(RES_hhdet_in_fec!P72=0,0,RES_hhdet_in_fec!P72/0.086*1000000/RES_hhdet_in_new!P70)</f>
        <v>906.62458828479703</v>
      </c>
      <c r="Q72" s="164">
        <f>IF(RES_hhdet_in_fec!Q72=0,0,RES_hhdet_in_fec!Q72/0.086*1000000/RES_hhdet_in_new!Q70)</f>
        <v>912.97693371315381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1579.8037402493826</v>
      </c>
      <c r="D73" s="162">
        <f>IF(RES_hhdet_in_fec!D73=0,0,RES_hhdet_in_fec!D73/0.086*1000000/RES_hhdet_in_new!D73)</f>
        <v>1768.7486364089607</v>
      </c>
      <c r="E73" s="162">
        <f>IF(RES_hhdet_in_fec!E73=0,0,RES_hhdet_in_fec!E73/0.086*1000000/RES_hhdet_in_new!E73)</f>
        <v>1863.0766528388692</v>
      </c>
      <c r="F73" s="162">
        <f>IF(RES_hhdet_in_fec!F73=0,0,RES_hhdet_in_fec!F73/0.086*1000000/RES_hhdet_in_new!F73)</f>
        <v>1923.966097721639</v>
      </c>
      <c r="G73" s="162">
        <f>IF(RES_hhdet_in_fec!G73=0,0,RES_hhdet_in_fec!G73/0.086*1000000/RES_hhdet_in_new!G73)</f>
        <v>1893.6411558109683</v>
      </c>
      <c r="H73" s="162">
        <f>IF(RES_hhdet_in_fec!H73=0,0,RES_hhdet_in_fec!H73/0.086*1000000/RES_hhdet_in_new!H73)</f>
        <v>1979.6859011755434</v>
      </c>
      <c r="I73" s="162">
        <f>IF(RES_hhdet_in_fec!I73=0,0,RES_hhdet_in_fec!I73/0.086*1000000/RES_hhdet_in_new!I73)</f>
        <v>2133.9737008713328</v>
      </c>
      <c r="J73" s="162">
        <f>IF(RES_hhdet_in_fec!J73=0,0,RES_hhdet_in_fec!J73/0.086*1000000/RES_hhdet_in_new!J73)</f>
        <v>2175.1165618398913</v>
      </c>
      <c r="K73" s="162">
        <f>IF(RES_hhdet_in_fec!K73=0,0,RES_hhdet_in_fec!K73/0.086*1000000/RES_hhdet_in_new!K73)</f>
        <v>2180.2877889456086</v>
      </c>
      <c r="L73" s="162">
        <f>IF(RES_hhdet_in_fec!L73=0,0,RES_hhdet_in_fec!L73/0.086*1000000/RES_hhdet_in_new!L73)</f>
        <v>0</v>
      </c>
      <c r="M73" s="162">
        <f>IF(RES_hhdet_in_fec!M73=0,0,RES_hhdet_in_fec!M73/0.086*1000000/RES_hhdet_in_new!M73)</f>
        <v>2030.0646404528936</v>
      </c>
      <c r="N73" s="162">
        <f>IF(RES_hhdet_in_fec!N73=0,0,RES_hhdet_in_fec!N73/0.086*1000000/RES_hhdet_in_new!N73)</f>
        <v>0</v>
      </c>
      <c r="O73" s="162">
        <f>IF(RES_hhdet_in_fec!O73=0,0,RES_hhdet_in_fec!O73/0.086*1000000/RES_hhdet_in_new!O73)</f>
        <v>0</v>
      </c>
      <c r="P73" s="162">
        <f>IF(RES_hhdet_in_fec!P73=0,0,RES_hhdet_in_fec!P73/0.086*1000000/RES_hhdet_in_new!P73)</f>
        <v>2081.3978815442633</v>
      </c>
      <c r="Q73" s="162">
        <f>IF(RES_hhdet_in_fec!Q73=0,0,RES_hhdet_in_fec!Q73/0.086*1000000/RES_hhdet_in_new!Q73)</f>
        <v>2223.5485668937467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1208.6285134207212</v>
      </c>
      <c r="D74" s="160">
        <f>IF(RES_hhdet_in_fec!D74=0,0,RES_hhdet_in_fec!D74/0.086*1000000/RES_hhdet_in_new!D74)</f>
        <v>1347.8131038768113</v>
      </c>
      <c r="E74" s="160">
        <f>IF(RES_hhdet_in_fec!E74=0,0,RES_hhdet_in_fec!E74/0.086*1000000/RES_hhdet_in_new!E74)</f>
        <v>1404.7778889261483</v>
      </c>
      <c r="F74" s="160">
        <f>IF(RES_hhdet_in_fec!F74=0,0,RES_hhdet_in_fec!F74/0.086*1000000/RES_hhdet_in_new!F74)</f>
        <v>1396.4769321072483</v>
      </c>
      <c r="G74" s="160">
        <f>IF(RES_hhdet_in_fec!G74=0,0,RES_hhdet_in_fec!G74/0.086*1000000/RES_hhdet_in_new!G74)</f>
        <v>1434.9181935000329</v>
      </c>
      <c r="H74" s="160">
        <f>IF(RES_hhdet_in_fec!H74=0,0,RES_hhdet_in_fec!H74/0.086*1000000/RES_hhdet_in_new!H74)</f>
        <v>1455.7981439855421</v>
      </c>
      <c r="I74" s="160">
        <f>IF(RES_hhdet_in_fec!I74=0,0,RES_hhdet_in_fec!I74/0.086*1000000/RES_hhdet_in_new!I74)</f>
        <v>1525.6989843160209</v>
      </c>
      <c r="J74" s="160">
        <f>IF(RES_hhdet_in_fec!J74=0,0,RES_hhdet_in_fec!J74/0.086*1000000/RES_hhdet_in_new!J74)</f>
        <v>1570.4556471367866</v>
      </c>
      <c r="K74" s="160">
        <f>IF(RES_hhdet_in_fec!K74=0,0,RES_hhdet_in_fec!K74/0.086*1000000/RES_hhdet_in_new!K74)</f>
        <v>1573.7843292320654</v>
      </c>
      <c r="L74" s="160">
        <f>IF(RES_hhdet_in_fec!L74=0,0,RES_hhdet_in_fec!L74/0.086*1000000/RES_hhdet_in_new!L74)</f>
        <v>0</v>
      </c>
      <c r="M74" s="160">
        <f>IF(RES_hhdet_in_fec!M74=0,0,RES_hhdet_in_fec!M74/0.086*1000000/RES_hhdet_in_new!M74)</f>
        <v>1552.000413463664</v>
      </c>
      <c r="N74" s="160">
        <f>IF(RES_hhdet_in_fec!N74=0,0,RES_hhdet_in_fec!N74/0.086*1000000/RES_hhdet_in_new!N74)</f>
        <v>0</v>
      </c>
      <c r="O74" s="160">
        <f>IF(RES_hhdet_in_fec!O74=0,0,RES_hhdet_in_fec!O74/0.086*1000000/RES_hhdet_in_new!O74)</f>
        <v>0</v>
      </c>
      <c r="P74" s="160">
        <f>IF(RES_hhdet_in_fec!P74=0,0,RES_hhdet_in_fec!P74/0.086*1000000/RES_hhdet_in_new!P74)</f>
        <v>1574.3840019086124</v>
      </c>
      <c r="Q74" s="160">
        <f>IF(RES_hhdet_in_fec!Q74=0,0,RES_hhdet_in_fec!Q74/0.086*1000000/RES_hhdet_in_new!Q74)</f>
        <v>1629.8445558710616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436.10887050101456</v>
      </c>
      <c r="D75" s="156">
        <f>IF(RES_hhdet_in_fec!D75=0,0,RES_hhdet_in_fec!D75/0.086*1000000/RES_hhdet_in_new!D74)</f>
        <v>563.58839238979988</v>
      </c>
      <c r="E75" s="156">
        <f>IF(RES_hhdet_in_fec!E75=0,0,RES_hhdet_in_fec!E75/0.086*1000000/RES_hhdet_in_new!E74)</f>
        <v>636.98891566149166</v>
      </c>
      <c r="F75" s="156">
        <f>IF(RES_hhdet_in_fec!F75=0,0,RES_hhdet_in_fec!F75/0.086*1000000/RES_hhdet_in_new!F74)</f>
        <v>565.26782922996586</v>
      </c>
      <c r="G75" s="156">
        <f>IF(RES_hhdet_in_fec!G75=0,0,RES_hhdet_in_fec!G75/0.086*1000000/RES_hhdet_in_new!G74)</f>
        <v>652.72783633127278</v>
      </c>
      <c r="H75" s="156">
        <f>IF(RES_hhdet_in_fec!H75=0,0,RES_hhdet_in_fec!H75/0.086*1000000/RES_hhdet_in_new!H74)</f>
        <v>635.71567008079501</v>
      </c>
      <c r="I75" s="156">
        <f>IF(RES_hhdet_in_fec!I75=0,0,RES_hhdet_in_fec!I75/0.086*1000000/RES_hhdet_in_new!I74)</f>
        <v>642.92003354973485</v>
      </c>
      <c r="J75" s="156">
        <f>IF(RES_hhdet_in_fec!J75=0,0,RES_hhdet_in_fec!J75/0.086*1000000/RES_hhdet_in_new!J74)</f>
        <v>657.48932584664976</v>
      </c>
      <c r="K75" s="156">
        <f>IF(RES_hhdet_in_fec!K75=0,0,RES_hhdet_in_fec!K75/0.086*1000000/RES_hhdet_in_new!K74)</f>
        <v>637.08862768570532</v>
      </c>
      <c r="L75" s="156">
        <f>IF(RES_hhdet_in_fec!L75=0,0,RES_hhdet_in_fec!L75/0.086*1000000/RES_hhdet_in_new!L74)</f>
        <v>0</v>
      </c>
      <c r="M75" s="156">
        <f>IF(RES_hhdet_in_fec!M75=0,0,RES_hhdet_in_fec!M75/0.086*1000000/RES_hhdet_in_new!M74)</f>
        <v>640.64431429821616</v>
      </c>
      <c r="N75" s="156">
        <f>IF(RES_hhdet_in_fec!N75=0,0,RES_hhdet_in_fec!N75/0.086*1000000/RES_hhdet_in_new!N74)</f>
        <v>0</v>
      </c>
      <c r="O75" s="156">
        <f>IF(RES_hhdet_in_fec!O75=0,0,RES_hhdet_in_fec!O75/0.086*1000000/RES_hhdet_in_new!O74)</f>
        <v>0</v>
      </c>
      <c r="P75" s="156">
        <f>IF(RES_hhdet_in_fec!P75=0,0,RES_hhdet_in_fec!P75/0.086*1000000/RES_hhdet_in_new!P74)</f>
        <v>659.21606275664124</v>
      </c>
      <c r="Q75" s="156">
        <f>IF(RES_hhdet_in_fec!Q75=0,0,RES_hhdet_in_fec!Q75/0.086*1000000/RES_hhdet_in_new!Q74)</f>
        <v>706.33330839854978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772.51964291970671</v>
      </c>
      <c r="D76" s="156">
        <f>IF(RES_hhdet_in_fec!D76=0,0,RES_hhdet_in_fec!D76/0.086*1000000/RES_hhdet_in_new!D74)</f>
        <v>784.2247114870114</v>
      </c>
      <c r="E76" s="156">
        <f>IF(RES_hhdet_in_fec!E76=0,0,RES_hhdet_in_fec!E76/0.086*1000000/RES_hhdet_in_new!E74)</f>
        <v>767.78897326465653</v>
      </c>
      <c r="F76" s="156">
        <f>IF(RES_hhdet_in_fec!F76=0,0,RES_hhdet_in_fec!F76/0.086*1000000/RES_hhdet_in_new!F74)</f>
        <v>831.20910287728236</v>
      </c>
      <c r="G76" s="156">
        <f>IF(RES_hhdet_in_fec!G76=0,0,RES_hhdet_in_fec!G76/0.086*1000000/RES_hhdet_in_new!G74)</f>
        <v>782.19035716875987</v>
      </c>
      <c r="H76" s="156">
        <f>IF(RES_hhdet_in_fec!H76=0,0,RES_hhdet_in_fec!H76/0.086*1000000/RES_hhdet_in_new!H74)</f>
        <v>820.08247390474696</v>
      </c>
      <c r="I76" s="156">
        <f>IF(RES_hhdet_in_fec!I76=0,0,RES_hhdet_in_fec!I76/0.086*1000000/RES_hhdet_in_new!I74)</f>
        <v>882.77895076628602</v>
      </c>
      <c r="J76" s="156">
        <f>IF(RES_hhdet_in_fec!J76=0,0,RES_hhdet_in_fec!J76/0.086*1000000/RES_hhdet_in_new!J74)</f>
        <v>912.96632129013699</v>
      </c>
      <c r="K76" s="156">
        <f>IF(RES_hhdet_in_fec!K76=0,0,RES_hhdet_in_fec!K76/0.086*1000000/RES_hhdet_in_new!K74)</f>
        <v>936.69570154636017</v>
      </c>
      <c r="L76" s="156">
        <f>IF(RES_hhdet_in_fec!L76=0,0,RES_hhdet_in_fec!L76/0.086*1000000/RES_hhdet_in_new!L74)</f>
        <v>0</v>
      </c>
      <c r="M76" s="156">
        <f>IF(RES_hhdet_in_fec!M76=0,0,RES_hhdet_in_fec!M76/0.086*1000000/RES_hhdet_in_new!M74)</f>
        <v>911.35609916544809</v>
      </c>
      <c r="N76" s="156">
        <f>IF(RES_hhdet_in_fec!N76=0,0,RES_hhdet_in_fec!N76/0.086*1000000/RES_hhdet_in_new!N74)</f>
        <v>0</v>
      </c>
      <c r="O76" s="156">
        <f>IF(RES_hhdet_in_fec!O76=0,0,RES_hhdet_in_fec!O76/0.086*1000000/RES_hhdet_in_new!O74)</f>
        <v>0</v>
      </c>
      <c r="P76" s="156">
        <f>IF(RES_hhdet_in_fec!P76=0,0,RES_hhdet_in_fec!P76/0.086*1000000/RES_hhdet_in_new!P74)</f>
        <v>915.16793915197115</v>
      </c>
      <c r="Q76" s="156">
        <f>IF(RES_hhdet_in_fec!Q76=0,0,RES_hhdet_in_fec!Q76/0.086*1000000/RES_hhdet_in_new!Q74)</f>
        <v>923.51124747251185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1642.9206874018284</v>
      </c>
      <c r="D77" s="157">
        <f>IF(SUM(RES_hhdet_in_fec!D78:D79)=0,0,SUM(RES_hhdet_in_fec!D78:D79)/0.086*1000000/SUM(RES_hhdet_in_new!D78:D79))</f>
        <v>1465.2395739387746</v>
      </c>
      <c r="E77" s="157">
        <f>IF(SUM(RES_hhdet_in_fec!E78:E79)=0,0,SUM(RES_hhdet_in_fec!E78:E79)/0.086*1000000/SUM(RES_hhdet_in_new!E78:E79))</f>
        <v>1535.4283000197397</v>
      </c>
      <c r="F77" s="157">
        <f>IF(SUM(RES_hhdet_in_fec!F78:F79)=0,0,SUM(RES_hhdet_in_fec!F78:F79)/0.086*1000000/SUM(RES_hhdet_in_new!F78:F79))</f>
        <v>1549.5395094772005</v>
      </c>
      <c r="G77" s="157">
        <f>IF(SUM(RES_hhdet_in_fec!G78:G79)=0,0,SUM(RES_hhdet_in_fec!G78:G79)/0.086*1000000/SUM(RES_hhdet_in_new!G78:G79))</f>
        <v>1490.8947764906372</v>
      </c>
      <c r="H77" s="157">
        <f>IF(SUM(RES_hhdet_in_fec!H78:H79)=0,0,SUM(RES_hhdet_in_fec!H78:H79)/0.086*1000000/SUM(RES_hhdet_in_new!H78:H79))</f>
        <v>1539.386393611293</v>
      </c>
      <c r="I77" s="157">
        <f>IF(SUM(RES_hhdet_in_fec!I78:I79)=0,0,SUM(RES_hhdet_in_fec!I78:I79)/0.086*1000000/SUM(RES_hhdet_in_new!I78:I79))</f>
        <v>1637.1621247355336</v>
      </c>
      <c r="J77" s="157">
        <f>IF(SUM(RES_hhdet_in_fec!J78:J79)=0,0,SUM(RES_hhdet_in_fec!J78:J79)/0.086*1000000/SUM(RES_hhdet_in_new!J78:J79))</f>
        <v>1644.7474055880948</v>
      </c>
      <c r="K77" s="157">
        <f>IF(SUM(RES_hhdet_in_fec!K78:K79)=0,0,SUM(RES_hhdet_in_fec!K78:K79)/0.086*1000000/SUM(RES_hhdet_in_new!K78:K79))</f>
        <v>1646.0196155000426</v>
      </c>
      <c r="L77" s="157">
        <f>IF(SUM(RES_hhdet_in_fec!L78:L79)=0,0,SUM(RES_hhdet_in_fec!L78:L79)/0.086*1000000/SUM(RES_hhdet_in_new!L78:L79))</f>
        <v>2150.2650891287699</v>
      </c>
      <c r="M77" s="157">
        <f>IF(SUM(RES_hhdet_in_fec!M78:M79)=0,0,SUM(RES_hhdet_in_fec!M78:M79)/0.086*1000000/SUM(RES_hhdet_in_new!M78:M79))</f>
        <v>1831.5791046986726</v>
      </c>
      <c r="N77" s="157">
        <f>IF(SUM(RES_hhdet_in_fec!N78:N79)=0,0,SUM(RES_hhdet_in_fec!N78:N79)/0.086*1000000/SUM(RES_hhdet_in_new!N78:N79))</f>
        <v>2097.813373401023</v>
      </c>
      <c r="O77" s="157">
        <f>IF(SUM(RES_hhdet_in_fec!O78:O79)=0,0,SUM(RES_hhdet_in_fec!O78:O79)/0.086*1000000/SUM(RES_hhdet_in_new!O78:O79))</f>
        <v>2090.8348292780165</v>
      </c>
      <c r="P77" s="157">
        <f>IF(SUM(RES_hhdet_in_fec!P78:P79)=0,0,SUM(RES_hhdet_in_fec!P78:P79)/0.086*1000000/SUM(RES_hhdet_in_new!P78:P79))</f>
        <v>2062.8739884077859</v>
      </c>
      <c r="Q77" s="157">
        <f>IF(SUM(RES_hhdet_in_fec!Q78:Q79)=0,0,SUM(RES_hhdet_in_fec!Q78:Q79)/0.086*1000000/SUM(RES_hhdet_in_new!Q78:Q79))</f>
        <v>2053.4211515375064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1912.8291318376685</v>
      </c>
      <c r="D78" s="156">
        <f>IF(RES_hhdet_in_fec!D78=0,0,RES_hhdet_in_fec!D78/0.086*1000000/RES_hhdet_in_new!D78)</f>
        <v>2051.0904979977358</v>
      </c>
      <c r="E78" s="156">
        <f>IF(RES_hhdet_in_fec!E78=0,0,RES_hhdet_in_fec!E78/0.086*1000000/RES_hhdet_in_new!E78)</f>
        <v>2111.9759545384359</v>
      </c>
      <c r="F78" s="156">
        <f>IF(RES_hhdet_in_fec!F78=0,0,RES_hhdet_in_fec!F78/0.086*1000000/RES_hhdet_in_new!F78)</f>
        <v>2138.1493074045893</v>
      </c>
      <c r="G78" s="156">
        <f>IF(RES_hhdet_in_fec!G78=0,0,RES_hhdet_in_fec!G78/0.086*1000000/RES_hhdet_in_new!G78)</f>
        <v>2139.7749141800682</v>
      </c>
      <c r="H78" s="156">
        <f>IF(RES_hhdet_in_fec!H78=0,0,RES_hhdet_in_fec!H78/0.086*1000000/RES_hhdet_in_new!H78)</f>
        <v>2161.9839056902229</v>
      </c>
      <c r="I78" s="156">
        <f>IF(RES_hhdet_in_fec!I78=0,0,RES_hhdet_in_fec!I78/0.086*1000000/RES_hhdet_in_new!I78)</f>
        <v>2188.5076729200446</v>
      </c>
      <c r="J78" s="156">
        <f>IF(RES_hhdet_in_fec!J78=0,0,RES_hhdet_in_fec!J78/0.086*1000000/RES_hhdet_in_new!J78)</f>
        <v>2166.7959819571274</v>
      </c>
      <c r="K78" s="156">
        <f>IF(RES_hhdet_in_fec!K78=0,0,RES_hhdet_in_fec!K78/0.086*1000000/RES_hhdet_in_new!K78)</f>
        <v>2146.6658116402432</v>
      </c>
      <c r="L78" s="156">
        <f>IF(RES_hhdet_in_fec!L78=0,0,RES_hhdet_in_fec!L78/0.086*1000000/RES_hhdet_in_new!L78)</f>
        <v>2150.2650891287699</v>
      </c>
      <c r="M78" s="156">
        <f>IF(RES_hhdet_in_fec!M78=0,0,RES_hhdet_in_fec!M78/0.086*1000000/RES_hhdet_in_new!M78)</f>
        <v>2094.267450680441</v>
      </c>
      <c r="N78" s="156">
        <f>IF(RES_hhdet_in_fec!N78=0,0,RES_hhdet_in_fec!N78/0.086*1000000/RES_hhdet_in_new!N78)</f>
        <v>2097.813373401023</v>
      </c>
      <c r="O78" s="156">
        <f>IF(RES_hhdet_in_fec!O78=0,0,RES_hhdet_in_fec!O78/0.086*1000000/RES_hhdet_in_new!O78)</f>
        <v>2090.8348292780165</v>
      </c>
      <c r="P78" s="156">
        <f>IF(RES_hhdet_in_fec!P78=0,0,RES_hhdet_in_fec!P78/0.086*1000000/RES_hhdet_in_new!P78)</f>
        <v>2062.8739884077859</v>
      </c>
      <c r="Q78" s="156">
        <f>IF(RES_hhdet_in_fec!Q78=0,0,RES_hhdet_in_fec!Q78/0.086*1000000/RES_hhdet_in_new!Q78)</f>
        <v>2053.4211515375064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1135.0598362510552</v>
      </c>
      <c r="D79" s="57">
        <f>IF(RES_hhdet_in_fec!D79=0,0,RES_hhdet_in_fec!D79/0.086*1000000/RES_hhdet_in_new!D79)</f>
        <v>1206.1327402149047</v>
      </c>
      <c r="E79" s="57">
        <f>IF(RES_hhdet_in_fec!E79=0,0,RES_hhdet_in_fec!E79/0.086*1000000/RES_hhdet_in_new!E79)</f>
        <v>1225.6034763966954</v>
      </c>
      <c r="F79" s="57">
        <f>IF(RES_hhdet_in_fec!F79=0,0,RES_hhdet_in_fec!F79/0.086*1000000/RES_hhdet_in_new!F79)</f>
        <v>1218.824152860112</v>
      </c>
      <c r="G79" s="57">
        <f>IF(RES_hhdet_in_fec!G79=0,0,RES_hhdet_in_fec!G79/0.086*1000000/RES_hhdet_in_new!G79)</f>
        <v>1190.5144218474777</v>
      </c>
      <c r="H79" s="57">
        <f>IF(RES_hhdet_in_fec!H79=0,0,RES_hhdet_in_fec!H79/0.086*1000000/RES_hhdet_in_new!H79)</f>
        <v>1250.8645962186349</v>
      </c>
      <c r="I79" s="57">
        <f>IF(RES_hhdet_in_fec!I79=0,0,RES_hhdet_in_fec!I79/0.086*1000000/RES_hhdet_in_new!I79)</f>
        <v>1324.0230729183024</v>
      </c>
      <c r="J79" s="57">
        <f>IF(RES_hhdet_in_fec!J79=0,0,RES_hhdet_in_fec!J79/0.086*1000000/RES_hhdet_in_new!J79)</f>
        <v>1319.7027655494451</v>
      </c>
      <c r="K79" s="57">
        <f>IF(RES_hhdet_in_fec!K79=0,0,RES_hhdet_in_fec!K79/0.086*1000000/RES_hhdet_in_new!K79)</f>
        <v>1314.237553836336</v>
      </c>
      <c r="L79" s="57">
        <f>IF(RES_hhdet_in_fec!L79=0,0,RES_hhdet_in_fec!L79/0.086*1000000/RES_hhdet_in_new!L79)</f>
        <v>0</v>
      </c>
      <c r="M79" s="57">
        <f>IF(RES_hhdet_in_fec!M79=0,0,RES_hhdet_in_fec!M79/0.086*1000000/RES_hhdet_in_new!M79)</f>
        <v>1240.5553403135571</v>
      </c>
      <c r="N79" s="57">
        <f>IF(RES_hhdet_in_fec!N79=0,0,RES_hhdet_in_fec!N79/0.086*1000000/RES_hhdet_in_new!N79)</f>
        <v>0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0</v>
      </c>
      <c r="Q79" s="57">
        <f>IF(RES_hhdet_in_fec!Q79=0,0,RES_hhdet_in_fec!Q79/0.086*1000000/RES_hhdet_in_new!Q79)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15117.378586690884</v>
      </c>
      <c r="D81" s="168">
        <f t="shared" ref="D81" si="69">SUM(D82,D85,D87,D100)</f>
        <v>15619.426664752065</v>
      </c>
      <c r="E81" s="168">
        <f t="shared" ref="E81" si="70">SUM(E82,E85,E87,E100)</f>
        <v>0</v>
      </c>
      <c r="F81" s="168">
        <f t="shared" ref="F81" si="71">SUM(F82,F85,F87,F100)</f>
        <v>17277.781777830143</v>
      </c>
      <c r="G81" s="168">
        <f t="shared" ref="G81" si="72">SUM(G82,G85,G87,G100)</f>
        <v>17505.307398298592</v>
      </c>
      <c r="H81" s="168">
        <f t="shared" ref="H81" si="73">SUM(H82,H85,H87,H100)</f>
        <v>17718.704674723464</v>
      </c>
      <c r="I81" s="168">
        <f t="shared" ref="I81" si="74">SUM(I82,I85,I87,I100)</f>
        <v>19770.491586971384</v>
      </c>
      <c r="J81" s="168">
        <f t="shared" ref="J81" si="75">SUM(J82,J85,J87,J100)</f>
        <v>15700.640992727109</v>
      </c>
      <c r="K81" s="168">
        <f t="shared" ref="K81" si="76">SUM(K82,K85,K87,K100)</f>
        <v>14000.717244603842</v>
      </c>
      <c r="L81" s="168">
        <f t="shared" ref="L81" si="77">SUM(L82,L85,L87,L100)</f>
        <v>13727.727771782307</v>
      </c>
      <c r="M81" s="168">
        <f t="shared" ref="M81" si="78">SUM(M82,M85,M87,M100)</f>
        <v>17058.211224910618</v>
      </c>
      <c r="N81" s="168">
        <f t="shared" ref="N81" si="79">SUM(N82,N85,N87,N100)</f>
        <v>15118.812769098669</v>
      </c>
      <c r="O81" s="168">
        <f t="shared" ref="O81" si="80">SUM(O82,O85,O87,O100)</f>
        <v>10268.047652180985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10440.948019449133</v>
      </c>
      <c r="D82" s="157">
        <f t="shared" si="83"/>
        <v>10981.992398889599</v>
      </c>
      <c r="E82" s="157">
        <f t="shared" si="83"/>
        <v>0</v>
      </c>
      <c r="F82" s="157">
        <f t="shared" si="83"/>
        <v>12477.073659861866</v>
      </c>
      <c r="G82" s="157">
        <f t="shared" si="83"/>
        <v>12853.538073392654</v>
      </c>
      <c r="H82" s="157">
        <f t="shared" si="83"/>
        <v>13119.471323061884</v>
      </c>
      <c r="I82" s="157">
        <f t="shared" si="83"/>
        <v>13472.905688181023</v>
      </c>
      <c r="J82" s="157">
        <f t="shared" si="83"/>
        <v>11070.414630342639</v>
      </c>
      <c r="K82" s="157">
        <f t="shared" si="83"/>
        <v>9740.0768881993972</v>
      </c>
      <c r="L82" s="157">
        <f t="shared" si="83"/>
        <v>9583.0352134147033</v>
      </c>
      <c r="M82" s="157">
        <f t="shared" si="83"/>
        <v>12896.803288756249</v>
      </c>
      <c r="N82" s="157">
        <f t="shared" si="83"/>
        <v>10938.111057122338</v>
      </c>
      <c r="O82" s="157">
        <f t="shared" si="83"/>
        <v>6207.3075908542824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10413.289021192042</v>
      </c>
      <c r="D83" s="156">
        <f>IF(RES_hhdet_in_fec!D83=0,0,RES_hhdet_in_fec!D83/0.086*1000000/RES_hhdet_in_new!D83)</f>
        <v>10938.057134988961</v>
      </c>
      <c r="E83" s="156">
        <f>IF(RES_hhdet_in_fec!E83=0,0,RES_hhdet_in_fec!E83/0.086*1000000/RES_hhdet_in_new!E83)</f>
        <v>0</v>
      </c>
      <c r="F83" s="156">
        <f>IF(RES_hhdet_in_fec!F83=0,0,RES_hhdet_in_fec!F83/0.086*1000000/RES_hhdet_in_new!F83)</f>
        <v>12428.176966890926</v>
      </c>
      <c r="G83" s="156">
        <f>IF(RES_hhdet_in_fec!G83=0,0,RES_hhdet_in_fec!G83/0.086*1000000/RES_hhdet_in_new!G83)</f>
        <v>12819.302574637986</v>
      </c>
      <c r="H83" s="156">
        <f>IF(RES_hhdet_in_fec!H83=0,0,RES_hhdet_in_fec!H83/0.086*1000000/RES_hhdet_in_new!H83)</f>
        <v>13064.816105011167</v>
      </c>
      <c r="I83" s="156">
        <f>IF(RES_hhdet_in_fec!I83=0,0,RES_hhdet_in_fec!I83/0.086*1000000/RES_hhdet_in_new!I83)</f>
        <v>13392.282296642563</v>
      </c>
      <c r="J83" s="156">
        <f>IF(RES_hhdet_in_fec!J83=0,0,RES_hhdet_in_fec!J83/0.086*1000000/RES_hhdet_in_new!J83)</f>
        <v>11006.139819280639</v>
      </c>
      <c r="K83" s="156">
        <f>IF(RES_hhdet_in_fec!K83=0,0,RES_hhdet_in_fec!K83/0.086*1000000/RES_hhdet_in_new!K83)</f>
        <v>9675.2261830290172</v>
      </c>
      <c r="L83" s="156">
        <f>IF(RES_hhdet_in_fec!L83=0,0,RES_hhdet_in_fec!L83/0.086*1000000/RES_hhdet_in_new!L83)</f>
        <v>9517.3338887140744</v>
      </c>
      <c r="M83" s="156">
        <f>IF(RES_hhdet_in_fec!M83=0,0,RES_hhdet_in_fec!M83/0.086*1000000/RES_hhdet_in_new!M83)</f>
        <v>12856.692061730349</v>
      </c>
      <c r="N83" s="156">
        <f>IF(RES_hhdet_in_fec!N83=0,0,RES_hhdet_in_fec!N83/0.086*1000000/RES_hhdet_in_new!N83)</f>
        <v>10839.822829443849</v>
      </c>
      <c r="O83" s="156">
        <f>IF(RES_hhdet_in_fec!O83=0,0,RES_hhdet_in_fec!O83/0.086*1000000/RES_hhdet_in_new!O83)</f>
        <v>6150.7436414616304</v>
      </c>
      <c r="P83" s="156">
        <f>IF(RES_hhdet_in_fec!P83=0,0,RES_hhdet_in_fec!P83/0.086*1000000/RES_hhdet_in_new!P83)</f>
        <v>0</v>
      </c>
      <c r="Q83" s="156">
        <f>IF(RES_hhdet_in_fec!Q83=0,0,RES_hhdet_in_fec!Q83/0.086*1000000/RES_hhdet_in_new!Q83)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27.658998257091287</v>
      </c>
      <c r="D84" s="156">
        <f>IF(RES_hhdet_in_fec!D84=0,0,RES_hhdet_in_fec!D84/0.086*1000000/RES_hhdet_in_new!D83)</f>
        <v>43.935263900637864</v>
      </c>
      <c r="E84" s="156">
        <f>IF(RES_hhdet_in_fec!E84=0,0,RES_hhdet_in_fec!E84/0.086*1000000/RES_hhdet_in_new!E83)</f>
        <v>0</v>
      </c>
      <c r="F84" s="156">
        <f>IF(RES_hhdet_in_fec!F84=0,0,RES_hhdet_in_fec!F84/0.086*1000000/RES_hhdet_in_new!F83)</f>
        <v>48.896692970940322</v>
      </c>
      <c r="G84" s="156">
        <f>IF(RES_hhdet_in_fec!G84=0,0,RES_hhdet_in_fec!G84/0.086*1000000/RES_hhdet_in_new!G83)</f>
        <v>34.235498754668036</v>
      </c>
      <c r="H84" s="156">
        <f>IF(RES_hhdet_in_fec!H84=0,0,RES_hhdet_in_fec!H84/0.086*1000000/RES_hhdet_in_new!H83)</f>
        <v>54.655218050716996</v>
      </c>
      <c r="I84" s="156">
        <f>IF(RES_hhdet_in_fec!I84=0,0,RES_hhdet_in_fec!I84/0.086*1000000/RES_hhdet_in_new!I83)</f>
        <v>80.62339153845987</v>
      </c>
      <c r="J84" s="156">
        <f>IF(RES_hhdet_in_fec!J84=0,0,RES_hhdet_in_fec!J84/0.086*1000000/RES_hhdet_in_new!J83)</f>
        <v>64.274811061999316</v>
      </c>
      <c r="K84" s="156">
        <f>IF(RES_hhdet_in_fec!K84=0,0,RES_hhdet_in_fec!K84/0.086*1000000/RES_hhdet_in_new!K83)</f>
        <v>64.850705170380181</v>
      </c>
      <c r="L84" s="156">
        <f>IF(RES_hhdet_in_fec!L84=0,0,RES_hhdet_in_fec!L84/0.086*1000000/RES_hhdet_in_new!L83)</f>
        <v>65.701324700629243</v>
      </c>
      <c r="M84" s="156">
        <f>IF(RES_hhdet_in_fec!M84=0,0,RES_hhdet_in_fec!M84/0.086*1000000/RES_hhdet_in_new!M83)</f>
        <v>40.111227025899304</v>
      </c>
      <c r="N84" s="156">
        <f>IF(RES_hhdet_in_fec!N84=0,0,RES_hhdet_in_fec!N84/0.086*1000000/RES_hhdet_in_new!N83)</f>
        <v>98.288227678489719</v>
      </c>
      <c r="O84" s="156">
        <f>IF(RES_hhdet_in_fec!O84=0,0,RES_hhdet_in_fec!O84/0.086*1000000/RES_hhdet_in_new!O83)</f>
        <v>56.563949392652106</v>
      </c>
      <c r="P84" s="156">
        <f>IF(RES_hhdet_in_fec!P84=0,0,RES_hhdet_in_fec!P84/0.086*1000000/RES_hhdet_in_new!P83)</f>
        <v>0</v>
      </c>
      <c r="Q84" s="156">
        <f>IF(RES_hhdet_in_fec!Q84=0,0,RES_hhdet_in_fec!Q84/0.086*1000000/RES_hhdet_in_new!Q83)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1933.6196247252967</v>
      </c>
      <c r="D85" s="157">
        <f t="shared" si="84"/>
        <v>1844.1571311616008</v>
      </c>
      <c r="E85" s="157">
        <f t="shared" si="84"/>
        <v>0</v>
      </c>
      <c r="F85" s="157">
        <f t="shared" si="84"/>
        <v>1951.693512816579</v>
      </c>
      <c r="G85" s="157">
        <f t="shared" si="84"/>
        <v>1849.5247494583109</v>
      </c>
      <c r="H85" s="157">
        <f t="shared" si="84"/>
        <v>1777.9982176406384</v>
      </c>
      <c r="I85" s="157">
        <f t="shared" si="84"/>
        <v>1657.8001448374837</v>
      </c>
      <c r="J85" s="157">
        <f t="shared" si="84"/>
        <v>1447.4184325345636</v>
      </c>
      <c r="K85" s="157">
        <f t="shared" si="84"/>
        <v>1216.1442809731379</v>
      </c>
      <c r="L85" s="157">
        <f t="shared" si="84"/>
        <v>1199.4602033781055</v>
      </c>
      <c r="M85" s="157">
        <f t="shared" si="84"/>
        <v>1194.7753784539766</v>
      </c>
      <c r="N85" s="157">
        <f t="shared" si="84"/>
        <v>1148.4752314776358</v>
      </c>
      <c r="O85" s="157">
        <f t="shared" si="84"/>
        <v>1125.5748233800521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1933.6196247252967</v>
      </c>
      <c r="D86" s="156">
        <f>IF(RES_hhdet_in_fec!D86=0,0,RES_hhdet_in_fec!D86/0.086*1000000/RES_hhdet_in_new!D86)</f>
        <v>1844.1571311616008</v>
      </c>
      <c r="E86" s="156">
        <f>IF(RES_hhdet_in_fec!E86=0,0,RES_hhdet_in_fec!E86/0.086*1000000/RES_hhdet_in_new!E86)</f>
        <v>0</v>
      </c>
      <c r="F86" s="156">
        <f>IF(RES_hhdet_in_fec!F86=0,0,RES_hhdet_in_fec!F86/0.086*1000000/RES_hhdet_in_new!F86)</f>
        <v>1951.693512816579</v>
      </c>
      <c r="G86" s="156">
        <f>IF(RES_hhdet_in_fec!G86=0,0,RES_hhdet_in_fec!G86/0.086*1000000/RES_hhdet_in_new!G86)</f>
        <v>1849.5247494583109</v>
      </c>
      <c r="H86" s="156">
        <f>IF(RES_hhdet_in_fec!H86=0,0,RES_hhdet_in_fec!H86/0.086*1000000/RES_hhdet_in_new!H86)</f>
        <v>1777.9982176406384</v>
      </c>
      <c r="I86" s="156">
        <f>IF(RES_hhdet_in_fec!I86=0,0,RES_hhdet_in_fec!I86/0.086*1000000/RES_hhdet_in_new!I86)</f>
        <v>1657.8001448374837</v>
      </c>
      <c r="J86" s="156">
        <f>IF(RES_hhdet_in_fec!J86=0,0,RES_hhdet_in_fec!J86/0.086*1000000/RES_hhdet_in_new!J86)</f>
        <v>1447.4184325345636</v>
      </c>
      <c r="K86" s="156">
        <f>IF(RES_hhdet_in_fec!K86=0,0,RES_hhdet_in_fec!K86/0.086*1000000/RES_hhdet_in_new!K86)</f>
        <v>1216.1442809731379</v>
      </c>
      <c r="L86" s="156">
        <f>IF(RES_hhdet_in_fec!L86=0,0,RES_hhdet_in_fec!L86/0.086*1000000/RES_hhdet_in_new!L86)</f>
        <v>1199.4602033781055</v>
      </c>
      <c r="M86" s="156">
        <f>IF(RES_hhdet_in_fec!M86=0,0,RES_hhdet_in_fec!M86/0.086*1000000/RES_hhdet_in_new!M86)</f>
        <v>1194.7753784539766</v>
      </c>
      <c r="N86" s="156">
        <f>IF(RES_hhdet_in_fec!N86=0,0,RES_hhdet_in_fec!N86/0.086*1000000/RES_hhdet_in_new!N86)</f>
        <v>1148.4752314776358</v>
      </c>
      <c r="O86" s="156">
        <f>IF(RES_hhdet_in_fec!O86=0,0,RES_hhdet_in_fec!O86/0.086*1000000/RES_hhdet_in_new!O86)</f>
        <v>1125.5748233800521</v>
      </c>
      <c r="P86" s="156">
        <f>IF(RES_hhdet_in_fec!P86=0,0,RES_hhdet_in_fec!P86/0.086*1000000/RES_hhdet_in_new!P86)</f>
        <v>0</v>
      </c>
      <c r="Q86" s="156">
        <f>IF(RES_hhdet_in_fec!Q86=0,0,RES_hhdet_in_fec!Q86/0.086*1000000/RES_hhdet_in_new!Q86)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1606.6828368981792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1590.7982859731951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0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1642.2850217566697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1626.4628940835562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1589.4869987429911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1550.4102898532285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1662.594959018629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1717.5391933498306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1633.0094460525097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1730.8624824137216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1655.8756693556704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1640.9219382161702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0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2381.2816980846892</v>
      </c>
      <c r="D88" s="132">
        <f>IF(RES_hhdet_in_fec!D88=0,0,RES_hhdet_in_fec!D88/0.086*1000000/RES_hhdet_in_new!D88)</f>
        <v>2458.0841134408802</v>
      </c>
      <c r="E88" s="132">
        <f>IF(RES_hhdet_in_fec!E88=0,0,RES_hhdet_in_fec!E88/0.086*1000000/RES_hhdet_in_new!E88)</f>
        <v>0</v>
      </c>
      <c r="F88" s="132">
        <f>IF(RES_hhdet_in_fec!F88=0,0,RES_hhdet_in_fec!F88/0.086*1000000/RES_hhdet_in_new!F88)</f>
        <v>2545.8023987010479</v>
      </c>
      <c r="G88" s="132">
        <f>IF(RES_hhdet_in_fec!G88=0,0,RES_hhdet_in_fec!G88/0.086*1000000/RES_hhdet_in_new!G88)</f>
        <v>2561.0965034197952</v>
      </c>
      <c r="H88" s="132">
        <f>IF(RES_hhdet_in_fec!H88=0,0,RES_hhdet_in_fec!H88/0.086*1000000/RES_hhdet_in_new!H88)</f>
        <v>0</v>
      </c>
      <c r="I88" s="132">
        <f>IF(RES_hhdet_in_fec!I88=0,0,RES_hhdet_in_fec!I88/0.086*1000000/RES_hhdet_in_new!I88)</f>
        <v>0</v>
      </c>
      <c r="J88" s="132">
        <f>IF(RES_hhdet_in_fec!J88=0,0,RES_hhdet_in_fec!J88/0.086*1000000/RES_hhdet_in_new!J88)</f>
        <v>0</v>
      </c>
      <c r="K88" s="132">
        <f>IF(RES_hhdet_in_fec!K88=0,0,RES_hhdet_in_fec!K88/0.086*1000000/RES_hhdet_in_new!K88)</f>
        <v>2746.9796984427812</v>
      </c>
      <c r="L88" s="132">
        <f>IF(RES_hhdet_in_fec!L88=0,0,RES_hhdet_in_fec!L88/0.086*1000000/RES_hhdet_in_new!L88)</f>
        <v>0</v>
      </c>
      <c r="M88" s="132">
        <f>IF(RES_hhdet_in_fec!M88=0,0,RES_hhdet_in_fec!M88/0.086*1000000/RES_hhdet_in_new!M88)</f>
        <v>0</v>
      </c>
      <c r="N88" s="132">
        <f>IF(RES_hhdet_in_fec!N88=0,0,RES_hhdet_in_fec!N88/0.086*1000000/RES_hhdet_in_new!N88)</f>
        <v>0</v>
      </c>
      <c r="O88" s="132">
        <f>IF(RES_hhdet_in_fec!O88=0,0,RES_hhdet_in_fec!O88/0.086*1000000/RES_hhdet_in_new!O88)</f>
        <v>0</v>
      </c>
      <c r="P88" s="132">
        <f>IF(RES_hhdet_in_fec!P88=0,0,RES_hhdet_in_fec!P88/0.086*1000000/RES_hhdet_in_new!P88)</f>
        <v>0</v>
      </c>
      <c r="Q88" s="132">
        <f>IF(RES_hhdet_in_fec!Q88=0,0,RES_hhdet_in_fec!Q88/0.086*1000000/RES_hhdet_in_new!Q88)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1413.3157783246195</v>
      </c>
      <c r="D89" s="132">
        <f>IF(RES_hhdet_in_fec!D89=0,0,RES_hhdet_in_fec!D89/0.086*1000000/RES_hhdet_in_new!D89)</f>
        <v>1597.1830044338951</v>
      </c>
      <c r="E89" s="132">
        <f>IF(RES_hhdet_in_fec!E89=0,0,RES_hhdet_in_fec!E89/0.086*1000000/RES_hhdet_in_new!E89)</f>
        <v>0</v>
      </c>
      <c r="F89" s="132">
        <f>IF(RES_hhdet_in_fec!F89=0,0,RES_hhdet_in_fec!F89/0.086*1000000/RES_hhdet_in_new!F89)</f>
        <v>1627.4829186763632</v>
      </c>
      <c r="G89" s="132">
        <f>IF(RES_hhdet_in_fec!G89=0,0,RES_hhdet_in_fec!G89/0.086*1000000/RES_hhdet_in_new!G89)</f>
        <v>1793.6929848095733</v>
      </c>
      <c r="H89" s="132">
        <f>IF(RES_hhdet_in_fec!H89=0,0,RES_hhdet_in_fec!H89/0.086*1000000/RES_hhdet_in_new!H89)</f>
        <v>1751.5878421658249</v>
      </c>
      <c r="I89" s="132">
        <f>IF(RES_hhdet_in_fec!I89=0,0,RES_hhdet_in_fec!I89/0.086*1000000/RES_hhdet_in_new!I89)</f>
        <v>1832.9653794991766</v>
      </c>
      <c r="J89" s="132">
        <f>IF(RES_hhdet_in_fec!J89=0,0,RES_hhdet_in_fec!J89/0.086*1000000/RES_hhdet_in_new!J89)</f>
        <v>1768.2866048448409</v>
      </c>
      <c r="K89" s="132">
        <f>IF(RES_hhdet_in_fec!K89=0,0,RES_hhdet_in_fec!K89/0.086*1000000/RES_hhdet_in_new!K89)</f>
        <v>1765.7376425351565</v>
      </c>
      <c r="L89" s="132">
        <f>IF(RES_hhdet_in_fec!L89=0,0,RES_hhdet_in_fec!L89/0.086*1000000/RES_hhdet_in_new!L89)</f>
        <v>1862.8195537273243</v>
      </c>
      <c r="M89" s="132">
        <f>IF(RES_hhdet_in_fec!M89=0,0,RES_hhdet_in_fec!M89/0.086*1000000/RES_hhdet_in_new!M89)</f>
        <v>1883.8984879037134</v>
      </c>
      <c r="N89" s="132">
        <f>IF(RES_hhdet_in_fec!N89=0,0,RES_hhdet_in_fec!N89/0.086*1000000/RES_hhdet_in_new!N89)</f>
        <v>1876.9025425154784</v>
      </c>
      <c r="O89" s="132">
        <f>IF(RES_hhdet_in_fec!O89=0,0,RES_hhdet_in_fec!O89/0.086*1000000/RES_hhdet_in_new!O89)</f>
        <v>1862.5899856225249</v>
      </c>
      <c r="P89" s="132">
        <f>IF(RES_hhdet_in_fec!P89=0,0,RES_hhdet_in_fec!P89/0.086*1000000/RES_hhdet_in_new!P89)</f>
        <v>0</v>
      </c>
      <c r="Q89" s="132">
        <f>IF(RES_hhdet_in_fec!Q89=0,0,RES_hhdet_in_fec!Q89/0.086*1000000/RES_hhdet_in_new!Q89)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653.18842733167207</v>
      </c>
      <c r="D90" s="165">
        <f>IF(RES_hhdet_in_fec!D90=0,0,RES_hhdet_in_fec!D90/0.086*1000000/RES_hhdet_in_new!D89)</f>
        <v>824.81956657725016</v>
      </c>
      <c r="E90" s="165">
        <f>IF(RES_hhdet_in_fec!E90=0,0,RES_hhdet_in_fec!E90/0.086*1000000/RES_hhdet_in_new!E89)</f>
        <v>0</v>
      </c>
      <c r="F90" s="165">
        <f>IF(RES_hhdet_in_fec!F90=0,0,RES_hhdet_in_fec!F90/0.086*1000000/RES_hhdet_in_new!F89)</f>
        <v>817.79666095624771</v>
      </c>
      <c r="G90" s="165">
        <f>IF(RES_hhdet_in_fec!G90=0,0,RES_hhdet_in_fec!G90/0.086*1000000/RES_hhdet_in_new!G89)</f>
        <v>1002.7617202158426</v>
      </c>
      <c r="H90" s="165">
        <f>IF(RES_hhdet_in_fec!H90=0,0,RES_hhdet_in_fec!H90/0.086*1000000/RES_hhdet_in_new!H89)</f>
        <v>933.35557734624058</v>
      </c>
      <c r="I90" s="165">
        <f>IF(RES_hhdet_in_fec!I90=0,0,RES_hhdet_in_fec!I90/0.086*1000000/RES_hhdet_in_new!I89)</f>
        <v>952.26720588296496</v>
      </c>
      <c r="J90" s="165">
        <f>IF(RES_hhdet_in_fec!J90=0,0,RES_hhdet_in_fec!J90/0.086*1000000/RES_hhdet_in_new!J89)</f>
        <v>873.32331882889389</v>
      </c>
      <c r="K90" s="165">
        <f>IF(RES_hhdet_in_fec!K90=0,0,RES_hhdet_in_fec!K90/0.086*1000000/RES_hhdet_in_new!K89)</f>
        <v>852.90938782023989</v>
      </c>
      <c r="L90" s="165">
        <f>IF(RES_hhdet_in_fec!L90=0,0,RES_hhdet_in_fec!L90/0.086*1000000/RES_hhdet_in_new!L89)</f>
        <v>935.52674176988808</v>
      </c>
      <c r="M90" s="165">
        <f>IF(RES_hhdet_in_fec!M90=0,0,RES_hhdet_in_fec!M90/0.086*1000000/RES_hhdet_in_new!M89)</f>
        <v>971.16168102670088</v>
      </c>
      <c r="N90" s="165">
        <f>IF(RES_hhdet_in_fec!N90=0,0,RES_hhdet_in_fec!N90/0.086*1000000/RES_hhdet_in_new!N89)</f>
        <v>963.87992906776446</v>
      </c>
      <c r="O90" s="165">
        <f>IF(RES_hhdet_in_fec!O90=0,0,RES_hhdet_in_fec!O90/0.086*1000000/RES_hhdet_in_new!O89)</f>
        <v>951.51779749592913</v>
      </c>
      <c r="P90" s="165">
        <f>IF(RES_hhdet_in_fec!P90=0,0,RES_hhdet_in_fec!P90/0.086*1000000/RES_hhdet_in_new!P89)</f>
        <v>0</v>
      </c>
      <c r="Q90" s="165">
        <f>IF(RES_hhdet_in_fec!Q90=0,0,RES_hhdet_in_fec!Q90/0.086*1000000/RES_hhdet_in_new!Q89)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760.1273509929473</v>
      </c>
      <c r="D91" s="164">
        <f>IF(RES_hhdet_in_fec!D91=0,0,RES_hhdet_in_fec!D91/0.086*1000000/RES_hhdet_in_new!D89)</f>
        <v>772.36343785664508</v>
      </c>
      <c r="E91" s="164">
        <f>IF(RES_hhdet_in_fec!E91=0,0,RES_hhdet_in_fec!E91/0.086*1000000/RES_hhdet_in_new!E89)</f>
        <v>0</v>
      </c>
      <c r="F91" s="164">
        <f>IF(RES_hhdet_in_fec!F91=0,0,RES_hhdet_in_fec!F91/0.086*1000000/RES_hhdet_in_new!F89)</f>
        <v>809.68625772011535</v>
      </c>
      <c r="G91" s="164">
        <f>IF(RES_hhdet_in_fec!G91=0,0,RES_hhdet_in_fec!G91/0.086*1000000/RES_hhdet_in_new!G89)</f>
        <v>790.93126459373093</v>
      </c>
      <c r="H91" s="164">
        <f>IF(RES_hhdet_in_fec!H91=0,0,RES_hhdet_in_fec!H91/0.086*1000000/RES_hhdet_in_new!H89)</f>
        <v>818.23226481958409</v>
      </c>
      <c r="I91" s="164">
        <f>IF(RES_hhdet_in_fec!I91=0,0,RES_hhdet_in_fec!I91/0.086*1000000/RES_hhdet_in_new!I89)</f>
        <v>880.69817361621165</v>
      </c>
      <c r="J91" s="164">
        <f>IF(RES_hhdet_in_fec!J91=0,0,RES_hhdet_in_fec!J91/0.086*1000000/RES_hhdet_in_new!J89)</f>
        <v>894.96328601594689</v>
      </c>
      <c r="K91" s="164">
        <f>IF(RES_hhdet_in_fec!K91=0,0,RES_hhdet_in_fec!K91/0.086*1000000/RES_hhdet_in_new!K89)</f>
        <v>912.82825471491662</v>
      </c>
      <c r="L91" s="164">
        <f>IF(RES_hhdet_in_fec!L91=0,0,RES_hhdet_in_fec!L91/0.086*1000000/RES_hhdet_in_new!L89)</f>
        <v>927.29281195743658</v>
      </c>
      <c r="M91" s="164">
        <f>IF(RES_hhdet_in_fec!M91=0,0,RES_hhdet_in_fec!M91/0.086*1000000/RES_hhdet_in_new!M89)</f>
        <v>912.7368068770129</v>
      </c>
      <c r="N91" s="164">
        <f>IF(RES_hhdet_in_fec!N91=0,0,RES_hhdet_in_fec!N91/0.086*1000000/RES_hhdet_in_new!N89)</f>
        <v>913.02261344771387</v>
      </c>
      <c r="O91" s="164">
        <f>IF(RES_hhdet_in_fec!O91=0,0,RES_hhdet_in_fec!O91/0.086*1000000/RES_hhdet_in_new!O89)</f>
        <v>911.07218812659585</v>
      </c>
      <c r="P91" s="164">
        <f>IF(RES_hhdet_in_fec!P91=0,0,RES_hhdet_in_fec!P91/0.086*1000000/RES_hhdet_in_new!P89)</f>
        <v>0</v>
      </c>
      <c r="Q91" s="164">
        <f>IF(RES_hhdet_in_fec!Q91=0,0,RES_hhdet_in_fec!Q91/0.086*1000000/RES_hhdet_in_new!Q89)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1567.2683142102831</v>
      </c>
      <c r="D96" s="162">
        <f>IF(RES_hhdet_in_fec!D96=0,0,RES_hhdet_in_fec!D96/0.086*1000000/RES_hhdet_in_new!D96)</f>
        <v>1659.0608498928609</v>
      </c>
      <c r="E96" s="162">
        <f>IF(RES_hhdet_in_fec!E96=0,0,RES_hhdet_in_fec!E96/0.086*1000000/RES_hhdet_in_new!E96)</f>
        <v>0</v>
      </c>
      <c r="F96" s="162">
        <f>IF(RES_hhdet_in_fec!F96=0,0,RES_hhdet_in_fec!F96/0.086*1000000/RES_hhdet_in_new!F96)</f>
        <v>1719.5402791089948</v>
      </c>
      <c r="G96" s="162">
        <f>IF(RES_hhdet_in_fec!G96=0,0,RES_hhdet_in_fec!G96/0.086*1000000/RES_hhdet_in_new!G96)</f>
        <v>1712.0515674230035</v>
      </c>
      <c r="H96" s="162">
        <f>IF(RES_hhdet_in_fec!H96=0,0,RES_hhdet_in_fec!H96/0.086*1000000/RES_hhdet_in_new!H96)</f>
        <v>1814.9253587728367</v>
      </c>
      <c r="I96" s="162">
        <f>IF(RES_hhdet_in_fec!I96=0,0,RES_hhdet_in_fec!I96/0.086*1000000/RES_hhdet_in_new!I96)</f>
        <v>0</v>
      </c>
      <c r="J96" s="162">
        <f>IF(RES_hhdet_in_fec!J96=0,0,RES_hhdet_in_fec!J96/0.086*1000000/RES_hhdet_in_new!J96)</f>
        <v>2054.1401399281403</v>
      </c>
      <c r="K96" s="162">
        <f>IF(RES_hhdet_in_fec!K96=0,0,RES_hhdet_in_fec!K96/0.086*1000000/RES_hhdet_in_new!K96)</f>
        <v>2088.5889028872634</v>
      </c>
      <c r="L96" s="162">
        <f>IF(RES_hhdet_in_fec!L96=0,0,RES_hhdet_in_fec!L96/0.086*1000000/RES_hhdet_in_new!L96)</f>
        <v>2122.5186546812265</v>
      </c>
      <c r="M96" s="162">
        <f>IF(RES_hhdet_in_fec!M96=0,0,RES_hhdet_in_fec!M96/0.086*1000000/RES_hhdet_in_new!M96)</f>
        <v>1997.3214601620707</v>
      </c>
      <c r="N96" s="162">
        <f>IF(RES_hhdet_in_fec!N96=0,0,RES_hhdet_in_fec!N96/0.086*1000000/RES_hhdet_in_new!N96)</f>
        <v>0</v>
      </c>
      <c r="O96" s="162">
        <f>IF(RES_hhdet_in_fec!O96=0,0,RES_hhdet_in_fec!O96/0.086*1000000/RES_hhdet_in_new!O96)</f>
        <v>0</v>
      </c>
      <c r="P96" s="162">
        <f>IF(RES_hhdet_in_fec!P96=0,0,RES_hhdet_in_fec!P96/0.086*1000000/RES_hhdet_in_new!P96)</f>
        <v>0</v>
      </c>
      <c r="Q96" s="162">
        <f>IF(RES_hhdet_in_fec!Q96=0,0,RES_hhdet_in_fec!Q96/0.086*1000000/RES_hhdet_in_new!Q96)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1205.0279704292741</v>
      </c>
      <c r="D97" s="160">
        <f>IF(RES_hhdet_in_fec!D97=0,0,RES_hhdet_in_fec!D97/0.086*1000000/RES_hhdet_in_new!D97)</f>
        <v>1318.9564988384741</v>
      </c>
      <c r="E97" s="160">
        <f>IF(RES_hhdet_in_fec!E97=0,0,RES_hhdet_in_fec!E97/0.086*1000000/RES_hhdet_in_new!E97)</f>
        <v>0</v>
      </c>
      <c r="F97" s="160">
        <f>IF(RES_hhdet_in_fec!F97=0,0,RES_hhdet_in_fec!F97/0.086*1000000/RES_hhdet_in_new!F97)</f>
        <v>1357.4355380112386</v>
      </c>
      <c r="G97" s="160">
        <f>IF(RES_hhdet_in_fec!G97=0,0,RES_hhdet_in_fec!G97/0.086*1000000/RES_hhdet_in_new!G97)</f>
        <v>1416.9642456841323</v>
      </c>
      <c r="H97" s="160">
        <f>IF(RES_hhdet_in_fec!H97=0,0,RES_hhdet_in_fec!H97/0.086*1000000/RES_hhdet_in_new!H97)</f>
        <v>1440.6195377650154</v>
      </c>
      <c r="I97" s="160">
        <f>IF(RES_hhdet_in_fec!I97=0,0,RES_hhdet_in_fec!I97/0.086*1000000/RES_hhdet_in_new!I97)</f>
        <v>1516.9700285401714</v>
      </c>
      <c r="J97" s="160">
        <f>IF(RES_hhdet_in_fec!J97=0,0,RES_hhdet_in_fec!J97/0.086*1000000/RES_hhdet_in_new!J97)</f>
        <v>1562.6508827039354</v>
      </c>
      <c r="K97" s="160">
        <f>IF(RES_hhdet_in_fec!K97=0,0,RES_hhdet_in_fec!K97/0.086*1000000/RES_hhdet_in_new!K97)</f>
        <v>1559.7528589432061</v>
      </c>
      <c r="L97" s="160">
        <f>IF(RES_hhdet_in_fec!L97=0,0,RES_hhdet_in_fec!L97/0.086*1000000/RES_hhdet_in_new!L97)</f>
        <v>1584.6755047222055</v>
      </c>
      <c r="M97" s="160">
        <f>IF(RES_hhdet_in_fec!M97=0,0,RES_hhdet_in_fec!M97/0.086*1000000/RES_hhdet_in_new!M97)</f>
        <v>1540.8976318443849</v>
      </c>
      <c r="N97" s="160">
        <f>IF(RES_hhdet_in_fec!N97=0,0,RES_hhdet_in_fec!N97/0.086*1000000/RES_hhdet_in_new!N97)</f>
        <v>1623.7737942688734</v>
      </c>
      <c r="O97" s="160">
        <f>IF(RES_hhdet_in_fec!O97=0,0,RES_hhdet_in_fec!O97/0.086*1000000/RES_hhdet_in_new!O97)</f>
        <v>1582.7413531785294</v>
      </c>
      <c r="P97" s="160">
        <f>IF(RES_hhdet_in_fec!P97=0,0,RES_hhdet_in_fec!P97/0.086*1000000/RES_hhdet_in_new!P97)</f>
        <v>0</v>
      </c>
      <c r="Q97" s="160">
        <f>IF(RES_hhdet_in_fec!Q97=0,0,RES_hhdet_in_fec!Q97/0.086*1000000/RES_hhdet_in_new!Q97)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434.80968822974211</v>
      </c>
      <c r="D98" s="156">
        <f>IF(RES_hhdet_in_fec!D98=0,0,RES_hhdet_in_fec!D98/0.086*1000000/RES_hhdet_in_new!D97)</f>
        <v>551.52199564932835</v>
      </c>
      <c r="E98" s="156">
        <f>IF(RES_hhdet_in_fec!E98=0,0,RES_hhdet_in_fec!E98/0.086*1000000/RES_hhdet_in_new!E97)</f>
        <v>0</v>
      </c>
      <c r="F98" s="156">
        <f>IF(RES_hhdet_in_fec!F98=0,0,RES_hhdet_in_fec!F98/0.086*1000000/RES_hhdet_in_new!F97)</f>
        <v>549.46460070297417</v>
      </c>
      <c r="G98" s="156">
        <f>IF(RES_hhdet_in_fec!G98=0,0,RES_hhdet_in_fec!G98/0.086*1000000/RES_hhdet_in_new!G97)</f>
        <v>644.56079129374893</v>
      </c>
      <c r="H98" s="156">
        <f>IF(RES_hhdet_in_fec!H98=0,0,RES_hhdet_in_fec!H98/0.086*1000000/RES_hhdet_in_new!H97)</f>
        <v>629.08749991569357</v>
      </c>
      <c r="I98" s="156">
        <f>IF(RES_hhdet_in_fec!I98=0,0,RES_hhdet_in_fec!I98/0.086*1000000/RES_hhdet_in_new!I97)</f>
        <v>639.24170604348751</v>
      </c>
      <c r="J98" s="156">
        <f>IF(RES_hhdet_in_fec!J98=0,0,RES_hhdet_in_fec!J98/0.086*1000000/RES_hhdet_in_new!J97)</f>
        <v>654.22177141765133</v>
      </c>
      <c r="K98" s="156">
        <f>IF(RES_hhdet_in_fec!K98=0,0,RES_hhdet_in_fec!K98/0.086*1000000/RES_hhdet_in_new!K97)</f>
        <v>631.40850367843177</v>
      </c>
      <c r="L98" s="156">
        <f>IF(RES_hhdet_in_fec!L98=0,0,RES_hhdet_in_fec!L98/0.086*1000000/RES_hhdet_in_new!L97)</f>
        <v>654.51550964476098</v>
      </c>
      <c r="M98" s="156">
        <f>IF(RES_hhdet_in_fec!M98=0,0,RES_hhdet_in_fec!M98/0.086*1000000/RES_hhdet_in_new!M97)</f>
        <v>636.06123954154646</v>
      </c>
      <c r="N98" s="156">
        <f>IF(RES_hhdet_in_fec!N98=0,0,RES_hhdet_in_fec!N98/0.086*1000000/RES_hhdet_in_new!N97)</f>
        <v>711.56587340126384</v>
      </c>
      <c r="O98" s="156">
        <f>IF(RES_hhdet_in_fec!O98=0,0,RES_hhdet_in_fec!O98/0.086*1000000/RES_hhdet_in_new!O97)</f>
        <v>673.93674584763755</v>
      </c>
      <c r="P98" s="156">
        <f>IF(RES_hhdet_in_fec!P98=0,0,RES_hhdet_in_fec!P98/0.086*1000000/RES_hhdet_in_new!P97)</f>
        <v>0</v>
      </c>
      <c r="Q98" s="156">
        <f>IF(RES_hhdet_in_fec!Q98=0,0,RES_hhdet_in_fec!Q98/0.086*1000000/RES_hhdet_in_new!Q97)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770.2182821995317</v>
      </c>
      <c r="D99" s="156">
        <f>IF(RES_hhdet_in_fec!D99=0,0,RES_hhdet_in_fec!D99/0.086*1000000/RES_hhdet_in_new!D97)</f>
        <v>767.43450318914597</v>
      </c>
      <c r="E99" s="156">
        <f>IF(RES_hhdet_in_fec!E99=0,0,RES_hhdet_in_fec!E99/0.086*1000000/RES_hhdet_in_new!E97)</f>
        <v>0</v>
      </c>
      <c r="F99" s="156">
        <f>IF(RES_hhdet_in_fec!F99=0,0,RES_hhdet_in_fec!F99/0.086*1000000/RES_hhdet_in_new!F97)</f>
        <v>807.97093730826418</v>
      </c>
      <c r="G99" s="156">
        <f>IF(RES_hhdet_in_fec!G99=0,0,RES_hhdet_in_fec!G99/0.086*1000000/RES_hhdet_in_new!G97)</f>
        <v>772.40345439038344</v>
      </c>
      <c r="H99" s="156">
        <f>IF(RES_hhdet_in_fec!H99=0,0,RES_hhdet_in_fec!H99/0.086*1000000/RES_hhdet_in_new!H97)</f>
        <v>811.53203784932145</v>
      </c>
      <c r="I99" s="156">
        <f>IF(RES_hhdet_in_fec!I99=0,0,RES_hhdet_in_fec!I99/0.086*1000000/RES_hhdet_in_new!I97)</f>
        <v>877.72832249668386</v>
      </c>
      <c r="J99" s="156">
        <f>IF(RES_hhdet_in_fec!J99=0,0,RES_hhdet_in_fec!J99/0.086*1000000/RES_hhdet_in_new!J97)</f>
        <v>908.42911128628407</v>
      </c>
      <c r="K99" s="156">
        <f>IF(RES_hhdet_in_fec!K99=0,0,RES_hhdet_in_fec!K99/0.086*1000000/RES_hhdet_in_new!K97)</f>
        <v>928.34435526477455</v>
      </c>
      <c r="L99" s="156">
        <f>IF(RES_hhdet_in_fec!L99=0,0,RES_hhdet_in_fec!L99/0.086*1000000/RES_hhdet_in_new!L97)</f>
        <v>930.15999507744459</v>
      </c>
      <c r="M99" s="156">
        <f>IF(RES_hhdet_in_fec!M99=0,0,RES_hhdet_in_fec!M99/0.086*1000000/RES_hhdet_in_new!M97)</f>
        <v>904.83639230283802</v>
      </c>
      <c r="N99" s="156">
        <f>IF(RES_hhdet_in_fec!N99=0,0,RES_hhdet_in_fec!N99/0.086*1000000/RES_hhdet_in_new!N97)</f>
        <v>912.20792086760946</v>
      </c>
      <c r="O99" s="156">
        <f>IF(RES_hhdet_in_fec!O99=0,0,RES_hhdet_in_fec!O99/0.086*1000000/RES_hhdet_in_new!O97)</f>
        <v>908.80460733089171</v>
      </c>
      <c r="P99" s="156">
        <f>IF(RES_hhdet_in_fec!P99=0,0,RES_hhdet_in_fec!P99/0.086*1000000/RES_hhdet_in_new!P97)</f>
        <v>0</v>
      </c>
      <c r="Q99" s="156">
        <f>IF(RES_hhdet_in_fec!Q99=0,0,RES_hhdet_in_fec!Q99/0.086*1000000/RES_hhdet_in_new!Q97)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1136.1281056182736</v>
      </c>
      <c r="D100" s="157">
        <f>IF(SUM(RES_hhdet_in_fec!D101:D103)=0,0,SUM(RES_hhdet_in_fec!D101:D103)/0.086*1000000/SUM(RES_hhdet_in_new!D101:D103))</f>
        <v>1202.478848727671</v>
      </c>
      <c r="E100" s="157">
        <f>IF(SUM(RES_hhdet_in_fec!E101:E103)=0,0,SUM(RES_hhdet_in_fec!E101:E103)/0.086*1000000/SUM(RES_hhdet_in_new!E101:E103))</f>
        <v>0</v>
      </c>
      <c r="F100" s="157">
        <f>IF(SUM(RES_hhdet_in_fec!F101:F103)=0,0,SUM(RES_hhdet_in_fec!F101:F103)/0.086*1000000/SUM(RES_hhdet_in_new!F101:F103))</f>
        <v>1206.7295833950291</v>
      </c>
      <c r="G100" s="157">
        <f>IF(SUM(RES_hhdet_in_fec!G101:G103)=0,0,SUM(RES_hhdet_in_fec!G101:G103)/0.086*1000000/SUM(RES_hhdet_in_new!G101:G103))</f>
        <v>1175.7816813640709</v>
      </c>
      <c r="H100" s="157">
        <f>IF(SUM(RES_hhdet_in_fec!H101:H103)=0,0,SUM(RES_hhdet_in_fec!H101:H103)/0.086*1000000/SUM(RES_hhdet_in_new!H101:H103))</f>
        <v>1231.74813527795</v>
      </c>
      <c r="I100" s="157">
        <f>IF(SUM(RES_hhdet_in_fec!I101:I103)=0,0,SUM(RES_hhdet_in_fec!I101:I103)/0.086*1000000/SUM(RES_hhdet_in_new!I101:I103))</f>
        <v>3089.3754640996485</v>
      </c>
      <c r="J100" s="157">
        <f>IF(SUM(RES_hhdet_in_fec!J101:J103)=0,0,SUM(RES_hhdet_in_fec!J101:J103)/0.086*1000000/SUM(RES_hhdet_in_new!J101:J103))</f>
        <v>1520.2129708312793</v>
      </c>
      <c r="K100" s="157">
        <f>IF(SUM(RES_hhdet_in_fec!K101:K103)=0,0,SUM(RES_hhdet_in_fec!K101:K103)/0.086*1000000/SUM(RES_hhdet_in_new!K101:K103))</f>
        <v>1326.9568820814759</v>
      </c>
      <c r="L100" s="157">
        <f>IF(SUM(RES_hhdet_in_fec!L101:L103)=0,0,SUM(RES_hhdet_in_fec!L101:L103)/0.086*1000000/SUM(RES_hhdet_in_new!L101:L103))</f>
        <v>1312.2229089369878</v>
      </c>
      <c r="M100" s="157">
        <f>IF(SUM(RES_hhdet_in_fec!M101:M103)=0,0,SUM(RES_hhdet_in_fec!M101:M103)/0.086*1000000/SUM(RES_hhdet_in_new!M101:M103))</f>
        <v>1235.7700752866688</v>
      </c>
      <c r="N100" s="157">
        <f>IF(SUM(RES_hhdet_in_fec!N101:N103)=0,0,SUM(RES_hhdet_in_fec!N101:N103)/0.086*1000000/SUM(RES_hhdet_in_new!N101:N103))</f>
        <v>1376.3508111430253</v>
      </c>
      <c r="O100" s="157">
        <f>IF(SUM(RES_hhdet_in_fec!O101:O103)=0,0,SUM(RES_hhdet_in_fec!O101:O103)/0.086*1000000/SUM(RES_hhdet_in_new!O101:O103))</f>
        <v>1294.2432997304811</v>
      </c>
      <c r="P100" s="157">
        <f>IF(SUM(RES_hhdet_in_fec!P101:P103)=0,0,SUM(RES_hhdet_in_fec!P101:P103)/0.086*1000000/SUM(RES_hhdet_in_new!P101:P103))</f>
        <v>0</v>
      </c>
      <c r="Q100" s="157">
        <f>IF(SUM(RES_hhdet_in_fec!Q101:Q103)=0,0,SUM(RES_hhdet_in_fec!Q101:Q103)/0.086*1000000/SUM(RES_hhdet_in_new!Q101:Q103))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0</v>
      </c>
      <c r="E101" s="156">
        <f>IF(RES_hhdet_in_fec!E101=0,0,RES_hhdet_in_fec!E101/0.086*1000000/RES_hhdet_in_new!E101)</f>
        <v>0</v>
      </c>
      <c r="F101" s="156">
        <f>IF(RES_hhdet_in_fec!F101=0,0,RES_hhdet_in_fec!F101/0.086*1000000/RES_hhdet_in_new!F101)</f>
        <v>0</v>
      </c>
      <c r="G101" s="156">
        <f>IF(RES_hhdet_in_fec!G101=0,0,RES_hhdet_in_fec!G101/0.086*1000000/RES_hhdet_in_new!G101)</f>
        <v>0</v>
      </c>
      <c r="H101" s="156">
        <f>IF(RES_hhdet_in_fec!H101=0,0,RES_hhdet_in_fec!H101/0.086*1000000/RES_hhdet_in_new!H101)</f>
        <v>0</v>
      </c>
      <c r="I101" s="156">
        <f>IF(RES_hhdet_in_fec!I101=0,0,RES_hhdet_in_fec!I101/0.086*1000000/RES_hhdet_in_new!I101)</f>
        <v>3089.3754640996485</v>
      </c>
      <c r="J101" s="156">
        <f>IF(RES_hhdet_in_fec!J101=0,0,RES_hhdet_in_fec!J101/0.086*1000000/RES_hhdet_in_new!J101)</f>
        <v>3050.6447318103583</v>
      </c>
      <c r="K101" s="156">
        <f>IF(RES_hhdet_in_fec!K101=0,0,RES_hhdet_in_fec!K101/0.086*1000000/RES_hhdet_in_new!K101)</f>
        <v>3008.6215993746082</v>
      </c>
      <c r="L101" s="156">
        <f>IF(RES_hhdet_in_fec!L101=0,0,RES_hhdet_in_fec!L101/0.086*1000000/RES_hhdet_in_new!L101)</f>
        <v>0</v>
      </c>
      <c r="M101" s="156">
        <f>IF(RES_hhdet_in_fec!M101=0,0,RES_hhdet_in_fec!M101/0.086*1000000/RES_hhdet_in_new!M101)</f>
        <v>0</v>
      </c>
      <c r="N101" s="156">
        <f>IF(RES_hhdet_in_fec!N101=0,0,RES_hhdet_in_fec!N101/0.086*1000000/RES_hhdet_in_new!N101)</f>
        <v>0</v>
      </c>
      <c r="O101" s="156">
        <f>IF(RES_hhdet_in_fec!O101=0,0,RES_hhdet_in_fec!O101/0.086*1000000/RES_hhdet_in_new!O101)</f>
        <v>0</v>
      </c>
      <c r="P101" s="156">
        <f>IF(RES_hhdet_in_fec!P101=0,0,RES_hhdet_in_fec!P101/0.086*1000000/RES_hhdet_in_new!P101)</f>
        <v>0</v>
      </c>
      <c r="Q101" s="156">
        <f>IF(RES_hhdet_in_fec!Q101=0,0,RES_hhdet_in_fec!Q101/0.086*1000000/RES_hhdet_in_new!Q101)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1136.1281056182736</v>
      </c>
      <c r="D103" s="57">
        <f>IF(RES_hhdet_in_fec!D103=0,0,RES_hhdet_in_fec!D103/0.086*1000000/RES_hhdet_in_new!D103)</f>
        <v>1202.478848727671</v>
      </c>
      <c r="E103" s="57">
        <f>IF(RES_hhdet_in_fec!E103=0,0,RES_hhdet_in_fec!E103/0.086*1000000/RES_hhdet_in_new!E103)</f>
        <v>0</v>
      </c>
      <c r="F103" s="57">
        <f>IF(RES_hhdet_in_fec!F103=0,0,RES_hhdet_in_fec!F103/0.086*1000000/RES_hhdet_in_new!F103)</f>
        <v>1206.7295833950291</v>
      </c>
      <c r="G103" s="57">
        <f>IF(RES_hhdet_in_fec!G103=0,0,RES_hhdet_in_fec!G103/0.086*1000000/RES_hhdet_in_new!G103)</f>
        <v>1175.7816813640709</v>
      </c>
      <c r="H103" s="57">
        <f>IF(RES_hhdet_in_fec!H103=0,0,RES_hhdet_in_fec!H103/0.086*1000000/RES_hhdet_in_new!H103)</f>
        <v>1231.74813527795</v>
      </c>
      <c r="I103" s="57">
        <f>IF(RES_hhdet_in_fec!I103=0,0,RES_hhdet_in_fec!I103/0.086*1000000/RES_hhdet_in_new!I103)</f>
        <v>0</v>
      </c>
      <c r="J103" s="57">
        <f>IF(RES_hhdet_in_fec!J103=0,0,RES_hhdet_in_fec!J103/0.086*1000000/RES_hhdet_in_new!J103)</f>
        <v>1295.6418912369513</v>
      </c>
      <c r="K103" s="57">
        <f>IF(RES_hhdet_in_fec!K103=0,0,RES_hhdet_in_fec!K103/0.086*1000000/RES_hhdet_in_new!K103)</f>
        <v>1297.8101630545561</v>
      </c>
      <c r="L103" s="57">
        <f>IF(RES_hhdet_in_fec!L103=0,0,RES_hhdet_in_fec!L103/0.086*1000000/RES_hhdet_in_new!L103)</f>
        <v>1312.2229089369878</v>
      </c>
      <c r="M103" s="57">
        <f>IF(RES_hhdet_in_fec!M103=0,0,RES_hhdet_in_fec!M103/0.086*1000000/RES_hhdet_in_new!M103)</f>
        <v>1235.7700752866688</v>
      </c>
      <c r="N103" s="57">
        <f>IF(RES_hhdet_in_fec!N103=0,0,RES_hhdet_in_fec!N103/0.086*1000000/RES_hhdet_in_new!N103)</f>
        <v>1376.3508111430253</v>
      </c>
      <c r="O103" s="57">
        <f>IF(RES_hhdet_in_fec!O103=0,0,RES_hhdet_in_fec!O103/0.086*1000000/RES_hhdet_in_new!O103)</f>
        <v>1294.2432997304811</v>
      </c>
      <c r="P103" s="57">
        <f>IF(RES_hhdet_in_fec!P103=0,0,RES_hhdet_in_fec!P103/0.086*1000000/RES_hhdet_in_new!P103)</f>
        <v>0</v>
      </c>
      <c r="Q103" s="57">
        <f>IF(RES_hhdet_in_fec!Q103=0,0,RES_hhdet_in_fec!Q103/0.086*1000000/RES_hhdet_in_new!Q103)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12918.451300201907</v>
      </c>
      <c r="G105" s="168">
        <f t="shared" ref="G105" si="89">SUM(G106,G109,G111,G120)</f>
        <v>12375.397256516781</v>
      </c>
      <c r="H105" s="168">
        <f t="shared" ref="H105" si="90">SUM(H106,H109,H111,H120)</f>
        <v>12929.956752440514</v>
      </c>
      <c r="I105" s="168">
        <f t="shared" ref="I105" si="91">SUM(I106,I109,I111,I120)</f>
        <v>12684.746678573878</v>
      </c>
      <c r="J105" s="168">
        <f t="shared" ref="J105" si="92">SUM(J106,J109,J111,J120)</f>
        <v>12282.297127033708</v>
      </c>
      <c r="K105" s="168">
        <f t="shared" ref="K105" si="93">SUM(K106,K109,K111,K120)</f>
        <v>11527.806580396777</v>
      </c>
      <c r="L105" s="168">
        <f t="shared" ref="L105" si="94">SUM(L106,L109,L111,L120)</f>
        <v>11093.444722844286</v>
      </c>
      <c r="M105" s="168">
        <f t="shared" ref="M105" si="95">SUM(M106,M109,M111,M120)</f>
        <v>10944.101219292254</v>
      </c>
      <c r="N105" s="168">
        <f t="shared" ref="N105" si="96">SUM(N106,N109,N111,N120)</f>
        <v>11133.46085217166</v>
      </c>
      <c r="O105" s="168">
        <f t="shared" ref="O105" si="97">SUM(O106,O109,O111,O120)</f>
        <v>8779.4208386206428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8631.5093971051447</v>
      </c>
      <c r="G106" s="157">
        <f t="shared" si="100"/>
        <v>8118.6646780849278</v>
      </c>
      <c r="H106" s="157">
        <f t="shared" si="100"/>
        <v>8606.3868610331501</v>
      </c>
      <c r="I106" s="157">
        <f t="shared" si="100"/>
        <v>8350.4154474317438</v>
      </c>
      <c r="J106" s="157">
        <f t="shared" si="100"/>
        <v>7954.7156295460945</v>
      </c>
      <c r="K106" s="157">
        <f t="shared" si="100"/>
        <v>7265.2710911579925</v>
      </c>
      <c r="L106" s="157">
        <f t="shared" si="100"/>
        <v>6872.5398601622019</v>
      </c>
      <c r="M106" s="157">
        <f t="shared" si="100"/>
        <v>6886.0020132995533</v>
      </c>
      <c r="N106" s="157">
        <f t="shared" si="100"/>
        <v>7009.472716482268</v>
      </c>
      <c r="O106" s="157">
        <f t="shared" si="100"/>
        <v>4900.43171796974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8601.2791707096385</v>
      </c>
      <c r="G107" s="156">
        <f>IF(RES_hhdet_in_fec!G107=0,0,RES_hhdet_in_fec!G107/0.086*1000000/RES_hhdet_in_new!G107)</f>
        <v>8099.5441543736288</v>
      </c>
      <c r="H107" s="156">
        <f>IF(RES_hhdet_in_fec!H107=0,0,RES_hhdet_in_fec!H107/0.086*1000000/RES_hhdet_in_new!H107)</f>
        <v>8575.140465927072</v>
      </c>
      <c r="I107" s="156">
        <f>IF(RES_hhdet_in_fec!I107=0,0,RES_hhdet_in_fec!I107/0.086*1000000/RES_hhdet_in_new!I107)</f>
        <v>8307.6522833208965</v>
      </c>
      <c r="J107" s="156">
        <f>IF(RES_hhdet_in_fec!J107=0,0,RES_hhdet_in_fec!J107/0.086*1000000/RES_hhdet_in_new!J107)</f>
        <v>7915.6476693905852</v>
      </c>
      <c r="K107" s="156">
        <f>IF(RES_hhdet_in_fec!K107=0,0,RES_hhdet_in_fec!K107/0.086*1000000/RES_hhdet_in_new!K107)</f>
        <v>7224.7944925325037</v>
      </c>
      <c r="L107" s="156">
        <f>IF(RES_hhdet_in_fec!L107=0,0,RES_hhdet_in_fec!L107/0.086*1000000/RES_hhdet_in_new!L107)</f>
        <v>6833.7590877304538</v>
      </c>
      <c r="M107" s="156">
        <f>IF(RES_hhdet_in_fec!M107=0,0,RES_hhdet_in_fec!M107/0.086*1000000/RES_hhdet_in_new!M107)</f>
        <v>6868.5996414277779</v>
      </c>
      <c r="N107" s="156">
        <f>IF(RES_hhdet_in_fec!N107=0,0,RES_hhdet_in_fec!N107/0.086*1000000/RES_hhdet_in_new!N107)</f>
        <v>6959.7241456546453</v>
      </c>
      <c r="O107" s="156">
        <f>IF(RES_hhdet_in_fec!O107=0,0,RES_hhdet_in_fec!O107/0.086*1000000/RES_hhdet_in_new!O107)</f>
        <v>4865.7378695210318</v>
      </c>
      <c r="P107" s="156">
        <f>IF(RES_hhdet_in_fec!P107=0,0,RES_hhdet_in_fec!P107/0.086*1000000/RES_hhdet_in_new!P107)</f>
        <v>0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30.230226395506278</v>
      </c>
      <c r="G108" s="156">
        <f>IF(RES_hhdet_in_fec!G108=0,0,RES_hhdet_in_fec!G108/0.086*1000000/RES_hhdet_in_new!G107)</f>
        <v>19.12052371129921</v>
      </c>
      <c r="H108" s="156">
        <f>IF(RES_hhdet_in_fec!H108=0,0,RES_hhdet_in_fec!H108/0.086*1000000/RES_hhdet_in_new!H107)</f>
        <v>31.246395106078786</v>
      </c>
      <c r="I108" s="156">
        <f>IF(RES_hhdet_in_fec!I108=0,0,RES_hhdet_in_fec!I108/0.086*1000000/RES_hhdet_in_new!I107)</f>
        <v>42.763164110848052</v>
      </c>
      <c r="J108" s="156">
        <f>IF(RES_hhdet_in_fec!J108=0,0,RES_hhdet_in_fec!J108/0.086*1000000/RES_hhdet_in_new!J107)</f>
        <v>39.067960155509347</v>
      </c>
      <c r="K108" s="156">
        <f>IF(RES_hhdet_in_fec!K108=0,0,RES_hhdet_in_fec!K108/0.086*1000000/RES_hhdet_in_new!K107)</f>
        <v>40.476598625488464</v>
      </c>
      <c r="L108" s="156">
        <f>IF(RES_hhdet_in_fec!L108=0,0,RES_hhdet_in_fec!L108/0.086*1000000/RES_hhdet_in_new!L107)</f>
        <v>38.78077243174836</v>
      </c>
      <c r="M108" s="156">
        <f>IF(RES_hhdet_in_fec!M108=0,0,RES_hhdet_in_fec!M108/0.086*1000000/RES_hhdet_in_new!M107)</f>
        <v>17.402371871775145</v>
      </c>
      <c r="N108" s="156">
        <f>IF(RES_hhdet_in_fec!N108=0,0,RES_hhdet_in_fec!N108/0.086*1000000/RES_hhdet_in_new!N107)</f>
        <v>49.748570827622899</v>
      </c>
      <c r="O108" s="156">
        <f>IF(RES_hhdet_in_fec!O108=0,0,RES_hhdet_in_fec!O108/0.086*1000000/RES_hhdet_in_new!O107)</f>
        <v>34.693848448708479</v>
      </c>
      <c r="P108" s="156">
        <f>IF(RES_hhdet_in_fec!P108=0,0,RES_hhdet_in_fec!P108/0.086*1000000/RES_hhdet_in_new!P107)</f>
        <v>0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1493.8198654209632</v>
      </c>
      <c r="G109" s="157">
        <f t="shared" si="101"/>
        <v>1589.1217130664329</v>
      </c>
      <c r="H109" s="157">
        <f t="shared" si="101"/>
        <v>1605.7549451948541</v>
      </c>
      <c r="I109" s="157">
        <f t="shared" si="101"/>
        <v>1479.6847179611382</v>
      </c>
      <c r="J109" s="157">
        <f t="shared" si="101"/>
        <v>1435.9772163326832</v>
      </c>
      <c r="K109" s="157">
        <f t="shared" si="101"/>
        <v>1381.490621472793</v>
      </c>
      <c r="L109" s="157">
        <f t="shared" si="101"/>
        <v>1311.2638337277779</v>
      </c>
      <c r="M109" s="157">
        <f t="shared" si="101"/>
        <v>1276.8811860242733</v>
      </c>
      <c r="N109" s="157">
        <f t="shared" si="101"/>
        <v>1128.0059933113273</v>
      </c>
      <c r="O109" s="157">
        <f t="shared" si="101"/>
        <v>1004.1507612205754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1493.8198654209632</v>
      </c>
      <c r="G110" s="156">
        <f>IF(RES_hhdet_in_fec!G110=0,0,RES_hhdet_in_fec!G110/0.086*1000000/RES_hhdet_in_new!G110)</f>
        <v>1589.1217130664329</v>
      </c>
      <c r="H110" s="156">
        <f>IF(RES_hhdet_in_fec!H110=0,0,RES_hhdet_in_fec!H110/0.086*1000000/RES_hhdet_in_new!H110)</f>
        <v>1605.7549451948541</v>
      </c>
      <c r="I110" s="156">
        <f>IF(RES_hhdet_in_fec!I110=0,0,RES_hhdet_in_fec!I110/0.086*1000000/RES_hhdet_in_new!I110)</f>
        <v>1479.6847179611382</v>
      </c>
      <c r="J110" s="156">
        <f>IF(RES_hhdet_in_fec!J110=0,0,RES_hhdet_in_fec!J110/0.086*1000000/RES_hhdet_in_new!J110)</f>
        <v>1435.9772163326832</v>
      </c>
      <c r="K110" s="156">
        <f>IF(RES_hhdet_in_fec!K110=0,0,RES_hhdet_in_fec!K110/0.086*1000000/RES_hhdet_in_new!K110)</f>
        <v>1381.490621472793</v>
      </c>
      <c r="L110" s="156">
        <f>IF(RES_hhdet_in_fec!L110=0,0,RES_hhdet_in_fec!L110/0.086*1000000/RES_hhdet_in_new!L110)</f>
        <v>1311.2638337277779</v>
      </c>
      <c r="M110" s="156">
        <f>IF(RES_hhdet_in_fec!M110=0,0,RES_hhdet_in_fec!M110/0.086*1000000/RES_hhdet_in_new!M110)</f>
        <v>1276.8811860242733</v>
      </c>
      <c r="N110" s="156">
        <f>IF(RES_hhdet_in_fec!N110=0,0,RES_hhdet_in_fec!N110/0.086*1000000/RES_hhdet_in_new!N110)</f>
        <v>1128.0059933113273</v>
      </c>
      <c r="O110" s="156">
        <f>IF(RES_hhdet_in_fec!O110=0,0,RES_hhdet_in_fec!O110/0.086*1000000/RES_hhdet_in_new!O110)</f>
        <v>1004.1507612205754</v>
      </c>
      <c r="P110" s="156">
        <f>IF(RES_hhdet_in_fec!P110=0,0,RES_hhdet_in_fec!P110/0.086*1000000/RES_hhdet_in_new!P110)</f>
        <v>0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1576.6958457295984</v>
      </c>
      <c r="G111" s="157">
        <f>IF(SUM(RES_hhdet_in_fec!G112:G113,RES_hhdet_in_fec!G116:G117)=0,0,SUM(RES_hhdet_in_fec!G112:G113,RES_hhdet_in_fec!G116:G117)/0.086*1000000/SUM(RES_hhdet_in_new!G112:G113,RES_hhdet_in_new!G116:G117))</f>
        <v>1478.0757756941987</v>
      </c>
      <c r="H111" s="157">
        <f>IF(SUM(RES_hhdet_in_fec!H112:H113,RES_hhdet_in_fec!H116:H117)=0,0,SUM(RES_hhdet_in_fec!H112:H113,RES_hhdet_in_fec!H116:H117)/0.086*1000000/SUM(RES_hhdet_in_new!H112:H113,RES_hhdet_in_new!H116:H117))</f>
        <v>1467.2308581476211</v>
      </c>
      <c r="I111" s="157">
        <f>IF(SUM(RES_hhdet_in_fec!I112:I113,RES_hhdet_in_fec!I116:I117)=0,0,SUM(RES_hhdet_in_fec!I112:I113,RES_hhdet_in_fec!I116:I117)/0.086*1000000/SUM(RES_hhdet_in_new!I112:I113,RES_hhdet_in_new!I116:I117))</f>
        <v>1530.7189064486151</v>
      </c>
      <c r="J111" s="157">
        <f>IF(SUM(RES_hhdet_in_fec!J112:J113,RES_hhdet_in_fec!J116:J117)=0,0,SUM(RES_hhdet_in_fec!J112:J113,RES_hhdet_in_fec!J116:J117)/0.086*1000000/SUM(RES_hhdet_in_new!J112:J113,RES_hhdet_in_new!J116:J117))</f>
        <v>1571.7794537380259</v>
      </c>
      <c r="K111" s="157">
        <f>IF(SUM(RES_hhdet_in_fec!K112:K113,RES_hhdet_in_fec!K116:K117)=0,0,SUM(RES_hhdet_in_fec!K112:K113,RES_hhdet_in_fec!K116:K117)/0.086*1000000/SUM(RES_hhdet_in_new!K112:K113,RES_hhdet_in_new!K116:K117))</f>
        <v>1566.7211362385858</v>
      </c>
      <c r="L111" s="157">
        <f>IF(SUM(RES_hhdet_in_fec!L112:L113,RES_hhdet_in_fec!L116:L117)=0,0,SUM(RES_hhdet_in_fec!L112:L113,RES_hhdet_in_fec!L116:L117)/0.086*1000000/SUM(RES_hhdet_in_new!L112:L113,RES_hhdet_in_new!L116:L117))</f>
        <v>1586.8914938338989</v>
      </c>
      <c r="M111" s="157">
        <f>IF(SUM(RES_hhdet_in_fec!M112:M113,RES_hhdet_in_fec!M116:M117)=0,0,SUM(RES_hhdet_in_fec!M112:M113,RES_hhdet_in_fec!M116:M117)/0.086*1000000/SUM(RES_hhdet_in_new!M112:M113,RES_hhdet_in_new!M116:M117))</f>
        <v>1540.5395644702646</v>
      </c>
      <c r="N111" s="157">
        <f>IF(SUM(RES_hhdet_in_fec!N112:N113,RES_hhdet_in_fec!N116:N117)=0,0,SUM(RES_hhdet_in_fec!N112:N113,RES_hhdet_in_fec!N116:N117)/0.086*1000000/SUM(RES_hhdet_in_new!N112:N113,RES_hhdet_in_new!N116:N117))</f>
        <v>1625.3654838215973</v>
      </c>
      <c r="O111" s="157">
        <f>IF(SUM(RES_hhdet_in_fec!O112:O113,RES_hhdet_in_fec!O116:O117)=0,0,SUM(RES_hhdet_in_fec!O112:O113,RES_hhdet_in_fec!O116:O117)/0.086*1000000/SUM(RES_hhdet_in_new!O112:O113,RES_hhdet_in_new!O116:O117))</f>
        <v>1580.0996122141144</v>
      </c>
      <c r="P111" s="157">
        <f>IF(SUM(RES_hhdet_in_fec!P112:P113,RES_hhdet_in_fec!P116:P117)=0,0,SUM(RES_hhdet_in_fec!P112:P113,RES_hhdet_in_fec!P116:P117)/0.086*1000000/SUM(RES_hhdet_in_new!P112:P113,RES_hhdet_in_new!P116:P117))</f>
        <v>0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1942.3613022736049</v>
      </c>
      <c r="G116" s="162">
        <f>IF(RES_hhdet_in_fec!G116=0,0,RES_hhdet_in_fec!G116/0.086*1000000/RES_hhdet_in_new!G116)</f>
        <v>1895.8365647887708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0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1398.7756802190656</v>
      </c>
      <c r="G117" s="160">
        <f>IF(RES_hhdet_in_fec!G117=0,0,RES_hhdet_in_fec!G117/0.086*1000000/RES_hhdet_in_new!G117)</f>
        <v>1453.0486342696636</v>
      </c>
      <c r="H117" s="160">
        <f>IF(RES_hhdet_in_fec!H117=0,0,RES_hhdet_in_fec!H117/0.086*1000000/RES_hhdet_in_new!H117)</f>
        <v>1467.2308581476211</v>
      </c>
      <c r="I117" s="160">
        <f>IF(RES_hhdet_in_fec!I117=0,0,RES_hhdet_in_fec!I117/0.086*1000000/RES_hhdet_in_new!I117)</f>
        <v>1530.7189064486151</v>
      </c>
      <c r="J117" s="160">
        <f>IF(RES_hhdet_in_fec!J117=0,0,RES_hhdet_in_fec!J117/0.086*1000000/RES_hhdet_in_new!J117)</f>
        <v>1571.7794537380259</v>
      </c>
      <c r="K117" s="160">
        <f>IF(RES_hhdet_in_fec!K117=0,0,RES_hhdet_in_fec!K117/0.086*1000000/RES_hhdet_in_new!K117)</f>
        <v>1566.7211362385858</v>
      </c>
      <c r="L117" s="160">
        <f>IF(RES_hhdet_in_fec!L117=0,0,RES_hhdet_in_fec!L117/0.086*1000000/RES_hhdet_in_new!L117)</f>
        <v>1586.8914938338989</v>
      </c>
      <c r="M117" s="160">
        <f>IF(RES_hhdet_in_fec!M117=0,0,RES_hhdet_in_fec!M117/0.086*1000000/RES_hhdet_in_new!M117)</f>
        <v>1540.5395644702646</v>
      </c>
      <c r="N117" s="160">
        <f>IF(RES_hhdet_in_fec!N117=0,0,RES_hhdet_in_fec!N117/0.086*1000000/RES_hhdet_in_new!N117)</f>
        <v>1625.3654838215973</v>
      </c>
      <c r="O117" s="160">
        <f>IF(RES_hhdet_in_fec!O117=0,0,RES_hhdet_in_fec!O117/0.086*1000000/RES_hhdet_in_new!O117)</f>
        <v>1580.0996122141144</v>
      </c>
      <c r="P117" s="160">
        <f>IF(RES_hhdet_in_fec!P117=0,0,RES_hhdet_in_fec!P117/0.086*1000000/RES_hhdet_in_new!P117)</f>
        <v>0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566.19831961275543</v>
      </c>
      <c r="G118" s="156">
        <f>IF(RES_hhdet_in_fec!G118=0,0,RES_hhdet_in_fec!G118/0.086*1000000/RES_hhdet_in_new!G117)</f>
        <v>660.97516599013477</v>
      </c>
      <c r="H118" s="156">
        <f>IF(RES_hhdet_in_fec!H118=0,0,RES_hhdet_in_fec!H118/0.086*1000000/RES_hhdet_in_new!H117)</f>
        <v>640.70808992582306</v>
      </c>
      <c r="I118" s="156">
        <f>IF(RES_hhdet_in_fec!I118=0,0,RES_hhdet_in_fec!I118/0.086*1000000/RES_hhdet_in_new!I117)</f>
        <v>645.03539741841507</v>
      </c>
      <c r="J118" s="156">
        <f>IF(RES_hhdet_in_fec!J118=0,0,RES_hhdet_in_fec!J118/0.086*1000000/RES_hhdet_in_new!J117)</f>
        <v>658.04355271156453</v>
      </c>
      <c r="K118" s="156">
        <f>IF(RES_hhdet_in_fec!K118=0,0,RES_hhdet_in_fec!K118/0.086*1000000/RES_hhdet_in_new!K117)</f>
        <v>634.22935411961851</v>
      </c>
      <c r="L118" s="156">
        <f>IF(RES_hhdet_in_fec!L118=0,0,RES_hhdet_in_fec!L118/0.086*1000000/RES_hhdet_in_new!L117)</f>
        <v>655.43077541272748</v>
      </c>
      <c r="M118" s="156">
        <f>IF(RES_hhdet_in_fec!M118=0,0,RES_hhdet_in_fec!M118/0.086*1000000/RES_hhdet_in_new!M117)</f>
        <v>635.91343427978506</v>
      </c>
      <c r="N118" s="156">
        <f>IF(RES_hhdet_in_fec!N118=0,0,RES_hhdet_in_fec!N118/0.086*1000000/RES_hhdet_in_new!N117)</f>
        <v>712.26337940287874</v>
      </c>
      <c r="O118" s="156">
        <f>IF(RES_hhdet_in_fec!O118=0,0,RES_hhdet_in_fec!O118/0.086*1000000/RES_hhdet_in_new!O117)</f>
        <v>672.81188340226424</v>
      </c>
      <c r="P118" s="156">
        <f>IF(RES_hhdet_in_fec!P118=0,0,RES_hhdet_in_fec!P118/0.086*1000000/RES_hhdet_in_new!P117)</f>
        <v>0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832.57736060631021</v>
      </c>
      <c r="G119" s="156">
        <f>IF(RES_hhdet_in_fec!G119=0,0,RES_hhdet_in_fec!G119/0.086*1000000/RES_hhdet_in_new!G117)</f>
        <v>792.0734682795287</v>
      </c>
      <c r="H119" s="156">
        <f>IF(RES_hhdet_in_fec!H119=0,0,RES_hhdet_in_fec!H119/0.086*1000000/RES_hhdet_in_new!H117)</f>
        <v>826.52276822179829</v>
      </c>
      <c r="I119" s="156">
        <f>IF(RES_hhdet_in_fec!I119=0,0,RES_hhdet_in_fec!I119/0.086*1000000/RES_hhdet_in_new!I117)</f>
        <v>885.68350903020007</v>
      </c>
      <c r="J119" s="156">
        <f>IF(RES_hhdet_in_fec!J119=0,0,RES_hhdet_in_fec!J119/0.086*1000000/RES_hhdet_in_new!J117)</f>
        <v>913.73590102646131</v>
      </c>
      <c r="K119" s="156">
        <f>IF(RES_hhdet_in_fec!K119=0,0,RES_hhdet_in_fec!K119/0.086*1000000/RES_hhdet_in_new!K117)</f>
        <v>932.49178211896742</v>
      </c>
      <c r="L119" s="156">
        <f>IF(RES_hhdet_in_fec!L119=0,0,RES_hhdet_in_fec!L119/0.086*1000000/RES_hhdet_in_new!L117)</f>
        <v>931.46071842117146</v>
      </c>
      <c r="M119" s="156">
        <f>IF(RES_hhdet_in_fec!M119=0,0,RES_hhdet_in_fec!M119/0.086*1000000/RES_hhdet_in_new!M117)</f>
        <v>904.62613019047933</v>
      </c>
      <c r="N119" s="156">
        <f>IF(RES_hhdet_in_fec!N119=0,0,RES_hhdet_in_fec!N119/0.086*1000000/RES_hhdet_in_new!N117)</f>
        <v>913.10210441871845</v>
      </c>
      <c r="O119" s="156">
        <f>IF(RES_hhdet_in_fec!O119=0,0,RES_hhdet_in_fec!O119/0.086*1000000/RES_hhdet_in_new!O117)</f>
        <v>907.28772881185034</v>
      </c>
      <c r="P119" s="156">
        <f>IF(RES_hhdet_in_fec!P119=0,0,RES_hhdet_in_fec!P119/0.086*1000000/RES_hhdet_in_new!P117)</f>
        <v>0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1216.4261919462012</v>
      </c>
      <c r="G120" s="157">
        <f>IF(SUM(RES_hhdet_in_fec!G121:G122)=0,0,SUM(RES_hhdet_in_fec!G121:G122)/0.086*1000000/SUM(RES_hhdet_in_new!G121:G122))</f>
        <v>1189.5350896712209</v>
      </c>
      <c r="H120" s="157">
        <f>IF(SUM(RES_hhdet_in_fec!H121:H122)=0,0,SUM(RES_hhdet_in_fec!H121:H122)/0.086*1000000/SUM(RES_hhdet_in_new!H121:H122))</f>
        <v>1250.5840880648889</v>
      </c>
      <c r="I120" s="157">
        <f>IF(SUM(RES_hhdet_in_fec!I121:I122)=0,0,SUM(RES_hhdet_in_fec!I121:I122)/0.086*1000000/SUM(RES_hhdet_in_new!I121:I122))</f>
        <v>1323.9276067323808</v>
      </c>
      <c r="J120" s="157">
        <f>IF(SUM(RES_hhdet_in_fec!J121:J122)=0,0,SUM(RES_hhdet_in_fec!J121:J122)/0.086*1000000/SUM(RES_hhdet_in_new!J121:J122))</f>
        <v>1319.8248274169055</v>
      </c>
      <c r="K120" s="157">
        <f>IF(SUM(RES_hhdet_in_fec!K121:K122)=0,0,SUM(RES_hhdet_in_fec!K121:K122)/0.086*1000000/SUM(RES_hhdet_in_new!K121:K122))</f>
        <v>1314.3237315274046</v>
      </c>
      <c r="L120" s="157">
        <f>IF(SUM(RES_hhdet_in_fec!L121:L122)=0,0,SUM(RES_hhdet_in_fec!L121:L122)/0.086*1000000/SUM(RES_hhdet_in_new!L121:L122))</f>
        <v>1322.7495351204063</v>
      </c>
      <c r="M120" s="157">
        <f>IF(SUM(RES_hhdet_in_fec!M121:M122)=0,0,SUM(RES_hhdet_in_fec!M121:M122)/0.086*1000000/SUM(RES_hhdet_in_new!M121:M122))</f>
        <v>1240.6784554981632</v>
      </c>
      <c r="N120" s="157">
        <f>IF(SUM(RES_hhdet_in_fec!N121:N122)=0,0,SUM(RES_hhdet_in_fec!N121:N122)/0.086*1000000/SUM(RES_hhdet_in_new!N121:N122))</f>
        <v>1370.6166585564683</v>
      </c>
      <c r="O120" s="157">
        <f>IF(SUM(RES_hhdet_in_fec!O121:O122)=0,0,SUM(RES_hhdet_in_fec!O121:O122)/0.086*1000000/SUM(RES_hhdet_in_new!O121:O122))</f>
        <v>1294.7387472162141</v>
      </c>
      <c r="P120" s="157">
        <f>IF(SUM(RES_hhdet_in_fec!P121:P122)=0,0,SUM(RES_hhdet_in_fec!P121:P122)/0.086*1000000/SUM(RES_hhdet_in_new!P121:P122))</f>
        <v>0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1216.4261919462012</v>
      </c>
      <c r="G122" s="57">
        <f>IF(RES_hhdet_in_fec!G122=0,0,RES_hhdet_in_fec!G122/0.086*1000000/RES_hhdet_in_new!G122)</f>
        <v>1189.5350896712209</v>
      </c>
      <c r="H122" s="57">
        <f>IF(RES_hhdet_in_fec!H122=0,0,RES_hhdet_in_fec!H122/0.086*1000000/RES_hhdet_in_new!H122)</f>
        <v>1250.5840880648889</v>
      </c>
      <c r="I122" s="57">
        <f>IF(RES_hhdet_in_fec!I122=0,0,RES_hhdet_in_fec!I122/0.086*1000000/RES_hhdet_in_new!I122)</f>
        <v>1323.9276067323808</v>
      </c>
      <c r="J122" s="57">
        <f>IF(RES_hhdet_in_fec!J122=0,0,RES_hhdet_in_fec!J122/0.086*1000000/RES_hhdet_in_new!J122)</f>
        <v>1319.8248274169055</v>
      </c>
      <c r="K122" s="57">
        <f>IF(RES_hhdet_in_fec!K122=0,0,RES_hhdet_in_fec!K122/0.086*1000000/RES_hhdet_in_new!K122)</f>
        <v>1314.3237315274046</v>
      </c>
      <c r="L122" s="57">
        <f>IF(RES_hhdet_in_fec!L122=0,0,RES_hhdet_in_fec!L122/0.086*1000000/RES_hhdet_in_new!L122)</f>
        <v>1322.7495351204063</v>
      </c>
      <c r="M122" s="57">
        <f>IF(RES_hhdet_in_fec!M122=0,0,RES_hhdet_in_fec!M122/0.086*1000000/RES_hhdet_in_new!M122)</f>
        <v>1240.6784554981632</v>
      </c>
      <c r="N122" s="57">
        <f>IF(RES_hhdet_in_fec!N122=0,0,RES_hhdet_in_fec!N122/0.086*1000000/RES_hhdet_in_new!N122)</f>
        <v>1370.6166585564683</v>
      </c>
      <c r="O122" s="57">
        <f>IF(RES_hhdet_in_fec!O122=0,0,RES_hhdet_in_fec!O122/0.086*1000000/RES_hhdet_in_new!O122)</f>
        <v>1294.7387472162141</v>
      </c>
      <c r="P122" s="57">
        <f>IF(RES_hhdet_in_fec!P122=0,0,RES_hhdet_in_fec!P122/0.086*1000000/RES_hhdet_in_new!P122)</f>
        <v>0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10940.119420502266</v>
      </c>
      <c r="D124" s="168">
        <f t="shared" ref="D124" si="103">SUM(D125,D128,D130,D139)</f>
        <v>11053.625008041365</v>
      </c>
      <c r="E124" s="168">
        <f t="shared" ref="E124" si="104">SUM(E125,E128,E130,E139)</f>
        <v>12760.51527675023</v>
      </c>
      <c r="F124" s="168">
        <f t="shared" ref="F124" si="105">SUM(F125,F128,F130,F139)</f>
        <v>12301.11040690375</v>
      </c>
      <c r="G124" s="168">
        <f t="shared" ref="G124" si="106">SUM(G125,G128,G130,G139)</f>
        <v>12368.821028490926</v>
      </c>
      <c r="H124" s="168">
        <f t="shared" ref="H124" si="107">SUM(H125,H128,H130,H139)</f>
        <v>13518.842088261883</v>
      </c>
      <c r="I124" s="168">
        <f t="shared" ref="I124" si="108">SUM(I125,I128,I130,I139)</f>
        <v>11268.079989052614</v>
      </c>
      <c r="J124" s="168">
        <f t="shared" ref="J124" si="109">SUM(J125,J128,J130,J139)</f>
        <v>11861.522071843641</v>
      </c>
      <c r="K124" s="168">
        <f t="shared" ref="K124" si="110">SUM(K125,K128,K130,K139)</f>
        <v>10976.216228281246</v>
      </c>
      <c r="L124" s="168">
        <f t="shared" ref="L124" si="111">SUM(L125,L128,L130,L139)</f>
        <v>10522.762836777922</v>
      </c>
      <c r="M124" s="168">
        <f t="shared" ref="M124" si="112">SUM(M125,M128,M130,M139)</f>
        <v>11606.794810962601</v>
      </c>
      <c r="N124" s="168">
        <f t="shared" ref="N124" si="113">SUM(N125,N128,N130,N139)</f>
        <v>10372.733574551688</v>
      </c>
      <c r="O124" s="168">
        <f t="shared" ref="O124" si="114">SUM(O125,O128,O130,O139)</f>
        <v>7863.1631689420947</v>
      </c>
      <c r="P124" s="168">
        <f t="shared" ref="P124" si="115">SUM(P125,P128,P130,P139)</f>
        <v>7875.1158947328777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6969.5483470959662</v>
      </c>
      <c r="D125" s="157">
        <f t="shared" si="117"/>
        <v>6926.3565489565872</v>
      </c>
      <c r="E125" s="157">
        <f t="shared" si="117"/>
        <v>8679.8087698828585</v>
      </c>
      <c r="F125" s="157">
        <f t="shared" si="117"/>
        <v>8169.1740075408816</v>
      </c>
      <c r="G125" s="157">
        <f t="shared" si="117"/>
        <v>8347.8598507446277</v>
      </c>
      <c r="H125" s="157">
        <f t="shared" si="117"/>
        <v>9418.6167414679858</v>
      </c>
      <c r="I125" s="157">
        <f t="shared" si="117"/>
        <v>7116.4169460086205</v>
      </c>
      <c r="J125" s="157">
        <f t="shared" si="117"/>
        <v>7581.1967245819114</v>
      </c>
      <c r="K125" s="157">
        <f t="shared" si="117"/>
        <v>6757.7116060399867</v>
      </c>
      <c r="L125" s="157">
        <f t="shared" si="117"/>
        <v>6271.0999888298747</v>
      </c>
      <c r="M125" s="157">
        <f t="shared" si="117"/>
        <v>7608.7628149018356</v>
      </c>
      <c r="N125" s="157">
        <f t="shared" si="117"/>
        <v>6422.1578785501815</v>
      </c>
      <c r="O125" s="157">
        <f t="shared" si="117"/>
        <v>4110.8127984869125</v>
      </c>
      <c r="P125" s="157">
        <f t="shared" si="117"/>
        <v>3951.1670708189449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6954.649648038313</v>
      </c>
      <c r="D126" s="156">
        <f>IF(RES_hhdet_in_fec!D126=0,0,RES_hhdet_in_fec!D126/0.086*1000000/RES_hhdet_in_new!D126)</f>
        <v>6904.0825778253311</v>
      </c>
      <c r="E126" s="156">
        <f>IF(RES_hhdet_in_fec!E126=0,0,RES_hhdet_in_fec!E126/0.086*1000000/RES_hhdet_in_new!E126)</f>
        <v>8650.9751856930579</v>
      </c>
      <c r="F126" s="156">
        <f>IF(RES_hhdet_in_fec!F126=0,0,RES_hhdet_in_fec!F126/0.086*1000000/RES_hhdet_in_new!F126)</f>
        <v>8143.4387934431452</v>
      </c>
      <c r="G126" s="156">
        <f>IF(RES_hhdet_in_fec!G126=0,0,RES_hhdet_in_fec!G126/0.086*1000000/RES_hhdet_in_new!G126)</f>
        <v>8330.0972907433279</v>
      </c>
      <c r="H126" s="156">
        <f>IF(RES_hhdet_in_fec!H126=0,0,RES_hhdet_in_fec!H126/0.086*1000000/RES_hhdet_in_new!H126)</f>
        <v>9387.6287174042282</v>
      </c>
      <c r="I126" s="156">
        <f>IF(RES_hhdet_in_fec!I126=0,0,RES_hhdet_in_fec!I126/0.086*1000000/RES_hhdet_in_new!I126)</f>
        <v>7083.3428435475325</v>
      </c>
      <c r="J126" s="156">
        <f>IF(RES_hhdet_in_fec!J126=0,0,RES_hhdet_in_fec!J126/0.086*1000000/RES_hhdet_in_new!J126)</f>
        <v>7547.3611884321972</v>
      </c>
      <c r="K126" s="156">
        <f>IF(RES_hhdet_in_fec!K126=0,0,RES_hhdet_in_fec!K126/0.086*1000000/RES_hhdet_in_new!K126)</f>
        <v>6723.259658702952</v>
      </c>
      <c r="L126" s="156">
        <f>IF(RES_hhdet_in_fec!L126=0,0,RES_hhdet_in_fec!L126/0.086*1000000/RES_hhdet_in_new!L126)</f>
        <v>6238.6578105955887</v>
      </c>
      <c r="M126" s="156">
        <f>IF(RES_hhdet_in_fec!M126=0,0,RES_hhdet_in_fec!M126/0.086*1000000/RES_hhdet_in_new!M126)</f>
        <v>7591.0951281381203</v>
      </c>
      <c r="N126" s="156">
        <f>IF(RES_hhdet_in_fec!N126=0,0,RES_hhdet_in_fec!N126/0.086*1000000/RES_hhdet_in_new!N126)</f>
        <v>6380.1609401804608</v>
      </c>
      <c r="O126" s="156">
        <f>IF(RES_hhdet_in_fec!O126=0,0,RES_hhdet_in_fec!O126/0.086*1000000/RES_hhdet_in_new!O126)</f>
        <v>4083.7620318440559</v>
      </c>
      <c r="P126" s="156">
        <f>IF(RES_hhdet_in_fec!P126=0,0,RES_hhdet_in_fec!P126/0.086*1000000/RES_hhdet_in_new!P126)</f>
        <v>3928.1884555691031</v>
      </c>
      <c r="Q126" s="156">
        <f>IF(RES_hhdet_in_fec!Q126=0,0,RES_hhdet_in_fec!Q126/0.086*1000000/RES_hhdet_in_new!Q126)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14.898699057653335</v>
      </c>
      <c r="D127" s="156">
        <f>IF(RES_hhdet_in_fec!D127=0,0,RES_hhdet_in_fec!D127/0.086*1000000/RES_hhdet_in_new!D126)</f>
        <v>22.273971131256364</v>
      </c>
      <c r="E127" s="156">
        <f>IF(RES_hhdet_in_fec!E127=0,0,RES_hhdet_in_fec!E127/0.086*1000000/RES_hhdet_in_new!E126)</f>
        <v>28.833584189801293</v>
      </c>
      <c r="F127" s="156">
        <f>IF(RES_hhdet_in_fec!F127=0,0,RES_hhdet_in_fec!F127/0.086*1000000/RES_hhdet_in_new!F126)</f>
        <v>25.735214097735959</v>
      </c>
      <c r="G127" s="156">
        <f>IF(RES_hhdet_in_fec!G127=0,0,RES_hhdet_in_fec!G127/0.086*1000000/RES_hhdet_in_new!G126)</f>
        <v>17.762560001299128</v>
      </c>
      <c r="H127" s="156">
        <f>IF(RES_hhdet_in_fec!H127=0,0,RES_hhdet_in_fec!H127/0.086*1000000/RES_hhdet_in_new!H126)</f>
        <v>30.988024063758083</v>
      </c>
      <c r="I127" s="156">
        <f>IF(RES_hhdet_in_fec!I127=0,0,RES_hhdet_in_fec!I127/0.086*1000000/RES_hhdet_in_new!I126)</f>
        <v>33.074102461087534</v>
      </c>
      <c r="J127" s="156">
        <f>IF(RES_hhdet_in_fec!J127=0,0,RES_hhdet_in_fec!J127/0.086*1000000/RES_hhdet_in_new!J126)</f>
        <v>33.835536149714606</v>
      </c>
      <c r="K127" s="156">
        <f>IF(RES_hhdet_in_fec!K127=0,0,RES_hhdet_in_fec!K127/0.086*1000000/RES_hhdet_in_new!K126)</f>
        <v>34.451947337034618</v>
      </c>
      <c r="L127" s="156">
        <f>IF(RES_hhdet_in_fec!L127=0,0,RES_hhdet_in_fec!L127/0.086*1000000/RES_hhdet_in_new!L126)</f>
        <v>32.442178234286452</v>
      </c>
      <c r="M127" s="156">
        <f>IF(RES_hhdet_in_fec!M127=0,0,RES_hhdet_in_fec!M127/0.086*1000000/RES_hhdet_in_new!M126)</f>
        <v>17.667686763715306</v>
      </c>
      <c r="N127" s="156">
        <f>IF(RES_hhdet_in_fec!N127=0,0,RES_hhdet_in_fec!N127/0.086*1000000/RES_hhdet_in_new!N126)</f>
        <v>41.996938369720596</v>
      </c>
      <c r="O127" s="156">
        <f>IF(RES_hhdet_in_fec!O127=0,0,RES_hhdet_in_fec!O127/0.086*1000000/RES_hhdet_in_new!O126)</f>
        <v>27.05076664285659</v>
      </c>
      <c r="P127" s="156">
        <f>IF(RES_hhdet_in_fec!P127=0,0,RES_hhdet_in_fec!P127/0.086*1000000/RES_hhdet_in_new!P126)</f>
        <v>22.978615249841965</v>
      </c>
      <c r="Q127" s="156">
        <f>IF(RES_hhdet_in_fec!Q127=0,0,RES_hhdet_in_fec!Q127/0.086*1000000/RES_hhdet_in_new!Q126)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1541.4488275973238</v>
      </c>
      <c r="D128" s="157">
        <f t="shared" si="118"/>
        <v>1493.8500678958803</v>
      </c>
      <c r="E128" s="157">
        <f t="shared" si="118"/>
        <v>1456.0451909835599</v>
      </c>
      <c r="F128" s="157">
        <f t="shared" si="118"/>
        <v>1398.9097718085829</v>
      </c>
      <c r="G128" s="157">
        <f t="shared" si="118"/>
        <v>1353.406593431087</v>
      </c>
      <c r="H128" s="157">
        <f t="shared" si="118"/>
        <v>1323.6318799497892</v>
      </c>
      <c r="I128" s="157">
        <f t="shared" si="118"/>
        <v>1446.2968017139601</v>
      </c>
      <c r="J128" s="157">
        <f t="shared" si="118"/>
        <v>1410.9678136709388</v>
      </c>
      <c r="K128" s="157">
        <f t="shared" si="118"/>
        <v>1333.1895033425283</v>
      </c>
      <c r="L128" s="157">
        <f t="shared" si="118"/>
        <v>1257.41094170325</v>
      </c>
      <c r="M128" s="157">
        <f t="shared" si="118"/>
        <v>1168.7532635084735</v>
      </c>
      <c r="N128" s="157">
        <f t="shared" si="118"/>
        <v>1106.4627266581242</v>
      </c>
      <c r="O128" s="157">
        <f t="shared" si="118"/>
        <v>1044.8157698529401</v>
      </c>
      <c r="P128" s="157">
        <f t="shared" si="118"/>
        <v>1038.9192708998298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1541.4488275973238</v>
      </c>
      <c r="D129" s="156">
        <f>IF(RES_hhdet_in_fec!D129=0,0,RES_hhdet_in_fec!D129/0.086*1000000/RES_hhdet_in_new!D129)</f>
        <v>1493.8500678958803</v>
      </c>
      <c r="E129" s="156">
        <f>IF(RES_hhdet_in_fec!E129=0,0,RES_hhdet_in_fec!E129/0.086*1000000/RES_hhdet_in_new!E129)</f>
        <v>1456.0451909835599</v>
      </c>
      <c r="F129" s="156">
        <f>IF(RES_hhdet_in_fec!F129=0,0,RES_hhdet_in_fec!F129/0.086*1000000/RES_hhdet_in_new!F129)</f>
        <v>1398.9097718085829</v>
      </c>
      <c r="G129" s="156">
        <f>IF(RES_hhdet_in_fec!G129=0,0,RES_hhdet_in_fec!G129/0.086*1000000/RES_hhdet_in_new!G129)</f>
        <v>1353.406593431087</v>
      </c>
      <c r="H129" s="156">
        <f>IF(RES_hhdet_in_fec!H129=0,0,RES_hhdet_in_fec!H129/0.086*1000000/RES_hhdet_in_new!H129)</f>
        <v>1323.6318799497892</v>
      </c>
      <c r="I129" s="156">
        <f>IF(RES_hhdet_in_fec!I129=0,0,RES_hhdet_in_fec!I129/0.086*1000000/RES_hhdet_in_new!I129)</f>
        <v>1446.2968017139601</v>
      </c>
      <c r="J129" s="156">
        <f>IF(RES_hhdet_in_fec!J129=0,0,RES_hhdet_in_fec!J129/0.086*1000000/RES_hhdet_in_new!J129)</f>
        <v>1410.9678136709388</v>
      </c>
      <c r="K129" s="156">
        <f>IF(RES_hhdet_in_fec!K129=0,0,RES_hhdet_in_fec!K129/0.086*1000000/RES_hhdet_in_new!K129)</f>
        <v>1333.1895033425283</v>
      </c>
      <c r="L129" s="156">
        <f>IF(RES_hhdet_in_fec!L129=0,0,RES_hhdet_in_fec!L129/0.086*1000000/RES_hhdet_in_new!L129)</f>
        <v>1257.41094170325</v>
      </c>
      <c r="M129" s="156">
        <f>IF(RES_hhdet_in_fec!M129=0,0,RES_hhdet_in_fec!M129/0.086*1000000/RES_hhdet_in_new!M129)</f>
        <v>1168.7532635084735</v>
      </c>
      <c r="N129" s="156">
        <f>IF(RES_hhdet_in_fec!N129=0,0,RES_hhdet_in_fec!N129/0.086*1000000/RES_hhdet_in_new!N129)</f>
        <v>1106.4627266581242</v>
      </c>
      <c r="O129" s="156">
        <f>IF(RES_hhdet_in_fec!O129=0,0,RES_hhdet_in_fec!O129/0.086*1000000/RES_hhdet_in_new!O129)</f>
        <v>1044.8157698529401</v>
      </c>
      <c r="P129" s="156">
        <f>IF(RES_hhdet_in_fec!P129=0,0,RES_hhdet_in_fec!P129/0.086*1000000/RES_hhdet_in_new!P129)</f>
        <v>1038.9192708998298</v>
      </c>
      <c r="Q129" s="156">
        <f>IF(RES_hhdet_in_fec!Q129=0,0,RES_hhdet_in_fec!Q129/0.086*1000000/RES_hhdet_in_new!Q129)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1294.2542032011279</v>
      </c>
      <c r="D130" s="157">
        <f>IF(SUM(RES_hhdet_in_fec!D131:D132,RES_hhdet_in_fec!D135:D136)=0,0,SUM(RES_hhdet_in_fec!D131:D132,RES_hhdet_in_fec!D135:D136)/0.086*1000000/SUM(RES_hhdet_in_new!D131:D132,RES_hhdet_in_new!D135:D136))</f>
        <v>1431.8801932077643</v>
      </c>
      <c r="E130" s="157">
        <f>IF(SUM(RES_hhdet_in_fec!E131:E132,RES_hhdet_in_fec!E135:E136)=0,0,SUM(RES_hhdet_in_fec!E131:E132,RES_hhdet_in_fec!E135:E136)/0.086*1000000/SUM(RES_hhdet_in_new!E131:E132,RES_hhdet_in_new!E135:E136))</f>
        <v>1406.146115273599</v>
      </c>
      <c r="F130" s="157">
        <f>IF(SUM(RES_hhdet_in_fec!F131:F132,RES_hhdet_in_fec!F135:F136)=0,0,SUM(RES_hhdet_in_fec!F131:F132,RES_hhdet_in_fec!F135:F136)/0.086*1000000/SUM(RES_hhdet_in_new!F131:F132,RES_hhdet_in_new!F135:F136))</f>
        <v>1524.9457868329534</v>
      </c>
      <c r="G130" s="157">
        <f>IF(SUM(RES_hhdet_in_fec!G131:G132,RES_hhdet_in_fec!G135:G136)=0,0,SUM(RES_hhdet_in_fec!G131:G132,RES_hhdet_in_fec!G135:G136)/0.086*1000000/SUM(RES_hhdet_in_new!G131:G132,RES_hhdet_in_new!G135:G136))</f>
        <v>1487.5529292598601</v>
      </c>
      <c r="H130" s="157">
        <f>IF(SUM(RES_hhdet_in_fec!H131:H132,RES_hhdet_in_fec!H135:H136)=0,0,SUM(RES_hhdet_in_fec!H131:H132,RES_hhdet_in_fec!H135:H136)/0.086*1000000/SUM(RES_hhdet_in_new!H131:H132,RES_hhdet_in_new!H135:H136))</f>
        <v>1537.9314714999207</v>
      </c>
      <c r="I130" s="157">
        <f>IF(SUM(RES_hhdet_in_fec!I131:I132,RES_hhdet_in_fec!I135:I136)=0,0,SUM(RES_hhdet_in_fec!I131:I132,RES_hhdet_in_fec!I135:I136)/0.086*1000000/SUM(RES_hhdet_in_new!I131:I132,RES_hhdet_in_new!I135:I136))</f>
        <v>1396.6483351983256</v>
      </c>
      <c r="J130" s="157">
        <f>IF(SUM(RES_hhdet_in_fec!J131:J132,RES_hhdet_in_fec!J135:J136)=0,0,SUM(RES_hhdet_in_fec!J131:J132,RES_hhdet_in_fec!J135:J136)/0.086*1000000/SUM(RES_hhdet_in_new!J131:J132,RES_hhdet_in_new!J135:J136))</f>
        <v>1567.491885103339</v>
      </c>
      <c r="K130" s="157">
        <f>IF(SUM(RES_hhdet_in_fec!K131:K132,RES_hhdet_in_fec!K135:K136)=0,0,SUM(RES_hhdet_in_fec!K131:K132,RES_hhdet_in_fec!K135:K136)/0.086*1000000/SUM(RES_hhdet_in_new!K131:K132,RES_hhdet_in_new!K135:K136))</f>
        <v>1583.2122411987609</v>
      </c>
      <c r="L130" s="157">
        <f>IF(SUM(RES_hhdet_in_fec!L131:L132,RES_hhdet_in_fec!L135:L136)=0,0,SUM(RES_hhdet_in_fec!L131:L132,RES_hhdet_in_fec!L135:L136)/0.086*1000000/SUM(RES_hhdet_in_new!L131:L132,RES_hhdet_in_new!L135:L136))</f>
        <v>1681.7904917813694</v>
      </c>
      <c r="M130" s="157">
        <f>IF(SUM(RES_hhdet_in_fec!M131:M132,RES_hhdet_in_fec!M135:M136)=0,0,SUM(RES_hhdet_in_fec!M131:M132,RES_hhdet_in_fec!M135:M136)/0.086*1000000/SUM(RES_hhdet_in_new!M131:M132,RES_hhdet_in_new!M135:M136))</f>
        <v>1595.8448349168123</v>
      </c>
      <c r="N130" s="157">
        <f>IF(SUM(RES_hhdet_in_fec!N131:N132,RES_hhdet_in_fec!N135:N136)=0,0,SUM(RES_hhdet_in_fec!N131:N132,RES_hhdet_in_fec!N135:N136)/0.086*1000000/SUM(RES_hhdet_in_new!N131:N132,RES_hhdet_in_new!N135:N136))</f>
        <v>1478.6422639002674</v>
      </c>
      <c r="O130" s="157">
        <f>IF(SUM(RES_hhdet_in_fec!O131:O132,RES_hhdet_in_fec!O135:O136)=0,0,SUM(RES_hhdet_in_fec!O131:O132,RES_hhdet_in_fec!O135:O136)/0.086*1000000/SUM(RES_hhdet_in_new!O131:O132,RES_hhdet_in_new!O135:O136))</f>
        <v>1415.1633728767436</v>
      </c>
      <c r="P130" s="157">
        <f>IF(SUM(RES_hhdet_in_fec!P131:P132,RES_hhdet_in_fec!P135:P136)=0,0,SUM(RES_hhdet_in_fec!P131:P132,RES_hhdet_in_fec!P135:P136)/0.086*1000000/SUM(RES_hhdet_in_new!P131:P132,RES_hhdet_in_new!P135:P136))</f>
        <v>1597.8580267770824</v>
      </c>
      <c r="Q130" s="157">
        <f>IF(SUM(RES_hhdet_in_fec!Q131:Q132,RES_hhdet_in_fec!Q135:Q136)=0,0,SUM(RES_hhdet_in_fec!Q131:Q132,RES_hhdet_in_fec!Q135:Q136)/0.086*1000000/SUM(RES_hhdet_in_new!Q131:Q132,RES_hhdet_in_new!Q135:Q136))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0</v>
      </c>
      <c r="D131" s="132">
        <f>IF(RES_hhdet_in_fec!D131=0,0,RES_hhdet_in_fec!D131/0.086*1000000/RES_hhdet_in_new!D131)</f>
        <v>1407.6650029203911</v>
      </c>
      <c r="E131" s="132">
        <f>IF(RES_hhdet_in_fec!E131=0,0,RES_hhdet_in_fec!E131/0.086*1000000/RES_hhdet_in_new!E131)</f>
        <v>0</v>
      </c>
      <c r="F131" s="132">
        <f>IF(RES_hhdet_in_fec!F131=0,0,RES_hhdet_in_fec!F131/0.086*1000000/RES_hhdet_in_new!F131)</f>
        <v>1458.0935099337189</v>
      </c>
      <c r="G131" s="132">
        <f>IF(RES_hhdet_in_fec!G131=0,0,RES_hhdet_in_fec!G131/0.086*1000000/RES_hhdet_in_new!G131)</f>
        <v>0</v>
      </c>
      <c r="H131" s="132">
        <f>IF(RES_hhdet_in_fec!H131=0,0,RES_hhdet_in_fec!H131/0.086*1000000/RES_hhdet_in_new!H131)</f>
        <v>0</v>
      </c>
      <c r="I131" s="132">
        <f>IF(RES_hhdet_in_fec!I131=0,0,RES_hhdet_in_fec!I131/0.086*1000000/RES_hhdet_in_new!I131)</f>
        <v>0</v>
      </c>
      <c r="J131" s="132">
        <f>IF(RES_hhdet_in_fec!J131=0,0,RES_hhdet_in_fec!J131/0.086*1000000/RES_hhdet_in_new!J131)</f>
        <v>0</v>
      </c>
      <c r="K131" s="132">
        <f>IF(RES_hhdet_in_fec!K131=0,0,RES_hhdet_in_fec!K131/0.086*1000000/RES_hhdet_in_new!K131)</f>
        <v>0</v>
      </c>
      <c r="L131" s="132">
        <f>IF(RES_hhdet_in_fec!L131=0,0,RES_hhdet_in_fec!L131/0.086*1000000/RES_hhdet_in_new!L131)</f>
        <v>1662.0587399813146</v>
      </c>
      <c r="M131" s="132">
        <f>IF(RES_hhdet_in_fec!M131=0,0,RES_hhdet_in_fec!M131/0.086*1000000/RES_hhdet_in_new!M131)</f>
        <v>1509.3700811155509</v>
      </c>
      <c r="N131" s="132">
        <f>IF(RES_hhdet_in_fec!N131=0,0,RES_hhdet_in_fec!N131/0.086*1000000/RES_hhdet_in_new!N131)</f>
        <v>1464.0529843049478</v>
      </c>
      <c r="O131" s="132">
        <f>IF(RES_hhdet_in_fec!O131=0,0,RES_hhdet_in_fec!O131/0.086*1000000/RES_hhdet_in_new!O131)</f>
        <v>0</v>
      </c>
      <c r="P131" s="132">
        <f>IF(RES_hhdet_in_fec!P131=0,0,RES_hhdet_in_fec!P131/0.086*1000000/RES_hhdet_in_new!P131)</f>
        <v>0</v>
      </c>
      <c r="Q131" s="132">
        <f>IF(RES_hhdet_in_fec!Q131=0,0,RES_hhdet_in_fec!Q131/0.086*1000000/RES_hhdet_in_new!Q131)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0</v>
      </c>
      <c r="D132" s="132">
        <f>IF(RES_hhdet_in_fec!D132=0,0,RES_hhdet_in_fec!D132/0.086*1000000/RES_hhdet_in_new!D132)</f>
        <v>1223.937176617721</v>
      </c>
      <c r="E132" s="132">
        <f>IF(RES_hhdet_in_fec!E132=0,0,RES_hhdet_in_fec!E132/0.086*1000000/RES_hhdet_in_new!E132)</f>
        <v>1250.7723346123594</v>
      </c>
      <c r="F132" s="132">
        <f>IF(RES_hhdet_in_fec!F132=0,0,RES_hhdet_in_fec!F132/0.086*1000000/RES_hhdet_in_new!F132)</f>
        <v>1258.9344095452434</v>
      </c>
      <c r="G132" s="132">
        <f>IF(RES_hhdet_in_fec!G132=0,0,RES_hhdet_in_fec!G132/0.086*1000000/RES_hhdet_in_new!G132)</f>
        <v>1296.6788296690793</v>
      </c>
      <c r="H132" s="132">
        <f>IF(RES_hhdet_in_fec!H132=0,0,RES_hhdet_in_fec!H132/0.086*1000000/RES_hhdet_in_new!H132)</f>
        <v>1375.5357623665923</v>
      </c>
      <c r="I132" s="132">
        <f>IF(RES_hhdet_in_fec!I132=0,0,RES_hhdet_in_fec!I132/0.086*1000000/RES_hhdet_in_new!I132)</f>
        <v>1299.442248271575</v>
      </c>
      <c r="J132" s="132">
        <f>IF(RES_hhdet_in_fec!J132=0,0,RES_hhdet_in_fec!J132/0.086*1000000/RES_hhdet_in_new!J132)</f>
        <v>1396.4058051658353</v>
      </c>
      <c r="K132" s="132">
        <f>IF(RES_hhdet_in_fec!K132=0,0,RES_hhdet_in_fec!K132/0.086*1000000/RES_hhdet_in_new!K132)</f>
        <v>1410.4029892760825</v>
      </c>
      <c r="L132" s="132">
        <f>IF(RES_hhdet_in_fec!L132=0,0,RES_hhdet_in_fec!L132/0.086*1000000/RES_hhdet_in_new!L132)</f>
        <v>1439.9737644111101</v>
      </c>
      <c r="M132" s="132">
        <f>IF(RES_hhdet_in_fec!M132=0,0,RES_hhdet_in_fec!M132/0.086*1000000/RES_hhdet_in_new!M132)</f>
        <v>1384.2618046197981</v>
      </c>
      <c r="N132" s="132">
        <f>IF(RES_hhdet_in_fec!N132=0,0,RES_hhdet_in_fec!N132/0.086*1000000/RES_hhdet_in_new!N132)</f>
        <v>1367.7097480476118</v>
      </c>
      <c r="O132" s="132">
        <f>IF(RES_hhdet_in_fec!O132=0,0,RES_hhdet_in_fec!O132/0.086*1000000/RES_hhdet_in_new!O132)</f>
        <v>1415.1633728767436</v>
      </c>
      <c r="P132" s="132">
        <f>IF(RES_hhdet_in_fec!P132=0,0,RES_hhdet_in_fec!P132/0.086*1000000/RES_hhdet_in_new!P132)</f>
        <v>1424.697102922031</v>
      </c>
      <c r="Q132" s="132">
        <f>IF(RES_hhdet_in_fec!Q132=0,0,RES_hhdet_in_fec!Q132/0.086*1000000/RES_hhdet_in_new!Q132)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0</v>
      </c>
      <c r="D133" s="165">
        <f>IF(RES_hhdet_in_fec!D133=0,0,RES_hhdet_in_fec!D133/0.086*1000000/RES_hhdet_in_new!D132)</f>
        <v>432.02254443261654</v>
      </c>
      <c r="E133" s="165">
        <f>IF(RES_hhdet_in_fec!E133=0,0,RES_hhdet_in_fec!E133/0.086*1000000/RES_hhdet_in_new!E132)</f>
        <v>480.66078706566771</v>
      </c>
      <c r="F133" s="165">
        <f>IF(RES_hhdet_in_fec!F133=0,0,RES_hhdet_in_fec!F133/0.086*1000000/RES_hhdet_in_new!F132)</f>
        <v>430.16914302190395</v>
      </c>
      <c r="G133" s="165">
        <f>IF(RES_hhdet_in_fec!G133=0,0,RES_hhdet_in_fec!G133/0.086*1000000/RES_hhdet_in_new!G132)</f>
        <v>512.33087455115924</v>
      </c>
      <c r="H133" s="165">
        <f>IF(RES_hhdet_in_fec!H133=0,0,RES_hhdet_in_fec!H133/0.086*1000000/RES_hhdet_in_new!H132)</f>
        <v>550.57597793409013</v>
      </c>
      <c r="I133" s="165">
        <f>IF(RES_hhdet_in_fec!I133=0,0,RES_hhdet_in_fec!I133/0.086*1000000/RES_hhdet_in_new!I132)</f>
        <v>421.64628154930722</v>
      </c>
      <c r="J133" s="165">
        <f>IF(RES_hhdet_in_fec!J133=0,0,RES_hhdet_in_fec!J133/0.086*1000000/RES_hhdet_in_new!J132)</f>
        <v>484.86021557002016</v>
      </c>
      <c r="K133" s="165">
        <f>IF(RES_hhdet_in_fec!K133=0,0,RES_hhdet_in_fec!K133/0.086*1000000/RES_hhdet_in_new!K132)</f>
        <v>475.88355732704446</v>
      </c>
      <c r="L133" s="165">
        <f>IF(RES_hhdet_in_fec!L133=0,0,RES_hhdet_in_fec!L133/0.086*1000000/RES_hhdet_in_new!L132)</f>
        <v>505.57418958791106</v>
      </c>
      <c r="M133" s="165">
        <f>IF(RES_hhdet_in_fec!M133=0,0,RES_hhdet_in_fec!M133/0.086*1000000/RES_hhdet_in_new!M132)</f>
        <v>476.94307767675434</v>
      </c>
      <c r="N133" s="165">
        <f>IF(RES_hhdet_in_fec!N133=0,0,RES_hhdet_in_fec!N133/0.086*1000000/RES_hhdet_in_new!N132)</f>
        <v>462.05182350928811</v>
      </c>
      <c r="O133" s="165">
        <f>IF(RES_hhdet_in_fec!O133=0,0,RES_hhdet_in_fec!O133/0.086*1000000/RES_hhdet_in_new!O132)</f>
        <v>506.38608987553948</v>
      </c>
      <c r="P133" s="165">
        <f>IF(RES_hhdet_in_fec!P133=0,0,RES_hhdet_in_fec!P133/0.086*1000000/RES_hhdet_in_new!P132)</f>
        <v>509.49269478725614</v>
      </c>
      <c r="Q133" s="165">
        <f>IF(RES_hhdet_in_fec!Q133=0,0,RES_hhdet_in_fec!Q133/0.086*1000000/RES_hhdet_in_new!Q132)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0</v>
      </c>
      <c r="D134" s="164">
        <f>IF(RES_hhdet_in_fec!D134=0,0,RES_hhdet_in_fec!D134/0.086*1000000/RES_hhdet_in_new!D132)</f>
        <v>791.91463218510455</v>
      </c>
      <c r="E134" s="164">
        <f>IF(RES_hhdet_in_fec!E134=0,0,RES_hhdet_in_fec!E134/0.086*1000000/RES_hhdet_in_new!E132)</f>
        <v>770.11154754669178</v>
      </c>
      <c r="F134" s="164">
        <f>IF(RES_hhdet_in_fec!F134=0,0,RES_hhdet_in_fec!F134/0.086*1000000/RES_hhdet_in_new!F132)</f>
        <v>828.76526652333939</v>
      </c>
      <c r="G134" s="164">
        <f>IF(RES_hhdet_in_fec!G134=0,0,RES_hhdet_in_fec!G134/0.086*1000000/RES_hhdet_in_new!G132)</f>
        <v>784.34795511791992</v>
      </c>
      <c r="H134" s="164">
        <f>IF(RES_hhdet_in_fec!H134=0,0,RES_hhdet_in_fec!H134/0.086*1000000/RES_hhdet_in_new!H132)</f>
        <v>824.95978443250203</v>
      </c>
      <c r="I134" s="164">
        <f>IF(RES_hhdet_in_fec!I134=0,0,RES_hhdet_in_fec!I134/0.086*1000000/RES_hhdet_in_new!I132)</f>
        <v>877.79596672226774</v>
      </c>
      <c r="J134" s="164">
        <f>IF(RES_hhdet_in_fec!J134=0,0,RES_hhdet_in_fec!J134/0.086*1000000/RES_hhdet_in_new!J132)</f>
        <v>911.54558959581504</v>
      </c>
      <c r="K134" s="164">
        <f>IF(RES_hhdet_in_fec!K134=0,0,RES_hhdet_in_fec!K134/0.086*1000000/RES_hhdet_in_new!K132)</f>
        <v>934.51943194903811</v>
      </c>
      <c r="L134" s="164">
        <f>IF(RES_hhdet_in_fec!L134=0,0,RES_hhdet_in_fec!L134/0.086*1000000/RES_hhdet_in_new!L132)</f>
        <v>934.39957482319937</v>
      </c>
      <c r="M134" s="164">
        <f>IF(RES_hhdet_in_fec!M134=0,0,RES_hhdet_in_fec!M134/0.086*1000000/RES_hhdet_in_new!M132)</f>
        <v>907.31872694304377</v>
      </c>
      <c r="N134" s="164">
        <f>IF(RES_hhdet_in_fec!N134=0,0,RES_hhdet_in_fec!N134/0.086*1000000/RES_hhdet_in_new!N132)</f>
        <v>905.65792453832398</v>
      </c>
      <c r="O134" s="164">
        <f>IF(RES_hhdet_in_fec!O134=0,0,RES_hhdet_in_fec!O134/0.086*1000000/RES_hhdet_in_new!O132)</f>
        <v>908.77728300120395</v>
      </c>
      <c r="P134" s="164">
        <f>IF(RES_hhdet_in_fec!P134=0,0,RES_hhdet_in_fec!P134/0.086*1000000/RES_hhdet_in_new!P132)</f>
        <v>915.20440813477467</v>
      </c>
      <c r="Q134" s="164">
        <f>IF(RES_hhdet_in_fec!Q134=0,0,RES_hhdet_in_fec!Q134/0.086*1000000/RES_hhdet_in_new!Q132)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1715.3252369200486</v>
      </c>
      <c r="D135" s="162">
        <f>IF(RES_hhdet_in_fec!D135=0,0,RES_hhdet_in_fec!D135/0.086*1000000/RES_hhdet_in_new!D135)</f>
        <v>1829.8051079039267</v>
      </c>
      <c r="E135" s="162">
        <f>IF(RES_hhdet_in_fec!E135=0,0,RES_hhdet_in_fec!E135/0.086*1000000/RES_hhdet_in_new!E135)</f>
        <v>1904.1162879599076</v>
      </c>
      <c r="F135" s="162">
        <f>IF(RES_hhdet_in_fec!F135=0,0,RES_hhdet_in_fec!F135/0.086*1000000/RES_hhdet_in_new!F135)</f>
        <v>1920.8981516916979</v>
      </c>
      <c r="G135" s="162">
        <f>IF(RES_hhdet_in_fec!G135=0,0,RES_hhdet_in_fec!G135/0.086*1000000/RES_hhdet_in_new!G135)</f>
        <v>1890.1930687645556</v>
      </c>
      <c r="H135" s="162">
        <f>IF(RES_hhdet_in_fec!H135=0,0,RES_hhdet_in_fec!H135/0.086*1000000/RES_hhdet_in_new!H135)</f>
        <v>1969.2896925744726</v>
      </c>
      <c r="I135" s="162">
        <f>IF(RES_hhdet_in_fec!I135=0,0,RES_hhdet_in_fec!I135/0.086*1000000/RES_hhdet_in_new!I135)</f>
        <v>0</v>
      </c>
      <c r="J135" s="162">
        <f>IF(RES_hhdet_in_fec!J135=0,0,RES_hhdet_in_fec!J135/0.086*1000000/RES_hhdet_in_new!J135)</f>
        <v>2164.6392726597569</v>
      </c>
      <c r="K135" s="162">
        <f>IF(RES_hhdet_in_fec!K135=0,0,RES_hhdet_in_fec!K135/0.086*1000000/RES_hhdet_in_new!K135)</f>
        <v>2203.0524314998861</v>
      </c>
      <c r="L135" s="162">
        <f>IF(RES_hhdet_in_fec!L135=0,0,RES_hhdet_in_fec!L135/0.086*1000000/RES_hhdet_in_new!L135)</f>
        <v>2192.3153793766187</v>
      </c>
      <c r="M135" s="162">
        <f>IF(RES_hhdet_in_fec!M135=0,0,RES_hhdet_in_fec!M135/0.086*1000000/RES_hhdet_in_new!M135)</f>
        <v>2042.6380128154792</v>
      </c>
      <c r="N135" s="162">
        <f>IF(RES_hhdet_in_fec!N135=0,0,RES_hhdet_in_fec!N135/0.086*1000000/RES_hhdet_in_new!N135)</f>
        <v>2258.015405097703</v>
      </c>
      <c r="O135" s="162">
        <f>IF(RES_hhdet_in_fec!O135=0,0,RES_hhdet_in_fec!O135/0.086*1000000/RES_hhdet_in_new!O135)</f>
        <v>0</v>
      </c>
      <c r="P135" s="162">
        <f>IF(RES_hhdet_in_fec!P135=0,0,RES_hhdet_in_fec!P135/0.086*1000000/RES_hhdet_in_new!P135)</f>
        <v>2120.3591851646665</v>
      </c>
      <c r="Q135" s="162">
        <f>IF(RES_hhdet_in_fec!Q135=0,0,RES_hhdet_in_fec!Q135/0.086*1000000/RES_hhdet_in_new!Q135)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1249.3942713188803</v>
      </c>
      <c r="D136" s="160">
        <f>IF(RES_hhdet_in_fec!D136=0,0,RES_hhdet_in_fec!D136/0.086*1000000/RES_hhdet_in_new!D136)</f>
        <v>1363.7069589566854</v>
      </c>
      <c r="E136" s="160">
        <f>IF(RES_hhdet_in_fec!E136=0,0,RES_hhdet_in_fec!E136/0.086*1000000/RES_hhdet_in_new!E136)</f>
        <v>1406.8422022861596</v>
      </c>
      <c r="F136" s="160">
        <f>IF(RES_hhdet_in_fec!F136=0,0,RES_hhdet_in_fec!F136/0.086*1000000/RES_hhdet_in_new!F136)</f>
        <v>1380.642284334237</v>
      </c>
      <c r="G136" s="160">
        <f>IF(RES_hhdet_in_fec!G136=0,0,RES_hhdet_in_fec!G136/0.086*1000000/RES_hhdet_in_new!G136)</f>
        <v>1432.3130364027038</v>
      </c>
      <c r="H136" s="160">
        <f>IF(RES_hhdet_in_fec!H136=0,0,RES_hhdet_in_fec!H136/0.086*1000000/RES_hhdet_in_new!H136)</f>
        <v>1450.1981386330465</v>
      </c>
      <c r="I136" s="160">
        <f>IF(RES_hhdet_in_fec!I136=0,0,RES_hhdet_in_fec!I136/0.086*1000000/RES_hhdet_in_new!I136)</f>
        <v>1517.1225642082056</v>
      </c>
      <c r="J136" s="160">
        <f>IF(RES_hhdet_in_fec!J136=0,0,RES_hhdet_in_fec!J136/0.086*1000000/RES_hhdet_in_new!J136)</f>
        <v>1558.2861540290344</v>
      </c>
      <c r="K136" s="160">
        <f>IF(RES_hhdet_in_fec!K136=0,0,RES_hhdet_in_fec!K136/0.086*1000000/RES_hhdet_in_new!K136)</f>
        <v>1578.4114592268807</v>
      </c>
      <c r="L136" s="160">
        <f>IF(RES_hhdet_in_fec!L136=0,0,RES_hhdet_in_fec!L136/0.086*1000000/RES_hhdet_in_new!L136)</f>
        <v>1599.7571396980031</v>
      </c>
      <c r="M136" s="160">
        <f>IF(RES_hhdet_in_fec!M136=0,0,RES_hhdet_in_fec!M136/0.086*1000000/RES_hhdet_in_new!M136)</f>
        <v>1553.4154703343845</v>
      </c>
      <c r="N136" s="160">
        <f>IF(RES_hhdet_in_fec!N136=0,0,RES_hhdet_in_fec!N136/0.086*1000000/RES_hhdet_in_new!N136)</f>
        <v>1632.9402044706621</v>
      </c>
      <c r="O136" s="160">
        <f>IF(RES_hhdet_in_fec!O136=0,0,RES_hhdet_in_fec!O136/0.086*1000000/RES_hhdet_in_new!O136)</f>
        <v>0</v>
      </c>
      <c r="P136" s="160">
        <f>IF(RES_hhdet_in_fec!P136=0,0,RES_hhdet_in_fec!P136/0.086*1000000/RES_hhdet_in_new!P136)</f>
        <v>1580.5777876073932</v>
      </c>
      <c r="Q136" s="160">
        <f>IF(RES_hhdet_in_fec!Q136=0,0,RES_hhdet_in_fec!Q136/0.086*1000000/RES_hhdet_in_new!Q136)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450.81836017023227</v>
      </c>
      <c r="D137" s="156">
        <f>IF(RES_hhdet_in_fec!D137=0,0,RES_hhdet_in_fec!D137/0.086*1000000/RES_hhdet_in_new!D136)</f>
        <v>570.23441193626184</v>
      </c>
      <c r="E137" s="156">
        <f>IF(RES_hhdet_in_fec!E137=0,0,RES_hhdet_in_fec!E137/0.086*1000000/RES_hhdet_in_new!E136)</f>
        <v>637.92496735987368</v>
      </c>
      <c r="F137" s="156">
        <f>IF(RES_hhdet_in_fec!F137=0,0,RES_hhdet_in_fec!F137/0.086*1000000/RES_hhdet_in_new!F136)</f>
        <v>558.85825899827944</v>
      </c>
      <c r="G137" s="156">
        <f>IF(RES_hhdet_in_fec!G137=0,0,RES_hhdet_in_fec!G137/0.086*1000000/RES_hhdet_in_new!G136)</f>
        <v>651.54278023320023</v>
      </c>
      <c r="H137" s="156">
        <f>IF(RES_hhdet_in_fec!H137=0,0,RES_hhdet_in_fec!H137/0.086*1000000/RES_hhdet_in_new!H136)</f>
        <v>633.27026845020123</v>
      </c>
      <c r="I137" s="156">
        <f>IF(RES_hhdet_in_fec!I137=0,0,RES_hhdet_in_fec!I137/0.086*1000000/RES_hhdet_in_new!I136)</f>
        <v>639.3059836223664</v>
      </c>
      <c r="J137" s="156">
        <f>IF(RES_hhdet_in_fec!J137=0,0,RES_hhdet_in_fec!J137/0.086*1000000/RES_hhdet_in_new!J136)</f>
        <v>652.3944275386973</v>
      </c>
      <c r="K137" s="156">
        <f>IF(RES_hhdet_in_fec!K137=0,0,RES_hhdet_in_fec!K137/0.086*1000000/RES_hhdet_in_new!K136)</f>
        <v>638.96175086005974</v>
      </c>
      <c r="L137" s="156">
        <f>IF(RES_hhdet_in_fec!L137=0,0,RES_hhdet_in_fec!L137/0.086*1000000/RES_hhdet_in_new!L136)</f>
        <v>660.74464865337518</v>
      </c>
      <c r="M137" s="156">
        <f>IF(RES_hhdet_in_fec!M137=0,0,RES_hhdet_in_fec!M137/0.086*1000000/RES_hhdet_in_new!M136)</f>
        <v>641.22843021131212</v>
      </c>
      <c r="N137" s="156">
        <f>IF(RES_hhdet_in_fec!N137=0,0,RES_hhdet_in_fec!N137/0.086*1000000/RES_hhdet_in_new!N136)</f>
        <v>715.58275352595342</v>
      </c>
      <c r="O137" s="156">
        <f>IF(RES_hhdet_in_fec!O137=0,0,RES_hhdet_in_fec!O137/0.086*1000000/RES_hhdet_in_new!O136)</f>
        <v>0</v>
      </c>
      <c r="P137" s="156">
        <f>IF(RES_hhdet_in_fec!P137=0,0,RES_hhdet_in_fec!P137/0.086*1000000/RES_hhdet_in_new!P136)</f>
        <v>661.8094853377645</v>
      </c>
      <c r="Q137" s="156">
        <f>IF(RES_hhdet_in_fec!Q137=0,0,RES_hhdet_in_fec!Q137/0.086*1000000/RES_hhdet_in_new!Q136)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798.57591114864806</v>
      </c>
      <c r="D138" s="156">
        <f>IF(RES_hhdet_in_fec!D138=0,0,RES_hhdet_in_fec!D138/0.086*1000000/RES_hhdet_in_new!D136)</f>
        <v>793.47254702042369</v>
      </c>
      <c r="E138" s="156">
        <f>IF(RES_hhdet_in_fec!E138=0,0,RES_hhdet_in_fec!E138/0.086*1000000/RES_hhdet_in_new!E136)</f>
        <v>768.91723492628591</v>
      </c>
      <c r="F138" s="156">
        <f>IF(RES_hhdet_in_fec!F138=0,0,RES_hhdet_in_fec!F138/0.086*1000000/RES_hhdet_in_new!F136)</f>
        <v>821.78402533595761</v>
      </c>
      <c r="G138" s="156">
        <f>IF(RES_hhdet_in_fec!G138=0,0,RES_hhdet_in_fec!G138/0.086*1000000/RES_hhdet_in_new!G136)</f>
        <v>780.77025616950357</v>
      </c>
      <c r="H138" s="156">
        <f>IF(RES_hhdet_in_fec!H138=0,0,RES_hhdet_in_fec!H138/0.086*1000000/RES_hhdet_in_new!H136)</f>
        <v>816.92787018284525</v>
      </c>
      <c r="I138" s="156">
        <f>IF(RES_hhdet_in_fec!I138=0,0,RES_hhdet_in_fec!I138/0.086*1000000/RES_hhdet_in_new!I136)</f>
        <v>877.81658058583901</v>
      </c>
      <c r="J138" s="156">
        <f>IF(RES_hhdet_in_fec!J138=0,0,RES_hhdet_in_fec!J138/0.086*1000000/RES_hhdet_in_new!J136)</f>
        <v>905.89172649033696</v>
      </c>
      <c r="K138" s="156">
        <f>IF(RES_hhdet_in_fec!K138=0,0,RES_hhdet_in_fec!K138/0.086*1000000/RES_hhdet_in_new!K136)</f>
        <v>939.44970836682091</v>
      </c>
      <c r="L138" s="156">
        <f>IF(RES_hhdet_in_fec!L138=0,0,RES_hhdet_in_fec!L138/0.086*1000000/RES_hhdet_in_new!L136)</f>
        <v>939.01249104462784</v>
      </c>
      <c r="M138" s="156">
        <f>IF(RES_hhdet_in_fec!M138=0,0,RES_hhdet_in_fec!M138/0.086*1000000/RES_hhdet_in_new!M136)</f>
        <v>912.18704012307217</v>
      </c>
      <c r="N138" s="156">
        <f>IF(RES_hhdet_in_fec!N138=0,0,RES_hhdet_in_fec!N138/0.086*1000000/RES_hhdet_in_new!N136)</f>
        <v>917.35745094470883</v>
      </c>
      <c r="O138" s="156">
        <f>IF(RES_hhdet_in_fec!O138=0,0,RES_hhdet_in_fec!O138/0.086*1000000/RES_hhdet_in_new!O136)</f>
        <v>0</v>
      </c>
      <c r="P138" s="156">
        <f>IF(RES_hhdet_in_fec!P138=0,0,RES_hhdet_in_fec!P138/0.086*1000000/RES_hhdet_in_new!P136)</f>
        <v>918.76830226962886</v>
      </c>
      <c r="Q138" s="156">
        <f>IF(RES_hhdet_in_fec!Q138=0,0,RES_hhdet_in_fec!Q138/0.086*1000000/RES_hhdet_in_new!Q136)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1134.8680426078474</v>
      </c>
      <c r="D139" s="157">
        <f>IF(SUM(RES_hhdet_in_fec!D140:D141)=0,0,SUM(RES_hhdet_in_fec!D140:D141)/0.086*1000000/SUM(RES_hhdet_in_new!D140:D141))</f>
        <v>1201.5381979811341</v>
      </c>
      <c r="E139" s="157">
        <f>IF(SUM(RES_hhdet_in_fec!E140:E141)=0,0,SUM(RES_hhdet_in_fec!E140:E141)/0.086*1000000/SUM(RES_hhdet_in_new!E140:E141))</f>
        <v>1218.5152006102132</v>
      </c>
      <c r="F139" s="157">
        <f>IF(SUM(RES_hhdet_in_fec!F140:F141)=0,0,SUM(RES_hhdet_in_fec!F140:F141)/0.086*1000000/SUM(RES_hhdet_in_new!F140:F141))</f>
        <v>1208.0808407213322</v>
      </c>
      <c r="G139" s="157">
        <f>IF(SUM(RES_hhdet_in_fec!G140:G141)=0,0,SUM(RES_hhdet_in_fec!G140:G141)/0.086*1000000/SUM(RES_hhdet_in_new!G140:G141))</f>
        <v>1180.0016550553507</v>
      </c>
      <c r="H139" s="157">
        <f>IF(SUM(RES_hhdet_in_fec!H140:H141)=0,0,SUM(RES_hhdet_in_fec!H140:H141)/0.086*1000000/SUM(RES_hhdet_in_new!H140:H141))</f>
        <v>1238.6619953441875</v>
      </c>
      <c r="I139" s="157">
        <f>IF(SUM(RES_hhdet_in_fec!I140:I141)=0,0,SUM(RES_hhdet_in_fec!I140:I141)/0.086*1000000/SUM(RES_hhdet_in_new!I140:I141))</f>
        <v>1308.7179061317074</v>
      </c>
      <c r="J139" s="157">
        <f>IF(SUM(RES_hhdet_in_fec!J140:J141)=0,0,SUM(RES_hhdet_in_fec!J140:J141)/0.086*1000000/SUM(RES_hhdet_in_new!J140:J141))</f>
        <v>1301.8656484874537</v>
      </c>
      <c r="K139" s="157">
        <f>IF(SUM(RES_hhdet_in_fec!K140:K141)=0,0,SUM(RES_hhdet_in_fec!K140:K141)/0.086*1000000/SUM(RES_hhdet_in_new!K140:K141))</f>
        <v>1302.1028776999703</v>
      </c>
      <c r="L139" s="157">
        <f>IF(SUM(RES_hhdet_in_fec!L140:L141)=0,0,SUM(RES_hhdet_in_fec!L140:L141)/0.086*1000000/SUM(RES_hhdet_in_new!L140:L141))</f>
        <v>1312.4614144634293</v>
      </c>
      <c r="M139" s="157">
        <f>IF(SUM(RES_hhdet_in_fec!M140:M141)=0,0,SUM(RES_hhdet_in_fec!M140:M141)/0.086*1000000/SUM(RES_hhdet_in_new!M140:M141))</f>
        <v>1233.4338976354788</v>
      </c>
      <c r="N139" s="157">
        <f>IF(SUM(RES_hhdet_in_fec!N140:N141)=0,0,SUM(RES_hhdet_in_fec!N140:N141)/0.086*1000000/SUM(RES_hhdet_in_new!N140:N141))</f>
        <v>1365.4707054431171</v>
      </c>
      <c r="O139" s="157">
        <f>IF(SUM(RES_hhdet_in_fec!O140:O141)=0,0,SUM(RES_hhdet_in_fec!O140:O141)/0.086*1000000/SUM(RES_hhdet_in_new!O140:O141))</f>
        <v>1292.3712277254981</v>
      </c>
      <c r="P139" s="157">
        <f>IF(SUM(RES_hhdet_in_fec!P140:P141)=0,0,SUM(RES_hhdet_in_fec!P140:P141)/0.086*1000000/SUM(RES_hhdet_in_new!P140:P141))</f>
        <v>1287.1715262370208</v>
      </c>
      <c r="Q139" s="157">
        <f>IF(SUM(RES_hhdet_in_fec!Q140:Q141)=0,0,SUM(RES_hhdet_in_fec!Q140:Q141)/0.086*1000000/SUM(RES_hhdet_in_new!Q140:Q141))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1134.8680426078474</v>
      </c>
      <c r="D141" s="57">
        <f>IF(RES_hhdet_in_fec!D141=0,0,RES_hhdet_in_fec!D141/0.086*1000000/RES_hhdet_in_new!D141)</f>
        <v>1201.5381979811341</v>
      </c>
      <c r="E141" s="57">
        <f>IF(RES_hhdet_in_fec!E141=0,0,RES_hhdet_in_fec!E141/0.086*1000000/RES_hhdet_in_new!E141)</f>
        <v>1218.5152006102132</v>
      </c>
      <c r="F141" s="57">
        <f>IF(RES_hhdet_in_fec!F141=0,0,RES_hhdet_in_fec!F141/0.086*1000000/RES_hhdet_in_new!F141)</f>
        <v>1208.0808407213322</v>
      </c>
      <c r="G141" s="57">
        <f>IF(RES_hhdet_in_fec!G141=0,0,RES_hhdet_in_fec!G141/0.086*1000000/RES_hhdet_in_new!G141)</f>
        <v>1180.0016550553507</v>
      </c>
      <c r="H141" s="57">
        <f>IF(RES_hhdet_in_fec!H141=0,0,RES_hhdet_in_fec!H141/0.086*1000000/RES_hhdet_in_new!H141)</f>
        <v>1238.6619953441875</v>
      </c>
      <c r="I141" s="57">
        <f>IF(RES_hhdet_in_fec!I141=0,0,RES_hhdet_in_fec!I141/0.086*1000000/RES_hhdet_in_new!I141)</f>
        <v>1308.7179061317074</v>
      </c>
      <c r="J141" s="57">
        <f>IF(RES_hhdet_in_fec!J141=0,0,RES_hhdet_in_fec!J141/0.086*1000000/RES_hhdet_in_new!J141)</f>
        <v>1301.8656484874537</v>
      </c>
      <c r="K141" s="57">
        <f>IF(RES_hhdet_in_fec!K141=0,0,RES_hhdet_in_fec!K141/0.086*1000000/RES_hhdet_in_new!K141)</f>
        <v>1302.1028776999703</v>
      </c>
      <c r="L141" s="57">
        <f>IF(RES_hhdet_in_fec!L141=0,0,RES_hhdet_in_fec!L141/0.086*1000000/RES_hhdet_in_new!L141)</f>
        <v>1312.4614144634293</v>
      </c>
      <c r="M141" s="57">
        <f>IF(RES_hhdet_in_fec!M141=0,0,RES_hhdet_in_fec!M141/0.086*1000000/RES_hhdet_in_new!M141)</f>
        <v>1233.4338976354788</v>
      </c>
      <c r="N141" s="57">
        <f>IF(RES_hhdet_in_fec!N141=0,0,RES_hhdet_in_fec!N141/0.086*1000000/RES_hhdet_in_new!N141)</f>
        <v>1365.4707054431171</v>
      </c>
      <c r="O141" s="57">
        <f>IF(RES_hhdet_in_fec!O141=0,0,RES_hhdet_in_fec!O141/0.086*1000000/RES_hhdet_in_new!O141)</f>
        <v>1292.3712277254981</v>
      </c>
      <c r="P141" s="57">
        <f>IF(RES_hhdet_in_fec!P141=0,0,RES_hhdet_in_fec!P141/0.086*1000000/RES_hhdet_in_new!P141)</f>
        <v>1287.1715262370208</v>
      </c>
      <c r="Q141" s="57">
        <f>IF(RES_hhdet_in_fec!Q141=0,0,RES_hhdet_in_fec!Q141/0.086*1000000/RES_hhdet_in_new!Q141)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8921.5398803787302</v>
      </c>
      <c r="D143" s="168">
        <f t="shared" ref="D143" si="120">SUM(D144,D146,D148,D157)</f>
        <v>9094.6118419751947</v>
      </c>
      <c r="E143" s="168">
        <f t="shared" ref="E143" si="121">SUM(E144,E146,E148,E157)</f>
        <v>9569.8420229997992</v>
      </c>
      <c r="F143" s="168">
        <f t="shared" ref="F143" si="122">SUM(F144,F146,F148,F157)</f>
        <v>9125.9348827554804</v>
      </c>
      <c r="G143" s="168">
        <f t="shared" ref="G143" si="123">SUM(G144,G146,G148,G157)</f>
        <v>8997.0310068145955</v>
      </c>
      <c r="H143" s="168">
        <f t="shared" ref="H143" si="124">SUM(H144,H146,H148,H157)</f>
        <v>8711.4770494704771</v>
      </c>
      <c r="I143" s="168">
        <f t="shared" ref="I143" si="125">SUM(I144,I146,I148,I157)</f>
        <v>8454.5923852143533</v>
      </c>
      <c r="J143" s="168">
        <f t="shared" ref="J143" si="126">SUM(J144,J146,J148,J157)</f>
        <v>7978.0913800148273</v>
      </c>
      <c r="K143" s="168">
        <f t="shared" ref="K143" si="127">SUM(K144,K146,K148,K157)</f>
        <v>7179.8900576709711</v>
      </c>
      <c r="L143" s="168">
        <f t="shared" ref="L143" si="128">SUM(L144,L146,L148,L157)</f>
        <v>6708.8944924080661</v>
      </c>
      <c r="M143" s="168">
        <f t="shared" ref="M143" si="129">SUM(M144,M146,M148,M157)</f>
        <v>7112.0230949879024</v>
      </c>
      <c r="N143" s="168">
        <f t="shared" ref="N143" si="130">SUM(N144,N146,N148,N157)</f>
        <v>6562.4966001873036</v>
      </c>
      <c r="O143" s="168">
        <f t="shared" ref="O143" si="131">SUM(O144,O146,O148,O157)</f>
        <v>5555.3068279981053</v>
      </c>
      <c r="P143" s="168">
        <f t="shared" ref="P143" si="132">SUM(P144,P146,P148,P157)</f>
        <v>5315.9701935386838</v>
      </c>
      <c r="Q143" s="168">
        <f t="shared" ref="Q143" si="133">SUM(Q144,Q146,Q148,Q157)</f>
        <v>5798.0429103058195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4938.0247547523313</v>
      </c>
      <c r="D144" s="157">
        <f t="shared" si="134"/>
        <v>5031.5382466504807</v>
      </c>
      <c r="E144" s="157">
        <f t="shared" si="134"/>
        <v>5555.2040601165172</v>
      </c>
      <c r="F144" s="157">
        <f t="shared" si="134"/>
        <v>5058.2787410547926</v>
      </c>
      <c r="G144" s="157">
        <f t="shared" si="134"/>
        <v>4864.3779451560231</v>
      </c>
      <c r="H144" s="157">
        <f t="shared" si="134"/>
        <v>4554.263846877654</v>
      </c>
      <c r="I144" s="157">
        <f t="shared" si="134"/>
        <v>4215.1115457442174</v>
      </c>
      <c r="J144" s="157">
        <f t="shared" si="134"/>
        <v>3742.843659805435</v>
      </c>
      <c r="K144" s="157">
        <f t="shared" si="134"/>
        <v>3011.8129716254653</v>
      </c>
      <c r="L144" s="157">
        <f t="shared" si="134"/>
        <v>2529.2951205634427</v>
      </c>
      <c r="M144" s="157">
        <f t="shared" si="134"/>
        <v>3124.2596738397292</v>
      </c>
      <c r="N144" s="157">
        <f t="shared" si="134"/>
        <v>2464.990522454445</v>
      </c>
      <c r="O144" s="157">
        <f t="shared" si="134"/>
        <v>1344.2442602366275</v>
      </c>
      <c r="P144" s="157">
        <f t="shared" si="134"/>
        <v>1331.9234614062084</v>
      </c>
      <c r="Q144" s="157">
        <f t="shared" si="134"/>
        <v>1731.0354854316242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4938.0247547523313</v>
      </c>
      <c r="D145" s="156">
        <f>IF(RES_hhdet_in_fec!D145=0,0,RES_hhdet_in_fec!D145/0.086*1000000/RES_hhdet_in_new!D145)</f>
        <v>5031.5382466504807</v>
      </c>
      <c r="E145" s="156">
        <f>IF(RES_hhdet_in_fec!E145=0,0,RES_hhdet_in_fec!E145/0.086*1000000/RES_hhdet_in_new!E145)</f>
        <v>5555.2040601165172</v>
      </c>
      <c r="F145" s="156">
        <f>IF(RES_hhdet_in_fec!F145=0,0,RES_hhdet_in_fec!F145/0.086*1000000/RES_hhdet_in_new!F145)</f>
        <v>5058.2787410547926</v>
      </c>
      <c r="G145" s="156">
        <f>IF(RES_hhdet_in_fec!G145=0,0,RES_hhdet_in_fec!G145/0.086*1000000/RES_hhdet_in_new!G145)</f>
        <v>4864.3779451560231</v>
      </c>
      <c r="H145" s="156">
        <f>IF(RES_hhdet_in_fec!H145=0,0,RES_hhdet_in_fec!H145/0.086*1000000/RES_hhdet_in_new!H145)</f>
        <v>4554.263846877654</v>
      </c>
      <c r="I145" s="156">
        <f>IF(RES_hhdet_in_fec!I145=0,0,RES_hhdet_in_fec!I145/0.086*1000000/RES_hhdet_in_new!I145)</f>
        <v>4215.1115457442174</v>
      </c>
      <c r="J145" s="156">
        <f>IF(RES_hhdet_in_fec!J145=0,0,RES_hhdet_in_fec!J145/0.086*1000000/RES_hhdet_in_new!J145)</f>
        <v>3742.843659805435</v>
      </c>
      <c r="K145" s="156">
        <f>IF(RES_hhdet_in_fec!K145=0,0,RES_hhdet_in_fec!K145/0.086*1000000/RES_hhdet_in_new!K145)</f>
        <v>3011.8129716254653</v>
      </c>
      <c r="L145" s="156">
        <f>IF(RES_hhdet_in_fec!L145=0,0,RES_hhdet_in_fec!L145/0.086*1000000/RES_hhdet_in_new!L145)</f>
        <v>2529.2951205634427</v>
      </c>
      <c r="M145" s="156">
        <f>IF(RES_hhdet_in_fec!M145=0,0,RES_hhdet_in_fec!M145/0.086*1000000/RES_hhdet_in_new!M145)</f>
        <v>3124.2596738397292</v>
      </c>
      <c r="N145" s="156">
        <f>IF(RES_hhdet_in_fec!N145=0,0,RES_hhdet_in_fec!N145/0.086*1000000/RES_hhdet_in_new!N145)</f>
        <v>2464.990522454445</v>
      </c>
      <c r="O145" s="156">
        <f>IF(RES_hhdet_in_fec!O145=0,0,RES_hhdet_in_fec!O145/0.086*1000000/RES_hhdet_in_new!O145)</f>
        <v>1344.2442602366275</v>
      </c>
      <c r="P145" s="156">
        <f>IF(RES_hhdet_in_fec!P145=0,0,RES_hhdet_in_fec!P145/0.086*1000000/RES_hhdet_in_new!P145)</f>
        <v>1331.9234614062084</v>
      </c>
      <c r="Q145" s="156">
        <f>IF(RES_hhdet_in_fec!Q145=0,0,RES_hhdet_in_fec!Q145/0.086*1000000/RES_hhdet_in_new!Q145)</f>
        <v>1731.0354854316242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1530.5959989283892</v>
      </c>
      <c r="D146" s="157">
        <f t="shared" si="135"/>
        <v>1439.349642290505</v>
      </c>
      <c r="E146" s="157">
        <f t="shared" si="135"/>
        <v>1358.4579643042537</v>
      </c>
      <c r="F146" s="157">
        <f t="shared" si="135"/>
        <v>1328.5451626734462</v>
      </c>
      <c r="G146" s="157">
        <f t="shared" si="135"/>
        <v>1490.5337490447871</v>
      </c>
      <c r="H146" s="157">
        <f t="shared" si="135"/>
        <v>1453.9155346827811</v>
      </c>
      <c r="I146" s="157">
        <f t="shared" si="135"/>
        <v>1395.191383121105</v>
      </c>
      <c r="J146" s="157">
        <f t="shared" si="135"/>
        <v>1354.6794850673257</v>
      </c>
      <c r="K146" s="157">
        <f t="shared" si="135"/>
        <v>1298.0414088152183</v>
      </c>
      <c r="L146" s="157">
        <f t="shared" si="135"/>
        <v>1276.766722767431</v>
      </c>
      <c r="M146" s="157">
        <f t="shared" si="135"/>
        <v>1206.4530780749471</v>
      </c>
      <c r="N146" s="157">
        <f t="shared" si="135"/>
        <v>1103.7301495380336</v>
      </c>
      <c r="O146" s="157">
        <f t="shared" si="135"/>
        <v>1073.521291670427</v>
      </c>
      <c r="P146" s="157">
        <f t="shared" si="135"/>
        <v>1107.168154631672</v>
      </c>
      <c r="Q146" s="157">
        <f t="shared" si="135"/>
        <v>1074.372642131776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1530.5959989283892</v>
      </c>
      <c r="D147" s="156">
        <f>IF(RES_hhdet_in_fec!D147=0,0,RES_hhdet_in_fec!D147/0.086*1000000/RES_hhdet_in_new!D147)</f>
        <v>1439.349642290505</v>
      </c>
      <c r="E147" s="156">
        <f>IF(RES_hhdet_in_fec!E147=0,0,RES_hhdet_in_fec!E147/0.086*1000000/RES_hhdet_in_new!E147)</f>
        <v>1358.4579643042537</v>
      </c>
      <c r="F147" s="156">
        <f>IF(RES_hhdet_in_fec!F147=0,0,RES_hhdet_in_fec!F147/0.086*1000000/RES_hhdet_in_new!F147)</f>
        <v>1328.5451626734462</v>
      </c>
      <c r="G147" s="156">
        <f>IF(RES_hhdet_in_fec!G147=0,0,RES_hhdet_in_fec!G147/0.086*1000000/RES_hhdet_in_new!G147)</f>
        <v>1490.5337490447871</v>
      </c>
      <c r="H147" s="156">
        <f>IF(RES_hhdet_in_fec!H147=0,0,RES_hhdet_in_fec!H147/0.086*1000000/RES_hhdet_in_new!H147)</f>
        <v>1453.9155346827811</v>
      </c>
      <c r="I147" s="156">
        <f>IF(RES_hhdet_in_fec!I147=0,0,RES_hhdet_in_fec!I147/0.086*1000000/RES_hhdet_in_new!I147)</f>
        <v>1395.191383121105</v>
      </c>
      <c r="J147" s="156">
        <f>IF(RES_hhdet_in_fec!J147=0,0,RES_hhdet_in_fec!J147/0.086*1000000/RES_hhdet_in_new!J147)</f>
        <v>1354.6794850673257</v>
      </c>
      <c r="K147" s="156">
        <f>IF(RES_hhdet_in_fec!K147=0,0,RES_hhdet_in_fec!K147/0.086*1000000/RES_hhdet_in_new!K147)</f>
        <v>1298.0414088152183</v>
      </c>
      <c r="L147" s="156">
        <f>IF(RES_hhdet_in_fec!L147=0,0,RES_hhdet_in_fec!L147/0.086*1000000/RES_hhdet_in_new!L147)</f>
        <v>1276.766722767431</v>
      </c>
      <c r="M147" s="156">
        <f>IF(RES_hhdet_in_fec!M147=0,0,RES_hhdet_in_fec!M147/0.086*1000000/RES_hhdet_in_new!M147)</f>
        <v>1206.4530780749471</v>
      </c>
      <c r="N147" s="156">
        <f>IF(RES_hhdet_in_fec!N147=0,0,RES_hhdet_in_fec!N147/0.086*1000000/RES_hhdet_in_new!N147)</f>
        <v>1103.7301495380336</v>
      </c>
      <c r="O147" s="156">
        <f>IF(RES_hhdet_in_fec!O147=0,0,RES_hhdet_in_fec!O147/0.086*1000000/RES_hhdet_in_new!O147)</f>
        <v>1073.521291670427</v>
      </c>
      <c r="P147" s="156">
        <f>IF(RES_hhdet_in_fec!P147=0,0,RES_hhdet_in_fec!P147/0.086*1000000/RES_hhdet_in_new!P147)</f>
        <v>1107.168154631672</v>
      </c>
      <c r="Q147" s="156">
        <f>IF(RES_hhdet_in_fec!Q147=0,0,RES_hhdet_in_fec!Q147/0.086*1000000/RES_hhdet_in_new!Q147)</f>
        <v>1074.372642131776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1317.9460720142649</v>
      </c>
      <c r="D148" s="157">
        <f>IF(SUM(RES_hhdet_in_fec!D149:D150,RES_hhdet_in_fec!D153:D154)=0,0,SUM(RES_hhdet_in_fec!D149:D150,RES_hhdet_in_fec!D153:D154)/0.086*1000000/SUM(RES_hhdet_in_new!D149:D150,RES_hhdet_in_new!D153:D154))</f>
        <v>1420.0996731353191</v>
      </c>
      <c r="E148" s="157">
        <f>IF(SUM(RES_hhdet_in_fec!E149:E150,RES_hhdet_in_fec!E153:E154)=0,0,SUM(RES_hhdet_in_fec!E149:E150,RES_hhdet_in_fec!E153:E154)/0.086*1000000/SUM(RES_hhdet_in_new!E149:E150,RES_hhdet_in_new!E153:E154))</f>
        <v>1434.1275628295925</v>
      </c>
      <c r="F148" s="157">
        <f>IF(SUM(RES_hhdet_in_fec!F149:F150,RES_hhdet_in_fec!F153:F154)=0,0,SUM(RES_hhdet_in_fec!F149:F150,RES_hhdet_in_fec!F153:F154)/0.086*1000000/SUM(RES_hhdet_in_new!F149:F150,RES_hhdet_in_new!F153:F154))</f>
        <v>1525.528433727957</v>
      </c>
      <c r="G148" s="157">
        <f>IF(SUM(RES_hhdet_in_fec!G149:G150,RES_hhdet_in_fec!G153:G154)=0,0,SUM(RES_hhdet_in_fec!G149:G150,RES_hhdet_in_fec!G153:G154)/0.086*1000000/SUM(RES_hhdet_in_new!G149:G150,RES_hhdet_in_new!G153:G154))</f>
        <v>1455.4908634048768</v>
      </c>
      <c r="H148" s="157">
        <f>IF(SUM(RES_hhdet_in_fec!H149:H150,RES_hhdet_in_fec!H153:H154)=0,0,SUM(RES_hhdet_in_fec!H149:H150,RES_hhdet_in_fec!H153:H154)/0.086*1000000/SUM(RES_hhdet_in_new!H149:H150,RES_hhdet_in_new!H153:H154))</f>
        <v>1455.4578520408418</v>
      </c>
      <c r="I148" s="157">
        <f>IF(SUM(RES_hhdet_in_fec!I149:I150,RES_hhdet_in_fec!I153:I154)=0,0,SUM(RES_hhdet_in_fec!I149:I150,RES_hhdet_in_fec!I153:I154)/0.086*1000000/SUM(RES_hhdet_in_new!I149:I150,RES_hhdet_in_new!I153:I154))</f>
        <v>1523.1927453666988</v>
      </c>
      <c r="J148" s="157">
        <f>IF(SUM(RES_hhdet_in_fec!J149:J150,RES_hhdet_in_fec!J153:J154)=0,0,SUM(RES_hhdet_in_fec!J149:J150,RES_hhdet_in_fec!J153:J154)/0.086*1000000/SUM(RES_hhdet_in_new!J149:J150,RES_hhdet_in_new!J153:J154))</f>
        <v>1564.0082787329484</v>
      </c>
      <c r="K148" s="157">
        <f>IF(SUM(RES_hhdet_in_fec!K149:K150,RES_hhdet_in_fec!K153:K154)=0,0,SUM(RES_hhdet_in_fec!K149:K150,RES_hhdet_in_fec!K153:K154)/0.086*1000000/SUM(RES_hhdet_in_new!K149:K150,RES_hhdet_in_new!K153:K154))</f>
        <v>1558.2906669656052</v>
      </c>
      <c r="L148" s="157">
        <f>IF(SUM(RES_hhdet_in_fec!L149:L150,RES_hhdet_in_fec!L153:L154)=0,0,SUM(RES_hhdet_in_fec!L149:L150,RES_hhdet_in_fec!L153:L154)/0.086*1000000/SUM(RES_hhdet_in_new!L149:L150,RES_hhdet_in_new!L153:L154))</f>
        <v>1582.2230652087896</v>
      </c>
      <c r="M148" s="157">
        <f>IF(SUM(RES_hhdet_in_fec!M149:M150,RES_hhdet_in_fec!M153:M154)=0,0,SUM(RES_hhdet_in_fec!M149:M150,RES_hhdet_in_fec!M153:M154)/0.086*1000000/SUM(RES_hhdet_in_new!M149:M150,RES_hhdet_in_new!M153:M154))</f>
        <v>1542.1567631596372</v>
      </c>
      <c r="N148" s="157">
        <f>IF(SUM(RES_hhdet_in_fec!N149:N150,RES_hhdet_in_fec!N153:N154)=0,0,SUM(RES_hhdet_in_fec!N149:N150,RES_hhdet_in_fec!N153:N154)/0.086*1000000/SUM(RES_hhdet_in_new!N149:N150,RES_hhdet_in_new!N153:N154))</f>
        <v>1623.808399125496</v>
      </c>
      <c r="O148" s="157">
        <f>IF(SUM(RES_hhdet_in_fec!O149:O150,RES_hhdet_in_fec!O153:O154)=0,0,SUM(RES_hhdet_in_fec!O149:O150,RES_hhdet_in_fec!O153:O154)/0.086*1000000/SUM(RES_hhdet_in_new!O149:O150,RES_hhdet_in_new!O153:O154))</f>
        <v>1843.3127748531699</v>
      </c>
      <c r="P148" s="157">
        <f>IF(SUM(RES_hhdet_in_fec!P149:P150,RES_hhdet_in_fec!P153:P154)=0,0,SUM(RES_hhdet_in_fec!P149:P150,RES_hhdet_in_fec!P153:P154)/0.086*1000000/SUM(RES_hhdet_in_new!P149:P150,RES_hhdet_in_new!P153:P154))</f>
        <v>1589.1030477057216</v>
      </c>
      <c r="Q148" s="157">
        <f>IF(SUM(RES_hhdet_in_fec!Q149:Q150,RES_hhdet_in_fec!Q153:Q154)=0,0,SUM(RES_hhdet_in_fec!Q149:Q150,RES_hhdet_in_fec!Q153:Q154)/0.086*1000000/SUM(RES_hhdet_in_new!Q149:Q150,RES_hhdet_in_new!Q153:Q154))</f>
        <v>1628.0791152147513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1643.7113401374438</v>
      </c>
      <c r="D153" s="162">
        <f>IF(RES_hhdet_in_fec!D153=0,0,RES_hhdet_in_fec!D153/0.086*1000000/RES_hhdet_in_new!D153)</f>
        <v>1799.9028578866171</v>
      </c>
      <c r="E153" s="162">
        <f>IF(RES_hhdet_in_fec!E153=0,0,RES_hhdet_in_fec!E153/0.086*1000000/RES_hhdet_in_new!E153)</f>
        <v>1868.8755352189935</v>
      </c>
      <c r="F153" s="162">
        <f>IF(RES_hhdet_in_fec!F153=0,0,RES_hhdet_in_fec!F153/0.086*1000000/RES_hhdet_in_new!F153)</f>
        <v>1892.4643350852818</v>
      </c>
      <c r="G153" s="162">
        <f>IF(RES_hhdet_in_fec!G153=0,0,RES_hhdet_in_fec!G153/0.086*1000000/RES_hhdet_in_new!G153)</f>
        <v>1858.4161265972807</v>
      </c>
      <c r="H153" s="162">
        <f>IF(RES_hhdet_in_fec!H153=0,0,RES_hhdet_in_fec!H153/0.086*1000000/RES_hhdet_in_new!H153)</f>
        <v>0</v>
      </c>
      <c r="I153" s="162">
        <f>IF(RES_hhdet_in_fec!I153=0,0,RES_hhdet_in_fec!I153/0.086*1000000/RES_hhdet_in_new!I153)</f>
        <v>0</v>
      </c>
      <c r="J153" s="162">
        <f>IF(RES_hhdet_in_fec!J153=0,0,RES_hhdet_in_fec!J153/0.086*1000000/RES_hhdet_in_new!J153)</f>
        <v>0</v>
      </c>
      <c r="K153" s="162">
        <f>IF(RES_hhdet_in_fec!K153=0,0,RES_hhdet_in_fec!K153/0.086*1000000/RES_hhdet_in_new!K153)</f>
        <v>0</v>
      </c>
      <c r="L153" s="162">
        <f>IF(RES_hhdet_in_fec!L153=0,0,RES_hhdet_in_fec!L153/0.086*1000000/RES_hhdet_in_new!L153)</f>
        <v>0</v>
      </c>
      <c r="M153" s="162">
        <f>IF(RES_hhdet_in_fec!M153=0,0,RES_hhdet_in_fec!M153/0.086*1000000/RES_hhdet_in_new!M153)</f>
        <v>0</v>
      </c>
      <c r="N153" s="162">
        <f>IF(RES_hhdet_in_fec!N153=0,0,RES_hhdet_in_fec!N153/0.086*1000000/RES_hhdet_in_new!N153)</f>
        <v>0</v>
      </c>
      <c r="O153" s="162">
        <f>IF(RES_hhdet_in_fec!O153=0,0,RES_hhdet_in_fec!O153/0.086*1000000/RES_hhdet_in_new!O153)</f>
        <v>2144.1340754582643</v>
      </c>
      <c r="P153" s="162">
        <f>IF(RES_hhdet_in_fec!P153=0,0,RES_hhdet_in_fec!P153/0.086*1000000/RES_hhdet_in_new!P153)</f>
        <v>2101.4613682097238</v>
      </c>
      <c r="Q153" s="162">
        <f>IF(RES_hhdet_in_fec!Q153=0,0,RES_hhdet_in_fec!Q153/0.086*1000000/RES_hhdet_in_new!Q153)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1236.5655459170296</v>
      </c>
      <c r="D154" s="160">
        <f>IF(RES_hhdet_in_fec!D154=0,0,RES_hhdet_in_fec!D154/0.086*1000000/RES_hhdet_in_new!D154)</f>
        <v>1359.3250954384923</v>
      </c>
      <c r="E154" s="160">
        <f>IF(RES_hhdet_in_fec!E154=0,0,RES_hhdet_in_fec!E154/0.086*1000000/RES_hhdet_in_new!E154)</f>
        <v>1411.2953951818729</v>
      </c>
      <c r="F154" s="160">
        <f>IF(RES_hhdet_in_fec!F154=0,0,RES_hhdet_in_fec!F154/0.086*1000000/RES_hhdet_in_new!F154)</f>
        <v>1386.8043067488977</v>
      </c>
      <c r="G154" s="160">
        <f>IF(RES_hhdet_in_fec!G154=0,0,RES_hhdet_in_fec!G154/0.086*1000000/RES_hhdet_in_new!G154)</f>
        <v>1439.3707461808583</v>
      </c>
      <c r="H154" s="160">
        <f>IF(RES_hhdet_in_fec!H154=0,0,RES_hhdet_in_fec!H154/0.086*1000000/RES_hhdet_in_new!H154)</f>
        <v>1455.4578520408418</v>
      </c>
      <c r="I154" s="160">
        <f>IF(RES_hhdet_in_fec!I154=0,0,RES_hhdet_in_fec!I154/0.086*1000000/RES_hhdet_in_new!I154)</f>
        <v>1523.1927453666988</v>
      </c>
      <c r="J154" s="160">
        <f>IF(RES_hhdet_in_fec!J154=0,0,RES_hhdet_in_fec!J154/0.086*1000000/RES_hhdet_in_new!J154)</f>
        <v>1564.0082787329484</v>
      </c>
      <c r="K154" s="160">
        <f>IF(RES_hhdet_in_fec!K154=0,0,RES_hhdet_in_fec!K154/0.086*1000000/RES_hhdet_in_new!K154)</f>
        <v>1558.2906669656052</v>
      </c>
      <c r="L154" s="160">
        <f>IF(RES_hhdet_in_fec!L154=0,0,RES_hhdet_in_fec!L154/0.086*1000000/RES_hhdet_in_new!L154)</f>
        <v>1582.2230652087896</v>
      </c>
      <c r="M154" s="160">
        <f>IF(RES_hhdet_in_fec!M154=0,0,RES_hhdet_in_fec!M154/0.086*1000000/RES_hhdet_in_new!M154)</f>
        <v>1542.1567631596372</v>
      </c>
      <c r="N154" s="160">
        <f>IF(RES_hhdet_in_fec!N154=0,0,RES_hhdet_in_fec!N154/0.086*1000000/RES_hhdet_in_new!N154)</f>
        <v>1623.808399125496</v>
      </c>
      <c r="O154" s="160">
        <f>IF(RES_hhdet_in_fec!O154=0,0,RES_hhdet_in_fec!O154/0.086*1000000/RES_hhdet_in_new!O154)</f>
        <v>1579.3360444325056</v>
      </c>
      <c r="P154" s="160">
        <f>IF(RES_hhdet_in_fec!P154=0,0,RES_hhdet_in_fec!P154/0.086*1000000/RES_hhdet_in_new!P154)</f>
        <v>1569.7695742425913</v>
      </c>
      <c r="Q154" s="160">
        <f>IF(RES_hhdet_in_fec!Q154=0,0,RES_hhdet_in_fec!Q154/0.086*1000000/RES_hhdet_in_new!Q154)</f>
        <v>1628.0791152147513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446.1893770849876</v>
      </c>
      <c r="D155" s="156">
        <f>IF(RES_hhdet_in_fec!D155=0,0,RES_hhdet_in_fec!D155/0.086*1000000/RES_hhdet_in_new!D154)</f>
        <v>568.40213459099255</v>
      </c>
      <c r="E155" s="156">
        <f>IF(RES_hhdet_in_fec!E155=0,0,RES_hhdet_in_fec!E155/0.086*1000000/RES_hhdet_in_new!E154)</f>
        <v>639.94424352889177</v>
      </c>
      <c r="F155" s="156">
        <f>IF(RES_hhdet_in_fec!F155=0,0,RES_hhdet_in_fec!F155/0.086*1000000/RES_hhdet_in_new!F154)</f>
        <v>561.35253080035329</v>
      </c>
      <c r="G155" s="156">
        <f>IF(RES_hhdet_in_fec!G155=0,0,RES_hhdet_in_fec!G155/0.086*1000000/RES_hhdet_in_new!G154)</f>
        <v>654.75325150174831</v>
      </c>
      <c r="H155" s="156">
        <f>IF(RES_hhdet_in_fec!H155=0,0,RES_hhdet_in_fec!H155/0.086*1000000/RES_hhdet_in_new!H154)</f>
        <v>635.56707192345993</v>
      </c>
      <c r="I155" s="156">
        <f>IF(RES_hhdet_in_fec!I155=0,0,RES_hhdet_in_fec!I155/0.086*1000000/RES_hhdet_in_new!I154)</f>
        <v>641.86392009226654</v>
      </c>
      <c r="J155" s="156">
        <f>IF(RES_hhdet_in_fec!J155=0,0,RES_hhdet_in_fec!J155/0.086*1000000/RES_hhdet_in_new!J154)</f>
        <v>654.79006088297308</v>
      </c>
      <c r="K155" s="156">
        <f>IF(RES_hhdet_in_fec!K155=0,0,RES_hhdet_in_fec!K155/0.086*1000000/RES_hhdet_in_new!K154)</f>
        <v>630.81658910467479</v>
      </c>
      <c r="L155" s="156">
        <f>IF(RES_hhdet_in_fec!L155=0,0,RES_hhdet_in_fec!L155/0.086*1000000/RES_hhdet_in_new!L154)</f>
        <v>653.50258321710226</v>
      </c>
      <c r="M155" s="156">
        <f>IF(RES_hhdet_in_fec!M155=0,0,RES_hhdet_in_fec!M155/0.086*1000000/RES_hhdet_in_new!M154)</f>
        <v>636.58099154101353</v>
      </c>
      <c r="N155" s="156">
        <f>IF(RES_hhdet_in_fec!N155=0,0,RES_hhdet_in_fec!N155/0.086*1000000/RES_hhdet_in_new!N154)</f>
        <v>711.58103785034746</v>
      </c>
      <c r="O155" s="156">
        <f>IF(RES_hhdet_in_fec!O155=0,0,RES_hhdet_in_fec!O155/0.086*1000000/RES_hhdet_in_new!O154)</f>
        <v>672.48675359824506</v>
      </c>
      <c r="P155" s="156">
        <f>IF(RES_hhdet_in_fec!P155=0,0,RES_hhdet_in_fec!P155/0.086*1000000/RES_hhdet_in_new!P154)</f>
        <v>657.28393893285875</v>
      </c>
      <c r="Q155" s="156">
        <f>IF(RES_hhdet_in_fec!Q155=0,0,RES_hhdet_in_fec!Q155/0.086*1000000/RES_hhdet_in_new!Q154)</f>
        <v>705.56821117804429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790.37616883204203</v>
      </c>
      <c r="D156" s="156">
        <f>IF(RES_hhdet_in_fec!D156=0,0,RES_hhdet_in_fec!D156/0.086*1000000/RES_hhdet_in_new!D154)</f>
        <v>790.92296084749967</v>
      </c>
      <c r="E156" s="156">
        <f>IF(RES_hhdet_in_fec!E156=0,0,RES_hhdet_in_fec!E156/0.086*1000000/RES_hhdet_in_new!E154)</f>
        <v>771.35115165298146</v>
      </c>
      <c r="F156" s="156">
        <f>IF(RES_hhdet_in_fec!F156=0,0,RES_hhdet_in_fec!F156/0.086*1000000/RES_hhdet_in_new!F154)</f>
        <v>825.45177594854442</v>
      </c>
      <c r="G156" s="156">
        <f>IF(RES_hhdet_in_fec!G156=0,0,RES_hhdet_in_fec!G156/0.086*1000000/RES_hhdet_in_new!G154)</f>
        <v>784.61749467911011</v>
      </c>
      <c r="H156" s="156">
        <f>IF(RES_hhdet_in_fec!H156=0,0,RES_hhdet_in_fec!H156/0.086*1000000/RES_hhdet_in_new!H154)</f>
        <v>819.89078011738172</v>
      </c>
      <c r="I156" s="156">
        <f>IF(RES_hhdet_in_fec!I156=0,0,RES_hhdet_in_fec!I156/0.086*1000000/RES_hhdet_in_new!I154)</f>
        <v>881.32882527443235</v>
      </c>
      <c r="J156" s="156">
        <f>IF(RES_hhdet_in_fec!J156=0,0,RES_hhdet_in_fec!J156/0.086*1000000/RES_hhdet_in_new!J154)</f>
        <v>909.2182178499753</v>
      </c>
      <c r="K156" s="156">
        <f>IF(RES_hhdet_in_fec!K156=0,0,RES_hhdet_in_fec!K156/0.086*1000000/RES_hhdet_in_new!K154)</f>
        <v>927.47407786093061</v>
      </c>
      <c r="L156" s="156">
        <f>IF(RES_hhdet_in_fec!L156=0,0,RES_hhdet_in_fec!L156/0.086*1000000/RES_hhdet_in_new!L154)</f>
        <v>928.72048199168728</v>
      </c>
      <c r="M156" s="156">
        <f>IF(RES_hhdet_in_fec!M156=0,0,RES_hhdet_in_fec!M156/0.086*1000000/RES_hhdet_in_new!M154)</f>
        <v>905.57577161862389</v>
      </c>
      <c r="N156" s="156">
        <f>IF(RES_hhdet_in_fec!N156=0,0,RES_hhdet_in_fec!N156/0.086*1000000/RES_hhdet_in_new!N154)</f>
        <v>912.22736127514827</v>
      </c>
      <c r="O156" s="156">
        <f>IF(RES_hhdet_in_fec!O156=0,0,RES_hhdet_in_fec!O156/0.086*1000000/RES_hhdet_in_new!O154)</f>
        <v>906.84929083426039</v>
      </c>
      <c r="P156" s="156">
        <f>IF(RES_hhdet_in_fec!P156=0,0,RES_hhdet_in_fec!P156/0.086*1000000/RES_hhdet_in_new!P154)</f>
        <v>912.4856353097324</v>
      </c>
      <c r="Q156" s="156">
        <f>IF(RES_hhdet_in_fec!Q156=0,0,RES_hhdet_in_fec!Q156/0.086*1000000/RES_hhdet_in_new!Q154)</f>
        <v>922.51090403670696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1134.973054683745</v>
      </c>
      <c r="D157" s="157">
        <f>IF(SUM(RES_hhdet_in_fec!D158:D159)=0,0,SUM(RES_hhdet_in_fec!D158:D159)/0.086*1000000/SUM(RES_hhdet_in_new!D158:D159))</f>
        <v>1203.6242798988887</v>
      </c>
      <c r="E157" s="157">
        <f>IF(SUM(RES_hhdet_in_fec!E158:E159)=0,0,SUM(RES_hhdet_in_fec!E158:E159)/0.086*1000000/SUM(RES_hhdet_in_new!E158:E159))</f>
        <v>1222.052435749436</v>
      </c>
      <c r="F157" s="157">
        <f>IF(SUM(RES_hhdet_in_fec!F158:F159)=0,0,SUM(RES_hhdet_in_fec!F158:F159)/0.086*1000000/SUM(RES_hhdet_in_new!F158:F159))</f>
        <v>1213.5825452992856</v>
      </c>
      <c r="G157" s="157">
        <f>IF(SUM(RES_hhdet_in_fec!G158:G159)=0,0,SUM(RES_hhdet_in_fec!G158:G159)/0.086*1000000/SUM(RES_hhdet_in_new!G158:G159))</f>
        <v>1186.6284492089089</v>
      </c>
      <c r="H157" s="157">
        <f>IF(SUM(RES_hhdet_in_fec!H158:H159)=0,0,SUM(RES_hhdet_in_fec!H158:H159)/0.086*1000000/SUM(RES_hhdet_in_new!H158:H159))</f>
        <v>1247.8398158691991</v>
      </c>
      <c r="I157" s="157">
        <f>IF(SUM(RES_hhdet_in_fec!I158:I159)=0,0,SUM(RES_hhdet_in_fec!I158:I159)/0.086*1000000/SUM(RES_hhdet_in_new!I158:I159))</f>
        <v>1321.0967109823323</v>
      </c>
      <c r="J157" s="157">
        <f>IF(SUM(RES_hhdet_in_fec!J158:J159)=0,0,SUM(RES_hhdet_in_fec!J158:J159)/0.086*1000000/SUM(RES_hhdet_in_new!J158:J159))</f>
        <v>1316.5599564091178</v>
      </c>
      <c r="K157" s="157">
        <f>IF(SUM(RES_hhdet_in_fec!K158:K159)=0,0,SUM(RES_hhdet_in_fec!K158:K159)/0.086*1000000/SUM(RES_hhdet_in_new!K158:K159))</f>
        <v>1311.7450102646828</v>
      </c>
      <c r="L157" s="157">
        <f>IF(SUM(RES_hhdet_in_fec!L158:L159)=0,0,SUM(RES_hhdet_in_fec!L158:L159)/0.086*1000000/SUM(RES_hhdet_in_new!L158:L159))</f>
        <v>1320.6095838684037</v>
      </c>
      <c r="M157" s="157">
        <f>IF(SUM(RES_hhdet_in_fec!M158:M159)=0,0,SUM(RES_hhdet_in_fec!M158:M159)/0.086*1000000/SUM(RES_hhdet_in_new!M158:M159))</f>
        <v>1239.1535799135886</v>
      </c>
      <c r="N157" s="157">
        <f>IF(SUM(RES_hhdet_in_fec!N158:N159)=0,0,SUM(RES_hhdet_in_fec!N158:N159)/0.086*1000000/SUM(RES_hhdet_in_new!N158:N159))</f>
        <v>1369.967529069329</v>
      </c>
      <c r="O157" s="157">
        <f>IF(SUM(RES_hhdet_in_fec!O158:O159)=0,0,SUM(RES_hhdet_in_fec!O158:O159)/0.086*1000000/SUM(RES_hhdet_in_new!O158:O159))</f>
        <v>1294.2285012378804</v>
      </c>
      <c r="P157" s="157">
        <f>IF(SUM(RES_hhdet_in_fec!P158:P159)=0,0,SUM(RES_hhdet_in_fec!P158:P159)/0.086*1000000/SUM(RES_hhdet_in_new!P158:P159))</f>
        <v>1287.7755297950823</v>
      </c>
      <c r="Q157" s="157">
        <f>IF(SUM(RES_hhdet_in_fec!Q158:Q159)=0,0,SUM(RES_hhdet_in_fec!Q158:Q159)/0.086*1000000/SUM(RES_hhdet_in_new!Q158:Q159))</f>
        <v>1364.555667527668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1134.973054683745</v>
      </c>
      <c r="D159" s="57">
        <f>IF(RES_hhdet_in_fec!D159=0,0,RES_hhdet_in_fec!D159/0.086*1000000/RES_hhdet_in_new!D159)</f>
        <v>1203.6242798988887</v>
      </c>
      <c r="E159" s="57">
        <f>IF(RES_hhdet_in_fec!E159=0,0,RES_hhdet_in_fec!E159/0.086*1000000/RES_hhdet_in_new!E159)</f>
        <v>1222.052435749436</v>
      </c>
      <c r="F159" s="57">
        <f>IF(RES_hhdet_in_fec!F159=0,0,RES_hhdet_in_fec!F159/0.086*1000000/RES_hhdet_in_new!F159)</f>
        <v>1213.5825452992856</v>
      </c>
      <c r="G159" s="57">
        <f>IF(RES_hhdet_in_fec!G159=0,0,RES_hhdet_in_fec!G159/0.086*1000000/RES_hhdet_in_new!G159)</f>
        <v>1186.6284492089089</v>
      </c>
      <c r="H159" s="57">
        <f>IF(RES_hhdet_in_fec!H159=0,0,RES_hhdet_in_fec!H159/0.086*1000000/RES_hhdet_in_new!H159)</f>
        <v>1247.8398158691991</v>
      </c>
      <c r="I159" s="57">
        <f>IF(RES_hhdet_in_fec!I159=0,0,RES_hhdet_in_fec!I159/0.086*1000000/RES_hhdet_in_new!I159)</f>
        <v>1321.0967109823323</v>
      </c>
      <c r="J159" s="57">
        <f>IF(RES_hhdet_in_fec!J159=0,0,RES_hhdet_in_fec!J159/0.086*1000000/RES_hhdet_in_new!J159)</f>
        <v>1316.5599564091178</v>
      </c>
      <c r="K159" s="57">
        <f>IF(RES_hhdet_in_fec!K159=0,0,RES_hhdet_in_fec!K159/0.086*1000000/RES_hhdet_in_new!K159)</f>
        <v>1311.7450102646828</v>
      </c>
      <c r="L159" s="57">
        <f>IF(RES_hhdet_in_fec!L159=0,0,RES_hhdet_in_fec!L159/0.086*1000000/RES_hhdet_in_new!L159)</f>
        <v>1320.6095838684037</v>
      </c>
      <c r="M159" s="57">
        <f>IF(RES_hhdet_in_fec!M159=0,0,RES_hhdet_in_fec!M159/0.086*1000000/RES_hhdet_in_new!M159)</f>
        <v>1239.1535799135886</v>
      </c>
      <c r="N159" s="57">
        <f>IF(RES_hhdet_in_fec!N159=0,0,RES_hhdet_in_fec!N159/0.086*1000000/RES_hhdet_in_new!N159)</f>
        <v>1369.967529069329</v>
      </c>
      <c r="O159" s="57">
        <f>IF(RES_hhdet_in_fec!O159=0,0,RES_hhdet_in_fec!O159/0.086*1000000/RES_hhdet_in_new!O159)</f>
        <v>1294.2285012378804</v>
      </c>
      <c r="P159" s="57">
        <f>IF(RES_hhdet_in_fec!P159=0,0,RES_hhdet_in_fec!P159/0.086*1000000/RES_hhdet_in_new!P159)</f>
        <v>1287.7755297950823</v>
      </c>
      <c r="Q159" s="57">
        <f>IF(RES_hhdet_in_fec!Q159=0,0,RES_hhdet_in_fec!Q159/0.086*1000000/RES_hhdet_in_new!Q159)</f>
        <v>1364.555667527668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11865.941999429737</v>
      </c>
      <c r="D161" s="168">
        <f t="shared" ref="D161" si="137">SUM(D162,D164,D166,D175)</f>
        <v>12678.838825326826</v>
      </c>
      <c r="E161" s="168">
        <f t="shared" ref="E161" si="138">SUM(E162,E164,E166,E175)</f>
        <v>14275.512975651203</v>
      </c>
      <c r="F161" s="168">
        <f t="shared" ref="F161" si="139">SUM(F162,F164,F166,F175)</f>
        <v>13819.355886877695</v>
      </c>
      <c r="G161" s="168">
        <f t="shared" ref="G161" si="140">SUM(G162,G164,G166,G175)</f>
        <v>13607.329453880875</v>
      </c>
      <c r="H161" s="168">
        <f t="shared" ref="H161" si="141">SUM(H162,H164,H166,H175)</f>
        <v>14112.475529371028</v>
      </c>
      <c r="I161" s="168">
        <f t="shared" ref="I161" si="142">SUM(I162,I164,I166,I175)</f>
        <v>14235.637950673192</v>
      </c>
      <c r="J161" s="168">
        <f t="shared" ref="J161" si="143">SUM(J162,J164,J166,J175)</f>
        <v>13640.938850744184</v>
      </c>
      <c r="K161" s="168">
        <f t="shared" ref="K161" si="144">SUM(K162,K164,K166,K175)</f>
        <v>12402.036944387213</v>
      </c>
      <c r="L161" s="168">
        <f t="shared" ref="L161" si="145">SUM(L162,L164,L166,L175)</f>
        <v>11641.356467610938</v>
      </c>
      <c r="M161" s="168">
        <f t="shared" ref="M161" si="146">SUM(M162,M164,M166,M175)</f>
        <v>13249.027984144166</v>
      </c>
      <c r="N161" s="168">
        <f t="shared" ref="N161" si="147">SUM(N162,N164,N166,N175)</f>
        <v>13124.281026977447</v>
      </c>
      <c r="O161" s="168">
        <f t="shared" ref="O161" si="148">SUM(O162,O164,O166,O175)</f>
        <v>9319.9896378208105</v>
      </c>
      <c r="P161" s="168">
        <f t="shared" ref="P161" si="149">SUM(P162,P164,P166,P175)</f>
        <v>9052.0640620979757</v>
      </c>
      <c r="Q161" s="168">
        <f t="shared" ref="Q161" si="150">SUM(Q162,Q164,Q166,Q175)</f>
        <v>11161.129975299271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7826.7886193147224</v>
      </c>
      <c r="D162" s="157">
        <f t="shared" si="151"/>
        <v>8536.0254112617258</v>
      </c>
      <c r="E162" s="157">
        <f t="shared" si="151"/>
        <v>10137.259073295379</v>
      </c>
      <c r="F162" s="157">
        <f t="shared" si="151"/>
        <v>9601.9733449878386</v>
      </c>
      <c r="G162" s="157">
        <f t="shared" si="151"/>
        <v>9582.0782765862605</v>
      </c>
      <c r="H162" s="157">
        <f t="shared" si="151"/>
        <v>10075.498909588354</v>
      </c>
      <c r="I162" s="157">
        <f t="shared" si="151"/>
        <v>9976.7377752908724</v>
      </c>
      <c r="J162" s="157">
        <f t="shared" si="151"/>
        <v>9383.1619362044185</v>
      </c>
      <c r="K162" s="157">
        <f t="shared" si="151"/>
        <v>8216.7444698760828</v>
      </c>
      <c r="L162" s="157">
        <f t="shared" si="151"/>
        <v>7504.4667887000196</v>
      </c>
      <c r="M162" s="157">
        <f t="shared" si="151"/>
        <v>9299.6700035440135</v>
      </c>
      <c r="N162" s="157">
        <f t="shared" si="151"/>
        <v>9004.3810214235982</v>
      </c>
      <c r="O162" s="157">
        <f t="shared" si="151"/>
        <v>5087.0628653068625</v>
      </c>
      <c r="P162" s="157">
        <f t="shared" si="151"/>
        <v>4978.6260196169451</v>
      </c>
      <c r="Q162" s="157">
        <f t="shared" si="151"/>
        <v>7086.4563451436197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7826.7886193147224</v>
      </c>
      <c r="D163" s="57">
        <f>IF(RES_hhdet_in_fec!D163=0,0,RES_hhdet_in_fec!D163/0.086*1000000/RES_hhdet_in_new!D163)</f>
        <v>8536.0254112617258</v>
      </c>
      <c r="E163" s="57">
        <f>IF(RES_hhdet_in_fec!E163=0,0,RES_hhdet_in_fec!E163/0.086*1000000/RES_hhdet_in_new!E163)</f>
        <v>10137.259073295379</v>
      </c>
      <c r="F163" s="57">
        <f>IF(RES_hhdet_in_fec!F163=0,0,RES_hhdet_in_fec!F163/0.086*1000000/RES_hhdet_in_new!F163)</f>
        <v>9601.9733449878386</v>
      </c>
      <c r="G163" s="57">
        <f>IF(RES_hhdet_in_fec!G163=0,0,RES_hhdet_in_fec!G163/0.086*1000000/RES_hhdet_in_new!G163)</f>
        <v>9582.0782765862605</v>
      </c>
      <c r="H163" s="57">
        <f>IF(RES_hhdet_in_fec!H163=0,0,RES_hhdet_in_fec!H163/0.086*1000000/RES_hhdet_in_new!H163)</f>
        <v>10075.498909588354</v>
      </c>
      <c r="I163" s="57">
        <f>IF(RES_hhdet_in_fec!I163=0,0,RES_hhdet_in_fec!I163/0.086*1000000/RES_hhdet_in_new!I163)</f>
        <v>9976.7377752908724</v>
      </c>
      <c r="J163" s="57">
        <f>IF(RES_hhdet_in_fec!J163=0,0,RES_hhdet_in_fec!J163/0.086*1000000/RES_hhdet_in_new!J163)</f>
        <v>9383.1619362044185</v>
      </c>
      <c r="K163" s="57">
        <f>IF(RES_hhdet_in_fec!K163=0,0,RES_hhdet_in_fec!K163/0.086*1000000/RES_hhdet_in_new!K163)</f>
        <v>8216.7444698760828</v>
      </c>
      <c r="L163" s="57">
        <f>IF(RES_hhdet_in_fec!L163=0,0,RES_hhdet_in_fec!L163/0.086*1000000/RES_hhdet_in_new!L163)</f>
        <v>7504.4667887000196</v>
      </c>
      <c r="M163" s="57">
        <f>IF(RES_hhdet_in_fec!M163=0,0,RES_hhdet_in_fec!M163/0.086*1000000/RES_hhdet_in_new!M163)</f>
        <v>9299.6700035440135</v>
      </c>
      <c r="N163" s="57">
        <f>IF(RES_hhdet_in_fec!N163=0,0,RES_hhdet_in_fec!N163/0.086*1000000/RES_hhdet_in_new!N163)</f>
        <v>9004.3810214235982</v>
      </c>
      <c r="O163" s="57">
        <f>IF(RES_hhdet_in_fec!O163=0,0,RES_hhdet_in_fec!O163/0.086*1000000/RES_hhdet_in_new!O163)</f>
        <v>5087.0628653068625</v>
      </c>
      <c r="P163" s="57">
        <f>IF(RES_hhdet_in_fec!P163=0,0,RES_hhdet_in_fec!P163/0.086*1000000/RES_hhdet_in_new!P163)</f>
        <v>4978.6260196169451</v>
      </c>
      <c r="Q163" s="57">
        <f>IF(RES_hhdet_in_fec!Q163=0,0,RES_hhdet_in_fec!Q163/0.086*1000000/RES_hhdet_in_new!Q163)</f>
        <v>7086.4563451436197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1542.9298861512873</v>
      </c>
      <c r="D164" s="157">
        <f t="shared" si="152"/>
        <v>1501.0702319352326</v>
      </c>
      <c r="E164" s="157">
        <f t="shared" si="152"/>
        <v>1433.8674521578614</v>
      </c>
      <c r="F164" s="157">
        <f t="shared" si="152"/>
        <v>1382.4617103519936</v>
      </c>
      <c r="G164" s="157">
        <f t="shared" si="152"/>
        <v>1333.6654653157436</v>
      </c>
      <c r="H164" s="157">
        <f t="shared" si="152"/>
        <v>1309.2929690992294</v>
      </c>
      <c r="I164" s="157">
        <f t="shared" si="152"/>
        <v>1427.0856687378564</v>
      </c>
      <c r="J164" s="157">
        <f t="shared" si="152"/>
        <v>1387.8121195253275</v>
      </c>
      <c r="K164" s="157">
        <f t="shared" si="152"/>
        <v>1321.3758801349688</v>
      </c>
      <c r="L164" s="157">
        <f t="shared" si="152"/>
        <v>1235.2223395477818</v>
      </c>
      <c r="M164" s="157">
        <f t="shared" si="152"/>
        <v>1168.2206074292105</v>
      </c>
      <c r="N164" s="157">
        <f t="shared" si="152"/>
        <v>1126.8576923225876</v>
      </c>
      <c r="O164" s="157">
        <f t="shared" si="152"/>
        <v>1100.4273332472808</v>
      </c>
      <c r="P164" s="157">
        <f t="shared" si="152"/>
        <v>1071.4892178393015</v>
      </c>
      <c r="Q164" s="157">
        <f t="shared" si="152"/>
        <v>1083.5093603619366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1542.9298861512873</v>
      </c>
      <c r="D165" s="156">
        <f>IF(RES_hhdet_in_fec!D165=0,0,RES_hhdet_in_fec!D165/0.086*1000000/RES_hhdet_in_new!D165)</f>
        <v>1501.0702319352326</v>
      </c>
      <c r="E165" s="156">
        <f>IF(RES_hhdet_in_fec!E165=0,0,RES_hhdet_in_fec!E165/0.086*1000000/RES_hhdet_in_new!E165)</f>
        <v>1433.8674521578614</v>
      </c>
      <c r="F165" s="156">
        <f>IF(RES_hhdet_in_fec!F165=0,0,RES_hhdet_in_fec!F165/0.086*1000000/RES_hhdet_in_new!F165)</f>
        <v>1382.4617103519936</v>
      </c>
      <c r="G165" s="156">
        <f>IF(RES_hhdet_in_fec!G165=0,0,RES_hhdet_in_fec!G165/0.086*1000000/RES_hhdet_in_new!G165)</f>
        <v>1333.6654653157436</v>
      </c>
      <c r="H165" s="156">
        <f>IF(RES_hhdet_in_fec!H165=0,0,RES_hhdet_in_fec!H165/0.086*1000000/RES_hhdet_in_new!H165)</f>
        <v>1309.2929690992294</v>
      </c>
      <c r="I165" s="156">
        <f>IF(RES_hhdet_in_fec!I165=0,0,RES_hhdet_in_fec!I165/0.086*1000000/RES_hhdet_in_new!I165)</f>
        <v>1427.0856687378564</v>
      </c>
      <c r="J165" s="156">
        <f>IF(RES_hhdet_in_fec!J165=0,0,RES_hhdet_in_fec!J165/0.086*1000000/RES_hhdet_in_new!J165)</f>
        <v>1387.8121195253275</v>
      </c>
      <c r="K165" s="156">
        <f>IF(RES_hhdet_in_fec!K165=0,0,RES_hhdet_in_fec!K165/0.086*1000000/RES_hhdet_in_new!K165)</f>
        <v>1321.3758801349688</v>
      </c>
      <c r="L165" s="156">
        <f>IF(RES_hhdet_in_fec!L165=0,0,RES_hhdet_in_fec!L165/0.086*1000000/RES_hhdet_in_new!L165)</f>
        <v>1235.2223395477818</v>
      </c>
      <c r="M165" s="156">
        <f>IF(RES_hhdet_in_fec!M165=0,0,RES_hhdet_in_fec!M165/0.086*1000000/RES_hhdet_in_new!M165)</f>
        <v>1168.2206074292105</v>
      </c>
      <c r="N165" s="156">
        <f>IF(RES_hhdet_in_fec!N165=0,0,RES_hhdet_in_fec!N165/0.086*1000000/RES_hhdet_in_new!N165)</f>
        <v>1126.8576923225876</v>
      </c>
      <c r="O165" s="156">
        <f>IF(RES_hhdet_in_fec!O165=0,0,RES_hhdet_in_fec!O165/0.086*1000000/RES_hhdet_in_new!O165)</f>
        <v>1100.4273332472808</v>
      </c>
      <c r="P165" s="156">
        <f>IF(RES_hhdet_in_fec!P165=0,0,RES_hhdet_in_fec!P165/0.086*1000000/RES_hhdet_in_new!P165)</f>
        <v>1071.4892178393015</v>
      </c>
      <c r="Q165" s="156">
        <f>IF(RES_hhdet_in_fec!Q165=0,0,RES_hhdet_in_fec!Q165/0.086*1000000/RES_hhdet_in_new!Q165)</f>
        <v>1083.5093603619366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1361.3618283192091</v>
      </c>
      <c r="D166" s="157">
        <f>IF(SUM(RES_hhdet_in_fec!D167:D168,RES_hhdet_in_fec!D171:D172)=0,0,SUM(RES_hhdet_in_fec!D167:D168,RES_hhdet_in_fec!D171:D172)/0.086*1000000/SUM(RES_hhdet_in_new!D167:D168,RES_hhdet_in_new!D171:D172))</f>
        <v>1439.4705683053128</v>
      </c>
      <c r="E166" s="157">
        <f>IF(SUM(RES_hhdet_in_fec!E167:E168,RES_hhdet_in_fec!E171:E172)=0,0,SUM(RES_hhdet_in_fec!E167:E168,RES_hhdet_in_fec!E171:E172)/0.086*1000000/SUM(RES_hhdet_in_new!E167:E168,RES_hhdet_in_new!E171:E172))</f>
        <v>1485.7252762082919</v>
      </c>
      <c r="F166" s="157">
        <f>IF(SUM(RES_hhdet_in_fec!F167:F168,RES_hhdet_in_fec!F171:F172)=0,0,SUM(RES_hhdet_in_fec!F167:F168,RES_hhdet_in_fec!F171:F172)/0.086*1000000/SUM(RES_hhdet_in_new!F167:F168,RES_hhdet_in_new!F171:F172))</f>
        <v>1626.4669349317212</v>
      </c>
      <c r="G166" s="157">
        <f>IF(SUM(RES_hhdet_in_fec!G167:G168,RES_hhdet_in_fec!G171:G172)=0,0,SUM(RES_hhdet_in_fec!G167:G168,RES_hhdet_in_fec!G171:G172)/0.086*1000000/SUM(RES_hhdet_in_new!G167:G168,RES_hhdet_in_new!G171:G172))</f>
        <v>1511.5492817517209</v>
      </c>
      <c r="H166" s="157">
        <f>IF(SUM(RES_hhdet_in_fec!H167:H168,RES_hhdet_in_fec!H171:H172)=0,0,SUM(RES_hhdet_in_fec!H167:H168,RES_hhdet_in_fec!H171:H172)/0.086*1000000/SUM(RES_hhdet_in_new!H167:H168,RES_hhdet_in_new!H171:H172))</f>
        <v>1488.7490069588175</v>
      </c>
      <c r="I166" s="157">
        <f>IF(SUM(RES_hhdet_in_fec!I167:I168,RES_hhdet_in_fec!I171:I172)=0,0,SUM(RES_hhdet_in_fec!I167:I168,RES_hhdet_in_fec!I171:I172)/0.086*1000000/SUM(RES_hhdet_in_new!I167:I168,RES_hhdet_in_new!I171:I172))</f>
        <v>1522.6864985232926</v>
      </c>
      <c r="J166" s="157">
        <f>IF(SUM(RES_hhdet_in_fec!J167:J168,RES_hhdet_in_fec!J171:J172)=0,0,SUM(RES_hhdet_in_fec!J167:J168,RES_hhdet_in_fec!J171:J172)/0.086*1000000/SUM(RES_hhdet_in_new!J167:J168,RES_hhdet_in_new!J171:J172))</f>
        <v>1566.022272325125</v>
      </c>
      <c r="K166" s="157">
        <f>IF(SUM(RES_hhdet_in_fec!K167:K168,RES_hhdet_in_fec!K171:K172)=0,0,SUM(RES_hhdet_in_fec!K167:K168,RES_hhdet_in_fec!K171:K172)/0.086*1000000/SUM(RES_hhdet_in_new!K167:K168,RES_hhdet_in_new!K171:K172))</f>
        <v>1561.7234379528436</v>
      </c>
      <c r="L166" s="157">
        <f>IF(SUM(RES_hhdet_in_fec!L167:L168,RES_hhdet_in_fec!L171:L172)=0,0,SUM(RES_hhdet_in_fec!L167:L168,RES_hhdet_in_fec!L171:L172)/0.086*1000000/SUM(RES_hhdet_in_new!L167:L168,RES_hhdet_in_new!L171:L172))</f>
        <v>1587.8323823428</v>
      </c>
      <c r="M166" s="157">
        <f>IF(SUM(RES_hhdet_in_fec!M167:M168,RES_hhdet_in_fec!M171:M172)=0,0,SUM(RES_hhdet_in_fec!M167:M168,RES_hhdet_in_fec!M171:M172)/0.086*1000000/SUM(RES_hhdet_in_new!M167:M168,RES_hhdet_in_new!M171:M172))</f>
        <v>1546.178952490563</v>
      </c>
      <c r="N166" s="157">
        <f>IF(SUM(RES_hhdet_in_fec!N167:N168,RES_hhdet_in_fec!N171:N172)=0,0,SUM(RES_hhdet_in_fec!N167:N168,RES_hhdet_in_fec!N171:N172)/0.086*1000000/SUM(RES_hhdet_in_new!N167:N168,RES_hhdet_in_new!N171:N172))</f>
        <v>1626.3162907770848</v>
      </c>
      <c r="O166" s="157">
        <f>IF(SUM(RES_hhdet_in_fec!O167:O168,RES_hhdet_in_fec!O171:O172)=0,0,SUM(RES_hhdet_in_fec!O167:O168,RES_hhdet_in_fec!O171:O172)/0.086*1000000/SUM(RES_hhdet_in_new!O167:O168,RES_hhdet_in_new!O171:O172))</f>
        <v>1840.1611345381832</v>
      </c>
      <c r="P166" s="157">
        <f>IF(SUM(RES_hhdet_in_fec!P167:P168,RES_hhdet_in_fec!P171:P172)=0,0,SUM(RES_hhdet_in_fec!P167:P168,RES_hhdet_in_fec!P171:P172)/0.086*1000000/SUM(RES_hhdet_in_new!P167:P168,RES_hhdet_in_new!P171:P172))</f>
        <v>1714.9471872934291</v>
      </c>
      <c r="Q166" s="157">
        <f>IF(SUM(RES_hhdet_in_fec!Q167:Q168,RES_hhdet_in_fec!Q171:Q172)=0,0,SUM(RES_hhdet_in_fec!Q167:Q168,RES_hhdet_in_fec!Q171:Q172)/0.086*1000000/SUM(RES_hhdet_in_new!Q167:Q168,RES_hhdet_in_new!Q171:Q172))</f>
        <v>1626.5390948182255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1598.102100322692</v>
      </c>
      <c r="D171" s="162">
        <f>IF(RES_hhdet_in_fec!D171=0,0,RES_hhdet_in_fec!D171/0.086*1000000/RES_hhdet_in_new!D171)</f>
        <v>1734.2149455935073</v>
      </c>
      <c r="E171" s="162">
        <f>IF(RES_hhdet_in_fec!E171=0,0,RES_hhdet_in_fec!E171/0.086*1000000/RES_hhdet_in_new!E171)</f>
        <v>1782.6353472955016</v>
      </c>
      <c r="F171" s="162">
        <f>IF(RES_hhdet_in_fec!F171=0,0,RES_hhdet_in_fec!F171/0.086*1000000/RES_hhdet_in_new!F171)</f>
        <v>1808.7242631505148</v>
      </c>
      <c r="G171" s="162">
        <f>IF(RES_hhdet_in_fec!G171=0,0,RES_hhdet_in_fec!G171/0.086*1000000/RES_hhdet_in_new!G171)</f>
        <v>1785.958911283165</v>
      </c>
      <c r="H171" s="162">
        <f>IF(RES_hhdet_in_fec!H171=0,0,RES_hhdet_in_fec!H171/0.086*1000000/RES_hhdet_in_new!H171)</f>
        <v>1875.625799758458</v>
      </c>
      <c r="I171" s="162">
        <f>IF(RES_hhdet_in_fec!I171=0,0,RES_hhdet_in_fec!I171/0.086*1000000/RES_hhdet_in_new!I171)</f>
        <v>0</v>
      </c>
      <c r="J171" s="162">
        <f>IF(RES_hhdet_in_fec!J171=0,0,RES_hhdet_in_fec!J171/0.086*1000000/RES_hhdet_in_new!J171)</f>
        <v>0</v>
      </c>
      <c r="K171" s="162">
        <f>IF(RES_hhdet_in_fec!K171=0,0,RES_hhdet_in_fec!K171/0.086*1000000/RES_hhdet_in_new!K171)</f>
        <v>0</v>
      </c>
      <c r="L171" s="162">
        <f>IF(RES_hhdet_in_fec!L171=0,0,RES_hhdet_in_fec!L171/0.086*1000000/RES_hhdet_in_new!L171)</f>
        <v>0</v>
      </c>
      <c r="M171" s="162">
        <f>IF(RES_hhdet_in_fec!M171=0,0,RES_hhdet_in_fec!M171/0.086*1000000/RES_hhdet_in_new!M171)</f>
        <v>0</v>
      </c>
      <c r="N171" s="162">
        <f>IF(RES_hhdet_in_fec!N171=0,0,RES_hhdet_in_fec!N171/0.086*1000000/RES_hhdet_in_new!N171)</f>
        <v>0</v>
      </c>
      <c r="O171" s="162">
        <f>IF(RES_hhdet_in_fec!O171=0,0,RES_hhdet_in_fec!O171/0.086*1000000/RES_hhdet_in_new!O171)</f>
        <v>2133.998215322938</v>
      </c>
      <c r="P171" s="162">
        <f>IF(RES_hhdet_in_fec!P171=0,0,RES_hhdet_in_fec!P171/0.086*1000000/RES_hhdet_in_new!P171)</f>
        <v>2093.7843671994901</v>
      </c>
      <c r="Q171" s="162">
        <f>IF(RES_hhdet_in_fec!Q171=0,0,RES_hhdet_in_fec!Q171/0.086*1000000/RES_hhdet_in_new!Q171)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1217.5463748506445</v>
      </c>
      <c r="D172" s="160">
        <f>IF(RES_hhdet_in_fec!D172=0,0,RES_hhdet_in_fec!D172/0.086*1000000/RES_hhdet_in_new!D172)</f>
        <v>1343.5959567551974</v>
      </c>
      <c r="E172" s="160">
        <f>IF(RES_hhdet_in_fec!E172=0,0,RES_hhdet_in_fec!E172/0.086*1000000/RES_hhdet_in_new!E172)</f>
        <v>1405.6137897229266</v>
      </c>
      <c r="F172" s="160">
        <f>IF(RES_hhdet_in_fec!F172=0,0,RES_hhdet_in_fec!F172/0.086*1000000/RES_hhdet_in_new!F172)</f>
        <v>1382.2846621866436</v>
      </c>
      <c r="G172" s="160">
        <f>IF(RES_hhdet_in_fec!G172=0,0,RES_hhdet_in_fec!G172/0.086*1000000/RES_hhdet_in_new!G172)</f>
        <v>1438.3261783301889</v>
      </c>
      <c r="H172" s="160">
        <f>IF(RES_hhdet_in_fec!H172=0,0,RES_hhdet_in_fec!H172/0.086*1000000/RES_hhdet_in_new!H172)</f>
        <v>1455.2700074925403</v>
      </c>
      <c r="I172" s="160">
        <f>IF(RES_hhdet_in_fec!I172=0,0,RES_hhdet_in_fec!I172/0.086*1000000/RES_hhdet_in_new!I172)</f>
        <v>1522.6864985232926</v>
      </c>
      <c r="J172" s="160">
        <f>IF(RES_hhdet_in_fec!J172=0,0,RES_hhdet_in_fec!J172/0.086*1000000/RES_hhdet_in_new!J172)</f>
        <v>1566.022272325125</v>
      </c>
      <c r="K172" s="160">
        <f>IF(RES_hhdet_in_fec!K172=0,0,RES_hhdet_in_fec!K172/0.086*1000000/RES_hhdet_in_new!K172)</f>
        <v>1561.7234379528436</v>
      </c>
      <c r="L172" s="160">
        <f>IF(RES_hhdet_in_fec!L172=0,0,RES_hhdet_in_fec!L172/0.086*1000000/RES_hhdet_in_new!L172)</f>
        <v>1587.8323823428</v>
      </c>
      <c r="M172" s="160">
        <f>IF(RES_hhdet_in_fec!M172=0,0,RES_hhdet_in_fec!M172/0.086*1000000/RES_hhdet_in_new!M172)</f>
        <v>1546.178952490563</v>
      </c>
      <c r="N172" s="160">
        <f>IF(RES_hhdet_in_fec!N172=0,0,RES_hhdet_in_fec!N172/0.086*1000000/RES_hhdet_in_new!N172)</f>
        <v>1626.3162907770848</v>
      </c>
      <c r="O172" s="160">
        <f>IF(RES_hhdet_in_fec!O172=0,0,RES_hhdet_in_fec!O172/0.086*1000000/RES_hhdet_in_new!O172)</f>
        <v>1582.3163385794378</v>
      </c>
      <c r="P172" s="160">
        <f>IF(RES_hhdet_in_fec!P172=0,0,RES_hhdet_in_fec!P172/0.086*1000000/RES_hhdet_in_new!P172)</f>
        <v>1570.6384617306726</v>
      </c>
      <c r="Q172" s="160">
        <f>IF(RES_hhdet_in_fec!Q172=0,0,RES_hhdet_in_fec!Q172/0.086*1000000/RES_hhdet_in_new!Q172)</f>
        <v>1626.5390948182255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439.32669833835479</v>
      </c>
      <c r="D173" s="156">
        <f>IF(RES_hhdet_in_fec!D173=0,0,RES_hhdet_in_fec!D173/0.086*1000000/RES_hhdet_in_new!D172)</f>
        <v>561.82499124767912</v>
      </c>
      <c r="E173" s="156">
        <f>IF(RES_hhdet_in_fec!E173=0,0,RES_hhdet_in_fec!E173/0.086*1000000/RES_hhdet_in_new!E172)</f>
        <v>637.36795034472357</v>
      </c>
      <c r="F173" s="156">
        <f>IF(RES_hhdet_in_fec!F173=0,0,RES_hhdet_in_fec!F173/0.086*1000000/RES_hhdet_in_new!F172)</f>
        <v>559.52306293600304</v>
      </c>
      <c r="G173" s="156">
        <f>IF(RES_hhdet_in_fec!G173=0,0,RES_hhdet_in_fec!G173/0.086*1000000/RES_hhdet_in_new!G172)</f>
        <v>654.27808956139711</v>
      </c>
      <c r="H173" s="156">
        <f>IF(RES_hhdet_in_fec!H173=0,0,RES_hhdet_in_fec!H173/0.086*1000000/RES_hhdet_in_new!H172)</f>
        <v>635.48504425816327</v>
      </c>
      <c r="I173" s="156">
        <f>IF(RES_hhdet_in_fec!I173=0,0,RES_hhdet_in_fec!I173/0.086*1000000/RES_hhdet_in_new!I172)</f>
        <v>641.65059083079814</v>
      </c>
      <c r="J173" s="156">
        <f>IF(RES_hhdet_in_fec!J173=0,0,RES_hhdet_in_fec!J173/0.086*1000000/RES_hhdet_in_new!J172)</f>
        <v>655.63324247271976</v>
      </c>
      <c r="K173" s="156">
        <f>IF(RES_hhdet_in_fec!K173=0,0,RES_hhdet_in_fec!K173/0.086*1000000/RES_hhdet_in_new!K172)</f>
        <v>632.20622001965921</v>
      </c>
      <c r="L173" s="156">
        <f>IF(RES_hhdet_in_fec!L173=0,0,RES_hhdet_in_fec!L173/0.086*1000000/RES_hhdet_in_new!L172)</f>
        <v>655.81938880397831</v>
      </c>
      <c r="M173" s="156">
        <f>IF(RES_hhdet_in_fec!M173=0,0,RES_hhdet_in_fec!M173/0.086*1000000/RES_hhdet_in_new!M172)</f>
        <v>638.24129569011984</v>
      </c>
      <c r="N173" s="156">
        <f>IF(RES_hhdet_in_fec!N173=0,0,RES_hhdet_in_fec!N173/0.086*1000000/RES_hhdet_in_new!N172)</f>
        <v>712.6800395214899</v>
      </c>
      <c r="O173" s="156">
        <f>IF(RES_hhdet_in_fec!O173=0,0,RES_hhdet_in_fec!O173/0.086*1000000/RES_hhdet_in_new!O172)</f>
        <v>673.75577316042347</v>
      </c>
      <c r="P173" s="156">
        <f>IF(RES_hhdet_in_fec!P173=0,0,RES_hhdet_in_fec!P173/0.086*1000000/RES_hhdet_in_new!P172)</f>
        <v>657.64775397936398</v>
      </c>
      <c r="Q173" s="156">
        <f>IF(RES_hhdet_in_fec!Q173=0,0,RES_hhdet_in_fec!Q173/0.086*1000000/RES_hhdet_in_new!Q172)</f>
        <v>704.9008053829574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778.21967651228965</v>
      </c>
      <c r="D174" s="57">
        <f>IF(RES_hhdet_in_fec!D174=0,0,RES_hhdet_in_fec!D174/0.086*1000000/RES_hhdet_in_new!D172)</f>
        <v>781.77096550751855</v>
      </c>
      <c r="E174" s="57">
        <f>IF(RES_hhdet_in_fec!E174=0,0,RES_hhdet_in_fec!E174/0.086*1000000/RES_hhdet_in_new!E172)</f>
        <v>768.24583937820319</v>
      </c>
      <c r="F174" s="57">
        <f>IF(RES_hhdet_in_fec!F174=0,0,RES_hhdet_in_fec!F174/0.086*1000000/RES_hhdet_in_new!F172)</f>
        <v>822.76159925064042</v>
      </c>
      <c r="G174" s="57">
        <f>IF(RES_hhdet_in_fec!G174=0,0,RES_hhdet_in_fec!G174/0.086*1000000/RES_hhdet_in_new!G172)</f>
        <v>784.04808876879156</v>
      </c>
      <c r="H174" s="57">
        <f>IF(RES_hhdet_in_fec!H174=0,0,RES_hhdet_in_fec!H174/0.086*1000000/RES_hhdet_in_new!H172)</f>
        <v>819.78496323437719</v>
      </c>
      <c r="I174" s="57">
        <f>IF(RES_hhdet_in_fec!I174=0,0,RES_hhdet_in_fec!I174/0.086*1000000/RES_hhdet_in_new!I172)</f>
        <v>881.03590769249456</v>
      </c>
      <c r="J174" s="57">
        <f>IF(RES_hhdet_in_fec!J174=0,0,RES_hhdet_in_fec!J174/0.086*1000000/RES_hhdet_in_new!J172)</f>
        <v>910.38902985240486</v>
      </c>
      <c r="K174" s="57">
        <f>IF(RES_hhdet_in_fec!K174=0,0,RES_hhdet_in_fec!K174/0.086*1000000/RES_hhdet_in_new!K172)</f>
        <v>929.51721793318438</v>
      </c>
      <c r="L174" s="57">
        <f>IF(RES_hhdet_in_fec!L174=0,0,RES_hhdet_in_fec!L174/0.086*1000000/RES_hhdet_in_new!L172)</f>
        <v>932.01299353882177</v>
      </c>
      <c r="M174" s="57">
        <f>IF(RES_hhdet_in_fec!M174=0,0,RES_hhdet_in_fec!M174/0.086*1000000/RES_hhdet_in_new!M172)</f>
        <v>907.93765680044282</v>
      </c>
      <c r="N174" s="57">
        <f>IF(RES_hhdet_in_fec!N174=0,0,RES_hhdet_in_fec!N174/0.086*1000000/RES_hhdet_in_new!N172)</f>
        <v>913.63625125559508</v>
      </c>
      <c r="O174" s="57">
        <f>IF(RES_hhdet_in_fec!O174=0,0,RES_hhdet_in_fec!O174/0.086*1000000/RES_hhdet_in_new!O172)</f>
        <v>908.56056541901421</v>
      </c>
      <c r="P174" s="57">
        <f>IF(RES_hhdet_in_fec!P174=0,0,RES_hhdet_in_fec!P174/0.086*1000000/RES_hhdet_in_new!P172)</f>
        <v>912.99070775130849</v>
      </c>
      <c r="Q174" s="57">
        <f>IF(RES_hhdet_in_fec!Q174=0,0,RES_hhdet_in_fec!Q174/0.086*1000000/RES_hhdet_in_new!Q172)</f>
        <v>921.63828943526812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1134.8616656445181</v>
      </c>
      <c r="D175" s="157">
        <f>IF(SUM(RES_hhdet_in_fec!D176:D177)=0,0,SUM(RES_hhdet_in_fec!D176:D177)/0.086*1000000/SUM(RES_hhdet_in_new!D176:D177))</f>
        <v>1202.2726138245539</v>
      </c>
      <c r="E175" s="157">
        <f>IF(SUM(RES_hhdet_in_fec!E176:E177)=0,0,SUM(RES_hhdet_in_fec!E176:E177)/0.086*1000000/SUM(RES_hhdet_in_new!E176:E177))</f>
        <v>1218.66117398967</v>
      </c>
      <c r="F175" s="157">
        <f>IF(SUM(RES_hhdet_in_fec!F176:F177)=0,0,SUM(RES_hhdet_in_fec!F176:F177)/0.086*1000000/SUM(RES_hhdet_in_new!F176:F177))</f>
        <v>1208.4538966061411</v>
      </c>
      <c r="G175" s="157">
        <f>IF(SUM(RES_hhdet_in_fec!G176:G177)=0,0,SUM(RES_hhdet_in_fec!G176:G177)/0.086*1000000/SUM(RES_hhdet_in_new!G176:G177))</f>
        <v>1180.0364302271507</v>
      </c>
      <c r="H175" s="157">
        <f>IF(SUM(RES_hhdet_in_fec!H176:H177)=0,0,SUM(RES_hhdet_in_fec!H176:H177)/0.086*1000000/SUM(RES_hhdet_in_new!H176:H177))</f>
        <v>1238.9346437246263</v>
      </c>
      <c r="I175" s="157">
        <f>IF(SUM(RES_hhdet_in_fec!I176:I177)=0,0,SUM(RES_hhdet_in_fec!I176:I177)/0.086*1000000/SUM(RES_hhdet_in_new!I176:I177))</f>
        <v>1309.1280081211705</v>
      </c>
      <c r="J175" s="157">
        <f>IF(SUM(RES_hhdet_in_fec!J176:J177)=0,0,SUM(RES_hhdet_in_fec!J176:J177)/0.086*1000000/SUM(RES_hhdet_in_new!J176:J177))</f>
        <v>1303.942522689312</v>
      </c>
      <c r="K175" s="157">
        <f>IF(SUM(RES_hhdet_in_fec!K176:K177)=0,0,SUM(RES_hhdet_in_fec!K176:K177)/0.086*1000000/SUM(RES_hhdet_in_new!K176:K177))</f>
        <v>1302.1931564233178</v>
      </c>
      <c r="L175" s="157">
        <f>IF(SUM(RES_hhdet_in_fec!L176:L177)=0,0,SUM(RES_hhdet_in_fec!L176:L177)/0.086*1000000/SUM(RES_hhdet_in_new!L176:L177))</f>
        <v>1313.8349570203368</v>
      </c>
      <c r="M175" s="157">
        <f>IF(SUM(RES_hhdet_in_fec!M176:M177)=0,0,SUM(RES_hhdet_in_fec!M176:M177)/0.086*1000000/SUM(RES_hhdet_in_new!M176:M177))</f>
        <v>1234.9584206803795</v>
      </c>
      <c r="N175" s="157">
        <f>IF(SUM(RES_hhdet_in_fec!N176:N177)=0,0,SUM(RES_hhdet_in_fec!N176:N177)/0.086*1000000/SUM(RES_hhdet_in_new!N176:N177))</f>
        <v>1366.7260224541769</v>
      </c>
      <c r="O175" s="157">
        <f>IF(SUM(RES_hhdet_in_fec!O176:O177)=0,0,SUM(RES_hhdet_in_fec!O176:O177)/0.086*1000000/SUM(RES_hhdet_in_new!O176:O177))</f>
        <v>1292.3383047284831</v>
      </c>
      <c r="P175" s="157">
        <f>IF(SUM(RES_hhdet_in_fec!P176:P177)=0,0,SUM(RES_hhdet_in_fec!P176:P177)/0.086*1000000/SUM(RES_hhdet_in_new!P176:P177))</f>
        <v>1287.0016373483006</v>
      </c>
      <c r="Q175" s="157">
        <f>IF(SUM(RES_hhdet_in_fec!Q176:Q177)=0,0,SUM(RES_hhdet_in_fec!Q176:Q177)/0.086*1000000/SUM(RES_hhdet_in_new!Q176:Q177))</f>
        <v>1364.6251749754897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1134.8616656445181</v>
      </c>
      <c r="D177" s="57">
        <f>IF(RES_hhdet_in_fec!D177=0,0,RES_hhdet_in_fec!D177/0.086*1000000/RES_hhdet_in_new!D177)</f>
        <v>1202.2726138245539</v>
      </c>
      <c r="E177" s="57">
        <f>IF(RES_hhdet_in_fec!E177=0,0,RES_hhdet_in_fec!E177/0.086*1000000/RES_hhdet_in_new!E177)</f>
        <v>1218.66117398967</v>
      </c>
      <c r="F177" s="57">
        <f>IF(RES_hhdet_in_fec!F177=0,0,RES_hhdet_in_fec!F177/0.086*1000000/RES_hhdet_in_new!F177)</f>
        <v>1208.4538966061411</v>
      </c>
      <c r="G177" s="57">
        <f>IF(RES_hhdet_in_fec!G177=0,0,RES_hhdet_in_fec!G177/0.086*1000000/RES_hhdet_in_new!G177)</f>
        <v>1180.0364302271507</v>
      </c>
      <c r="H177" s="57">
        <f>IF(RES_hhdet_in_fec!H177=0,0,RES_hhdet_in_fec!H177/0.086*1000000/RES_hhdet_in_new!H177)</f>
        <v>1238.9346437246263</v>
      </c>
      <c r="I177" s="57">
        <f>IF(RES_hhdet_in_fec!I177=0,0,RES_hhdet_in_fec!I177/0.086*1000000/RES_hhdet_in_new!I177)</f>
        <v>1309.1280081211705</v>
      </c>
      <c r="J177" s="57">
        <f>IF(RES_hhdet_in_fec!J177=0,0,RES_hhdet_in_fec!J177/0.086*1000000/RES_hhdet_in_new!J177)</f>
        <v>1303.942522689312</v>
      </c>
      <c r="K177" s="57">
        <f>IF(RES_hhdet_in_fec!K177=0,0,RES_hhdet_in_fec!K177/0.086*1000000/RES_hhdet_in_new!K177)</f>
        <v>1302.1931564233178</v>
      </c>
      <c r="L177" s="57">
        <f>IF(RES_hhdet_in_fec!L177=0,0,RES_hhdet_in_fec!L177/0.086*1000000/RES_hhdet_in_new!L177)</f>
        <v>1313.8349570203368</v>
      </c>
      <c r="M177" s="57">
        <f>IF(RES_hhdet_in_fec!M177=0,0,RES_hhdet_in_fec!M177/0.086*1000000/RES_hhdet_in_new!M177)</f>
        <v>1234.9584206803795</v>
      </c>
      <c r="N177" s="57">
        <f>IF(RES_hhdet_in_fec!N177=0,0,RES_hhdet_in_fec!N177/0.086*1000000/RES_hhdet_in_new!N177)</f>
        <v>1366.7260224541769</v>
      </c>
      <c r="O177" s="57">
        <f>IF(RES_hhdet_in_fec!O177=0,0,RES_hhdet_in_fec!O177/0.086*1000000/RES_hhdet_in_new!O177)</f>
        <v>1292.3383047284831</v>
      </c>
      <c r="P177" s="57">
        <f>IF(RES_hhdet_in_fec!P177=0,0,RES_hhdet_in_fec!P177/0.086*1000000/RES_hhdet_in_new!P177)</f>
        <v>1287.0016373483006</v>
      </c>
      <c r="Q177" s="57">
        <f>IF(RES_hhdet_in_fec!Q177=0,0,RES_hhdet_in_fec!Q177/0.086*1000000/RES_hhdet_in_new!Q177)</f>
        <v>1364.6251749754897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14087.764126606486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12628.50901222197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6086.0713989265687</v>
      </c>
      <c r="G4" s="157">
        <f t="shared" si="15"/>
        <v>0</v>
      </c>
      <c r="H4" s="157">
        <f t="shared" si="15"/>
        <v>0</v>
      </c>
      <c r="I4" s="157">
        <f t="shared" si="15"/>
        <v>4722.3111344002473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0</v>
      </c>
      <c r="D5" s="156">
        <f>IF(RES_hhdet_in_tes!D5=0,0,RES_hhdet_in_tes!D5/0.086*1000000/RES_hhdet_in_new!D5)</f>
        <v>0</v>
      </c>
      <c r="E5" s="156">
        <f>IF(RES_hhdet_in_tes!E5=0,0,RES_hhdet_in_tes!E5/0.086*1000000/RES_hhdet_in_new!E5)</f>
        <v>0</v>
      </c>
      <c r="F5" s="156">
        <f>IF(RES_hhdet_in_tes!F5=0,0,RES_hhdet_in_tes!F5/0.086*1000000/RES_hhdet_in_new!F5)</f>
        <v>6032.6611234957127</v>
      </c>
      <c r="G5" s="156">
        <f>IF(RES_hhdet_in_tes!G5=0,0,RES_hhdet_in_tes!G5/0.086*1000000/RES_hhdet_in_new!G5)</f>
        <v>0</v>
      </c>
      <c r="H5" s="156">
        <f>IF(RES_hhdet_in_tes!H5=0,0,RES_hhdet_in_tes!H5/0.086*1000000/RES_hhdet_in_new!H5)</f>
        <v>0</v>
      </c>
      <c r="I5" s="156">
        <f>IF(RES_hhdet_in_tes!I5=0,0,RES_hhdet_in_tes!I5/0.086*1000000/RES_hhdet_in_new!I5)</f>
        <v>4661.9317668638532</v>
      </c>
      <c r="J5" s="156">
        <f>IF(RES_hhdet_in_tes!J5=0,0,RES_hhdet_in_tes!J5/0.086*1000000/RES_hhdet_in_new!J5)</f>
        <v>0</v>
      </c>
      <c r="K5" s="156">
        <f>IF(RES_hhdet_in_tes!K5=0,0,RES_hhdet_in_tes!K5/0.086*1000000/RES_hhdet_in_new!K5)</f>
        <v>0</v>
      </c>
      <c r="L5" s="156">
        <f>IF(RES_hhdet_in_tes!L5=0,0,RES_hhdet_in_tes!L5/0.086*1000000/RES_hhdet_in_new!L5)</f>
        <v>0</v>
      </c>
      <c r="M5" s="156">
        <f>IF(RES_hhdet_in_tes!M5=0,0,RES_hhdet_in_tes!M5/0.086*1000000/RES_hhdet_in_new!M5)</f>
        <v>0</v>
      </c>
      <c r="N5" s="156">
        <f>IF(RES_hhdet_in_tes!N5=0,0,RES_hhdet_in_tes!N5/0.086*1000000/RES_hhdet_in_new!N5)</f>
        <v>0</v>
      </c>
      <c r="O5" s="156">
        <f>IF(RES_hhdet_in_tes!O5=0,0,RES_hhdet_in_tes!O5/0.086*1000000/RES_hhdet_in_new!O5)</f>
        <v>0</v>
      </c>
      <c r="P5" s="156">
        <f>IF(RES_hhdet_in_tes!P5=0,0,RES_hhdet_in_tes!P5/0.086*1000000/RES_hhdet_in_new!P5)</f>
        <v>0</v>
      </c>
      <c r="Q5" s="156">
        <f>IF(RES_hhdet_in_tes!Q5=0,0,RES_hhdet_in_tes!Q5/0.086*1000000/RES_hhdet_in_new!Q5)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0</v>
      </c>
      <c r="D6" s="156">
        <f>IF(RES_hhdet_in_tes!D6=0,0,RES_hhdet_in_tes!D6/0.086*1000000/RES_hhdet_in_new!D5)</f>
        <v>0</v>
      </c>
      <c r="E6" s="156">
        <f>IF(RES_hhdet_in_tes!E6=0,0,RES_hhdet_in_tes!E6/0.086*1000000/RES_hhdet_in_new!E5)</f>
        <v>0</v>
      </c>
      <c r="F6" s="156">
        <f>IF(RES_hhdet_in_tes!F6=0,0,RES_hhdet_in_tes!F6/0.086*1000000/RES_hhdet_in_new!F5)</f>
        <v>53.410275430856082</v>
      </c>
      <c r="G6" s="156">
        <f>IF(RES_hhdet_in_tes!G6=0,0,RES_hhdet_in_tes!G6/0.086*1000000/RES_hhdet_in_new!G5)</f>
        <v>0</v>
      </c>
      <c r="H6" s="156">
        <f>IF(RES_hhdet_in_tes!H6=0,0,RES_hhdet_in_tes!H6/0.086*1000000/RES_hhdet_in_new!H5)</f>
        <v>0</v>
      </c>
      <c r="I6" s="156">
        <f>IF(RES_hhdet_in_tes!I6=0,0,RES_hhdet_in_tes!I6/0.086*1000000/RES_hhdet_in_new!I5)</f>
        <v>60.379367536394071</v>
      </c>
      <c r="J6" s="156">
        <f>IF(RES_hhdet_in_tes!J6=0,0,RES_hhdet_in_tes!J6/0.086*1000000/RES_hhdet_in_new!J5)</f>
        <v>0</v>
      </c>
      <c r="K6" s="156">
        <f>IF(RES_hhdet_in_tes!K6=0,0,RES_hhdet_in_tes!K6/0.086*1000000/RES_hhdet_in_new!K5)</f>
        <v>0</v>
      </c>
      <c r="L6" s="156">
        <f>IF(RES_hhdet_in_tes!L6=0,0,RES_hhdet_in_tes!L6/0.086*1000000/RES_hhdet_in_new!L5)</f>
        <v>0</v>
      </c>
      <c r="M6" s="156">
        <f>IF(RES_hhdet_in_tes!M6=0,0,RES_hhdet_in_tes!M6/0.086*1000000/RES_hhdet_in_new!M5)</f>
        <v>0</v>
      </c>
      <c r="N6" s="156">
        <f>IF(RES_hhdet_in_tes!N6=0,0,RES_hhdet_in_tes!N6/0.086*1000000/RES_hhdet_in_new!N5)</f>
        <v>0</v>
      </c>
      <c r="O6" s="156">
        <f>IF(RES_hhdet_in_tes!O6=0,0,RES_hhdet_in_tes!O6/0.086*1000000/RES_hhdet_in_new!O5)</f>
        <v>0</v>
      </c>
      <c r="P6" s="156">
        <f>IF(RES_hhdet_in_tes!P6=0,0,RES_hhdet_in_tes!P6/0.086*1000000/RES_hhdet_in_new!P5)</f>
        <v>0</v>
      </c>
      <c r="Q6" s="156">
        <f>IF(RES_hhdet_in_tes!Q6=0,0,RES_hhdet_in_tes!Q6/0.086*1000000/RES_hhdet_in_new!Q5)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5774.3025405904727</v>
      </c>
      <c r="G7" s="157">
        <f t="shared" si="16"/>
        <v>0</v>
      </c>
      <c r="H7" s="157">
        <f t="shared" si="16"/>
        <v>0</v>
      </c>
      <c r="I7" s="157">
        <f t="shared" si="16"/>
        <v>5455.9939455989443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0</v>
      </c>
      <c r="D8" s="156">
        <f>IF(RES_hhdet_in_tes!D8=0,0,RES_hhdet_in_tes!D8/0.086*1000000/RES_hhdet_in_new!D8)</f>
        <v>0</v>
      </c>
      <c r="E8" s="156">
        <f>IF(RES_hhdet_in_tes!E8=0,0,RES_hhdet_in_tes!E8/0.086*1000000/RES_hhdet_in_new!E8)</f>
        <v>0</v>
      </c>
      <c r="F8" s="156">
        <f>IF(RES_hhdet_in_tes!F8=0,0,RES_hhdet_in_tes!F8/0.086*1000000/RES_hhdet_in_new!F8)</f>
        <v>5774.3025405904727</v>
      </c>
      <c r="G8" s="156">
        <f>IF(RES_hhdet_in_tes!G8=0,0,RES_hhdet_in_tes!G8/0.086*1000000/RES_hhdet_in_new!G8)</f>
        <v>0</v>
      </c>
      <c r="H8" s="156">
        <f>IF(RES_hhdet_in_tes!H8=0,0,RES_hhdet_in_tes!H8/0.086*1000000/RES_hhdet_in_new!H8)</f>
        <v>0</v>
      </c>
      <c r="I8" s="156">
        <f>IF(RES_hhdet_in_tes!I8=0,0,RES_hhdet_in_tes!I8/0.086*1000000/RES_hhdet_in_new!I8)</f>
        <v>5455.9939455989443</v>
      </c>
      <c r="J8" s="156">
        <f>IF(RES_hhdet_in_tes!J8=0,0,RES_hhdet_in_tes!J8/0.086*1000000/RES_hhdet_in_new!J8)</f>
        <v>0</v>
      </c>
      <c r="K8" s="156">
        <f>IF(RES_hhdet_in_tes!K8=0,0,RES_hhdet_in_tes!K8/0.086*1000000/RES_hhdet_in_new!K8)</f>
        <v>0</v>
      </c>
      <c r="L8" s="156">
        <f>IF(RES_hhdet_in_tes!L8=0,0,RES_hhdet_in_tes!L8/0.086*1000000/RES_hhdet_in_new!L8)</f>
        <v>0</v>
      </c>
      <c r="M8" s="156">
        <f>IF(RES_hhdet_in_tes!M8=0,0,RES_hhdet_in_tes!M8/0.086*1000000/RES_hhdet_in_new!M8)</f>
        <v>0</v>
      </c>
      <c r="N8" s="156">
        <f>IF(RES_hhdet_in_tes!N8=0,0,RES_hhdet_in_tes!N8/0.086*1000000/RES_hhdet_in_new!N8)</f>
        <v>0</v>
      </c>
      <c r="O8" s="156">
        <f>IF(RES_hhdet_in_tes!O8=0,0,RES_hhdet_in_tes!O8/0.086*1000000/RES_hhdet_in_new!O8)</f>
        <v>0</v>
      </c>
      <c r="P8" s="156">
        <f>IF(RES_hhdet_in_tes!P8=0,0,RES_hhdet_in_tes!P8/0.086*1000000/RES_hhdet_in_new!P8)</f>
        <v>0</v>
      </c>
      <c r="Q8" s="156">
        <f>IF(RES_hhdet_in_tes!Q8=0,0,RES_hhdet_in_tes!Q8/0.086*1000000/RES_hhdet_in_new!Q8)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0</v>
      </c>
      <c r="D9" s="157">
        <f>IF(SUM(RES_hhdet_in_tes!D10:D12,RES_hhdet_in_tes!D15:D16)=0,0,SUM(RES_hhdet_in_tes!D10:D12,RES_hhdet_in_tes!D15:D16)/0.086*1000000/SUM(RES_hhdet_in_new!D10:D12,RES_hhdet_in_new!D15:D16))</f>
        <v>0</v>
      </c>
      <c r="E9" s="157">
        <f>IF(SUM(RES_hhdet_in_tes!E10:E12,RES_hhdet_in_tes!E15:E16)=0,0,SUM(RES_hhdet_in_tes!E10:E12,RES_hhdet_in_tes!E15:E16)/0.086*1000000/SUM(RES_hhdet_in_new!E10:E12,RES_hhdet_in_new!E15:E16))</f>
        <v>0</v>
      </c>
      <c r="F9" s="157">
        <f>IF(SUM(RES_hhdet_in_tes!F10:F12,RES_hhdet_in_tes!F15:F16)=0,0,SUM(RES_hhdet_in_tes!F10:F12,RES_hhdet_in_tes!F15:F16)/0.086*1000000/SUM(RES_hhdet_in_new!F10:F12,RES_hhdet_in_new!F15:F16))</f>
        <v>1214.1310984905458</v>
      </c>
      <c r="G9" s="157">
        <f>IF(SUM(RES_hhdet_in_tes!G10:G12,RES_hhdet_in_tes!G15:G16)=0,0,SUM(RES_hhdet_in_tes!G10:G12,RES_hhdet_in_tes!G15:G16)/0.086*1000000/SUM(RES_hhdet_in_new!G10:G12,RES_hhdet_in_new!G15:G16))</f>
        <v>0</v>
      </c>
      <c r="H9" s="157">
        <f>IF(SUM(RES_hhdet_in_tes!H10:H12,RES_hhdet_in_tes!H15:H16)=0,0,SUM(RES_hhdet_in_tes!H10:H12,RES_hhdet_in_tes!H15:H16)/0.086*1000000/SUM(RES_hhdet_in_new!H10:H12,RES_hhdet_in_new!H15:H16))</f>
        <v>0</v>
      </c>
      <c r="I9" s="157">
        <f>IF(SUM(RES_hhdet_in_tes!I10:I12,RES_hhdet_in_tes!I15:I16)=0,0,SUM(RES_hhdet_in_tes!I10:I12,RES_hhdet_in_tes!I15:I16)/0.086*1000000/SUM(RES_hhdet_in_new!I10:I12,RES_hhdet_in_new!I15:I16))</f>
        <v>1339.5937116547693</v>
      </c>
      <c r="J9" s="157">
        <f>IF(SUM(RES_hhdet_in_tes!J10:J12,RES_hhdet_in_tes!J15:J16)=0,0,SUM(RES_hhdet_in_tes!J10:J12,RES_hhdet_in_tes!J15:J16)/0.086*1000000/SUM(RES_hhdet_in_new!J10:J12,RES_hhdet_in_new!J15:J16))</f>
        <v>0</v>
      </c>
      <c r="K9" s="157">
        <f>IF(SUM(RES_hhdet_in_tes!K10:K12,RES_hhdet_in_tes!K15:K16)=0,0,SUM(RES_hhdet_in_tes!K10:K12,RES_hhdet_in_tes!K15:K16)/0.086*1000000/SUM(RES_hhdet_in_new!K10:K12,RES_hhdet_in_new!K15:K16))</f>
        <v>0</v>
      </c>
      <c r="L9" s="157">
        <f>IF(SUM(RES_hhdet_in_tes!L10:L12,RES_hhdet_in_tes!L15:L16)=0,0,SUM(RES_hhdet_in_tes!L10:L12,RES_hhdet_in_tes!L15:L16)/0.086*1000000/SUM(RES_hhdet_in_new!L10:L12,RES_hhdet_in_new!L15:L16))</f>
        <v>0</v>
      </c>
      <c r="M9" s="157">
        <f>IF(SUM(RES_hhdet_in_tes!M10:M12,RES_hhdet_in_tes!M15:M16)=0,0,SUM(RES_hhdet_in_tes!M10:M12,RES_hhdet_in_tes!M15:M16)/0.086*1000000/SUM(RES_hhdet_in_new!M10:M12,RES_hhdet_in_new!M15:M16))</f>
        <v>0</v>
      </c>
      <c r="N9" s="157">
        <f>IF(SUM(RES_hhdet_in_tes!N10:N12,RES_hhdet_in_tes!N15:N16)=0,0,SUM(RES_hhdet_in_tes!N10:N12,RES_hhdet_in_tes!N15:N16)/0.086*1000000/SUM(RES_hhdet_in_new!N10:N12,RES_hhdet_in_new!N15:N16))</f>
        <v>0</v>
      </c>
      <c r="O9" s="157">
        <f>IF(SUM(RES_hhdet_in_tes!O10:O12,RES_hhdet_in_tes!O15:O16)=0,0,SUM(RES_hhdet_in_tes!O10:O12,RES_hhdet_in_tes!O15:O16)/0.086*1000000/SUM(RES_hhdet_in_new!O10:O12,RES_hhdet_in_new!O15:O16))</f>
        <v>0</v>
      </c>
      <c r="P9" s="157">
        <f>IF(SUM(RES_hhdet_in_tes!P10:P12,RES_hhdet_in_tes!P15:P16)=0,0,SUM(RES_hhdet_in_tes!P10:P12,RES_hhdet_in_tes!P15:P16)/0.086*1000000/SUM(RES_hhdet_in_new!P10:P12,RES_hhdet_in_new!P15:P16))</f>
        <v>0</v>
      </c>
      <c r="Q9" s="157">
        <f>IF(SUM(RES_hhdet_in_tes!Q10:Q12,RES_hhdet_in_tes!Q15:Q16)=0,0,SUM(RES_hhdet_in_tes!Q10:Q12,RES_hhdet_in_tes!Q15:Q16)/0.086*1000000/SUM(RES_hhdet_in_new!Q10:Q12,RES_hhdet_in_new!Q15:Q16))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0</v>
      </c>
      <c r="D10" s="132">
        <f>IF(RES_hhdet_in_tes!D10=0,0,RES_hhdet_in_tes!D10/0.086*1000000/RES_hhdet_in_new!D10)</f>
        <v>0</v>
      </c>
      <c r="E10" s="132">
        <f>IF(RES_hhdet_in_tes!E10=0,0,RES_hhdet_in_tes!E10/0.086*1000000/RES_hhdet_in_new!E10)</f>
        <v>0</v>
      </c>
      <c r="F10" s="132">
        <f>IF(RES_hhdet_in_tes!F10=0,0,RES_hhdet_in_tes!F10/0.086*1000000/RES_hhdet_in_new!F10)</f>
        <v>0</v>
      </c>
      <c r="G10" s="132">
        <f>IF(RES_hhdet_in_tes!G10=0,0,RES_hhdet_in_tes!G10/0.086*1000000/RES_hhdet_in_new!G10)</f>
        <v>0</v>
      </c>
      <c r="H10" s="132">
        <f>IF(RES_hhdet_in_tes!H10=0,0,RES_hhdet_in_tes!H10/0.086*1000000/RES_hhdet_in_new!H10)</f>
        <v>0</v>
      </c>
      <c r="I10" s="132">
        <f>IF(RES_hhdet_in_tes!I10=0,0,RES_hhdet_in_tes!I10/0.086*1000000/RES_hhdet_in_new!I10)</f>
        <v>0</v>
      </c>
      <c r="J10" s="132">
        <f>IF(RES_hhdet_in_tes!J10=0,0,RES_hhdet_in_tes!J10/0.086*1000000/RES_hhdet_in_new!J10)</f>
        <v>0</v>
      </c>
      <c r="K10" s="132">
        <f>IF(RES_hhdet_in_tes!K10=0,0,RES_hhdet_in_tes!K10/0.086*1000000/RES_hhdet_in_new!K10)</f>
        <v>0</v>
      </c>
      <c r="L10" s="132">
        <f>IF(RES_hhdet_in_tes!L10=0,0,RES_hhdet_in_tes!L10/0.086*1000000/RES_hhdet_in_new!L10)</f>
        <v>0</v>
      </c>
      <c r="M10" s="132">
        <f>IF(RES_hhdet_in_tes!M10=0,0,RES_hhdet_in_tes!M10/0.086*1000000/RES_hhdet_in_new!M10)</f>
        <v>0</v>
      </c>
      <c r="N10" s="132">
        <f>IF(RES_hhdet_in_tes!N10=0,0,RES_hhdet_in_tes!N10/0.086*1000000/RES_hhdet_in_new!N10)</f>
        <v>0</v>
      </c>
      <c r="O10" s="132">
        <f>IF(RES_hhdet_in_tes!O10=0,0,RES_hhdet_in_tes!O10/0.086*1000000/RES_hhdet_in_new!O10)</f>
        <v>0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0</v>
      </c>
      <c r="D15" s="162">
        <f>IF(RES_hhdet_in_tes!D15=0,0,RES_hhdet_in_tes!D15/0.086*1000000/RES_hhdet_in_new!D15)</f>
        <v>0</v>
      </c>
      <c r="E15" s="162">
        <f>IF(RES_hhdet_in_tes!E15=0,0,RES_hhdet_in_tes!E15/0.086*1000000/RES_hhdet_in_new!E15)</f>
        <v>0</v>
      </c>
      <c r="F15" s="162">
        <f>IF(RES_hhdet_in_tes!F15=0,0,RES_hhdet_in_tes!F15/0.086*1000000/RES_hhdet_in_new!F15)</f>
        <v>1227.7029663248163</v>
      </c>
      <c r="G15" s="162">
        <f>IF(RES_hhdet_in_tes!G15=0,0,RES_hhdet_in_tes!G15/0.086*1000000/RES_hhdet_in_new!G15)</f>
        <v>0</v>
      </c>
      <c r="H15" s="162">
        <f>IF(RES_hhdet_in_tes!H15=0,0,RES_hhdet_in_tes!H15/0.086*1000000/RES_hhdet_in_new!H15)</f>
        <v>0</v>
      </c>
      <c r="I15" s="162">
        <f>IF(RES_hhdet_in_tes!I15=0,0,RES_hhdet_in_tes!I15/0.086*1000000/RES_hhdet_in_new!I15)</f>
        <v>0</v>
      </c>
      <c r="J15" s="162">
        <f>IF(RES_hhdet_in_tes!J15=0,0,RES_hhdet_in_tes!J15/0.086*1000000/RES_hhdet_in_new!J15)</f>
        <v>0</v>
      </c>
      <c r="K15" s="162">
        <f>IF(RES_hhdet_in_tes!K15=0,0,RES_hhdet_in_tes!K15/0.086*1000000/RES_hhdet_in_new!K15)</f>
        <v>0</v>
      </c>
      <c r="L15" s="162">
        <f>IF(RES_hhdet_in_tes!L15=0,0,RES_hhdet_in_tes!L15/0.086*1000000/RES_hhdet_in_new!L15)</f>
        <v>0</v>
      </c>
      <c r="M15" s="162">
        <f>IF(RES_hhdet_in_tes!M15=0,0,RES_hhdet_in_tes!M15/0.086*1000000/RES_hhdet_in_new!M15)</f>
        <v>0</v>
      </c>
      <c r="N15" s="162">
        <f>IF(RES_hhdet_in_tes!N15=0,0,RES_hhdet_in_tes!N15/0.086*1000000/RES_hhdet_in_new!N15)</f>
        <v>0</v>
      </c>
      <c r="O15" s="162">
        <f>IF(RES_hhdet_in_tes!O15=0,0,RES_hhdet_in_tes!O15/0.086*1000000/RES_hhdet_in_new!O15)</f>
        <v>0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0</v>
      </c>
      <c r="E16" s="160">
        <f>IF(RES_hhdet_in_tes!E16=0,0,RES_hhdet_in_tes!E16/0.086*1000000/RES_hhdet_in_new!E16)</f>
        <v>0</v>
      </c>
      <c r="F16" s="160">
        <f>IF(RES_hhdet_in_tes!F16=0,0,RES_hhdet_in_tes!F16/0.086*1000000/RES_hhdet_in_new!F16)</f>
        <v>1189.9139781827239</v>
      </c>
      <c r="G16" s="160">
        <f>IF(RES_hhdet_in_tes!G16=0,0,RES_hhdet_in_tes!G16/0.086*1000000/RES_hhdet_in_new!G16)</f>
        <v>0</v>
      </c>
      <c r="H16" s="160">
        <f>IF(RES_hhdet_in_tes!H16=0,0,RES_hhdet_in_tes!H16/0.086*1000000/RES_hhdet_in_new!H16)</f>
        <v>0</v>
      </c>
      <c r="I16" s="160">
        <f>IF(RES_hhdet_in_tes!I16=0,0,RES_hhdet_in_tes!I16/0.086*1000000/RES_hhdet_in_new!I16)</f>
        <v>1339.5937116547693</v>
      </c>
      <c r="J16" s="160">
        <f>IF(RES_hhdet_in_tes!J16=0,0,RES_hhdet_in_tes!J16/0.086*1000000/RES_hhdet_in_new!J16)</f>
        <v>0</v>
      </c>
      <c r="K16" s="160">
        <f>IF(RES_hhdet_in_tes!K16=0,0,RES_hhdet_in_tes!K16/0.086*1000000/RES_hhdet_in_new!K16)</f>
        <v>0</v>
      </c>
      <c r="L16" s="160">
        <f>IF(RES_hhdet_in_tes!L16=0,0,RES_hhdet_in_tes!L16/0.086*1000000/RES_hhdet_in_new!L16)</f>
        <v>0</v>
      </c>
      <c r="M16" s="160">
        <f>IF(RES_hhdet_in_tes!M16=0,0,RES_hhdet_in_tes!M16/0.086*1000000/RES_hhdet_in_new!M16)</f>
        <v>0</v>
      </c>
      <c r="N16" s="160">
        <f>IF(RES_hhdet_in_tes!N16=0,0,RES_hhdet_in_tes!N16/0.086*1000000/RES_hhdet_in_new!N16)</f>
        <v>0</v>
      </c>
      <c r="O16" s="160">
        <f>IF(RES_hhdet_in_tes!O16=0,0,RES_hhdet_in_tes!O16/0.086*1000000/RES_hhdet_in_new!O16)</f>
        <v>0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0</v>
      </c>
      <c r="E17" s="156">
        <f>IF(RES_hhdet_in_tes!E17=0,0,RES_hhdet_in_tes!E17/0.086*1000000/RES_hhdet_in_new!E16)</f>
        <v>0</v>
      </c>
      <c r="F17" s="156">
        <f>IF(RES_hhdet_in_tes!F17=0,0,RES_hhdet_in_tes!F17/0.086*1000000/RES_hhdet_in_new!F16)</f>
        <v>357.91275675748892</v>
      </c>
      <c r="G17" s="156">
        <f>IF(RES_hhdet_in_tes!G17=0,0,RES_hhdet_in_tes!G17/0.086*1000000/RES_hhdet_in_new!G16)</f>
        <v>0</v>
      </c>
      <c r="H17" s="156">
        <f>IF(RES_hhdet_in_tes!H17=0,0,RES_hhdet_in_tes!H17/0.086*1000000/RES_hhdet_in_new!H16)</f>
        <v>0</v>
      </c>
      <c r="I17" s="156">
        <f>IF(RES_hhdet_in_tes!I17=0,0,RES_hhdet_in_tes!I17/0.086*1000000/RES_hhdet_in_new!I16)</f>
        <v>453.67312587220948</v>
      </c>
      <c r="J17" s="156">
        <f>IF(RES_hhdet_in_tes!J17=0,0,RES_hhdet_in_tes!J17/0.086*1000000/RES_hhdet_in_new!J16)</f>
        <v>0</v>
      </c>
      <c r="K17" s="156">
        <f>IF(RES_hhdet_in_tes!K17=0,0,RES_hhdet_in_tes!K17/0.086*1000000/RES_hhdet_in_new!K16)</f>
        <v>0</v>
      </c>
      <c r="L17" s="156">
        <f>IF(RES_hhdet_in_tes!L17=0,0,RES_hhdet_in_tes!L17/0.086*1000000/RES_hhdet_in_new!L16)</f>
        <v>0</v>
      </c>
      <c r="M17" s="156">
        <f>IF(RES_hhdet_in_tes!M17=0,0,RES_hhdet_in_tes!M17/0.086*1000000/RES_hhdet_in_new!M16)</f>
        <v>0</v>
      </c>
      <c r="N17" s="156">
        <f>IF(RES_hhdet_in_tes!N17=0,0,RES_hhdet_in_tes!N17/0.086*1000000/RES_hhdet_in_new!N16)</f>
        <v>0</v>
      </c>
      <c r="O17" s="156">
        <f>IF(RES_hhdet_in_tes!O17=0,0,RES_hhdet_in_tes!O17/0.086*1000000/RES_hhdet_in_new!O16)</f>
        <v>0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0</v>
      </c>
      <c r="E18" s="156">
        <f>IF(RES_hhdet_in_tes!E18=0,0,RES_hhdet_in_tes!E18/0.086*1000000/RES_hhdet_in_new!E16)</f>
        <v>0</v>
      </c>
      <c r="F18" s="156">
        <f>IF(RES_hhdet_in_tes!F18=0,0,RES_hhdet_in_tes!F18/0.086*1000000/RES_hhdet_in_new!F16)</f>
        <v>832.00122142523514</v>
      </c>
      <c r="G18" s="156">
        <f>IF(RES_hhdet_in_tes!G18=0,0,RES_hhdet_in_tes!G18/0.086*1000000/RES_hhdet_in_new!G16)</f>
        <v>0</v>
      </c>
      <c r="H18" s="156">
        <f>IF(RES_hhdet_in_tes!H18=0,0,RES_hhdet_in_tes!H18/0.086*1000000/RES_hhdet_in_new!H16)</f>
        <v>0</v>
      </c>
      <c r="I18" s="156">
        <f>IF(RES_hhdet_in_tes!I18=0,0,RES_hhdet_in_tes!I18/0.086*1000000/RES_hhdet_in_new!I16)</f>
        <v>885.92058578255956</v>
      </c>
      <c r="J18" s="156">
        <f>IF(RES_hhdet_in_tes!J18=0,0,RES_hhdet_in_tes!J18/0.086*1000000/RES_hhdet_in_new!J16)</f>
        <v>0</v>
      </c>
      <c r="K18" s="156">
        <f>IF(RES_hhdet_in_tes!K18=0,0,RES_hhdet_in_tes!K18/0.086*1000000/RES_hhdet_in_new!K16)</f>
        <v>0</v>
      </c>
      <c r="L18" s="156">
        <f>IF(RES_hhdet_in_tes!L18=0,0,RES_hhdet_in_tes!L18/0.086*1000000/RES_hhdet_in_new!L16)</f>
        <v>0</v>
      </c>
      <c r="M18" s="156">
        <f>IF(RES_hhdet_in_tes!M18=0,0,RES_hhdet_in_tes!M18/0.086*1000000/RES_hhdet_in_new!M16)</f>
        <v>0</v>
      </c>
      <c r="N18" s="156">
        <f>IF(RES_hhdet_in_tes!N18=0,0,RES_hhdet_in_tes!N18/0.086*1000000/RES_hhdet_in_new!N16)</f>
        <v>0</v>
      </c>
      <c r="O18" s="156">
        <f>IF(RES_hhdet_in_tes!O18=0,0,RES_hhdet_in_tes!O18/0.086*1000000/RES_hhdet_in_new!O16)</f>
        <v>0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0</v>
      </c>
      <c r="D19" s="157">
        <f>IF(SUM(RES_hhdet_in_tes!D20:D22)=0,0,SUM(RES_hhdet_in_tes!D20:D22)/0.086*1000000/SUM(RES_hhdet_in_new!D20:D22))</f>
        <v>0</v>
      </c>
      <c r="E19" s="157">
        <f>IF(SUM(RES_hhdet_in_tes!E20:E22)=0,0,SUM(RES_hhdet_in_tes!E20:E22)/0.086*1000000/SUM(RES_hhdet_in_new!E20:E22))</f>
        <v>0</v>
      </c>
      <c r="F19" s="157">
        <f>IF(SUM(RES_hhdet_in_tes!F20:F22)=0,0,SUM(RES_hhdet_in_tes!F20:F22)/0.086*1000000/SUM(RES_hhdet_in_new!F20:F22))</f>
        <v>1013.2590885988967</v>
      </c>
      <c r="G19" s="157">
        <f>IF(SUM(RES_hhdet_in_tes!G20:G22)=0,0,SUM(RES_hhdet_in_tes!G20:G22)/0.086*1000000/SUM(RES_hhdet_in_new!G20:G22))</f>
        <v>0</v>
      </c>
      <c r="H19" s="157">
        <f>IF(SUM(RES_hhdet_in_tes!H20:H22)=0,0,SUM(RES_hhdet_in_tes!H20:H22)/0.086*1000000/SUM(RES_hhdet_in_new!H20:H22))</f>
        <v>0</v>
      </c>
      <c r="I19" s="157">
        <f>IF(SUM(RES_hhdet_in_tes!I20:I22)=0,0,SUM(RES_hhdet_in_tes!I20:I22)/0.086*1000000/SUM(RES_hhdet_in_new!I20:I22))</f>
        <v>1110.6102205680099</v>
      </c>
      <c r="J19" s="157">
        <f>IF(SUM(RES_hhdet_in_tes!J20:J22)=0,0,SUM(RES_hhdet_in_tes!J20:J22)/0.086*1000000/SUM(RES_hhdet_in_new!J20:J22))</f>
        <v>0</v>
      </c>
      <c r="K19" s="157">
        <f>IF(SUM(RES_hhdet_in_tes!K20:K22)=0,0,SUM(RES_hhdet_in_tes!K20:K22)/0.086*1000000/SUM(RES_hhdet_in_new!K20:K22))</f>
        <v>0</v>
      </c>
      <c r="L19" s="157">
        <f>IF(SUM(RES_hhdet_in_tes!L20:L22)=0,0,SUM(RES_hhdet_in_tes!L20:L22)/0.086*1000000/SUM(RES_hhdet_in_new!L20:L22))</f>
        <v>0</v>
      </c>
      <c r="M19" s="157">
        <f>IF(SUM(RES_hhdet_in_tes!M20:M22)=0,0,SUM(RES_hhdet_in_tes!M20:M22)/0.086*1000000/SUM(RES_hhdet_in_new!M20:M22))</f>
        <v>0</v>
      </c>
      <c r="N19" s="157">
        <f>IF(SUM(RES_hhdet_in_tes!N20:N22)=0,0,SUM(RES_hhdet_in_tes!N20:N22)/0.086*1000000/SUM(RES_hhdet_in_new!N20:N22))</f>
        <v>0</v>
      </c>
      <c r="O19" s="157">
        <f>IF(SUM(RES_hhdet_in_tes!O20:O22)=0,0,SUM(RES_hhdet_in_tes!O20:O22)/0.086*1000000/SUM(RES_hhdet_in_new!O20:O22))</f>
        <v>0</v>
      </c>
      <c r="P19" s="157">
        <f>IF(SUM(RES_hhdet_in_tes!P20:P22)=0,0,SUM(RES_hhdet_in_tes!P20:P22)/0.086*1000000/SUM(RES_hhdet_in_new!P20:P22))</f>
        <v>0</v>
      </c>
      <c r="Q19" s="157">
        <f>IF(SUM(RES_hhdet_in_tes!Q20:Q22)=0,0,SUM(RES_hhdet_in_tes!Q20:Q22)/0.086*1000000/SUM(RES_hhdet_in_new!Q20:Q22))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0</v>
      </c>
      <c r="D22" s="57">
        <f>IF(RES_hhdet_in_tes!D22=0,0,RES_hhdet_in_tes!D22/0.086*1000000/RES_hhdet_in_new!D22)</f>
        <v>0</v>
      </c>
      <c r="E22" s="57">
        <f>IF(RES_hhdet_in_tes!E22=0,0,RES_hhdet_in_tes!E22/0.086*1000000/RES_hhdet_in_new!E22)</f>
        <v>0</v>
      </c>
      <c r="F22" s="57">
        <f>IF(RES_hhdet_in_tes!F22=0,0,RES_hhdet_in_tes!F22/0.086*1000000/RES_hhdet_in_new!F22)</f>
        <v>1013.2590885988967</v>
      </c>
      <c r="G22" s="57">
        <f>IF(RES_hhdet_in_tes!G22=0,0,RES_hhdet_in_tes!G22/0.086*1000000/RES_hhdet_in_new!G22)</f>
        <v>0</v>
      </c>
      <c r="H22" s="57">
        <f>IF(RES_hhdet_in_tes!H22=0,0,RES_hhdet_in_tes!H22/0.086*1000000/RES_hhdet_in_new!H22)</f>
        <v>0</v>
      </c>
      <c r="I22" s="57">
        <f>IF(RES_hhdet_in_tes!I22=0,0,RES_hhdet_in_tes!I22/0.086*1000000/RES_hhdet_in_new!I22)</f>
        <v>1110.6102205680099</v>
      </c>
      <c r="J22" s="57">
        <f>IF(RES_hhdet_in_tes!J22=0,0,RES_hhdet_in_tes!J22/0.086*1000000/RES_hhdet_in_new!J22)</f>
        <v>0</v>
      </c>
      <c r="K22" s="57">
        <f>IF(RES_hhdet_in_tes!K22=0,0,RES_hhdet_in_tes!K22/0.086*1000000/RES_hhdet_in_new!K22)</f>
        <v>0</v>
      </c>
      <c r="L22" s="57">
        <f>IF(RES_hhdet_in_tes!L22=0,0,RES_hhdet_in_tes!L22/0.086*1000000/RES_hhdet_in_new!L22)</f>
        <v>0</v>
      </c>
      <c r="M22" s="57">
        <f>IF(RES_hhdet_in_tes!M22=0,0,RES_hhdet_in_tes!M22/0.086*1000000/RES_hhdet_in_new!M22)</f>
        <v>0</v>
      </c>
      <c r="N22" s="57">
        <f>IF(RES_hhdet_in_tes!N22=0,0,RES_hhdet_in_tes!N22/0.086*1000000/RES_hhdet_in_new!N22)</f>
        <v>0</v>
      </c>
      <c r="O22" s="57">
        <f>IF(RES_hhdet_in_tes!O22=0,0,RES_hhdet_in_tes!O22/0.086*1000000/RES_hhdet_in_new!O22)</f>
        <v>0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0</v>
      </c>
      <c r="D26" s="156">
        <f>IF(RES_hhdet_in_tes!D26=0,0,RES_hhdet_in_tes!D26/0.086*1000000/RES_hhdet_in_new!D26)</f>
        <v>0</v>
      </c>
      <c r="E26" s="156">
        <f>IF(RES_hhdet_in_tes!E26=0,0,RES_hhdet_in_tes!E26/0.086*1000000/RES_hhdet_in_new!E26)</f>
        <v>0</v>
      </c>
      <c r="F26" s="156">
        <f>IF(RES_hhdet_in_tes!F26=0,0,RES_hhdet_in_tes!F26/0.086*1000000/RES_hhdet_in_new!F26)</f>
        <v>0</v>
      </c>
      <c r="G26" s="156">
        <f>IF(RES_hhdet_in_tes!G26=0,0,RES_hhdet_in_tes!G26/0.086*1000000/RES_hhdet_in_new!G26)</f>
        <v>0</v>
      </c>
      <c r="H26" s="156">
        <f>IF(RES_hhdet_in_tes!H26=0,0,RES_hhdet_in_tes!H26/0.086*1000000/RES_hhdet_in_new!H26)</f>
        <v>0</v>
      </c>
      <c r="I26" s="156">
        <f>IF(RES_hhdet_in_tes!I26=0,0,RES_hhdet_in_tes!I26/0.086*1000000/RES_hhdet_in_new!I26)</f>
        <v>0</v>
      </c>
      <c r="J26" s="156">
        <f>IF(RES_hhdet_in_tes!J26=0,0,RES_hhdet_in_tes!J26/0.086*1000000/RES_hhdet_in_new!J26)</f>
        <v>0</v>
      </c>
      <c r="K26" s="156">
        <f>IF(RES_hhdet_in_tes!K26=0,0,RES_hhdet_in_tes!K26/0.086*1000000/RES_hhdet_in_new!K26)</f>
        <v>0</v>
      </c>
      <c r="L26" s="156">
        <f>IF(RES_hhdet_in_tes!L26=0,0,RES_hhdet_in_tes!L26/0.086*1000000/RES_hhdet_in_new!L26)</f>
        <v>0</v>
      </c>
      <c r="M26" s="156">
        <f>IF(RES_hhdet_in_tes!M26=0,0,RES_hhdet_in_tes!M26/0.086*1000000/RES_hhdet_in_new!M26)</f>
        <v>0</v>
      </c>
      <c r="N26" s="156">
        <f>IF(RES_hhdet_in_tes!N26=0,0,RES_hhdet_in_tes!N26/0.086*1000000/RES_hhdet_in_new!N26)</f>
        <v>0</v>
      </c>
      <c r="O26" s="156">
        <f>IF(RES_hhdet_in_tes!O26=0,0,RES_hhdet_in_tes!O26/0.086*1000000/RES_hhdet_in_new!O26)</f>
        <v>0</v>
      </c>
      <c r="P26" s="156">
        <f>IF(RES_hhdet_in_tes!P26=0,0,RES_hhdet_in_tes!P26/0.086*1000000/RES_hhdet_in_new!P26)</f>
        <v>0</v>
      </c>
      <c r="Q26" s="156">
        <f>IF(RES_hhdet_in_tes!Q26=0,0,RES_hhdet_in_tes!Q26/0.086*1000000/RES_hhdet_in_new!Q26)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0</v>
      </c>
      <c r="D27" s="156">
        <f>IF(RES_hhdet_in_tes!D27=0,0,RES_hhdet_in_tes!D27/0.086*1000000/RES_hhdet_in_new!D26)</f>
        <v>0</v>
      </c>
      <c r="E27" s="156">
        <f>IF(RES_hhdet_in_tes!E27=0,0,RES_hhdet_in_tes!E27/0.086*1000000/RES_hhdet_in_new!E26)</f>
        <v>0</v>
      </c>
      <c r="F27" s="156">
        <f>IF(RES_hhdet_in_tes!F27=0,0,RES_hhdet_in_tes!F27/0.086*1000000/RES_hhdet_in_new!F26)</f>
        <v>0</v>
      </c>
      <c r="G27" s="156">
        <f>IF(RES_hhdet_in_tes!G27=0,0,RES_hhdet_in_tes!G27/0.086*1000000/RES_hhdet_in_new!G26)</f>
        <v>0</v>
      </c>
      <c r="H27" s="156">
        <f>IF(RES_hhdet_in_tes!H27=0,0,RES_hhdet_in_tes!H27/0.086*1000000/RES_hhdet_in_new!H26)</f>
        <v>0</v>
      </c>
      <c r="I27" s="156">
        <f>IF(RES_hhdet_in_tes!I27=0,0,RES_hhdet_in_tes!I27/0.086*1000000/RES_hhdet_in_new!I26)</f>
        <v>0</v>
      </c>
      <c r="J27" s="156">
        <f>IF(RES_hhdet_in_tes!J27=0,0,RES_hhdet_in_tes!J27/0.086*1000000/RES_hhdet_in_new!J26)</f>
        <v>0</v>
      </c>
      <c r="K27" s="156">
        <f>IF(RES_hhdet_in_tes!K27=0,0,RES_hhdet_in_tes!K27/0.086*1000000/RES_hhdet_in_new!K26)</f>
        <v>0</v>
      </c>
      <c r="L27" s="156">
        <f>IF(RES_hhdet_in_tes!L27=0,0,RES_hhdet_in_tes!L27/0.086*1000000/RES_hhdet_in_new!L26)</f>
        <v>0</v>
      </c>
      <c r="M27" s="156">
        <f>IF(RES_hhdet_in_tes!M27=0,0,RES_hhdet_in_tes!M27/0.086*1000000/RES_hhdet_in_new!M26)</f>
        <v>0</v>
      </c>
      <c r="N27" s="156">
        <f>IF(RES_hhdet_in_tes!N27=0,0,RES_hhdet_in_tes!N27/0.086*1000000/RES_hhdet_in_new!N26)</f>
        <v>0</v>
      </c>
      <c r="O27" s="156">
        <f>IF(RES_hhdet_in_tes!O27=0,0,RES_hhdet_in_tes!O27/0.086*1000000/RES_hhdet_in_new!O26)</f>
        <v>0</v>
      </c>
      <c r="P27" s="156">
        <f>IF(RES_hhdet_in_tes!P27=0,0,RES_hhdet_in_tes!P27/0.086*1000000/RES_hhdet_in_new!P26)</f>
        <v>0</v>
      </c>
      <c r="Q27" s="156">
        <f>IF(RES_hhdet_in_tes!Q27=0,0,RES_hhdet_in_tes!Q27/0.086*1000000/RES_hhdet_in_new!Q26)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0</v>
      </c>
      <c r="D29" s="156">
        <f>IF(RES_hhdet_in_tes!D29=0,0,RES_hhdet_in_tes!D29/0.086*1000000/RES_hhdet_in_new!D29)</f>
        <v>0</v>
      </c>
      <c r="E29" s="156">
        <f>IF(RES_hhdet_in_tes!E29=0,0,RES_hhdet_in_tes!E29/0.086*1000000/RES_hhdet_in_new!E29)</f>
        <v>0</v>
      </c>
      <c r="F29" s="156">
        <f>IF(RES_hhdet_in_tes!F29=0,0,RES_hhdet_in_tes!F29/0.086*1000000/RES_hhdet_in_new!F29)</f>
        <v>0</v>
      </c>
      <c r="G29" s="156">
        <f>IF(RES_hhdet_in_tes!G29=0,0,RES_hhdet_in_tes!G29/0.086*1000000/RES_hhdet_in_new!G29)</f>
        <v>0</v>
      </c>
      <c r="H29" s="156">
        <f>IF(RES_hhdet_in_tes!H29=0,0,RES_hhdet_in_tes!H29/0.086*1000000/RES_hhdet_in_new!H29)</f>
        <v>0</v>
      </c>
      <c r="I29" s="156">
        <f>IF(RES_hhdet_in_tes!I29=0,0,RES_hhdet_in_tes!I29/0.086*1000000/RES_hhdet_in_new!I29)</f>
        <v>0</v>
      </c>
      <c r="J29" s="156">
        <f>IF(RES_hhdet_in_tes!J29=0,0,RES_hhdet_in_tes!J29/0.086*1000000/RES_hhdet_in_new!J29)</f>
        <v>0</v>
      </c>
      <c r="K29" s="156">
        <f>IF(RES_hhdet_in_tes!K29=0,0,RES_hhdet_in_tes!K29/0.086*1000000/RES_hhdet_in_new!K29)</f>
        <v>0</v>
      </c>
      <c r="L29" s="156">
        <f>IF(RES_hhdet_in_tes!L29=0,0,RES_hhdet_in_tes!L29/0.086*1000000/RES_hhdet_in_new!L29)</f>
        <v>0</v>
      </c>
      <c r="M29" s="156">
        <f>IF(RES_hhdet_in_tes!M29=0,0,RES_hhdet_in_tes!M29/0.086*1000000/RES_hhdet_in_new!M29)</f>
        <v>0</v>
      </c>
      <c r="N29" s="156">
        <f>IF(RES_hhdet_in_tes!N29=0,0,RES_hhdet_in_tes!N29/0.086*1000000/RES_hhdet_in_new!N29)</f>
        <v>0</v>
      </c>
      <c r="O29" s="156">
        <f>IF(RES_hhdet_in_tes!O29=0,0,RES_hhdet_in_tes!O29/0.086*1000000/RES_hhdet_in_new!O29)</f>
        <v>0</v>
      </c>
      <c r="P29" s="156">
        <f>IF(RES_hhdet_in_tes!P29=0,0,RES_hhdet_in_tes!P29/0.086*1000000/RES_hhdet_in_new!P29)</f>
        <v>0</v>
      </c>
      <c r="Q29" s="156">
        <f>IF(RES_hhdet_in_tes!Q29=0,0,RES_hhdet_in_tes!Q29/0.086*1000000/RES_hhdet_in_new!Q29)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0</v>
      </c>
      <c r="D30" s="157">
        <f>IF(SUM(RES_hhdet_in_tes!D31:D32,RES_hhdet_in_tes!D35:D36)=0,0,SUM(RES_hhdet_in_tes!D31:D32,RES_hhdet_in_tes!D35:D36)/0.086*1000000/SUM(RES_hhdet_in_new!D31:D32,RES_hhdet_in_new!D35:D36))</f>
        <v>0</v>
      </c>
      <c r="E30" s="157">
        <f>IF(SUM(RES_hhdet_in_tes!E31:E32,RES_hhdet_in_tes!E35:E36)=0,0,SUM(RES_hhdet_in_tes!E31:E32,RES_hhdet_in_tes!E35:E36)/0.086*1000000/SUM(RES_hhdet_in_new!E31:E32,RES_hhdet_in_new!E35:E36))</f>
        <v>0</v>
      </c>
      <c r="F30" s="157">
        <f>IF(SUM(RES_hhdet_in_tes!F31:F32,RES_hhdet_in_tes!F35:F36)=0,0,SUM(RES_hhdet_in_tes!F31:F32,RES_hhdet_in_tes!F35:F36)/0.086*1000000/SUM(RES_hhdet_in_new!F31:F32,RES_hhdet_in_new!F35:F36))</f>
        <v>0</v>
      </c>
      <c r="G30" s="157">
        <f>IF(SUM(RES_hhdet_in_tes!G31:G32,RES_hhdet_in_tes!G35:G36)=0,0,SUM(RES_hhdet_in_tes!G31:G32,RES_hhdet_in_tes!G35:G36)/0.086*1000000/SUM(RES_hhdet_in_new!G31:G32,RES_hhdet_in_new!G35:G36))</f>
        <v>0</v>
      </c>
      <c r="H30" s="157">
        <f>IF(SUM(RES_hhdet_in_tes!H31:H32,RES_hhdet_in_tes!H35:H36)=0,0,SUM(RES_hhdet_in_tes!H31:H32,RES_hhdet_in_tes!H35:H36)/0.086*1000000/SUM(RES_hhdet_in_new!H31:H32,RES_hhdet_in_new!H35:H36))</f>
        <v>0</v>
      </c>
      <c r="I30" s="157">
        <f>IF(SUM(RES_hhdet_in_tes!I31:I32,RES_hhdet_in_tes!I35:I36)=0,0,SUM(RES_hhdet_in_tes!I31:I32,RES_hhdet_in_tes!I35:I36)/0.086*1000000/SUM(RES_hhdet_in_new!I31:I32,RES_hhdet_in_new!I35:I36))</f>
        <v>0</v>
      </c>
      <c r="J30" s="157">
        <f>IF(SUM(RES_hhdet_in_tes!J31:J32,RES_hhdet_in_tes!J35:J36)=0,0,SUM(RES_hhdet_in_tes!J31:J32,RES_hhdet_in_tes!J35:J36)/0.086*1000000/SUM(RES_hhdet_in_new!J31:J32,RES_hhdet_in_new!J35:J36))</f>
        <v>0</v>
      </c>
      <c r="K30" s="157">
        <f>IF(SUM(RES_hhdet_in_tes!K31:K32,RES_hhdet_in_tes!K35:K36)=0,0,SUM(RES_hhdet_in_tes!K31:K32,RES_hhdet_in_tes!K35:K36)/0.086*1000000/SUM(RES_hhdet_in_new!K31:K32,RES_hhdet_in_new!K35:K36))</f>
        <v>0</v>
      </c>
      <c r="L30" s="157">
        <f>IF(SUM(RES_hhdet_in_tes!L31:L32,RES_hhdet_in_tes!L35:L36)=0,0,SUM(RES_hhdet_in_tes!L31:L32,RES_hhdet_in_tes!L35:L36)/0.086*1000000/SUM(RES_hhdet_in_new!L31:L32,RES_hhdet_in_new!L35:L36))</f>
        <v>0</v>
      </c>
      <c r="M30" s="157">
        <f>IF(SUM(RES_hhdet_in_tes!M31:M32,RES_hhdet_in_tes!M35:M36)=0,0,SUM(RES_hhdet_in_tes!M31:M32,RES_hhdet_in_tes!M35:M36)/0.086*1000000/SUM(RES_hhdet_in_new!M31:M32,RES_hhdet_in_new!M35:M36))</f>
        <v>0</v>
      </c>
      <c r="N30" s="157">
        <f>IF(SUM(RES_hhdet_in_tes!N31:N32,RES_hhdet_in_tes!N35:N36)=0,0,SUM(RES_hhdet_in_tes!N31:N32,RES_hhdet_in_tes!N35:N36)/0.086*1000000/SUM(RES_hhdet_in_new!N31:N32,RES_hhdet_in_new!N35:N36))</f>
        <v>0</v>
      </c>
      <c r="O30" s="157">
        <f>IF(SUM(RES_hhdet_in_tes!O31:O32,RES_hhdet_in_tes!O35:O36)=0,0,SUM(RES_hhdet_in_tes!O31:O32,RES_hhdet_in_tes!O35:O36)/0.086*1000000/SUM(RES_hhdet_in_new!O31:O32,RES_hhdet_in_new!O35:O36))</f>
        <v>0</v>
      </c>
      <c r="P30" s="157">
        <f>IF(SUM(RES_hhdet_in_tes!P31:P32,RES_hhdet_in_tes!P35:P36)=0,0,SUM(RES_hhdet_in_tes!P31:P32,RES_hhdet_in_tes!P35:P36)/0.086*1000000/SUM(RES_hhdet_in_new!P31:P32,RES_hhdet_in_new!P35:P36))</f>
        <v>0</v>
      </c>
      <c r="Q30" s="157">
        <f>IF(SUM(RES_hhdet_in_tes!Q31:Q32,RES_hhdet_in_tes!Q35:Q36)=0,0,SUM(RES_hhdet_in_tes!Q31:Q32,RES_hhdet_in_tes!Q35:Q36)/0.086*1000000/SUM(RES_hhdet_in_new!Q31:Q32,RES_hhdet_in_new!Q35:Q36))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0</v>
      </c>
      <c r="D31" s="132">
        <f>IF(RES_hhdet_in_tes!D31=0,0,RES_hhdet_in_tes!D31/0.086*1000000/RES_hhdet_in_new!D31)</f>
        <v>0</v>
      </c>
      <c r="E31" s="132">
        <f>IF(RES_hhdet_in_tes!E31=0,0,RES_hhdet_in_tes!E31/0.086*1000000/RES_hhdet_in_new!E31)</f>
        <v>0</v>
      </c>
      <c r="F31" s="132">
        <f>IF(RES_hhdet_in_tes!F31=0,0,RES_hhdet_in_tes!F31/0.086*1000000/RES_hhdet_in_new!F31)</f>
        <v>0</v>
      </c>
      <c r="G31" s="132">
        <f>IF(RES_hhdet_in_tes!G31=0,0,RES_hhdet_in_tes!G31/0.086*1000000/RES_hhdet_in_new!G31)</f>
        <v>0</v>
      </c>
      <c r="H31" s="132">
        <f>IF(RES_hhdet_in_tes!H31=0,0,RES_hhdet_in_tes!H31/0.086*1000000/RES_hhdet_in_new!H31)</f>
        <v>0</v>
      </c>
      <c r="I31" s="132">
        <f>IF(RES_hhdet_in_tes!I31=0,0,RES_hhdet_in_tes!I31/0.086*1000000/RES_hhdet_in_new!I31)</f>
        <v>0</v>
      </c>
      <c r="J31" s="132">
        <f>IF(RES_hhdet_in_tes!J31=0,0,RES_hhdet_in_tes!J31/0.086*1000000/RES_hhdet_in_new!J31)</f>
        <v>0</v>
      </c>
      <c r="K31" s="132">
        <f>IF(RES_hhdet_in_tes!K31=0,0,RES_hhdet_in_tes!K31/0.086*1000000/RES_hhdet_in_new!K31)</f>
        <v>0</v>
      </c>
      <c r="L31" s="132">
        <f>IF(RES_hhdet_in_tes!L31=0,0,RES_hhdet_in_tes!L31/0.086*1000000/RES_hhdet_in_new!L31)</f>
        <v>0</v>
      </c>
      <c r="M31" s="132">
        <f>IF(RES_hhdet_in_tes!M31=0,0,RES_hhdet_in_tes!M31/0.086*1000000/RES_hhdet_in_new!M31)</f>
        <v>0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0</v>
      </c>
      <c r="P31" s="132">
        <f>IF(RES_hhdet_in_tes!P31=0,0,RES_hhdet_in_tes!P31/0.086*1000000/RES_hhdet_in_new!P31)</f>
        <v>0</v>
      </c>
      <c r="Q31" s="132">
        <f>IF(RES_hhdet_in_tes!Q31=0,0,RES_hhdet_in_tes!Q31/0.086*1000000/RES_hhdet_in_new!Q31)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0</v>
      </c>
      <c r="D32" s="132">
        <f>IF(RES_hhdet_in_tes!D32=0,0,RES_hhdet_in_tes!D32/0.086*1000000/RES_hhdet_in_new!D32)</f>
        <v>0</v>
      </c>
      <c r="E32" s="132">
        <f>IF(RES_hhdet_in_tes!E32=0,0,RES_hhdet_in_tes!E32/0.086*1000000/RES_hhdet_in_new!E32)</f>
        <v>0</v>
      </c>
      <c r="F32" s="132">
        <f>IF(RES_hhdet_in_tes!F32=0,0,RES_hhdet_in_tes!F32/0.086*1000000/RES_hhdet_in_new!F32)</f>
        <v>0</v>
      </c>
      <c r="G32" s="132">
        <f>IF(RES_hhdet_in_tes!G32=0,0,RES_hhdet_in_tes!G32/0.086*1000000/RES_hhdet_in_new!G32)</f>
        <v>0</v>
      </c>
      <c r="H32" s="132">
        <f>IF(RES_hhdet_in_tes!H32=0,0,RES_hhdet_in_tes!H32/0.086*1000000/RES_hhdet_in_new!H32)</f>
        <v>0</v>
      </c>
      <c r="I32" s="132">
        <f>IF(RES_hhdet_in_tes!I32=0,0,RES_hhdet_in_tes!I32/0.086*1000000/RES_hhdet_in_new!I32)</f>
        <v>0</v>
      </c>
      <c r="J32" s="132">
        <f>IF(RES_hhdet_in_tes!J32=0,0,RES_hhdet_in_tes!J32/0.086*1000000/RES_hhdet_in_new!J32)</f>
        <v>0</v>
      </c>
      <c r="K32" s="132">
        <f>IF(RES_hhdet_in_tes!K32=0,0,RES_hhdet_in_tes!K32/0.086*1000000/RES_hhdet_in_new!K32)</f>
        <v>0</v>
      </c>
      <c r="L32" s="132">
        <f>IF(RES_hhdet_in_tes!L32=0,0,RES_hhdet_in_tes!L32/0.086*1000000/RES_hhdet_in_new!L32)</f>
        <v>0</v>
      </c>
      <c r="M32" s="132">
        <f>IF(RES_hhdet_in_tes!M32=0,0,RES_hhdet_in_tes!M32/0.086*1000000/RES_hhdet_in_new!M32)</f>
        <v>0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0</v>
      </c>
      <c r="P32" s="132">
        <f>IF(RES_hhdet_in_tes!P32=0,0,RES_hhdet_in_tes!P32/0.086*1000000/RES_hhdet_in_new!P32)</f>
        <v>0</v>
      </c>
      <c r="Q32" s="132">
        <f>IF(RES_hhdet_in_tes!Q32=0,0,RES_hhdet_in_tes!Q32/0.086*1000000/RES_hhdet_in_new!Q32)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0</v>
      </c>
      <c r="D33" s="165">
        <f>IF(RES_hhdet_in_tes!D33=0,0,RES_hhdet_in_tes!D33/0.086*1000000/RES_hhdet_in_new!D32)</f>
        <v>0</v>
      </c>
      <c r="E33" s="165">
        <f>IF(RES_hhdet_in_tes!E33=0,0,RES_hhdet_in_tes!E33/0.086*1000000/RES_hhdet_in_new!E32)</f>
        <v>0</v>
      </c>
      <c r="F33" s="165">
        <f>IF(RES_hhdet_in_tes!F33=0,0,RES_hhdet_in_tes!F33/0.086*1000000/RES_hhdet_in_new!F32)</f>
        <v>0</v>
      </c>
      <c r="G33" s="165">
        <f>IF(RES_hhdet_in_tes!G33=0,0,RES_hhdet_in_tes!G33/0.086*1000000/RES_hhdet_in_new!G32)</f>
        <v>0</v>
      </c>
      <c r="H33" s="165">
        <f>IF(RES_hhdet_in_tes!H33=0,0,RES_hhdet_in_tes!H33/0.086*1000000/RES_hhdet_in_new!H32)</f>
        <v>0</v>
      </c>
      <c r="I33" s="165">
        <f>IF(RES_hhdet_in_tes!I33=0,0,RES_hhdet_in_tes!I33/0.086*1000000/RES_hhdet_in_new!I32)</f>
        <v>0</v>
      </c>
      <c r="J33" s="165">
        <f>IF(RES_hhdet_in_tes!J33=0,0,RES_hhdet_in_tes!J33/0.086*1000000/RES_hhdet_in_new!J32)</f>
        <v>0</v>
      </c>
      <c r="K33" s="165">
        <f>IF(RES_hhdet_in_tes!K33=0,0,RES_hhdet_in_tes!K33/0.086*1000000/RES_hhdet_in_new!K32)</f>
        <v>0</v>
      </c>
      <c r="L33" s="165">
        <f>IF(RES_hhdet_in_tes!L33=0,0,RES_hhdet_in_tes!L33/0.086*1000000/RES_hhdet_in_new!L32)</f>
        <v>0</v>
      </c>
      <c r="M33" s="165">
        <f>IF(RES_hhdet_in_tes!M33=0,0,RES_hhdet_in_tes!M33/0.086*1000000/RES_hhdet_in_new!M32)</f>
        <v>0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0</v>
      </c>
      <c r="P33" s="165">
        <f>IF(RES_hhdet_in_tes!P33=0,0,RES_hhdet_in_tes!P33/0.086*1000000/RES_hhdet_in_new!P32)</f>
        <v>0</v>
      </c>
      <c r="Q33" s="165">
        <f>IF(RES_hhdet_in_tes!Q33=0,0,RES_hhdet_in_tes!Q33/0.086*1000000/RES_hhdet_in_new!Q32)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0</v>
      </c>
      <c r="D34" s="164">
        <f>IF(RES_hhdet_in_tes!D34=0,0,RES_hhdet_in_tes!D34/0.086*1000000/RES_hhdet_in_new!D32)</f>
        <v>0</v>
      </c>
      <c r="E34" s="164">
        <f>IF(RES_hhdet_in_tes!E34=0,0,RES_hhdet_in_tes!E34/0.086*1000000/RES_hhdet_in_new!E32)</f>
        <v>0</v>
      </c>
      <c r="F34" s="164">
        <f>IF(RES_hhdet_in_tes!F34=0,0,RES_hhdet_in_tes!F34/0.086*1000000/RES_hhdet_in_new!F32)</f>
        <v>0</v>
      </c>
      <c r="G34" s="164">
        <f>IF(RES_hhdet_in_tes!G34=0,0,RES_hhdet_in_tes!G34/0.086*1000000/RES_hhdet_in_new!G32)</f>
        <v>0</v>
      </c>
      <c r="H34" s="164">
        <f>IF(RES_hhdet_in_tes!H34=0,0,RES_hhdet_in_tes!H34/0.086*1000000/RES_hhdet_in_new!H32)</f>
        <v>0</v>
      </c>
      <c r="I34" s="164">
        <f>IF(RES_hhdet_in_tes!I34=0,0,RES_hhdet_in_tes!I34/0.086*1000000/RES_hhdet_in_new!I32)</f>
        <v>0</v>
      </c>
      <c r="J34" s="164">
        <f>IF(RES_hhdet_in_tes!J34=0,0,RES_hhdet_in_tes!J34/0.086*1000000/RES_hhdet_in_new!J32)</f>
        <v>0</v>
      </c>
      <c r="K34" s="164">
        <f>IF(RES_hhdet_in_tes!K34=0,0,RES_hhdet_in_tes!K34/0.086*1000000/RES_hhdet_in_new!K32)</f>
        <v>0</v>
      </c>
      <c r="L34" s="164">
        <f>IF(RES_hhdet_in_tes!L34=0,0,RES_hhdet_in_tes!L34/0.086*1000000/RES_hhdet_in_new!L32)</f>
        <v>0</v>
      </c>
      <c r="M34" s="164">
        <f>IF(RES_hhdet_in_tes!M34=0,0,RES_hhdet_in_tes!M34/0.086*1000000/RES_hhdet_in_new!M32)</f>
        <v>0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0</v>
      </c>
      <c r="P34" s="164">
        <f>IF(RES_hhdet_in_tes!P34=0,0,RES_hhdet_in_tes!P34/0.086*1000000/RES_hhdet_in_new!P32)</f>
        <v>0</v>
      </c>
      <c r="Q34" s="164">
        <f>IF(RES_hhdet_in_tes!Q34=0,0,RES_hhdet_in_tes!Q34/0.086*1000000/RES_hhdet_in_new!Q32)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0</v>
      </c>
      <c r="L35" s="162">
        <f>IF(RES_hhdet_in_tes!L35=0,0,RES_hhdet_in_tes!L35/0.086*1000000/RES_hhdet_in_new!L35)</f>
        <v>0</v>
      </c>
      <c r="M35" s="162">
        <f>IF(RES_hhdet_in_tes!M35=0,0,RES_hhdet_in_tes!M35/0.086*1000000/RES_hhdet_in_new!M35)</f>
        <v>0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0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0</v>
      </c>
      <c r="L36" s="160">
        <f>IF(RES_hhdet_in_tes!L36=0,0,RES_hhdet_in_tes!L36/0.086*1000000/RES_hhdet_in_new!L36)</f>
        <v>0</v>
      </c>
      <c r="M36" s="160">
        <f>IF(RES_hhdet_in_tes!M36=0,0,RES_hhdet_in_tes!M36/0.086*1000000/RES_hhdet_in_new!M36)</f>
        <v>0</v>
      </c>
      <c r="N36" s="160">
        <f>IF(RES_hhdet_in_tes!N36=0,0,RES_hhdet_in_tes!N36/0.086*1000000/RES_hhdet_in_new!N36)</f>
        <v>0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0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0</v>
      </c>
      <c r="L37" s="156">
        <f>IF(RES_hhdet_in_tes!L37=0,0,RES_hhdet_in_tes!L37/0.086*1000000/RES_hhdet_in_new!L36)</f>
        <v>0</v>
      </c>
      <c r="M37" s="156">
        <f>IF(RES_hhdet_in_tes!M37=0,0,RES_hhdet_in_tes!M37/0.086*1000000/RES_hhdet_in_new!M36)</f>
        <v>0</v>
      </c>
      <c r="N37" s="156">
        <f>IF(RES_hhdet_in_tes!N37=0,0,RES_hhdet_in_tes!N37/0.086*1000000/RES_hhdet_in_new!N36)</f>
        <v>0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0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0</v>
      </c>
      <c r="L38" s="156">
        <f>IF(RES_hhdet_in_tes!L38=0,0,RES_hhdet_in_tes!L38/0.086*1000000/RES_hhdet_in_new!L36)</f>
        <v>0</v>
      </c>
      <c r="M38" s="156">
        <f>IF(RES_hhdet_in_tes!M38=0,0,RES_hhdet_in_tes!M38/0.086*1000000/RES_hhdet_in_new!M36)</f>
        <v>0</v>
      </c>
      <c r="N38" s="156">
        <f>IF(RES_hhdet_in_tes!N38=0,0,RES_hhdet_in_tes!N38/0.086*1000000/RES_hhdet_in_new!N36)</f>
        <v>0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0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0</v>
      </c>
      <c r="D39" s="157">
        <f>IF(SUM(RES_hhdet_in_tes!D40:D41)=0,0,SUM(RES_hhdet_in_tes!D40:D41)/0.086*1000000/SUM(RES_hhdet_in_new!D40:D41))</f>
        <v>0</v>
      </c>
      <c r="E39" s="157">
        <f>IF(SUM(RES_hhdet_in_tes!E40:E41)=0,0,SUM(RES_hhdet_in_tes!E40:E41)/0.086*1000000/SUM(RES_hhdet_in_new!E40:E41))</f>
        <v>0</v>
      </c>
      <c r="F39" s="157">
        <f>IF(SUM(RES_hhdet_in_tes!F40:F41)=0,0,SUM(RES_hhdet_in_tes!F40:F41)/0.086*1000000/SUM(RES_hhdet_in_new!F40:F41))</f>
        <v>0</v>
      </c>
      <c r="G39" s="157">
        <f>IF(SUM(RES_hhdet_in_tes!G40:G41)=0,0,SUM(RES_hhdet_in_tes!G40:G41)/0.086*1000000/SUM(RES_hhdet_in_new!G40:G41))</f>
        <v>0</v>
      </c>
      <c r="H39" s="157">
        <f>IF(SUM(RES_hhdet_in_tes!H40:H41)=0,0,SUM(RES_hhdet_in_tes!H40:H41)/0.086*1000000/SUM(RES_hhdet_in_new!H40:H41))</f>
        <v>0</v>
      </c>
      <c r="I39" s="157">
        <f>IF(SUM(RES_hhdet_in_tes!I40:I41)=0,0,SUM(RES_hhdet_in_tes!I40:I41)/0.086*1000000/SUM(RES_hhdet_in_new!I40:I41))</f>
        <v>0</v>
      </c>
      <c r="J39" s="157">
        <f>IF(SUM(RES_hhdet_in_tes!J40:J41)=0,0,SUM(RES_hhdet_in_tes!J40:J41)/0.086*1000000/SUM(RES_hhdet_in_new!J40:J41))</f>
        <v>0</v>
      </c>
      <c r="K39" s="157">
        <f>IF(SUM(RES_hhdet_in_tes!K40:K41)=0,0,SUM(RES_hhdet_in_tes!K40:K41)/0.086*1000000/SUM(RES_hhdet_in_new!K40:K41))</f>
        <v>0</v>
      </c>
      <c r="L39" s="157">
        <f>IF(SUM(RES_hhdet_in_tes!L40:L41)=0,0,SUM(RES_hhdet_in_tes!L40:L41)/0.086*1000000/SUM(RES_hhdet_in_new!L40:L41))</f>
        <v>0</v>
      </c>
      <c r="M39" s="157">
        <f>IF(SUM(RES_hhdet_in_tes!M40:M41)=0,0,SUM(RES_hhdet_in_tes!M40:M41)/0.086*1000000/SUM(RES_hhdet_in_new!M40:M41))</f>
        <v>0</v>
      </c>
      <c r="N39" s="157">
        <f>IF(SUM(RES_hhdet_in_tes!N40:N41)=0,0,SUM(RES_hhdet_in_tes!N40:N41)/0.086*1000000/SUM(RES_hhdet_in_new!N40:N41))</f>
        <v>0</v>
      </c>
      <c r="O39" s="157">
        <f>IF(SUM(RES_hhdet_in_tes!O40:O41)=0,0,SUM(RES_hhdet_in_tes!O40:O41)/0.086*1000000/SUM(RES_hhdet_in_new!O40:O41))</f>
        <v>0</v>
      </c>
      <c r="P39" s="157">
        <f>IF(SUM(RES_hhdet_in_tes!P40:P41)=0,0,SUM(RES_hhdet_in_tes!P40:P41)/0.086*1000000/SUM(RES_hhdet_in_new!P40:P41))</f>
        <v>0</v>
      </c>
      <c r="Q39" s="157">
        <f>IF(SUM(RES_hhdet_in_tes!Q40:Q41)=0,0,SUM(RES_hhdet_in_tes!Q40:Q41)/0.086*1000000/SUM(RES_hhdet_in_new!Q40:Q41))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0</v>
      </c>
      <c r="D40" s="156">
        <f>IF(RES_hhdet_in_tes!D40=0,0,RES_hhdet_in_tes!D40/0.086*1000000/RES_hhdet_in_new!D40)</f>
        <v>0</v>
      </c>
      <c r="E40" s="156">
        <f>IF(RES_hhdet_in_tes!E40=0,0,RES_hhdet_in_tes!E40/0.086*1000000/RES_hhdet_in_new!E40)</f>
        <v>0</v>
      </c>
      <c r="F40" s="156">
        <f>IF(RES_hhdet_in_tes!F40=0,0,RES_hhdet_in_tes!F40/0.086*1000000/RES_hhdet_in_new!F40)</f>
        <v>0</v>
      </c>
      <c r="G40" s="156">
        <f>IF(RES_hhdet_in_tes!G40=0,0,RES_hhdet_in_tes!G40/0.086*1000000/RES_hhdet_in_new!G40)</f>
        <v>0</v>
      </c>
      <c r="H40" s="156">
        <f>IF(RES_hhdet_in_tes!H40=0,0,RES_hhdet_in_tes!H40/0.086*1000000/RES_hhdet_in_new!H40)</f>
        <v>0</v>
      </c>
      <c r="I40" s="156">
        <f>IF(RES_hhdet_in_tes!I40=0,0,RES_hhdet_in_tes!I40/0.086*1000000/RES_hhdet_in_new!I40)</f>
        <v>0</v>
      </c>
      <c r="J40" s="156">
        <f>IF(RES_hhdet_in_tes!J40=0,0,RES_hhdet_in_tes!J40/0.086*1000000/RES_hhdet_in_new!J40)</f>
        <v>0</v>
      </c>
      <c r="K40" s="156">
        <f>IF(RES_hhdet_in_tes!K40=0,0,RES_hhdet_in_tes!K40/0.086*1000000/RES_hhdet_in_new!K40)</f>
        <v>0</v>
      </c>
      <c r="L40" s="156">
        <f>IF(RES_hhdet_in_tes!L40=0,0,RES_hhdet_in_tes!L40/0.086*1000000/RES_hhdet_in_new!L40)</f>
        <v>0</v>
      </c>
      <c r="M40" s="156">
        <f>IF(RES_hhdet_in_tes!M40=0,0,RES_hhdet_in_tes!M40/0.086*1000000/RES_hhdet_in_new!M40)</f>
        <v>0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0</v>
      </c>
      <c r="P40" s="156">
        <f>IF(RES_hhdet_in_tes!P40=0,0,RES_hhdet_in_tes!P40/0.086*1000000/RES_hhdet_in_new!P40)</f>
        <v>0</v>
      </c>
      <c r="Q40" s="156">
        <f>IF(RES_hhdet_in_tes!Q40=0,0,RES_hhdet_in_tes!Q40/0.086*1000000/RES_hhdet_in_new!Q40)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0</v>
      </c>
      <c r="E41" s="57">
        <f>IF(RES_hhdet_in_tes!E41=0,0,RES_hhdet_in_tes!E41/0.086*1000000/RES_hhdet_in_new!E41)</f>
        <v>0</v>
      </c>
      <c r="F41" s="57">
        <f>IF(RES_hhdet_in_tes!F41=0,0,RES_hhdet_in_tes!F41/0.086*1000000/RES_hhdet_in_new!F41)</f>
        <v>0</v>
      </c>
      <c r="G41" s="57">
        <f>IF(RES_hhdet_in_tes!G41=0,0,RES_hhdet_in_tes!G41/0.086*1000000/RES_hhdet_in_new!G41)</f>
        <v>0</v>
      </c>
      <c r="H41" s="57">
        <f>IF(RES_hhdet_in_tes!H41=0,0,RES_hhdet_in_tes!H41/0.086*1000000/RES_hhdet_in_new!H41)</f>
        <v>0</v>
      </c>
      <c r="I41" s="57">
        <f>IF(RES_hhdet_in_tes!I41=0,0,RES_hhdet_in_tes!I41/0.086*1000000/RES_hhdet_in_new!I41)</f>
        <v>0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0</v>
      </c>
      <c r="L41" s="57">
        <f>IF(RES_hhdet_in_tes!L41=0,0,RES_hhdet_in_tes!L41/0.086*1000000/RES_hhdet_in_new!L41)</f>
        <v>0</v>
      </c>
      <c r="M41" s="57">
        <f>IF(RES_hhdet_in_tes!M41=0,0,RES_hhdet_in_tes!M41/0.086*1000000/RES_hhdet_in_new!M41)</f>
        <v>0</v>
      </c>
      <c r="N41" s="57">
        <f>IF(RES_hhdet_in_tes!N41=0,0,RES_hhdet_in_tes!N41/0.086*1000000/RES_hhdet_in_new!N41)</f>
        <v>0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0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10096.34377158294</v>
      </c>
      <c r="D43" s="168">
        <f t="shared" ref="D43" si="35">SUM(D44,D47,D49,D58)</f>
        <v>10578.984389558689</v>
      </c>
      <c r="E43" s="168">
        <f t="shared" ref="E43" si="36">SUM(E44,E47,E49,E58)</f>
        <v>11676.09073694076</v>
      </c>
      <c r="F43" s="168">
        <f t="shared" ref="F43" si="37">SUM(F44,F47,F49,F58)</f>
        <v>11406.389180181355</v>
      </c>
      <c r="G43" s="168">
        <f t="shared" ref="G43" si="38">SUM(G44,G47,G49,G58)</f>
        <v>11711.524054766202</v>
      </c>
      <c r="H43" s="168">
        <f t="shared" ref="H43" si="39">SUM(H44,H47,H49,H58)</f>
        <v>12083.773361480657</v>
      </c>
      <c r="I43" s="168">
        <f t="shared" ref="I43" si="40">SUM(I44,I47,I49,I58)</f>
        <v>11834.711144408928</v>
      </c>
      <c r="J43" s="168">
        <f t="shared" ref="J43" si="41">SUM(J44,J47,J49,J58)</f>
        <v>12332.188930739292</v>
      </c>
      <c r="K43" s="168">
        <f t="shared" ref="K43" si="42">SUM(K44,K47,K49,K58)</f>
        <v>11527.251696492318</v>
      </c>
      <c r="L43" s="168">
        <f t="shared" ref="L43" si="43">SUM(L44,L47,L49,L58)</f>
        <v>11146.099961481361</v>
      </c>
      <c r="M43" s="168">
        <f t="shared" ref="M43" si="44">SUM(M44,M47,M49,M58)</f>
        <v>12859.649435598767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9751.6393519954236</v>
      </c>
      <c r="Q43" s="168">
        <f t="shared" ref="Q43" si="48">SUM(Q44,Q47,Q49,Q58)</f>
        <v>11351.637018878148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5299.4338110189155</v>
      </c>
      <c r="D44" s="157">
        <f t="shared" si="49"/>
        <v>5663.6201100357084</v>
      </c>
      <c r="E44" s="157">
        <f t="shared" si="49"/>
        <v>6747.7192958077094</v>
      </c>
      <c r="F44" s="157">
        <f t="shared" si="49"/>
        <v>6420.6983770032966</v>
      </c>
      <c r="G44" s="157">
        <f t="shared" si="49"/>
        <v>6727.6576601079578</v>
      </c>
      <c r="H44" s="157">
        <f t="shared" si="49"/>
        <v>6912.5068847533421</v>
      </c>
      <c r="I44" s="157">
        <f t="shared" si="49"/>
        <v>6543.4372773953201</v>
      </c>
      <c r="J44" s="157">
        <f t="shared" si="49"/>
        <v>6489.2526843833493</v>
      </c>
      <c r="K44" s="157">
        <f t="shared" si="49"/>
        <v>5694.875649918773</v>
      </c>
      <c r="L44" s="157">
        <f t="shared" si="49"/>
        <v>5218.8277928804728</v>
      </c>
      <c r="M44" s="157">
        <f t="shared" si="49"/>
        <v>7013.429366597371</v>
      </c>
      <c r="N44" s="157">
        <f t="shared" si="49"/>
        <v>0</v>
      </c>
      <c r="O44" s="157">
        <f t="shared" si="49"/>
        <v>0</v>
      </c>
      <c r="P44" s="157">
        <f t="shared" si="49"/>
        <v>3565.4724695099048</v>
      </c>
      <c r="Q44" s="157">
        <f t="shared" si="49"/>
        <v>4946.6803925272452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5219.9414194414976</v>
      </c>
      <c r="D45" s="156">
        <f>IF(RES_hhdet_in_tes!D45=0,0,RES_hhdet_in_tes!D45/0.086*1000000/RES_hhdet_in_new!D45)</f>
        <v>5536.8969703602543</v>
      </c>
      <c r="E45" s="156">
        <f>IF(RES_hhdet_in_tes!E45=0,0,RES_hhdet_in_tes!E45/0.086*1000000/RES_hhdet_in_new!E45)</f>
        <v>6593.4910167733087</v>
      </c>
      <c r="F45" s="156">
        <f>IF(RES_hhdet_in_tes!F45=0,0,RES_hhdet_in_tes!F45/0.086*1000000/RES_hhdet_in_new!F45)</f>
        <v>6281.661367897942</v>
      </c>
      <c r="G45" s="156">
        <f>IF(RES_hhdet_in_tes!G45=0,0,RES_hhdet_in_tes!G45/0.086*1000000/RES_hhdet_in_new!G45)</f>
        <v>6629.1089483626693</v>
      </c>
      <c r="H45" s="156">
        <f>IF(RES_hhdet_in_tes!H45=0,0,RES_hhdet_in_tes!H45/0.086*1000000/RES_hhdet_in_new!H45)</f>
        <v>6757.47581028692</v>
      </c>
      <c r="I45" s="156">
        <f>IF(RES_hhdet_in_tes!I45=0,0,RES_hhdet_in_tes!I45/0.086*1000000/RES_hhdet_in_new!I45)</f>
        <v>6338.2126566491597</v>
      </c>
      <c r="J45" s="156">
        <f>IF(RES_hhdet_in_tes!J45=0,0,RES_hhdet_in_tes!J45/0.086*1000000/RES_hhdet_in_new!J45)</f>
        <v>6294.0635295847942</v>
      </c>
      <c r="K45" s="156">
        <f>IF(RES_hhdet_in_tes!K45=0,0,RES_hhdet_in_tes!K45/0.086*1000000/RES_hhdet_in_new!K45)</f>
        <v>5501.5419796065771</v>
      </c>
      <c r="L45" s="156">
        <f>IF(RES_hhdet_in_tes!L45=0,0,RES_hhdet_in_tes!L45/0.086*1000000/RES_hhdet_in_new!L45)</f>
        <v>5039.5422755347863</v>
      </c>
      <c r="M45" s="156">
        <f>IF(RES_hhdet_in_tes!M45=0,0,RES_hhdet_in_tes!M45/0.086*1000000/RES_hhdet_in_new!M45)</f>
        <v>6903.7839613073293</v>
      </c>
      <c r="N45" s="156">
        <f>IF(RES_hhdet_in_tes!N45=0,0,RES_hhdet_in_tes!N45/0.086*1000000/RES_hhdet_in_new!N45)</f>
        <v>0</v>
      </c>
      <c r="O45" s="156">
        <f>IF(RES_hhdet_in_tes!O45=0,0,RES_hhdet_in_tes!O45/0.086*1000000/RES_hhdet_in_new!O45)</f>
        <v>0</v>
      </c>
      <c r="P45" s="156">
        <f>IF(RES_hhdet_in_tes!P45=0,0,RES_hhdet_in_tes!P45/0.086*1000000/RES_hhdet_in_new!P45)</f>
        <v>3431.1379933557773</v>
      </c>
      <c r="Q45" s="156">
        <f>IF(RES_hhdet_in_tes!Q45=0,0,RES_hhdet_in_tes!Q45/0.086*1000000/RES_hhdet_in_new!Q45)</f>
        <v>4744.5953398545616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79.492391577417976</v>
      </c>
      <c r="D46" s="156">
        <f>IF(RES_hhdet_in_tes!D46=0,0,RES_hhdet_in_tes!D46/0.086*1000000/RES_hhdet_in_new!D45)</f>
        <v>126.72313967545408</v>
      </c>
      <c r="E46" s="156">
        <f>IF(RES_hhdet_in_tes!E46=0,0,RES_hhdet_in_tes!E46/0.086*1000000/RES_hhdet_in_new!E45)</f>
        <v>154.22827903440103</v>
      </c>
      <c r="F46" s="156">
        <f>IF(RES_hhdet_in_tes!F46=0,0,RES_hhdet_in_tes!F46/0.086*1000000/RES_hhdet_in_new!F45)</f>
        <v>139.03700910535485</v>
      </c>
      <c r="G46" s="156">
        <f>IF(RES_hhdet_in_tes!G46=0,0,RES_hhdet_in_tes!G46/0.086*1000000/RES_hhdet_in_new!G45)</f>
        <v>98.548711745288387</v>
      </c>
      <c r="H46" s="156">
        <f>IF(RES_hhdet_in_tes!H46=0,0,RES_hhdet_in_tes!H46/0.086*1000000/RES_hhdet_in_new!H45)</f>
        <v>155.03107446642224</v>
      </c>
      <c r="I46" s="156">
        <f>IF(RES_hhdet_in_tes!I46=0,0,RES_hhdet_in_tes!I46/0.086*1000000/RES_hhdet_in_new!I45)</f>
        <v>205.22462074616018</v>
      </c>
      <c r="J46" s="156">
        <f>IF(RES_hhdet_in_tes!J46=0,0,RES_hhdet_in_tes!J46/0.086*1000000/RES_hhdet_in_new!J45)</f>
        <v>195.18915479855502</v>
      </c>
      <c r="K46" s="156">
        <f>IF(RES_hhdet_in_tes!K46=0,0,RES_hhdet_in_tes!K46/0.086*1000000/RES_hhdet_in_new!K45)</f>
        <v>193.33367031219544</v>
      </c>
      <c r="L46" s="156">
        <f>IF(RES_hhdet_in_tes!L46=0,0,RES_hhdet_in_tes!L46/0.086*1000000/RES_hhdet_in_new!L45)</f>
        <v>179.28551734568669</v>
      </c>
      <c r="M46" s="156">
        <f>IF(RES_hhdet_in_tes!M46=0,0,RES_hhdet_in_tes!M46/0.086*1000000/RES_hhdet_in_new!M45)</f>
        <v>109.64540529004192</v>
      </c>
      <c r="N46" s="156">
        <f>IF(RES_hhdet_in_tes!N46=0,0,RES_hhdet_in_tes!N46/0.086*1000000/RES_hhdet_in_new!N45)</f>
        <v>0</v>
      </c>
      <c r="O46" s="156">
        <f>IF(RES_hhdet_in_tes!O46=0,0,RES_hhdet_in_tes!O46/0.086*1000000/RES_hhdet_in_new!O45)</f>
        <v>0</v>
      </c>
      <c r="P46" s="156">
        <f>IF(RES_hhdet_in_tes!P46=0,0,RES_hhdet_in_tes!P46/0.086*1000000/RES_hhdet_in_new!P45)</f>
        <v>134.33447615412763</v>
      </c>
      <c r="Q46" s="156">
        <f>IF(RES_hhdet_in_tes!Q46=0,0,RES_hhdet_in_tes!Q46/0.086*1000000/RES_hhdet_in_new!Q45)</f>
        <v>202.08505267268362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2761.747732691837</v>
      </c>
      <c r="D47" s="157">
        <f t="shared" si="50"/>
        <v>2750.7572756981308</v>
      </c>
      <c r="E47" s="157">
        <f t="shared" si="50"/>
        <v>2720.0740828863154</v>
      </c>
      <c r="F47" s="157">
        <f t="shared" si="50"/>
        <v>2734.4527894719304</v>
      </c>
      <c r="G47" s="157">
        <f t="shared" si="50"/>
        <v>2749.9726879252926</v>
      </c>
      <c r="H47" s="157">
        <f t="shared" si="50"/>
        <v>2824.5376985109024</v>
      </c>
      <c r="I47" s="157">
        <f t="shared" si="50"/>
        <v>2856.5098103424953</v>
      </c>
      <c r="J47" s="157">
        <f t="shared" si="50"/>
        <v>3330.4109077008616</v>
      </c>
      <c r="K47" s="157">
        <f t="shared" si="50"/>
        <v>3277.2926742203167</v>
      </c>
      <c r="L47" s="157">
        <f t="shared" si="50"/>
        <v>3345.7650835786048</v>
      </c>
      <c r="M47" s="157">
        <f t="shared" si="50"/>
        <v>3377.2327542440594</v>
      </c>
      <c r="N47" s="157">
        <f t="shared" si="50"/>
        <v>0</v>
      </c>
      <c r="O47" s="157">
        <f t="shared" si="50"/>
        <v>0</v>
      </c>
      <c r="P47" s="157">
        <f t="shared" si="50"/>
        <v>3663.0390471013015</v>
      </c>
      <c r="Q47" s="157">
        <f t="shared" si="50"/>
        <v>3834.1455424522542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2761.747732691837</v>
      </c>
      <c r="D48" s="156">
        <f>IF(RES_hhdet_in_tes!D48=0,0,RES_hhdet_in_tes!D48/0.086*1000000/RES_hhdet_in_new!D48)</f>
        <v>2750.7572756981308</v>
      </c>
      <c r="E48" s="156">
        <f>IF(RES_hhdet_in_tes!E48=0,0,RES_hhdet_in_tes!E48/0.086*1000000/RES_hhdet_in_new!E48)</f>
        <v>2720.0740828863154</v>
      </c>
      <c r="F48" s="156">
        <f>IF(RES_hhdet_in_tes!F48=0,0,RES_hhdet_in_tes!F48/0.086*1000000/RES_hhdet_in_new!F48)</f>
        <v>2734.4527894719304</v>
      </c>
      <c r="G48" s="156">
        <f>IF(RES_hhdet_in_tes!G48=0,0,RES_hhdet_in_tes!G48/0.086*1000000/RES_hhdet_in_new!G48)</f>
        <v>2749.9726879252926</v>
      </c>
      <c r="H48" s="156">
        <f>IF(RES_hhdet_in_tes!H48=0,0,RES_hhdet_in_tes!H48/0.086*1000000/RES_hhdet_in_new!H48)</f>
        <v>2824.5376985109024</v>
      </c>
      <c r="I48" s="156">
        <f>IF(RES_hhdet_in_tes!I48=0,0,RES_hhdet_in_tes!I48/0.086*1000000/RES_hhdet_in_new!I48)</f>
        <v>2856.5098103424953</v>
      </c>
      <c r="J48" s="156">
        <f>IF(RES_hhdet_in_tes!J48=0,0,RES_hhdet_in_tes!J48/0.086*1000000/RES_hhdet_in_new!J48)</f>
        <v>3330.4109077008616</v>
      </c>
      <c r="K48" s="156">
        <f>IF(RES_hhdet_in_tes!K48=0,0,RES_hhdet_in_tes!K48/0.086*1000000/RES_hhdet_in_new!K48)</f>
        <v>3277.2926742203167</v>
      </c>
      <c r="L48" s="156">
        <f>IF(RES_hhdet_in_tes!L48=0,0,RES_hhdet_in_tes!L48/0.086*1000000/RES_hhdet_in_new!L48)</f>
        <v>3345.7650835786048</v>
      </c>
      <c r="M48" s="156">
        <f>IF(RES_hhdet_in_tes!M48=0,0,RES_hhdet_in_tes!M48/0.086*1000000/RES_hhdet_in_new!M48)</f>
        <v>3377.2327542440594</v>
      </c>
      <c r="N48" s="156">
        <f>IF(RES_hhdet_in_tes!N48=0,0,RES_hhdet_in_tes!N48/0.086*1000000/RES_hhdet_in_new!N48)</f>
        <v>0</v>
      </c>
      <c r="O48" s="156">
        <f>IF(RES_hhdet_in_tes!O48=0,0,RES_hhdet_in_tes!O48/0.086*1000000/RES_hhdet_in_new!O48)</f>
        <v>0</v>
      </c>
      <c r="P48" s="156">
        <f>IF(RES_hhdet_in_tes!P48=0,0,RES_hhdet_in_tes!P48/0.086*1000000/RES_hhdet_in_new!P48)</f>
        <v>3663.0390471013015</v>
      </c>
      <c r="Q48" s="156">
        <f>IF(RES_hhdet_in_tes!Q48=0,0,RES_hhdet_in_tes!Q48/0.086*1000000/RES_hhdet_in_new!Q48)</f>
        <v>3834.1455424522542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1095.2503287045843</v>
      </c>
      <c r="D49" s="157">
        <f>IF(SUM(RES_hhdet_in_tes!D50:D51,RES_hhdet_in_tes!D54:D55)=0,0,SUM(RES_hhdet_in_tes!D50:D51,RES_hhdet_in_tes!D54:D55)/0.086*1000000/SUM(RES_hhdet_in_new!D50:D51,RES_hhdet_in_new!D54:D55))</f>
        <v>1164.8214130781685</v>
      </c>
      <c r="E49" s="157">
        <f>IF(SUM(RES_hhdet_in_tes!E50:E51,RES_hhdet_in_tes!E54:E55)=0,0,SUM(RES_hhdet_in_tes!E50:E51,RES_hhdet_in_tes!E54:E55)/0.086*1000000/SUM(RES_hhdet_in_new!E50:E51,RES_hhdet_in_new!E54:E55))</f>
        <v>1190.7773763735086</v>
      </c>
      <c r="F49" s="157">
        <f>IF(SUM(RES_hhdet_in_tes!F50:F51,RES_hhdet_in_tes!F54:F55)=0,0,SUM(RES_hhdet_in_tes!F50:F51,RES_hhdet_in_tes!F54:F55)/0.086*1000000/SUM(RES_hhdet_in_new!F50:F51,RES_hhdet_in_new!F54:F55))</f>
        <v>1238.0107647943344</v>
      </c>
      <c r="G49" s="157">
        <f>IF(SUM(RES_hhdet_in_tes!G50:G51,RES_hhdet_in_tes!G54:G55)=0,0,SUM(RES_hhdet_in_tes!G50:G51,RES_hhdet_in_tes!G54:G55)/0.086*1000000/SUM(RES_hhdet_in_new!G50:G51,RES_hhdet_in_new!G54:G55))</f>
        <v>1240.8344801428289</v>
      </c>
      <c r="H49" s="157">
        <f>IF(SUM(RES_hhdet_in_tes!H50:H51,RES_hhdet_in_tes!H54:H55)=0,0,SUM(RES_hhdet_in_tes!H50:H51,RES_hhdet_in_tes!H54:H55)/0.086*1000000/SUM(RES_hhdet_in_new!H50:H51,RES_hhdet_in_new!H54:H55))</f>
        <v>1300.3992486730028</v>
      </c>
      <c r="I49" s="157">
        <f>IF(SUM(RES_hhdet_in_tes!I50:I51,RES_hhdet_in_tes!I54:I55)=0,0,SUM(RES_hhdet_in_tes!I50:I51,RES_hhdet_in_tes!I54:I55)/0.086*1000000/SUM(RES_hhdet_in_new!I50:I51,RES_hhdet_in_new!I54:I55))</f>
        <v>1324.3637681273995</v>
      </c>
      <c r="J49" s="157">
        <f>IF(SUM(RES_hhdet_in_tes!J50:J51,RES_hhdet_in_tes!J54:J55)=0,0,SUM(RES_hhdet_in_tes!J50:J51,RES_hhdet_in_tes!J54:J55)/0.086*1000000/SUM(RES_hhdet_in_new!J50:J51,RES_hhdet_in_new!J54:J55))</f>
        <v>1402.584581853904</v>
      </c>
      <c r="K49" s="157">
        <f>IF(SUM(RES_hhdet_in_tes!K50:K51,RES_hhdet_in_tes!K54:K55)=0,0,SUM(RES_hhdet_in_tes!K50:K51,RES_hhdet_in_tes!K54:K55)/0.086*1000000/SUM(RES_hhdet_in_new!K50:K51,RES_hhdet_in_new!K54:K55))</f>
        <v>1446.740126389589</v>
      </c>
      <c r="L49" s="157">
        <f>IF(SUM(RES_hhdet_in_tes!L50:L51,RES_hhdet_in_tes!L54:L55)=0,0,SUM(RES_hhdet_in_tes!L50:L51,RES_hhdet_in_tes!L54:L55)/0.086*1000000/SUM(RES_hhdet_in_new!L50:L51,RES_hhdet_in_new!L54:L55))</f>
        <v>1463.3851425090052</v>
      </c>
      <c r="M49" s="157">
        <f>IF(SUM(RES_hhdet_in_tes!M50:M51,RES_hhdet_in_tes!M54:M55)=0,0,SUM(RES_hhdet_in_tes!M50:M51,RES_hhdet_in_tes!M54:M55)/0.086*1000000/SUM(RES_hhdet_in_new!M50:M51,RES_hhdet_in_new!M54:M55))</f>
        <v>1417.9269498329495</v>
      </c>
      <c r="N49" s="157">
        <f>IF(SUM(RES_hhdet_in_tes!N50:N51,RES_hhdet_in_tes!N54:N55)=0,0,SUM(RES_hhdet_in_tes!N50:N51,RES_hhdet_in_tes!N54:N55)/0.086*1000000/SUM(RES_hhdet_in_new!N50:N51,RES_hhdet_in_new!N54:N55))</f>
        <v>0</v>
      </c>
      <c r="O49" s="157">
        <f>IF(SUM(RES_hhdet_in_tes!O50:O51,RES_hhdet_in_tes!O54:O55)=0,0,SUM(RES_hhdet_in_tes!O50:O51,RES_hhdet_in_tes!O54:O55)/0.086*1000000/SUM(RES_hhdet_in_new!O50:O51,RES_hhdet_in_new!O54:O55))</f>
        <v>0</v>
      </c>
      <c r="P49" s="157">
        <f>IF(SUM(RES_hhdet_in_tes!P50:P51,RES_hhdet_in_tes!P54:P55)=0,0,SUM(RES_hhdet_in_tes!P50:P51,RES_hhdet_in_tes!P54:P55)/0.086*1000000/SUM(RES_hhdet_in_new!P50:P51,RES_hhdet_in_new!P54:P55))</f>
        <v>1425.9370103334852</v>
      </c>
      <c r="Q49" s="157">
        <f>IF(SUM(RES_hhdet_in_tes!Q50:Q51,RES_hhdet_in_tes!Q54:Q55)=0,0,SUM(RES_hhdet_in_tes!Q50:Q51,RES_hhdet_in_tes!Q54:Q55)/0.086*1000000/SUM(RES_hhdet_in_new!Q50:Q51,RES_hhdet_in_new!Q54:Q55))</f>
        <v>1406.798798638587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1087.2950866223998</v>
      </c>
      <c r="D50" s="132">
        <f>IF(RES_hhdet_in_tes!D50=0,0,RES_hhdet_in_tes!D50/0.086*1000000/RES_hhdet_in_new!D50)</f>
        <v>1134.8310171543649</v>
      </c>
      <c r="E50" s="132">
        <f>IF(RES_hhdet_in_tes!E50=0,0,RES_hhdet_in_tes!E50/0.086*1000000/RES_hhdet_in_new!E50)</f>
        <v>1154.3801444068563</v>
      </c>
      <c r="F50" s="132">
        <f>IF(RES_hhdet_in_tes!F50=0,0,RES_hhdet_in_tes!F50/0.086*1000000/RES_hhdet_in_new!F50)</f>
        <v>1190.5416610027792</v>
      </c>
      <c r="G50" s="132">
        <f>IF(RES_hhdet_in_tes!G50=0,0,RES_hhdet_in_tes!G50/0.086*1000000/RES_hhdet_in_new!G50)</f>
        <v>1204.6373537403226</v>
      </c>
      <c r="H50" s="132">
        <f>IF(RES_hhdet_in_tes!H50=0,0,RES_hhdet_in_tes!H50/0.086*1000000/RES_hhdet_in_new!H50)</f>
        <v>1227.779745529511</v>
      </c>
      <c r="I50" s="132">
        <f>IF(RES_hhdet_in_tes!I50=0,0,RES_hhdet_in_tes!I50/0.086*1000000/RES_hhdet_in_new!I50)</f>
        <v>0</v>
      </c>
      <c r="J50" s="132">
        <f>IF(RES_hhdet_in_tes!J50=0,0,RES_hhdet_in_tes!J50/0.086*1000000/RES_hhdet_in_new!J50)</f>
        <v>0</v>
      </c>
      <c r="K50" s="132">
        <f>IF(RES_hhdet_in_tes!K50=0,0,RES_hhdet_in_tes!K50/0.086*1000000/RES_hhdet_in_new!K50)</f>
        <v>1376.5539975318045</v>
      </c>
      <c r="L50" s="132">
        <f>IF(RES_hhdet_in_tes!L50=0,0,RES_hhdet_in_tes!L50/0.086*1000000/RES_hhdet_in_new!L50)</f>
        <v>1378.6283914011126</v>
      </c>
      <c r="M50" s="132">
        <f>IF(RES_hhdet_in_tes!M50=0,0,RES_hhdet_in_tes!M50/0.086*1000000/RES_hhdet_in_new!M50)</f>
        <v>1491.0477479550059</v>
      </c>
      <c r="N50" s="132">
        <f>IF(RES_hhdet_in_tes!N50=0,0,RES_hhdet_in_tes!N50/0.086*1000000/RES_hhdet_in_new!N50)</f>
        <v>0</v>
      </c>
      <c r="O50" s="132">
        <f>IF(RES_hhdet_in_tes!O50=0,0,RES_hhdet_in_tes!O50/0.086*1000000/RES_hhdet_in_new!O50)</f>
        <v>0</v>
      </c>
      <c r="P50" s="132">
        <f>IF(RES_hhdet_in_tes!P50=0,0,RES_hhdet_in_tes!P50/0.086*1000000/RES_hhdet_in_new!P50)</f>
        <v>1404.9687680242225</v>
      </c>
      <c r="Q50" s="132">
        <f>IF(RES_hhdet_in_tes!Q50=0,0,RES_hhdet_in_tes!Q50/0.086*1000000/RES_hhdet_in_new!Q50)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1084.7775222537348</v>
      </c>
      <c r="D51" s="132">
        <f>IF(RES_hhdet_in_tes!D51=0,0,RES_hhdet_in_tes!D51/0.086*1000000/RES_hhdet_in_new!D51)</f>
        <v>1130.8399523503583</v>
      </c>
      <c r="E51" s="132">
        <f>IF(RES_hhdet_in_tes!E51=0,0,RES_hhdet_in_tes!E51/0.086*1000000/RES_hhdet_in_new!E51)</f>
        <v>1151.0812995695194</v>
      </c>
      <c r="F51" s="132">
        <f>IF(RES_hhdet_in_tes!F51=0,0,RES_hhdet_in_tes!F51/0.086*1000000/RES_hhdet_in_new!F51)</f>
        <v>1184.0136111885345</v>
      </c>
      <c r="G51" s="132">
        <f>IF(RES_hhdet_in_tes!G51=0,0,RES_hhdet_in_tes!G51/0.086*1000000/RES_hhdet_in_new!G51)</f>
        <v>1197.7652592790614</v>
      </c>
      <c r="H51" s="132">
        <f>IF(RES_hhdet_in_tes!H51=0,0,RES_hhdet_in_tes!H51/0.086*1000000/RES_hhdet_in_new!H51)</f>
        <v>1218.2927972864986</v>
      </c>
      <c r="I51" s="132">
        <f>IF(RES_hhdet_in_tes!I51=0,0,RES_hhdet_in_tes!I51/0.086*1000000/RES_hhdet_in_new!I51)</f>
        <v>1282.1916601153839</v>
      </c>
      <c r="J51" s="132">
        <f>IF(RES_hhdet_in_tes!J51=0,0,RES_hhdet_in_tes!J51/0.086*1000000/RES_hhdet_in_new!J51)</f>
        <v>1330.0028387635775</v>
      </c>
      <c r="K51" s="132">
        <f>IF(RES_hhdet_in_tes!K51=0,0,RES_hhdet_in_tes!K51/0.086*1000000/RES_hhdet_in_new!K51)</f>
        <v>1349.1362129322067</v>
      </c>
      <c r="L51" s="132">
        <f>IF(RES_hhdet_in_tes!L51=0,0,RES_hhdet_in_tes!L51/0.086*1000000/RES_hhdet_in_new!L51)</f>
        <v>1362.085643962497</v>
      </c>
      <c r="M51" s="132">
        <f>IF(RES_hhdet_in_tes!M51=0,0,RES_hhdet_in_tes!M51/0.086*1000000/RES_hhdet_in_new!M51)</f>
        <v>1390.7727178927141</v>
      </c>
      <c r="N51" s="132">
        <f>IF(RES_hhdet_in_tes!N51=0,0,RES_hhdet_in_tes!N51/0.086*1000000/RES_hhdet_in_new!N51)</f>
        <v>0</v>
      </c>
      <c r="O51" s="132">
        <f>IF(RES_hhdet_in_tes!O51=0,0,RES_hhdet_in_tes!O51/0.086*1000000/RES_hhdet_in_new!O51)</f>
        <v>0</v>
      </c>
      <c r="P51" s="132">
        <f>IF(RES_hhdet_in_tes!P51=0,0,RES_hhdet_in_tes!P51/0.086*1000000/RES_hhdet_in_new!P51)</f>
        <v>1365.7716009957944</v>
      </c>
      <c r="Q51" s="132">
        <f>IF(RES_hhdet_in_tes!Q51=0,0,RES_hhdet_in_tes!Q51/0.086*1000000/RES_hhdet_in_new!Q51)</f>
        <v>1374.0087218521217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278.28739035090035</v>
      </c>
      <c r="D52" s="165">
        <f>IF(RES_hhdet_in_tes!D52=0,0,RES_hhdet_in_tes!D52/0.086*1000000/RES_hhdet_in_new!D51)</f>
        <v>342.77723585412923</v>
      </c>
      <c r="E52" s="165">
        <f>IF(RES_hhdet_in_tes!E52=0,0,RES_hhdet_in_tes!E52/0.086*1000000/RES_hhdet_in_new!E51)</f>
        <v>386.15732234964133</v>
      </c>
      <c r="F52" s="165">
        <f>IF(RES_hhdet_in_tes!F52=0,0,RES_hhdet_in_tes!F52/0.086*1000000/RES_hhdet_in_new!F51)</f>
        <v>352.15779282073794</v>
      </c>
      <c r="G52" s="165">
        <f>IF(RES_hhdet_in_tes!G52=0,0,RES_hhdet_in_tes!G52/0.086*1000000/RES_hhdet_in_new!G51)</f>
        <v>417.99065259979255</v>
      </c>
      <c r="H52" s="165">
        <f>IF(RES_hhdet_in_tes!H52=0,0,RES_hhdet_in_tes!H52/0.086*1000000/RES_hhdet_in_new!H51)</f>
        <v>397.72106485102006</v>
      </c>
      <c r="I52" s="165">
        <f>IF(RES_hhdet_in_tes!I52=0,0,RES_hhdet_in_tes!I52/0.086*1000000/RES_hhdet_in_new!I51)</f>
        <v>396.98508847950455</v>
      </c>
      <c r="J52" s="165">
        <f>IF(RES_hhdet_in_tes!J52=0,0,RES_hhdet_in_tes!J52/0.086*1000000/RES_hhdet_in_new!J51)</f>
        <v>414.29353126160441</v>
      </c>
      <c r="K52" s="165">
        <f>IF(RES_hhdet_in_tes!K52=0,0,RES_hhdet_in_tes!K52/0.086*1000000/RES_hhdet_in_new!K51)</f>
        <v>409.36478317366783</v>
      </c>
      <c r="L52" s="165">
        <f>IF(RES_hhdet_in_tes!L52=0,0,RES_hhdet_in_tes!L52/0.086*1000000/RES_hhdet_in_new!L51)</f>
        <v>424.12514437887637</v>
      </c>
      <c r="M52" s="165">
        <f>IF(RES_hhdet_in_tes!M52=0,0,RES_hhdet_in_tes!M52/0.086*1000000/RES_hhdet_in_new!M51)</f>
        <v>478.14946185641776</v>
      </c>
      <c r="N52" s="165">
        <f>IF(RES_hhdet_in_tes!N52=0,0,RES_hhdet_in_tes!N52/0.086*1000000/RES_hhdet_in_new!N51)</f>
        <v>0</v>
      </c>
      <c r="O52" s="165">
        <f>IF(RES_hhdet_in_tes!O52=0,0,RES_hhdet_in_tes!O52/0.086*1000000/RES_hhdet_in_new!O51)</f>
        <v>0</v>
      </c>
      <c r="P52" s="165">
        <f>IF(RES_hhdet_in_tes!P52=0,0,RES_hhdet_in_tes!P52/0.086*1000000/RES_hhdet_in_new!P51)</f>
        <v>448.41955275135729</v>
      </c>
      <c r="Q52" s="165">
        <f>IF(RES_hhdet_in_tes!Q52=0,0,RES_hhdet_in_tes!Q52/0.086*1000000/RES_hhdet_in_new!Q51)</f>
        <v>451.49982372608088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806.49013190283438</v>
      </c>
      <c r="D53" s="164">
        <f>IF(RES_hhdet_in_tes!D53=0,0,RES_hhdet_in_tes!D53/0.086*1000000/RES_hhdet_in_new!D51)</f>
        <v>788.06271649622931</v>
      </c>
      <c r="E53" s="164">
        <f>IF(RES_hhdet_in_tes!E53=0,0,RES_hhdet_in_tes!E53/0.086*1000000/RES_hhdet_in_new!E51)</f>
        <v>764.92397721987788</v>
      </c>
      <c r="F53" s="164">
        <f>IF(RES_hhdet_in_tes!F53=0,0,RES_hhdet_in_tes!F53/0.086*1000000/RES_hhdet_in_new!F51)</f>
        <v>831.85581836779647</v>
      </c>
      <c r="G53" s="164">
        <f>IF(RES_hhdet_in_tes!G53=0,0,RES_hhdet_in_tes!G53/0.086*1000000/RES_hhdet_in_new!G51)</f>
        <v>779.77460667926891</v>
      </c>
      <c r="H53" s="164">
        <f>IF(RES_hhdet_in_tes!H53=0,0,RES_hhdet_in_tes!H53/0.086*1000000/RES_hhdet_in_new!H51)</f>
        <v>820.57173243547868</v>
      </c>
      <c r="I53" s="164">
        <f>IF(RES_hhdet_in_tes!I53=0,0,RES_hhdet_in_tes!I53/0.086*1000000/RES_hhdet_in_new!I51)</f>
        <v>885.2065716358793</v>
      </c>
      <c r="J53" s="164">
        <f>IF(RES_hhdet_in_tes!J53=0,0,RES_hhdet_in_tes!J53/0.086*1000000/RES_hhdet_in_new!J51)</f>
        <v>915.70930750197306</v>
      </c>
      <c r="K53" s="164">
        <f>IF(RES_hhdet_in_tes!K53=0,0,RES_hhdet_in_tes!K53/0.086*1000000/RES_hhdet_in_new!K51)</f>
        <v>939.77142975853872</v>
      </c>
      <c r="L53" s="164">
        <f>IF(RES_hhdet_in_tes!L53=0,0,RES_hhdet_in_tes!L53/0.086*1000000/RES_hhdet_in_new!L51)</f>
        <v>937.96049958362039</v>
      </c>
      <c r="M53" s="164">
        <f>IF(RES_hhdet_in_tes!M53=0,0,RES_hhdet_in_tes!M53/0.086*1000000/RES_hhdet_in_new!M51)</f>
        <v>912.62325603629654</v>
      </c>
      <c r="N53" s="164">
        <f>IF(RES_hhdet_in_tes!N53=0,0,RES_hhdet_in_tes!N53/0.086*1000000/RES_hhdet_in_new!N51)</f>
        <v>0</v>
      </c>
      <c r="O53" s="164">
        <f>IF(RES_hhdet_in_tes!O53=0,0,RES_hhdet_in_tes!O53/0.086*1000000/RES_hhdet_in_new!O51)</f>
        <v>0</v>
      </c>
      <c r="P53" s="164">
        <f>IF(RES_hhdet_in_tes!P53=0,0,RES_hhdet_in_tes!P53/0.086*1000000/RES_hhdet_in_new!P51)</f>
        <v>917.3520482444369</v>
      </c>
      <c r="Q53" s="164">
        <f>IF(RES_hhdet_in_tes!Q53=0,0,RES_hhdet_in_tes!Q53/0.086*1000000/RES_hhdet_in_new!Q51)</f>
        <v>922.50889812604078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1103.8205437821048</v>
      </c>
      <c r="D54" s="162">
        <f>IF(RES_hhdet_in_tes!D54=0,0,RES_hhdet_in_tes!D54/0.086*1000000/RES_hhdet_in_new!D54)</f>
        <v>1189.0545350566463</v>
      </c>
      <c r="E54" s="162">
        <f>IF(RES_hhdet_in_tes!E54=0,0,RES_hhdet_in_tes!E54/0.086*1000000/RES_hhdet_in_new!E54)</f>
        <v>1232.9071813419137</v>
      </c>
      <c r="F54" s="162">
        <f>IF(RES_hhdet_in_tes!F54=0,0,RES_hhdet_in_tes!F54/0.086*1000000/RES_hhdet_in_new!F54)</f>
        <v>1268.0551858158713</v>
      </c>
      <c r="G54" s="162">
        <f>IF(RES_hhdet_in_tes!G54=0,0,RES_hhdet_in_tes!G54/0.086*1000000/RES_hhdet_in_new!G54)</f>
        <v>1264.3544585191412</v>
      </c>
      <c r="H54" s="162">
        <f>IF(RES_hhdet_in_tes!H54=0,0,RES_hhdet_in_tes!H54/0.086*1000000/RES_hhdet_in_new!H54)</f>
        <v>1345.1814748826725</v>
      </c>
      <c r="I54" s="162">
        <f>IF(RES_hhdet_in_tes!I54=0,0,RES_hhdet_in_tes!I54/0.086*1000000/RES_hhdet_in_new!I54)</f>
        <v>0</v>
      </c>
      <c r="J54" s="162">
        <f>IF(RES_hhdet_in_tes!J54=0,0,RES_hhdet_in_tes!J54/0.086*1000000/RES_hhdet_in_new!J54)</f>
        <v>1546.8809675818786</v>
      </c>
      <c r="K54" s="162">
        <f>IF(RES_hhdet_in_tes!K54=0,0,RES_hhdet_in_tes!K54/0.086*1000000/RES_hhdet_in_new!K54)</f>
        <v>1559.2716510854314</v>
      </c>
      <c r="L54" s="162">
        <f>IF(RES_hhdet_in_tes!L54=0,0,RES_hhdet_in_tes!L54/0.086*1000000/RES_hhdet_in_new!L54)</f>
        <v>1564.5498433846378</v>
      </c>
      <c r="M54" s="162">
        <f>IF(RES_hhdet_in_tes!M54=0,0,RES_hhdet_in_tes!M54/0.086*1000000/RES_hhdet_in_new!M54)</f>
        <v>1470.2249601675721</v>
      </c>
      <c r="N54" s="162">
        <f>IF(RES_hhdet_in_tes!N54=0,0,RES_hhdet_in_tes!N54/0.086*1000000/RES_hhdet_in_new!N54)</f>
        <v>0</v>
      </c>
      <c r="O54" s="162">
        <f>IF(RES_hhdet_in_tes!O54=0,0,RES_hhdet_in_tes!O54/0.086*1000000/RES_hhdet_in_new!O54)</f>
        <v>0</v>
      </c>
      <c r="P54" s="162">
        <f>IF(RES_hhdet_in_tes!P54=0,0,RES_hhdet_in_tes!P54/0.086*1000000/RES_hhdet_in_new!P54)</f>
        <v>1528.4844498149118</v>
      </c>
      <c r="Q54" s="162">
        <f>IF(RES_hhdet_in_tes!Q54=0,0,RES_hhdet_in_tes!Q54/0.086*1000000/RES_hhdet_in_new!Q54)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1088.7382354369959</v>
      </c>
      <c r="D55" s="160">
        <f>IF(RES_hhdet_in_tes!D55=0,0,RES_hhdet_in_tes!D55/0.086*1000000/RES_hhdet_in_new!D55)</f>
        <v>1146.3872689029668</v>
      </c>
      <c r="E55" s="160">
        <f>IF(RES_hhdet_in_tes!E55=0,0,RES_hhdet_in_tes!E55/0.086*1000000/RES_hhdet_in_new!E55)</f>
        <v>1175.0314847627376</v>
      </c>
      <c r="F55" s="160">
        <f>IF(RES_hhdet_in_tes!F55=0,0,RES_hhdet_in_tes!F55/0.086*1000000/RES_hhdet_in_new!F55)</f>
        <v>1205.1594054331163</v>
      </c>
      <c r="G55" s="160">
        <f>IF(RES_hhdet_in_tes!G55=0,0,RES_hhdet_in_tes!G55/0.086*1000000/RES_hhdet_in_new!G55)</f>
        <v>1216.4111290930293</v>
      </c>
      <c r="H55" s="160">
        <f>IF(RES_hhdet_in_tes!H55=0,0,RES_hhdet_in_tes!H55/0.086*1000000/RES_hhdet_in_new!H55)</f>
        <v>1253.3607039021872</v>
      </c>
      <c r="I55" s="160">
        <f>IF(RES_hhdet_in_tes!I55=0,0,RES_hhdet_in_tes!I55/0.086*1000000/RES_hhdet_in_new!I55)</f>
        <v>1328.9324908712927</v>
      </c>
      <c r="J55" s="160">
        <f>IF(RES_hhdet_in_tes!J55=0,0,RES_hhdet_in_tes!J55/0.086*1000000/RES_hhdet_in_new!J55)</f>
        <v>1377.0182865990553</v>
      </c>
      <c r="K55" s="160">
        <f>IF(RES_hhdet_in_tes!K55=0,0,RES_hhdet_in_tes!K55/0.086*1000000/RES_hhdet_in_new!K55)</f>
        <v>1392.9277916487324</v>
      </c>
      <c r="L55" s="160">
        <f>IF(RES_hhdet_in_tes!L55=0,0,RES_hhdet_in_tes!L55/0.086*1000000/RES_hhdet_in_new!L55)</f>
        <v>1408.5149546822083</v>
      </c>
      <c r="M55" s="160">
        <f>IF(RES_hhdet_in_tes!M55=0,0,RES_hhdet_in_tes!M55/0.086*1000000/RES_hhdet_in_new!M55)</f>
        <v>1372.5415500016227</v>
      </c>
      <c r="N55" s="160">
        <f>IF(RES_hhdet_in_tes!N55=0,0,RES_hhdet_in_tes!N55/0.086*1000000/RES_hhdet_in_new!N55)</f>
        <v>0</v>
      </c>
      <c r="O55" s="160">
        <f>IF(RES_hhdet_in_tes!O55=0,0,RES_hhdet_in_tes!O55/0.086*1000000/RES_hhdet_in_new!O55)</f>
        <v>0</v>
      </c>
      <c r="P55" s="160">
        <f>IF(RES_hhdet_in_tes!P55=0,0,RES_hhdet_in_tes!P55/0.086*1000000/RES_hhdet_in_new!P55)</f>
        <v>1395.6695921108219</v>
      </c>
      <c r="Q55" s="160">
        <f>IF(RES_hhdet_in_tes!Q55=0,0,RES_hhdet_in_tes!Q55/0.086*1000000/RES_hhdet_in_new!Q55)</f>
        <v>1437.4396791524805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282.24678676366062</v>
      </c>
      <c r="D56" s="156">
        <f>IF(RES_hhdet_in_tes!D56=0,0,RES_hhdet_in_tes!D56/0.086*1000000/RES_hhdet_in_new!D55)</f>
        <v>358.32195479074653</v>
      </c>
      <c r="E56" s="156">
        <f>IF(RES_hhdet_in_tes!E56=0,0,RES_hhdet_in_tes!E56/0.086*1000000/RES_hhdet_in_new!E55)</f>
        <v>410.10531452360414</v>
      </c>
      <c r="F56" s="156">
        <f>IF(RES_hhdet_in_tes!F56=0,0,RES_hhdet_in_tes!F56/0.086*1000000/RES_hhdet_in_new!F55)</f>
        <v>373.28316026134166</v>
      </c>
      <c r="G56" s="156">
        <f>IF(RES_hhdet_in_tes!G56=0,0,RES_hhdet_in_tes!G56/0.086*1000000/RES_hhdet_in_new!G55)</f>
        <v>436.61235127258152</v>
      </c>
      <c r="H56" s="156">
        <f>IF(RES_hhdet_in_tes!H56=0,0,RES_hhdet_in_tes!H56/0.086*1000000/RES_hhdet_in_new!H55)</f>
        <v>432.76127348209252</v>
      </c>
      <c r="I56" s="156">
        <f>IF(RES_hhdet_in_tes!I56=0,0,RES_hhdet_in_tes!I56/0.086*1000000/RES_hhdet_in_new!I55)</f>
        <v>443.69416516794206</v>
      </c>
      <c r="J56" s="156">
        <f>IF(RES_hhdet_in_tes!J56=0,0,RES_hhdet_in_tes!J56/0.086*1000000/RES_hhdet_in_new!J55)</f>
        <v>461.28097782686382</v>
      </c>
      <c r="K56" s="156">
        <f>IF(RES_hhdet_in_tes!K56=0,0,RES_hhdet_in_tes!K56/0.086*1000000/RES_hhdet_in_new!K55)</f>
        <v>453.13055059175656</v>
      </c>
      <c r="L56" s="156">
        <f>IF(RES_hhdet_in_tes!L56=0,0,RES_hhdet_in_tes!L56/0.086*1000000/RES_hhdet_in_new!L55)</f>
        <v>470.52265416332438</v>
      </c>
      <c r="M56" s="156">
        <f>IF(RES_hhdet_in_tes!M56=0,0,RES_hhdet_in_tes!M56/0.086*1000000/RES_hhdet_in_new!M55)</f>
        <v>459.88677630426173</v>
      </c>
      <c r="N56" s="156">
        <f>IF(RES_hhdet_in_tes!N56=0,0,RES_hhdet_in_tes!N56/0.086*1000000/RES_hhdet_in_new!N55)</f>
        <v>0</v>
      </c>
      <c r="O56" s="156">
        <f>IF(RES_hhdet_in_tes!O56=0,0,RES_hhdet_in_tes!O56/0.086*1000000/RES_hhdet_in_new!O55)</f>
        <v>0</v>
      </c>
      <c r="P56" s="156">
        <f>IF(RES_hhdet_in_tes!P56=0,0,RES_hhdet_in_tes!P56/0.086*1000000/RES_hhdet_in_new!P55)</f>
        <v>478.25189861411872</v>
      </c>
      <c r="Q56" s="156">
        <f>IF(RES_hhdet_in_tes!Q56=0,0,RES_hhdet_in_tes!Q56/0.086*1000000/RES_hhdet_in_new!Q55)</f>
        <v>514.88369956054896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806.49144867333496</v>
      </c>
      <c r="D57" s="156">
        <f>IF(RES_hhdet_in_tes!D57=0,0,RES_hhdet_in_tes!D57/0.086*1000000/RES_hhdet_in_new!D55)</f>
        <v>788.06531411222034</v>
      </c>
      <c r="E57" s="156">
        <f>IF(RES_hhdet_in_tes!E57=0,0,RES_hhdet_in_tes!E57/0.086*1000000/RES_hhdet_in_new!E55)</f>
        <v>764.92617023913317</v>
      </c>
      <c r="F57" s="156">
        <f>IF(RES_hhdet_in_tes!F57=0,0,RES_hhdet_in_tes!F57/0.086*1000000/RES_hhdet_in_new!F55)</f>
        <v>831.8762451717746</v>
      </c>
      <c r="G57" s="156">
        <f>IF(RES_hhdet_in_tes!G57=0,0,RES_hhdet_in_tes!G57/0.086*1000000/RES_hhdet_in_new!G55)</f>
        <v>779.79877782044775</v>
      </c>
      <c r="H57" s="156">
        <f>IF(RES_hhdet_in_tes!H57=0,0,RES_hhdet_in_tes!H57/0.086*1000000/RES_hhdet_in_new!H55)</f>
        <v>820.59943042009468</v>
      </c>
      <c r="I57" s="156">
        <f>IF(RES_hhdet_in_tes!I57=0,0,RES_hhdet_in_tes!I57/0.086*1000000/RES_hhdet_in_new!I55)</f>
        <v>885.23832570335037</v>
      </c>
      <c r="J57" s="156">
        <f>IF(RES_hhdet_in_tes!J57=0,0,RES_hhdet_in_tes!J57/0.086*1000000/RES_hhdet_in_new!J55)</f>
        <v>915.73730877219157</v>
      </c>
      <c r="K57" s="156">
        <f>IF(RES_hhdet_in_tes!K57=0,0,RES_hhdet_in_tes!K57/0.086*1000000/RES_hhdet_in_new!K55)</f>
        <v>939.79724105697596</v>
      </c>
      <c r="L57" s="156">
        <f>IF(RES_hhdet_in_tes!L57=0,0,RES_hhdet_in_tes!L57/0.086*1000000/RES_hhdet_in_new!L55)</f>
        <v>937.99230051888389</v>
      </c>
      <c r="M57" s="156">
        <f>IF(RES_hhdet_in_tes!M57=0,0,RES_hhdet_in_tes!M57/0.086*1000000/RES_hhdet_in_new!M55)</f>
        <v>912.65477369736095</v>
      </c>
      <c r="N57" s="156">
        <f>IF(RES_hhdet_in_tes!N57=0,0,RES_hhdet_in_tes!N57/0.086*1000000/RES_hhdet_in_new!N55)</f>
        <v>0</v>
      </c>
      <c r="O57" s="156">
        <f>IF(RES_hhdet_in_tes!O57=0,0,RES_hhdet_in_tes!O57/0.086*1000000/RES_hhdet_in_new!O55)</f>
        <v>0</v>
      </c>
      <c r="P57" s="156">
        <f>IF(RES_hhdet_in_tes!P57=0,0,RES_hhdet_in_tes!P57/0.086*1000000/RES_hhdet_in_new!P55)</f>
        <v>917.41769349670324</v>
      </c>
      <c r="Q57" s="156">
        <f>IF(RES_hhdet_in_tes!Q57=0,0,RES_hhdet_in_tes!Q57/0.086*1000000/RES_hhdet_in_new!Q55)</f>
        <v>922.55597959193142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939.9118991676047</v>
      </c>
      <c r="D58" s="157">
        <f>IF(SUM(RES_hhdet_in_tes!D59:D60)=0,0,SUM(RES_hhdet_in_tes!D59:D60)/0.086*1000000/SUM(RES_hhdet_in_new!D59:D60))</f>
        <v>999.78559074668271</v>
      </c>
      <c r="E58" s="157">
        <f>IF(SUM(RES_hhdet_in_tes!E59:E60)=0,0,SUM(RES_hhdet_in_tes!E59:E60)/0.086*1000000/SUM(RES_hhdet_in_new!E59:E60))</f>
        <v>1017.5199818732273</v>
      </c>
      <c r="F58" s="157">
        <f>IF(SUM(RES_hhdet_in_tes!F59:F60)=0,0,SUM(RES_hhdet_in_tes!F59:F60)/0.086*1000000/SUM(RES_hhdet_in_new!F59:F60))</f>
        <v>1013.2272489117931</v>
      </c>
      <c r="G58" s="157">
        <f>IF(SUM(RES_hhdet_in_tes!G59:G60)=0,0,SUM(RES_hhdet_in_tes!G59:G60)/0.086*1000000/SUM(RES_hhdet_in_new!G59:G60))</f>
        <v>993.05922659012242</v>
      </c>
      <c r="H58" s="157">
        <f>IF(SUM(RES_hhdet_in_tes!H59:H60)=0,0,SUM(RES_hhdet_in_tes!H59:H60)/0.086*1000000/SUM(RES_hhdet_in_new!H59:H60))</f>
        <v>1046.3295295434104</v>
      </c>
      <c r="I58" s="157">
        <f>IF(SUM(RES_hhdet_in_tes!I59:I60)=0,0,SUM(RES_hhdet_in_tes!I59:I60)/0.086*1000000/SUM(RES_hhdet_in_new!I59:I60))</f>
        <v>1110.4002885437137</v>
      </c>
      <c r="J58" s="157">
        <f>IF(SUM(RES_hhdet_in_tes!J59:J60)=0,0,SUM(RES_hhdet_in_tes!J59:J60)/0.086*1000000/SUM(RES_hhdet_in_new!J59:J60))</f>
        <v>1109.9407568011768</v>
      </c>
      <c r="K58" s="157">
        <f>IF(SUM(RES_hhdet_in_tes!K59:K60)=0,0,SUM(RES_hhdet_in_tes!K59:K60)/0.086*1000000/SUM(RES_hhdet_in_new!K59:K60))</f>
        <v>1108.3432459636413</v>
      </c>
      <c r="L58" s="157">
        <f>IF(SUM(RES_hhdet_in_tes!L59:L60)=0,0,SUM(RES_hhdet_in_tes!L59:L60)/0.086*1000000/SUM(RES_hhdet_in_new!L59:L60))</f>
        <v>1118.1219425132792</v>
      </c>
      <c r="M58" s="157">
        <f>IF(SUM(RES_hhdet_in_tes!M59:M60)=0,0,SUM(RES_hhdet_in_tes!M59:M60)/0.086*1000000/SUM(RES_hhdet_in_new!M59:M60))</f>
        <v>1051.0603649243849</v>
      </c>
      <c r="N58" s="157">
        <f>IF(SUM(RES_hhdet_in_tes!N59:N60)=0,0,SUM(RES_hhdet_in_tes!N59:N60)/0.086*1000000/SUM(RES_hhdet_in_new!N59:N60))</f>
        <v>0</v>
      </c>
      <c r="O58" s="157">
        <f>IF(SUM(RES_hhdet_in_tes!O59:O60)=0,0,SUM(RES_hhdet_in_tes!O59:O60)/0.086*1000000/SUM(RES_hhdet_in_new!O59:O60))</f>
        <v>0</v>
      </c>
      <c r="P58" s="157">
        <f>IF(SUM(RES_hhdet_in_tes!P59:P60)=0,0,SUM(RES_hhdet_in_tes!P59:P60)/0.086*1000000/SUM(RES_hhdet_in_new!P59:P60))</f>
        <v>1097.1908250507313</v>
      </c>
      <c r="Q58" s="157">
        <f>IF(SUM(RES_hhdet_in_tes!Q59:Q60)=0,0,SUM(RES_hhdet_in_tes!Q59:Q60)/0.086*1000000/SUM(RES_hhdet_in_new!Q59:Q60))</f>
        <v>1164.0122852600623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939.9118991676047</v>
      </c>
      <c r="D60" s="57">
        <f>IF(RES_hhdet_in_tes!D60=0,0,RES_hhdet_in_tes!D60/0.086*1000000/RES_hhdet_in_new!D60)</f>
        <v>999.78559074668271</v>
      </c>
      <c r="E60" s="57">
        <f>IF(RES_hhdet_in_tes!E60=0,0,RES_hhdet_in_tes!E60/0.086*1000000/RES_hhdet_in_new!E60)</f>
        <v>1017.5199818732273</v>
      </c>
      <c r="F60" s="57">
        <f>IF(RES_hhdet_in_tes!F60=0,0,RES_hhdet_in_tes!F60/0.086*1000000/RES_hhdet_in_new!F60)</f>
        <v>1013.2272489117931</v>
      </c>
      <c r="G60" s="57">
        <f>IF(RES_hhdet_in_tes!G60=0,0,RES_hhdet_in_tes!G60/0.086*1000000/RES_hhdet_in_new!G60)</f>
        <v>993.05922659012242</v>
      </c>
      <c r="H60" s="57">
        <f>IF(RES_hhdet_in_tes!H60=0,0,RES_hhdet_in_tes!H60/0.086*1000000/RES_hhdet_in_new!H60)</f>
        <v>1046.3295295434104</v>
      </c>
      <c r="I60" s="57">
        <f>IF(RES_hhdet_in_tes!I60=0,0,RES_hhdet_in_tes!I60/0.086*1000000/RES_hhdet_in_new!I60)</f>
        <v>1110.4002885437137</v>
      </c>
      <c r="J60" s="57">
        <f>IF(RES_hhdet_in_tes!J60=0,0,RES_hhdet_in_tes!J60/0.086*1000000/RES_hhdet_in_new!J60)</f>
        <v>1109.9407568011768</v>
      </c>
      <c r="K60" s="57">
        <f>IF(RES_hhdet_in_tes!K60=0,0,RES_hhdet_in_tes!K60/0.086*1000000/RES_hhdet_in_new!K60)</f>
        <v>1108.3432459636413</v>
      </c>
      <c r="L60" s="57">
        <f>IF(RES_hhdet_in_tes!L60=0,0,RES_hhdet_in_tes!L60/0.086*1000000/RES_hhdet_in_new!L60)</f>
        <v>1118.1219425132792</v>
      </c>
      <c r="M60" s="57">
        <f>IF(RES_hhdet_in_tes!M60=0,0,RES_hhdet_in_tes!M60/0.086*1000000/RES_hhdet_in_new!M60)</f>
        <v>1051.0603649243849</v>
      </c>
      <c r="N60" s="57">
        <f>IF(RES_hhdet_in_tes!N60=0,0,RES_hhdet_in_tes!N60/0.086*1000000/RES_hhdet_in_new!N60)</f>
        <v>0</v>
      </c>
      <c r="O60" s="57">
        <f>IF(RES_hhdet_in_tes!O60=0,0,RES_hhdet_in_tes!O60/0.086*1000000/RES_hhdet_in_new!O60)</f>
        <v>0</v>
      </c>
      <c r="P60" s="57">
        <f>IF(RES_hhdet_in_tes!P60=0,0,RES_hhdet_in_tes!P60/0.086*1000000/RES_hhdet_in_new!P60)</f>
        <v>1097.1908250507313</v>
      </c>
      <c r="Q60" s="57">
        <f>IF(RES_hhdet_in_tes!Q60=0,0,RES_hhdet_in_tes!Q60/0.086*1000000/RES_hhdet_in_new!Q60)</f>
        <v>1164.0122852600623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10083.241176766474</v>
      </c>
      <c r="D62" s="168">
        <f t="shared" ref="D62" si="52">SUM(D63,D66,D68,D77)</f>
        <v>10682.092919401708</v>
      </c>
      <c r="E62" s="168">
        <f t="shared" ref="E62" si="53">SUM(E63,E66,E68,E77)</f>
        <v>11846.646038501522</v>
      </c>
      <c r="F62" s="168">
        <f t="shared" ref="F62" si="54">SUM(F63,F66,F68,F77)</f>
        <v>11564.799298209498</v>
      </c>
      <c r="G62" s="168">
        <f t="shared" ref="G62" si="55">SUM(G63,G66,G68,G77)</f>
        <v>11999.163749105745</v>
      </c>
      <c r="H62" s="168">
        <f t="shared" ref="H62" si="56">SUM(H63,H66,H68,H77)</f>
        <v>12272.31334853268</v>
      </c>
      <c r="I62" s="168">
        <f t="shared" ref="I62" si="57">SUM(I63,I66,I68,I77)</f>
        <v>12104.602328914461</v>
      </c>
      <c r="J62" s="168">
        <f t="shared" ref="J62" si="58">SUM(J63,J66,J68,J77)</f>
        <v>11960.084665948194</v>
      </c>
      <c r="K62" s="168">
        <f t="shared" ref="K62" si="59">SUM(K63,K66,K68,K77)</f>
        <v>11242.350406918729</v>
      </c>
      <c r="L62" s="168">
        <f t="shared" ref="L62" si="60">SUM(L63,L66,L68,L77)</f>
        <v>11096.83176036785</v>
      </c>
      <c r="M62" s="168">
        <f t="shared" ref="M62" si="61">SUM(M63,M66,M68,M77)</f>
        <v>12552.957364586386</v>
      </c>
      <c r="N62" s="168">
        <f t="shared" ref="N62" si="62">SUM(N63,N66,N68,N77)</f>
        <v>12065.177746369807</v>
      </c>
      <c r="O62" s="168">
        <f t="shared" ref="O62" si="63">SUM(O63,O66,O68,O77)</f>
        <v>9618.3252825088839</v>
      </c>
      <c r="P62" s="168">
        <f t="shared" ref="P62" si="64">SUM(P63,P66,P68,P77)</f>
        <v>9339.801240513083</v>
      </c>
      <c r="Q62" s="168">
        <f t="shared" ref="Q62" si="65">SUM(Q63,Q66,Q68,Q77)</f>
        <v>11114.868721546933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5290.6935882298703</v>
      </c>
      <c r="D63" s="157">
        <f t="shared" si="66"/>
        <v>5720.8391454761513</v>
      </c>
      <c r="E63" s="157">
        <f t="shared" si="66"/>
        <v>6807.2049781490532</v>
      </c>
      <c r="F63" s="157">
        <f t="shared" si="66"/>
        <v>6470.6143747394608</v>
      </c>
      <c r="G63" s="157">
        <f t="shared" si="66"/>
        <v>6737.2513224328077</v>
      </c>
      <c r="H63" s="157">
        <f t="shared" si="66"/>
        <v>6836.3857612364864</v>
      </c>
      <c r="I63" s="157">
        <f t="shared" si="66"/>
        <v>6538.0568731971371</v>
      </c>
      <c r="J63" s="157">
        <f t="shared" si="66"/>
        <v>6250.8630718875438</v>
      </c>
      <c r="K63" s="157">
        <f t="shared" si="66"/>
        <v>5433.1215288842595</v>
      </c>
      <c r="L63" s="157">
        <f t="shared" si="66"/>
        <v>5278.6181063563199</v>
      </c>
      <c r="M63" s="157">
        <f t="shared" si="66"/>
        <v>6695.7054658923753</v>
      </c>
      <c r="N63" s="157">
        <f t="shared" si="66"/>
        <v>6104.8877850429617</v>
      </c>
      <c r="O63" s="157">
        <f t="shared" si="66"/>
        <v>3559.4956750962006</v>
      </c>
      <c r="P63" s="157">
        <f t="shared" si="66"/>
        <v>3181.9185520722112</v>
      </c>
      <c r="Q63" s="157">
        <f t="shared" si="66"/>
        <v>4794.1874988226673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5211.3323014529269</v>
      </c>
      <c r="D64" s="156">
        <f>IF(RES_hhdet_in_tes!D64=0,0,RES_hhdet_in_tes!D64/0.086*1000000/RES_hhdet_in_new!D64)</f>
        <v>5592.8357335226601</v>
      </c>
      <c r="E64" s="156">
        <f>IF(RES_hhdet_in_tes!E64=0,0,RES_hhdet_in_tes!E64/0.086*1000000/RES_hhdet_in_new!E64)</f>
        <v>6651.6170731414149</v>
      </c>
      <c r="F64" s="156">
        <f>IF(RES_hhdet_in_tes!F64=0,0,RES_hhdet_in_tes!F64/0.086*1000000/RES_hhdet_in_new!F64)</f>
        <v>6330.4964596914433</v>
      </c>
      <c r="G64" s="156">
        <f>IF(RES_hhdet_in_tes!G64=0,0,RES_hhdet_in_tes!G64/0.086*1000000/RES_hhdet_in_new!G64)</f>
        <v>6638.5620798949612</v>
      </c>
      <c r="H64" s="156">
        <f>IF(RES_hhdet_in_tes!H64=0,0,RES_hhdet_in_tes!H64/0.086*1000000/RES_hhdet_in_new!H64)</f>
        <v>6683.0619023671206</v>
      </c>
      <c r="I64" s="156">
        <f>IF(RES_hhdet_in_tes!I64=0,0,RES_hhdet_in_tes!I64/0.086*1000000/RES_hhdet_in_new!I64)</f>
        <v>6333.0010003680463</v>
      </c>
      <c r="J64" s="156">
        <f>IF(RES_hhdet_in_tes!J64=0,0,RES_hhdet_in_tes!J64/0.086*1000000/RES_hhdet_in_new!J64)</f>
        <v>6062.8443986897119</v>
      </c>
      <c r="K64" s="156">
        <f>IF(RES_hhdet_in_tes!K64=0,0,RES_hhdet_in_tes!K64/0.086*1000000/RES_hhdet_in_new!K64)</f>
        <v>5248.6740727846018</v>
      </c>
      <c r="L64" s="156">
        <f>IF(RES_hhdet_in_tes!L64=0,0,RES_hhdet_in_tes!L64/0.086*1000000/RES_hhdet_in_new!L64)</f>
        <v>5097.2785765562649</v>
      </c>
      <c r="M64" s="156">
        <f>IF(RES_hhdet_in_tes!M64=0,0,RES_hhdet_in_tes!M64/0.086*1000000/RES_hhdet_in_new!M64)</f>
        <v>6591.027240571244</v>
      </c>
      <c r="N64" s="156">
        <f>IF(RES_hhdet_in_tes!N64=0,0,RES_hhdet_in_tes!N64/0.086*1000000/RES_hhdet_in_new!N64)</f>
        <v>5843.1375352825507</v>
      </c>
      <c r="O64" s="156">
        <f>IF(RES_hhdet_in_tes!O64=0,0,RES_hhdet_in_tes!O64/0.086*1000000/RES_hhdet_in_new!O64)</f>
        <v>3407.5474003383306</v>
      </c>
      <c r="P64" s="156">
        <f>IF(RES_hhdet_in_tes!P64=0,0,RES_hhdet_in_tes!P64/0.086*1000000/RES_hhdet_in_new!P64)</f>
        <v>3062.0350399954864</v>
      </c>
      <c r="Q64" s="156">
        <f>IF(RES_hhdet_in_tes!Q64=0,0,RES_hhdet_in_tes!Q64/0.086*1000000/RES_hhdet_in_new!Q64)</f>
        <v>4598.3321865033431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79.361286776943643</v>
      </c>
      <c r="D65" s="156">
        <f>IF(RES_hhdet_in_tes!D65=0,0,RES_hhdet_in_tes!D65/0.086*1000000/RES_hhdet_in_new!D64)</f>
        <v>128.00341195349151</v>
      </c>
      <c r="E65" s="156">
        <f>IF(RES_hhdet_in_tes!E65=0,0,RES_hhdet_in_tes!E65/0.086*1000000/RES_hhdet_in_new!E64)</f>
        <v>155.58790500763797</v>
      </c>
      <c r="F65" s="156">
        <f>IF(RES_hhdet_in_tes!F65=0,0,RES_hhdet_in_tes!F65/0.086*1000000/RES_hhdet_in_new!F64)</f>
        <v>140.11791504801721</v>
      </c>
      <c r="G65" s="156">
        <f>IF(RES_hhdet_in_tes!G65=0,0,RES_hhdet_in_tes!G65/0.086*1000000/RES_hhdet_in_new!G64)</f>
        <v>98.689242537846269</v>
      </c>
      <c r="H65" s="156">
        <f>IF(RES_hhdet_in_tes!H65=0,0,RES_hhdet_in_tes!H65/0.086*1000000/RES_hhdet_in_new!H64)</f>
        <v>153.32385886936601</v>
      </c>
      <c r="I65" s="156">
        <f>IF(RES_hhdet_in_tes!I65=0,0,RES_hhdet_in_tes!I65/0.086*1000000/RES_hhdet_in_new!I64)</f>
        <v>205.05587282909096</v>
      </c>
      <c r="J65" s="156">
        <f>IF(RES_hhdet_in_tes!J65=0,0,RES_hhdet_in_tes!J65/0.086*1000000/RES_hhdet_in_new!J64)</f>
        <v>188.01867319783236</v>
      </c>
      <c r="K65" s="156">
        <f>IF(RES_hhdet_in_tes!K65=0,0,RES_hhdet_in_tes!K65/0.086*1000000/RES_hhdet_in_new!K64)</f>
        <v>184.44745609965742</v>
      </c>
      <c r="L65" s="156">
        <f>IF(RES_hhdet_in_tes!L65=0,0,RES_hhdet_in_tes!L65/0.086*1000000/RES_hhdet_in_new!L64)</f>
        <v>181.33952980005461</v>
      </c>
      <c r="M65" s="156">
        <f>IF(RES_hhdet_in_tes!M65=0,0,RES_hhdet_in_tes!M65/0.086*1000000/RES_hhdet_in_new!M64)</f>
        <v>104.67822532113124</v>
      </c>
      <c r="N65" s="156">
        <f>IF(RES_hhdet_in_tes!N65=0,0,RES_hhdet_in_tes!N65/0.086*1000000/RES_hhdet_in_new!N64)</f>
        <v>261.7502497604105</v>
      </c>
      <c r="O65" s="156">
        <f>IF(RES_hhdet_in_tes!O65=0,0,RES_hhdet_in_tes!O65/0.086*1000000/RES_hhdet_in_new!O64)</f>
        <v>151.94827475786988</v>
      </c>
      <c r="P65" s="156">
        <f>IF(RES_hhdet_in_tes!P65=0,0,RES_hhdet_in_tes!P65/0.086*1000000/RES_hhdet_in_new!P64)</f>
        <v>119.88351207672486</v>
      </c>
      <c r="Q65" s="156">
        <f>IF(RES_hhdet_in_tes!Q65=0,0,RES_hhdet_in_tes!Q65/0.086*1000000/RES_hhdet_in_new!Q64)</f>
        <v>195.85531231932404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2762.4503496043326</v>
      </c>
      <c r="D66" s="157">
        <f t="shared" si="67"/>
        <v>2788.6041098068299</v>
      </c>
      <c r="E66" s="157">
        <f t="shared" si="67"/>
        <v>2798.5782891721037</v>
      </c>
      <c r="F66" s="157">
        <f t="shared" si="67"/>
        <v>2816.532495880339</v>
      </c>
      <c r="G66" s="157">
        <f t="shared" si="67"/>
        <v>2989.0552153269568</v>
      </c>
      <c r="H66" s="157">
        <f t="shared" si="67"/>
        <v>3086.7298067574466</v>
      </c>
      <c r="I66" s="157">
        <f t="shared" si="67"/>
        <v>3118.1447620925633</v>
      </c>
      <c r="J66" s="157">
        <f t="shared" si="67"/>
        <v>3211.6912261991806</v>
      </c>
      <c r="K66" s="157">
        <f t="shared" si="67"/>
        <v>3296.8972332037865</v>
      </c>
      <c r="L66" s="157">
        <f t="shared" si="67"/>
        <v>3340.4822945649071</v>
      </c>
      <c r="M66" s="157">
        <f t="shared" si="67"/>
        <v>3396.4914261376739</v>
      </c>
      <c r="N66" s="157">
        <f t="shared" si="67"/>
        <v>3512.8357180246121</v>
      </c>
      <c r="O66" s="157">
        <f t="shared" si="67"/>
        <v>3613.0317263066408</v>
      </c>
      <c r="P66" s="157">
        <f t="shared" si="67"/>
        <v>3672.7402173339578</v>
      </c>
      <c r="Q66" s="157">
        <f t="shared" si="67"/>
        <v>3836.5258306851347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2762.4503496043326</v>
      </c>
      <c r="D67" s="156">
        <f>IF(RES_hhdet_in_tes!D67=0,0,RES_hhdet_in_tes!D67/0.086*1000000/RES_hhdet_in_new!D67)</f>
        <v>2788.6041098068299</v>
      </c>
      <c r="E67" s="156">
        <f>IF(RES_hhdet_in_tes!E67=0,0,RES_hhdet_in_tes!E67/0.086*1000000/RES_hhdet_in_new!E67)</f>
        <v>2798.5782891721037</v>
      </c>
      <c r="F67" s="156">
        <f>IF(RES_hhdet_in_tes!F67=0,0,RES_hhdet_in_tes!F67/0.086*1000000/RES_hhdet_in_new!F67)</f>
        <v>2816.532495880339</v>
      </c>
      <c r="G67" s="156">
        <f>IF(RES_hhdet_in_tes!G67=0,0,RES_hhdet_in_tes!G67/0.086*1000000/RES_hhdet_in_new!G67)</f>
        <v>2989.0552153269568</v>
      </c>
      <c r="H67" s="156">
        <f>IF(RES_hhdet_in_tes!H67=0,0,RES_hhdet_in_tes!H67/0.086*1000000/RES_hhdet_in_new!H67)</f>
        <v>3086.7298067574466</v>
      </c>
      <c r="I67" s="156">
        <f>IF(RES_hhdet_in_tes!I67=0,0,RES_hhdet_in_tes!I67/0.086*1000000/RES_hhdet_in_new!I67)</f>
        <v>3118.1447620925633</v>
      </c>
      <c r="J67" s="156">
        <f>IF(RES_hhdet_in_tes!J67=0,0,RES_hhdet_in_tes!J67/0.086*1000000/RES_hhdet_in_new!J67)</f>
        <v>3211.6912261991806</v>
      </c>
      <c r="K67" s="156">
        <f>IF(RES_hhdet_in_tes!K67=0,0,RES_hhdet_in_tes!K67/0.086*1000000/RES_hhdet_in_new!K67)</f>
        <v>3296.8972332037865</v>
      </c>
      <c r="L67" s="156">
        <f>IF(RES_hhdet_in_tes!L67=0,0,RES_hhdet_in_tes!L67/0.086*1000000/RES_hhdet_in_new!L67)</f>
        <v>3340.4822945649071</v>
      </c>
      <c r="M67" s="156">
        <f>IF(RES_hhdet_in_tes!M67=0,0,RES_hhdet_in_tes!M67/0.086*1000000/RES_hhdet_in_new!M67)</f>
        <v>3396.4914261376739</v>
      </c>
      <c r="N67" s="156">
        <f>IF(RES_hhdet_in_tes!N67=0,0,RES_hhdet_in_tes!N67/0.086*1000000/RES_hhdet_in_new!N67)</f>
        <v>3512.8357180246121</v>
      </c>
      <c r="O67" s="156">
        <f>IF(RES_hhdet_in_tes!O67=0,0,RES_hhdet_in_tes!O67/0.086*1000000/RES_hhdet_in_new!O67)</f>
        <v>3613.0317263066408</v>
      </c>
      <c r="P67" s="156">
        <f>IF(RES_hhdet_in_tes!P67=0,0,RES_hhdet_in_tes!P67/0.086*1000000/RES_hhdet_in_new!P67)</f>
        <v>3672.7402173339578</v>
      </c>
      <c r="Q67" s="156">
        <f>IF(RES_hhdet_in_tes!Q67=0,0,RES_hhdet_in_tes!Q67/0.086*1000000/RES_hhdet_in_new!Q67)</f>
        <v>3836.5258306851347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1086.6121533890039</v>
      </c>
      <c r="D68" s="157">
        <f>IF(SUM(RES_hhdet_in_tes!D69:D70,RES_hhdet_in_tes!D73:D74)=0,0,SUM(RES_hhdet_in_tes!D69:D70,RES_hhdet_in_tes!D73:D74)/0.086*1000000/SUM(RES_hhdet_in_new!D69:D70,RES_hhdet_in_new!D73:D74))</f>
        <v>1165.7188731120698</v>
      </c>
      <c r="E68" s="157">
        <f>IF(SUM(RES_hhdet_in_tes!E69:E70,RES_hhdet_in_tes!E73:E74)=0,0,SUM(RES_hhdet_in_tes!E69:E70,RES_hhdet_in_tes!E73:E74)/0.086*1000000/SUM(RES_hhdet_in_new!E69:E70,RES_hhdet_in_new!E73:E74))</f>
        <v>1209.5892940845076</v>
      </c>
      <c r="F68" s="157">
        <f>IF(SUM(RES_hhdet_in_tes!F69:F70,RES_hhdet_in_tes!F73:F74)=0,0,SUM(RES_hhdet_in_tes!F69:F70,RES_hhdet_in_tes!F73:F74)/0.086*1000000/SUM(RES_hhdet_in_new!F69:F70,RES_hhdet_in_new!F73:F74))</f>
        <v>1242.980348269125</v>
      </c>
      <c r="G68" s="157">
        <f>IF(SUM(RES_hhdet_in_tes!G69:G70,RES_hhdet_in_tes!G73:G74)=0,0,SUM(RES_hhdet_in_tes!G69:G70,RES_hhdet_in_tes!G73:G74)/0.086*1000000/SUM(RES_hhdet_in_new!G69:G70,RES_hhdet_in_new!G73:G74))</f>
        <v>1253.5219013703147</v>
      </c>
      <c r="H68" s="157">
        <f>IF(SUM(RES_hhdet_in_tes!H69:H70,RES_hhdet_in_tes!H73:H74)=0,0,SUM(RES_hhdet_in_tes!H69:H70,RES_hhdet_in_tes!H73:H74)/0.086*1000000/SUM(RES_hhdet_in_new!H69:H70,RES_hhdet_in_new!H73:H74))</f>
        <v>1288.8046470441386</v>
      </c>
      <c r="I68" s="157">
        <f>IF(SUM(RES_hhdet_in_tes!I69:I70,RES_hhdet_in_tes!I73:I74)=0,0,SUM(RES_hhdet_in_tes!I69:I70,RES_hhdet_in_tes!I73:I74)/0.086*1000000/SUM(RES_hhdet_in_new!I69:I70,RES_hhdet_in_new!I73:I74))</f>
        <v>1338.4713624131225</v>
      </c>
      <c r="J68" s="157">
        <f>IF(SUM(RES_hhdet_in_tes!J69:J70,RES_hhdet_in_tes!J73:J74)=0,0,SUM(RES_hhdet_in_tes!J69:J70,RES_hhdet_in_tes!J73:J74)/0.086*1000000/SUM(RES_hhdet_in_new!J69:J70,RES_hhdet_in_new!J73:J74))</f>
        <v>1389.936429586156</v>
      </c>
      <c r="K68" s="157">
        <f>IF(SUM(RES_hhdet_in_tes!K69:K70,RES_hhdet_in_tes!K73:K74)=0,0,SUM(RES_hhdet_in_tes!K69:K70,RES_hhdet_in_tes!K73:K74)/0.086*1000000/SUM(RES_hhdet_in_new!K69:K70,RES_hhdet_in_new!K73:K74))</f>
        <v>1407.7368516274853</v>
      </c>
      <c r="L68" s="157">
        <f>IF(SUM(RES_hhdet_in_tes!L69:L70,RES_hhdet_in_tes!L73:L74)=0,0,SUM(RES_hhdet_in_tes!L69:L70,RES_hhdet_in_tes!L73:L74)/0.086*1000000/SUM(RES_hhdet_in_new!L69:L70,RES_hhdet_in_new!L73:L74))</f>
        <v>1371.8404918855122</v>
      </c>
      <c r="M68" s="157">
        <f>IF(SUM(RES_hhdet_in_tes!M69:M70,RES_hhdet_in_tes!M73:M74)=0,0,SUM(RES_hhdet_in_tes!M69:M70,RES_hhdet_in_tes!M73:M74)/0.086*1000000/SUM(RES_hhdet_in_new!M69:M70,RES_hhdet_in_new!M73:M74))</f>
        <v>1387.9300698630007</v>
      </c>
      <c r="N68" s="157">
        <f>IF(SUM(RES_hhdet_in_tes!N69:N70,RES_hhdet_in_tes!N73:N74)=0,0,SUM(RES_hhdet_in_tes!N69:N70,RES_hhdet_in_tes!N73:N74)/0.086*1000000/SUM(RES_hhdet_in_new!N69:N70,RES_hhdet_in_new!N73:N74))</f>
        <v>1357.3592481415058</v>
      </c>
      <c r="O68" s="157">
        <f>IF(SUM(RES_hhdet_in_tes!O69:O70,RES_hhdet_in_tes!O73:O74)=0,0,SUM(RES_hhdet_in_tes!O69:O70,RES_hhdet_in_tes!O73:O74)/0.086*1000000/SUM(RES_hhdet_in_new!O69:O70,RES_hhdet_in_new!O73:O74))</f>
        <v>1353.308208111325</v>
      </c>
      <c r="P68" s="157">
        <f>IF(SUM(RES_hhdet_in_tes!P69:P70,RES_hhdet_in_tes!P73:P74)=0,0,SUM(RES_hhdet_in_tes!P69:P70,RES_hhdet_in_tes!P73:P74)/0.086*1000000/SUM(RES_hhdet_in_new!P69:P70,RES_hhdet_in_new!P73:P74))</f>
        <v>1400.7861416984961</v>
      </c>
      <c r="Q68" s="157">
        <f>IF(SUM(RES_hhdet_in_tes!Q69:Q70,RES_hhdet_in_tes!Q73:Q74)=0,0,SUM(RES_hhdet_in_tes!Q69:Q70,RES_hhdet_in_tes!Q73:Q74)/0.086*1000000/SUM(RES_hhdet_in_new!Q69:Q70,RES_hhdet_in_new!Q73:Q74))</f>
        <v>1399.4995875218065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1087.6428810525611</v>
      </c>
      <c r="D69" s="132">
        <f>IF(RES_hhdet_in_tes!D69=0,0,RES_hhdet_in_tes!D69/0.086*1000000/RES_hhdet_in_new!D69)</f>
        <v>0</v>
      </c>
      <c r="E69" s="132">
        <f>IF(RES_hhdet_in_tes!E69=0,0,RES_hhdet_in_tes!E69/0.086*1000000/RES_hhdet_in_new!E69)</f>
        <v>0</v>
      </c>
      <c r="F69" s="132">
        <f>IF(RES_hhdet_in_tes!F69=0,0,RES_hhdet_in_tes!F69/0.086*1000000/RES_hhdet_in_new!F69)</f>
        <v>0</v>
      </c>
      <c r="G69" s="132">
        <f>IF(RES_hhdet_in_tes!G69=0,0,RES_hhdet_in_tes!G69/0.086*1000000/RES_hhdet_in_new!G69)</f>
        <v>0</v>
      </c>
      <c r="H69" s="132">
        <f>IF(RES_hhdet_in_tes!H69=0,0,RES_hhdet_in_tes!H69/0.086*1000000/RES_hhdet_in_new!H69)</f>
        <v>0</v>
      </c>
      <c r="I69" s="132">
        <f>IF(RES_hhdet_in_tes!I69=0,0,RES_hhdet_in_tes!I69/0.086*1000000/RES_hhdet_in_new!I69)</f>
        <v>0</v>
      </c>
      <c r="J69" s="132">
        <f>IF(RES_hhdet_in_tes!J69=0,0,RES_hhdet_in_tes!J69/0.086*1000000/RES_hhdet_in_new!J69)</f>
        <v>0</v>
      </c>
      <c r="K69" s="132">
        <f>IF(RES_hhdet_in_tes!K69=0,0,RES_hhdet_in_tes!K69/0.086*1000000/RES_hhdet_in_new!K69)</f>
        <v>0</v>
      </c>
      <c r="L69" s="132">
        <f>IF(RES_hhdet_in_tes!L69=0,0,RES_hhdet_in_tes!L69/0.086*1000000/RES_hhdet_in_new!L69)</f>
        <v>0</v>
      </c>
      <c r="M69" s="132">
        <f>IF(RES_hhdet_in_tes!M69=0,0,RES_hhdet_in_tes!M69/0.086*1000000/RES_hhdet_in_new!M69)</f>
        <v>0</v>
      </c>
      <c r="N69" s="132">
        <f>IF(RES_hhdet_in_tes!N69=0,0,RES_hhdet_in_tes!N69/0.086*1000000/RES_hhdet_in_new!N69)</f>
        <v>0</v>
      </c>
      <c r="O69" s="132">
        <f>IF(RES_hhdet_in_tes!O69=0,0,RES_hhdet_in_tes!O69/0.086*1000000/RES_hhdet_in_new!O69)</f>
        <v>0</v>
      </c>
      <c r="P69" s="132">
        <f>IF(RES_hhdet_in_tes!P69=0,0,RES_hhdet_in_tes!P69/0.086*1000000/RES_hhdet_in_new!P69)</f>
        <v>0</v>
      </c>
      <c r="Q69" s="132">
        <f>IF(RES_hhdet_in_tes!Q69=0,0,RES_hhdet_in_tes!Q69/0.086*1000000/RES_hhdet_in_new!Q69)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1085.9106902706912</v>
      </c>
      <c r="D70" s="132">
        <f>IF(RES_hhdet_in_tes!D70=0,0,RES_hhdet_in_tes!D70/0.086*1000000/RES_hhdet_in_new!D70)</f>
        <v>1153.2641974820115</v>
      </c>
      <c r="E70" s="132">
        <f>IF(RES_hhdet_in_tes!E70=0,0,RES_hhdet_in_tes!E70/0.086*1000000/RES_hhdet_in_new!E70)</f>
        <v>1180.5723048088701</v>
      </c>
      <c r="F70" s="132">
        <f>IF(RES_hhdet_in_tes!F70=0,0,RES_hhdet_in_tes!F70/0.086*1000000/RES_hhdet_in_new!F70)</f>
        <v>1209.033212630548</v>
      </c>
      <c r="G70" s="132">
        <f>IF(RES_hhdet_in_tes!G70=0,0,RES_hhdet_in_tes!G70/0.086*1000000/RES_hhdet_in_new!G70)</f>
        <v>1225.7186413537218</v>
      </c>
      <c r="H70" s="132">
        <f>IF(RES_hhdet_in_tes!H70=0,0,RES_hhdet_in_tes!H70/0.086*1000000/RES_hhdet_in_new!H70)</f>
        <v>1244.5322999126531</v>
      </c>
      <c r="I70" s="132">
        <f>IF(RES_hhdet_in_tes!I70=0,0,RES_hhdet_in_tes!I70/0.086*1000000/RES_hhdet_in_new!I70)</f>
        <v>1300.0573948089279</v>
      </c>
      <c r="J70" s="132">
        <f>IF(RES_hhdet_in_tes!J70=0,0,RES_hhdet_in_tes!J70/0.086*1000000/RES_hhdet_in_new!J70)</f>
        <v>1342.7507483623381</v>
      </c>
      <c r="K70" s="132">
        <f>IF(RES_hhdet_in_tes!K70=0,0,RES_hhdet_in_tes!K70/0.086*1000000/RES_hhdet_in_new!K70)</f>
        <v>1356.330158867928</v>
      </c>
      <c r="L70" s="132">
        <f>IF(RES_hhdet_in_tes!L70=0,0,RES_hhdet_in_tes!L70/0.086*1000000/RES_hhdet_in_new!L70)</f>
        <v>1371.8404918855122</v>
      </c>
      <c r="M70" s="132">
        <f>IF(RES_hhdet_in_tes!M70=0,0,RES_hhdet_in_tes!M70/0.086*1000000/RES_hhdet_in_new!M70)</f>
        <v>1359.4934212949079</v>
      </c>
      <c r="N70" s="132">
        <f>IF(RES_hhdet_in_tes!N70=0,0,RES_hhdet_in_tes!N70/0.086*1000000/RES_hhdet_in_new!N70)</f>
        <v>1357.3592481415058</v>
      </c>
      <c r="O70" s="132">
        <f>IF(RES_hhdet_in_tes!O70=0,0,RES_hhdet_in_tes!O70/0.086*1000000/RES_hhdet_in_new!O70)</f>
        <v>1353.308208111325</v>
      </c>
      <c r="P70" s="132">
        <f>IF(RES_hhdet_in_tes!P70=0,0,RES_hhdet_in_tes!P70/0.086*1000000/RES_hhdet_in_new!P70)</f>
        <v>1359.5127667127331</v>
      </c>
      <c r="Q70" s="132">
        <f>IF(RES_hhdet_in_tes!Q70=0,0,RES_hhdet_in_tes!Q70/0.086*1000000/RES_hhdet_in_new!Q70)</f>
        <v>1368.8280711912155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279.41754592897786</v>
      </c>
      <c r="D71" s="165">
        <f>IF(RES_hhdet_in_tes!D71=0,0,RES_hhdet_in_tes!D71/0.086*1000000/RES_hhdet_in_new!D70)</f>
        <v>365.12311676136596</v>
      </c>
      <c r="E71" s="165">
        <f>IF(RES_hhdet_in_tes!E71=0,0,RES_hhdet_in_tes!E71/0.086*1000000/RES_hhdet_in_new!E70)</f>
        <v>415.5050991250306</v>
      </c>
      <c r="F71" s="165">
        <f>IF(RES_hhdet_in_tes!F71=0,0,RES_hhdet_in_tes!F71/0.086*1000000/RES_hhdet_in_new!F70)</f>
        <v>376.73367002792605</v>
      </c>
      <c r="G71" s="165">
        <f>IF(RES_hhdet_in_tes!G71=0,0,RES_hhdet_in_tes!G71/0.086*1000000/RES_hhdet_in_new!G70)</f>
        <v>445.46841460638905</v>
      </c>
      <c r="H71" s="165">
        <f>IF(RES_hhdet_in_tes!H71=0,0,RES_hhdet_in_tes!H71/0.086*1000000/RES_hhdet_in_new!H70)</f>
        <v>423.49986880666177</v>
      </c>
      <c r="I71" s="165">
        <f>IF(RES_hhdet_in_tes!I71=0,0,RES_hhdet_in_tes!I71/0.086*1000000/RES_hhdet_in_new!I70)</f>
        <v>414.39456826951067</v>
      </c>
      <c r="J71" s="165">
        <f>IF(RES_hhdet_in_tes!J71=0,0,RES_hhdet_in_tes!J71/0.086*1000000/RES_hhdet_in_new!J70)</f>
        <v>426.59722902341593</v>
      </c>
      <c r="K71" s="165">
        <f>IF(RES_hhdet_in_tes!K71=0,0,RES_hhdet_in_tes!K71/0.086*1000000/RES_hhdet_in_new!K70)</f>
        <v>416.11024593927368</v>
      </c>
      <c r="L71" s="165">
        <f>IF(RES_hhdet_in_tes!L71=0,0,RES_hhdet_in_tes!L71/0.086*1000000/RES_hhdet_in_new!L70)</f>
        <v>433.46043621304244</v>
      </c>
      <c r="M71" s="165">
        <f>IF(RES_hhdet_in_tes!M71=0,0,RES_hhdet_in_tes!M71/0.086*1000000/RES_hhdet_in_new!M70)</f>
        <v>446.49691737278232</v>
      </c>
      <c r="N71" s="165">
        <f>IF(RES_hhdet_in_tes!N71=0,0,RES_hhdet_in_tes!N71/0.086*1000000/RES_hhdet_in_new!N70)</f>
        <v>444.51615867209625</v>
      </c>
      <c r="O71" s="165">
        <f>IF(RES_hhdet_in_tes!O71=0,0,RES_hhdet_in_tes!O71/0.086*1000000/RES_hhdet_in_new!O70)</f>
        <v>441.95406357036796</v>
      </c>
      <c r="P71" s="165">
        <f>IF(RES_hhdet_in_tes!P71=0,0,RES_hhdet_in_tes!P71/0.086*1000000/RES_hhdet_in_new!P70)</f>
        <v>442.08592860305953</v>
      </c>
      <c r="Q71" s="165">
        <f>IF(RES_hhdet_in_tes!Q71=0,0,RES_hhdet_in_tes!Q71/0.086*1000000/RES_hhdet_in_new!Q70)</f>
        <v>446.10816486828963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806.49314434171333</v>
      </c>
      <c r="D72" s="164">
        <f>IF(RES_hhdet_in_tes!D72=0,0,RES_hhdet_in_tes!D72/0.086*1000000/RES_hhdet_in_new!D70)</f>
        <v>788.1410807206455</v>
      </c>
      <c r="E72" s="164">
        <f>IF(RES_hhdet_in_tes!E72=0,0,RES_hhdet_in_tes!E72/0.086*1000000/RES_hhdet_in_new!E70)</f>
        <v>765.06720568383946</v>
      </c>
      <c r="F72" s="164">
        <f>IF(RES_hhdet_in_tes!F72=0,0,RES_hhdet_in_tes!F72/0.086*1000000/RES_hhdet_in_new!F70)</f>
        <v>832.29954260262184</v>
      </c>
      <c r="G72" s="164">
        <f>IF(RES_hhdet_in_tes!G72=0,0,RES_hhdet_in_tes!G72/0.086*1000000/RES_hhdet_in_new!G70)</f>
        <v>780.25022674733248</v>
      </c>
      <c r="H72" s="164">
        <f>IF(RES_hhdet_in_tes!H72=0,0,RES_hhdet_in_tes!H72/0.086*1000000/RES_hhdet_in_new!H70)</f>
        <v>821.03243110599124</v>
      </c>
      <c r="I72" s="164">
        <f>IF(RES_hhdet_in_tes!I72=0,0,RES_hhdet_in_tes!I72/0.086*1000000/RES_hhdet_in_new!I70)</f>
        <v>885.6628265394171</v>
      </c>
      <c r="J72" s="164">
        <f>IF(RES_hhdet_in_tes!J72=0,0,RES_hhdet_in_tes!J72/0.086*1000000/RES_hhdet_in_new!J70)</f>
        <v>916.15351933892214</v>
      </c>
      <c r="K72" s="164">
        <f>IF(RES_hhdet_in_tes!K72=0,0,RES_hhdet_in_tes!K72/0.086*1000000/RES_hhdet_in_new!K70)</f>
        <v>940.21991292865448</v>
      </c>
      <c r="L72" s="164">
        <f>IF(RES_hhdet_in_tes!L72=0,0,RES_hhdet_in_tes!L72/0.086*1000000/RES_hhdet_in_new!L70)</f>
        <v>938.38005567246955</v>
      </c>
      <c r="M72" s="164">
        <f>IF(RES_hhdet_in_tes!M72=0,0,RES_hhdet_in_tes!M72/0.086*1000000/RES_hhdet_in_new!M70)</f>
        <v>912.99650392212538</v>
      </c>
      <c r="N72" s="164">
        <f>IF(RES_hhdet_in_tes!N72=0,0,RES_hhdet_in_tes!N72/0.086*1000000/RES_hhdet_in_new!N70)</f>
        <v>912.84308946940962</v>
      </c>
      <c r="O72" s="164">
        <f>IF(RES_hhdet_in_tes!O72=0,0,RES_hhdet_in_tes!O72/0.086*1000000/RES_hhdet_in_new!O70)</f>
        <v>911.35414454095701</v>
      </c>
      <c r="P72" s="164">
        <f>IF(RES_hhdet_in_tes!P72=0,0,RES_hhdet_in_tes!P72/0.086*1000000/RES_hhdet_in_new!P70)</f>
        <v>917.42683810967355</v>
      </c>
      <c r="Q72" s="164">
        <f>IF(RES_hhdet_in_tes!Q72=0,0,RES_hhdet_in_tes!Q72/0.086*1000000/RES_hhdet_in_new!Q70)</f>
        <v>922.71990632292591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1089.2358614944026</v>
      </c>
      <c r="D73" s="162">
        <f>IF(RES_hhdet_in_tes!D73=0,0,RES_hhdet_in_tes!D73/0.086*1000000/RES_hhdet_in_new!D73)</f>
        <v>1198.164988334888</v>
      </c>
      <c r="E73" s="162">
        <f>IF(RES_hhdet_in_tes!E73=0,0,RES_hhdet_in_tes!E73/0.086*1000000/RES_hhdet_in_new!E73)</f>
        <v>1279.6534139280966</v>
      </c>
      <c r="F73" s="162">
        <f>IF(RES_hhdet_in_tes!F73=0,0,RES_hhdet_in_tes!F73/0.086*1000000/RES_hhdet_in_new!F73)</f>
        <v>1329.4199907599141</v>
      </c>
      <c r="G73" s="162">
        <f>IF(RES_hhdet_in_tes!G73=0,0,RES_hhdet_in_tes!G73/0.086*1000000/RES_hhdet_in_new!G73)</f>
        <v>1323.2023592912831</v>
      </c>
      <c r="H73" s="162">
        <f>IF(RES_hhdet_in_tes!H73=0,0,RES_hhdet_in_tes!H73/0.086*1000000/RES_hhdet_in_new!H73)</f>
        <v>1395.8164575211349</v>
      </c>
      <c r="I73" s="162">
        <f>IF(RES_hhdet_in_tes!I73=0,0,RES_hhdet_in_tes!I73/0.086*1000000/RES_hhdet_in_new!I73)</f>
        <v>1522.4927862154677</v>
      </c>
      <c r="J73" s="162">
        <f>IF(RES_hhdet_in_tes!J73=0,0,RES_hhdet_in_tes!J73/0.086*1000000/RES_hhdet_in_new!J73)</f>
        <v>1560.2390165716715</v>
      </c>
      <c r="K73" s="162">
        <f>IF(RES_hhdet_in_tes!K73=0,0,RES_hhdet_in_tes!K73/0.086*1000000/RES_hhdet_in_new!K73)</f>
        <v>1572.7725028657751</v>
      </c>
      <c r="L73" s="162">
        <f>IF(RES_hhdet_in_tes!L73=0,0,RES_hhdet_in_tes!L73/0.086*1000000/RES_hhdet_in_new!L73)</f>
        <v>0</v>
      </c>
      <c r="M73" s="162">
        <f>IF(RES_hhdet_in_tes!M73=0,0,RES_hhdet_in_tes!M73/0.086*1000000/RES_hhdet_in_new!M73)</f>
        <v>1478.0666758470677</v>
      </c>
      <c r="N73" s="162">
        <f>IF(RES_hhdet_in_tes!N73=0,0,RES_hhdet_in_tes!N73/0.086*1000000/RES_hhdet_in_new!N73)</f>
        <v>0</v>
      </c>
      <c r="O73" s="162">
        <f>IF(RES_hhdet_in_tes!O73=0,0,RES_hhdet_in_tes!O73/0.086*1000000/RES_hhdet_in_new!O73)</f>
        <v>0</v>
      </c>
      <c r="P73" s="162">
        <f>IF(RES_hhdet_in_tes!P73=0,0,RES_hhdet_in_tes!P73/0.086*1000000/RES_hhdet_in_new!P73)</f>
        <v>1529.3923362433895</v>
      </c>
      <c r="Q73" s="162">
        <f>IF(RES_hhdet_in_tes!Q73=0,0,RES_hhdet_in_tes!Q73/0.086*1000000/RES_hhdet_in_new!Q73)</f>
        <v>1642.0937636417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1084.2454568956575</v>
      </c>
      <c r="D74" s="160">
        <f>IF(RES_hhdet_in_tes!D74=0,0,RES_hhdet_in_tes!D74/0.086*1000000/RES_hhdet_in_new!D74)</f>
        <v>1160.7910378291463</v>
      </c>
      <c r="E74" s="160">
        <f>IF(RES_hhdet_in_tes!E74=0,0,RES_hhdet_in_tes!E74/0.086*1000000/RES_hhdet_in_new!E74)</f>
        <v>1209.2164898074016</v>
      </c>
      <c r="F74" s="160">
        <f>IF(RES_hhdet_in_tes!F74=0,0,RES_hhdet_in_tes!F74/0.086*1000000/RES_hhdet_in_new!F74)</f>
        <v>1230.8689072182774</v>
      </c>
      <c r="G74" s="160">
        <f>IF(RES_hhdet_in_tes!G74=0,0,RES_hhdet_in_tes!G74/0.086*1000000/RES_hhdet_in_new!G74)</f>
        <v>1240.428847950611</v>
      </c>
      <c r="H74" s="160">
        <f>IF(RES_hhdet_in_tes!H74=0,0,RES_hhdet_in_tes!H74/0.086*1000000/RES_hhdet_in_new!H74)</f>
        <v>1272.696790481664</v>
      </c>
      <c r="I74" s="160">
        <f>IF(RES_hhdet_in_tes!I74=0,0,RES_hhdet_in_tes!I74/0.086*1000000/RES_hhdet_in_new!I74)</f>
        <v>1344.8932526200135</v>
      </c>
      <c r="J74" s="160">
        <f>IF(RES_hhdet_in_tes!J74=0,0,RES_hhdet_in_tes!J74/0.086*1000000/RES_hhdet_in_new!J74)</f>
        <v>1387.3268726571048</v>
      </c>
      <c r="K74" s="160">
        <f>IF(RES_hhdet_in_tes!K74=0,0,RES_hhdet_in_tes!K74/0.086*1000000/RES_hhdet_in_new!K74)</f>
        <v>1399.716810307383</v>
      </c>
      <c r="L74" s="160">
        <f>IF(RES_hhdet_in_tes!L74=0,0,RES_hhdet_in_tes!L74/0.086*1000000/RES_hhdet_in_new!L74)</f>
        <v>0</v>
      </c>
      <c r="M74" s="160">
        <f>IF(RES_hhdet_in_tes!M74=0,0,RES_hhdet_in_tes!M74/0.086*1000000/RES_hhdet_in_new!M74)</f>
        <v>1376.2865521714691</v>
      </c>
      <c r="N74" s="160">
        <f>IF(RES_hhdet_in_tes!N74=0,0,RES_hhdet_in_tes!N74/0.086*1000000/RES_hhdet_in_new!N74)</f>
        <v>0</v>
      </c>
      <c r="O74" s="160">
        <f>IF(RES_hhdet_in_tes!O74=0,0,RES_hhdet_in_tes!O74/0.086*1000000/RES_hhdet_in_new!O74)</f>
        <v>0</v>
      </c>
      <c r="P74" s="160">
        <f>IF(RES_hhdet_in_tes!P74=0,0,RES_hhdet_in_tes!P74/0.086*1000000/RES_hhdet_in_new!P74)</f>
        <v>1396.7428774276468</v>
      </c>
      <c r="Q74" s="160">
        <f>IF(RES_hhdet_in_tes!Q74=0,0,RES_hhdet_in_tes!Q74/0.086*1000000/RES_hhdet_in_new!Q74)</f>
        <v>1436.6840409232691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277.75514468107298</v>
      </c>
      <c r="D75" s="156">
        <f>IF(RES_hhdet_in_tes!D75=0,0,RES_hhdet_in_tes!D75/0.086*1000000/RES_hhdet_in_new!D74)</f>
        <v>372.62024354843902</v>
      </c>
      <c r="E75" s="156">
        <f>IF(RES_hhdet_in_tes!E75=0,0,RES_hhdet_in_tes!E75/0.086*1000000/RES_hhdet_in_new!E74)</f>
        <v>444.09366804262191</v>
      </c>
      <c r="F75" s="156">
        <f>IF(RES_hhdet_in_tes!F75=0,0,RES_hhdet_in_tes!F75/0.086*1000000/RES_hhdet_in_new!F74)</f>
        <v>398.33734054858382</v>
      </c>
      <c r="G75" s="156">
        <f>IF(RES_hhdet_in_tes!G75=0,0,RES_hhdet_in_tes!G75/0.086*1000000/RES_hhdet_in_new!G74)</f>
        <v>460.09114827641883</v>
      </c>
      <c r="H75" s="156">
        <f>IF(RES_hhdet_in_tes!H75=0,0,RES_hhdet_in_tes!H75/0.086*1000000/RES_hhdet_in_new!H74)</f>
        <v>451.67783676190459</v>
      </c>
      <c r="I75" s="156">
        <f>IF(RES_hhdet_in_tes!I75=0,0,RES_hhdet_in_tes!I75/0.086*1000000/RES_hhdet_in_new!I74)</f>
        <v>459.23083190546237</v>
      </c>
      <c r="J75" s="156">
        <f>IF(RES_hhdet_in_tes!J75=0,0,RES_hhdet_in_tes!J75/0.086*1000000/RES_hhdet_in_new!J74)</f>
        <v>471.17565105856204</v>
      </c>
      <c r="K75" s="156">
        <f>IF(RES_hhdet_in_tes!K75=0,0,RES_hhdet_in_tes!K75/0.086*1000000/RES_hhdet_in_new!K74)</f>
        <v>459.46634019198171</v>
      </c>
      <c r="L75" s="156">
        <f>IF(RES_hhdet_in_tes!L75=0,0,RES_hhdet_in_tes!L75/0.086*1000000/RES_hhdet_in_new!L74)</f>
        <v>0</v>
      </c>
      <c r="M75" s="156">
        <f>IF(RES_hhdet_in_tes!M75=0,0,RES_hhdet_in_tes!M75/0.086*1000000/RES_hhdet_in_new!M74)</f>
        <v>463.22862213062319</v>
      </c>
      <c r="N75" s="156">
        <f>IF(RES_hhdet_in_tes!N75=0,0,RES_hhdet_in_tes!N75/0.086*1000000/RES_hhdet_in_new!N74)</f>
        <v>0</v>
      </c>
      <c r="O75" s="156">
        <f>IF(RES_hhdet_in_tes!O75=0,0,RES_hhdet_in_tes!O75/0.086*1000000/RES_hhdet_in_new!O74)</f>
        <v>0</v>
      </c>
      <c r="P75" s="156">
        <f>IF(RES_hhdet_in_tes!P75=0,0,RES_hhdet_in_tes!P75/0.086*1000000/RES_hhdet_in_new!P74)</f>
        <v>479.14840075920716</v>
      </c>
      <c r="Q75" s="156">
        <f>IF(RES_hhdet_in_tes!Q75=0,0,RES_hhdet_in_tes!Q75/0.086*1000000/RES_hhdet_in_new!Q74)</f>
        <v>513.83298932882872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806.49031221458449</v>
      </c>
      <c r="D76" s="156">
        <f>IF(RES_hhdet_in_tes!D76=0,0,RES_hhdet_in_tes!D76/0.086*1000000/RES_hhdet_in_new!D74)</f>
        <v>788.17079428070747</v>
      </c>
      <c r="E76" s="156">
        <f>IF(RES_hhdet_in_tes!E76=0,0,RES_hhdet_in_tes!E76/0.086*1000000/RES_hhdet_in_new!E74)</f>
        <v>765.12282176477993</v>
      </c>
      <c r="F76" s="156">
        <f>IF(RES_hhdet_in_tes!F76=0,0,RES_hhdet_in_tes!F76/0.086*1000000/RES_hhdet_in_new!F74)</f>
        <v>832.53156666969358</v>
      </c>
      <c r="G76" s="156">
        <f>IF(RES_hhdet_in_tes!G76=0,0,RES_hhdet_in_tes!G76/0.086*1000000/RES_hhdet_in_new!G74)</f>
        <v>780.33769967419221</v>
      </c>
      <c r="H76" s="156">
        <f>IF(RES_hhdet_in_tes!H76=0,0,RES_hhdet_in_tes!H76/0.086*1000000/RES_hhdet_in_new!H74)</f>
        <v>821.01895371975945</v>
      </c>
      <c r="I76" s="156">
        <f>IF(RES_hhdet_in_tes!I76=0,0,RES_hhdet_in_tes!I76/0.086*1000000/RES_hhdet_in_new!I74)</f>
        <v>885.66242071455099</v>
      </c>
      <c r="J76" s="156">
        <f>IF(RES_hhdet_in_tes!J76=0,0,RES_hhdet_in_tes!J76/0.086*1000000/RES_hhdet_in_new!J74)</f>
        <v>916.15122159854275</v>
      </c>
      <c r="K76" s="156">
        <f>IF(RES_hhdet_in_tes!K76=0,0,RES_hhdet_in_tes!K76/0.086*1000000/RES_hhdet_in_new!K74)</f>
        <v>940.25047011540141</v>
      </c>
      <c r="L76" s="156">
        <f>IF(RES_hhdet_in_tes!L76=0,0,RES_hhdet_in_tes!L76/0.086*1000000/RES_hhdet_in_new!L74)</f>
        <v>0</v>
      </c>
      <c r="M76" s="156">
        <f>IF(RES_hhdet_in_tes!M76=0,0,RES_hhdet_in_tes!M76/0.086*1000000/RES_hhdet_in_new!M74)</f>
        <v>913.05793004084603</v>
      </c>
      <c r="N76" s="156">
        <f>IF(RES_hhdet_in_tes!N76=0,0,RES_hhdet_in_tes!N76/0.086*1000000/RES_hhdet_in_new!N74)</f>
        <v>0</v>
      </c>
      <c r="O76" s="156">
        <f>IF(RES_hhdet_in_tes!O76=0,0,RES_hhdet_in_tes!O76/0.086*1000000/RES_hhdet_in_new!O74)</f>
        <v>0</v>
      </c>
      <c r="P76" s="156">
        <f>IF(RES_hhdet_in_tes!P76=0,0,RES_hhdet_in_tes!P76/0.086*1000000/RES_hhdet_in_new!P74)</f>
        <v>917.59447666843971</v>
      </c>
      <c r="Q76" s="156">
        <f>IF(RES_hhdet_in_tes!Q76=0,0,RES_hhdet_in_tes!Q76/0.086*1000000/RES_hhdet_in_new!Q74)</f>
        <v>922.85105159444049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943.48508554326611</v>
      </c>
      <c r="D77" s="157">
        <f>IF(SUM(RES_hhdet_in_tes!D78:D79)=0,0,SUM(RES_hhdet_in_tes!D78:D79)/0.086*1000000/SUM(RES_hhdet_in_new!D78:D79))</f>
        <v>1006.9307910066555</v>
      </c>
      <c r="E77" s="157">
        <f>IF(SUM(RES_hhdet_in_tes!E78:E79)=0,0,SUM(RES_hhdet_in_tes!E78:E79)/0.086*1000000/SUM(RES_hhdet_in_new!E78:E79))</f>
        <v>1031.2734770958573</v>
      </c>
      <c r="F77" s="157">
        <f>IF(SUM(RES_hhdet_in_tes!F78:F79)=0,0,SUM(RES_hhdet_in_tes!F78:F79)/0.086*1000000/SUM(RES_hhdet_in_new!F78:F79))</f>
        <v>1034.6720793205745</v>
      </c>
      <c r="G77" s="157">
        <f>IF(SUM(RES_hhdet_in_tes!G78:G79)=0,0,SUM(RES_hhdet_in_tes!G78:G79)/0.086*1000000/SUM(RES_hhdet_in_new!G78:G79))</f>
        <v>1019.3353099756645</v>
      </c>
      <c r="H77" s="157">
        <f>IF(SUM(RES_hhdet_in_tes!H78:H79)=0,0,SUM(RES_hhdet_in_tes!H78:H79)/0.086*1000000/SUM(RES_hhdet_in_new!H78:H79))</f>
        <v>1060.3931334946092</v>
      </c>
      <c r="I77" s="157">
        <f>IF(SUM(RES_hhdet_in_tes!I78:I79)=0,0,SUM(RES_hhdet_in_tes!I78:I79)/0.086*1000000/SUM(RES_hhdet_in_new!I78:I79))</f>
        <v>1109.9293312116379</v>
      </c>
      <c r="J77" s="157">
        <f>IF(SUM(RES_hhdet_in_tes!J78:J79)=0,0,SUM(RES_hhdet_in_tes!J78:J79)/0.086*1000000/SUM(RES_hhdet_in_new!J78:J79))</f>
        <v>1107.5939382753136</v>
      </c>
      <c r="K77" s="157">
        <f>IF(SUM(RES_hhdet_in_tes!K78:K79)=0,0,SUM(RES_hhdet_in_tes!K78:K79)/0.086*1000000/SUM(RES_hhdet_in_new!K78:K79))</f>
        <v>1104.5947932031977</v>
      </c>
      <c r="L77" s="157">
        <f>IF(SUM(RES_hhdet_in_tes!L78:L79)=0,0,SUM(RES_hhdet_in_tes!L78:L79)/0.086*1000000/SUM(RES_hhdet_in_new!L78:L79))</f>
        <v>1105.890867561111</v>
      </c>
      <c r="M77" s="157">
        <f>IF(SUM(RES_hhdet_in_tes!M78:M79)=0,0,SUM(RES_hhdet_in_tes!M78:M79)/0.086*1000000/SUM(RES_hhdet_in_new!M78:M79))</f>
        <v>1072.8304026933338</v>
      </c>
      <c r="N77" s="157">
        <f>IF(SUM(RES_hhdet_in_tes!N78:N79)=0,0,SUM(RES_hhdet_in_tes!N78:N79)/0.086*1000000/SUM(RES_hhdet_in_new!N78:N79))</f>
        <v>1090.0949951607283</v>
      </c>
      <c r="O77" s="157">
        <f>IF(SUM(RES_hhdet_in_tes!O78:O79)=0,0,SUM(RES_hhdet_in_tes!O78:O79)/0.086*1000000/SUM(RES_hhdet_in_new!O78:O79))</f>
        <v>1092.4896729947172</v>
      </c>
      <c r="P77" s="157">
        <f>IF(SUM(RES_hhdet_in_tes!P78:P79)=0,0,SUM(RES_hhdet_in_tes!P78:P79)/0.086*1000000/SUM(RES_hhdet_in_new!P78:P79))</f>
        <v>1084.3563294084183</v>
      </c>
      <c r="Q77" s="157">
        <f>IF(SUM(RES_hhdet_in_tes!Q78:Q79)=0,0,SUM(RES_hhdet_in_tes!Q78:Q79)/0.086*1000000/SUM(RES_hhdet_in_new!Q78:Q79))</f>
        <v>1084.6558045173247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945.38427485710179</v>
      </c>
      <c r="D78" s="156">
        <f>IF(RES_hhdet_in_tes!D78=0,0,RES_hhdet_in_tes!D78/0.086*1000000/RES_hhdet_in_new!D78)</f>
        <v>1023.0336655933851</v>
      </c>
      <c r="E78" s="156">
        <f>IF(RES_hhdet_in_tes!E78=0,0,RES_hhdet_in_tes!E78/0.086*1000000/RES_hhdet_in_new!E78)</f>
        <v>1056.7755963624811</v>
      </c>
      <c r="F78" s="156">
        <f>IF(RES_hhdet_in_tes!F78=0,0,RES_hhdet_in_tes!F78/0.086*1000000/RES_hhdet_in_new!F78)</f>
        <v>1072.6093433577867</v>
      </c>
      <c r="G78" s="156">
        <f>IF(RES_hhdet_in_tes!G78=0,0,RES_hhdet_in_tes!G78/0.086*1000000/RES_hhdet_in_new!G78)</f>
        <v>1075.788081695682</v>
      </c>
      <c r="H78" s="156">
        <f>IF(RES_hhdet_in_tes!H78=0,0,RES_hhdet_in_tes!H78/0.086*1000000/RES_hhdet_in_new!H78)</f>
        <v>1090.4431066330399</v>
      </c>
      <c r="I78" s="156">
        <f>IF(RES_hhdet_in_tes!I78=0,0,RES_hhdet_in_tes!I78/0.086*1000000/RES_hhdet_in_new!I78)</f>
        <v>1108.8620078221786</v>
      </c>
      <c r="J78" s="156">
        <f>IF(RES_hhdet_in_tes!J78=0,0,RES_hhdet_in_tes!J78/0.086*1000000/RES_hhdet_in_new!J78)</f>
        <v>1103.624540690671</v>
      </c>
      <c r="K78" s="156">
        <f>IF(RES_hhdet_in_tes!K78=0,0,RES_hhdet_in_tes!K78/0.086*1000000/RES_hhdet_in_new!K78)</f>
        <v>1098.7454961120441</v>
      </c>
      <c r="L78" s="156">
        <f>IF(RES_hhdet_in_tes!L78=0,0,RES_hhdet_in_tes!L78/0.086*1000000/RES_hhdet_in_new!L78)</f>
        <v>1105.890867561111</v>
      </c>
      <c r="M78" s="156">
        <f>IF(RES_hhdet_in_tes!M78=0,0,RES_hhdet_in_tes!M78/0.086*1000000/RES_hhdet_in_new!M78)</f>
        <v>1082.4655673453501</v>
      </c>
      <c r="N78" s="156">
        <f>IF(RES_hhdet_in_tes!N78=0,0,RES_hhdet_in_tes!N78/0.086*1000000/RES_hhdet_in_new!N78)</f>
        <v>1090.0949951607283</v>
      </c>
      <c r="O78" s="156">
        <f>IF(RES_hhdet_in_tes!O78=0,0,RES_hhdet_in_tes!O78/0.086*1000000/RES_hhdet_in_new!O78)</f>
        <v>1092.4896729947172</v>
      </c>
      <c r="P78" s="156">
        <f>IF(RES_hhdet_in_tes!P78=0,0,RES_hhdet_in_tes!P78/0.086*1000000/RES_hhdet_in_new!P78)</f>
        <v>1084.3563294084183</v>
      </c>
      <c r="Q78" s="156">
        <f>IF(RES_hhdet_in_tes!Q78=0,0,RES_hhdet_in_tes!Q78/0.086*1000000/RES_hhdet_in_new!Q78)</f>
        <v>1084.6558045173247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939.9115630347834</v>
      </c>
      <c r="D79" s="57">
        <f>IF(RES_hhdet_in_tes!D79=0,0,RES_hhdet_in_tes!D79/0.086*1000000/RES_hhdet_in_new!D79)</f>
        <v>999.80890269569647</v>
      </c>
      <c r="E79" s="57">
        <f>IF(RES_hhdet_in_tes!E79=0,0,RES_hhdet_in_tes!E79/0.086*1000000/RES_hhdet_in_new!E79)</f>
        <v>1017.5691639452095</v>
      </c>
      <c r="F79" s="57">
        <f>IF(RES_hhdet_in_tes!F79=0,0,RES_hhdet_in_tes!F79/0.086*1000000/RES_hhdet_in_new!F79)</f>
        <v>1013.3567090203826</v>
      </c>
      <c r="G79" s="57">
        <f>IF(RES_hhdet_in_tes!G79=0,0,RES_hhdet_in_tes!G79/0.086*1000000/RES_hhdet_in_new!G79)</f>
        <v>993.20212665735437</v>
      </c>
      <c r="H79" s="57">
        <f>IF(RES_hhdet_in_tes!H79=0,0,RES_hhdet_in_tes!H79/0.086*1000000/RES_hhdet_in_new!H79)</f>
        <v>1046.4674879639185</v>
      </c>
      <c r="I79" s="57">
        <f>IF(RES_hhdet_in_tes!I79=0,0,RES_hhdet_in_tes!I79/0.086*1000000/RES_hhdet_in_new!I79)</f>
        <v>1110.5355220755314</v>
      </c>
      <c r="J79" s="57">
        <f>IF(RES_hhdet_in_tes!J79=0,0,RES_hhdet_in_tes!J79/0.086*1000000/RES_hhdet_in_new!J79)</f>
        <v>1110.0654159643138</v>
      </c>
      <c r="K79" s="57">
        <f>IF(RES_hhdet_in_tes!K79=0,0,RES_hhdet_in_tes!K79/0.086*1000000/RES_hhdet_in_new!K79)</f>
        <v>1108.4711671038656</v>
      </c>
      <c r="L79" s="57">
        <f>IF(RES_hhdet_in_tes!L79=0,0,RES_hhdet_in_tes!L79/0.086*1000000/RES_hhdet_in_new!L79)</f>
        <v>0</v>
      </c>
      <c r="M79" s="57">
        <f>IF(RES_hhdet_in_tes!M79=0,0,RES_hhdet_in_tes!M79/0.086*1000000/RES_hhdet_in_new!M79)</f>
        <v>1051.1521997193036</v>
      </c>
      <c r="N79" s="57">
        <f>IF(RES_hhdet_in_tes!N79=0,0,RES_hhdet_in_tes!N79/0.086*1000000/RES_hhdet_in_new!N79)</f>
        <v>0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0</v>
      </c>
      <c r="Q79" s="57">
        <f>IF(RES_hhdet_in_tes!Q79=0,0,RES_hhdet_in_tes!Q79/0.086*1000000/RES_hhdet_in_new!Q79)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10696.530022804152</v>
      </c>
      <c r="D81" s="168">
        <f t="shared" ref="D81" si="69">SUM(D82,D85,D87,D100)</f>
        <v>10979.437551407176</v>
      </c>
      <c r="E81" s="168">
        <f t="shared" ref="E81" si="70">SUM(E82,E85,E87,E100)</f>
        <v>0</v>
      </c>
      <c r="F81" s="168">
        <f t="shared" ref="F81" si="71">SUM(F82,F85,F87,F100)</f>
        <v>12148.134331094363</v>
      </c>
      <c r="G81" s="168">
        <f t="shared" ref="G81" si="72">SUM(G82,G85,G87,G100)</f>
        <v>12260.159197250608</v>
      </c>
      <c r="H81" s="168">
        <f t="shared" ref="H81" si="73">SUM(H82,H85,H87,H100)</f>
        <v>12524.953906844858</v>
      </c>
      <c r="I81" s="168">
        <f t="shared" ref="I81" si="74">SUM(I82,I85,I87,I100)</f>
        <v>12746.776694066017</v>
      </c>
      <c r="J81" s="168">
        <f t="shared" ref="J81" si="75">SUM(J82,J85,J87,J100)</f>
        <v>11487.737472503364</v>
      </c>
      <c r="K81" s="168">
        <f t="shared" ref="K81" si="76">SUM(K82,K85,K87,K100)</f>
        <v>10608.922519011547</v>
      </c>
      <c r="L81" s="168">
        <f t="shared" ref="L81" si="77">SUM(L82,L85,L87,L100)</f>
        <v>10754.652806805385</v>
      </c>
      <c r="M81" s="168">
        <f t="shared" ref="M81" si="78">SUM(M82,M85,M87,M100)</f>
        <v>12627.24788003401</v>
      </c>
      <c r="N81" s="168">
        <f t="shared" ref="N81" si="79">SUM(N82,N85,N87,N100)</f>
        <v>11876.590627393884</v>
      </c>
      <c r="O81" s="168">
        <f t="shared" ref="O81" si="80">SUM(O82,O85,O87,O100)</f>
        <v>9403.1042590764537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5209.308657062672</v>
      </c>
      <c r="D82" s="157">
        <f t="shared" si="83"/>
        <v>5516.0496506948457</v>
      </c>
      <c r="E82" s="157">
        <f t="shared" si="83"/>
        <v>0</v>
      </c>
      <c r="F82" s="157">
        <f t="shared" si="83"/>
        <v>6313.8656155674244</v>
      </c>
      <c r="G82" s="157">
        <f t="shared" si="83"/>
        <v>6519.791567606092</v>
      </c>
      <c r="H82" s="157">
        <f t="shared" si="83"/>
        <v>6671.2612845393696</v>
      </c>
      <c r="I82" s="157">
        <f t="shared" si="83"/>
        <v>6889.8832110617368</v>
      </c>
      <c r="J82" s="157">
        <f t="shared" si="83"/>
        <v>5688.1990773370853</v>
      </c>
      <c r="K82" s="157">
        <f t="shared" si="83"/>
        <v>5041.44961764871</v>
      </c>
      <c r="L82" s="157">
        <f t="shared" si="83"/>
        <v>4972.8173928332699</v>
      </c>
      <c r="M82" s="157">
        <f t="shared" si="83"/>
        <v>6757.7431168675776</v>
      </c>
      <c r="N82" s="157">
        <f t="shared" si="83"/>
        <v>5770.3829988610423</v>
      </c>
      <c r="O82" s="157">
        <f t="shared" si="83"/>
        <v>3280.6297593592321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5177.7685936427915</v>
      </c>
      <c r="D83" s="156">
        <f>IF(RES_hhdet_in_tes!D83=0,0,RES_hhdet_in_tes!D83/0.086*1000000/RES_hhdet_in_new!D83)</f>
        <v>5466.0093576566605</v>
      </c>
      <c r="E83" s="156">
        <f>IF(RES_hhdet_in_tes!E83=0,0,RES_hhdet_in_tes!E83/0.086*1000000/RES_hhdet_in_new!E83)</f>
        <v>0</v>
      </c>
      <c r="F83" s="156">
        <f>IF(RES_hhdet_in_tes!F83=0,0,RES_hhdet_in_tes!F83/0.086*1000000/RES_hhdet_in_new!F83)</f>
        <v>6258.4562587826276</v>
      </c>
      <c r="G83" s="156">
        <f>IF(RES_hhdet_in_tes!G83=0,0,RES_hhdet_in_tes!G83/0.086*1000000/RES_hhdet_in_new!G83)</f>
        <v>6481.2513069602828</v>
      </c>
      <c r="H83" s="156">
        <f>IF(RES_hhdet_in_tes!H83=0,0,RES_hhdet_in_tes!H83/0.086*1000000/RES_hhdet_in_new!H83)</f>
        <v>6610.596743824377</v>
      </c>
      <c r="I83" s="156">
        <f>IF(RES_hhdet_in_tes!I83=0,0,RES_hhdet_in_tes!I83/0.086*1000000/RES_hhdet_in_new!I83)</f>
        <v>6801.7893140601018</v>
      </c>
      <c r="J83" s="156">
        <f>IF(RES_hhdet_in_tes!J83=0,0,RES_hhdet_in_tes!J83/0.086*1000000/RES_hhdet_in_new!J83)</f>
        <v>5618.5035018410799</v>
      </c>
      <c r="K83" s="156">
        <f>IF(RES_hhdet_in_tes!K83=0,0,RES_hhdet_in_tes!K83/0.086*1000000/RES_hhdet_in_new!K83)</f>
        <v>4971.5658593604421</v>
      </c>
      <c r="L83" s="156">
        <f>IF(RES_hhdet_in_tes!L83=0,0,RES_hhdet_in_tes!L83/0.086*1000000/RES_hhdet_in_new!L83)</f>
        <v>4903.0455751209747</v>
      </c>
      <c r="M83" s="156">
        <f>IF(RES_hhdet_in_tes!M83=0,0,RES_hhdet_in_tes!M83/0.086*1000000/RES_hhdet_in_new!M83)</f>
        <v>6715.083724243028</v>
      </c>
      <c r="N83" s="156">
        <f>IF(RES_hhdet_in_tes!N83=0,0,RES_hhdet_in_tes!N83/0.086*1000000/RES_hhdet_in_new!N83)</f>
        <v>5668.8066422887141</v>
      </c>
      <c r="O83" s="156">
        <f>IF(RES_hhdet_in_tes!O83=0,0,RES_hhdet_in_tes!O83/0.086*1000000/RES_hhdet_in_new!O83)</f>
        <v>3223.1396699069319</v>
      </c>
      <c r="P83" s="156">
        <f>IF(RES_hhdet_in_tes!P83=0,0,RES_hhdet_in_tes!P83/0.086*1000000/RES_hhdet_in_new!P83)</f>
        <v>0</v>
      </c>
      <c r="Q83" s="156">
        <f>IF(RES_hhdet_in_tes!Q83=0,0,RES_hhdet_in_tes!Q83/0.086*1000000/RES_hhdet_in_new!Q83)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31.540063419880113</v>
      </c>
      <c r="D84" s="156">
        <f>IF(RES_hhdet_in_tes!D84=0,0,RES_hhdet_in_tes!D84/0.086*1000000/RES_hhdet_in_new!D83)</f>
        <v>50.040293038184963</v>
      </c>
      <c r="E84" s="156">
        <f>IF(RES_hhdet_in_tes!E84=0,0,RES_hhdet_in_tes!E84/0.086*1000000/RES_hhdet_in_new!E83)</f>
        <v>0</v>
      </c>
      <c r="F84" s="156">
        <f>IF(RES_hhdet_in_tes!F84=0,0,RES_hhdet_in_tes!F84/0.086*1000000/RES_hhdet_in_new!F83)</f>
        <v>55.409356784796493</v>
      </c>
      <c r="G84" s="156">
        <f>IF(RES_hhdet_in_tes!G84=0,0,RES_hhdet_in_tes!G84/0.086*1000000/RES_hhdet_in_new!G83)</f>
        <v>38.540260645808857</v>
      </c>
      <c r="H84" s="156">
        <f>IF(RES_hhdet_in_tes!H84=0,0,RES_hhdet_in_tes!H84/0.086*1000000/RES_hhdet_in_new!H83)</f>
        <v>60.664540714992832</v>
      </c>
      <c r="I84" s="156">
        <f>IF(RES_hhdet_in_tes!I84=0,0,RES_hhdet_in_tes!I84/0.086*1000000/RES_hhdet_in_new!I83)</f>
        <v>88.093897001634573</v>
      </c>
      <c r="J84" s="156">
        <f>IF(RES_hhdet_in_tes!J84=0,0,RES_hhdet_in_tes!J84/0.086*1000000/RES_hhdet_in_new!J83)</f>
        <v>69.695575496005645</v>
      </c>
      <c r="K84" s="156">
        <f>IF(RES_hhdet_in_tes!K84=0,0,RES_hhdet_in_tes!K84/0.086*1000000/RES_hhdet_in_new!K83)</f>
        <v>69.8837582882676</v>
      </c>
      <c r="L84" s="156">
        <f>IF(RES_hhdet_in_tes!L84=0,0,RES_hhdet_in_tes!L84/0.086*1000000/RES_hhdet_in_new!L83)</f>
        <v>69.771817712295032</v>
      </c>
      <c r="M84" s="156">
        <f>IF(RES_hhdet_in_tes!M84=0,0,RES_hhdet_in_tes!M84/0.086*1000000/RES_hhdet_in_new!M83)</f>
        <v>42.659392624549405</v>
      </c>
      <c r="N84" s="156">
        <f>IF(RES_hhdet_in_tes!N84=0,0,RES_hhdet_in_tes!N84/0.086*1000000/RES_hhdet_in_new!N83)</f>
        <v>101.57635657232866</v>
      </c>
      <c r="O84" s="156">
        <f>IF(RES_hhdet_in_tes!O84=0,0,RES_hhdet_in_tes!O84/0.086*1000000/RES_hhdet_in_new!O83)</f>
        <v>57.490089452300168</v>
      </c>
      <c r="P84" s="156">
        <f>IF(RES_hhdet_in_tes!P84=0,0,RES_hhdet_in_tes!P84/0.086*1000000/RES_hhdet_in_new!P83)</f>
        <v>0</v>
      </c>
      <c r="Q84" s="156">
        <f>IF(RES_hhdet_in_tes!Q84=0,0,RES_hhdet_in_tes!Q84/0.086*1000000/RES_hhdet_in_new!Q83)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3461.603082879295</v>
      </c>
      <c r="D85" s="157">
        <f t="shared" si="84"/>
        <v>3311.5166491844011</v>
      </c>
      <c r="E85" s="157">
        <f t="shared" si="84"/>
        <v>0</v>
      </c>
      <c r="F85" s="157">
        <f t="shared" si="84"/>
        <v>3609.7687351181562</v>
      </c>
      <c r="G85" s="157">
        <f t="shared" si="84"/>
        <v>3525.0607051347606</v>
      </c>
      <c r="H85" s="157">
        <f t="shared" si="84"/>
        <v>3532.68704351208</v>
      </c>
      <c r="I85" s="157">
        <f t="shared" si="84"/>
        <v>3477.0534357335746</v>
      </c>
      <c r="J85" s="157">
        <f t="shared" si="84"/>
        <v>3287.7880570835659</v>
      </c>
      <c r="K85" s="157">
        <f t="shared" si="84"/>
        <v>3024.9933015616834</v>
      </c>
      <c r="L85" s="157">
        <f t="shared" si="84"/>
        <v>3250.0194833649766</v>
      </c>
      <c r="M85" s="157">
        <f t="shared" si="84"/>
        <v>3423.8106471142978</v>
      </c>
      <c r="N85" s="157">
        <f t="shared" si="84"/>
        <v>3513.4922770952817</v>
      </c>
      <c r="O85" s="157">
        <f t="shared" si="84"/>
        <v>3623.1636326815501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3461.603082879295</v>
      </c>
      <c r="D86" s="156">
        <f>IF(RES_hhdet_in_tes!D86=0,0,RES_hhdet_in_tes!D86/0.086*1000000/RES_hhdet_in_new!D86)</f>
        <v>3311.5166491844011</v>
      </c>
      <c r="E86" s="156">
        <f>IF(RES_hhdet_in_tes!E86=0,0,RES_hhdet_in_tes!E86/0.086*1000000/RES_hhdet_in_new!E86)</f>
        <v>0</v>
      </c>
      <c r="F86" s="156">
        <f>IF(RES_hhdet_in_tes!F86=0,0,RES_hhdet_in_tes!F86/0.086*1000000/RES_hhdet_in_new!F86)</f>
        <v>3609.7687351181562</v>
      </c>
      <c r="G86" s="156">
        <f>IF(RES_hhdet_in_tes!G86=0,0,RES_hhdet_in_tes!G86/0.086*1000000/RES_hhdet_in_new!G86)</f>
        <v>3525.0607051347606</v>
      </c>
      <c r="H86" s="156">
        <f>IF(RES_hhdet_in_tes!H86=0,0,RES_hhdet_in_tes!H86/0.086*1000000/RES_hhdet_in_new!H86)</f>
        <v>3532.68704351208</v>
      </c>
      <c r="I86" s="156">
        <f>IF(RES_hhdet_in_tes!I86=0,0,RES_hhdet_in_tes!I86/0.086*1000000/RES_hhdet_in_new!I86)</f>
        <v>3477.0534357335746</v>
      </c>
      <c r="J86" s="156">
        <f>IF(RES_hhdet_in_tes!J86=0,0,RES_hhdet_in_tes!J86/0.086*1000000/RES_hhdet_in_new!J86)</f>
        <v>3287.7880570835659</v>
      </c>
      <c r="K86" s="156">
        <f>IF(RES_hhdet_in_tes!K86=0,0,RES_hhdet_in_tes!K86/0.086*1000000/RES_hhdet_in_new!K86)</f>
        <v>3024.9933015616834</v>
      </c>
      <c r="L86" s="156">
        <f>IF(RES_hhdet_in_tes!L86=0,0,RES_hhdet_in_tes!L86/0.086*1000000/RES_hhdet_in_new!L86)</f>
        <v>3250.0194833649766</v>
      </c>
      <c r="M86" s="156">
        <f>IF(RES_hhdet_in_tes!M86=0,0,RES_hhdet_in_tes!M86/0.086*1000000/RES_hhdet_in_new!M86)</f>
        <v>3423.8106471142978</v>
      </c>
      <c r="N86" s="156">
        <f>IF(RES_hhdet_in_tes!N86=0,0,RES_hhdet_in_tes!N86/0.086*1000000/RES_hhdet_in_new!N86)</f>
        <v>3513.4922770952817</v>
      </c>
      <c r="O86" s="156">
        <f>IF(RES_hhdet_in_tes!O86=0,0,RES_hhdet_in_tes!O86/0.086*1000000/RES_hhdet_in_new!O86)</f>
        <v>3623.1636326815501</v>
      </c>
      <c r="P86" s="156">
        <f>IF(RES_hhdet_in_tes!P86=0,0,RES_hhdet_in_tes!P86/0.086*1000000/RES_hhdet_in_new!P86)</f>
        <v>0</v>
      </c>
      <c r="Q86" s="156">
        <f>IF(RES_hhdet_in_tes!Q86=0,0,RES_hhdet_in_tes!Q86/0.086*1000000/RES_hhdet_in_new!Q86)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1085.7085442545672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1152.0900526696371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0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1211.2847311180399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1222.255949142959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1274.6751105515368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1331.6204738168321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1410.6568844218357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1435.4141855307262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1413.652203015065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1394.5925207869004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1423.0722204986655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1398.0277998229169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0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1083.0995163039795</v>
      </c>
      <c r="D88" s="132">
        <f>IF(RES_hhdet_in_tes!D88=0,0,RES_hhdet_in_tes!D88/0.086*1000000/RES_hhdet_in_new!D88)</f>
        <v>1127.3264025182286</v>
      </c>
      <c r="E88" s="132">
        <f>IF(RES_hhdet_in_tes!E88=0,0,RES_hhdet_in_tes!E88/0.086*1000000/RES_hhdet_in_new!E88)</f>
        <v>0</v>
      </c>
      <c r="F88" s="132">
        <f>IF(RES_hhdet_in_tes!F88=0,0,RES_hhdet_in_tes!F88/0.086*1000000/RES_hhdet_in_new!F88)</f>
        <v>1180.6029220165146</v>
      </c>
      <c r="G88" s="132">
        <f>IF(RES_hhdet_in_tes!G88=0,0,RES_hhdet_in_tes!G88/0.086*1000000/RES_hhdet_in_new!G88)</f>
        <v>1196.6498564452052</v>
      </c>
      <c r="H88" s="132">
        <f>IF(RES_hhdet_in_tes!H88=0,0,RES_hhdet_in_tes!H88/0.086*1000000/RES_hhdet_in_new!H88)</f>
        <v>0</v>
      </c>
      <c r="I88" s="132">
        <f>IF(RES_hhdet_in_tes!I88=0,0,RES_hhdet_in_tes!I88/0.086*1000000/RES_hhdet_in_new!I88)</f>
        <v>0</v>
      </c>
      <c r="J88" s="132">
        <f>IF(RES_hhdet_in_tes!J88=0,0,RES_hhdet_in_tes!J88/0.086*1000000/RES_hhdet_in_new!J88)</f>
        <v>0</v>
      </c>
      <c r="K88" s="132">
        <f>IF(RES_hhdet_in_tes!K88=0,0,RES_hhdet_in_tes!K88/0.086*1000000/RES_hhdet_in_new!K88)</f>
        <v>1298.605536056459</v>
      </c>
      <c r="L88" s="132">
        <f>IF(RES_hhdet_in_tes!L88=0,0,RES_hhdet_in_tes!L88/0.086*1000000/RES_hhdet_in_new!L88)</f>
        <v>0</v>
      </c>
      <c r="M88" s="132">
        <f>IF(RES_hhdet_in_tes!M88=0,0,RES_hhdet_in_tes!M88/0.086*1000000/RES_hhdet_in_new!M88)</f>
        <v>0</v>
      </c>
      <c r="N88" s="132">
        <f>IF(RES_hhdet_in_tes!N88=0,0,RES_hhdet_in_tes!N88/0.086*1000000/RES_hhdet_in_new!N88)</f>
        <v>0</v>
      </c>
      <c r="O88" s="132">
        <f>IF(RES_hhdet_in_tes!O88=0,0,RES_hhdet_in_tes!O88/0.086*1000000/RES_hhdet_in_new!O88)</f>
        <v>0</v>
      </c>
      <c r="P88" s="132">
        <f>IF(RES_hhdet_in_tes!P88=0,0,RES_hhdet_in_tes!P88/0.086*1000000/RES_hhdet_in_new!P88)</f>
        <v>0</v>
      </c>
      <c r="Q88" s="132">
        <f>IF(RES_hhdet_in_tes!Q88=0,0,RES_hhdet_in_tes!Q88/0.086*1000000/RES_hhdet_in_new!Q88)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1082.6738911550754</v>
      </c>
      <c r="D89" s="132">
        <f>IF(RES_hhdet_in_tes!D89=0,0,RES_hhdet_in_tes!D89/0.086*1000000/RES_hhdet_in_new!D89)</f>
        <v>1126.25803671267</v>
      </c>
      <c r="E89" s="132">
        <f>IF(RES_hhdet_in_tes!E89=0,0,RES_hhdet_in_tes!E89/0.086*1000000/RES_hhdet_in_new!E89)</f>
        <v>0</v>
      </c>
      <c r="F89" s="132">
        <f>IF(RES_hhdet_in_tes!F89=0,0,RES_hhdet_in_tes!F89/0.086*1000000/RES_hhdet_in_new!F89)</f>
        <v>1178.4178189339145</v>
      </c>
      <c r="G89" s="132">
        <f>IF(RES_hhdet_in_tes!G89=0,0,RES_hhdet_in_tes!G89/0.086*1000000/RES_hhdet_in_new!G89)</f>
        <v>1192.245259447473</v>
      </c>
      <c r="H89" s="132">
        <f>IF(RES_hhdet_in_tes!H89=0,0,RES_hhdet_in_tes!H89/0.086*1000000/RES_hhdet_in_new!H89)</f>
        <v>1219.9190433971874</v>
      </c>
      <c r="I89" s="132">
        <f>IF(RES_hhdet_in_tes!I89=0,0,RES_hhdet_in_tes!I89/0.086*1000000/RES_hhdet_in_new!I89)</f>
        <v>1308.1447859153716</v>
      </c>
      <c r="J89" s="132">
        <f>IF(RES_hhdet_in_tes!J89=0,0,RES_hhdet_in_tes!J89/0.086*1000000/RES_hhdet_in_new!J89)</f>
        <v>1313.6126564663421</v>
      </c>
      <c r="K89" s="132">
        <f>IF(RES_hhdet_in_tes!K89=0,0,RES_hhdet_in_tes!K89/0.086*1000000/RES_hhdet_in_new!K89)</f>
        <v>1334.3231710493071</v>
      </c>
      <c r="L89" s="132">
        <f>IF(RES_hhdet_in_tes!L89=0,0,RES_hhdet_in_tes!L89/0.086*1000000/RES_hhdet_in_new!L89)</f>
        <v>1373.4574033779534</v>
      </c>
      <c r="M89" s="132">
        <f>IF(RES_hhdet_in_tes!M89=0,0,RES_hhdet_in_tes!M89/0.086*1000000/RES_hhdet_in_new!M89)</f>
        <v>1369.0474044383741</v>
      </c>
      <c r="N89" s="132">
        <f>IF(RES_hhdet_in_tes!N89=0,0,RES_hhdet_in_tes!N89/0.086*1000000/RES_hhdet_in_new!N89)</f>
        <v>1370.6168496931434</v>
      </c>
      <c r="O89" s="132">
        <f>IF(RES_hhdet_in_tes!O89=0,0,RES_hhdet_in_tes!O89/0.086*1000000/RES_hhdet_in_new!O89)</f>
        <v>1367.1022497620422</v>
      </c>
      <c r="P89" s="132">
        <f>IF(RES_hhdet_in_tes!P89=0,0,RES_hhdet_in_tes!P89/0.086*1000000/RES_hhdet_in_new!P89)</f>
        <v>0</v>
      </c>
      <c r="Q89" s="132">
        <f>IF(RES_hhdet_in_tes!Q89=0,0,RES_hhdet_in_tes!Q89/0.086*1000000/RES_hhdet_in_new!Q89)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276.19037665751489</v>
      </c>
      <c r="D90" s="165">
        <f>IF(RES_hhdet_in_tes!D90=0,0,RES_hhdet_in_tes!D90/0.086*1000000/RES_hhdet_in_new!D89)</f>
        <v>338.20956557348921</v>
      </c>
      <c r="E90" s="165">
        <f>IF(RES_hhdet_in_tes!E90=0,0,RES_hhdet_in_tes!E90/0.086*1000000/RES_hhdet_in_new!E89)</f>
        <v>0</v>
      </c>
      <c r="F90" s="165">
        <f>IF(RES_hhdet_in_tes!F90=0,0,RES_hhdet_in_tes!F90/0.086*1000000/RES_hhdet_in_new!F89)</f>
        <v>346.56718477377956</v>
      </c>
      <c r="G90" s="165">
        <f>IF(RES_hhdet_in_tes!G90=0,0,RES_hhdet_in_tes!G90/0.086*1000000/RES_hhdet_in_new!G89)</f>
        <v>412.46534302804861</v>
      </c>
      <c r="H90" s="165">
        <f>IF(RES_hhdet_in_tes!H90=0,0,RES_hhdet_in_tes!H90/0.086*1000000/RES_hhdet_in_new!H89)</f>
        <v>399.29964723467589</v>
      </c>
      <c r="I90" s="165">
        <f>IF(RES_hhdet_in_tes!I90=0,0,RES_hhdet_in_tes!I90/0.086*1000000/RES_hhdet_in_new!I89)</f>
        <v>422.84982587212971</v>
      </c>
      <c r="J90" s="165">
        <f>IF(RES_hhdet_in_tes!J90=0,0,RES_hhdet_in_tes!J90/0.086*1000000/RES_hhdet_in_new!J89)</f>
        <v>397.81981499838042</v>
      </c>
      <c r="K90" s="165">
        <f>IF(RES_hhdet_in_tes!K90=0,0,RES_hhdet_in_tes!K90/0.086*1000000/RES_hhdet_in_new!K89)</f>
        <v>394.45841947382354</v>
      </c>
      <c r="L90" s="165">
        <f>IF(RES_hhdet_in_tes!L90=0,0,RES_hhdet_in_tes!L90/0.086*1000000/RES_hhdet_in_new!L89)</f>
        <v>435.36897035926552</v>
      </c>
      <c r="M90" s="165">
        <f>IF(RES_hhdet_in_tes!M90=0,0,RES_hhdet_in_tes!M90/0.086*1000000/RES_hhdet_in_new!M89)</f>
        <v>456.30329293381919</v>
      </c>
      <c r="N90" s="165">
        <f>IF(RES_hhdet_in_tes!N90=0,0,RES_hhdet_in_tes!N90/0.086*1000000/RES_hhdet_in_new!N89)</f>
        <v>457.8157241733436</v>
      </c>
      <c r="O90" s="165">
        <f>IF(RES_hhdet_in_tes!O90=0,0,RES_hhdet_in_tes!O90/0.086*1000000/RES_hhdet_in_new!O89)</f>
        <v>455.37141254383255</v>
      </c>
      <c r="P90" s="165">
        <f>IF(RES_hhdet_in_tes!P90=0,0,RES_hhdet_in_tes!P90/0.086*1000000/RES_hhdet_in_new!P89)</f>
        <v>0</v>
      </c>
      <c r="Q90" s="165">
        <f>IF(RES_hhdet_in_tes!Q90=0,0,RES_hhdet_in_tes!Q90/0.086*1000000/RES_hhdet_in_new!Q89)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806.48351449756058</v>
      </c>
      <c r="D91" s="164">
        <f>IF(RES_hhdet_in_tes!D91=0,0,RES_hhdet_in_tes!D91/0.086*1000000/RES_hhdet_in_new!D89)</f>
        <v>788.04847113918095</v>
      </c>
      <c r="E91" s="164">
        <f>IF(RES_hhdet_in_tes!E91=0,0,RES_hhdet_in_tes!E91/0.086*1000000/RES_hhdet_in_new!E89)</f>
        <v>0</v>
      </c>
      <c r="F91" s="164">
        <f>IF(RES_hhdet_in_tes!F91=0,0,RES_hhdet_in_tes!F91/0.086*1000000/RES_hhdet_in_new!F89)</f>
        <v>831.8506341601352</v>
      </c>
      <c r="G91" s="164">
        <f>IF(RES_hhdet_in_tes!G91=0,0,RES_hhdet_in_tes!G91/0.086*1000000/RES_hhdet_in_new!G89)</f>
        <v>779.77991641942435</v>
      </c>
      <c r="H91" s="164">
        <f>IF(RES_hhdet_in_tes!H91=0,0,RES_hhdet_in_tes!H91/0.086*1000000/RES_hhdet_in_new!H89)</f>
        <v>820.61939616251152</v>
      </c>
      <c r="I91" s="164">
        <f>IF(RES_hhdet_in_tes!I91=0,0,RES_hhdet_in_tes!I91/0.086*1000000/RES_hhdet_in_new!I89)</f>
        <v>885.29496004324187</v>
      </c>
      <c r="J91" s="164">
        <f>IF(RES_hhdet_in_tes!J91=0,0,RES_hhdet_in_tes!J91/0.086*1000000/RES_hhdet_in_new!J89)</f>
        <v>915.79284146796158</v>
      </c>
      <c r="K91" s="164">
        <f>IF(RES_hhdet_in_tes!K91=0,0,RES_hhdet_in_tes!K91/0.086*1000000/RES_hhdet_in_new!K89)</f>
        <v>939.86475157548352</v>
      </c>
      <c r="L91" s="164">
        <f>IF(RES_hhdet_in_tes!L91=0,0,RES_hhdet_in_tes!L91/0.086*1000000/RES_hhdet_in_new!L89)</f>
        <v>938.08843301868808</v>
      </c>
      <c r="M91" s="164">
        <f>IF(RES_hhdet_in_tes!M91=0,0,RES_hhdet_in_tes!M91/0.086*1000000/RES_hhdet_in_new!M89)</f>
        <v>912.74411150455501</v>
      </c>
      <c r="N91" s="164">
        <f>IF(RES_hhdet_in_tes!N91=0,0,RES_hhdet_in_tes!N91/0.086*1000000/RES_hhdet_in_new!N89)</f>
        <v>912.80112551979971</v>
      </c>
      <c r="O91" s="164">
        <f>IF(RES_hhdet_in_tes!O91=0,0,RES_hhdet_in_tes!O91/0.086*1000000/RES_hhdet_in_new!O89)</f>
        <v>911.73083721820956</v>
      </c>
      <c r="P91" s="164">
        <f>IF(RES_hhdet_in_tes!P91=0,0,RES_hhdet_in_tes!P91/0.086*1000000/RES_hhdet_in_new!P89)</f>
        <v>0</v>
      </c>
      <c r="Q91" s="164">
        <f>IF(RES_hhdet_in_tes!Q91=0,0,RES_hhdet_in_tes!Q91/0.086*1000000/RES_hhdet_in_new!Q89)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1088.3920660629235</v>
      </c>
      <c r="D96" s="162">
        <f>IF(RES_hhdet_in_tes!D96=0,0,RES_hhdet_in_tes!D96/0.086*1000000/RES_hhdet_in_new!D96)</f>
        <v>1164.2174108993083</v>
      </c>
      <c r="E96" s="162">
        <f>IF(RES_hhdet_in_tes!E96=0,0,RES_hhdet_in_tes!E96/0.086*1000000/RES_hhdet_in_new!E96)</f>
        <v>0</v>
      </c>
      <c r="F96" s="162">
        <f>IF(RES_hhdet_in_tes!F96=0,0,RES_hhdet_in_tes!F96/0.086*1000000/RES_hhdet_in_new!F96)</f>
        <v>1230.0833587947368</v>
      </c>
      <c r="G96" s="162">
        <f>IF(RES_hhdet_in_tes!G96=0,0,RES_hhdet_in_tes!G96/0.086*1000000/RES_hhdet_in_new!G96)</f>
        <v>1240.2489354740005</v>
      </c>
      <c r="H96" s="162">
        <f>IF(RES_hhdet_in_tes!H96=0,0,RES_hhdet_in_tes!H96/0.086*1000000/RES_hhdet_in_new!H96)</f>
        <v>1331.1506358488796</v>
      </c>
      <c r="I96" s="162">
        <f>IF(RES_hhdet_in_tes!I96=0,0,RES_hhdet_in_tes!I96/0.086*1000000/RES_hhdet_in_new!I96)</f>
        <v>0</v>
      </c>
      <c r="J96" s="162">
        <f>IF(RES_hhdet_in_tes!J96=0,0,RES_hhdet_in_tes!J96/0.086*1000000/RES_hhdet_in_new!J96)</f>
        <v>1549.2755646429221</v>
      </c>
      <c r="K96" s="162">
        <f>IF(RES_hhdet_in_tes!K96=0,0,RES_hhdet_in_tes!K96/0.086*1000000/RES_hhdet_in_new!K96)</f>
        <v>1560.8632095722489</v>
      </c>
      <c r="L96" s="162">
        <f>IF(RES_hhdet_in_tes!L96=0,0,RES_hhdet_in_tes!L96/0.086*1000000/RES_hhdet_in_new!L96)</f>
        <v>1562.7185269898323</v>
      </c>
      <c r="M96" s="162">
        <f>IF(RES_hhdet_in_tes!M96=0,0,RES_hhdet_in_tes!M96/0.086*1000000/RES_hhdet_in_new!M96)</f>
        <v>1461.4171987318714</v>
      </c>
      <c r="N96" s="162">
        <f>IF(RES_hhdet_in_tes!N96=0,0,RES_hhdet_in_tes!N96/0.086*1000000/RES_hhdet_in_new!N96)</f>
        <v>0</v>
      </c>
      <c r="O96" s="162">
        <f>IF(RES_hhdet_in_tes!O96=0,0,RES_hhdet_in_tes!O96/0.086*1000000/RES_hhdet_in_new!O96)</f>
        <v>0</v>
      </c>
      <c r="P96" s="162">
        <f>IF(RES_hhdet_in_tes!P96=0,0,RES_hhdet_in_tes!P96/0.086*1000000/RES_hhdet_in_new!P96)</f>
        <v>0</v>
      </c>
      <c r="Q96" s="162">
        <f>IF(RES_hhdet_in_tes!Q96=0,0,RES_hhdet_in_tes!Q96/0.086*1000000/RES_hhdet_in_new!Q96)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1084.0226998986282</v>
      </c>
      <c r="D97" s="160">
        <f>IF(RES_hhdet_in_tes!D97=0,0,RES_hhdet_in_tes!D97/0.086*1000000/RES_hhdet_in_new!D97)</f>
        <v>1137.3239341390613</v>
      </c>
      <c r="E97" s="160">
        <f>IF(RES_hhdet_in_tes!E97=0,0,RES_hhdet_in_tes!E97/0.086*1000000/RES_hhdet_in_new!E97)</f>
        <v>0</v>
      </c>
      <c r="F97" s="160">
        <f>IF(RES_hhdet_in_tes!F97=0,0,RES_hhdet_in_tes!F97/0.086*1000000/RES_hhdet_in_new!F97)</f>
        <v>1190.4557793567535</v>
      </c>
      <c r="G97" s="160">
        <f>IF(RES_hhdet_in_tes!G97=0,0,RES_hhdet_in_tes!G97/0.086*1000000/RES_hhdet_in_new!G97)</f>
        <v>1204.9083118856745</v>
      </c>
      <c r="H97" s="160">
        <f>IF(RES_hhdet_in_tes!H97=0,0,RES_hhdet_in_tes!H97/0.086*1000000/RES_hhdet_in_new!H97)</f>
        <v>1250.3228501203494</v>
      </c>
      <c r="I97" s="160">
        <f>IF(RES_hhdet_in_tes!I97=0,0,RES_hhdet_in_tes!I97/0.086*1000000/RES_hhdet_in_new!I97)</f>
        <v>1334.3988103844456</v>
      </c>
      <c r="J97" s="160">
        <f>IF(RES_hhdet_in_tes!J97=0,0,RES_hhdet_in_tes!J97/0.086*1000000/RES_hhdet_in_new!J97)</f>
        <v>1384.9318054638682</v>
      </c>
      <c r="K97" s="160">
        <f>IF(RES_hhdet_in_tes!K97=0,0,RES_hhdet_in_tes!K97/0.086*1000000/RES_hhdet_in_new!K97)</f>
        <v>1395.5240068256953</v>
      </c>
      <c r="L97" s="160">
        <f>IF(RES_hhdet_in_tes!L97=0,0,RES_hhdet_in_tes!L97/0.086*1000000/RES_hhdet_in_new!L97)</f>
        <v>1411.1635961603088</v>
      </c>
      <c r="M97" s="160">
        <f>IF(RES_hhdet_in_tes!M97=0,0,RES_hhdet_in_tes!M97/0.086*1000000/RES_hhdet_in_new!M97)</f>
        <v>1373.0346149212503</v>
      </c>
      <c r="N97" s="160">
        <f>IF(RES_hhdet_in_tes!N97=0,0,RES_hhdet_in_tes!N97/0.086*1000000/RES_hhdet_in_new!N97)</f>
        <v>1430.6908224232056</v>
      </c>
      <c r="O97" s="160">
        <f>IF(RES_hhdet_in_tes!O97=0,0,RES_hhdet_in_tes!O97/0.086*1000000/RES_hhdet_in_new!O97)</f>
        <v>1406.1447414218756</v>
      </c>
      <c r="P97" s="160">
        <f>IF(RES_hhdet_in_tes!P97=0,0,RES_hhdet_in_tes!P97/0.086*1000000/RES_hhdet_in_new!P97)</f>
        <v>0</v>
      </c>
      <c r="Q97" s="160">
        <f>IF(RES_hhdet_in_tes!Q97=0,0,RES_hhdet_in_tes!Q97/0.086*1000000/RES_hhdet_in_new!Q97)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277.53997684604587</v>
      </c>
      <c r="D98" s="156">
        <f>IF(RES_hhdet_in_tes!D98=0,0,RES_hhdet_in_tes!D98/0.086*1000000/RES_hhdet_in_new!D97)</f>
        <v>349.27400360590173</v>
      </c>
      <c r="E98" s="156">
        <f>IF(RES_hhdet_in_tes!E98=0,0,RES_hhdet_in_tes!E98/0.086*1000000/RES_hhdet_in_new!E97)</f>
        <v>0</v>
      </c>
      <c r="F98" s="156">
        <f>IF(RES_hhdet_in_tes!F98=0,0,RES_hhdet_in_tes!F98/0.086*1000000/RES_hhdet_in_new!F97)</f>
        <v>358.61109470585848</v>
      </c>
      <c r="G98" s="156">
        <f>IF(RES_hhdet_in_tes!G98=0,0,RES_hhdet_in_tes!G98/0.086*1000000/RES_hhdet_in_new!G97)</f>
        <v>425.117254225941</v>
      </c>
      <c r="H98" s="156">
        <f>IF(RES_hhdet_in_tes!H98=0,0,RES_hhdet_in_tes!H98/0.086*1000000/RES_hhdet_in_new!H97)</f>
        <v>429.67572770263638</v>
      </c>
      <c r="I98" s="156">
        <f>IF(RES_hhdet_in_tes!I98=0,0,RES_hhdet_in_tes!I98/0.086*1000000/RES_hhdet_in_new!I97)</f>
        <v>449.04539945194801</v>
      </c>
      <c r="J98" s="156">
        <f>IF(RES_hhdet_in_tes!J98=0,0,RES_hhdet_in_tes!J98/0.086*1000000/RES_hhdet_in_new!J97)</f>
        <v>469.0588783130633</v>
      </c>
      <c r="K98" s="156">
        <f>IF(RES_hhdet_in_tes!K98=0,0,RES_hhdet_in_tes!K98/0.086*1000000/RES_hhdet_in_new!K97)</f>
        <v>455.56246627899117</v>
      </c>
      <c r="L98" s="156">
        <f>IF(RES_hhdet_in_tes!L98=0,0,RES_hhdet_in_tes!L98/0.086*1000000/RES_hhdet_in_new!L97)</f>
        <v>472.97086323386833</v>
      </c>
      <c r="M98" s="156">
        <f>IF(RES_hhdet_in_tes!M98=0,0,RES_hhdet_in_tes!M98/0.086*1000000/RES_hhdet_in_new!M97)</f>
        <v>460.18446260862083</v>
      </c>
      <c r="N98" s="156">
        <f>IF(RES_hhdet_in_tes!N98=0,0,RES_hhdet_in_tes!N98/0.086*1000000/RES_hhdet_in_new!N97)</f>
        <v>517.86346354375007</v>
      </c>
      <c r="O98" s="156">
        <f>IF(RES_hhdet_in_tes!O98=0,0,RES_hhdet_in_tes!O98/0.086*1000000/RES_hhdet_in_new!O97)</f>
        <v>494.48288769250348</v>
      </c>
      <c r="P98" s="156">
        <f>IF(RES_hhdet_in_tes!P98=0,0,RES_hhdet_in_tes!P98/0.086*1000000/RES_hhdet_in_new!P97)</f>
        <v>0</v>
      </c>
      <c r="Q98" s="156">
        <f>IF(RES_hhdet_in_tes!Q98=0,0,RES_hhdet_in_tes!Q98/0.086*1000000/RES_hhdet_in_new!Q97)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806.48272305258251</v>
      </c>
      <c r="D99" s="156">
        <f>IF(RES_hhdet_in_tes!D99=0,0,RES_hhdet_in_tes!D99/0.086*1000000/RES_hhdet_in_new!D97)</f>
        <v>788.04993053315945</v>
      </c>
      <c r="E99" s="156">
        <f>IF(RES_hhdet_in_tes!E99=0,0,RES_hhdet_in_tes!E99/0.086*1000000/RES_hhdet_in_new!E97)</f>
        <v>0</v>
      </c>
      <c r="F99" s="156">
        <f>IF(RES_hhdet_in_tes!F99=0,0,RES_hhdet_in_tes!F99/0.086*1000000/RES_hhdet_in_new!F97)</f>
        <v>831.84468465089503</v>
      </c>
      <c r="G99" s="156">
        <f>IF(RES_hhdet_in_tes!G99=0,0,RES_hhdet_in_tes!G99/0.086*1000000/RES_hhdet_in_new!G97)</f>
        <v>779.79105765973361</v>
      </c>
      <c r="H99" s="156">
        <f>IF(RES_hhdet_in_tes!H99=0,0,RES_hhdet_in_tes!H99/0.086*1000000/RES_hhdet_in_new!H97)</f>
        <v>820.64712241771292</v>
      </c>
      <c r="I99" s="156">
        <f>IF(RES_hhdet_in_tes!I99=0,0,RES_hhdet_in_tes!I99/0.086*1000000/RES_hhdet_in_new!I97)</f>
        <v>885.3534109324977</v>
      </c>
      <c r="J99" s="156">
        <f>IF(RES_hhdet_in_tes!J99=0,0,RES_hhdet_in_tes!J99/0.086*1000000/RES_hhdet_in_new!J97)</f>
        <v>915.8729271508048</v>
      </c>
      <c r="K99" s="156">
        <f>IF(RES_hhdet_in_tes!K99=0,0,RES_hhdet_in_tes!K99/0.086*1000000/RES_hhdet_in_new!K97)</f>
        <v>939.96154054670444</v>
      </c>
      <c r="L99" s="156">
        <f>IF(RES_hhdet_in_tes!L99=0,0,RES_hhdet_in_tes!L99/0.086*1000000/RES_hhdet_in_new!L97)</f>
        <v>938.19273292644027</v>
      </c>
      <c r="M99" s="156">
        <f>IF(RES_hhdet_in_tes!M99=0,0,RES_hhdet_in_tes!M99/0.086*1000000/RES_hhdet_in_new!M97)</f>
        <v>912.85015231262958</v>
      </c>
      <c r="N99" s="156">
        <f>IF(RES_hhdet_in_tes!N99=0,0,RES_hhdet_in_tes!N99/0.086*1000000/RES_hhdet_in_new!N97)</f>
        <v>912.82735887945557</v>
      </c>
      <c r="O99" s="156">
        <f>IF(RES_hhdet_in_tes!O99=0,0,RES_hhdet_in_tes!O99/0.086*1000000/RES_hhdet_in_new!O97)</f>
        <v>911.66185372937184</v>
      </c>
      <c r="P99" s="156">
        <f>IF(RES_hhdet_in_tes!P99=0,0,RES_hhdet_in_tes!P99/0.086*1000000/RES_hhdet_in_new!P97)</f>
        <v>0</v>
      </c>
      <c r="Q99" s="156">
        <f>IF(RES_hhdet_in_tes!Q99=0,0,RES_hhdet_in_tes!Q99/0.086*1000000/RES_hhdet_in_new!Q97)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939.90973860761915</v>
      </c>
      <c r="D100" s="157">
        <f>IF(SUM(RES_hhdet_in_tes!D101:D103)=0,0,SUM(RES_hhdet_in_tes!D101:D103)/0.086*1000000/SUM(RES_hhdet_in_new!D101:D103))</f>
        <v>999.78119885829278</v>
      </c>
      <c r="E100" s="157">
        <f>IF(SUM(RES_hhdet_in_tes!E101:E103)=0,0,SUM(RES_hhdet_in_tes!E101:E103)/0.086*1000000/SUM(RES_hhdet_in_new!E101:E103))</f>
        <v>0</v>
      </c>
      <c r="F100" s="157">
        <f>IF(SUM(RES_hhdet_in_tes!F101:F103)=0,0,SUM(RES_hhdet_in_tes!F101:F103)/0.086*1000000/SUM(RES_hhdet_in_new!F101:F103))</f>
        <v>1013.2152492907434</v>
      </c>
      <c r="G100" s="157">
        <f>IF(SUM(RES_hhdet_in_tes!G101:G103)=0,0,SUM(RES_hhdet_in_tes!G101:G103)/0.086*1000000/SUM(RES_hhdet_in_new!G101:G103))</f>
        <v>993.0509753667975</v>
      </c>
      <c r="H100" s="157">
        <f>IF(SUM(RES_hhdet_in_tes!H101:H103)=0,0,SUM(RES_hhdet_in_tes!H101:H103)/0.086*1000000/SUM(RES_hhdet_in_new!H101:H103))</f>
        <v>1046.3304682418709</v>
      </c>
      <c r="I100" s="157">
        <f>IF(SUM(RES_hhdet_in_tes!I101:I103)=0,0,SUM(RES_hhdet_in_tes!I101:I103)/0.086*1000000/SUM(RES_hhdet_in_new!I101:I103))</f>
        <v>1048.2195734538732</v>
      </c>
      <c r="J100" s="157">
        <f>IF(SUM(RES_hhdet_in_tes!J101:J103)=0,0,SUM(RES_hhdet_in_tes!J101:J103)/0.086*1000000/SUM(RES_hhdet_in_new!J101:J103))</f>
        <v>1101.0934536608772</v>
      </c>
      <c r="K100" s="157">
        <f>IF(SUM(RES_hhdet_in_tes!K101:K103)=0,0,SUM(RES_hhdet_in_tes!K101:K103)/0.086*1000000/SUM(RES_hhdet_in_new!K101:K103))</f>
        <v>1107.0654142704268</v>
      </c>
      <c r="L100" s="157">
        <f>IF(SUM(RES_hhdet_in_tes!L101:L103)=0,0,SUM(RES_hhdet_in_tes!L101:L103)/0.086*1000000/SUM(RES_hhdet_in_new!L101:L103))</f>
        <v>1118.1637275920739</v>
      </c>
      <c r="M100" s="157">
        <f>IF(SUM(RES_hhdet_in_tes!M101:M103)=0,0,SUM(RES_hhdet_in_tes!M101:M103)/0.086*1000000/SUM(RES_hhdet_in_new!M101:M103))</f>
        <v>1051.1015952652344</v>
      </c>
      <c r="N100" s="157">
        <f>IF(SUM(RES_hhdet_in_tes!N101:N103)=0,0,SUM(RES_hhdet_in_tes!N101:N103)/0.086*1000000/SUM(RES_hhdet_in_new!N101:N103))</f>
        <v>1169.6431309388943</v>
      </c>
      <c r="O100" s="157">
        <f>IF(SUM(RES_hhdet_in_tes!O101:O103)=0,0,SUM(RES_hhdet_in_tes!O101:O103)/0.086*1000000/SUM(RES_hhdet_in_new!O101:O103))</f>
        <v>1101.283067212755</v>
      </c>
      <c r="P100" s="157">
        <f>IF(SUM(RES_hhdet_in_tes!P101:P103)=0,0,SUM(RES_hhdet_in_tes!P101:P103)/0.086*1000000/SUM(RES_hhdet_in_new!P101:P103))</f>
        <v>0</v>
      </c>
      <c r="Q100" s="157">
        <f>IF(SUM(RES_hhdet_in_tes!Q101:Q103)=0,0,SUM(RES_hhdet_in_tes!Q101:Q103)/0.086*1000000/SUM(RES_hhdet_in_new!Q101:Q103))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0</v>
      </c>
      <c r="E101" s="156">
        <f>IF(RES_hhdet_in_tes!E101=0,0,RES_hhdet_in_tes!E101/0.086*1000000/RES_hhdet_in_new!E101)</f>
        <v>0</v>
      </c>
      <c r="F101" s="156">
        <f>IF(RES_hhdet_in_tes!F101=0,0,RES_hhdet_in_tes!F101/0.086*1000000/RES_hhdet_in_new!F101)</f>
        <v>0</v>
      </c>
      <c r="G101" s="156">
        <f>IF(RES_hhdet_in_tes!G101=0,0,RES_hhdet_in_tes!G101/0.086*1000000/RES_hhdet_in_new!G101)</f>
        <v>0</v>
      </c>
      <c r="H101" s="156">
        <f>IF(RES_hhdet_in_tes!H101=0,0,RES_hhdet_in_tes!H101/0.086*1000000/RES_hhdet_in_new!H101)</f>
        <v>0</v>
      </c>
      <c r="I101" s="156">
        <f>IF(RES_hhdet_in_tes!I101=0,0,RES_hhdet_in_tes!I101/0.086*1000000/RES_hhdet_in_new!I101)</f>
        <v>1048.2195734538732</v>
      </c>
      <c r="J101" s="156">
        <f>IF(RES_hhdet_in_tes!J101=0,0,RES_hhdet_in_tes!J101/0.086*1000000/RES_hhdet_in_new!J101)</f>
        <v>1040.6103066817677</v>
      </c>
      <c r="K101" s="156">
        <f>IF(RES_hhdet_in_tes!K101=0,0,RES_hhdet_in_tes!K101/0.086*1000000/RES_hhdet_in_new!K101)</f>
        <v>1031.3523929469814</v>
      </c>
      <c r="L101" s="156">
        <f>IF(RES_hhdet_in_tes!L101=0,0,RES_hhdet_in_tes!L101/0.086*1000000/RES_hhdet_in_new!L101)</f>
        <v>0</v>
      </c>
      <c r="M101" s="156">
        <f>IF(RES_hhdet_in_tes!M101=0,0,RES_hhdet_in_tes!M101/0.086*1000000/RES_hhdet_in_new!M101)</f>
        <v>0</v>
      </c>
      <c r="N101" s="156">
        <f>IF(RES_hhdet_in_tes!N101=0,0,RES_hhdet_in_tes!N101/0.086*1000000/RES_hhdet_in_new!N101)</f>
        <v>0</v>
      </c>
      <c r="O101" s="156">
        <f>IF(RES_hhdet_in_tes!O101=0,0,RES_hhdet_in_tes!O101/0.086*1000000/RES_hhdet_in_new!O101)</f>
        <v>0</v>
      </c>
      <c r="P101" s="156">
        <f>IF(RES_hhdet_in_tes!P101=0,0,RES_hhdet_in_tes!P101/0.086*1000000/RES_hhdet_in_new!P101)</f>
        <v>0</v>
      </c>
      <c r="Q101" s="156">
        <f>IF(RES_hhdet_in_tes!Q101=0,0,RES_hhdet_in_tes!Q101/0.086*1000000/RES_hhdet_in_new!Q101)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939.90973860761915</v>
      </c>
      <c r="D103" s="57">
        <f>IF(RES_hhdet_in_tes!D103=0,0,RES_hhdet_in_tes!D103/0.086*1000000/RES_hhdet_in_new!D103)</f>
        <v>999.78119885829278</v>
      </c>
      <c r="E103" s="57">
        <f>IF(RES_hhdet_in_tes!E103=0,0,RES_hhdet_in_tes!E103/0.086*1000000/RES_hhdet_in_new!E103)</f>
        <v>0</v>
      </c>
      <c r="F103" s="57">
        <f>IF(RES_hhdet_in_tes!F103=0,0,RES_hhdet_in_tes!F103/0.086*1000000/RES_hhdet_in_new!F103)</f>
        <v>1013.2152492907434</v>
      </c>
      <c r="G103" s="57">
        <f>IF(RES_hhdet_in_tes!G103=0,0,RES_hhdet_in_tes!G103/0.086*1000000/RES_hhdet_in_new!G103)</f>
        <v>993.0509753667975</v>
      </c>
      <c r="H103" s="57">
        <f>IF(RES_hhdet_in_tes!H103=0,0,RES_hhdet_in_tes!H103/0.086*1000000/RES_hhdet_in_new!H103)</f>
        <v>1046.3304682418709</v>
      </c>
      <c r="I103" s="57">
        <f>IF(RES_hhdet_in_tes!I103=0,0,RES_hhdet_in_tes!I103/0.086*1000000/RES_hhdet_in_new!I103)</f>
        <v>0</v>
      </c>
      <c r="J103" s="57">
        <f>IF(RES_hhdet_in_tes!J103=0,0,RES_hhdet_in_tes!J103/0.086*1000000/RES_hhdet_in_new!J103)</f>
        <v>1109.9685737156722</v>
      </c>
      <c r="K103" s="57">
        <f>IF(RES_hhdet_in_tes!K103=0,0,RES_hhdet_in_tes!K103/0.086*1000000/RES_hhdet_in_new!K103)</f>
        <v>1108.3776771350163</v>
      </c>
      <c r="L103" s="57">
        <f>IF(RES_hhdet_in_tes!L103=0,0,RES_hhdet_in_tes!L103/0.086*1000000/RES_hhdet_in_new!L103)</f>
        <v>1118.1637275920739</v>
      </c>
      <c r="M103" s="57">
        <f>IF(RES_hhdet_in_tes!M103=0,0,RES_hhdet_in_tes!M103/0.086*1000000/RES_hhdet_in_new!M103)</f>
        <v>1051.1015952652344</v>
      </c>
      <c r="N103" s="57">
        <f>IF(RES_hhdet_in_tes!N103=0,0,RES_hhdet_in_tes!N103/0.086*1000000/RES_hhdet_in_new!N103)</f>
        <v>1169.6431309388943</v>
      </c>
      <c r="O103" s="57">
        <f>IF(RES_hhdet_in_tes!O103=0,0,RES_hhdet_in_tes!O103/0.086*1000000/RES_hhdet_in_new!O103)</f>
        <v>1101.283067212755</v>
      </c>
      <c r="P103" s="57">
        <f>IF(RES_hhdet_in_tes!P103=0,0,RES_hhdet_in_tes!P103/0.086*1000000/RES_hhdet_in_new!P103)</f>
        <v>0</v>
      </c>
      <c r="Q103" s="57">
        <f>IF(RES_hhdet_in_tes!Q103=0,0,RES_hhdet_in_tes!Q103/0.086*1000000/RES_hhdet_in_new!Q103)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12032.436184717217</v>
      </c>
      <c r="G105" s="168">
        <f t="shared" ref="G105" si="89">SUM(G106,G109,G111,G120)</f>
        <v>11907.383449795976</v>
      </c>
      <c r="H105" s="168">
        <f t="shared" ref="H105" si="90">SUM(H106,H109,H111,H120)</f>
        <v>12578.469593351056</v>
      </c>
      <c r="I105" s="168">
        <f t="shared" ref="I105" si="91">SUM(I106,I109,I111,I120)</f>
        <v>12417.68801609133</v>
      </c>
      <c r="J105" s="168">
        <f t="shared" ref="J105" si="92">SUM(J106,J109,J111,J120)</f>
        <v>12256.954087905415</v>
      </c>
      <c r="K105" s="168">
        <f t="shared" ref="K105" si="93">SUM(K106,K109,K111,K120)</f>
        <v>11828.760059352784</v>
      </c>
      <c r="L105" s="168">
        <f t="shared" ref="L105" si="94">SUM(L106,L109,L111,L120)</f>
        <v>11629.858641585082</v>
      </c>
      <c r="M105" s="168">
        <f t="shared" ref="M105" si="95">SUM(M106,M109,M111,M120)</f>
        <v>11711.729763282241</v>
      </c>
      <c r="N105" s="168">
        <f t="shared" ref="N105" si="96">SUM(N106,N109,N111,N120)</f>
        <v>12081.151892727641</v>
      </c>
      <c r="O105" s="168">
        <f t="shared" ref="O105" si="97">SUM(O106,O109,O111,O120)</f>
        <v>10067.759986757246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6859.2049905019221</v>
      </c>
      <c r="G106" s="157">
        <f t="shared" si="100"/>
        <v>6478.6884013439458</v>
      </c>
      <c r="H106" s="157">
        <f t="shared" si="100"/>
        <v>6898.4224240528383</v>
      </c>
      <c r="I106" s="157">
        <f t="shared" si="100"/>
        <v>6714.1760807092087</v>
      </c>
      <c r="J106" s="157">
        <f t="shared" si="100"/>
        <v>6426.1275005348525</v>
      </c>
      <c r="K106" s="157">
        <f t="shared" si="100"/>
        <v>5901.5550089110866</v>
      </c>
      <c r="L106" s="157">
        <f t="shared" si="100"/>
        <v>5609.4659471825498</v>
      </c>
      <c r="M106" s="157">
        <f t="shared" si="100"/>
        <v>5635.0306132899086</v>
      </c>
      <c r="N106" s="157">
        <f t="shared" si="100"/>
        <v>5747.2438065940478</v>
      </c>
      <c r="O106" s="157">
        <f t="shared" si="100"/>
        <v>4025.0433997630771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6828.9747641064159</v>
      </c>
      <c r="G107" s="156">
        <f>IF(RES_hhdet_in_tes!G107=0,0,RES_hhdet_in_tes!G107/0.086*1000000/RES_hhdet_in_new!G107)</f>
        <v>6459.4829928209701</v>
      </c>
      <c r="H107" s="156">
        <f>IF(RES_hhdet_in_tes!H107=0,0,RES_hhdet_in_tes!H107/0.086*1000000/RES_hhdet_in_new!H107)</f>
        <v>6866.9140592503027</v>
      </c>
      <c r="I107" s="156">
        <f>IF(RES_hhdet_in_tes!I107=0,0,RES_hhdet_in_tes!I107/0.086*1000000/RES_hhdet_in_new!I107)</f>
        <v>6670.9762499347307</v>
      </c>
      <c r="J107" s="156">
        <f>IF(RES_hhdet_in_tes!J107=0,0,RES_hhdet_in_tes!J107/0.086*1000000/RES_hhdet_in_new!J107)</f>
        <v>6386.5162477205031</v>
      </c>
      <c r="K107" s="156">
        <f>IF(RES_hhdet_in_tes!K107=0,0,RES_hhdet_in_tes!K107/0.086*1000000/RES_hhdet_in_new!K107)</f>
        <v>5860.3663335600277</v>
      </c>
      <c r="L107" s="156">
        <f>IF(RES_hhdet_in_tes!L107=0,0,RES_hhdet_in_tes!L107/0.086*1000000/RES_hhdet_in_new!L107)</f>
        <v>5569.8357258236538</v>
      </c>
      <c r="M107" s="156">
        <f>IF(RES_hhdet_in_tes!M107=0,0,RES_hhdet_in_tes!M107/0.086*1000000/RES_hhdet_in_new!M107)</f>
        <v>5617.1882565062397</v>
      </c>
      <c r="N107" s="156">
        <f>IF(RES_hhdet_in_tes!N107=0,0,RES_hhdet_in_tes!N107/0.086*1000000/RES_hhdet_in_new!N107)</f>
        <v>5696.2101141280464</v>
      </c>
      <c r="O107" s="156">
        <f>IF(RES_hhdet_in_tes!O107=0,0,RES_hhdet_in_tes!O107/0.086*1000000/RES_hhdet_in_new!O107)</f>
        <v>3989.4640165118049</v>
      </c>
      <c r="P107" s="156">
        <f>IF(RES_hhdet_in_tes!P107=0,0,RES_hhdet_in_tes!P107/0.086*1000000/RES_hhdet_in_new!P107)</f>
        <v>0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30.230226395506275</v>
      </c>
      <c r="G108" s="156">
        <f>IF(RES_hhdet_in_tes!G108=0,0,RES_hhdet_in_tes!G108/0.086*1000000/RES_hhdet_in_new!G107)</f>
        <v>19.205408522976061</v>
      </c>
      <c r="H108" s="156">
        <f>IF(RES_hhdet_in_tes!H108=0,0,RES_hhdet_in_tes!H108/0.086*1000000/RES_hhdet_in_new!H107)</f>
        <v>31.508364802535745</v>
      </c>
      <c r="I108" s="156">
        <f>IF(RES_hhdet_in_tes!I108=0,0,RES_hhdet_in_tes!I108/0.086*1000000/RES_hhdet_in_new!I107)</f>
        <v>43.199830774478166</v>
      </c>
      <c r="J108" s="156">
        <f>IF(RES_hhdet_in_tes!J108=0,0,RES_hhdet_in_tes!J108/0.086*1000000/RES_hhdet_in_new!J107)</f>
        <v>39.611252814349591</v>
      </c>
      <c r="K108" s="156">
        <f>IF(RES_hhdet_in_tes!K108=0,0,RES_hhdet_in_tes!K108/0.086*1000000/RES_hhdet_in_new!K107)</f>
        <v>41.188675351058833</v>
      </c>
      <c r="L108" s="156">
        <f>IF(RES_hhdet_in_tes!L108=0,0,RES_hhdet_in_tes!L108/0.086*1000000/RES_hhdet_in_new!L107)</f>
        <v>39.630221358895675</v>
      </c>
      <c r="M108" s="156">
        <f>IF(RES_hhdet_in_tes!M108=0,0,RES_hhdet_in_tes!M108/0.086*1000000/RES_hhdet_in_new!M107)</f>
        <v>17.84235678366915</v>
      </c>
      <c r="N108" s="156">
        <f>IF(RES_hhdet_in_tes!N108=0,0,RES_hhdet_in_tes!N108/0.086*1000000/RES_hhdet_in_new!N107)</f>
        <v>51.033692466001312</v>
      </c>
      <c r="O108" s="156">
        <f>IF(RES_hhdet_in_tes!O108=0,0,RES_hhdet_in_tes!O108/0.086*1000000/RES_hhdet_in_new!O107)</f>
        <v>35.579383251272326</v>
      </c>
      <c r="P108" s="156">
        <f>IF(RES_hhdet_in_tes!P108=0,0,RES_hhdet_in_tes!P108/0.086*1000000/RES_hhdet_in_new!P107)</f>
        <v>0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2884.1327997265889</v>
      </c>
      <c r="G109" s="157">
        <f t="shared" si="101"/>
        <v>3190.8296961249316</v>
      </c>
      <c r="H109" s="157">
        <f t="shared" si="101"/>
        <v>3363.9362114164633</v>
      </c>
      <c r="I109" s="157">
        <f t="shared" si="101"/>
        <v>3250.8019708690636</v>
      </c>
      <c r="J109" s="157">
        <f t="shared" si="101"/>
        <v>3336.9442537763348</v>
      </c>
      <c r="K109" s="157">
        <f t="shared" si="101"/>
        <v>3424.2213314176238</v>
      </c>
      <c r="L109" s="157">
        <f t="shared" si="101"/>
        <v>3494.341814371141</v>
      </c>
      <c r="M109" s="157">
        <f t="shared" si="101"/>
        <v>3656.2206655767291</v>
      </c>
      <c r="N109" s="157">
        <f t="shared" si="101"/>
        <v>3738.3061340927911</v>
      </c>
      <c r="O109" s="157">
        <f t="shared" si="101"/>
        <v>3536.9503745944276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2884.1327997265889</v>
      </c>
      <c r="G110" s="156">
        <f>IF(RES_hhdet_in_tes!G110=0,0,RES_hhdet_in_tes!G110/0.086*1000000/RES_hhdet_in_new!G110)</f>
        <v>3190.8296961249316</v>
      </c>
      <c r="H110" s="156">
        <f>IF(RES_hhdet_in_tes!H110=0,0,RES_hhdet_in_tes!H110/0.086*1000000/RES_hhdet_in_new!H110)</f>
        <v>3363.9362114164633</v>
      </c>
      <c r="I110" s="156">
        <f>IF(RES_hhdet_in_tes!I110=0,0,RES_hhdet_in_tes!I110/0.086*1000000/RES_hhdet_in_new!I110)</f>
        <v>3250.8019708690636</v>
      </c>
      <c r="J110" s="156">
        <f>IF(RES_hhdet_in_tes!J110=0,0,RES_hhdet_in_tes!J110/0.086*1000000/RES_hhdet_in_new!J110)</f>
        <v>3336.9442537763348</v>
      </c>
      <c r="K110" s="156">
        <f>IF(RES_hhdet_in_tes!K110=0,0,RES_hhdet_in_tes!K110/0.086*1000000/RES_hhdet_in_new!K110)</f>
        <v>3424.2213314176238</v>
      </c>
      <c r="L110" s="156">
        <f>IF(RES_hhdet_in_tes!L110=0,0,RES_hhdet_in_tes!L110/0.086*1000000/RES_hhdet_in_new!L110)</f>
        <v>3494.341814371141</v>
      </c>
      <c r="M110" s="156">
        <f>IF(RES_hhdet_in_tes!M110=0,0,RES_hhdet_in_tes!M110/0.086*1000000/RES_hhdet_in_new!M110)</f>
        <v>3656.2206655767291</v>
      </c>
      <c r="N110" s="156">
        <f>IF(RES_hhdet_in_tes!N110=0,0,RES_hhdet_in_tes!N110/0.086*1000000/RES_hhdet_in_new!N110)</f>
        <v>3738.3061340927911</v>
      </c>
      <c r="O110" s="156">
        <f>IF(RES_hhdet_in_tes!O110=0,0,RES_hhdet_in_tes!O110/0.086*1000000/RES_hhdet_in_new!O110)</f>
        <v>3536.9503745944276</v>
      </c>
      <c r="P110" s="156">
        <f>IF(RES_hhdet_in_tes!P110=0,0,RES_hhdet_in_tes!P110/0.086*1000000/RES_hhdet_in_new!P110)</f>
        <v>0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1275.653802991352</v>
      </c>
      <c r="G111" s="157">
        <f>IF(SUM(RES_hhdet_in_tes!G112:G113,RES_hhdet_in_tes!G116:G117)=0,0,SUM(RES_hhdet_in_tes!G112:G113,RES_hhdet_in_tes!G116:G117)/0.086*1000000/SUM(RES_hhdet_in_new!G112:G113,RES_hhdet_in_new!G116:G117))</f>
        <v>1244.6038096257644</v>
      </c>
      <c r="H111" s="157">
        <f>IF(SUM(RES_hhdet_in_tes!H112:H113,RES_hhdet_in_tes!H116:H117)=0,0,SUM(RES_hhdet_in_tes!H112:H113,RES_hhdet_in_tes!H116:H117)/0.086*1000000/SUM(RES_hhdet_in_new!H112:H113,RES_hhdet_in_new!H116:H117))</f>
        <v>1269.576625650443</v>
      </c>
      <c r="I111" s="157">
        <f>IF(SUM(RES_hhdet_in_tes!I112:I113,RES_hhdet_in_tes!I116:I117)=0,0,SUM(RES_hhdet_in_tes!I112:I113,RES_hhdet_in_tes!I116:I117)/0.086*1000000/SUM(RES_hhdet_in_new!I112:I113,RES_hhdet_in_new!I116:I117))</f>
        <v>1342.1063444381437</v>
      </c>
      <c r="J111" s="157">
        <f>IF(SUM(RES_hhdet_in_tes!J112:J113,RES_hhdet_in_tes!J116:J117)=0,0,SUM(RES_hhdet_in_tes!J112:J113,RES_hhdet_in_tes!J116:J117)/0.086*1000000/SUM(RES_hhdet_in_new!J112:J113,RES_hhdet_in_new!J116:J117))</f>
        <v>1383.7540586631635</v>
      </c>
      <c r="K111" s="157">
        <f>IF(SUM(RES_hhdet_in_tes!K112:K113,RES_hhdet_in_tes!K116:K117)=0,0,SUM(RES_hhdet_in_tes!K112:K113,RES_hhdet_in_tes!K116:K117)/0.086*1000000/SUM(RES_hhdet_in_new!K112:K113,RES_hhdet_in_new!K116:K117))</f>
        <v>1394.4666511717048</v>
      </c>
      <c r="L111" s="157">
        <f>IF(SUM(RES_hhdet_in_tes!L112:L113,RES_hhdet_in_tes!L116:L117)=0,0,SUM(RES_hhdet_in_tes!L112:L113,RES_hhdet_in_tes!L116:L117)/0.086*1000000/SUM(RES_hhdet_in_new!L112:L113,RES_hhdet_in_new!L116:L117))</f>
        <v>1407.7665521195904</v>
      </c>
      <c r="M111" s="157">
        <f>IF(SUM(RES_hhdet_in_tes!M112:M113,RES_hhdet_in_tes!M116:M117)=0,0,SUM(RES_hhdet_in_tes!M112:M113,RES_hhdet_in_tes!M116:M117)/0.086*1000000/SUM(RES_hhdet_in_new!M112:M113,RES_hhdet_in_new!M116:M117))</f>
        <v>1369.2781888483833</v>
      </c>
      <c r="N111" s="157">
        <f>IF(SUM(RES_hhdet_in_tes!N112:N113,RES_hhdet_in_tes!N116:N117)=0,0,SUM(RES_hhdet_in_tes!N112:N113,RES_hhdet_in_tes!N116:N117)/0.086*1000000/SUM(RES_hhdet_in_new!N112:N113,RES_hhdet_in_new!N116:N117))</f>
        <v>1431.8378051206773</v>
      </c>
      <c r="O111" s="157">
        <f>IF(SUM(RES_hhdet_in_tes!O112:O113,RES_hhdet_in_tes!O116:O117)=0,0,SUM(RES_hhdet_in_tes!O112:O113,RES_hhdet_in_tes!O116:O117)/0.086*1000000/SUM(RES_hhdet_in_new!O112:O113,RES_hhdet_in_new!O116:O117))</f>
        <v>1404.5391011257477</v>
      </c>
      <c r="P111" s="157">
        <f>IF(SUM(RES_hhdet_in_tes!P112:P113,RES_hhdet_in_tes!P116:P117)=0,0,SUM(RES_hhdet_in_tes!P112:P113,RES_hhdet_in_tes!P116:P117)/0.086*1000000/SUM(RES_hhdet_in_new!P112:P113,RES_hhdet_in_new!P116:P117))</f>
        <v>0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1367.1928397042916</v>
      </c>
      <c r="G116" s="162">
        <f>IF(RES_hhdet_in_tes!G116=0,0,RES_hhdet_in_tes!G116/0.086*1000000/RES_hhdet_in_new!G116)</f>
        <v>1340.432450148209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0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1231.114073380111</v>
      </c>
      <c r="G117" s="160">
        <f>IF(RES_hhdet_in_tes!G117=0,0,RES_hhdet_in_tes!G117/0.086*1000000/RES_hhdet_in_new!G117)</f>
        <v>1238.8629239287748</v>
      </c>
      <c r="H117" s="160">
        <f>IF(RES_hhdet_in_tes!H117=0,0,RES_hhdet_in_tes!H117/0.086*1000000/RES_hhdet_in_new!H117)</f>
        <v>1269.576625650443</v>
      </c>
      <c r="I117" s="160">
        <f>IF(RES_hhdet_in_tes!I117=0,0,RES_hhdet_in_tes!I117/0.086*1000000/RES_hhdet_in_new!I117)</f>
        <v>1342.1063444381437</v>
      </c>
      <c r="J117" s="160">
        <f>IF(RES_hhdet_in_tes!J117=0,0,RES_hhdet_in_tes!J117/0.086*1000000/RES_hhdet_in_new!J117)</f>
        <v>1383.7540586631635</v>
      </c>
      <c r="K117" s="160">
        <f>IF(RES_hhdet_in_tes!K117=0,0,RES_hhdet_in_tes!K117/0.086*1000000/RES_hhdet_in_new!K117)</f>
        <v>1394.4666511717048</v>
      </c>
      <c r="L117" s="160">
        <f>IF(RES_hhdet_in_tes!L117=0,0,RES_hhdet_in_tes!L117/0.086*1000000/RES_hhdet_in_new!L117)</f>
        <v>1407.7665521195904</v>
      </c>
      <c r="M117" s="160">
        <f>IF(RES_hhdet_in_tes!M117=0,0,RES_hhdet_in_tes!M117/0.086*1000000/RES_hhdet_in_new!M117)</f>
        <v>1369.2781888483833</v>
      </c>
      <c r="N117" s="160">
        <f>IF(RES_hhdet_in_tes!N117=0,0,RES_hhdet_in_tes!N117/0.086*1000000/RES_hhdet_in_new!N117)</f>
        <v>1431.8378051206773</v>
      </c>
      <c r="O117" s="160">
        <f>IF(RES_hhdet_in_tes!O117=0,0,RES_hhdet_in_tes!O117/0.086*1000000/RES_hhdet_in_new!O117)</f>
        <v>1404.5391011257477</v>
      </c>
      <c r="P117" s="160">
        <f>IF(RES_hhdet_in_tes!P117=0,0,RES_hhdet_in_tes!P117/0.086*1000000/RES_hhdet_in_new!P117)</f>
        <v>0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398.53671277380084</v>
      </c>
      <c r="G118" s="156">
        <f>IF(RES_hhdet_in_tes!G118=0,0,RES_hhdet_in_tes!G118/0.086*1000000/RES_hhdet_in_new!G117)</f>
        <v>458.44026647155488</v>
      </c>
      <c r="H118" s="156">
        <f>IF(RES_hhdet_in_tes!H118=0,0,RES_hhdet_in_tes!H118/0.086*1000000/RES_hhdet_in_new!H117)</f>
        <v>448.35100337599573</v>
      </c>
      <c r="I118" s="156">
        <f>IF(RES_hhdet_in_tes!I118=0,0,RES_hhdet_in_tes!I118/0.086*1000000/RES_hhdet_in_new!I117)</f>
        <v>456.21601974445809</v>
      </c>
      <c r="J118" s="156">
        <f>IF(RES_hhdet_in_tes!J118=0,0,RES_hhdet_in_tes!J118/0.086*1000000/RES_hhdet_in_new!J117)</f>
        <v>467.40550902845274</v>
      </c>
      <c r="K118" s="156">
        <f>IF(RES_hhdet_in_tes!K118=0,0,RES_hhdet_in_tes!K118/0.086*1000000/RES_hhdet_in_new!K117)</f>
        <v>454.08613785889213</v>
      </c>
      <c r="L118" s="156">
        <f>IF(RES_hhdet_in_tes!L118=0,0,RES_hhdet_in_tes!L118/0.086*1000000/RES_hhdet_in_new!L117)</f>
        <v>469.23433561232082</v>
      </c>
      <c r="M118" s="156">
        <f>IF(RES_hhdet_in_tes!M118=0,0,RES_hhdet_in_tes!M118/0.086*1000000/RES_hhdet_in_new!M117)</f>
        <v>456.14090048985048</v>
      </c>
      <c r="N118" s="156">
        <f>IF(RES_hhdet_in_tes!N118=0,0,RES_hhdet_in_tes!N118/0.086*1000000/RES_hhdet_in_new!N117)</f>
        <v>518.85592047943317</v>
      </c>
      <c r="O118" s="156">
        <f>IF(RES_hhdet_in_tes!O118=0,0,RES_hhdet_in_tes!O118/0.086*1000000/RES_hhdet_in_new!O117)</f>
        <v>493.06113883725385</v>
      </c>
      <c r="P118" s="156">
        <f>IF(RES_hhdet_in_tes!P118=0,0,RES_hhdet_in_tes!P118/0.086*1000000/RES_hhdet_in_new!P117)</f>
        <v>0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832.57736060631032</v>
      </c>
      <c r="G119" s="156">
        <f>IF(RES_hhdet_in_tes!G119=0,0,RES_hhdet_in_tes!G119/0.086*1000000/RES_hhdet_in_new!G117)</f>
        <v>780.42265745721988</v>
      </c>
      <c r="H119" s="156">
        <f>IF(RES_hhdet_in_tes!H119=0,0,RES_hhdet_in_tes!H119/0.086*1000000/RES_hhdet_in_new!H117)</f>
        <v>821.22562227444746</v>
      </c>
      <c r="I119" s="156">
        <f>IF(RES_hhdet_in_tes!I119=0,0,RES_hhdet_in_tes!I119/0.086*1000000/RES_hhdet_in_new!I117)</f>
        <v>885.89032469368544</v>
      </c>
      <c r="J119" s="156">
        <f>IF(RES_hhdet_in_tes!J119=0,0,RES_hhdet_in_tes!J119/0.086*1000000/RES_hhdet_in_new!J117)</f>
        <v>916.34854963471048</v>
      </c>
      <c r="K119" s="156">
        <f>IF(RES_hhdet_in_tes!K119=0,0,RES_hhdet_in_tes!K119/0.086*1000000/RES_hhdet_in_new!K117)</f>
        <v>940.3805133128127</v>
      </c>
      <c r="L119" s="156">
        <f>IF(RES_hhdet_in_tes!L119=0,0,RES_hhdet_in_tes!L119/0.086*1000000/RES_hhdet_in_new!L117)</f>
        <v>938.5322165072696</v>
      </c>
      <c r="M119" s="156">
        <f>IF(RES_hhdet_in_tes!M119=0,0,RES_hhdet_in_tes!M119/0.086*1000000/RES_hhdet_in_new!M117)</f>
        <v>913.13728835853294</v>
      </c>
      <c r="N119" s="156">
        <f>IF(RES_hhdet_in_tes!N119=0,0,RES_hhdet_in_tes!N119/0.086*1000000/RES_hhdet_in_new!N117)</f>
        <v>912.98188464124416</v>
      </c>
      <c r="O119" s="156">
        <f>IF(RES_hhdet_in_tes!O119=0,0,RES_hhdet_in_tes!O119/0.086*1000000/RES_hhdet_in_new!O117)</f>
        <v>911.47796228849393</v>
      </c>
      <c r="P119" s="156">
        <f>IF(RES_hhdet_in_tes!P119=0,0,RES_hhdet_in_tes!P119/0.086*1000000/RES_hhdet_in_new!P117)</f>
        <v>0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1013.4445914973543</v>
      </c>
      <c r="G120" s="157">
        <f>IF(SUM(RES_hhdet_in_tes!G121:G122)=0,0,SUM(RES_hhdet_in_tes!G121:G122)/0.086*1000000/SUM(RES_hhdet_in_new!G121:G122))</f>
        <v>993.26154270133418</v>
      </c>
      <c r="H120" s="157">
        <f>IF(SUM(RES_hhdet_in_tes!H121:H122)=0,0,SUM(RES_hhdet_in_tes!H121:H122)/0.086*1000000/SUM(RES_hhdet_in_new!H121:H122))</f>
        <v>1046.5343322313104</v>
      </c>
      <c r="I120" s="157">
        <f>IF(SUM(RES_hhdet_in_tes!I121:I122)=0,0,SUM(RES_hhdet_in_tes!I121:I122)/0.086*1000000/SUM(RES_hhdet_in_new!I121:I122))</f>
        <v>1110.6036200749136</v>
      </c>
      <c r="J120" s="157">
        <f>IF(SUM(RES_hhdet_in_tes!J121:J122)=0,0,SUM(RES_hhdet_in_tes!J121:J122)/0.086*1000000/SUM(RES_hhdet_in_new!J121:J122))</f>
        <v>1110.1282749310631</v>
      </c>
      <c r="K120" s="157">
        <f>IF(SUM(RES_hhdet_in_tes!K121:K122)=0,0,SUM(RES_hhdet_in_tes!K121:K122)/0.086*1000000/SUM(RES_hhdet_in_new!K121:K122))</f>
        <v>1108.5170678523705</v>
      </c>
      <c r="L120" s="157">
        <f>IF(SUM(RES_hhdet_in_tes!L121:L122)=0,0,SUM(RES_hhdet_in_tes!L121:L122)/0.086*1000000/SUM(RES_hhdet_in_new!L121:L122))</f>
        <v>1118.2843279118001</v>
      </c>
      <c r="M120" s="157">
        <f>IF(SUM(RES_hhdet_in_tes!M121:M122)=0,0,SUM(RES_hhdet_in_tes!M121:M122)/0.086*1000000/SUM(RES_hhdet_in_new!M121:M122))</f>
        <v>1051.2002955672217</v>
      </c>
      <c r="N120" s="157">
        <f>IF(SUM(RES_hhdet_in_tes!N121:N122)=0,0,SUM(RES_hhdet_in_tes!N121:N122)/0.086*1000000/SUM(RES_hhdet_in_new!N121:N122))</f>
        <v>1163.7641469201258</v>
      </c>
      <c r="O120" s="157">
        <f>IF(SUM(RES_hhdet_in_tes!O121:O122)=0,0,SUM(RES_hhdet_in_tes!O121:O122)/0.086*1000000/SUM(RES_hhdet_in_new!O121:O122))</f>
        <v>1101.2271112739945</v>
      </c>
      <c r="P120" s="157">
        <f>IF(SUM(RES_hhdet_in_tes!P121:P122)=0,0,SUM(RES_hhdet_in_tes!P121:P122)/0.086*1000000/SUM(RES_hhdet_in_new!P121:P122))</f>
        <v>0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1013.4445914973543</v>
      </c>
      <c r="G122" s="57">
        <f>IF(RES_hhdet_in_tes!G122=0,0,RES_hhdet_in_tes!G122/0.086*1000000/RES_hhdet_in_new!G122)</f>
        <v>993.26154270133418</v>
      </c>
      <c r="H122" s="57">
        <f>IF(RES_hhdet_in_tes!H122=0,0,RES_hhdet_in_tes!H122/0.086*1000000/RES_hhdet_in_new!H122)</f>
        <v>1046.5343322313104</v>
      </c>
      <c r="I122" s="57">
        <f>IF(RES_hhdet_in_tes!I122=0,0,RES_hhdet_in_tes!I122/0.086*1000000/RES_hhdet_in_new!I122)</f>
        <v>1110.6036200749136</v>
      </c>
      <c r="J122" s="57">
        <f>IF(RES_hhdet_in_tes!J122=0,0,RES_hhdet_in_tes!J122/0.086*1000000/RES_hhdet_in_new!J122)</f>
        <v>1110.1282749310631</v>
      </c>
      <c r="K122" s="57">
        <f>IF(RES_hhdet_in_tes!K122=0,0,RES_hhdet_in_tes!K122/0.086*1000000/RES_hhdet_in_new!K122)</f>
        <v>1108.5170678523705</v>
      </c>
      <c r="L122" s="57">
        <f>IF(RES_hhdet_in_tes!L122=0,0,RES_hhdet_in_tes!L122/0.086*1000000/RES_hhdet_in_new!L122)</f>
        <v>1118.2843279118001</v>
      </c>
      <c r="M122" s="57">
        <f>IF(RES_hhdet_in_tes!M122=0,0,RES_hhdet_in_tes!M122/0.086*1000000/RES_hhdet_in_new!M122)</f>
        <v>1051.2002955672217</v>
      </c>
      <c r="N122" s="57">
        <f>IF(RES_hhdet_in_tes!N122=0,0,RES_hhdet_in_tes!N122/0.086*1000000/RES_hhdet_in_new!N122)</f>
        <v>1163.7641469201258</v>
      </c>
      <c r="O122" s="57">
        <f>IF(RES_hhdet_in_tes!O122=0,0,RES_hhdet_in_tes!O122/0.086*1000000/RES_hhdet_in_new!O122)</f>
        <v>1101.2271112739945</v>
      </c>
      <c r="P122" s="57">
        <f>IF(RES_hhdet_in_tes!P122=0,0,RES_hhdet_in_tes!P122/0.086*1000000/RES_hhdet_in_new!P122)</f>
        <v>0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9775.7685847693519</v>
      </c>
      <c r="D124" s="168">
        <f t="shared" ref="D124" si="103">SUM(D125,D128,D130,D139)</f>
        <v>9892.5849019825564</v>
      </c>
      <c r="E124" s="168">
        <f t="shared" ref="E124" si="104">SUM(E125,E128,E130,E139)</f>
        <v>11259.277363878373</v>
      </c>
      <c r="F124" s="168">
        <f t="shared" ref="F124" si="105">SUM(F125,F128,F130,F139)</f>
        <v>10943.77892498505</v>
      </c>
      <c r="G124" s="168">
        <f t="shared" ref="G124" si="106">SUM(G125,G128,G130,G139)</f>
        <v>11087.427588634955</v>
      </c>
      <c r="H124" s="168">
        <f t="shared" ref="H124" si="107">SUM(H125,H128,H130,H139)</f>
        <v>12077.735560021763</v>
      </c>
      <c r="I124" s="168">
        <f t="shared" ref="I124" si="108">SUM(I125,I128,I130,I139)</f>
        <v>10828.137516243738</v>
      </c>
      <c r="J124" s="168">
        <f t="shared" ref="J124" si="109">SUM(J125,J128,J130,J139)</f>
        <v>11407.230016186415</v>
      </c>
      <c r="K124" s="168">
        <f t="shared" ref="K124" si="110">SUM(K125,K128,K130,K139)</f>
        <v>10857.204786643284</v>
      </c>
      <c r="L124" s="168">
        <f t="shared" ref="L124" si="111">SUM(L125,L128,L130,L139)</f>
        <v>10596.3660777309</v>
      </c>
      <c r="M124" s="168">
        <f t="shared" ref="M124" si="112">SUM(M125,M128,M130,M139)</f>
        <v>11545.827320909546</v>
      </c>
      <c r="N124" s="168">
        <f t="shared" ref="N124" si="113">SUM(N125,N128,N130,N139)</f>
        <v>10821.567194714051</v>
      </c>
      <c r="O124" s="168">
        <f t="shared" ref="O124" si="114">SUM(O125,O128,O130,O139)</f>
        <v>9029.1133394124845</v>
      </c>
      <c r="P124" s="168">
        <f t="shared" ref="P124" si="115">SUM(P125,P128,P130,P139)</f>
        <v>9060.3607246871397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4946.6885275015366</v>
      </c>
      <c r="D125" s="157">
        <f t="shared" si="117"/>
        <v>4958.5366288315836</v>
      </c>
      <c r="E125" s="157">
        <f t="shared" si="117"/>
        <v>6286.4976103553508</v>
      </c>
      <c r="F125" s="157">
        <f t="shared" si="117"/>
        <v>5950.2937966169575</v>
      </c>
      <c r="G125" s="157">
        <f t="shared" si="117"/>
        <v>6082.1061793142808</v>
      </c>
      <c r="H125" s="157">
        <f t="shared" si="117"/>
        <v>6891.1813274875994</v>
      </c>
      <c r="I125" s="157">
        <f t="shared" si="117"/>
        <v>5253.9697157682322</v>
      </c>
      <c r="J125" s="157">
        <f t="shared" si="117"/>
        <v>5640.0148282996779</v>
      </c>
      <c r="K125" s="157">
        <f t="shared" si="117"/>
        <v>5033.8221553780422</v>
      </c>
      <c r="L125" s="157">
        <f t="shared" si="117"/>
        <v>4679.4802897196532</v>
      </c>
      <c r="M125" s="157">
        <f t="shared" si="117"/>
        <v>5697.0408509746721</v>
      </c>
      <c r="N125" s="157">
        <f t="shared" si="117"/>
        <v>4864.9648855750584</v>
      </c>
      <c r="O125" s="157">
        <f t="shared" si="117"/>
        <v>3127.3037691635527</v>
      </c>
      <c r="P125" s="157">
        <f t="shared" si="117"/>
        <v>2990.5019868977674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4931.6680490637555</v>
      </c>
      <c r="D126" s="156">
        <f>IF(RES_hhdet_in_tes!D126=0,0,RES_hhdet_in_tes!D126/0.086*1000000/RES_hhdet_in_new!D126)</f>
        <v>4935.9428123388279</v>
      </c>
      <c r="E126" s="156">
        <f>IF(RES_hhdet_in_tes!E126=0,0,RES_hhdet_in_tes!E126/0.086*1000000/RES_hhdet_in_new!E126)</f>
        <v>6257.2250731785425</v>
      </c>
      <c r="F126" s="156">
        <f>IF(RES_hhdet_in_tes!F126=0,0,RES_hhdet_in_tes!F126/0.086*1000000/RES_hhdet_in_new!F126)</f>
        <v>5924.0693684448024</v>
      </c>
      <c r="G126" s="156">
        <f>IF(RES_hhdet_in_tes!G126=0,0,RES_hhdet_in_tes!G126/0.086*1000000/RES_hhdet_in_new!G126)</f>
        <v>6064.0763981891978</v>
      </c>
      <c r="H126" s="156">
        <f>IF(RES_hhdet_in_tes!H126=0,0,RES_hhdet_in_tes!H126/0.086*1000000/RES_hhdet_in_new!H126)</f>
        <v>6859.7060362050834</v>
      </c>
      <c r="I126" s="156">
        <f>IF(RES_hhdet_in_tes!I126=0,0,RES_hhdet_in_tes!I126/0.086*1000000/RES_hhdet_in_new!I126)</f>
        <v>5220.1650314872313</v>
      </c>
      <c r="J126" s="156">
        <f>IF(RES_hhdet_in_tes!J126=0,0,RES_hhdet_in_tes!J126/0.086*1000000/RES_hhdet_in_new!J126)</f>
        <v>5605.2492477502938</v>
      </c>
      <c r="K126" s="156">
        <f>IF(RES_hhdet_in_tes!K126=0,0,RES_hhdet_in_tes!K126/0.086*1000000/RES_hhdet_in_new!K126)</f>
        <v>4998.6896409441742</v>
      </c>
      <c r="L126" s="156">
        <f>IF(RES_hhdet_in_tes!L126=0,0,RES_hhdet_in_tes!L126/0.086*1000000/RES_hhdet_in_new!L126)</f>
        <v>4646.4203083466809</v>
      </c>
      <c r="M126" s="156">
        <f>IF(RES_hhdet_in_tes!M126=0,0,RES_hhdet_in_tes!M126/0.086*1000000/RES_hhdet_in_new!M126)</f>
        <v>5679.0021494218363</v>
      </c>
      <c r="N126" s="156">
        <f>IF(RES_hhdet_in_tes!N126=0,0,RES_hhdet_in_tes!N126/0.086*1000000/RES_hhdet_in_new!N126)</f>
        <v>4821.7655486087942</v>
      </c>
      <c r="O126" s="156">
        <f>IF(RES_hhdet_in_tes!O126=0,0,RES_hhdet_in_tes!O126/0.086*1000000/RES_hhdet_in_new!O126)</f>
        <v>3099.6599580799834</v>
      </c>
      <c r="P126" s="156">
        <f>IF(RES_hhdet_in_tes!P126=0,0,RES_hhdet_in_tes!P126/0.086*1000000/RES_hhdet_in_new!P126)</f>
        <v>2967.2673454908845</v>
      </c>
      <c r="Q126" s="156">
        <f>IF(RES_hhdet_in_tes!Q126=0,0,RES_hhdet_in_tes!Q126/0.086*1000000/RES_hhdet_in_new!Q126)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15.020478437781469</v>
      </c>
      <c r="D127" s="156">
        <f>IF(RES_hhdet_in_tes!D127=0,0,RES_hhdet_in_tes!D127/0.086*1000000/RES_hhdet_in_new!D126)</f>
        <v>22.593816492755479</v>
      </c>
      <c r="E127" s="156">
        <f>IF(RES_hhdet_in_tes!E127=0,0,RES_hhdet_in_tes!E127/0.086*1000000/RES_hhdet_in_new!E126)</f>
        <v>29.272537176807976</v>
      </c>
      <c r="F127" s="156">
        <f>IF(RES_hhdet_in_tes!F127=0,0,RES_hhdet_in_tes!F127/0.086*1000000/RES_hhdet_in_new!F126)</f>
        <v>26.224428172155342</v>
      </c>
      <c r="G127" s="156">
        <f>IF(RES_hhdet_in_tes!G127=0,0,RES_hhdet_in_tes!G127/0.086*1000000/RES_hhdet_in_new!G126)</f>
        <v>18.029781125083403</v>
      </c>
      <c r="H127" s="156">
        <f>IF(RES_hhdet_in_tes!H127=0,0,RES_hhdet_in_tes!H127/0.086*1000000/RES_hhdet_in_new!H126)</f>
        <v>31.475291282515798</v>
      </c>
      <c r="I127" s="156">
        <f>IF(RES_hhdet_in_tes!I127=0,0,RES_hhdet_in_tes!I127/0.086*1000000/RES_hhdet_in_new!I126)</f>
        <v>33.804684281000576</v>
      </c>
      <c r="J127" s="156">
        <f>IF(RES_hhdet_in_tes!J127=0,0,RES_hhdet_in_tes!J127/0.086*1000000/RES_hhdet_in_new!J126)</f>
        <v>34.765580549384474</v>
      </c>
      <c r="K127" s="156">
        <f>IF(RES_hhdet_in_tes!K127=0,0,RES_hhdet_in_tes!K127/0.086*1000000/RES_hhdet_in_new!K126)</f>
        <v>35.132514433867776</v>
      </c>
      <c r="L127" s="156">
        <f>IF(RES_hhdet_in_tes!L127=0,0,RES_hhdet_in_tes!L127/0.086*1000000/RES_hhdet_in_new!L126)</f>
        <v>33.05998137297258</v>
      </c>
      <c r="M127" s="156">
        <f>IF(RES_hhdet_in_tes!M127=0,0,RES_hhdet_in_tes!M127/0.086*1000000/RES_hhdet_in_new!M126)</f>
        <v>18.038701552835498</v>
      </c>
      <c r="N127" s="156">
        <f>IF(RES_hhdet_in_tes!N127=0,0,RES_hhdet_in_tes!N127/0.086*1000000/RES_hhdet_in_new!N126)</f>
        <v>43.199336966264475</v>
      </c>
      <c r="O127" s="156">
        <f>IF(RES_hhdet_in_tes!O127=0,0,RES_hhdet_in_tes!O127/0.086*1000000/RES_hhdet_in_new!O126)</f>
        <v>27.643811083569442</v>
      </c>
      <c r="P127" s="156">
        <f>IF(RES_hhdet_in_tes!P127=0,0,RES_hhdet_in_tes!P127/0.086*1000000/RES_hhdet_in_new!P126)</f>
        <v>23.234641406882925</v>
      </c>
      <c r="Q127" s="156">
        <f>IF(RES_hhdet_in_tes!Q127=0,0,RES_hhdet_in_tes!Q127/0.086*1000000/RES_hhdet_in_new!Q126)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2760.7282744039062</v>
      </c>
      <c r="D128" s="157">
        <f t="shared" si="118"/>
        <v>2750.4041258709094</v>
      </c>
      <c r="E128" s="157">
        <f t="shared" si="118"/>
        <v>2763.3448755916879</v>
      </c>
      <c r="F128" s="157">
        <f t="shared" si="118"/>
        <v>2753.3276321367744</v>
      </c>
      <c r="G128" s="157">
        <f t="shared" si="118"/>
        <v>2775.5358885830824</v>
      </c>
      <c r="H128" s="157">
        <f t="shared" si="118"/>
        <v>2846.4310027553111</v>
      </c>
      <c r="I128" s="157">
        <f t="shared" si="118"/>
        <v>3186.8004313741517</v>
      </c>
      <c r="J128" s="157">
        <f t="shared" si="118"/>
        <v>3291.8453582736693</v>
      </c>
      <c r="K128" s="157">
        <f t="shared" si="118"/>
        <v>3328.4664166055973</v>
      </c>
      <c r="L128" s="157">
        <f t="shared" si="118"/>
        <v>3377.9780295000796</v>
      </c>
      <c r="M128" s="157">
        <f t="shared" si="118"/>
        <v>3455.4026124031916</v>
      </c>
      <c r="N128" s="157">
        <f t="shared" si="118"/>
        <v>3473.5664551356986</v>
      </c>
      <c r="O128" s="157">
        <f t="shared" si="118"/>
        <v>3476.7486783722725</v>
      </c>
      <c r="P128" s="157">
        <f t="shared" si="118"/>
        <v>3577.0050597829709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2760.7282744039062</v>
      </c>
      <c r="D129" s="156">
        <f>IF(RES_hhdet_in_tes!D129=0,0,RES_hhdet_in_tes!D129/0.086*1000000/RES_hhdet_in_new!D129)</f>
        <v>2750.4041258709094</v>
      </c>
      <c r="E129" s="156">
        <f>IF(RES_hhdet_in_tes!E129=0,0,RES_hhdet_in_tes!E129/0.086*1000000/RES_hhdet_in_new!E129)</f>
        <v>2763.3448755916879</v>
      </c>
      <c r="F129" s="156">
        <f>IF(RES_hhdet_in_tes!F129=0,0,RES_hhdet_in_tes!F129/0.086*1000000/RES_hhdet_in_new!F129)</f>
        <v>2753.3276321367744</v>
      </c>
      <c r="G129" s="156">
        <f>IF(RES_hhdet_in_tes!G129=0,0,RES_hhdet_in_tes!G129/0.086*1000000/RES_hhdet_in_new!G129)</f>
        <v>2775.5358885830824</v>
      </c>
      <c r="H129" s="156">
        <f>IF(RES_hhdet_in_tes!H129=0,0,RES_hhdet_in_tes!H129/0.086*1000000/RES_hhdet_in_new!H129)</f>
        <v>2846.4310027553111</v>
      </c>
      <c r="I129" s="156">
        <f>IF(RES_hhdet_in_tes!I129=0,0,RES_hhdet_in_tes!I129/0.086*1000000/RES_hhdet_in_new!I129)</f>
        <v>3186.8004313741517</v>
      </c>
      <c r="J129" s="156">
        <f>IF(RES_hhdet_in_tes!J129=0,0,RES_hhdet_in_tes!J129/0.086*1000000/RES_hhdet_in_new!J129)</f>
        <v>3291.8453582736693</v>
      </c>
      <c r="K129" s="156">
        <f>IF(RES_hhdet_in_tes!K129=0,0,RES_hhdet_in_tes!K129/0.086*1000000/RES_hhdet_in_new!K129)</f>
        <v>3328.4664166055973</v>
      </c>
      <c r="L129" s="156">
        <f>IF(RES_hhdet_in_tes!L129=0,0,RES_hhdet_in_tes!L129/0.086*1000000/RES_hhdet_in_new!L129)</f>
        <v>3377.9780295000796</v>
      </c>
      <c r="M129" s="156">
        <f>IF(RES_hhdet_in_tes!M129=0,0,RES_hhdet_in_tes!M129/0.086*1000000/RES_hhdet_in_new!M129)</f>
        <v>3455.4026124031916</v>
      </c>
      <c r="N129" s="156">
        <f>IF(RES_hhdet_in_tes!N129=0,0,RES_hhdet_in_tes!N129/0.086*1000000/RES_hhdet_in_new!N129)</f>
        <v>3473.5664551356986</v>
      </c>
      <c r="O129" s="156">
        <f>IF(RES_hhdet_in_tes!O129=0,0,RES_hhdet_in_tes!O129/0.086*1000000/RES_hhdet_in_new!O129)</f>
        <v>3476.7486783722725</v>
      </c>
      <c r="P129" s="156">
        <f>IF(RES_hhdet_in_tes!P129=0,0,RES_hhdet_in_tes!P129/0.086*1000000/RES_hhdet_in_new!P129)</f>
        <v>3577.0050597829709</v>
      </c>
      <c r="Q129" s="156">
        <f>IF(RES_hhdet_in_tes!Q129=0,0,RES_hhdet_in_tes!Q129/0.086*1000000/RES_hhdet_in_new!Q129)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1128.4404077330503</v>
      </c>
      <c r="D130" s="157">
        <f>IF(SUM(RES_hhdet_in_tes!D131:D132,RES_hhdet_in_tes!D135:D136)=0,0,SUM(RES_hhdet_in_tes!D131:D132,RES_hhdet_in_tes!D135:D136)/0.086*1000000/SUM(RES_hhdet_in_new!D131:D132,RES_hhdet_in_new!D135:D136))</f>
        <v>1183.8598764914332</v>
      </c>
      <c r="E130" s="157">
        <f>IF(SUM(RES_hhdet_in_tes!E131:E132,RES_hhdet_in_tes!E135:E136)=0,0,SUM(RES_hhdet_in_tes!E131:E132,RES_hhdet_in_tes!E135:E136)/0.086*1000000/SUM(RES_hhdet_in_new!E131:E132,RES_hhdet_in_new!E135:E136))</f>
        <v>1191.8965199675501</v>
      </c>
      <c r="F130" s="157">
        <f>IF(SUM(RES_hhdet_in_tes!F131:F132,RES_hhdet_in_tes!F135:F136)=0,0,SUM(RES_hhdet_in_tes!F131:F132,RES_hhdet_in_tes!F135:F136)/0.086*1000000/SUM(RES_hhdet_in_new!F131:F132,RES_hhdet_in_new!F135:F136))</f>
        <v>1226.9193283744039</v>
      </c>
      <c r="G130" s="157">
        <f>IF(SUM(RES_hhdet_in_tes!G131:G132,RES_hhdet_in_tes!G135:G136)=0,0,SUM(RES_hhdet_in_tes!G131:G132,RES_hhdet_in_tes!G135:G136)/0.086*1000000/SUM(RES_hhdet_in_new!G131:G132,RES_hhdet_in_new!G135:G136))</f>
        <v>1236.7023090311436</v>
      </c>
      <c r="H130" s="157">
        <f>IF(SUM(RES_hhdet_in_tes!H131:H132,RES_hhdet_in_tes!H135:H136)=0,0,SUM(RES_hhdet_in_tes!H131:H132,RES_hhdet_in_tes!H135:H136)/0.086*1000000/SUM(RES_hhdet_in_new!H131:H132,RES_hhdet_in_new!H135:H136))</f>
        <v>1293.7640266856599</v>
      </c>
      <c r="I130" s="157">
        <f>IF(SUM(RES_hhdet_in_tes!I131:I132,RES_hhdet_in_tes!I135:I136)=0,0,SUM(RES_hhdet_in_tes!I131:I132,RES_hhdet_in_tes!I135:I136)/0.086*1000000/SUM(RES_hhdet_in_new!I131:I132,RES_hhdet_in_new!I135:I136))</f>
        <v>1276.9359342602768</v>
      </c>
      <c r="J130" s="157">
        <f>IF(SUM(RES_hhdet_in_tes!J131:J132,RES_hhdet_in_tes!J135:J136)=0,0,SUM(RES_hhdet_in_tes!J131:J132,RES_hhdet_in_tes!J135:J136)/0.086*1000000/SUM(RES_hhdet_in_new!J131:J132,RES_hhdet_in_new!J135:J136))</f>
        <v>1365.4016529001508</v>
      </c>
      <c r="K130" s="157">
        <f>IF(SUM(RES_hhdet_in_tes!K131:K132,RES_hhdet_in_tes!K135:K136)=0,0,SUM(RES_hhdet_in_tes!K131:K132,RES_hhdet_in_tes!K135:K136)/0.086*1000000/SUM(RES_hhdet_in_new!K131:K132,RES_hhdet_in_new!K135:K136))</f>
        <v>1386.5279163912853</v>
      </c>
      <c r="L130" s="157">
        <f>IF(SUM(RES_hhdet_in_tes!L131:L132,RES_hhdet_in_tes!L135:L136)=0,0,SUM(RES_hhdet_in_tes!L131:L132,RES_hhdet_in_tes!L135:L136)/0.086*1000000/SUM(RES_hhdet_in_new!L131:L132,RES_hhdet_in_new!L135:L136))</f>
        <v>1420.744115842406</v>
      </c>
      <c r="M130" s="157">
        <f>IF(SUM(RES_hhdet_in_tes!M131:M132,RES_hhdet_in_tes!M135:M136)=0,0,SUM(RES_hhdet_in_tes!M131:M132,RES_hhdet_in_tes!M135:M136)/0.086*1000000/SUM(RES_hhdet_in_new!M131:M132,RES_hhdet_in_new!M135:M136))</f>
        <v>1342.2899897207112</v>
      </c>
      <c r="N130" s="157">
        <f>IF(SUM(RES_hhdet_in_tes!N131:N132,RES_hhdet_in_tes!N135:N136)=0,0,SUM(RES_hhdet_in_tes!N131:N132,RES_hhdet_in_tes!N135:N136)/0.086*1000000/SUM(RES_hhdet_in_new!N131:N132,RES_hhdet_in_new!N135:N136))</f>
        <v>1319.3816956804458</v>
      </c>
      <c r="O130" s="157">
        <f>IF(SUM(RES_hhdet_in_tes!O131:O132,RES_hhdet_in_tes!O135:O136)=0,0,SUM(RES_hhdet_in_tes!O131:O132,RES_hhdet_in_tes!O135:O136)/0.086*1000000/SUM(RES_hhdet_in_new!O131:O132,RES_hhdet_in_new!O135:O136))</f>
        <v>1323.8487254560782</v>
      </c>
      <c r="P130" s="157">
        <f>IF(SUM(RES_hhdet_in_tes!P131:P132,RES_hhdet_in_tes!P135:P136)=0,0,SUM(RES_hhdet_in_tes!P131:P132,RES_hhdet_in_tes!P135:P136)/0.086*1000000/SUM(RES_hhdet_in_new!P131:P132,RES_hhdet_in_new!P135:P136))</f>
        <v>1395.5266249616143</v>
      </c>
      <c r="Q130" s="157">
        <f>IF(SUM(RES_hhdet_in_tes!Q131:Q132,RES_hhdet_in_tes!Q135:Q136)=0,0,SUM(RES_hhdet_in_tes!Q131:Q132,RES_hhdet_in_tes!Q135:Q136)/0.086*1000000/SUM(RES_hhdet_in_new!Q131:Q132,RES_hhdet_in_new!Q135:Q136))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0</v>
      </c>
      <c r="D131" s="132">
        <f>IF(RES_hhdet_in_tes!D131=0,0,RES_hhdet_in_tes!D131/0.086*1000000/RES_hhdet_in_new!D131)</f>
        <v>1116.3196208083025</v>
      </c>
      <c r="E131" s="132">
        <f>IF(RES_hhdet_in_tes!E131=0,0,RES_hhdet_in_tes!E131/0.086*1000000/RES_hhdet_in_new!E131)</f>
        <v>0</v>
      </c>
      <c r="F131" s="132">
        <f>IF(RES_hhdet_in_tes!F131=0,0,RES_hhdet_in_tes!F131/0.086*1000000/RES_hhdet_in_new!F131)</f>
        <v>1163.1885834436723</v>
      </c>
      <c r="G131" s="132">
        <f>IF(RES_hhdet_in_tes!G131=0,0,RES_hhdet_in_tes!G131/0.086*1000000/RES_hhdet_in_new!G131)</f>
        <v>0</v>
      </c>
      <c r="H131" s="132">
        <f>IF(RES_hhdet_in_tes!H131=0,0,RES_hhdet_in_tes!H131/0.086*1000000/RES_hhdet_in_new!H131)</f>
        <v>0</v>
      </c>
      <c r="I131" s="132">
        <f>IF(RES_hhdet_in_tes!I131=0,0,RES_hhdet_in_tes!I131/0.086*1000000/RES_hhdet_in_new!I131)</f>
        <v>0</v>
      </c>
      <c r="J131" s="132">
        <f>IF(RES_hhdet_in_tes!J131=0,0,RES_hhdet_in_tes!J131/0.086*1000000/RES_hhdet_in_new!J131)</f>
        <v>0</v>
      </c>
      <c r="K131" s="132">
        <f>IF(RES_hhdet_in_tes!K131=0,0,RES_hhdet_in_tes!K131/0.086*1000000/RES_hhdet_in_new!K131)</f>
        <v>0</v>
      </c>
      <c r="L131" s="132">
        <f>IF(RES_hhdet_in_tes!L131=0,0,RES_hhdet_in_tes!L131/0.086*1000000/RES_hhdet_in_new!L131)</f>
        <v>1347.151085825617</v>
      </c>
      <c r="M131" s="132">
        <f>IF(RES_hhdet_in_tes!M131=0,0,RES_hhdet_in_tes!M131/0.086*1000000/RES_hhdet_in_new!M131)</f>
        <v>1226.2427796938434</v>
      </c>
      <c r="N131" s="132">
        <f>IF(RES_hhdet_in_tes!N131=0,0,RES_hhdet_in_tes!N131/0.086*1000000/RES_hhdet_in_new!N131)</f>
        <v>1191.8314990097902</v>
      </c>
      <c r="O131" s="132">
        <f>IF(RES_hhdet_in_tes!O131=0,0,RES_hhdet_in_tes!O131/0.086*1000000/RES_hhdet_in_new!O131)</f>
        <v>0</v>
      </c>
      <c r="P131" s="132">
        <f>IF(RES_hhdet_in_tes!P131=0,0,RES_hhdet_in_tes!P131/0.086*1000000/RES_hhdet_in_new!P131)</f>
        <v>0</v>
      </c>
      <c r="Q131" s="132">
        <f>IF(RES_hhdet_in_tes!Q131=0,0,RES_hhdet_in_tes!Q131/0.086*1000000/RES_hhdet_in_new!Q131)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0</v>
      </c>
      <c r="D132" s="132">
        <f>IF(RES_hhdet_in_tes!D132=0,0,RES_hhdet_in_tes!D132/0.086*1000000/RES_hhdet_in_new!D132)</f>
        <v>1122.9477484206259</v>
      </c>
      <c r="E132" s="132">
        <f>IF(RES_hhdet_in_tes!E132=0,0,RES_hhdet_in_tes!E132/0.086*1000000/RES_hhdet_in_new!E132)</f>
        <v>1141.7500818072717</v>
      </c>
      <c r="F132" s="132">
        <f>IF(RES_hhdet_in_tes!F132=0,0,RES_hhdet_in_tes!F132/0.086*1000000/RES_hhdet_in_new!F132)</f>
        <v>1173.1474078868998</v>
      </c>
      <c r="G132" s="132">
        <f>IF(RES_hhdet_in_tes!G132=0,0,RES_hhdet_in_tes!G132/0.086*1000000/RES_hhdet_in_new!G132)</f>
        <v>1184.0481652426558</v>
      </c>
      <c r="H132" s="132">
        <f>IF(RES_hhdet_in_tes!H132=0,0,RES_hhdet_in_tes!H132/0.086*1000000/RES_hhdet_in_new!H132)</f>
        <v>1256.2121524029812</v>
      </c>
      <c r="I132" s="132">
        <f>IF(RES_hhdet_in_tes!I132=0,0,RES_hhdet_in_tes!I132/0.086*1000000/RES_hhdet_in_new!I132)</f>
        <v>1224.5667470225987</v>
      </c>
      <c r="J132" s="132">
        <f>IF(RES_hhdet_in_tes!J132=0,0,RES_hhdet_in_tes!J132/0.086*1000000/RES_hhdet_in_new!J132)</f>
        <v>1304.9620442248925</v>
      </c>
      <c r="K132" s="132">
        <f>IF(RES_hhdet_in_tes!K132=0,0,RES_hhdet_in_tes!K132/0.086*1000000/RES_hhdet_in_new!K132)</f>
        <v>1324.9395282133298</v>
      </c>
      <c r="L132" s="132">
        <f>IF(RES_hhdet_in_tes!L132=0,0,RES_hhdet_in_tes!L132/0.086*1000000/RES_hhdet_in_new!L132)</f>
        <v>1346.6965587511738</v>
      </c>
      <c r="M132" s="132">
        <f>IF(RES_hhdet_in_tes!M132=0,0,RES_hhdet_in_tes!M132/0.086*1000000/RES_hhdet_in_new!M132)</f>
        <v>1299.2766657639097</v>
      </c>
      <c r="N132" s="132">
        <f>IF(RES_hhdet_in_tes!N132=0,0,RES_hhdet_in_tes!N132/0.086*1000000/RES_hhdet_in_new!N132)</f>
        <v>1288.0559120139512</v>
      </c>
      <c r="O132" s="132">
        <f>IF(RES_hhdet_in_tes!O132=0,0,RES_hhdet_in_tes!O132/0.086*1000000/RES_hhdet_in_new!O132)</f>
        <v>1323.8487254560782</v>
      </c>
      <c r="P132" s="132">
        <f>IF(RES_hhdet_in_tes!P132=0,0,RES_hhdet_in_tes!P132/0.086*1000000/RES_hhdet_in_new!P132)</f>
        <v>1333.8380298001473</v>
      </c>
      <c r="Q132" s="132">
        <f>IF(RES_hhdet_in_tes!Q132=0,0,RES_hhdet_in_tes!Q132/0.086*1000000/RES_hhdet_in_new!Q132)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0</v>
      </c>
      <c r="D133" s="165">
        <f>IF(RES_hhdet_in_tes!D133=0,0,RES_hhdet_in_tes!D133/0.086*1000000/RES_hhdet_in_new!D132)</f>
        <v>334.89589290021564</v>
      </c>
      <c r="E133" s="165">
        <f>IF(RES_hhdet_in_tes!E133=0,0,RES_hhdet_in_tes!E133/0.086*1000000/RES_hhdet_in_new!E132)</f>
        <v>376.75684858803328</v>
      </c>
      <c r="F133" s="165">
        <f>IF(RES_hhdet_in_tes!F133=0,0,RES_hhdet_in_tes!F133/0.086*1000000/RES_hhdet_in_new!F132)</f>
        <v>341.23352939923529</v>
      </c>
      <c r="G133" s="165">
        <f>IF(RES_hhdet_in_tes!G133=0,0,RES_hhdet_in_tes!G133/0.086*1000000/RES_hhdet_in_new!G132)</f>
        <v>404.16470711160736</v>
      </c>
      <c r="H133" s="165">
        <f>IF(RES_hhdet_in_tes!H133=0,0,RES_hhdet_in_tes!H133/0.086*1000000/RES_hhdet_in_new!H132)</f>
        <v>435.50716766627477</v>
      </c>
      <c r="I133" s="165">
        <f>IF(RES_hhdet_in_tes!I133=0,0,RES_hhdet_in_tes!I133/0.086*1000000/RES_hhdet_in_new!I132)</f>
        <v>339.2430533603482</v>
      </c>
      <c r="J133" s="165">
        <f>IF(RES_hhdet_in_tes!J133=0,0,RES_hhdet_in_tes!J133/0.086*1000000/RES_hhdet_in_new!J132)</f>
        <v>389.15096693776178</v>
      </c>
      <c r="K133" s="165">
        <f>IF(RES_hhdet_in_tes!K133=0,0,RES_hhdet_in_tes!K133/0.086*1000000/RES_hhdet_in_new!K132)</f>
        <v>384.98161845955485</v>
      </c>
      <c r="L133" s="165">
        <f>IF(RES_hhdet_in_tes!L133=0,0,RES_hhdet_in_tes!L133/0.086*1000000/RES_hhdet_in_new!L132)</f>
        <v>408.5580900251669</v>
      </c>
      <c r="M133" s="165">
        <f>IF(RES_hhdet_in_tes!M133=0,0,RES_hhdet_in_tes!M133/0.086*1000000/RES_hhdet_in_new!M132)</f>
        <v>386.49695797911085</v>
      </c>
      <c r="N133" s="165">
        <f>IF(RES_hhdet_in_tes!N133=0,0,RES_hhdet_in_tes!N133/0.086*1000000/RES_hhdet_in_new!N132)</f>
        <v>375.39656763034412</v>
      </c>
      <c r="O133" s="165">
        <f>IF(RES_hhdet_in_tes!O133=0,0,RES_hhdet_in_tes!O133/0.086*1000000/RES_hhdet_in_new!O132)</f>
        <v>412.30954734265242</v>
      </c>
      <c r="P133" s="165">
        <f>IF(RES_hhdet_in_tes!P133=0,0,RES_hhdet_in_tes!P133/0.086*1000000/RES_hhdet_in_new!P132)</f>
        <v>416.04055558707142</v>
      </c>
      <c r="Q133" s="165">
        <f>IF(RES_hhdet_in_tes!Q133=0,0,RES_hhdet_in_tes!Q133/0.086*1000000/RES_hhdet_in_new!Q132)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0</v>
      </c>
      <c r="D134" s="164">
        <f>IF(RES_hhdet_in_tes!D134=0,0,RES_hhdet_in_tes!D134/0.086*1000000/RES_hhdet_in_new!D132)</f>
        <v>788.05185552041007</v>
      </c>
      <c r="E134" s="164">
        <f>IF(RES_hhdet_in_tes!E134=0,0,RES_hhdet_in_tes!E134/0.086*1000000/RES_hhdet_in_new!E132)</f>
        <v>764.9932332192385</v>
      </c>
      <c r="F134" s="164">
        <f>IF(RES_hhdet_in_tes!F134=0,0,RES_hhdet_in_tes!F134/0.086*1000000/RES_hhdet_in_new!F132)</f>
        <v>831.91387848766442</v>
      </c>
      <c r="G134" s="164">
        <f>IF(RES_hhdet_in_tes!G134=0,0,RES_hhdet_in_tes!G134/0.086*1000000/RES_hhdet_in_new!G132)</f>
        <v>779.88345813104866</v>
      </c>
      <c r="H134" s="164">
        <f>IF(RES_hhdet_in_tes!H134=0,0,RES_hhdet_in_tes!H134/0.086*1000000/RES_hhdet_in_new!H132)</f>
        <v>820.70498473670636</v>
      </c>
      <c r="I134" s="164">
        <f>IF(RES_hhdet_in_tes!I134=0,0,RES_hhdet_in_tes!I134/0.086*1000000/RES_hhdet_in_new!I132)</f>
        <v>885.32369366225043</v>
      </c>
      <c r="J134" s="164">
        <f>IF(RES_hhdet_in_tes!J134=0,0,RES_hhdet_in_tes!J134/0.086*1000000/RES_hhdet_in_new!J132)</f>
        <v>915.81107728713073</v>
      </c>
      <c r="K134" s="164">
        <f>IF(RES_hhdet_in_tes!K134=0,0,RES_hhdet_in_tes!K134/0.086*1000000/RES_hhdet_in_new!K132)</f>
        <v>939.95790975377452</v>
      </c>
      <c r="L134" s="164">
        <f>IF(RES_hhdet_in_tes!L134=0,0,RES_hhdet_in_tes!L134/0.086*1000000/RES_hhdet_in_new!L132)</f>
        <v>938.13846872600686</v>
      </c>
      <c r="M134" s="164">
        <f>IF(RES_hhdet_in_tes!M134=0,0,RES_hhdet_in_tes!M134/0.086*1000000/RES_hhdet_in_new!M132)</f>
        <v>912.77970778479892</v>
      </c>
      <c r="N134" s="164">
        <f>IF(RES_hhdet_in_tes!N134=0,0,RES_hhdet_in_tes!N134/0.086*1000000/RES_hhdet_in_new!N132)</f>
        <v>912.65934438360694</v>
      </c>
      <c r="O134" s="164">
        <f>IF(RES_hhdet_in_tes!O134=0,0,RES_hhdet_in_tes!O134/0.086*1000000/RES_hhdet_in_new!O132)</f>
        <v>911.53917811342581</v>
      </c>
      <c r="P134" s="164">
        <f>IF(RES_hhdet_in_tes!P134=0,0,RES_hhdet_in_tes!P134/0.086*1000000/RES_hhdet_in_new!P132)</f>
        <v>917.79747421307604</v>
      </c>
      <c r="Q134" s="164">
        <f>IF(RES_hhdet_in_tes!Q134=0,0,RES_hhdet_in_tes!Q134/0.086*1000000/RES_hhdet_in_new!Q132)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1188.3570976665537</v>
      </c>
      <c r="D135" s="162">
        <f>IF(RES_hhdet_in_tes!D135=0,0,RES_hhdet_in_tes!D135/0.086*1000000/RES_hhdet_in_new!D135)</f>
        <v>1273.6591014167764</v>
      </c>
      <c r="E135" s="162">
        <f>IF(RES_hhdet_in_tes!E135=0,0,RES_hhdet_in_tes!E135/0.086*1000000/RES_hhdet_in_new!E135)</f>
        <v>1343.1281126800723</v>
      </c>
      <c r="F135" s="162">
        <f>IF(RES_hhdet_in_tes!F135=0,0,RES_hhdet_in_tes!F135/0.086*1000000/RES_hhdet_in_new!F135)</f>
        <v>1357.6373970880572</v>
      </c>
      <c r="G135" s="162">
        <f>IF(RES_hhdet_in_tes!G135=0,0,RES_hhdet_in_tes!G135/0.086*1000000/RES_hhdet_in_new!G135)</f>
        <v>1336.0127295280092</v>
      </c>
      <c r="H135" s="162">
        <f>IF(RES_hhdet_in_tes!H135=0,0,RES_hhdet_in_tes!H135/0.086*1000000/RES_hhdet_in_new!H135)</f>
        <v>1398.1091304519953</v>
      </c>
      <c r="I135" s="162">
        <f>IF(RES_hhdet_in_tes!I135=0,0,RES_hhdet_in_tes!I135/0.086*1000000/RES_hhdet_in_new!I135)</f>
        <v>0</v>
      </c>
      <c r="J135" s="162">
        <f>IF(RES_hhdet_in_tes!J135=0,0,RES_hhdet_in_tes!J135/0.086*1000000/RES_hhdet_in_new!J135)</f>
        <v>1553.0052642446856</v>
      </c>
      <c r="K135" s="162">
        <f>IF(RES_hhdet_in_tes!K135=0,0,RES_hhdet_in_tes!K135/0.086*1000000/RES_hhdet_in_new!K135)</f>
        <v>1589.1506461304662</v>
      </c>
      <c r="L135" s="162">
        <f>IF(RES_hhdet_in_tes!L135=0,0,RES_hhdet_in_tes!L135/0.086*1000000/RES_hhdet_in_new!L135)</f>
        <v>1589.1158622828043</v>
      </c>
      <c r="M135" s="162">
        <f>IF(RES_hhdet_in_tes!M135=0,0,RES_hhdet_in_tes!M135/0.086*1000000/RES_hhdet_in_new!M135)</f>
        <v>1487.134356382232</v>
      </c>
      <c r="N135" s="162">
        <f>IF(RES_hhdet_in_tes!N135=0,0,RES_hhdet_in_tes!N135/0.086*1000000/RES_hhdet_in_new!N135)</f>
        <v>1650.4383367612777</v>
      </c>
      <c r="O135" s="162">
        <f>IF(RES_hhdet_in_tes!O135=0,0,RES_hhdet_in_tes!O135/0.086*1000000/RES_hhdet_in_new!O135)</f>
        <v>0</v>
      </c>
      <c r="P135" s="162">
        <f>IF(RES_hhdet_in_tes!P135=0,0,RES_hhdet_in_tes!P135/0.086*1000000/RES_hhdet_in_new!P135)</f>
        <v>1560.2854553814268</v>
      </c>
      <c r="Q135" s="162">
        <f>IF(RES_hhdet_in_tes!Q135=0,0,RES_hhdet_in_tes!Q135/0.086*1000000/RES_hhdet_in_new!Q135)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1122.0570224754908</v>
      </c>
      <c r="D136" s="160">
        <f>IF(RES_hhdet_in_tes!D136=0,0,RES_hhdet_in_tes!D136/0.086*1000000/RES_hhdet_in_new!D136)</f>
        <v>1181.6771678177622</v>
      </c>
      <c r="E136" s="160">
        <f>IF(RES_hhdet_in_tes!E136=0,0,RES_hhdet_in_tes!E136/0.086*1000000/RES_hhdet_in_new!E136)</f>
        <v>1208.4946753292354</v>
      </c>
      <c r="F136" s="160">
        <f>IF(RES_hhdet_in_tes!F136=0,0,RES_hhdet_in_tes!F136/0.086*1000000/RES_hhdet_in_new!F136)</f>
        <v>1227.9896147692705</v>
      </c>
      <c r="G136" s="160">
        <f>IF(RES_hhdet_in_tes!G136=0,0,RES_hhdet_in_tes!G136/0.086*1000000/RES_hhdet_in_new!G136)</f>
        <v>1237.7101725526193</v>
      </c>
      <c r="H136" s="160">
        <f>IF(RES_hhdet_in_tes!H136=0,0,RES_hhdet_in_tes!H136/0.086*1000000/RES_hhdet_in_new!H136)</f>
        <v>1269.8015901066826</v>
      </c>
      <c r="I136" s="160">
        <f>IF(RES_hhdet_in_tes!I136=0,0,RES_hhdet_in_tes!I136/0.086*1000000/RES_hhdet_in_new!I136)</f>
        <v>1341.8406913161548</v>
      </c>
      <c r="J136" s="160">
        <f>IF(RES_hhdet_in_tes!J136=0,0,RES_hhdet_in_tes!J136/0.086*1000000/RES_hhdet_in_new!J136)</f>
        <v>1383.820134314245</v>
      </c>
      <c r="K136" s="160">
        <f>IF(RES_hhdet_in_tes!K136=0,0,RES_hhdet_in_tes!K136/0.086*1000000/RES_hhdet_in_new!K136)</f>
        <v>1401.1752028455919</v>
      </c>
      <c r="L136" s="160">
        <f>IF(RES_hhdet_in_tes!L136=0,0,RES_hhdet_in_tes!L136/0.086*1000000/RES_hhdet_in_new!L136)</f>
        <v>1415.2062715644613</v>
      </c>
      <c r="M136" s="160">
        <f>IF(RES_hhdet_in_tes!M136=0,0,RES_hhdet_in_tes!M136/0.086*1000000/RES_hhdet_in_new!M136)</f>
        <v>1377.2392417339443</v>
      </c>
      <c r="N136" s="160">
        <f>IF(RES_hhdet_in_tes!N136=0,0,RES_hhdet_in_tes!N136/0.086*1000000/RES_hhdet_in_new!N136)</f>
        <v>1428.2970647302764</v>
      </c>
      <c r="O136" s="160">
        <f>IF(RES_hhdet_in_tes!O136=0,0,RES_hhdet_in_tes!O136/0.086*1000000/RES_hhdet_in_new!O136)</f>
        <v>0</v>
      </c>
      <c r="P136" s="160">
        <f>IF(RES_hhdet_in_tes!P136=0,0,RES_hhdet_in_tes!P136/0.086*1000000/RES_hhdet_in_new!P136)</f>
        <v>1405.7662523313545</v>
      </c>
      <c r="Q136" s="160">
        <f>IF(RES_hhdet_in_tes!Q136=0,0,RES_hhdet_in_tes!Q136/0.086*1000000/RES_hhdet_in_new!Q136)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315.50263566401617</v>
      </c>
      <c r="D137" s="156">
        <f>IF(RES_hhdet_in_tes!D137=0,0,RES_hhdet_in_tes!D137/0.086*1000000/RES_hhdet_in_new!D136)</f>
        <v>393.52279013530597</v>
      </c>
      <c r="E137" s="156">
        <f>IF(RES_hhdet_in_tes!E137=0,0,RES_hhdet_in_tes!E137/0.086*1000000/RES_hhdet_in_new!E136)</f>
        <v>443.39187801506984</v>
      </c>
      <c r="F137" s="156">
        <f>IF(RES_hhdet_in_tes!F137=0,0,RES_hhdet_in_tes!F137/0.086*1000000/RES_hhdet_in_new!F136)</f>
        <v>395.89224992606614</v>
      </c>
      <c r="G137" s="156">
        <f>IF(RES_hhdet_in_tes!G137=0,0,RES_hhdet_in_tes!G137/0.086*1000000/RES_hhdet_in_new!G136)</f>
        <v>457.58498586814034</v>
      </c>
      <c r="H137" s="156">
        <f>IF(RES_hhdet_in_tes!H137=0,0,RES_hhdet_in_tes!H137/0.086*1000000/RES_hhdet_in_new!H136)</f>
        <v>448.82704984783368</v>
      </c>
      <c r="I137" s="156">
        <f>IF(RES_hhdet_in_tes!I137=0,0,RES_hhdet_in_tes!I137/0.086*1000000/RES_hhdet_in_new!I136)</f>
        <v>456.22875044059492</v>
      </c>
      <c r="J137" s="156">
        <f>IF(RES_hhdet_in_tes!J137=0,0,RES_hhdet_in_tes!J137/0.086*1000000/RES_hhdet_in_new!J136)</f>
        <v>467.68452893663959</v>
      </c>
      <c r="K137" s="156">
        <f>IF(RES_hhdet_in_tes!K137=0,0,RES_hhdet_in_tes!K137/0.086*1000000/RES_hhdet_in_new!K136)</f>
        <v>460.87794386944125</v>
      </c>
      <c r="L137" s="156">
        <f>IF(RES_hhdet_in_tes!L137=0,0,RES_hhdet_in_tes!L137/0.086*1000000/RES_hhdet_in_new!L136)</f>
        <v>476.74574604051389</v>
      </c>
      <c r="M137" s="156">
        <f>IF(RES_hhdet_in_tes!M137=0,0,RES_hhdet_in_tes!M137/0.086*1000000/RES_hhdet_in_new!M136)</f>
        <v>464.17386297823401</v>
      </c>
      <c r="N137" s="156">
        <f>IF(RES_hhdet_in_tes!N137=0,0,RES_hhdet_in_tes!N137/0.086*1000000/RES_hhdet_in_new!N136)</f>
        <v>515.3803819200707</v>
      </c>
      <c r="O137" s="156">
        <f>IF(RES_hhdet_in_tes!O137=0,0,RES_hhdet_in_tes!O137/0.086*1000000/RES_hhdet_in_new!O136)</f>
        <v>0</v>
      </c>
      <c r="P137" s="156">
        <f>IF(RES_hhdet_in_tes!P137=0,0,RES_hhdet_in_tes!P137/0.086*1000000/RES_hhdet_in_new!P136)</f>
        <v>486.99795006172565</v>
      </c>
      <c r="Q137" s="156">
        <f>IF(RES_hhdet_in_tes!Q137=0,0,RES_hhdet_in_tes!Q137/0.086*1000000/RES_hhdet_in_new!Q136)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806.55438681147461</v>
      </c>
      <c r="D138" s="156">
        <f>IF(RES_hhdet_in_tes!D138=0,0,RES_hhdet_in_tes!D138/0.086*1000000/RES_hhdet_in_new!D136)</f>
        <v>788.15437768245624</v>
      </c>
      <c r="E138" s="156">
        <f>IF(RES_hhdet_in_tes!E138=0,0,RES_hhdet_in_tes!E138/0.086*1000000/RES_hhdet_in_new!E136)</f>
        <v>765.10279731416529</v>
      </c>
      <c r="F138" s="156">
        <f>IF(RES_hhdet_in_tes!F138=0,0,RES_hhdet_in_tes!F138/0.086*1000000/RES_hhdet_in_new!F136)</f>
        <v>832.09736484320422</v>
      </c>
      <c r="G138" s="156">
        <f>IF(RES_hhdet_in_tes!G138=0,0,RES_hhdet_in_tes!G138/0.086*1000000/RES_hhdet_in_new!G136)</f>
        <v>780.12518668447888</v>
      </c>
      <c r="H138" s="156">
        <f>IF(RES_hhdet_in_tes!H138=0,0,RES_hhdet_in_tes!H138/0.086*1000000/RES_hhdet_in_new!H136)</f>
        <v>820.97454025884861</v>
      </c>
      <c r="I138" s="156">
        <f>IF(RES_hhdet_in_tes!I138=0,0,RES_hhdet_in_tes!I138/0.086*1000000/RES_hhdet_in_new!I136)</f>
        <v>885.61194087556009</v>
      </c>
      <c r="J138" s="156">
        <f>IF(RES_hhdet_in_tes!J138=0,0,RES_hhdet_in_tes!J138/0.086*1000000/RES_hhdet_in_new!J136)</f>
        <v>916.13560537760543</v>
      </c>
      <c r="K138" s="156">
        <f>IF(RES_hhdet_in_tes!K138=0,0,RES_hhdet_in_tes!K138/0.086*1000000/RES_hhdet_in_new!K136)</f>
        <v>940.29725897615072</v>
      </c>
      <c r="L138" s="156">
        <f>IF(RES_hhdet_in_tes!L138=0,0,RES_hhdet_in_tes!L138/0.086*1000000/RES_hhdet_in_new!L136)</f>
        <v>938.46052552394747</v>
      </c>
      <c r="M138" s="156">
        <f>IF(RES_hhdet_in_tes!M138=0,0,RES_hhdet_in_tes!M138/0.086*1000000/RES_hhdet_in_new!M136)</f>
        <v>913.06537875571007</v>
      </c>
      <c r="N138" s="156">
        <f>IF(RES_hhdet_in_tes!N138=0,0,RES_hhdet_in_tes!N138/0.086*1000000/RES_hhdet_in_new!N136)</f>
        <v>912.91668281020577</v>
      </c>
      <c r="O138" s="156">
        <f>IF(RES_hhdet_in_tes!O138=0,0,RES_hhdet_in_tes!O138/0.086*1000000/RES_hhdet_in_new!O136)</f>
        <v>0</v>
      </c>
      <c r="P138" s="156">
        <f>IF(RES_hhdet_in_tes!P138=0,0,RES_hhdet_in_tes!P138/0.086*1000000/RES_hhdet_in_new!P136)</f>
        <v>918.76830226962886</v>
      </c>
      <c r="Q138" s="156">
        <f>IF(RES_hhdet_in_tes!Q138=0,0,RES_hhdet_in_tes!Q138/0.086*1000000/RES_hhdet_in_new!Q136)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939.91137513085823</v>
      </c>
      <c r="D139" s="157">
        <f>IF(SUM(RES_hhdet_in_tes!D140:D141)=0,0,SUM(RES_hhdet_in_tes!D140:D141)/0.086*1000000/SUM(RES_hhdet_in_new!D140:D141))</f>
        <v>999.78427078863081</v>
      </c>
      <c r="E139" s="157">
        <f>IF(SUM(RES_hhdet_in_tes!E140:E141)=0,0,SUM(RES_hhdet_in_tes!E140:E141)/0.086*1000000/SUM(RES_hhdet_in_new!E140:E141))</f>
        <v>1017.5383579637828</v>
      </c>
      <c r="F139" s="157">
        <f>IF(SUM(RES_hhdet_in_tes!F140:F141)=0,0,SUM(RES_hhdet_in_tes!F140:F141)/0.086*1000000/SUM(RES_hhdet_in_new!F140:F141))</f>
        <v>1013.2381678569136</v>
      </c>
      <c r="G139" s="157">
        <f>IF(SUM(RES_hhdet_in_tes!G140:G141)=0,0,SUM(RES_hhdet_in_tes!G140:G141)/0.086*1000000/SUM(RES_hhdet_in_new!G140:G141))</f>
        <v>993.08321170644979</v>
      </c>
      <c r="H139" s="157">
        <f>IF(SUM(RES_hhdet_in_tes!H140:H141)=0,0,SUM(RES_hhdet_in_tes!H140:H141)/0.086*1000000/SUM(RES_hhdet_in_new!H140:H141))</f>
        <v>1046.3592030931927</v>
      </c>
      <c r="I139" s="157">
        <f>IF(SUM(RES_hhdet_in_tes!I140:I141)=0,0,SUM(RES_hhdet_in_tes!I140:I141)/0.086*1000000/SUM(RES_hhdet_in_new!I140:I141))</f>
        <v>1110.4314348410769</v>
      </c>
      <c r="J139" s="157">
        <f>IF(SUM(RES_hhdet_in_tes!J140:J141)=0,0,SUM(RES_hhdet_in_tes!J140:J141)/0.086*1000000/SUM(RES_hhdet_in_new!J140:J141))</f>
        <v>1109.9681767129166</v>
      </c>
      <c r="K139" s="157">
        <f>IF(SUM(RES_hhdet_in_tes!K140:K141)=0,0,SUM(RES_hhdet_in_tes!K140:K141)/0.086*1000000/SUM(RES_hhdet_in_new!K140:K141))</f>
        <v>1108.3882982683599</v>
      </c>
      <c r="L139" s="157">
        <f>IF(SUM(RES_hhdet_in_tes!L140:L141)=0,0,SUM(RES_hhdet_in_tes!L140:L141)/0.086*1000000/SUM(RES_hhdet_in_new!L140:L141))</f>
        <v>1118.1636426687603</v>
      </c>
      <c r="M139" s="157">
        <f>IF(SUM(RES_hhdet_in_tes!M140:M141)=0,0,SUM(RES_hhdet_in_tes!M140:M141)/0.086*1000000/SUM(RES_hhdet_in_new!M140:M141))</f>
        <v>1051.0938678109708</v>
      </c>
      <c r="N139" s="157">
        <f>IF(SUM(RES_hhdet_in_tes!N140:N141)=0,0,SUM(RES_hhdet_in_tes!N140:N141)/0.086*1000000/SUM(RES_hhdet_in_new!N140:N141))</f>
        <v>1163.6541583228491</v>
      </c>
      <c r="O139" s="157">
        <f>IF(SUM(RES_hhdet_in_tes!O140:O141)=0,0,SUM(RES_hhdet_in_tes!O140:O141)/0.086*1000000/SUM(RES_hhdet_in_new!O140:O141))</f>
        <v>1101.2121664205813</v>
      </c>
      <c r="P139" s="157">
        <f>IF(SUM(RES_hhdet_in_tes!P140:P141)=0,0,SUM(RES_hhdet_in_tes!P140:P141)/0.086*1000000/SUM(RES_hhdet_in_new!P140:P141))</f>
        <v>1097.3270530447876</v>
      </c>
      <c r="Q139" s="157">
        <f>IF(SUM(RES_hhdet_in_tes!Q140:Q141)=0,0,SUM(RES_hhdet_in_tes!Q140:Q141)/0.086*1000000/SUM(RES_hhdet_in_new!Q140:Q141))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939.91137513085823</v>
      </c>
      <c r="D141" s="57">
        <f>IF(RES_hhdet_in_tes!D141=0,0,RES_hhdet_in_tes!D141/0.086*1000000/RES_hhdet_in_new!D141)</f>
        <v>999.78427078863081</v>
      </c>
      <c r="E141" s="57">
        <f>IF(RES_hhdet_in_tes!E141=0,0,RES_hhdet_in_tes!E141/0.086*1000000/RES_hhdet_in_new!E141)</f>
        <v>1017.5383579637828</v>
      </c>
      <c r="F141" s="57">
        <f>IF(RES_hhdet_in_tes!F141=0,0,RES_hhdet_in_tes!F141/0.086*1000000/RES_hhdet_in_new!F141)</f>
        <v>1013.2381678569136</v>
      </c>
      <c r="G141" s="57">
        <f>IF(RES_hhdet_in_tes!G141=0,0,RES_hhdet_in_tes!G141/0.086*1000000/RES_hhdet_in_new!G141)</f>
        <v>993.08321170644979</v>
      </c>
      <c r="H141" s="57">
        <f>IF(RES_hhdet_in_tes!H141=0,0,RES_hhdet_in_tes!H141/0.086*1000000/RES_hhdet_in_new!H141)</f>
        <v>1046.3592030931927</v>
      </c>
      <c r="I141" s="57">
        <f>IF(RES_hhdet_in_tes!I141=0,0,RES_hhdet_in_tes!I141/0.086*1000000/RES_hhdet_in_new!I141)</f>
        <v>1110.4314348410769</v>
      </c>
      <c r="J141" s="57">
        <f>IF(RES_hhdet_in_tes!J141=0,0,RES_hhdet_in_tes!J141/0.086*1000000/RES_hhdet_in_new!J141)</f>
        <v>1109.9681767129166</v>
      </c>
      <c r="K141" s="57">
        <f>IF(RES_hhdet_in_tes!K141=0,0,RES_hhdet_in_tes!K141/0.086*1000000/RES_hhdet_in_new!K141)</f>
        <v>1108.3882982683599</v>
      </c>
      <c r="L141" s="57">
        <f>IF(RES_hhdet_in_tes!L141=0,0,RES_hhdet_in_tes!L141/0.086*1000000/RES_hhdet_in_new!L141)</f>
        <v>1118.1636426687603</v>
      </c>
      <c r="M141" s="57">
        <f>IF(RES_hhdet_in_tes!M141=0,0,RES_hhdet_in_tes!M141/0.086*1000000/RES_hhdet_in_new!M141)</f>
        <v>1051.0938678109708</v>
      </c>
      <c r="N141" s="57">
        <f>IF(RES_hhdet_in_tes!N141=0,0,RES_hhdet_in_tes!N141/0.086*1000000/RES_hhdet_in_new!N141)</f>
        <v>1163.6541583228491</v>
      </c>
      <c r="O141" s="57">
        <f>IF(RES_hhdet_in_tes!O141=0,0,RES_hhdet_in_tes!O141/0.086*1000000/RES_hhdet_in_new!O141)</f>
        <v>1101.2121664205813</v>
      </c>
      <c r="P141" s="57">
        <f>IF(RES_hhdet_in_tes!P141=0,0,RES_hhdet_in_tes!P141/0.086*1000000/RES_hhdet_in_new!P141)</f>
        <v>1097.3270530447876</v>
      </c>
      <c r="Q141" s="57">
        <f>IF(RES_hhdet_in_tes!Q141=0,0,RES_hhdet_in_tes!Q141/0.086*1000000/RES_hhdet_in_new!Q141)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10397.128485926478</v>
      </c>
      <c r="D143" s="168">
        <f t="shared" ref="D143" si="120">SUM(D144,D146,D148,D157)</f>
        <v>10758.432691328777</v>
      </c>
      <c r="E143" s="168">
        <f t="shared" ref="E143" si="121">SUM(E144,E146,E148,E157)</f>
        <v>11671.660548258051</v>
      </c>
      <c r="F143" s="168">
        <f t="shared" ref="F143" si="122">SUM(F144,F146,F148,F157)</f>
        <v>11557.902196245364</v>
      </c>
      <c r="G143" s="168">
        <f t="shared" ref="G143" si="123">SUM(G144,G146,G148,G157)</f>
        <v>12017.829862143361</v>
      </c>
      <c r="H143" s="168">
        <f t="shared" ref="H143" si="124">SUM(H144,H146,H148,H157)</f>
        <v>12239.368569961083</v>
      </c>
      <c r="I143" s="168">
        <f t="shared" ref="I143" si="125">SUM(I144,I146,I148,I157)</f>
        <v>12289.233868889198</v>
      </c>
      <c r="J143" s="168">
        <f t="shared" ref="J143" si="126">SUM(J144,J146,J148,J157)</f>
        <v>12213.942016494913</v>
      </c>
      <c r="K143" s="168">
        <f t="shared" ref="K143" si="127">SUM(K144,K146,K148,K157)</f>
        <v>11545.641463154787</v>
      </c>
      <c r="L143" s="168">
        <f t="shared" ref="L143" si="128">SUM(L144,L146,L148,L157)</f>
        <v>11371.51680479594</v>
      </c>
      <c r="M143" s="168">
        <f t="shared" ref="M143" si="129">SUM(M144,M146,M148,M157)</f>
        <v>13202.853418008173</v>
      </c>
      <c r="N143" s="168">
        <f t="shared" ref="N143" si="130">SUM(N144,N146,N148,N157)</f>
        <v>12494.500989448979</v>
      </c>
      <c r="O143" s="168">
        <f t="shared" ref="O143" si="131">SUM(O144,O146,O148,O157)</f>
        <v>10041.19262721385</v>
      </c>
      <c r="P143" s="168">
        <f t="shared" ref="P143" si="132">SUM(P144,P146,P148,P157)</f>
        <v>10090.823795555363</v>
      </c>
      <c r="Q143" s="168">
        <f t="shared" ref="Q143" si="133">SUM(Q144,Q146,Q148,Q157)</f>
        <v>11648.460564986059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5601.6671002322564</v>
      </c>
      <c r="D144" s="157">
        <f t="shared" si="134"/>
        <v>5905.7571935746682</v>
      </c>
      <c r="E144" s="157">
        <f t="shared" si="134"/>
        <v>6840.2794950041907</v>
      </c>
      <c r="F144" s="157">
        <f t="shared" si="134"/>
        <v>6656.2296108815717</v>
      </c>
      <c r="G144" s="157">
        <f t="shared" si="134"/>
        <v>6793.4112863222799</v>
      </c>
      <c r="H144" s="157">
        <f t="shared" si="134"/>
        <v>6869.7534634662152</v>
      </c>
      <c r="I144" s="157">
        <f t="shared" si="134"/>
        <v>6753.6046235177437</v>
      </c>
      <c r="J144" s="157">
        <f t="shared" si="134"/>
        <v>6551.4743172693743</v>
      </c>
      <c r="K144" s="157">
        <f t="shared" si="134"/>
        <v>5801.9308875992292</v>
      </c>
      <c r="L144" s="157">
        <f t="shared" si="134"/>
        <v>5418.45486592409</v>
      </c>
      <c r="M144" s="157">
        <f t="shared" si="134"/>
        <v>7310.9250940211514</v>
      </c>
      <c r="N144" s="157">
        <f t="shared" si="134"/>
        <v>6449.4640789890445</v>
      </c>
      <c r="O144" s="157">
        <f t="shared" si="134"/>
        <v>3912.4851092769445</v>
      </c>
      <c r="P144" s="157">
        <f t="shared" si="134"/>
        <v>3797.9533106267454</v>
      </c>
      <c r="Q144" s="157">
        <f t="shared" si="134"/>
        <v>5195.6658662812488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5601.6671002322564</v>
      </c>
      <c r="D145" s="156">
        <f>IF(RES_hhdet_in_tes!D145=0,0,RES_hhdet_in_tes!D145/0.086*1000000/RES_hhdet_in_new!D145)</f>
        <v>5905.7571935746682</v>
      </c>
      <c r="E145" s="156">
        <f>IF(RES_hhdet_in_tes!E145=0,0,RES_hhdet_in_tes!E145/0.086*1000000/RES_hhdet_in_new!E145)</f>
        <v>6840.2794950041907</v>
      </c>
      <c r="F145" s="156">
        <f>IF(RES_hhdet_in_tes!F145=0,0,RES_hhdet_in_tes!F145/0.086*1000000/RES_hhdet_in_new!F145)</f>
        <v>6656.2296108815717</v>
      </c>
      <c r="G145" s="156">
        <f>IF(RES_hhdet_in_tes!G145=0,0,RES_hhdet_in_tes!G145/0.086*1000000/RES_hhdet_in_new!G145)</f>
        <v>6793.4112863222799</v>
      </c>
      <c r="H145" s="156">
        <f>IF(RES_hhdet_in_tes!H145=0,0,RES_hhdet_in_tes!H145/0.086*1000000/RES_hhdet_in_new!H145)</f>
        <v>6869.7534634662152</v>
      </c>
      <c r="I145" s="156">
        <f>IF(RES_hhdet_in_tes!I145=0,0,RES_hhdet_in_tes!I145/0.086*1000000/RES_hhdet_in_new!I145)</f>
        <v>6753.6046235177437</v>
      </c>
      <c r="J145" s="156">
        <f>IF(RES_hhdet_in_tes!J145=0,0,RES_hhdet_in_tes!J145/0.086*1000000/RES_hhdet_in_new!J145)</f>
        <v>6551.4743172693743</v>
      </c>
      <c r="K145" s="156">
        <f>IF(RES_hhdet_in_tes!K145=0,0,RES_hhdet_in_tes!K145/0.086*1000000/RES_hhdet_in_new!K145)</f>
        <v>5801.9308875992292</v>
      </c>
      <c r="L145" s="156">
        <f>IF(RES_hhdet_in_tes!L145=0,0,RES_hhdet_in_tes!L145/0.086*1000000/RES_hhdet_in_new!L145)</f>
        <v>5418.45486592409</v>
      </c>
      <c r="M145" s="156">
        <f>IF(RES_hhdet_in_tes!M145=0,0,RES_hhdet_in_tes!M145/0.086*1000000/RES_hhdet_in_new!M145)</f>
        <v>7310.9250940211514</v>
      </c>
      <c r="N145" s="156">
        <f>IF(RES_hhdet_in_tes!N145=0,0,RES_hhdet_in_tes!N145/0.086*1000000/RES_hhdet_in_new!N145)</f>
        <v>6449.4640789890445</v>
      </c>
      <c r="O145" s="156">
        <f>IF(RES_hhdet_in_tes!O145=0,0,RES_hhdet_in_tes!O145/0.086*1000000/RES_hhdet_in_new!O145)</f>
        <v>3912.4851092769445</v>
      </c>
      <c r="P145" s="156">
        <f>IF(RES_hhdet_in_tes!P145=0,0,RES_hhdet_in_tes!P145/0.086*1000000/RES_hhdet_in_new!P145)</f>
        <v>3797.9533106267454</v>
      </c>
      <c r="Q145" s="156">
        <f>IF(RES_hhdet_in_tes!Q145=0,0,RES_hhdet_in_tes!Q145/0.086*1000000/RES_hhdet_in_new!Q145)</f>
        <v>5195.6658662812488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2742.8500432381079</v>
      </c>
      <c r="D146" s="157">
        <f t="shared" si="135"/>
        <v>2661.6136500836164</v>
      </c>
      <c r="E146" s="157">
        <f t="shared" si="135"/>
        <v>2600.158012857351</v>
      </c>
      <c r="F146" s="157">
        <f t="shared" si="135"/>
        <v>2632.6504190547612</v>
      </c>
      <c r="G146" s="157">
        <f t="shared" si="135"/>
        <v>2990.7380766778365</v>
      </c>
      <c r="H146" s="157">
        <f t="shared" si="135"/>
        <v>3052.2940861389925</v>
      </c>
      <c r="I146" s="157">
        <f t="shared" si="135"/>
        <v>3081.772794131175</v>
      </c>
      <c r="J146" s="157">
        <f t="shared" si="135"/>
        <v>3167.9016938642185</v>
      </c>
      <c r="K146" s="157">
        <f t="shared" si="135"/>
        <v>3240.1780044256348</v>
      </c>
      <c r="L146" s="157">
        <f t="shared" si="135"/>
        <v>3424.2092353230473</v>
      </c>
      <c r="M146" s="157">
        <f t="shared" si="135"/>
        <v>3466.3718717113552</v>
      </c>
      <c r="N146" s="157">
        <f t="shared" si="135"/>
        <v>3450.8653008475708</v>
      </c>
      <c r="O146" s="157">
        <f t="shared" si="135"/>
        <v>3541.9000532687405</v>
      </c>
      <c r="P146" s="157">
        <f t="shared" si="135"/>
        <v>3789.1569734024974</v>
      </c>
      <c r="Q146" s="157">
        <f t="shared" si="135"/>
        <v>3846.258361722148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2742.8500432381079</v>
      </c>
      <c r="D147" s="156">
        <f>IF(RES_hhdet_in_tes!D147=0,0,RES_hhdet_in_tes!D147/0.086*1000000/RES_hhdet_in_new!D147)</f>
        <v>2661.6136500836164</v>
      </c>
      <c r="E147" s="156">
        <f>IF(RES_hhdet_in_tes!E147=0,0,RES_hhdet_in_tes!E147/0.086*1000000/RES_hhdet_in_new!E147)</f>
        <v>2600.158012857351</v>
      </c>
      <c r="F147" s="156">
        <f>IF(RES_hhdet_in_tes!F147=0,0,RES_hhdet_in_tes!F147/0.086*1000000/RES_hhdet_in_new!F147)</f>
        <v>2632.6504190547612</v>
      </c>
      <c r="G147" s="156">
        <f>IF(RES_hhdet_in_tes!G147=0,0,RES_hhdet_in_tes!G147/0.086*1000000/RES_hhdet_in_new!G147)</f>
        <v>2990.7380766778365</v>
      </c>
      <c r="H147" s="156">
        <f>IF(RES_hhdet_in_tes!H147=0,0,RES_hhdet_in_tes!H147/0.086*1000000/RES_hhdet_in_new!H147)</f>
        <v>3052.2940861389925</v>
      </c>
      <c r="I147" s="156">
        <f>IF(RES_hhdet_in_tes!I147=0,0,RES_hhdet_in_tes!I147/0.086*1000000/RES_hhdet_in_new!I147)</f>
        <v>3081.772794131175</v>
      </c>
      <c r="J147" s="156">
        <f>IF(RES_hhdet_in_tes!J147=0,0,RES_hhdet_in_tes!J147/0.086*1000000/RES_hhdet_in_new!J147)</f>
        <v>3167.9016938642185</v>
      </c>
      <c r="K147" s="156">
        <f>IF(RES_hhdet_in_tes!K147=0,0,RES_hhdet_in_tes!K147/0.086*1000000/RES_hhdet_in_new!K147)</f>
        <v>3240.1780044256348</v>
      </c>
      <c r="L147" s="156">
        <f>IF(RES_hhdet_in_tes!L147=0,0,RES_hhdet_in_tes!L147/0.086*1000000/RES_hhdet_in_new!L147)</f>
        <v>3424.2092353230473</v>
      </c>
      <c r="M147" s="156">
        <f>IF(RES_hhdet_in_tes!M147=0,0,RES_hhdet_in_tes!M147/0.086*1000000/RES_hhdet_in_new!M147)</f>
        <v>3466.3718717113552</v>
      </c>
      <c r="N147" s="156">
        <f>IF(RES_hhdet_in_tes!N147=0,0,RES_hhdet_in_tes!N147/0.086*1000000/RES_hhdet_in_new!N147)</f>
        <v>3450.8653008475708</v>
      </c>
      <c r="O147" s="156">
        <f>IF(RES_hhdet_in_tes!O147=0,0,RES_hhdet_in_tes!O147/0.086*1000000/RES_hhdet_in_new!O147)</f>
        <v>3541.9000532687405</v>
      </c>
      <c r="P147" s="156">
        <f>IF(RES_hhdet_in_tes!P147=0,0,RES_hhdet_in_tes!P147/0.086*1000000/RES_hhdet_in_new!P147)</f>
        <v>3789.1569734024974</v>
      </c>
      <c r="Q147" s="156">
        <f>IF(RES_hhdet_in_tes!Q147=0,0,RES_hhdet_in_tes!Q147/0.086*1000000/RES_hhdet_in_new!Q147)</f>
        <v>3846.258361722148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1112.6926988008656</v>
      </c>
      <c r="D148" s="157">
        <f>IF(SUM(RES_hhdet_in_tes!D149:D150,RES_hhdet_in_tes!D153:D154)=0,0,SUM(RES_hhdet_in_tes!D149:D150,RES_hhdet_in_tes!D153:D154)/0.086*1000000/SUM(RES_hhdet_in_new!D149:D150,RES_hhdet_in_new!D153:D154))</f>
        <v>1191.2533901859867</v>
      </c>
      <c r="E148" s="157">
        <f>IF(SUM(RES_hhdet_in_tes!E149:E150,RES_hhdet_in_tes!E153:E154)=0,0,SUM(RES_hhdet_in_tes!E149:E150,RES_hhdet_in_tes!E153:E154)/0.086*1000000/SUM(RES_hhdet_in_new!E149:E150,RES_hhdet_in_new!E153:E154))</f>
        <v>1213.6618696389735</v>
      </c>
      <c r="F148" s="157">
        <f>IF(SUM(RES_hhdet_in_tes!F149:F150,RES_hhdet_in_tes!F153:F154)=0,0,SUM(RES_hhdet_in_tes!F149:F150,RES_hhdet_in_tes!F153:F154)/0.086*1000000/SUM(RES_hhdet_in_new!F149:F150,RES_hhdet_in_new!F153:F154))</f>
        <v>1255.7324890648558</v>
      </c>
      <c r="G148" s="157">
        <f>IF(SUM(RES_hhdet_in_tes!G149:G150,RES_hhdet_in_tes!G153:G154)=0,0,SUM(RES_hhdet_in_tes!G149:G150,RES_hhdet_in_tes!G153:G154)/0.086*1000000/SUM(RES_hhdet_in_new!G149:G150,RES_hhdet_in_new!G153:G154))</f>
        <v>1240.5497259842464</v>
      </c>
      <c r="H148" s="157">
        <f>IF(SUM(RES_hhdet_in_tes!H149:H150,RES_hhdet_in_tes!H153:H154)=0,0,SUM(RES_hhdet_in_tes!H149:H150,RES_hhdet_in_tes!H153:H154)/0.086*1000000/SUM(RES_hhdet_in_new!H149:H150,RES_hhdet_in_new!H153:H154))</f>
        <v>1270.9047188326829</v>
      </c>
      <c r="I148" s="157">
        <f>IF(SUM(RES_hhdet_in_tes!I149:I150,RES_hhdet_in_tes!I153:I154)=0,0,SUM(RES_hhdet_in_tes!I149:I150,RES_hhdet_in_tes!I153:I154)/0.086*1000000/SUM(RES_hhdet_in_new!I149:I150,RES_hhdet_in_new!I153:I154))</f>
        <v>1343.3641633196701</v>
      </c>
      <c r="J148" s="157">
        <f>IF(SUM(RES_hhdet_in_tes!J149:J150,RES_hhdet_in_tes!J153:J154)=0,0,SUM(RES_hhdet_in_tes!J149:J150,RES_hhdet_in_tes!J153:J154)/0.086*1000000/SUM(RES_hhdet_in_new!J149:J150,RES_hhdet_in_new!J153:J154))</f>
        <v>1384.5432472294572</v>
      </c>
      <c r="K148" s="157">
        <f>IF(SUM(RES_hhdet_in_tes!K149:K150,RES_hhdet_in_tes!K153:K154)=0,0,SUM(RES_hhdet_in_tes!K149:K150,RES_hhdet_in_tes!K153:K154)/0.086*1000000/SUM(RES_hhdet_in_new!K149:K150,RES_hhdet_in_new!K153:K154))</f>
        <v>1395.1164281343526</v>
      </c>
      <c r="L148" s="157">
        <f>IF(SUM(RES_hhdet_in_tes!L149:L150,RES_hhdet_in_tes!L153:L154)=0,0,SUM(RES_hhdet_in_tes!L149:L150,RES_hhdet_in_tes!L153:L154)/0.086*1000000/SUM(RES_hhdet_in_new!L149:L150,RES_hhdet_in_new!L153:L154))</f>
        <v>1410.6624767119395</v>
      </c>
      <c r="M148" s="157">
        <f>IF(SUM(RES_hhdet_in_tes!M149:M150,RES_hhdet_in_tes!M153:M154)=0,0,SUM(RES_hhdet_in_tes!M149:M150,RES_hhdet_in_tes!M153:M154)/0.086*1000000/SUM(RES_hhdet_in_new!M149:M150,RES_hhdet_in_new!M153:M154))</f>
        <v>1374.441437547315</v>
      </c>
      <c r="N148" s="157">
        <f>IF(SUM(RES_hhdet_in_tes!N149:N150,RES_hhdet_in_tes!N153:N154)=0,0,SUM(RES_hhdet_in_tes!N149:N150,RES_hhdet_in_tes!N153:N154)/0.086*1000000/SUM(RES_hhdet_in_new!N149:N150,RES_hhdet_in_new!N153:N154))</f>
        <v>1430.4703500564622</v>
      </c>
      <c r="O148" s="157">
        <f>IF(SUM(RES_hhdet_in_tes!O149:O150,RES_hhdet_in_tes!O153:O154)=0,0,SUM(RES_hhdet_in_tes!O149:O150,RES_hhdet_in_tes!O153:O154)/0.086*1000000/SUM(RES_hhdet_in_new!O149:O150,RES_hhdet_in_new!O153:O154))</f>
        <v>1485.656335899813</v>
      </c>
      <c r="P148" s="157">
        <f>IF(SUM(RES_hhdet_in_tes!P149:P150,RES_hhdet_in_tes!P153:P154)=0,0,SUM(RES_hhdet_in_tes!P149:P150,RES_hhdet_in_tes!P153:P154)/0.086*1000000/SUM(RES_hhdet_in_new!P149:P150,RES_hhdet_in_new!P153:P154))</f>
        <v>1406.4808000740418</v>
      </c>
      <c r="Q148" s="157">
        <f>IF(SUM(RES_hhdet_in_tes!Q149:Q150,RES_hhdet_in_tes!Q153:Q154)=0,0,SUM(RES_hhdet_in_tes!Q149:Q150,RES_hhdet_in_tes!Q153:Q154)/0.086*1000000/SUM(RES_hhdet_in_new!Q149:Q150,RES_hhdet_in_new!Q153:Q154))</f>
        <v>1442.3921291379211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1134.1819137002321</v>
      </c>
      <c r="D153" s="162">
        <f>IF(RES_hhdet_in_tes!D153=0,0,RES_hhdet_in_tes!D153/0.086*1000000/RES_hhdet_in_new!D153)</f>
        <v>1247.9769061454701</v>
      </c>
      <c r="E153" s="162">
        <f>IF(RES_hhdet_in_tes!E153=0,0,RES_hhdet_in_tes!E153/0.086*1000000/RES_hhdet_in_new!E153)</f>
        <v>1303.5665811304941</v>
      </c>
      <c r="F153" s="162">
        <f>IF(RES_hhdet_in_tes!F153=0,0,RES_hhdet_in_tes!F153/0.086*1000000/RES_hhdet_in_new!F153)</f>
        <v>1326.4741504337967</v>
      </c>
      <c r="G153" s="162">
        <f>IF(RES_hhdet_in_tes!G153=0,0,RES_hhdet_in_tes!G153/0.086*1000000/RES_hhdet_in_new!G153)</f>
        <v>1308.0632020985029</v>
      </c>
      <c r="H153" s="162">
        <f>IF(RES_hhdet_in_tes!H153=0,0,RES_hhdet_in_tes!H153/0.086*1000000/RES_hhdet_in_new!H153)</f>
        <v>0</v>
      </c>
      <c r="I153" s="162">
        <f>IF(RES_hhdet_in_tes!I153=0,0,RES_hhdet_in_tes!I153/0.086*1000000/RES_hhdet_in_new!I153)</f>
        <v>0</v>
      </c>
      <c r="J153" s="162">
        <f>IF(RES_hhdet_in_tes!J153=0,0,RES_hhdet_in_tes!J153/0.086*1000000/RES_hhdet_in_new!J153)</f>
        <v>0</v>
      </c>
      <c r="K153" s="162">
        <f>IF(RES_hhdet_in_tes!K153=0,0,RES_hhdet_in_tes!K153/0.086*1000000/RES_hhdet_in_new!K153)</f>
        <v>0</v>
      </c>
      <c r="L153" s="162">
        <f>IF(RES_hhdet_in_tes!L153=0,0,RES_hhdet_in_tes!L153/0.086*1000000/RES_hhdet_in_new!L153)</f>
        <v>0</v>
      </c>
      <c r="M153" s="162">
        <f>IF(RES_hhdet_in_tes!M153=0,0,RES_hhdet_in_tes!M153/0.086*1000000/RES_hhdet_in_new!M153)</f>
        <v>0</v>
      </c>
      <c r="N153" s="162">
        <f>IF(RES_hhdet_in_tes!N153=0,0,RES_hhdet_in_tes!N153/0.086*1000000/RES_hhdet_in_new!N153)</f>
        <v>0</v>
      </c>
      <c r="O153" s="162">
        <f>IF(RES_hhdet_in_tes!O153=0,0,RES_hhdet_in_tes!O153/0.086*1000000/RES_hhdet_in_new!O153)</f>
        <v>1579.4554068961677</v>
      </c>
      <c r="P153" s="162">
        <f>IF(RES_hhdet_in_tes!P153=0,0,RES_hhdet_in_tes!P153/0.086*1000000/RES_hhdet_in_new!P153)</f>
        <v>1551.1320052584508</v>
      </c>
      <c r="Q153" s="162">
        <f>IF(RES_hhdet_in_tes!Q153=0,0,RES_hhdet_in_tes!Q153/0.086*1000000/RES_hhdet_in_new!Q153)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1107.3244051702943</v>
      </c>
      <c r="D154" s="160">
        <f>IF(RES_hhdet_in_tes!D154=0,0,RES_hhdet_in_tes!D154/0.086*1000000/RES_hhdet_in_new!D154)</f>
        <v>1182.1767213576982</v>
      </c>
      <c r="E154" s="160">
        <f>IF(RES_hhdet_in_tes!E154=0,0,RES_hhdet_in_tes!E154/0.086*1000000/RES_hhdet_in_new!E154)</f>
        <v>1208.9402387735956</v>
      </c>
      <c r="F154" s="160">
        <f>IF(RES_hhdet_in_tes!F154=0,0,RES_hhdet_in_tes!F154/0.086*1000000/RES_hhdet_in_new!F154)</f>
        <v>1228.9878309974567</v>
      </c>
      <c r="G154" s="160">
        <f>IF(RES_hhdet_in_tes!G154=0,0,RES_hhdet_in_tes!G154/0.086*1000000/RES_hhdet_in_new!G154)</f>
        <v>1237.848666386891</v>
      </c>
      <c r="H154" s="160">
        <f>IF(RES_hhdet_in_tes!H154=0,0,RES_hhdet_in_tes!H154/0.086*1000000/RES_hhdet_in_new!H154)</f>
        <v>1270.9047188326829</v>
      </c>
      <c r="I154" s="160">
        <f>IF(RES_hhdet_in_tes!I154=0,0,RES_hhdet_in_tes!I154/0.086*1000000/RES_hhdet_in_new!I154)</f>
        <v>1343.3641633196701</v>
      </c>
      <c r="J154" s="160">
        <f>IF(RES_hhdet_in_tes!J154=0,0,RES_hhdet_in_tes!J154/0.086*1000000/RES_hhdet_in_new!J154)</f>
        <v>1384.5432472294572</v>
      </c>
      <c r="K154" s="160">
        <f>IF(RES_hhdet_in_tes!K154=0,0,RES_hhdet_in_tes!K154/0.086*1000000/RES_hhdet_in_new!K154)</f>
        <v>1395.1164281343526</v>
      </c>
      <c r="L154" s="160">
        <f>IF(RES_hhdet_in_tes!L154=0,0,RES_hhdet_in_tes!L154/0.086*1000000/RES_hhdet_in_new!L154)</f>
        <v>1410.6624767119395</v>
      </c>
      <c r="M154" s="160">
        <f>IF(RES_hhdet_in_tes!M154=0,0,RES_hhdet_in_tes!M154/0.086*1000000/RES_hhdet_in_new!M154)</f>
        <v>1374.441437547315</v>
      </c>
      <c r="N154" s="160">
        <f>IF(RES_hhdet_in_tes!N154=0,0,RES_hhdet_in_tes!N154/0.086*1000000/RES_hhdet_in_new!N154)</f>
        <v>1430.4703500564622</v>
      </c>
      <c r="O154" s="160">
        <f>IF(RES_hhdet_in_tes!O154=0,0,RES_hhdet_in_tes!O154/0.086*1000000/RES_hhdet_in_new!O154)</f>
        <v>1403.3457680367403</v>
      </c>
      <c r="P154" s="160">
        <f>IF(RES_hhdet_in_tes!P154=0,0,RES_hhdet_in_tes!P154/0.086*1000000/RES_hhdet_in_new!P154)</f>
        <v>1401.0224906743006</v>
      </c>
      <c r="Q154" s="160">
        <f>IF(RES_hhdet_in_tes!Q154=0,0,RES_hhdet_in_tes!Q154/0.086*1000000/RES_hhdet_in_new!Q154)</f>
        <v>1442.3921291379211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300.79227857599659</v>
      </c>
      <c r="D155" s="156">
        <f>IF(RES_hhdet_in_tes!D155=0,0,RES_hhdet_in_tes!D155/0.086*1000000/RES_hhdet_in_new!D154)</f>
        <v>394.00495062876621</v>
      </c>
      <c r="E155" s="156">
        <f>IF(RES_hhdet_in_tes!E155=0,0,RES_hhdet_in_tes!E155/0.086*1000000/RES_hhdet_in_new!E154)</f>
        <v>443.86099424869383</v>
      </c>
      <c r="F155" s="156">
        <f>IF(RES_hhdet_in_tes!F155=0,0,RES_hhdet_in_tes!F155/0.086*1000000/RES_hhdet_in_new!F154)</f>
        <v>396.86120864407349</v>
      </c>
      <c r="G155" s="156">
        <f>IF(RES_hhdet_in_tes!G155=0,0,RES_hhdet_in_tes!G155/0.086*1000000/RES_hhdet_in_new!G154)</f>
        <v>457.79153832295981</v>
      </c>
      <c r="H155" s="156">
        <f>IF(RES_hhdet_in_tes!H155=0,0,RES_hhdet_in_tes!H155/0.086*1000000/RES_hhdet_in_new!H154)</f>
        <v>450.00819255131296</v>
      </c>
      <c r="I155" s="156">
        <f>IF(RES_hhdet_in_tes!I155=0,0,RES_hhdet_in_tes!I155/0.086*1000000/RES_hhdet_in_new!I154)</f>
        <v>457.81231359939966</v>
      </c>
      <c r="J155" s="156">
        <f>IF(RES_hhdet_in_tes!J155=0,0,RES_hhdet_in_tes!J155/0.086*1000000/RES_hhdet_in_new!J154)</f>
        <v>468.52810818684833</v>
      </c>
      <c r="K155" s="156">
        <f>IF(RES_hhdet_in_tes!K155=0,0,RES_hhdet_in_tes!K155/0.086*1000000/RES_hhdet_in_new!K154)</f>
        <v>455.05606357563295</v>
      </c>
      <c r="L155" s="156">
        <f>IF(RES_hhdet_in_tes!L155=0,0,RES_hhdet_in_tes!L155/0.086*1000000/RES_hhdet_in_new!L154)</f>
        <v>472.4109105998881</v>
      </c>
      <c r="M155" s="156">
        <f>IF(RES_hhdet_in_tes!M155=0,0,RES_hhdet_in_tes!M155/0.086*1000000/RES_hhdet_in_new!M154)</f>
        <v>461.5594552706936</v>
      </c>
      <c r="N155" s="156">
        <f>IF(RES_hhdet_in_tes!N155=0,0,RES_hhdet_in_tes!N155/0.086*1000000/RES_hhdet_in_new!N154)</f>
        <v>517.64307735450723</v>
      </c>
      <c r="O155" s="156">
        <f>IF(RES_hhdet_in_tes!O155=0,0,RES_hhdet_in_tes!O155/0.086*1000000/RES_hhdet_in_new!O154)</f>
        <v>492.07615239424086</v>
      </c>
      <c r="P155" s="156">
        <f>IF(RES_hhdet_in_tes!P155=0,0,RES_hhdet_in_tes!P155/0.086*1000000/RES_hhdet_in_new!P154)</f>
        <v>483.50350602909288</v>
      </c>
      <c r="Q155" s="156">
        <f>IF(RES_hhdet_in_tes!Q155=0,0,RES_hhdet_in_tes!Q155/0.086*1000000/RES_hhdet_in_new!Q154)</f>
        <v>519.46975664033448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806.53212659429767</v>
      </c>
      <c r="D156" s="156">
        <f>IF(RES_hhdet_in_tes!D156=0,0,RES_hhdet_in_tes!D156/0.086*1000000/RES_hhdet_in_new!D154)</f>
        <v>788.17177072893207</v>
      </c>
      <c r="E156" s="156">
        <f>IF(RES_hhdet_in_tes!E156=0,0,RES_hhdet_in_tes!E156/0.086*1000000/RES_hhdet_in_new!E154)</f>
        <v>765.07924452490181</v>
      </c>
      <c r="F156" s="156">
        <f>IF(RES_hhdet_in_tes!F156=0,0,RES_hhdet_in_tes!F156/0.086*1000000/RES_hhdet_in_new!F154)</f>
        <v>832.12662235338314</v>
      </c>
      <c r="G156" s="156">
        <f>IF(RES_hhdet_in_tes!G156=0,0,RES_hhdet_in_tes!G156/0.086*1000000/RES_hhdet_in_new!G154)</f>
        <v>780.05712806393103</v>
      </c>
      <c r="H156" s="156">
        <f>IF(RES_hhdet_in_tes!H156=0,0,RES_hhdet_in_tes!H156/0.086*1000000/RES_hhdet_in_new!H154)</f>
        <v>820.89652628137014</v>
      </c>
      <c r="I156" s="156">
        <f>IF(RES_hhdet_in_tes!I156=0,0,RES_hhdet_in_tes!I156/0.086*1000000/RES_hhdet_in_new!I154)</f>
        <v>885.55184972027041</v>
      </c>
      <c r="J156" s="156">
        <f>IF(RES_hhdet_in_tes!J156=0,0,RES_hhdet_in_tes!J156/0.086*1000000/RES_hhdet_in_new!J154)</f>
        <v>916.01513904260878</v>
      </c>
      <c r="K156" s="156">
        <f>IF(RES_hhdet_in_tes!K156=0,0,RES_hhdet_in_tes!K156/0.086*1000000/RES_hhdet_in_new!K154)</f>
        <v>940.06036455871981</v>
      </c>
      <c r="L156" s="156">
        <f>IF(RES_hhdet_in_tes!L156=0,0,RES_hhdet_in_tes!L156/0.086*1000000/RES_hhdet_in_new!L154)</f>
        <v>938.25156611205136</v>
      </c>
      <c r="M156" s="156">
        <f>IF(RES_hhdet_in_tes!M156=0,0,RES_hhdet_in_tes!M156/0.086*1000000/RES_hhdet_in_new!M154)</f>
        <v>912.88198227662133</v>
      </c>
      <c r="N156" s="156">
        <f>IF(RES_hhdet_in_tes!N156=0,0,RES_hhdet_in_tes!N156/0.086*1000000/RES_hhdet_in_new!N154)</f>
        <v>912.82727270195471</v>
      </c>
      <c r="O156" s="156">
        <f>IF(RES_hhdet_in_tes!O156=0,0,RES_hhdet_in_tes!O156/0.086*1000000/RES_hhdet_in_new!O154)</f>
        <v>911.26961564249939</v>
      </c>
      <c r="P156" s="156">
        <f>IF(RES_hhdet_in_tes!P156=0,0,RES_hhdet_in_tes!P156/0.086*1000000/RES_hhdet_in_new!P154)</f>
        <v>917.51898464520752</v>
      </c>
      <c r="Q156" s="156">
        <f>IF(RES_hhdet_in_tes!Q156=0,0,RES_hhdet_in_tes!Q156/0.086*1000000/RES_hhdet_in_new!Q154)</f>
        <v>922.92237249758659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939.91864365524827</v>
      </c>
      <c r="D157" s="157">
        <f>IF(SUM(RES_hhdet_in_tes!D158:D159)=0,0,SUM(RES_hhdet_in_tes!D158:D159)/0.086*1000000/SUM(RES_hhdet_in_new!D158:D159))</f>
        <v>999.80845748450577</v>
      </c>
      <c r="E157" s="157">
        <f>IF(SUM(RES_hhdet_in_tes!E158:E159)=0,0,SUM(RES_hhdet_in_tes!E158:E159)/0.086*1000000/SUM(RES_hhdet_in_new!E158:E159))</f>
        <v>1017.561170757535</v>
      </c>
      <c r="F157" s="157">
        <f>IF(SUM(RES_hhdet_in_tes!F158:F159)=0,0,SUM(RES_hhdet_in_tes!F158:F159)/0.086*1000000/SUM(RES_hhdet_in_new!F158:F159))</f>
        <v>1013.2896772441761</v>
      </c>
      <c r="G157" s="157">
        <f>IF(SUM(RES_hhdet_in_tes!G158:G159)=0,0,SUM(RES_hhdet_in_tes!G158:G159)/0.086*1000000/SUM(RES_hhdet_in_new!G158:G159))</f>
        <v>993.13077315899636</v>
      </c>
      <c r="H157" s="157">
        <f>IF(SUM(RES_hhdet_in_tes!H158:H159)=0,0,SUM(RES_hhdet_in_tes!H158:H159)/0.086*1000000/SUM(RES_hhdet_in_new!H158:H159))</f>
        <v>1046.4163015231941</v>
      </c>
      <c r="I157" s="157">
        <f>IF(SUM(RES_hhdet_in_tes!I158:I159)=0,0,SUM(RES_hhdet_in_tes!I158:I159)/0.086*1000000/SUM(RES_hhdet_in_new!I158:I159))</f>
        <v>1110.4922879206099</v>
      </c>
      <c r="J157" s="157">
        <f>IF(SUM(RES_hhdet_in_tes!J158:J159)=0,0,SUM(RES_hhdet_in_tes!J158:J159)/0.086*1000000/SUM(RES_hhdet_in_new!J158:J159))</f>
        <v>1110.0227581318636</v>
      </c>
      <c r="K157" s="157">
        <f>IF(SUM(RES_hhdet_in_tes!K158:K159)=0,0,SUM(RES_hhdet_in_tes!K158:K159)/0.086*1000000/SUM(RES_hhdet_in_new!K158:K159))</f>
        <v>1108.4161429955691</v>
      </c>
      <c r="L157" s="157">
        <f>IF(SUM(RES_hhdet_in_tes!L158:L159)=0,0,SUM(RES_hhdet_in_tes!L158:L159)/0.086*1000000/SUM(RES_hhdet_in_new!L158:L159))</f>
        <v>1118.1902268368635</v>
      </c>
      <c r="M157" s="157">
        <f>IF(SUM(RES_hhdet_in_tes!M158:M159)=0,0,SUM(RES_hhdet_in_tes!M158:M159)/0.086*1000000/SUM(RES_hhdet_in_new!M158:M159))</f>
        <v>1051.1150147283515</v>
      </c>
      <c r="N157" s="157">
        <f>IF(SUM(RES_hhdet_in_tes!N158:N159)=0,0,SUM(RES_hhdet_in_tes!N158:N159)/0.086*1000000/SUM(RES_hhdet_in_new!N158:N159))</f>
        <v>1163.7012595559004</v>
      </c>
      <c r="O157" s="157">
        <f>IF(SUM(RES_hhdet_in_tes!O158:O159)=0,0,SUM(RES_hhdet_in_tes!O158:O159)/0.086*1000000/SUM(RES_hhdet_in_new!O158:O159))</f>
        <v>1101.1511287683518</v>
      </c>
      <c r="P157" s="157">
        <f>IF(SUM(RES_hhdet_in_tes!P158:P159)=0,0,SUM(RES_hhdet_in_tes!P158:P159)/0.086*1000000/SUM(RES_hhdet_in_new!P158:P159))</f>
        <v>1097.2327114520799</v>
      </c>
      <c r="Q157" s="157">
        <f>IF(SUM(RES_hhdet_in_tes!Q158:Q159)=0,0,SUM(RES_hhdet_in_tes!Q158:Q159)/0.086*1000000/SUM(RES_hhdet_in_new!Q158:Q159))</f>
        <v>1164.1442078447403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939.91864365524827</v>
      </c>
      <c r="D159" s="57">
        <f>IF(RES_hhdet_in_tes!D159=0,0,RES_hhdet_in_tes!D159/0.086*1000000/RES_hhdet_in_new!D159)</f>
        <v>999.80845748450577</v>
      </c>
      <c r="E159" s="57">
        <f>IF(RES_hhdet_in_tes!E159=0,0,RES_hhdet_in_tes!E159/0.086*1000000/RES_hhdet_in_new!E159)</f>
        <v>1017.561170757535</v>
      </c>
      <c r="F159" s="57">
        <f>IF(RES_hhdet_in_tes!F159=0,0,RES_hhdet_in_tes!F159/0.086*1000000/RES_hhdet_in_new!F159)</f>
        <v>1013.2896772441761</v>
      </c>
      <c r="G159" s="57">
        <f>IF(RES_hhdet_in_tes!G159=0,0,RES_hhdet_in_tes!G159/0.086*1000000/RES_hhdet_in_new!G159)</f>
        <v>993.13077315899636</v>
      </c>
      <c r="H159" s="57">
        <f>IF(RES_hhdet_in_tes!H159=0,0,RES_hhdet_in_tes!H159/0.086*1000000/RES_hhdet_in_new!H159)</f>
        <v>1046.4163015231941</v>
      </c>
      <c r="I159" s="57">
        <f>IF(RES_hhdet_in_tes!I159=0,0,RES_hhdet_in_tes!I159/0.086*1000000/RES_hhdet_in_new!I159)</f>
        <v>1110.4922879206099</v>
      </c>
      <c r="J159" s="57">
        <f>IF(RES_hhdet_in_tes!J159=0,0,RES_hhdet_in_tes!J159/0.086*1000000/RES_hhdet_in_new!J159)</f>
        <v>1110.0227581318636</v>
      </c>
      <c r="K159" s="57">
        <f>IF(RES_hhdet_in_tes!K159=0,0,RES_hhdet_in_tes!K159/0.086*1000000/RES_hhdet_in_new!K159)</f>
        <v>1108.4161429955691</v>
      </c>
      <c r="L159" s="57">
        <f>IF(RES_hhdet_in_tes!L159=0,0,RES_hhdet_in_tes!L159/0.086*1000000/RES_hhdet_in_new!L159)</f>
        <v>1118.1902268368635</v>
      </c>
      <c r="M159" s="57">
        <f>IF(RES_hhdet_in_tes!M159=0,0,RES_hhdet_in_tes!M159/0.086*1000000/RES_hhdet_in_new!M159)</f>
        <v>1051.1150147283515</v>
      </c>
      <c r="N159" s="57">
        <f>IF(RES_hhdet_in_tes!N159=0,0,RES_hhdet_in_tes!N159/0.086*1000000/RES_hhdet_in_new!N159)</f>
        <v>1163.7012595559004</v>
      </c>
      <c r="O159" s="57">
        <f>IF(RES_hhdet_in_tes!O159=0,0,RES_hhdet_in_tes!O159/0.086*1000000/RES_hhdet_in_new!O159)</f>
        <v>1101.1511287683518</v>
      </c>
      <c r="P159" s="57">
        <f>IF(RES_hhdet_in_tes!P159=0,0,RES_hhdet_in_tes!P159/0.086*1000000/RES_hhdet_in_new!P159)</f>
        <v>1097.2327114520799</v>
      </c>
      <c r="Q159" s="57">
        <f>IF(RES_hhdet_in_tes!Q159=0,0,RES_hhdet_in_tes!Q159/0.086*1000000/RES_hhdet_in_new!Q159)</f>
        <v>1164.1442078447403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10395.752609478659</v>
      </c>
      <c r="D161" s="168">
        <f t="shared" ref="D161" si="137">SUM(D162,D164,D166,D175)</f>
        <v>11031.201764671867</v>
      </c>
      <c r="E161" s="168">
        <f t="shared" ref="E161" si="138">SUM(E162,E164,E166,E175)</f>
        <v>12209.735399806941</v>
      </c>
      <c r="F161" s="168">
        <f t="shared" ref="F161" si="139">SUM(F162,F164,F166,F175)</f>
        <v>11952.055727663208</v>
      </c>
      <c r="G161" s="168">
        <f t="shared" ref="G161" si="140">SUM(G162,G164,G166,G175)</f>
        <v>11899.912955495562</v>
      </c>
      <c r="H161" s="168">
        <f t="shared" ref="H161" si="141">SUM(H162,H164,H166,H175)</f>
        <v>12429.980122274765</v>
      </c>
      <c r="I161" s="168">
        <f t="shared" ref="I161" si="142">SUM(I162,I164,I166,I175)</f>
        <v>12948.260259063165</v>
      </c>
      <c r="J161" s="168">
        <f t="shared" ref="J161" si="143">SUM(J162,J164,J166,J175)</f>
        <v>12663.751951136015</v>
      </c>
      <c r="K161" s="168">
        <f t="shared" ref="K161" si="144">SUM(K162,K164,K166,K175)</f>
        <v>11900.162632464391</v>
      </c>
      <c r="L161" s="168">
        <f t="shared" ref="L161" si="145">SUM(L162,L164,L166,L175)</f>
        <v>11453.591165252372</v>
      </c>
      <c r="M161" s="168">
        <f t="shared" ref="M161" si="146">SUM(M162,M164,M166,M175)</f>
        <v>12754.554547042042</v>
      </c>
      <c r="N161" s="168">
        <f t="shared" ref="N161" si="147">SUM(N162,N164,N166,N175)</f>
        <v>12808.570873928877</v>
      </c>
      <c r="O161" s="168">
        <f t="shared" ref="O161" si="148">SUM(O162,O164,O166,O175)</f>
        <v>9970.334235920971</v>
      </c>
      <c r="P161" s="168">
        <f t="shared" ref="P161" si="149">SUM(P162,P164,P166,P175)</f>
        <v>9924.6849832118896</v>
      </c>
      <c r="Q161" s="168">
        <f t="shared" ref="Q161" si="150">SUM(Q162,Q164,Q166,Q175)</f>
        <v>11791.578831941937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5592.3355787979162</v>
      </c>
      <c r="D162" s="157">
        <f t="shared" si="151"/>
        <v>6094.178496058782</v>
      </c>
      <c r="E162" s="157">
        <f t="shared" si="151"/>
        <v>7260.8117411427047</v>
      </c>
      <c r="F162" s="157">
        <f t="shared" si="151"/>
        <v>6962.2950831951048</v>
      </c>
      <c r="G162" s="157">
        <f t="shared" si="151"/>
        <v>6925.2350869025977</v>
      </c>
      <c r="H162" s="157">
        <f t="shared" si="151"/>
        <v>7290.0869370218252</v>
      </c>
      <c r="I162" s="157">
        <f t="shared" si="151"/>
        <v>7348.6050121753906</v>
      </c>
      <c r="J162" s="157">
        <f t="shared" si="151"/>
        <v>6924.3850965120846</v>
      </c>
      <c r="K162" s="157">
        <f t="shared" si="151"/>
        <v>6094.2607585473179</v>
      </c>
      <c r="L162" s="157">
        <f t="shared" si="151"/>
        <v>5594.8631569529862</v>
      </c>
      <c r="M162" s="157">
        <f t="shared" si="151"/>
        <v>6963.4613504148829</v>
      </c>
      <c r="N162" s="157">
        <f t="shared" si="151"/>
        <v>6776.3910778368909</v>
      </c>
      <c r="O162" s="157">
        <f t="shared" si="151"/>
        <v>3854.2986650614357</v>
      </c>
      <c r="P162" s="157">
        <f t="shared" si="151"/>
        <v>3778.3398089685979</v>
      </c>
      <c r="Q162" s="157">
        <f t="shared" si="151"/>
        <v>5384.6184879659622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5592.3355787979162</v>
      </c>
      <c r="D163" s="57">
        <f>IF(RES_hhdet_in_tes!D163=0,0,RES_hhdet_in_tes!D163/0.086*1000000/RES_hhdet_in_new!D163)</f>
        <v>6094.178496058782</v>
      </c>
      <c r="E163" s="57">
        <f>IF(RES_hhdet_in_tes!E163=0,0,RES_hhdet_in_tes!E163/0.086*1000000/RES_hhdet_in_new!E163)</f>
        <v>7260.8117411427047</v>
      </c>
      <c r="F163" s="57">
        <f>IF(RES_hhdet_in_tes!F163=0,0,RES_hhdet_in_tes!F163/0.086*1000000/RES_hhdet_in_new!F163)</f>
        <v>6962.2950831951048</v>
      </c>
      <c r="G163" s="57">
        <f>IF(RES_hhdet_in_tes!G163=0,0,RES_hhdet_in_tes!G163/0.086*1000000/RES_hhdet_in_new!G163)</f>
        <v>6925.2350869025977</v>
      </c>
      <c r="H163" s="57">
        <f>IF(RES_hhdet_in_tes!H163=0,0,RES_hhdet_in_tes!H163/0.086*1000000/RES_hhdet_in_new!H163)</f>
        <v>7290.0869370218252</v>
      </c>
      <c r="I163" s="57">
        <f>IF(RES_hhdet_in_tes!I163=0,0,RES_hhdet_in_tes!I163/0.086*1000000/RES_hhdet_in_new!I163)</f>
        <v>7348.6050121753906</v>
      </c>
      <c r="J163" s="57">
        <f>IF(RES_hhdet_in_tes!J163=0,0,RES_hhdet_in_tes!J163/0.086*1000000/RES_hhdet_in_new!J163)</f>
        <v>6924.3850965120846</v>
      </c>
      <c r="K163" s="57">
        <f>IF(RES_hhdet_in_tes!K163=0,0,RES_hhdet_in_tes!K163/0.086*1000000/RES_hhdet_in_new!K163)</f>
        <v>6094.2607585473179</v>
      </c>
      <c r="L163" s="57">
        <f>IF(RES_hhdet_in_tes!L163=0,0,RES_hhdet_in_tes!L163/0.086*1000000/RES_hhdet_in_new!L163)</f>
        <v>5594.8631569529862</v>
      </c>
      <c r="M163" s="57">
        <f>IF(RES_hhdet_in_tes!M163=0,0,RES_hhdet_in_tes!M163/0.086*1000000/RES_hhdet_in_new!M163)</f>
        <v>6963.4613504148829</v>
      </c>
      <c r="N163" s="57">
        <f>IF(RES_hhdet_in_tes!N163=0,0,RES_hhdet_in_tes!N163/0.086*1000000/RES_hhdet_in_new!N163)</f>
        <v>6776.3910778368909</v>
      </c>
      <c r="O163" s="57">
        <f>IF(RES_hhdet_in_tes!O163=0,0,RES_hhdet_in_tes!O163/0.086*1000000/RES_hhdet_in_new!O163)</f>
        <v>3854.2986650614357</v>
      </c>
      <c r="P163" s="57">
        <f>IF(RES_hhdet_in_tes!P163=0,0,RES_hhdet_in_tes!P163/0.086*1000000/RES_hhdet_in_new!P163)</f>
        <v>3778.3398089685979</v>
      </c>
      <c r="Q163" s="57">
        <f>IF(RES_hhdet_in_tes!Q163=0,0,RES_hhdet_in_tes!Q163/0.086*1000000/RES_hhdet_in_new!Q163)</f>
        <v>5384.6184879659622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2764.3378637551841</v>
      </c>
      <c r="D164" s="157">
        <f t="shared" si="152"/>
        <v>2763.6633296490459</v>
      </c>
      <c r="E164" s="157">
        <f t="shared" si="152"/>
        <v>2724.6787389477458</v>
      </c>
      <c r="F164" s="157">
        <f t="shared" si="152"/>
        <v>2724.0869243119737</v>
      </c>
      <c r="G164" s="157">
        <f t="shared" si="152"/>
        <v>2739.8633461732729</v>
      </c>
      <c r="H164" s="157">
        <f t="shared" si="152"/>
        <v>2820.2476670625974</v>
      </c>
      <c r="I164" s="157">
        <f t="shared" si="152"/>
        <v>3148.9468543248822</v>
      </c>
      <c r="J164" s="157">
        <f t="shared" si="152"/>
        <v>3245.583036410746</v>
      </c>
      <c r="K164" s="157">
        <f t="shared" si="152"/>
        <v>3301.3417275382862</v>
      </c>
      <c r="L164" s="157">
        <f t="shared" si="152"/>
        <v>3327.064230705877</v>
      </c>
      <c r="M164" s="157">
        <f t="shared" si="152"/>
        <v>3363.0532938760834</v>
      </c>
      <c r="N164" s="157">
        <f t="shared" si="152"/>
        <v>3439.4497992431634</v>
      </c>
      <c r="O164" s="157">
        <f t="shared" si="152"/>
        <v>3539.5765945695584</v>
      </c>
      <c r="P164" s="157">
        <f t="shared" si="152"/>
        <v>3612.0361793714819</v>
      </c>
      <c r="Q164" s="157">
        <f t="shared" si="152"/>
        <v>3805.6526554947723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2764.3378637551841</v>
      </c>
      <c r="D165" s="156">
        <f>IF(RES_hhdet_in_tes!D165=0,0,RES_hhdet_in_tes!D165/0.086*1000000/RES_hhdet_in_new!D165)</f>
        <v>2763.6633296490459</v>
      </c>
      <c r="E165" s="156">
        <f>IF(RES_hhdet_in_tes!E165=0,0,RES_hhdet_in_tes!E165/0.086*1000000/RES_hhdet_in_new!E165)</f>
        <v>2724.6787389477458</v>
      </c>
      <c r="F165" s="156">
        <f>IF(RES_hhdet_in_tes!F165=0,0,RES_hhdet_in_tes!F165/0.086*1000000/RES_hhdet_in_new!F165)</f>
        <v>2724.0869243119737</v>
      </c>
      <c r="G165" s="156">
        <f>IF(RES_hhdet_in_tes!G165=0,0,RES_hhdet_in_tes!G165/0.086*1000000/RES_hhdet_in_new!G165)</f>
        <v>2739.8633461732729</v>
      </c>
      <c r="H165" s="156">
        <f>IF(RES_hhdet_in_tes!H165=0,0,RES_hhdet_in_tes!H165/0.086*1000000/RES_hhdet_in_new!H165)</f>
        <v>2820.2476670625974</v>
      </c>
      <c r="I165" s="156">
        <f>IF(RES_hhdet_in_tes!I165=0,0,RES_hhdet_in_tes!I165/0.086*1000000/RES_hhdet_in_new!I165)</f>
        <v>3148.9468543248822</v>
      </c>
      <c r="J165" s="156">
        <f>IF(RES_hhdet_in_tes!J165=0,0,RES_hhdet_in_tes!J165/0.086*1000000/RES_hhdet_in_new!J165)</f>
        <v>3245.583036410746</v>
      </c>
      <c r="K165" s="156">
        <f>IF(RES_hhdet_in_tes!K165=0,0,RES_hhdet_in_tes!K165/0.086*1000000/RES_hhdet_in_new!K165)</f>
        <v>3301.3417275382862</v>
      </c>
      <c r="L165" s="156">
        <f>IF(RES_hhdet_in_tes!L165=0,0,RES_hhdet_in_tes!L165/0.086*1000000/RES_hhdet_in_new!L165)</f>
        <v>3327.064230705877</v>
      </c>
      <c r="M165" s="156">
        <f>IF(RES_hhdet_in_tes!M165=0,0,RES_hhdet_in_tes!M165/0.086*1000000/RES_hhdet_in_new!M165)</f>
        <v>3363.0532938760834</v>
      </c>
      <c r="N165" s="156">
        <f>IF(RES_hhdet_in_tes!N165=0,0,RES_hhdet_in_tes!N165/0.086*1000000/RES_hhdet_in_new!N165)</f>
        <v>3439.4497992431634</v>
      </c>
      <c r="O165" s="156">
        <f>IF(RES_hhdet_in_tes!O165=0,0,RES_hhdet_in_tes!O165/0.086*1000000/RES_hhdet_in_new!O165)</f>
        <v>3539.5765945695584</v>
      </c>
      <c r="P165" s="156">
        <f>IF(RES_hhdet_in_tes!P165=0,0,RES_hhdet_in_tes!P165/0.086*1000000/RES_hhdet_in_new!P165)</f>
        <v>3612.0361793714819</v>
      </c>
      <c r="Q165" s="156">
        <f>IF(RES_hhdet_in_tes!Q165=0,0,RES_hhdet_in_tes!Q165/0.086*1000000/RES_hhdet_in_new!Q165)</f>
        <v>3805.6526554947723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1099.1658170465532</v>
      </c>
      <c r="D166" s="157">
        <f>IF(SUM(RES_hhdet_in_tes!D167:D168,RES_hhdet_in_tes!D171:D172)=0,0,SUM(RES_hhdet_in_tes!D167:D168,RES_hhdet_in_tes!D171:D172)/0.086*1000000/SUM(RES_hhdet_in_new!D167:D168,RES_hhdet_in_new!D171:D172))</f>
        <v>1173.565084644257</v>
      </c>
      <c r="E166" s="157">
        <f>IF(SUM(RES_hhdet_in_tes!E167:E168,RES_hhdet_in_tes!E171:E172)=0,0,SUM(RES_hhdet_in_tes!E167:E168,RES_hhdet_in_tes!E171:E172)/0.086*1000000/SUM(RES_hhdet_in_new!E167:E168,RES_hhdet_in_new!E171:E172))</f>
        <v>1206.712949871101</v>
      </c>
      <c r="F166" s="157">
        <f>IF(SUM(RES_hhdet_in_tes!F167:F168,RES_hhdet_in_tes!F171:F172)=0,0,SUM(RES_hhdet_in_tes!F167:F168,RES_hhdet_in_tes!F171:F172)/0.086*1000000/SUM(RES_hhdet_in_new!F167:F168,RES_hhdet_in_new!F171:F172))</f>
        <v>1252.4363870164811</v>
      </c>
      <c r="G166" s="157">
        <f>IF(SUM(RES_hhdet_in_tes!G167:G168,RES_hhdet_in_tes!G171:G172)=0,0,SUM(RES_hhdet_in_tes!G167:G168,RES_hhdet_in_tes!G171:G172)/0.086*1000000/SUM(RES_hhdet_in_new!G167:G168,RES_hhdet_in_new!G171:G172))</f>
        <v>1241.7393840863601</v>
      </c>
      <c r="H166" s="157">
        <f>IF(SUM(RES_hhdet_in_tes!H167:H168,RES_hhdet_in_tes!H171:H172)=0,0,SUM(RES_hhdet_in_tes!H167:H168,RES_hhdet_in_tes!H171:H172)/0.086*1000000/SUM(RES_hhdet_in_new!H167:H168,RES_hhdet_in_new!H171:H172))</f>
        <v>1273.2921188499151</v>
      </c>
      <c r="I166" s="157">
        <f>IF(SUM(RES_hhdet_in_tes!I167:I168,RES_hhdet_in_tes!I171:I172)=0,0,SUM(RES_hhdet_in_tes!I167:I168,RES_hhdet_in_tes!I171:I172)/0.086*1000000/SUM(RES_hhdet_in_new!I167:I168,RES_hhdet_in_new!I171:I172))</f>
        <v>1340.2828363008746</v>
      </c>
      <c r="J166" s="157">
        <f>IF(SUM(RES_hhdet_in_tes!J167:J168,RES_hhdet_in_tes!J171:J172)=0,0,SUM(RES_hhdet_in_tes!J167:J168,RES_hhdet_in_tes!J171:J172)/0.086*1000000/SUM(RES_hhdet_in_new!J167:J168,RES_hhdet_in_new!J171:J172))</f>
        <v>1383.8115090955016</v>
      </c>
      <c r="K166" s="157">
        <f>IF(SUM(RES_hhdet_in_tes!K167:K168,RES_hhdet_in_tes!K171:K172)=0,0,SUM(RES_hhdet_in_tes!K167:K168,RES_hhdet_in_tes!K171:K172)/0.086*1000000/SUM(RES_hhdet_in_new!K167:K168,RES_hhdet_in_new!K171:K172))</f>
        <v>1396.1817165571547</v>
      </c>
      <c r="L166" s="157">
        <f>IF(SUM(RES_hhdet_in_tes!L167:L168,RES_hhdet_in_tes!L171:L172)=0,0,SUM(RES_hhdet_in_tes!L167:L168,RES_hhdet_in_tes!L171:L172)/0.086*1000000/SUM(RES_hhdet_in_new!L167:L168,RES_hhdet_in_new!L171:L172))</f>
        <v>1413.4987836962082</v>
      </c>
      <c r="M166" s="157">
        <f>IF(SUM(RES_hhdet_in_tes!M167:M168,RES_hhdet_in_tes!M171:M172)=0,0,SUM(RES_hhdet_in_tes!M167:M168,RES_hhdet_in_tes!M171:M172)/0.086*1000000/SUM(RES_hhdet_in_new!M167:M168,RES_hhdet_in_new!M171:M172))</f>
        <v>1376.9384411855447</v>
      </c>
      <c r="N166" s="157">
        <f>IF(SUM(RES_hhdet_in_tes!N167:N168,RES_hhdet_in_tes!N171:N172)=0,0,SUM(RES_hhdet_in_tes!N167:N168,RES_hhdet_in_tes!N171:N172)/0.086*1000000/SUM(RES_hhdet_in_new!N167:N168,RES_hhdet_in_new!N171:N172))</f>
        <v>1429.0640417562215</v>
      </c>
      <c r="O166" s="157">
        <f>IF(SUM(RES_hhdet_in_tes!O167:O168,RES_hhdet_in_tes!O171:O172)=0,0,SUM(RES_hhdet_in_tes!O167:O168,RES_hhdet_in_tes!O171:O172)/0.086*1000000/SUM(RES_hhdet_in_new!O167:O168,RES_hhdet_in_new!O171:O172))</f>
        <v>1475.3257190326128</v>
      </c>
      <c r="P166" s="157">
        <f>IF(SUM(RES_hhdet_in_tes!P167:P168,RES_hhdet_in_tes!P171:P172)=0,0,SUM(RES_hhdet_in_tes!P167:P168,RES_hhdet_in_tes!P171:P172)/0.086*1000000/SUM(RES_hhdet_in_new!P167:P168,RES_hhdet_in_new!P171:P172))</f>
        <v>1437.1055102436044</v>
      </c>
      <c r="Q166" s="157">
        <f>IF(SUM(RES_hhdet_in_tes!Q167:Q168,RES_hhdet_in_tes!Q171:Q172)=0,0,SUM(RES_hhdet_in_tes!Q167:Q168,RES_hhdet_in_tes!Q171:Q172)/0.086*1000000/SUM(RES_hhdet_in_new!Q167:Q168,RES_hhdet_in_new!Q171:Q172))</f>
        <v>1437.2889130660328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1109.3943445505706</v>
      </c>
      <c r="D171" s="162">
        <f>IF(RES_hhdet_in_tes!D171=0,0,RES_hhdet_in_tes!D171/0.086*1000000/RES_hhdet_in_new!D171)</f>
        <v>1204.8582815477346</v>
      </c>
      <c r="E171" s="162">
        <f>IF(RES_hhdet_in_tes!E171=0,0,RES_hhdet_in_tes!E171/0.086*1000000/RES_hhdet_in_new!E171)</f>
        <v>1246.4650224735683</v>
      </c>
      <c r="F171" s="162">
        <f>IF(RES_hhdet_in_tes!F171=0,0,RES_hhdet_in_tes!F171/0.086*1000000/RES_hhdet_in_new!F171)</f>
        <v>1274.8411862895241</v>
      </c>
      <c r="G171" s="162">
        <f>IF(RES_hhdet_in_tes!G171=0,0,RES_hhdet_in_tes!G171/0.086*1000000/RES_hhdet_in_new!G171)</f>
        <v>1265.9031883019711</v>
      </c>
      <c r="H171" s="162">
        <f>IF(RES_hhdet_in_tes!H171=0,0,RES_hhdet_in_tes!H171/0.086*1000000/RES_hhdet_in_new!H171)</f>
        <v>1337.4001577504282</v>
      </c>
      <c r="I171" s="162">
        <f>IF(RES_hhdet_in_tes!I171=0,0,RES_hhdet_in_tes!I171/0.086*1000000/RES_hhdet_in_new!I171)</f>
        <v>0</v>
      </c>
      <c r="J171" s="162">
        <f>IF(RES_hhdet_in_tes!J171=0,0,RES_hhdet_in_tes!J171/0.086*1000000/RES_hhdet_in_new!J171)</f>
        <v>0</v>
      </c>
      <c r="K171" s="162">
        <f>IF(RES_hhdet_in_tes!K171=0,0,RES_hhdet_in_tes!K171/0.086*1000000/RES_hhdet_in_new!K171)</f>
        <v>0</v>
      </c>
      <c r="L171" s="162">
        <f>IF(RES_hhdet_in_tes!L171=0,0,RES_hhdet_in_tes!L171/0.086*1000000/RES_hhdet_in_new!L171)</f>
        <v>0</v>
      </c>
      <c r="M171" s="162">
        <f>IF(RES_hhdet_in_tes!M171=0,0,RES_hhdet_in_tes!M171/0.086*1000000/RES_hhdet_in_new!M171)</f>
        <v>0</v>
      </c>
      <c r="N171" s="162">
        <f>IF(RES_hhdet_in_tes!N171=0,0,RES_hhdet_in_tes!N171/0.086*1000000/RES_hhdet_in_new!N171)</f>
        <v>0</v>
      </c>
      <c r="O171" s="162">
        <f>IF(RES_hhdet_in_tes!O171=0,0,RES_hhdet_in_tes!O171/0.086*1000000/RES_hhdet_in_new!O171)</f>
        <v>1559.1759674557566</v>
      </c>
      <c r="P171" s="162">
        <f>IF(RES_hhdet_in_tes!P171=0,0,RES_hhdet_in_tes!P171/0.086*1000000/RES_hhdet_in_new!P171)</f>
        <v>1539.292229985587</v>
      </c>
      <c r="Q171" s="162">
        <f>IF(RES_hhdet_in_tes!Q171=0,0,RES_hhdet_in_tes!Q171/0.086*1000000/RES_hhdet_in_new!Q171)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1092.9521707207418</v>
      </c>
      <c r="D172" s="160">
        <f>IF(RES_hhdet_in_tes!D172=0,0,RES_hhdet_in_tes!D172/0.086*1000000/RES_hhdet_in_new!D172)</f>
        <v>1163.3860165144902</v>
      </c>
      <c r="E172" s="160">
        <f>IF(RES_hhdet_in_tes!E172=0,0,RES_hhdet_in_tes!E172/0.086*1000000/RES_hhdet_in_new!E172)</f>
        <v>1195.9871512634734</v>
      </c>
      <c r="F172" s="160">
        <f>IF(RES_hhdet_in_tes!F172=0,0,RES_hhdet_in_tes!F172/0.086*1000000/RES_hhdet_in_new!F172)</f>
        <v>1222.4191862797227</v>
      </c>
      <c r="G172" s="160">
        <f>IF(RES_hhdet_in_tes!G172=0,0,RES_hhdet_in_tes!G172/0.086*1000000/RES_hhdet_in_new!G172)</f>
        <v>1235.2915464570517</v>
      </c>
      <c r="H172" s="160">
        <f>IF(RES_hhdet_in_tes!H172=0,0,RES_hhdet_in_tes!H172/0.086*1000000/RES_hhdet_in_new!H172)</f>
        <v>1267.7444275950256</v>
      </c>
      <c r="I172" s="160">
        <f>IF(RES_hhdet_in_tes!I172=0,0,RES_hhdet_in_tes!I172/0.086*1000000/RES_hhdet_in_new!I172)</f>
        <v>1340.2828363008746</v>
      </c>
      <c r="J172" s="160">
        <f>IF(RES_hhdet_in_tes!J172=0,0,RES_hhdet_in_tes!J172/0.086*1000000/RES_hhdet_in_new!J172)</f>
        <v>1383.8115090955016</v>
      </c>
      <c r="K172" s="160">
        <f>IF(RES_hhdet_in_tes!K172=0,0,RES_hhdet_in_tes!K172/0.086*1000000/RES_hhdet_in_new!K172)</f>
        <v>1396.1817165571547</v>
      </c>
      <c r="L172" s="160">
        <f>IF(RES_hhdet_in_tes!L172=0,0,RES_hhdet_in_tes!L172/0.086*1000000/RES_hhdet_in_new!L172)</f>
        <v>1413.4987836962082</v>
      </c>
      <c r="M172" s="160">
        <f>IF(RES_hhdet_in_tes!M172=0,0,RES_hhdet_in_tes!M172/0.086*1000000/RES_hhdet_in_new!M172)</f>
        <v>1376.9384411855447</v>
      </c>
      <c r="N172" s="160">
        <f>IF(RES_hhdet_in_tes!N172=0,0,RES_hhdet_in_tes!N172/0.086*1000000/RES_hhdet_in_new!N172)</f>
        <v>1429.0640417562215</v>
      </c>
      <c r="O172" s="160">
        <f>IF(RES_hhdet_in_tes!O172=0,0,RES_hhdet_in_tes!O172/0.086*1000000/RES_hhdet_in_new!O172)</f>
        <v>1401.7463391326564</v>
      </c>
      <c r="P172" s="160">
        <f>IF(RES_hhdet_in_tes!P172=0,0,RES_hhdet_in_tes!P172/0.086*1000000/RES_hhdet_in_new!P172)</f>
        <v>1398.179987413293</v>
      </c>
      <c r="Q172" s="160">
        <f>IF(RES_hhdet_in_tes!Q172=0,0,RES_hhdet_in_tes!Q172/0.086*1000000/RES_hhdet_in_new!Q172)</f>
        <v>1437.2889130660328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286.45021998512163</v>
      </c>
      <c r="D173" s="156">
        <f>IF(RES_hhdet_in_tes!D173=0,0,RES_hhdet_in_tes!D173/0.086*1000000/RES_hhdet_in_new!D172)</f>
        <v>375.26674060954207</v>
      </c>
      <c r="E173" s="156">
        <f>IF(RES_hhdet_in_tes!E173=0,0,RES_hhdet_in_tes!E173/0.086*1000000/RES_hhdet_in_new!E172)</f>
        <v>430.99575741265079</v>
      </c>
      <c r="F173" s="156">
        <f>IF(RES_hhdet_in_tes!F173=0,0,RES_hhdet_in_tes!F173/0.086*1000000/RES_hhdet_in_new!F172)</f>
        <v>390.47606694969676</v>
      </c>
      <c r="G173" s="156">
        <f>IF(RES_hhdet_in_tes!G173=0,0,RES_hhdet_in_tes!G173/0.086*1000000/RES_hhdet_in_new!G172)</f>
        <v>455.39885717717152</v>
      </c>
      <c r="H173" s="156">
        <f>IF(RES_hhdet_in_tes!H173=0,0,RES_hhdet_in_tes!H173/0.086*1000000/RES_hhdet_in_new!H172)</f>
        <v>447.01154813910767</v>
      </c>
      <c r="I173" s="156">
        <f>IF(RES_hhdet_in_tes!I173=0,0,RES_hhdet_in_tes!I173/0.086*1000000/RES_hhdet_in_new!I172)</f>
        <v>454.9365019445782</v>
      </c>
      <c r="J173" s="156">
        <f>IF(RES_hhdet_in_tes!J173=0,0,RES_hhdet_in_tes!J173/0.086*1000000/RES_hhdet_in_new!J172)</f>
        <v>467.91954011945461</v>
      </c>
      <c r="K173" s="156">
        <f>IF(RES_hhdet_in_tes!K173=0,0,RES_hhdet_in_tes!K173/0.086*1000000/RES_hhdet_in_new!K172)</f>
        <v>456.19799129909029</v>
      </c>
      <c r="L173" s="156">
        <f>IF(RES_hhdet_in_tes!L173=0,0,RES_hhdet_in_tes!L173/0.086*1000000/RES_hhdet_in_new!L172)</f>
        <v>475.28941217416497</v>
      </c>
      <c r="M173" s="156">
        <f>IF(RES_hhdet_in_tes!M173=0,0,RES_hhdet_in_tes!M173/0.086*1000000/RES_hhdet_in_new!M172)</f>
        <v>464.06515124149763</v>
      </c>
      <c r="N173" s="156">
        <f>IF(RES_hhdet_in_tes!N173=0,0,RES_hhdet_in_tes!N173/0.086*1000000/RES_hhdet_in_new!N172)</f>
        <v>516.31861384722697</v>
      </c>
      <c r="O173" s="156">
        <f>IF(RES_hhdet_in_tes!O173=0,0,RES_hhdet_in_tes!O173/0.086*1000000/RES_hhdet_in_new!O172)</f>
        <v>490.51635060209912</v>
      </c>
      <c r="P173" s="156">
        <f>IF(RES_hhdet_in_tes!P173=0,0,RES_hhdet_in_tes!P173/0.086*1000000/RES_hhdet_in_new!P172)</f>
        <v>480.80407740479836</v>
      </c>
      <c r="Q173" s="156">
        <f>IF(RES_hhdet_in_tes!Q173=0,0,RES_hhdet_in_tes!Q173/0.086*1000000/RES_hhdet_in_new!Q172)</f>
        <v>514.7878777182832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806.50195073562043</v>
      </c>
      <c r="D174" s="57">
        <f>IF(RES_hhdet_in_tes!D174=0,0,RES_hhdet_in_tes!D174/0.086*1000000/RES_hhdet_in_new!D172)</f>
        <v>788.11927590494815</v>
      </c>
      <c r="E174" s="57">
        <f>IF(RES_hhdet_in_tes!E174=0,0,RES_hhdet_in_tes!E174/0.086*1000000/RES_hhdet_in_new!E172)</f>
        <v>764.99139385082265</v>
      </c>
      <c r="F174" s="57">
        <f>IF(RES_hhdet_in_tes!F174=0,0,RES_hhdet_in_tes!F174/0.086*1000000/RES_hhdet_in_new!F172)</f>
        <v>831.94311933002587</v>
      </c>
      <c r="G174" s="57">
        <f>IF(RES_hhdet_in_tes!G174=0,0,RES_hhdet_in_tes!G174/0.086*1000000/RES_hhdet_in_new!G172)</f>
        <v>779.89268927988041</v>
      </c>
      <c r="H174" s="57">
        <f>IF(RES_hhdet_in_tes!H174=0,0,RES_hhdet_in_tes!H174/0.086*1000000/RES_hhdet_in_new!H172)</f>
        <v>820.73287945591812</v>
      </c>
      <c r="I174" s="57">
        <f>IF(RES_hhdet_in_tes!I174=0,0,RES_hhdet_in_tes!I174/0.086*1000000/RES_hhdet_in_new!I172)</f>
        <v>885.34633435629632</v>
      </c>
      <c r="J174" s="57">
        <f>IF(RES_hhdet_in_tes!J174=0,0,RES_hhdet_in_tes!J174/0.086*1000000/RES_hhdet_in_new!J172)</f>
        <v>915.89196897604711</v>
      </c>
      <c r="K174" s="57">
        <f>IF(RES_hhdet_in_tes!K174=0,0,RES_hhdet_in_tes!K174/0.086*1000000/RES_hhdet_in_new!K172)</f>
        <v>939.9837252580644</v>
      </c>
      <c r="L174" s="57">
        <f>IF(RES_hhdet_in_tes!L174=0,0,RES_hhdet_in_tes!L174/0.086*1000000/RES_hhdet_in_new!L172)</f>
        <v>938.20937152204328</v>
      </c>
      <c r="M174" s="57">
        <f>IF(RES_hhdet_in_tes!M174=0,0,RES_hhdet_in_tes!M174/0.086*1000000/RES_hhdet_in_new!M172)</f>
        <v>912.87328994404697</v>
      </c>
      <c r="N174" s="57">
        <f>IF(RES_hhdet_in_tes!N174=0,0,RES_hhdet_in_tes!N174/0.086*1000000/RES_hhdet_in_new!N172)</f>
        <v>912.74542790899443</v>
      </c>
      <c r="O174" s="57">
        <f>IF(RES_hhdet_in_tes!O174=0,0,RES_hhdet_in_tes!O174/0.086*1000000/RES_hhdet_in_new!O172)</f>
        <v>911.22998853055731</v>
      </c>
      <c r="P174" s="57">
        <f>IF(RES_hhdet_in_tes!P174=0,0,RES_hhdet_in_tes!P174/0.086*1000000/RES_hhdet_in_new!P172)</f>
        <v>917.375910008495</v>
      </c>
      <c r="Q174" s="57">
        <f>IF(RES_hhdet_in_tes!Q174=0,0,RES_hhdet_in_tes!Q174/0.086*1000000/RES_hhdet_in_new!Q172)</f>
        <v>922.50103534774951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939.91334987900746</v>
      </c>
      <c r="D175" s="157">
        <f>IF(SUM(RES_hhdet_in_tes!D176:D177)=0,0,SUM(RES_hhdet_in_tes!D176:D177)/0.086*1000000/SUM(RES_hhdet_in_new!D176:D177))</f>
        <v>999.79485431978208</v>
      </c>
      <c r="E175" s="157">
        <f>IF(SUM(RES_hhdet_in_tes!E176:E177)=0,0,SUM(RES_hhdet_in_tes!E176:E177)/0.086*1000000/SUM(RES_hhdet_in_new!E176:E177))</f>
        <v>1017.5319698453903</v>
      </c>
      <c r="F175" s="157">
        <f>IF(SUM(RES_hhdet_in_tes!F176:F177)=0,0,SUM(RES_hhdet_in_tes!F176:F177)/0.086*1000000/SUM(RES_hhdet_in_new!F176:F177))</f>
        <v>1013.2373331396476</v>
      </c>
      <c r="G175" s="157">
        <f>IF(SUM(RES_hhdet_in_tes!G176:G177)=0,0,SUM(RES_hhdet_in_tes!G176:G177)/0.086*1000000/SUM(RES_hhdet_in_new!G176:G177))</f>
        <v>993.07513833333076</v>
      </c>
      <c r="H175" s="157">
        <f>IF(SUM(RES_hhdet_in_tes!H176:H177)=0,0,SUM(RES_hhdet_in_tes!H176:H177)/0.086*1000000/SUM(RES_hhdet_in_new!H176:H177))</f>
        <v>1046.3533993404269</v>
      </c>
      <c r="I175" s="157">
        <f>IF(SUM(RES_hhdet_in_tes!I176:I177)=0,0,SUM(RES_hhdet_in_tes!I176:I177)/0.086*1000000/SUM(RES_hhdet_in_new!I176:I177))</f>
        <v>1110.4255562620178</v>
      </c>
      <c r="J175" s="157">
        <f>IF(SUM(RES_hhdet_in_tes!J176:J177)=0,0,SUM(RES_hhdet_in_tes!J176:J177)/0.086*1000000/SUM(RES_hhdet_in_new!J176:J177))</f>
        <v>1109.9723091176838</v>
      </c>
      <c r="K175" s="157">
        <f>IF(SUM(RES_hhdet_in_tes!K176:K177)=0,0,SUM(RES_hhdet_in_tes!K176:K177)/0.086*1000000/SUM(RES_hhdet_in_new!K176:K177))</f>
        <v>1108.3784298216299</v>
      </c>
      <c r="L175" s="157">
        <f>IF(SUM(RES_hhdet_in_tes!L176:L177)=0,0,SUM(RES_hhdet_in_tes!L176:L177)/0.086*1000000/SUM(RES_hhdet_in_new!L176:L177))</f>
        <v>1118.1649938973014</v>
      </c>
      <c r="M175" s="157">
        <f>IF(SUM(RES_hhdet_in_tes!M176:M177)=0,0,SUM(RES_hhdet_in_tes!M176:M177)/0.086*1000000/SUM(RES_hhdet_in_new!M176:M177))</f>
        <v>1051.1014615655308</v>
      </c>
      <c r="N175" s="157">
        <f>IF(SUM(RES_hhdet_in_tes!N176:N177)=0,0,SUM(RES_hhdet_in_tes!N176:N177)/0.086*1000000/SUM(RES_hhdet_in_new!N176:N177))</f>
        <v>1163.6659550926017</v>
      </c>
      <c r="O175" s="157">
        <f>IF(SUM(RES_hhdet_in_tes!O176:O177)=0,0,SUM(RES_hhdet_in_tes!O176:O177)/0.086*1000000/SUM(RES_hhdet_in_new!O176:O177))</f>
        <v>1101.1332572573649</v>
      </c>
      <c r="P175" s="157">
        <f>IF(SUM(RES_hhdet_in_tes!P176:P177)=0,0,SUM(RES_hhdet_in_tes!P176:P177)/0.086*1000000/SUM(RES_hhdet_in_new!P176:P177))</f>
        <v>1097.2034846282049</v>
      </c>
      <c r="Q175" s="157">
        <f>IF(SUM(RES_hhdet_in_tes!Q176:Q177)=0,0,SUM(RES_hhdet_in_tes!Q176:Q177)/0.086*1000000/SUM(RES_hhdet_in_new!Q176:Q177))</f>
        <v>1164.0187754151702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939.91334987900746</v>
      </c>
      <c r="D177" s="57">
        <f>IF(RES_hhdet_in_tes!D177=0,0,RES_hhdet_in_tes!D177/0.086*1000000/RES_hhdet_in_new!D177)</f>
        <v>999.79485431978208</v>
      </c>
      <c r="E177" s="57">
        <f>IF(RES_hhdet_in_tes!E177=0,0,RES_hhdet_in_tes!E177/0.086*1000000/RES_hhdet_in_new!E177)</f>
        <v>1017.5319698453903</v>
      </c>
      <c r="F177" s="57">
        <f>IF(RES_hhdet_in_tes!F177=0,0,RES_hhdet_in_tes!F177/0.086*1000000/RES_hhdet_in_new!F177)</f>
        <v>1013.2373331396476</v>
      </c>
      <c r="G177" s="57">
        <f>IF(RES_hhdet_in_tes!G177=0,0,RES_hhdet_in_tes!G177/0.086*1000000/RES_hhdet_in_new!G177)</f>
        <v>993.07513833333076</v>
      </c>
      <c r="H177" s="57">
        <f>IF(RES_hhdet_in_tes!H177=0,0,RES_hhdet_in_tes!H177/0.086*1000000/RES_hhdet_in_new!H177)</f>
        <v>1046.3533993404269</v>
      </c>
      <c r="I177" s="57">
        <f>IF(RES_hhdet_in_tes!I177=0,0,RES_hhdet_in_tes!I177/0.086*1000000/RES_hhdet_in_new!I177)</f>
        <v>1110.4255562620178</v>
      </c>
      <c r="J177" s="57">
        <f>IF(RES_hhdet_in_tes!J177=0,0,RES_hhdet_in_tes!J177/0.086*1000000/RES_hhdet_in_new!J177)</f>
        <v>1109.9723091176838</v>
      </c>
      <c r="K177" s="57">
        <f>IF(RES_hhdet_in_tes!K177=0,0,RES_hhdet_in_tes!K177/0.086*1000000/RES_hhdet_in_new!K177)</f>
        <v>1108.3784298216299</v>
      </c>
      <c r="L177" s="57">
        <f>IF(RES_hhdet_in_tes!L177=0,0,RES_hhdet_in_tes!L177/0.086*1000000/RES_hhdet_in_new!L177)</f>
        <v>1118.1649938973014</v>
      </c>
      <c r="M177" s="57">
        <f>IF(RES_hhdet_in_tes!M177=0,0,RES_hhdet_in_tes!M177/0.086*1000000/RES_hhdet_in_new!M177)</f>
        <v>1051.1014615655308</v>
      </c>
      <c r="N177" s="57">
        <f>IF(RES_hhdet_in_tes!N177=0,0,RES_hhdet_in_tes!N177/0.086*1000000/RES_hhdet_in_new!N177)</f>
        <v>1163.6659550926017</v>
      </c>
      <c r="O177" s="57">
        <f>IF(RES_hhdet_in_tes!O177=0,0,RES_hhdet_in_tes!O177/0.086*1000000/RES_hhdet_in_new!O177)</f>
        <v>1101.1332572573649</v>
      </c>
      <c r="P177" s="57">
        <f>IF(RES_hhdet_in_tes!P177=0,0,RES_hhdet_in_tes!P177/0.086*1000000/RES_hhdet_in_new!P177)</f>
        <v>1097.2034846282049</v>
      </c>
      <c r="Q177" s="57">
        <f>IF(RES_hhdet_in_tes!Q177=0,0,RES_hhdet_in_tes!Q177/0.086*1000000/RES_hhdet_in_new!Q177)</f>
        <v>1164.0187754151702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0</v>
      </c>
      <c r="E3" s="168">
        <f t="shared" ref="E3" si="2">SUM(E4,E7,E9,E19)</f>
        <v>0</v>
      </c>
      <c r="F3" s="168">
        <f t="shared" ref="F3" si="3">SUM(F4,F7,F9,F19)</f>
        <v>4416.2491508384683</v>
      </c>
      <c r="G3" s="168">
        <f t="shared" ref="G3" si="4">SUM(G4,G7,G9,G19)</f>
        <v>0</v>
      </c>
      <c r="H3" s="168">
        <f t="shared" ref="H3" si="5">SUM(H4,H7,H9,H19)</f>
        <v>0</v>
      </c>
      <c r="I3" s="168">
        <f t="shared" ref="I3" si="6">SUM(I4,I7,I9,I19)</f>
        <v>3289.5684280110113</v>
      </c>
      <c r="J3" s="168">
        <f t="shared" ref="J3" si="7">SUM(J4,J7,J9,J19)</f>
        <v>0</v>
      </c>
      <c r="K3" s="168">
        <f t="shared" ref="K3" si="8">SUM(K4,K7,K9,K19)</f>
        <v>0</v>
      </c>
      <c r="L3" s="168">
        <f t="shared" ref="L3" si="9">SUM(L4,L7,L9,L19)</f>
        <v>0</v>
      </c>
      <c r="M3" s="168">
        <f t="shared" ref="M3" si="10">SUM(M4,M7,M9,M19)</f>
        <v>0</v>
      </c>
      <c r="N3" s="168">
        <f t="shared" ref="N3" si="11">SUM(N4,N7,N9,N19)</f>
        <v>0</v>
      </c>
      <c r="O3" s="168">
        <f t="shared" ref="O3" si="12">SUM(O4,O7,O9,O19)</f>
        <v>0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0</v>
      </c>
      <c r="E4" s="157">
        <f t="shared" si="15"/>
        <v>0</v>
      </c>
      <c r="F4" s="157">
        <f t="shared" si="15"/>
        <v>4416.2491508384683</v>
      </c>
      <c r="G4" s="157">
        <f t="shared" si="15"/>
        <v>0</v>
      </c>
      <c r="H4" s="157">
        <f t="shared" si="15"/>
        <v>0</v>
      </c>
      <c r="I4" s="157">
        <f t="shared" si="15"/>
        <v>3289.5684280110113</v>
      </c>
      <c r="J4" s="157">
        <f t="shared" si="15"/>
        <v>0</v>
      </c>
      <c r="K4" s="157">
        <f t="shared" si="15"/>
        <v>0</v>
      </c>
      <c r="L4" s="157">
        <f t="shared" si="15"/>
        <v>0</v>
      </c>
      <c r="M4" s="157">
        <f t="shared" si="15"/>
        <v>0</v>
      </c>
      <c r="N4" s="157">
        <f t="shared" si="15"/>
        <v>0</v>
      </c>
      <c r="O4" s="157">
        <f t="shared" si="15"/>
        <v>0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0</v>
      </c>
      <c r="D5" s="156">
        <f>IF(RES_hhdet_in_emi!D5=0,0,RES_hhdet_in_emi!D5*1000000/RES_hhdet_in_new!D5)</f>
        <v>0</v>
      </c>
      <c r="E5" s="156">
        <f>IF(RES_hhdet_in_emi!E5=0,0,RES_hhdet_in_emi!E5*1000000/RES_hhdet_in_new!E5)</f>
        <v>0</v>
      </c>
      <c r="F5" s="156">
        <f>IF(RES_hhdet_in_emi!F5=0,0,RES_hhdet_in_emi!F5*1000000/RES_hhdet_in_new!F5)</f>
        <v>4416.2491508384683</v>
      </c>
      <c r="G5" s="156">
        <f>IF(RES_hhdet_in_emi!G5=0,0,RES_hhdet_in_emi!G5*1000000/RES_hhdet_in_new!G5)</f>
        <v>0</v>
      </c>
      <c r="H5" s="156">
        <f>IF(RES_hhdet_in_emi!H5=0,0,RES_hhdet_in_emi!H5*1000000/RES_hhdet_in_new!H5)</f>
        <v>0</v>
      </c>
      <c r="I5" s="156">
        <f>IF(RES_hhdet_in_emi!I5=0,0,RES_hhdet_in_emi!I5*1000000/RES_hhdet_in_new!I5)</f>
        <v>3289.5684280110113</v>
      </c>
      <c r="J5" s="156">
        <f>IF(RES_hhdet_in_emi!J5=0,0,RES_hhdet_in_emi!J5*1000000/RES_hhdet_in_new!J5)</f>
        <v>0</v>
      </c>
      <c r="K5" s="156">
        <f>IF(RES_hhdet_in_emi!K5=0,0,RES_hhdet_in_emi!K5*1000000/RES_hhdet_in_new!K5)</f>
        <v>0</v>
      </c>
      <c r="L5" s="156">
        <f>IF(RES_hhdet_in_emi!L5=0,0,RES_hhdet_in_emi!L5*1000000/RES_hhdet_in_new!L5)</f>
        <v>0</v>
      </c>
      <c r="M5" s="156">
        <f>IF(RES_hhdet_in_emi!M5=0,0,RES_hhdet_in_emi!M5*1000000/RES_hhdet_in_new!M5)</f>
        <v>0</v>
      </c>
      <c r="N5" s="156">
        <f>IF(RES_hhdet_in_emi!N5=0,0,RES_hhdet_in_emi!N5*1000000/RES_hhdet_in_new!N5)</f>
        <v>0</v>
      </c>
      <c r="O5" s="156">
        <f>IF(RES_hhdet_in_emi!O5=0,0,RES_hhdet_in_emi!O5*1000000/RES_hhdet_in_new!O5)</f>
        <v>0</v>
      </c>
      <c r="P5" s="156">
        <f>IF(RES_hhdet_in_emi!P5=0,0,RES_hhdet_in_emi!P5*1000000/RES_hhdet_in_new!P5)</f>
        <v>0</v>
      </c>
      <c r="Q5" s="156">
        <f>IF(RES_hhdet_in_emi!Q5=0,0,RES_hhdet_in_emi!Q5*1000000/RES_hhdet_in_new!Q5)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0</v>
      </c>
      <c r="D9" s="157">
        <f>IF(SUM(RES_hhdet_in_emi!D10:D12,RES_hhdet_in_emi!D15:D16)=0,0,SUM(RES_hhdet_in_emi!D10:D12,RES_hhdet_in_emi!D15:D16)*1000000/SUM(RES_hhdet_in_new!D10:D12,RES_hhdet_in_new!D15:D16))</f>
        <v>0</v>
      </c>
      <c r="E9" s="157">
        <f>IF(SUM(RES_hhdet_in_emi!E10:E12,RES_hhdet_in_emi!E15:E16)=0,0,SUM(RES_hhdet_in_emi!E10:E12,RES_hhdet_in_emi!E15:E16)*1000000/SUM(RES_hhdet_in_new!E10:E12,RES_hhdet_in_new!E15:E16))</f>
        <v>0</v>
      </c>
      <c r="F9" s="157">
        <f>IF(SUM(RES_hhdet_in_emi!F10:F12,RES_hhdet_in_emi!F15:F16)=0,0,SUM(RES_hhdet_in_emi!F10:F12,RES_hhdet_in_emi!F15:F16)*1000000/SUM(RES_hhdet_in_new!F10:F12,RES_hhdet_in_new!F15:F16))</f>
        <v>0</v>
      </c>
      <c r="G9" s="157">
        <f>IF(SUM(RES_hhdet_in_emi!G10:G12,RES_hhdet_in_emi!G15:G16)=0,0,SUM(RES_hhdet_in_emi!G10:G12,RES_hhdet_in_emi!G15:G16)*1000000/SUM(RES_hhdet_in_new!G10:G12,RES_hhdet_in_new!G15:G16))</f>
        <v>0</v>
      </c>
      <c r="H9" s="157">
        <f>IF(SUM(RES_hhdet_in_emi!H10:H12,RES_hhdet_in_emi!H15:H16)=0,0,SUM(RES_hhdet_in_emi!H10:H12,RES_hhdet_in_emi!H15:H16)*1000000/SUM(RES_hhdet_in_new!H10:H12,RES_hhdet_in_new!H15:H16))</f>
        <v>0</v>
      </c>
      <c r="I9" s="157">
        <f>IF(SUM(RES_hhdet_in_emi!I10:I12,RES_hhdet_in_emi!I15:I16)=0,0,SUM(RES_hhdet_in_emi!I10:I12,RES_hhdet_in_emi!I15:I16)*1000000/SUM(RES_hhdet_in_new!I10:I12,RES_hhdet_in_new!I15:I16))</f>
        <v>0</v>
      </c>
      <c r="J9" s="157">
        <f>IF(SUM(RES_hhdet_in_emi!J10:J12,RES_hhdet_in_emi!J15:J16)=0,0,SUM(RES_hhdet_in_emi!J10:J12,RES_hhdet_in_emi!J15:J16)*1000000/SUM(RES_hhdet_in_new!J10:J12,RES_hhdet_in_new!J15:J16))</f>
        <v>0</v>
      </c>
      <c r="K9" s="157">
        <f>IF(SUM(RES_hhdet_in_emi!K10:K12,RES_hhdet_in_emi!K15:K16)=0,0,SUM(RES_hhdet_in_emi!K10:K12,RES_hhdet_in_emi!K15:K16)*1000000/SUM(RES_hhdet_in_new!K10:K12,RES_hhdet_in_new!K15:K16))</f>
        <v>0</v>
      </c>
      <c r="L9" s="157">
        <f>IF(SUM(RES_hhdet_in_emi!L10:L12,RES_hhdet_in_emi!L15:L16)=0,0,SUM(RES_hhdet_in_emi!L10:L12,RES_hhdet_in_emi!L15:L16)*1000000/SUM(RES_hhdet_in_new!L10:L12,RES_hhdet_in_new!L15:L16))</f>
        <v>0</v>
      </c>
      <c r="M9" s="157">
        <f>IF(SUM(RES_hhdet_in_emi!M10:M12,RES_hhdet_in_emi!M15:M16)=0,0,SUM(RES_hhdet_in_emi!M10:M12,RES_hhdet_in_emi!M15:M16)*1000000/SUM(RES_hhdet_in_new!M10:M12,RES_hhdet_in_new!M15:M16))</f>
        <v>0</v>
      </c>
      <c r="N9" s="157">
        <f>IF(SUM(RES_hhdet_in_emi!N10:N12,RES_hhdet_in_emi!N15:N16)=0,0,SUM(RES_hhdet_in_emi!N10:N12,RES_hhdet_in_emi!N15:N16)*1000000/SUM(RES_hhdet_in_new!N10:N12,RES_hhdet_in_new!N15:N16))</f>
        <v>0</v>
      </c>
      <c r="O9" s="157">
        <f>IF(SUM(RES_hhdet_in_emi!O10:O12,RES_hhdet_in_emi!O15:O16)=0,0,SUM(RES_hhdet_in_emi!O10:O12,RES_hhdet_in_emi!O15:O16)*1000000/SUM(RES_hhdet_in_new!O10:O12,RES_hhdet_in_new!O15:O16))</f>
        <v>0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0</v>
      </c>
      <c r="D10" s="132">
        <f>IF(RES_hhdet_in_emi!D10=0,0,RES_hhdet_in_emi!D10*1000000/RES_hhdet_in_new!D10)</f>
        <v>0</v>
      </c>
      <c r="E10" s="132">
        <f>IF(RES_hhdet_in_emi!E10=0,0,RES_hhdet_in_emi!E10*1000000/RES_hhdet_in_new!E10)</f>
        <v>0</v>
      </c>
      <c r="F10" s="132">
        <f>IF(RES_hhdet_in_emi!F10=0,0,RES_hhdet_in_emi!F10*1000000/RES_hhdet_in_new!F10)</f>
        <v>0</v>
      </c>
      <c r="G10" s="132">
        <f>IF(RES_hhdet_in_emi!G10=0,0,RES_hhdet_in_emi!G10*1000000/RES_hhdet_in_new!G10)</f>
        <v>0</v>
      </c>
      <c r="H10" s="132">
        <f>IF(RES_hhdet_in_emi!H10=0,0,RES_hhdet_in_emi!H10*1000000/RES_hhdet_in_new!H10)</f>
        <v>0</v>
      </c>
      <c r="I10" s="132">
        <f>IF(RES_hhdet_in_emi!I10=0,0,RES_hhdet_in_emi!I10*1000000/RES_hhdet_in_new!I10)</f>
        <v>0</v>
      </c>
      <c r="J10" s="132">
        <f>IF(RES_hhdet_in_emi!J10=0,0,RES_hhdet_in_emi!J10*1000000/RES_hhdet_in_new!J10)</f>
        <v>0</v>
      </c>
      <c r="K10" s="132">
        <f>IF(RES_hhdet_in_emi!K10=0,0,RES_hhdet_in_emi!K10*1000000/RES_hhdet_in_new!K10)</f>
        <v>0</v>
      </c>
      <c r="L10" s="132">
        <f>IF(RES_hhdet_in_emi!L10=0,0,RES_hhdet_in_emi!L10*1000000/RES_hhdet_in_new!L10)</f>
        <v>0</v>
      </c>
      <c r="M10" s="132">
        <f>IF(RES_hhdet_in_emi!M10=0,0,RES_hhdet_in_emi!M10*1000000/RES_hhdet_in_new!M10)</f>
        <v>0</v>
      </c>
      <c r="N10" s="132">
        <f>IF(RES_hhdet_in_emi!N10=0,0,RES_hhdet_in_emi!N10*1000000/RES_hhdet_in_new!N10)</f>
        <v>0</v>
      </c>
      <c r="O10" s="132">
        <f>IF(RES_hhdet_in_emi!O10=0,0,RES_hhdet_in_emi!O10*1000000/RES_hhdet_in_new!O10)</f>
        <v>0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0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0</v>
      </c>
      <c r="D24" s="168">
        <f t="shared" ref="D24" si="18">SUM(D25,D28,D30,D39)</f>
        <v>0</v>
      </c>
      <c r="E24" s="168">
        <f t="shared" ref="E24" si="19">SUM(E25,E28,E30,E39)</f>
        <v>0</v>
      </c>
      <c r="F24" s="168">
        <f t="shared" ref="F24" si="20">SUM(F25,F28,F30,F39)</f>
        <v>0</v>
      </c>
      <c r="G24" s="168">
        <f t="shared" ref="G24" si="21">SUM(G25,G28,G30,G39)</f>
        <v>0</v>
      </c>
      <c r="H24" s="168">
        <f t="shared" ref="H24" si="22">SUM(H25,H28,H30,H39)</f>
        <v>0</v>
      </c>
      <c r="I24" s="168">
        <f t="shared" ref="I24" si="23">SUM(I25,I28,I30,I39)</f>
        <v>0</v>
      </c>
      <c r="J24" s="168">
        <f t="shared" ref="J24" si="24">SUM(J25,J28,J30,J39)</f>
        <v>0</v>
      </c>
      <c r="K24" s="168">
        <f t="shared" ref="K24" si="25">SUM(K25,K28,K30,K39)</f>
        <v>0</v>
      </c>
      <c r="L24" s="168">
        <f t="shared" ref="L24" si="26">SUM(L25,L28,L30,L39)</f>
        <v>0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0</v>
      </c>
      <c r="P24" s="168">
        <f t="shared" ref="P24" si="30">SUM(P25,P28,P30,P39)</f>
        <v>0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0</v>
      </c>
      <c r="D25" s="157">
        <f t="shared" si="32"/>
        <v>0</v>
      </c>
      <c r="E25" s="157">
        <f t="shared" si="32"/>
        <v>0</v>
      </c>
      <c r="F25" s="157">
        <f t="shared" si="32"/>
        <v>0</v>
      </c>
      <c r="G25" s="157">
        <f t="shared" si="32"/>
        <v>0</v>
      </c>
      <c r="H25" s="157">
        <f t="shared" si="32"/>
        <v>0</v>
      </c>
      <c r="I25" s="157">
        <f t="shared" si="32"/>
        <v>0</v>
      </c>
      <c r="J25" s="157">
        <f t="shared" si="32"/>
        <v>0</v>
      </c>
      <c r="K25" s="157">
        <f t="shared" si="32"/>
        <v>0</v>
      </c>
      <c r="L25" s="157">
        <f t="shared" si="32"/>
        <v>0</v>
      </c>
      <c r="M25" s="157">
        <f t="shared" si="32"/>
        <v>0</v>
      </c>
      <c r="N25" s="157">
        <f t="shared" si="32"/>
        <v>0</v>
      </c>
      <c r="O25" s="157">
        <f t="shared" si="32"/>
        <v>0</v>
      </c>
      <c r="P25" s="157">
        <f t="shared" si="32"/>
        <v>0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0</v>
      </c>
      <c r="D26" s="156">
        <f>IF(RES_hhdet_in_emi!D26=0,0,RES_hhdet_in_emi!D26*1000000/RES_hhdet_in_new!D26)</f>
        <v>0</v>
      </c>
      <c r="E26" s="156">
        <f>IF(RES_hhdet_in_emi!E26=0,0,RES_hhdet_in_emi!E26*1000000/RES_hhdet_in_new!E26)</f>
        <v>0</v>
      </c>
      <c r="F26" s="156">
        <f>IF(RES_hhdet_in_emi!F26=0,0,RES_hhdet_in_emi!F26*1000000/RES_hhdet_in_new!F26)</f>
        <v>0</v>
      </c>
      <c r="G26" s="156">
        <f>IF(RES_hhdet_in_emi!G26=0,0,RES_hhdet_in_emi!G26*1000000/RES_hhdet_in_new!G26)</f>
        <v>0</v>
      </c>
      <c r="H26" s="156">
        <f>IF(RES_hhdet_in_emi!H26=0,0,RES_hhdet_in_emi!H26*1000000/RES_hhdet_in_new!H26)</f>
        <v>0</v>
      </c>
      <c r="I26" s="156">
        <f>IF(RES_hhdet_in_emi!I26=0,0,RES_hhdet_in_emi!I26*1000000/RES_hhdet_in_new!I26)</f>
        <v>0</v>
      </c>
      <c r="J26" s="156">
        <f>IF(RES_hhdet_in_emi!J26=0,0,RES_hhdet_in_emi!J26*1000000/RES_hhdet_in_new!J26)</f>
        <v>0</v>
      </c>
      <c r="K26" s="156">
        <f>IF(RES_hhdet_in_emi!K26=0,0,RES_hhdet_in_emi!K26*1000000/RES_hhdet_in_new!K26)</f>
        <v>0</v>
      </c>
      <c r="L26" s="156">
        <f>IF(RES_hhdet_in_emi!L26=0,0,RES_hhdet_in_emi!L26*1000000/RES_hhdet_in_new!L26)</f>
        <v>0</v>
      </c>
      <c r="M26" s="156">
        <f>IF(RES_hhdet_in_emi!M26=0,0,RES_hhdet_in_emi!M26*1000000/RES_hhdet_in_new!M26)</f>
        <v>0</v>
      </c>
      <c r="N26" s="156">
        <f>IF(RES_hhdet_in_emi!N26=0,0,RES_hhdet_in_emi!N26*1000000/RES_hhdet_in_new!N26)</f>
        <v>0</v>
      </c>
      <c r="O26" s="156">
        <f>IF(RES_hhdet_in_emi!O26=0,0,RES_hhdet_in_emi!O26*1000000/RES_hhdet_in_new!O26)</f>
        <v>0</v>
      </c>
      <c r="P26" s="156">
        <f>IF(RES_hhdet_in_emi!P26=0,0,RES_hhdet_in_emi!P26*1000000/RES_hhdet_in_new!P26)</f>
        <v>0</v>
      </c>
      <c r="Q26" s="156">
        <f>IF(RES_hhdet_in_emi!Q26=0,0,RES_hhdet_in_emi!Q26*1000000/RES_hhdet_in_new!Q26)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0</v>
      </c>
      <c r="D30" s="157">
        <f>IF(SUM(RES_hhdet_in_emi!D31:D32,RES_hhdet_in_emi!D35:D36)=0,0,SUM(RES_hhdet_in_emi!D31:D32,RES_hhdet_in_emi!D35:D36)*1000000/SUM(RES_hhdet_in_new!D31:D32,RES_hhdet_in_new!D35:D36))</f>
        <v>0</v>
      </c>
      <c r="E30" s="157">
        <f>IF(SUM(RES_hhdet_in_emi!E31:E32,RES_hhdet_in_emi!E35:E36)=0,0,SUM(RES_hhdet_in_emi!E31:E32,RES_hhdet_in_emi!E35:E36)*1000000/SUM(RES_hhdet_in_new!E31:E32,RES_hhdet_in_new!E35:E36))</f>
        <v>0</v>
      </c>
      <c r="F30" s="157">
        <f>IF(SUM(RES_hhdet_in_emi!F31:F32,RES_hhdet_in_emi!F35:F36)=0,0,SUM(RES_hhdet_in_emi!F31:F32,RES_hhdet_in_emi!F35:F36)*1000000/SUM(RES_hhdet_in_new!F31:F32,RES_hhdet_in_new!F35:F36))</f>
        <v>0</v>
      </c>
      <c r="G30" s="157">
        <f>IF(SUM(RES_hhdet_in_emi!G31:G32,RES_hhdet_in_emi!G35:G36)=0,0,SUM(RES_hhdet_in_emi!G31:G32,RES_hhdet_in_emi!G35:G36)*1000000/SUM(RES_hhdet_in_new!G31:G32,RES_hhdet_in_new!G35:G36))</f>
        <v>0</v>
      </c>
      <c r="H30" s="157">
        <f>IF(SUM(RES_hhdet_in_emi!H31:H32,RES_hhdet_in_emi!H35:H36)=0,0,SUM(RES_hhdet_in_emi!H31:H32,RES_hhdet_in_emi!H35:H36)*1000000/SUM(RES_hhdet_in_new!H31:H32,RES_hhdet_in_new!H35:H36))</f>
        <v>0</v>
      </c>
      <c r="I30" s="157">
        <f>IF(SUM(RES_hhdet_in_emi!I31:I32,RES_hhdet_in_emi!I35:I36)=0,0,SUM(RES_hhdet_in_emi!I31:I32,RES_hhdet_in_emi!I35:I36)*1000000/SUM(RES_hhdet_in_new!I31:I32,RES_hhdet_in_new!I35:I36))</f>
        <v>0</v>
      </c>
      <c r="J30" s="157">
        <f>IF(SUM(RES_hhdet_in_emi!J31:J32,RES_hhdet_in_emi!J35:J36)=0,0,SUM(RES_hhdet_in_emi!J31:J32,RES_hhdet_in_emi!J35:J36)*1000000/SUM(RES_hhdet_in_new!J31:J32,RES_hhdet_in_new!J35:J36))</f>
        <v>0</v>
      </c>
      <c r="K30" s="157">
        <f>IF(SUM(RES_hhdet_in_emi!K31:K32,RES_hhdet_in_emi!K35:K36)=0,0,SUM(RES_hhdet_in_emi!K31:K32,RES_hhdet_in_emi!K35:K36)*1000000/SUM(RES_hhdet_in_new!K31:K32,RES_hhdet_in_new!K35:K36))</f>
        <v>0</v>
      </c>
      <c r="L30" s="157">
        <f>IF(SUM(RES_hhdet_in_emi!L31:L32,RES_hhdet_in_emi!L35:L36)=0,0,SUM(RES_hhdet_in_emi!L31:L32,RES_hhdet_in_emi!L35:L36)*1000000/SUM(RES_hhdet_in_new!L31:L32,RES_hhdet_in_new!L35:L36))</f>
        <v>0</v>
      </c>
      <c r="M30" s="157">
        <f>IF(SUM(RES_hhdet_in_emi!M31:M32,RES_hhdet_in_emi!M35:M36)=0,0,SUM(RES_hhdet_in_emi!M31:M32,RES_hhdet_in_emi!M35:M36)*1000000/SUM(RES_hhdet_in_new!M31:M32,RES_hhdet_in_new!M35:M36))</f>
        <v>0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0</v>
      </c>
      <c r="P30" s="157">
        <f>IF(SUM(RES_hhdet_in_emi!P31:P32,RES_hhdet_in_emi!P35:P36)=0,0,SUM(RES_hhdet_in_emi!P31:P32,RES_hhdet_in_emi!P35:P36)*1000000/SUM(RES_hhdet_in_new!P31:P32,RES_hhdet_in_new!P35:P36))</f>
        <v>0</v>
      </c>
      <c r="Q30" s="157">
        <f>IF(SUM(RES_hhdet_in_emi!Q31:Q32,RES_hhdet_in_emi!Q35:Q36)=0,0,SUM(RES_hhdet_in_emi!Q31:Q32,RES_hhdet_in_emi!Q35:Q36)*1000000/SUM(RES_hhdet_in_new!Q31:Q32,RES_hhdet_in_new!Q35:Q36))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0</v>
      </c>
      <c r="D31" s="132">
        <f>IF(RES_hhdet_in_emi!D31=0,0,RES_hhdet_in_emi!D31*1000000/RES_hhdet_in_new!D31)</f>
        <v>0</v>
      </c>
      <c r="E31" s="132">
        <f>IF(RES_hhdet_in_emi!E31=0,0,RES_hhdet_in_emi!E31*1000000/RES_hhdet_in_new!E31)</f>
        <v>0</v>
      </c>
      <c r="F31" s="132">
        <f>IF(RES_hhdet_in_emi!F31=0,0,RES_hhdet_in_emi!F31*1000000/RES_hhdet_in_new!F31)</f>
        <v>0</v>
      </c>
      <c r="G31" s="132">
        <f>IF(RES_hhdet_in_emi!G31=0,0,RES_hhdet_in_emi!G31*1000000/RES_hhdet_in_new!G31)</f>
        <v>0</v>
      </c>
      <c r="H31" s="132">
        <f>IF(RES_hhdet_in_emi!H31=0,0,RES_hhdet_in_emi!H31*1000000/RES_hhdet_in_new!H31)</f>
        <v>0</v>
      </c>
      <c r="I31" s="132">
        <f>IF(RES_hhdet_in_emi!I31=0,0,RES_hhdet_in_emi!I31*1000000/RES_hhdet_in_new!I31)</f>
        <v>0</v>
      </c>
      <c r="J31" s="132">
        <f>IF(RES_hhdet_in_emi!J31=0,0,RES_hhdet_in_emi!J31*1000000/RES_hhdet_in_new!J31)</f>
        <v>0</v>
      </c>
      <c r="K31" s="132">
        <f>IF(RES_hhdet_in_emi!K31=0,0,RES_hhdet_in_emi!K31*1000000/RES_hhdet_in_new!K31)</f>
        <v>0</v>
      </c>
      <c r="L31" s="132">
        <f>IF(RES_hhdet_in_emi!L31=0,0,RES_hhdet_in_emi!L31*1000000/RES_hhdet_in_new!L31)</f>
        <v>0</v>
      </c>
      <c r="M31" s="132">
        <f>IF(RES_hhdet_in_emi!M31=0,0,RES_hhdet_in_emi!M31*1000000/RES_hhdet_in_new!M31)</f>
        <v>0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0</v>
      </c>
      <c r="P31" s="132">
        <f>IF(RES_hhdet_in_emi!P31=0,0,RES_hhdet_in_emi!P31*1000000/RES_hhdet_in_new!P31)</f>
        <v>0</v>
      </c>
      <c r="Q31" s="132">
        <f>IF(RES_hhdet_in_emi!Q31=0,0,RES_hhdet_in_emi!Q31*1000000/RES_hhdet_in_new!Q31)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0</v>
      </c>
      <c r="D32" s="132">
        <f>IF(RES_hhdet_in_emi!D32=0,0,RES_hhdet_in_emi!D32*1000000/RES_hhdet_in_new!D32)</f>
        <v>0</v>
      </c>
      <c r="E32" s="132">
        <f>IF(RES_hhdet_in_emi!E32=0,0,RES_hhdet_in_emi!E32*1000000/RES_hhdet_in_new!E32)</f>
        <v>0</v>
      </c>
      <c r="F32" s="132">
        <f>IF(RES_hhdet_in_emi!F32=0,0,RES_hhdet_in_emi!F32*1000000/RES_hhdet_in_new!F32)</f>
        <v>0</v>
      </c>
      <c r="G32" s="132">
        <f>IF(RES_hhdet_in_emi!G32=0,0,RES_hhdet_in_emi!G32*1000000/RES_hhdet_in_new!G32)</f>
        <v>0</v>
      </c>
      <c r="H32" s="132">
        <f>IF(RES_hhdet_in_emi!H32=0,0,RES_hhdet_in_emi!H32*1000000/RES_hhdet_in_new!H32)</f>
        <v>0</v>
      </c>
      <c r="I32" s="132">
        <f>IF(RES_hhdet_in_emi!I32=0,0,RES_hhdet_in_emi!I32*1000000/RES_hhdet_in_new!I32)</f>
        <v>0</v>
      </c>
      <c r="J32" s="132">
        <f>IF(RES_hhdet_in_emi!J32=0,0,RES_hhdet_in_emi!J32*1000000/RES_hhdet_in_new!J32)</f>
        <v>0</v>
      </c>
      <c r="K32" s="132">
        <f>IF(RES_hhdet_in_emi!K32=0,0,RES_hhdet_in_emi!K32*1000000/RES_hhdet_in_new!K32)</f>
        <v>0</v>
      </c>
      <c r="L32" s="132">
        <f>IF(RES_hhdet_in_emi!L32=0,0,RES_hhdet_in_emi!L32*1000000/RES_hhdet_in_new!L32)</f>
        <v>0</v>
      </c>
      <c r="M32" s="132">
        <f>IF(RES_hhdet_in_emi!M32=0,0,RES_hhdet_in_emi!M32*1000000/RES_hhdet_in_new!M32)</f>
        <v>0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0</v>
      </c>
      <c r="P32" s="132">
        <f>IF(RES_hhdet_in_emi!P32=0,0,RES_hhdet_in_emi!P32*1000000/RES_hhdet_in_new!P32)</f>
        <v>0</v>
      </c>
      <c r="Q32" s="132">
        <f>IF(RES_hhdet_in_emi!Q32=0,0,RES_hhdet_in_emi!Q32*1000000/RES_hhdet_in_new!Q32)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0</v>
      </c>
      <c r="D33" s="165">
        <f>IF(RES_hhdet_in_emi!D33=0,0,RES_hhdet_in_emi!D33*1000000/RES_hhdet_in_new!D32)</f>
        <v>0</v>
      </c>
      <c r="E33" s="165">
        <f>IF(RES_hhdet_in_emi!E33=0,0,RES_hhdet_in_emi!E33*1000000/RES_hhdet_in_new!E32)</f>
        <v>0</v>
      </c>
      <c r="F33" s="165">
        <f>IF(RES_hhdet_in_emi!F33=0,0,RES_hhdet_in_emi!F33*1000000/RES_hhdet_in_new!F32)</f>
        <v>0</v>
      </c>
      <c r="G33" s="165">
        <f>IF(RES_hhdet_in_emi!G33=0,0,RES_hhdet_in_emi!G33*1000000/RES_hhdet_in_new!G32)</f>
        <v>0</v>
      </c>
      <c r="H33" s="165">
        <f>IF(RES_hhdet_in_emi!H33=0,0,RES_hhdet_in_emi!H33*1000000/RES_hhdet_in_new!H32)</f>
        <v>0</v>
      </c>
      <c r="I33" s="165">
        <f>IF(RES_hhdet_in_emi!I33=0,0,RES_hhdet_in_emi!I33*1000000/RES_hhdet_in_new!I32)</f>
        <v>0</v>
      </c>
      <c r="J33" s="165">
        <f>IF(RES_hhdet_in_emi!J33=0,0,RES_hhdet_in_emi!J33*1000000/RES_hhdet_in_new!J32)</f>
        <v>0</v>
      </c>
      <c r="K33" s="165">
        <f>IF(RES_hhdet_in_emi!K33=0,0,RES_hhdet_in_emi!K33*1000000/RES_hhdet_in_new!K32)</f>
        <v>0</v>
      </c>
      <c r="L33" s="165">
        <f>IF(RES_hhdet_in_emi!L33=0,0,RES_hhdet_in_emi!L33*1000000/RES_hhdet_in_new!L32)</f>
        <v>0</v>
      </c>
      <c r="M33" s="165">
        <f>IF(RES_hhdet_in_emi!M33=0,0,RES_hhdet_in_emi!M33*1000000/RES_hhdet_in_new!M32)</f>
        <v>0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0</v>
      </c>
      <c r="P33" s="165">
        <f>IF(RES_hhdet_in_emi!P33=0,0,RES_hhdet_in_emi!P33*1000000/RES_hhdet_in_new!P32)</f>
        <v>0</v>
      </c>
      <c r="Q33" s="165">
        <f>IF(RES_hhdet_in_emi!Q33=0,0,RES_hhdet_in_emi!Q33*1000000/RES_hhdet_in_new!Q32)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0</v>
      </c>
      <c r="D39" s="157">
        <f>IF(SUM(RES_hhdet_in_emi!D40:D41)=0,0,SUM(RES_hhdet_in_emi!D40:D41)*1000000/SUM(RES_hhdet_in_new!D40:D41))</f>
        <v>0</v>
      </c>
      <c r="E39" s="157">
        <f>IF(SUM(RES_hhdet_in_emi!E40:E41)=0,0,SUM(RES_hhdet_in_emi!E40:E41)*1000000/SUM(RES_hhdet_in_new!E40:E41))</f>
        <v>0</v>
      </c>
      <c r="F39" s="157">
        <f>IF(SUM(RES_hhdet_in_emi!F40:F41)=0,0,SUM(RES_hhdet_in_emi!F40:F41)*1000000/SUM(RES_hhdet_in_new!F40:F41))</f>
        <v>0</v>
      </c>
      <c r="G39" s="157">
        <f>IF(SUM(RES_hhdet_in_emi!G40:G41)=0,0,SUM(RES_hhdet_in_emi!G40:G41)*1000000/SUM(RES_hhdet_in_new!G40:G41))</f>
        <v>0</v>
      </c>
      <c r="H39" s="157">
        <f>IF(SUM(RES_hhdet_in_emi!H40:H41)=0,0,SUM(RES_hhdet_in_emi!H40:H41)*1000000/SUM(RES_hhdet_in_new!H40:H41))</f>
        <v>0</v>
      </c>
      <c r="I39" s="157">
        <f>IF(SUM(RES_hhdet_in_emi!I40:I41)=0,0,SUM(RES_hhdet_in_emi!I40:I41)*1000000/SUM(RES_hhdet_in_new!I40:I41))</f>
        <v>0</v>
      </c>
      <c r="J39" s="157">
        <f>IF(SUM(RES_hhdet_in_emi!J40:J41)=0,0,SUM(RES_hhdet_in_emi!J40:J41)*1000000/SUM(RES_hhdet_in_new!J40:J41))</f>
        <v>0</v>
      </c>
      <c r="K39" s="157">
        <f>IF(SUM(RES_hhdet_in_emi!K40:K41)=0,0,SUM(RES_hhdet_in_emi!K40:K41)*1000000/SUM(RES_hhdet_in_new!K40:K41))</f>
        <v>0</v>
      </c>
      <c r="L39" s="157">
        <f>IF(SUM(RES_hhdet_in_emi!L40:L41)=0,0,SUM(RES_hhdet_in_emi!L40:L41)*1000000/SUM(RES_hhdet_in_new!L40:L41))</f>
        <v>0</v>
      </c>
      <c r="M39" s="157">
        <f>IF(SUM(RES_hhdet_in_emi!M40:M41)=0,0,SUM(RES_hhdet_in_emi!M40:M41)*1000000/SUM(RES_hhdet_in_new!M40:M41))</f>
        <v>0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0</v>
      </c>
      <c r="P39" s="157">
        <f>IF(SUM(RES_hhdet_in_emi!P40:P41)=0,0,SUM(RES_hhdet_in_emi!P40:P41)*1000000/SUM(RES_hhdet_in_new!P40:P41))</f>
        <v>0</v>
      </c>
      <c r="Q39" s="157">
        <f>IF(SUM(RES_hhdet_in_emi!Q40:Q41)=0,0,SUM(RES_hhdet_in_emi!Q40:Q41)*1000000/SUM(RES_hhdet_in_new!Q40:Q41))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0</v>
      </c>
      <c r="D40" s="156">
        <f>IF(RES_hhdet_in_emi!D40=0,0,RES_hhdet_in_emi!D40*1000000/RES_hhdet_in_new!D40)</f>
        <v>0</v>
      </c>
      <c r="E40" s="156">
        <f>IF(RES_hhdet_in_emi!E40=0,0,RES_hhdet_in_emi!E40*1000000/RES_hhdet_in_new!E40)</f>
        <v>0</v>
      </c>
      <c r="F40" s="156">
        <f>IF(RES_hhdet_in_emi!F40=0,0,RES_hhdet_in_emi!F40*1000000/RES_hhdet_in_new!F40)</f>
        <v>0</v>
      </c>
      <c r="G40" s="156">
        <f>IF(RES_hhdet_in_emi!G40=0,0,RES_hhdet_in_emi!G40*1000000/RES_hhdet_in_new!G40)</f>
        <v>0</v>
      </c>
      <c r="H40" s="156">
        <f>IF(RES_hhdet_in_emi!H40=0,0,RES_hhdet_in_emi!H40*1000000/RES_hhdet_in_new!H40)</f>
        <v>0</v>
      </c>
      <c r="I40" s="156">
        <f>IF(RES_hhdet_in_emi!I40=0,0,RES_hhdet_in_emi!I40*1000000/RES_hhdet_in_new!I40)</f>
        <v>0</v>
      </c>
      <c r="J40" s="156">
        <f>IF(RES_hhdet_in_emi!J40=0,0,RES_hhdet_in_emi!J40*1000000/RES_hhdet_in_new!J40)</f>
        <v>0</v>
      </c>
      <c r="K40" s="156">
        <f>IF(RES_hhdet_in_emi!K40=0,0,RES_hhdet_in_emi!K40*1000000/RES_hhdet_in_new!K40)</f>
        <v>0</v>
      </c>
      <c r="L40" s="156">
        <f>IF(RES_hhdet_in_emi!L40=0,0,RES_hhdet_in_emi!L40*1000000/RES_hhdet_in_new!L40)</f>
        <v>0</v>
      </c>
      <c r="M40" s="156">
        <f>IF(RES_hhdet_in_emi!M40=0,0,RES_hhdet_in_emi!M40*1000000/RES_hhdet_in_new!M40)</f>
        <v>0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0</v>
      </c>
      <c r="P40" s="156">
        <f>IF(RES_hhdet_in_emi!P40=0,0,RES_hhdet_in_emi!P40*1000000/RES_hhdet_in_new!P40)</f>
        <v>0</v>
      </c>
      <c r="Q40" s="156">
        <f>IF(RES_hhdet_in_emi!Q40=0,0,RES_hhdet_in_emi!Q40*1000000/RES_hhdet_in_new!Q40)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2362.0830402962151</v>
      </c>
      <c r="D43" s="168">
        <f t="shared" ref="D43" si="35">SUM(D44,D47,D49,D58)</f>
        <v>2496.4966643025023</v>
      </c>
      <c r="E43" s="168">
        <f t="shared" ref="E43" si="36">SUM(E44,E47,E49,E58)</f>
        <v>2939.8877173411579</v>
      </c>
      <c r="F43" s="168">
        <f t="shared" ref="F43" si="37">SUM(F44,F47,F49,F58)</f>
        <v>2795.3973058225474</v>
      </c>
      <c r="G43" s="168">
        <f t="shared" ref="G43" si="38">SUM(G44,G47,G49,G58)</f>
        <v>2942.2892100591343</v>
      </c>
      <c r="H43" s="168">
        <f t="shared" ref="H43" si="39">SUM(H44,H47,H49,H58)</f>
        <v>2972.7304172497775</v>
      </c>
      <c r="I43" s="168">
        <f t="shared" ref="I43" si="40">SUM(I44,I47,I49,I58)</f>
        <v>2720.8531754722599</v>
      </c>
      <c r="J43" s="168">
        <f t="shared" ref="J43" si="41">SUM(J44,J47,J49,J58)</f>
        <v>2727.6207414849114</v>
      </c>
      <c r="K43" s="168">
        <f t="shared" ref="K43" si="42">SUM(K44,K47,K49,K58)</f>
        <v>2384.3846627072076</v>
      </c>
      <c r="L43" s="168">
        <f t="shared" ref="L43" si="43">SUM(L44,L47,L49,L58)</f>
        <v>2187.1398384566764</v>
      </c>
      <c r="M43" s="168">
        <f t="shared" ref="M43" si="44">SUM(M44,M47,M49,M58)</f>
        <v>2968.1386195434015</v>
      </c>
      <c r="N43" s="168">
        <f t="shared" ref="N43" si="45">SUM(N44,N47,N49,N58)</f>
        <v>0</v>
      </c>
      <c r="O43" s="168">
        <f t="shared" ref="O43" si="46">SUM(O44,O47,O49,O58)</f>
        <v>0</v>
      </c>
      <c r="P43" s="168">
        <f t="shared" ref="P43" si="47">SUM(P44,P47,P49,P58)</f>
        <v>1448.6107401703662</v>
      </c>
      <c r="Q43" s="168">
        <f t="shared" ref="Q43" si="48">SUM(Q44,Q47,Q49,Q58)</f>
        <v>2079.2967571776153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2321.8248811353201</v>
      </c>
      <c r="D44" s="157">
        <f t="shared" si="49"/>
        <v>2447.2250669343166</v>
      </c>
      <c r="E44" s="157">
        <f t="shared" si="49"/>
        <v>2901.1780927516429</v>
      </c>
      <c r="F44" s="157">
        <f t="shared" si="49"/>
        <v>2741.5653519593307</v>
      </c>
      <c r="G44" s="157">
        <f t="shared" si="49"/>
        <v>2877.9888301070596</v>
      </c>
      <c r="H44" s="157">
        <f t="shared" si="49"/>
        <v>2920.4900594170549</v>
      </c>
      <c r="I44" s="157">
        <f t="shared" si="49"/>
        <v>2700.7526523926663</v>
      </c>
      <c r="J44" s="157">
        <f t="shared" si="49"/>
        <v>2677.0286230340989</v>
      </c>
      <c r="K44" s="157">
        <f t="shared" si="49"/>
        <v>2335.7367255079639</v>
      </c>
      <c r="L44" s="157">
        <f t="shared" si="49"/>
        <v>2131.2157531805847</v>
      </c>
      <c r="M44" s="157">
        <f t="shared" si="49"/>
        <v>2905.7806444030452</v>
      </c>
      <c r="N44" s="157">
        <f t="shared" si="49"/>
        <v>0</v>
      </c>
      <c r="O44" s="157">
        <f t="shared" si="49"/>
        <v>0</v>
      </c>
      <c r="P44" s="157">
        <f t="shared" si="49"/>
        <v>1430.9557325543362</v>
      </c>
      <c r="Q44" s="157">
        <f t="shared" si="49"/>
        <v>1973.7150713468202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2321.8248811353201</v>
      </c>
      <c r="D45" s="156">
        <f>IF(RES_hhdet_in_emi!D45=0,0,RES_hhdet_in_emi!D45*1000000/RES_hhdet_in_new!D45)</f>
        <v>2447.2250669343166</v>
      </c>
      <c r="E45" s="156">
        <f>IF(RES_hhdet_in_emi!E45=0,0,RES_hhdet_in_emi!E45*1000000/RES_hhdet_in_new!E45)</f>
        <v>2901.1780927516429</v>
      </c>
      <c r="F45" s="156">
        <f>IF(RES_hhdet_in_emi!F45=0,0,RES_hhdet_in_emi!F45*1000000/RES_hhdet_in_new!F45)</f>
        <v>2741.5653519593307</v>
      </c>
      <c r="G45" s="156">
        <f>IF(RES_hhdet_in_emi!G45=0,0,RES_hhdet_in_emi!G45*1000000/RES_hhdet_in_new!G45)</f>
        <v>2877.9888301070596</v>
      </c>
      <c r="H45" s="156">
        <f>IF(RES_hhdet_in_emi!H45=0,0,RES_hhdet_in_emi!H45*1000000/RES_hhdet_in_new!H45)</f>
        <v>2920.4900594170549</v>
      </c>
      <c r="I45" s="156">
        <f>IF(RES_hhdet_in_emi!I45=0,0,RES_hhdet_in_emi!I45*1000000/RES_hhdet_in_new!I45)</f>
        <v>2700.7526523926663</v>
      </c>
      <c r="J45" s="156">
        <f>IF(RES_hhdet_in_emi!J45=0,0,RES_hhdet_in_emi!J45*1000000/RES_hhdet_in_new!J45)</f>
        <v>2677.0286230340989</v>
      </c>
      <c r="K45" s="156">
        <f>IF(RES_hhdet_in_emi!K45=0,0,RES_hhdet_in_emi!K45*1000000/RES_hhdet_in_new!K45)</f>
        <v>2335.7367255079639</v>
      </c>
      <c r="L45" s="156">
        <f>IF(RES_hhdet_in_emi!L45=0,0,RES_hhdet_in_emi!L45*1000000/RES_hhdet_in_new!L45)</f>
        <v>2131.2157531805847</v>
      </c>
      <c r="M45" s="156">
        <f>IF(RES_hhdet_in_emi!M45=0,0,RES_hhdet_in_emi!M45*1000000/RES_hhdet_in_new!M45)</f>
        <v>2905.7806444030452</v>
      </c>
      <c r="N45" s="156">
        <f>IF(RES_hhdet_in_emi!N45=0,0,RES_hhdet_in_emi!N45*1000000/RES_hhdet_in_new!N45)</f>
        <v>0</v>
      </c>
      <c r="O45" s="156">
        <f>IF(RES_hhdet_in_emi!O45=0,0,RES_hhdet_in_emi!O45*1000000/RES_hhdet_in_new!O45)</f>
        <v>0</v>
      </c>
      <c r="P45" s="156">
        <f>IF(RES_hhdet_in_emi!P45=0,0,RES_hhdet_in_emi!P45*1000000/RES_hhdet_in_new!P45)</f>
        <v>1430.9557325543362</v>
      </c>
      <c r="Q45" s="156">
        <f>IF(RES_hhdet_in_emi!Q45=0,0,RES_hhdet_in_emi!Q45*1000000/RES_hhdet_in_new!Q45)</f>
        <v>1973.7150713468202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40.258159160894913</v>
      </c>
      <c r="D49" s="157">
        <f>IF(SUM(RES_hhdet_in_emi!D50:D51,RES_hhdet_in_emi!D54:D55)=0,0,SUM(RES_hhdet_in_emi!D50:D51,RES_hhdet_in_emi!D54:D55)*1000000/SUM(RES_hhdet_in_new!D50:D51,RES_hhdet_in_new!D54:D55))</f>
        <v>49.271597368185574</v>
      </c>
      <c r="E49" s="157">
        <f>IF(SUM(RES_hhdet_in_emi!E50:E51,RES_hhdet_in_emi!E54:E55)=0,0,SUM(RES_hhdet_in_emi!E50:E51,RES_hhdet_in_emi!E54:E55)*1000000/SUM(RES_hhdet_in_new!E50:E51,RES_hhdet_in_new!E54:E55))</f>
        <v>38.709624589514824</v>
      </c>
      <c r="F49" s="157">
        <f>IF(SUM(RES_hhdet_in_emi!F50:F51,RES_hhdet_in_emi!F54:F55)=0,0,SUM(RES_hhdet_in_emi!F50:F51,RES_hhdet_in_emi!F54:F55)*1000000/SUM(RES_hhdet_in_new!F50:F51,RES_hhdet_in_new!F54:F55))</f>
        <v>53.831953863216981</v>
      </c>
      <c r="G49" s="157">
        <f>IF(SUM(RES_hhdet_in_emi!G50:G51,RES_hhdet_in_emi!G54:G55)=0,0,SUM(RES_hhdet_in_emi!G50:G51,RES_hhdet_in_emi!G54:G55)*1000000/SUM(RES_hhdet_in_new!G50:G51,RES_hhdet_in_new!G54:G55))</f>
        <v>64.300379952074834</v>
      </c>
      <c r="H49" s="157">
        <f>IF(SUM(RES_hhdet_in_emi!H50:H51,RES_hhdet_in_emi!H54:H55)=0,0,SUM(RES_hhdet_in_emi!H50:H51,RES_hhdet_in_emi!H54:H55)*1000000/SUM(RES_hhdet_in_new!H50:H51,RES_hhdet_in_new!H54:H55))</f>
        <v>52.240357832722417</v>
      </c>
      <c r="I49" s="157">
        <f>IF(SUM(RES_hhdet_in_emi!I50:I51,RES_hhdet_in_emi!I54:I55)=0,0,SUM(RES_hhdet_in_emi!I50:I51,RES_hhdet_in_emi!I54:I55)*1000000/SUM(RES_hhdet_in_new!I50:I51,RES_hhdet_in_new!I54:I55))</f>
        <v>20.100523079593422</v>
      </c>
      <c r="J49" s="157">
        <f>IF(SUM(RES_hhdet_in_emi!J50:J51,RES_hhdet_in_emi!J54:J55)=0,0,SUM(RES_hhdet_in_emi!J50:J51,RES_hhdet_in_emi!J54:J55)*1000000/SUM(RES_hhdet_in_new!J50:J51,RES_hhdet_in_new!J54:J55))</f>
        <v>50.592118450812222</v>
      </c>
      <c r="K49" s="157">
        <f>IF(SUM(RES_hhdet_in_emi!K50:K51,RES_hhdet_in_emi!K54:K55)=0,0,SUM(RES_hhdet_in_emi!K50:K51,RES_hhdet_in_emi!K54:K55)*1000000/SUM(RES_hhdet_in_new!K50:K51,RES_hhdet_in_new!K54:K55))</f>
        <v>48.6479371992437</v>
      </c>
      <c r="L49" s="157">
        <f>IF(SUM(RES_hhdet_in_emi!L50:L51,RES_hhdet_in_emi!L54:L55)=0,0,SUM(RES_hhdet_in_emi!L50:L51,RES_hhdet_in_emi!L54:L55)*1000000/SUM(RES_hhdet_in_new!L50:L51,RES_hhdet_in_new!L54:L55))</f>
        <v>55.924085276091716</v>
      </c>
      <c r="M49" s="157">
        <f>IF(SUM(RES_hhdet_in_emi!M50:M51,RES_hhdet_in_emi!M54:M55)=0,0,SUM(RES_hhdet_in_emi!M50:M51,RES_hhdet_in_emi!M54:M55)*1000000/SUM(RES_hhdet_in_new!M50:M51,RES_hhdet_in_new!M54:M55))</f>
        <v>62.357975140356089</v>
      </c>
      <c r="N49" s="157">
        <f>IF(SUM(RES_hhdet_in_emi!N50:N51,RES_hhdet_in_emi!N54:N55)=0,0,SUM(RES_hhdet_in_emi!N50:N51,RES_hhdet_in_emi!N54:N55)*1000000/SUM(RES_hhdet_in_new!N50:N51,RES_hhdet_in_new!N54:N55))</f>
        <v>0</v>
      </c>
      <c r="O49" s="157">
        <f>IF(SUM(RES_hhdet_in_emi!O50:O51,RES_hhdet_in_emi!O54:O55)=0,0,SUM(RES_hhdet_in_emi!O50:O51,RES_hhdet_in_emi!O54:O55)*1000000/SUM(RES_hhdet_in_new!O50:O51,RES_hhdet_in_new!O54:O55))</f>
        <v>0</v>
      </c>
      <c r="P49" s="157">
        <f>IF(SUM(RES_hhdet_in_emi!P50:P51,RES_hhdet_in_emi!P54:P55)=0,0,SUM(RES_hhdet_in_emi!P50:P51,RES_hhdet_in_emi!P54:P55)*1000000/SUM(RES_hhdet_in_new!P50:P51,RES_hhdet_in_new!P54:P55))</f>
        <v>17.65500761603003</v>
      </c>
      <c r="Q49" s="157">
        <f>IF(SUM(RES_hhdet_in_emi!Q50:Q51,RES_hhdet_in_emi!Q54:Q55)=0,0,SUM(RES_hhdet_in_emi!Q50:Q51,RES_hhdet_in_emi!Q54:Q55)*1000000/SUM(RES_hhdet_in_new!Q50:Q51,RES_hhdet_in_new!Q54:Q55))</f>
        <v>105.58168583079527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547.04104180650211</v>
      </c>
      <c r="D50" s="132">
        <f>IF(RES_hhdet_in_emi!D50=0,0,RES_hhdet_in_emi!D50*1000000/RES_hhdet_in_new!D50)</f>
        <v>566.87248204312243</v>
      </c>
      <c r="E50" s="132">
        <f>IF(RES_hhdet_in_emi!E50=0,0,RES_hhdet_in_emi!E50*1000000/RES_hhdet_in_new!E50)</f>
        <v>572.53638468931968</v>
      </c>
      <c r="F50" s="132">
        <f>IF(RES_hhdet_in_emi!F50=0,0,RES_hhdet_in_emi!F50*1000000/RES_hhdet_in_new!F50)</f>
        <v>586.630666575237</v>
      </c>
      <c r="G50" s="132">
        <f>IF(RES_hhdet_in_emi!G50=0,0,RES_hhdet_in_emi!G50*1000000/RES_hhdet_in_new!G50)</f>
        <v>589.54168015630501</v>
      </c>
      <c r="H50" s="132">
        <f>IF(RES_hhdet_in_emi!H50=0,0,RES_hhdet_in_emi!H50*1000000/RES_hhdet_in_new!H50)</f>
        <v>597.31705437705909</v>
      </c>
      <c r="I50" s="132">
        <f>IF(RES_hhdet_in_emi!I50=0,0,RES_hhdet_in_emi!I50*1000000/RES_hhdet_in_new!I50)</f>
        <v>0</v>
      </c>
      <c r="J50" s="132">
        <f>IF(RES_hhdet_in_emi!J50=0,0,RES_hhdet_in_emi!J50*1000000/RES_hhdet_in_new!J50)</f>
        <v>0</v>
      </c>
      <c r="K50" s="132">
        <f>IF(RES_hhdet_in_emi!K50=0,0,RES_hhdet_in_emi!K50*1000000/RES_hhdet_in_new!K50)</f>
        <v>656.52302454845415</v>
      </c>
      <c r="L50" s="132">
        <f>IF(RES_hhdet_in_emi!L50=0,0,RES_hhdet_in_emi!L50*1000000/RES_hhdet_in_new!L50)</f>
        <v>653.72066217053111</v>
      </c>
      <c r="M50" s="132">
        <f>IF(RES_hhdet_in_emi!M50=0,0,RES_hhdet_in_emi!M50*1000000/RES_hhdet_in_new!M50)</f>
        <v>704.83435829547614</v>
      </c>
      <c r="N50" s="132">
        <f>IF(RES_hhdet_in_emi!N50=0,0,RES_hhdet_in_emi!N50*1000000/RES_hhdet_in_new!N50)</f>
        <v>0</v>
      </c>
      <c r="O50" s="132">
        <f>IF(RES_hhdet_in_emi!O50=0,0,RES_hhdet_in_emi!O50*1000000/RES_hhdet_in_new!O50)</f>
        <v>0</v>
      </c>
      <c r="P50" s="132">
        <f>IF(RES_hhdet_in_emi!P50=0,0,RES_hhdet_in_emi!P50*1000000/RES_hhdet_in_new!P50)</f>
        <v>677.00039933281369</v>
      </c>
      <c r="Q50" s="132">
        <f>IF(RES_hhdet_in_emi!Q50=0,0,RES_hhdet_in_emi!Q50*1000000/RES_hhdet_in_new!Q50)</f>
        <v>0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150.67601780233878</v>
      </c>
      <c r="D51" s="132">
        <f>IF(RES_hhdet_in_emi!D51=0,0,RES_hhdet_in_emi!D51*1000000/RES_hhdet_in_new!D51)</f>
        <v>189.05976899337904</v>
      </c>
      <c r="E51" s="132">
        <f>IF(RES_hhdet_in_emi!E51=0,0,RES_hhdet_in_emi!E51*1000000/RES_hhdet_in_new!E51)</f>
        <v>213.50760519701458</v>
      </c>
      <c r="F51" s="132">
        <f>IF(RES_hhdet_in_emi!F51=0,0,RES_hhdet_in_emi!F51*1000000/RES_hhdet_in_new!F51)</f>
        <v>187.53094906173101</v>
      </c>
      <c r="G51" s="132">
        <f>IF(RES_hhdet_in_emi!G51=0,0,RES_hhdet_in_emi!G51*1000000/RES_hhdet_in_new!G51)</f>
        <v>227.94490463791169</v>
      </c>
      <c r="H51" s="132">
        <f>IF(RES_hhdet_in_emi!H51=0,0,RES_hhdet_in_emi!H51*1000000/RES_hhdet_in_new!H51)</f>
        <v>212.34348549170937</v>
      </c>
      <c r="I51" s="132">
        <f>IF(RES_hhdet_in_emi!I51=0,0,RES_hhdet_in_emi!I51*1000000/RES_hhdet_in_new!I51)</f>
        <v>205.64065714522005</v>
      </c>
      <c r="J51" s="132">
        <f>IF(RES_hhdet_in_emi!J51=0,0,RES_hhdet_in_emi!J51*1000000/RES_hhdet_in_new!J51)</f>
        <v>211.27570811389717</v>
      </c>
      <c r="K51" s="132">
        <f>IF(RES_hhdet_in_emi!K51=0,0,RES_hhdet_in_emi!K51*1000000/RES_hhdet_in_new!K51)</f>
        <v>205.21311329527785</v>
      </c>
      <c r="L51" s="132">
        <f>IF(RES_hhdet_in_emi!L51=0,0,RES_hhdet_in_emi!L51*1000000/RES_hhdet_in_new!L51)</f>
        <v>211.30042537050787</v>
      </c>
      <c r="M51" s="132">
        <f>IF(RES_hhdet_in_emi!M51=0,0,RES_hhdet_in_emi!M51*1000000/RES_hhdet_in_new!M51)</f>
        <v>239.78527912305998</v>
      </c>
      <c r="N51" s="132">
        <f>IF(RES_hhdet_in_emi!N51=0,0,RES_hhdet_in_emi!N51*1000000/RES_hhdet_in_new!N51)</f>
        <v>0</v>
      </c>
      <c r="O51" s="132">
        <f>IF(RES_hhdet_in_emi!O51=0,0,RES_hhdet_in_emi!O51*1000000/RES_hhdet_in_new!O51)</f>
        <v>0</v>
      </c>
      <c r="P51" s="132">
        <f>IF(RES_hhdet_in_emi!P51=0,0,RES_hhdet_in_emi!P51*1000000/RES_hhdet_in_new!P51)</f>
        <v>219.01743095399135</v>
      </c>
      <c r="Q51" s="132">
        <f>IF(RES_hhdet_in_emi!Q51=0,0,RES_hhdet_in_emi!Q51*1000000/RES_hhdet_in_new!Q51)</f>
        <v>218.5690258671377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150.67601780233878</v>
      </c>
      <c r="D52" s="165">
        <f>IF(RES_hhdet_in_emi!D52=0,0,RES_hhdet_in_emi!D52*1000000/RES_hhdet_in_new!D51)</f>
        <v>189.05976899337904</v>
      </c>
      <c r="E52" s="165">
        <f>IF(RES_hhdet_in_emi!E52=0,0,RES_hhdet_in_emi!E52*1000000/RES_hhdet_in_new!E51)</f>
        <v>213.50760519701458</v>
      </c>
      <c r="F52" s="165">
        <f>IF(RES_hhdet_in_emi!F52=0,0,RES_hhdet_in_emi!F52*1000000/RES_hhdet_in_new!F51)</f>
        <v>187.53094906173101</v>
      </c>
      <c r="G52" s="165">
        <f>IF(RES_hhdet_in_emi!G52=0,0,RES_hhdet_in_emi!G52*1000000/RES_hhdet_in_new!G51)</f>
        <v>227.94490463791169</v>
      </c>
      <c r="H52" s="165">
        <f>IF(RES_hhdet_in_emi!H52=0,0,RES_hhdet_in_emi!H52*1000000/RES_hhdet_in_new!H51)</f>
        <v>212.34348549170937</v>
      </c>
      <c r="I52" s="165">
        <f>IF(RES_hhdet_in_emi!I52=0,0,RES_hhdet_in_emi!I52*1000000/RES_hhdet_in_new!I51)</f>
        <v>205.64065714522005</v>
      </c>
      <c r="J52" s="165">
        <f>IF(RES_hhdet_in_emi!J52=0,0,RES_hhdet_in_emi!J52*1000000/RES_hhdet_in_new!J51)</f>
        <v>211.27570811389717</v>
      </c>
      <c r="K52" s="165">
        <f>IF(RES_hhdet_in_emi!K52=0,0,RES_hhdet_in_emi!K52*1000000/RES_hhdet_in_new!K51)</f>
        <v>205.21311329527785</v>
      </c>
      <c r="L52" s="165">
        <f>IF(RES_hhdet_in_emi!L52=0,0,RES_hhdet_in_emi!L52*1000000/RES_hhdet_in_new!L51)</f>
        <v>211.30042537050787</v>
      </c>
      <c r="M52" s="165">
        <f>IF(RES_hhdet_in_emi!M52=0,0,RES_hhdet_in_emi!M52*1000000/RES_hhdet_in_new!M51)</f>
        <v>239.78527912305998</v>
      </c>
      <c r="N52" s="165">
        <f>IF(RES_hhdet_in_emi!N52=0,0,RES_hhdet_in_emi!N52*1000000/RES_hhdet_in_new!N51)</f>
        <v>0</v>
      </c>
      <c r="O52" s="165">
        <f>IF(RES_hhdet_in_emi!O52=0,0,RES_hhdet_in_emi!O52*1000000/RES_hhdet_in_new!O51)</f>
        <v>0</v>
      </c>
      <c r="P52" s="165">
        <f>IF(RES_hhdet_in_emi!P52=0,0,RES_hhdet_in_emi!P52*1000000/RES_hhdet_in_new!P51)</f>
        <v>219.01743095399135</v>
      </c>
      <c r="Q52" s="165">
        <f>IF(RES_hhdet_in_emi!Q52=0,0,RES_hhdet_in_emi!Q52*1000000/RES_hhdet_in_new!Q51)</f>
        <v>218.5690258671377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2008.9078813385267</v>
      </c>
      <c r="D62" s="168">
        <f t="shared" ref="D62" si="52">SUM(D63,D66,D68,D77)</f>
        <v>1977.9182505637239</v>
      </c>
      <c r="E62" s="168">
        <f t="shared" ref="E62" si="53">SUM(E63,E66,E68,E77)</f>
        <v>2324.0459876735463</v>
      </c>
      <c r="F62" s="168">
        <f t="shared" ref="F62" si="54">SUM(F63,F66,F68,F77)</f>
        <v>2204.4597457889672</v>
      </c>
      <c r="G62" s="168">
        <f t="shared" ref="G62" si="55">SUM(G63,G66,G68,G77)</f>
        <v>2265.1434598122141</v>
      </c>
      <c r="H62" s="168">
        <f t="shared" ref="H62" si="56">SUM(H63,H66,H68,H77)</f>
        <v>2259.6011346633913</v>
      </c>
      <c r="I62" s="168">
        <f t="shared" ref="I62" si="57">SUM(I63,I66,I68,I77)</f>
        <v>2160.9822485545992</v>
      </c>
      <c r="J62" s="168">
        <f t="shared" ref="J62" si="58">SUM(J63,J66,J68,J77)</f>
        <v>2081.0598795720707</v>
      </c>
      <c r="K62" s="168">
        <f t="shared" ref="K62" si="59">SUM(K63,K66,K68,K77)</f>
        <v>1828.4058325426677</v>
      </c>
      <c r="L62" s="168">
        <f t="shared" ref="L62" si="60">SUM(L63,L66,L68,L77)</f>
        <v>2113.7150308398523</v>
      </c>
      <c r="M62" s="168">
        <f t="shared" ref="M62" si="61">SUM(M63,M66,M68,M77)</f>
        <v>2352.7606119533384</v>
      </c>
      <c r="N62" s="168">
        <f t="shared" ref="N62" si="62">SUM(N63,N66,N68,N77)</f>
        <v>2313.2215662930384</v>
      </c>
      <c r="O62" s="168">
        <f t="shared" ref="O62" si="63">SUM(O63,O66,O68,O77)</f>
        <v>1582.5347998380284</v>
      </c>
      <c r="P62" s="168">
        <f t="shared" ref="P62" si="64">SUM(P63,P66,P68,P77)</f>
        <v>1354.1947241571295</v>
      </c>
      <c r="Q62" s="168">
        <f t="shared" ref="Q62" si="65">SUM(Q63,Q66,Q68,Q77)</f>
        <v>1882.7990634688051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1648.1268267676332</v>
      </c>
      <c r="D63" s="157">
        <f t="shared" si="66"/>
        <v>1781.15779175699</v>
      </c>
      <c r="E63" s="157">
        <f t="shared" si="66"/>
        <v>2101.4137827055611</v>
      </c>
      <c r="F63" s="157">
        <f t="shared" si="66"/>
        <v>1980.4235983436843</v>
      </c>
      <c r="G63" s="157">
        <f t="shared" si="66"/>
        <v>2053.9507832948539</v>
      </c>
      <c r="H63" s="157">
        <f t="shared" si="66"/>
        <v>2052.7582196609387</v>
      </c>
      <c r="I63" s="157">
        <f t="shared" si="66"/>
        <v>1931.1500841958498</v>
      </c>
      <c r="J63" s="157">
        <f t="shared" si="66"/>
        <v>1840.2921055114691</v>
      </c>
      <c r="K63" s="157">
        <f t="shared" si="66"/>
        <v>1585.154494253854</v>
      </c>
      <c r="L63" s="157">
        <f t="shared" si="66"/>
        <v>1527.8302504969461</v>
      </c>
      <c r="M63" s="157">
        <f t="shared" si="66"/>
        <v>1972.1924875037068</v>
      </c>
      <c r="N63" s="157">
        <f t="shared" si="66"/>
        <v>1734.112264769388</v>
      </c>
      <c r="O63" s="157">
        <f t="shared" si="66"/>
        <v>1006.4637920637782</v>
      </c>
      <c r="P63" s="157">
        <f t="shared" si="66"/>
        <v>907.20751244101257</v>
      </c>
      <c r="Q63" s="157">
        <f t="shared" si="66"/>
        <v>1346.7385176511164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1648.1268267676332</v>
      </c>
      <c r="D64" s="156">
        <f>IF(RES_hhdet_in_emi!D64=0,0,RES_hhdet_in_emi!D64*1000000/RES_hhdet_in_new!D64)</f>
        <v>1781.15779175699</v>
      </c>
      <c r="E64" s="156">
        <f>IF(RES_hhdet_in_emi!E64=0,0,RES_hhdet_in_emi!E64*1000000/RES_hhdet_in_new!E64)</f>
        <v>2101.4137827055611</v>
      </c>
      <c r="F64" s="156">
        <f>IF(RES_hhdet_in_emi!F64=0,0,RES_hhdet_in_emi!F64*1000000/RES_hhdet_in_new!F64)</f>
        <v>1980.4235983436843</v>
      </c>
      <c r="G64" s="156">
        <f>IF(RES_hhdet_in_emi!G64=0,0,RES_hhdet_in_emi!G64*1000000/RES_hhdet_in_new!G64)</f>
        <v>2053.9507832948539</v>
      </c>
      <c r="H64" s="156">
        <f>IF(RES_hhdet_in_emi!H64=0,0,RES_hhdet_in_emi!H64*1000000/RES_hhdet_in_new!H64)</f>
        <v>2052.7582196609387</v>
      </c>
      <c r="I64" s="156">
        <f>IF(RES_hhdet_in_emi!I64=0,0,RES_hhdet_in_emi!I64*1000000/RES_hhdet_in_new!I64)</f>
        <v>1931.1500841958498</v>
      </c>
      <c r="J64" s="156">
        <f>IF(RES_hhdet_in_emi!J64=0,0,RES_hhdet_in_emi!J64*1000000/RES_hhdet_in_new!J64)</f>
        <v>1840.2921055114691</v>
      </c>
      <c r="K64" s="156">
        <f>IF(RES_hhdet_in_emi!K64=0,0,RES_hhdet_in_emi!K64*1000000/RES_hhdet_in_new!K64)</f>
        <v>1585.154494253854</v>
      </c>
      <c r="L64" s="156">
        <f>IF(RES_hhdet_in_emi!L64=0,0,RES_hhdet_in_emi!L64*1000000/RES_hhdet_in_new!L64)</f>
        <v>1527.8302504969461</v>
      </c>
      <c r="M64" s="156">
        <f>IF(RES_hhdet_in_emi!M64=0,0,RES_hhdet_in_emi!M64*1000000/RES_hhdet_in_new!M64)</f>
        <v>1972.1924875037068</v>
      </c>
      <c r="N64" s="156">
        <f>IF(RES_hhdet_in_emi!N64=0,0,RES_hhdet_in_emi!N64*1000000/RES_hhdet_in_new!N64)</f>
        <v>1734.112264769388</v>
      </c>
      <c r="O64" s="156">
        <f>IF(RES_hhdet_in_emi!O64=0,0,RES_hhdet_in_emi!O64*1000000/RES_hhdet_in_new!O64)</f>
        <v>1006.4637920637782</v>
      </c>
      <c r="P64" s="156">
        <f>IF(RES_hhdet_in_emi!P64=0,0,RES_hhdet_in_emi!P64*1000000/RES_hhdet_in_new!P64)</f>
        <v>907.20751244101257</v>
      </c>
      <c r="Q64" s="156">
        <f>IF(RES_hhdet_in_emi!Q64=0,0,RES_hhdet_in_emi!Q64*1000000/RES_hhdet_in_new!Q64)</f>
        <v>1346.7385176511164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108.48314785291868</v>
      </c>
      <c r="D68" s="157">
        <f>IF(SUM(RES_hhdet_in_emi!D69:D70,RES_hhdet_in_emi!D73:D74)=0,0,SUM(RES_hhdet_in_emi!D69:D70,RES_hhdet_in_emi!D73:D74)*1000000/SUM(RES_hhdet_in_new!D69:D70,RES_hhdet_in_new!D73:D74))</f>
        <v>69.711175273034414</v>
      </c>
      <c r="E68" s="157">
        <f>IF(SUM(RES_hhdet_in_emi!E69:E70,RES_hhdet_in_emi!E73:E74)=0,0,SUM(RES_hhdet_in_emi!E69:E70,RES_hhdet_in_emi!E73:E74)*1000000/SUM(RES_hhdet_in_new!E69:E70,RES_hhdet_in_new!E73:E74))</f>
        <v>73.513389324847779</v>
      </c>
      <c r="F68" s="157">
        <f>IF(SUM(RES_hhdet_in_emi!F69:F70,RES_hhdet_in_emi!F73:F74)=0,0,SUM(RES_hhdet_in_emi!F69:F70,RES_hhdet_in_emi!F73:F74)*1000000/SUM(RES_hhdet_in_new!F69:F70,RES_hhdet_in_new!F73:F74))</f>
        <v>68.666287226213996</v>
      </c>
      <c r="G68" s="157">
        <f>IF(SUM(RES_hhdet_in_emi!G69:G70,RES_hhdet_in_emi!G73:G74)=0,0,SUM(RES_hhdet_in_emi!G69:G70,RES_hhdet_in_emi!G73:G74)*1000000/SUM(RES_hhdet_in_new!G69:G70,RES_hhdet_in_new!G73:G74))</f>
        <v>74.420505933042818</v>
      </c>
      <c r="H68" s="157">
        <f>IF(SUM(RES_hhdet_in_emi!H69:H70,RES_hhdet_in_emi!H73:H74)=0,0,SUM(RES_hhdet_in_emi!H69:H70,RES_hhdet_in_emi!H73:H74)*1000000/SUM(RES_hhdet_in_new!H69:H70,RES_hhdet_in_new!H73:H74))</f>
        <v>68.550180903662508</v>
      </c>
      <c r="I68" s="157">
        <f>IF(SUM(RES_hhdet_in_emi!I69:I70,RES_hhdet_in_emi!I73:I74)=0,0,SUM(RES_hhdet_in_emi!I69:I70,RES_hhdet_in_emi!I73:I74)*1000000/SUM(RES_hhdet_in_new!I69:I70,RES_hhdet_in_new!I73:I74))</f>
        <v>69.702581366748518</v>
      </c>
      <c r="J68" s="157">
        <f>IF(SUM(RES_hhdet_in_emi!J69:J70,RES_hhdet_in_emi!J73:J74)=0,0,SUM(RES_hhdet_in_emi!J69:J70,RES_hhdet_in_emi!J73:J74)*1000000/SUM(RES_hhdet_in_new!J69:J70,RES_hhdet_in_new!J73:J74))</f>
        <v>72.820347094928181</v>
      </c>
      <c r="K68" s="157">
        <f>IF(SUM(RES_hhdet_in_emi!K69:K70,RES_hhdet_in_emi!K73:K74)=0,0,SUM(RES_hhdet_in_emi!K69:K70,RES_hhdet_in_emi!K73:K74)*1000000/SUM(RES_hhdet_in_new!K69:K70,RES_hhdet_in_new!K73:K74))</f>
        <v>70.423358005033037</v>
      </c>
      <c r="L68" s="157">
        <f>IF(SUM(RES_hhdet_in_emi!L69:L70,RES_hhdet_in_emi!L73:L74)=0,0,SUM(RES_hhdet_in_emi!L69:L70,RES_hhdet_in_emi!L73:L74)*1000000/SUM(RES_hhdet_in_new!L69:L70,RES_hhdet_in_new!L73:L74))</f>
        <v>151.53907478572751</v>
      </c>
      <c r="M68" s="157">
        <f>IF(SUM(RES_hhdet_in_emi!M69:M70,RES_hhdet_in_emi!M73:M74)=0,0,SUM(RES_hhdet_in_emi!M69:M70,RES_hhdet_in_emi!M73:M74)*1000000/SUM(RES_hhdet_in_new!M69:M70,RES_hhdet_in_new!M73:M74))</f>
        <v>87.701978204695607</v>
      </c>
      <c r="N68" s="157">
        <f>IF(SUM(RES_hhdet_in_emi!N69:N70,RES_hhdet_in_emi!N73:N74)=0,0,SUM(RES_hhdet_in_emi!N69:N70,RES_hhdet_in_emi!N73:N74)*1000000/SUM(RES_hhdet_in_new!N69:N70,RES_hhdet_in_new!N73:N74))</f>
        <v>155.35865124157914</v>
      </c>
      <c r="O68" s="157">
        <f>IF(SUM(RES_hhdet_in_emi!O69:O70,RES_hhdet_in_emi!O73:O74)=0,0,SUM(RES_hhdet_in_emi!O69:O70,RES_hhdet_in_emi!O73:O74)*1000000/SUM(RES_hhdet_in_new!O69:O70,RES_hhdet_in_new!O73:O74))</f>
        <v>153.72999795288007</v>
      </c>
      <c r="P68" s="157">
        <f>IF(SUM(RES_hhdet_in_emi!P69:P70,RES_hhdet_in_emi!P73:P74)=0,0,SUM(RES_hhdet_in_emi!P69:P70,RES_hhdet_in_emi!P73:P74)*1000000/SUM(RES_hhdet_in_new!P69:P70,RES_hhdet_in_new!P73:P74))</f>
        <v>30.294189771754784</v>
      </c>
      <c r="Q68" s="157">
        <f>IF(SUM(RES_hhdet_in_emi!Q69:Q70,RES_hhdet_in_emi!Q73:Q74)=0,0,SUM(RES_hhdet_in_emi!Q69:Q70,RES_hhdet_in_emi!Q73:Q74)*1000000/SUM(RES_hhdet_in_new!Q69:Q70,RES_hhdet_in_new!Q73:Q74))</f>
        <v>121.27696244473623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397.99782186642159</v>
      </c>
      <c r="D69" s="132">
        <f>IF(RES_hhdet_in_emi!D69=0,0,RES_hhdet_in_emi!D69*1000000/RES_hhdet_in_new!D69)</f>
        <v>0</v>
      </c>
      <c r="E69" s="132">
        <f>IF(RES_hhdet_in_emi!E69=0,0,RES_hhdet_in_emi!E69*1000000/RES_hhdet_in_new!E69)</f>
        <v>0</v>
      </c>
      <c r="F69" s="132">
        <f>IF(RES_hhdet_in_emi!F69=0,0,RES_hhdet_in_emi!F69*1000000/RES_hhdet_in_new!F69)</f>
        <v>0</v>
      </c>
      <c r="G69" s="132">
        <f>IF(RES_hhdet_in_emi!G69=0,0,RES_hhdet_in_emi!G69*1000000/RES_hhdet_in_new!G69)</f>
        <v>0</v>
      </c>
      <c r="H69" s="132">
        <f>IF(RES_hhdet_in_emi!H69=0,0,RES_hhdet_in_emi!H69*1000000/RES_hhdet_in_new!H69)</f>
        <v>0</v>
      </c>
      <c r="I69" s="132">
        <f>IF(RES_hhdet_in_emi!I69=0,0,RES_hhdet_in_emi!I69*1000000/RES_hhdet_in_new!I69)</f>
        <v>0</v>
      </c>
      <c r="J69" s="132">
        <f>IF(RES_hhdet_in_emi!J69=0,0,RES_hhdet_in_emi!J69*1000000/RES_hhdet_in_new!J69)</f>
        <v>0</v>
      </c>
      <c r="K69" s="132">
        <f>IF(RES_hhdet_in_emi!K69=0,0,RES_hhdet_in_emi!K69*1000000/RES_hhdet_in_new!K69)</f>
        <v>0</v>
      </c>
      <c r="L69" s="132">
        <f>IF(RES_hhdet_in_emi!L69=0,0,RES_hhdet_in_emi!L69*1000000/RES_hhdet_in_new!L69)</f>
        <v>0</v>
      </c>
      <c r="M69" s="132">
        <f>IF(RES_hhdet_in_emi!M69=0,0,RES_hhdet_in_emi!M69*1000000/RES_hhdet_in_new!M69)</f>
        <v>0</v>
      </c>
      <c r="N69" s="132">
        <f>IF(RES_hhdet_in_emi!N69=0,0,RES_hhdet_in_emi!N69*1000000/RES_hhdet_in_new!N69)</f>
        <v>0</v>
      </c>
      <c r="O69" s="132">
        <f>IF(RES_hhdet_in_emi!O69=0,0,RES_hhdet_in_emi!O69*1000000/RES_hhdet_in_new!O69)</f>
        <v>0</v>
      </c>
      <c r="P69" s="132">
        <f>IF(RES_hhdet_in_emi!P69=0,0,RES_hhdet_in_emi!P69*1000000/RES_hhdet_in_new!P69)</f>
        <v>0</v>
      </c>
      <c r="Q69" s="132">
        <f>IF(RES_hhdet_in_emi!Q69=0,0,RES_hhdet_in_emi!Q69*1000000/RES_hhdet_in_new!Q69)</f>
        <v>0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107.90492085411896</v>
      </c>
      <c r="D70" s="132">
        <f>IF(RES_hhdet_in_emi!D70=0,0,RES_hhdet_in_emi!D70*1000000/RES_hhdet_in_new!D70)</f>
        <v>136.03444655924741</v>
      </c>
      <c r="E70" s="132">
        <f>IF(RES_hhdet_in_emi!E70=0,0,RES_hhdet_in_emi!E70*1000000/RES_hhdet_in_new!E70)</f>
        <v>152.04590408810935</v>
      </c>
      <c r="F70" s="132">
        <f>IF(RES_hhdet_in_emi!F70=0,0,RES_hhdet_in_emi!F70*1000000/RES_hhdet_in_new!F70)</f>
        <v>134.65847013196878</v>
      </c>
      <c r="G70" s="132">
        <f>IF(RES_hhdet_in_emi!G70=0,0,RES_hhdet_in_emi!G70*1000000/RES_hhdet_in_new!G70)</f>
        <v>161.45270392855454</v>
      </c>
      <c r="H70" s="132">
        <f>IF(RES_hhdet_in_emi!H70=0,0,RES_hhdet_in_emi!H70*1000000/RES_hhdet_in_new!H70)</f>
        <v>150.87049883313594</v>
      </c>
      <c r="I70" s="132">
        <f>IF(RES_hhdet_in_emi!I70=0,0,RES_hhdet_in_emi!I70*1000000/RES_hhdet_in_new!I70)</f>
        <v>146.1582664878309</v>
      </c>
      <c r="J70" s="132">
        <f>IF(RES_hhdet_in_emi!J70=0,0,RES_hhdet_in_emi!J70*1000000/RES_hhdet_in_new!J70)</f>
        <v>150.02563374424159</v>
      </c>
      <c r="K70" s="132">
        <f>IF(RES_hhdet_in_emi!K70=0,0,RES_hhdet_in_emi!K70*1000000/RES_hhdet_in_new!K70)</f>
        <v>145.09751793204907</v>
      </c>
      <c r="L70" s="132">
        <f>IF(RES_hhdet_in_emi!L70=0,0,RES_hhdet_in_emi!L70*1000000/RES_hhdet_in_new!L70)</f>
        <v>151.53907478572751</v>
      </c>
      <c r="M70" s="132">
        <f>IF(RES_hhdet_in_emi!M70=0,0,RES_hhdet_in_emi!M70*1000000/RES_hhdet_in_new!M70)</f>
        <v>156.55472069617576</v>
      </c>
      <c r="N70" s="132">
        <f>IF(RES_hhdet_in_emi!N70=0,0,RES_hhdet_in_emi!N70*1000000/RES_hhdet_in_new!N70)</f>
        <v>155.35865124157914</v>
      </c>
      <c r="O70" s="132">
        <f>IF(RES_hhdet_in_emi!O70=0,0,RES_hhdet_in_emi!O70*1000000/RES_hhdet_in_new!O70)</f>
        <v>153.72999795288007</v>
      </c>
      <c r="P70" s="132">
        <f>IF(RES_hhdet_in_emi!P70=0,0,RES_hhdet_in_emi!P70*1000000/RES_hhdet_in_new!P70)</f>
        <v>153.26860860564165</v>
      </c>
      <c r="Q70" s="132">
        <f>IF(RES_hhdet_in_emi!Q70=0,0,RES_hhdet_in_emi!Q70*1000000/RES_hhdet_in_new!Q70)</f>
        <v>153.29457067038362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107.90492085411896</v>
      </c>
      <c r="D71" s="165">
        <f>IF(RES_hhdet_in_emi!D71=0,0,RES_hhdet_in_emi!D71*1000000/RES_hhdet_in_new!D70)</f>
        <v>136.03444655924741</v>
      </c>
      <c r="E71" s="165">
        <f>IF(RES_hhdet_in_emi!E71=0,0,RES_hhdet_in_emi!E71*1000000/RES_hhdet_in_new!E70)</f>
        <v>152.04590408810935</v>
      </c>
      <c r="F71" s="165">
        <f>IF(RES_hhdet_in_emi!F71=0,0,RES_hhdet_in_emi!F71*1000000/RES_hhdet_in_new!F70)</f>
        <v>134.65847013196878</v>
      </c>
      <c r="G71" s="165">
        <f>IF(RES_hhdet_in_emi!G71=0,0,RES_hhdet_in_emi!G71*1000000/RES_hhdet_in_new!G70)</f>
        <v>161.45270392855454</v>
      </c>
      <c r="H71" s="165">
        <f>IF(RES_hhdet_in_emi!H71=0,0,RES_hhdet_in_emi!H71*1000000/RES_hhdet_in_new!H70)</f>
        <v>150.87049883313594</v>
      </c>
      <c r="I71" s="165">
        <f>IF(RES_hhdet_in_emi!I71=0,0,RES_hhdet_in_emi!I71*1000000/RES_hhdet_in_new!I70)</f>
        <v>146.1582664878309</v>
      </c>
      <c r="J71" s="165">
        <f>IF(RES_hhdet_in_emi!J71=0,0,RES_hhdet_in_emi!J71*1000000/RES_hhdet_in_new!J70)</f>
        <v>150.02563374424159</v>
      </c>
      <c r="K71" s="165">
        <f>IF(RES_hhdet_in_emi!K71=0,0,RES_hhdet_in_emi!K71*1000000/RES_hhdet_in_new!K70)</f>
        <v>145.09751793204907</v>
      </c>
      <c r="L71" s="165">
        <f>IF(RES_hhdet_in_emi!L71=0,0,RES_hhdet_in_emi!L71*1000000/RES_hhdet_in_new!L70)</f>
        <v>151.53907478572751</v>
      </c>
      <c r="M71" s="165">
        <f>IF(RES_hhdet_in_emi!M71=0,0,RES_hhdet_in_emi!M71*1000000/RES_hhdet_in_new!M70)</f>
        <v>156.55472069617576</v>
      </c>
      <c r="N71" s="165">
        <f>IF(RES_hhdet_in_emi!N71=0,0,RES_hhdet_in_emi!N71*1000000/RES_hhdet_in_new!N70)</f>
        <v>155.35865124157914</v>
      </c>
      <c r="O71" s="165">
        <f>IF(RES_hhdet_in_emi!O71=0,0,RES_hhdet_in_emi!O71*1000000/RES_hhdet_in_new!O70)</f>
        <v>153.72999795288007</v>
      </c>
      <c r="P71" s="165">
        <f>IF(RES_hhdet_in_emi!P71=0,0,RES_hhdet_in_emi!P71*1000000/RES_hhdet_in_new!P70)</f>
        <v>153.26860860564165</v>
      </c>
      <c r="Q71" s="165">
        <f>IF(RES_hhdet_in_emi!Q71=0,0,RES_hhdet_in_emi!Q71*1000000/RES_hhdet_in_new!Q70)</f>
        <v>153.29457067038362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252.29790671797502</v>
      </c>
      <c r="D77" s="157">
        <f>IF(SUM(RES_hhdet_in_emi!D78:D79)=0,0,SUM(RES_hhdet_in_emi!D78:D79)*1000000/SUM(RES_hhdet_in_new!D78:D79))</f>
        <v>127.04928353369954</v>
      </c>
      <c r="E77" s="157">
        <f>IF(SUM(RES_hhdet_in_emi!E78:E79)=0,0,SUM(RES_hhdet_in_emi!E78:E79)*1000000/SUM(RES_hhdet_in_new!E78:E79))</f>
        <v>149.11881564313762</v>
      </c>
      <c r="F77" s="157">
        <f>IF(SUM(RES_hhdet_in_emi!F78:F79)=0,0,SUM(RES_hhdet_in_emi!F78:F79)*1000000/SUM(RES_hhdet_in_new!F78:F79))</f>
        <v>155.36986021906887</v>
      </c>
      <c r="G77" s="157">
        <f>IF(SUM(RES_hhdet_in_emi!G78:G79)=0,0,SUM(RES_hhdet_in_emi!G78:G79)*1000000/SUM(RES_hhdet_in_new!G78:G79))</f>
        <v>136.77217058431725</v>
      </c>
      <c r="H77" s="157">
        <f>IF(SUM(RES_hhdet_in_emi!H78:H79)=0,0,SUM(RES_hhdet_in_emi!H78:H79)*1000000/SUM(RES_hhdet_in_new!H78:H79))</f>
        <v>138.29273409879042</v>
      </c>
      <c r="I77" s="157">
        <f>IF(SUM(RES_hhdet_in_emi!I78:I79)=0,0,SUM(RES_hhdet_in_emi!I78:I79)*1000000/SUM(RES_hhdet_in_new!I78:I79))</f>
        <v>160.12958299200076</v>
      </c>
      <c r="J77" s="157">
        <f>IF(SUM(RES_hhdet_in_emi!J78:J79)=0,0,SUM(RES_hhdet_in_emi!J78:J79)*1000000/SUM(RES_hhdet_in_new!J78:J79))</f>
        <v>167.9474269656734</v>
      </c>
      <c r="K77" s="157">
        <f>IF(SUM(RES_hhdet_in_emi!K78:K79)=0,0,SUM(RES_hhdet_in_emi!K78:K79)*1000000/SUM(RES_hhdet_in_new!K78:K79))</f>
        <v>172.82798028378068</v>
      </c>
      <c r="L77" s="157">
        <f>IF(SUM(RES_hhdet_in_emi!L78:L79)=0,0,SUM(RES_hhdet_in_emi!L78:L79)*1000000/SUM(RES_hhdet_in_new!L78:L79))</f>
        <v>434.34570555717846</v>
      </c>
      <c r="M77" s="157">
        <f>IF(SUM(RES_hhdet_in_emi!M78:M79)=0,0,SUM(RES_hhdet_in_emi!M78:M79)*1000000/SUM(RES_hhdet_in_new!M78:M79))</f>
        <v>292.86614624493569</v>
      </c>
      <c r="N77" s="157">
        <f>IF(SUM(RES_hhdet_in_emi!N78:N79)=0,0,SUM(RES_hhdet_in_emi!N78:N79)*1000000/SUM(RES_hhdet_in_new!N78:N79))</f>
        <v>423.75065028207132</v>
      </c>
      <c r="O77" s="157">
        <f>IF(SUM(RES_hhdet_in_emi!O78:O79)=0,0,SUM(RES_hhdet_in_emi!O78:O79)*1000000/SUM(RES_hhdet_in_new!O78:O79))</f>
        <v>422.34100982136999</v>
      </c>
      <c r="P77" s="157">
        <f>IF(SUM(RES_hhdet_in_emi!P78:P79)=0,0,SUM(RES_hhdet_in_emi!P78:P79)*1000000/SUM(RES_hhdet_in_new!P78:P79))</f>
        <v>416.69302194436221</v>
      </c>
      <c r="Q77" s="157">
        <f>IF(SUM(RES_hhdet_in_emi!Q78:Q79)=0,0,SUM(RES_hhdet_in_emi!Q78:Q79)*1000000/SUM(RES_hhdet_in_new!Q78:Q79))</f>
        <v>414.78358337295253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386.38450816079944</v>
      </c>
      <c r="D78" s="156">
        <f>IF(RES_hhdet_in_emi!D78=0,0,RES_hhdet_in_emi!D78*1000000/RES_hhdet_in_new!D78)</f>
        <v>414.31279985827837</v>
      </c>
      <c r="E78" s="156">
        <f>IF(RES_hhdet_in_emi!E78=0,0,RES_hhdet_in_emi!E78*1000000/RES_hhdet_in_new!E78)</f>
        <v>426.61144001806269</v>
      </c>
      <c r="F78" s="156">
        <f>IF(RES_hhdet_in_emi!F78=0,0,RES_hhdet_in_emi!F78*1000000/RES_hhdet_in_new!F78)</f>
        <v>431.89836183757308</v>
      </c>
      <c r="G78" s="156">
        <f>IF(RES_hhdet_in_emi!G78=0,0,RES_hhdet_in_emi!G78*1000000/RES_hhdet_in_new!G78)</f>
        <v>432.22672847730684</v>
      </c>
      <c r="H78" s="156">
        <f>IF(RES_hhdet_in_emi!H78=0,0,RES_hhdet_in_emi!H78*1000000/RES_hhdet_in_new!H78)</f>
        <v>436.71286376172424</v>
      </c>
      <c r="I78" s="156">
        <f>IF(RES_hhdet_in_emi!I78=0,0,RES_hhdet_in_emi!I78*1000000/RES_hhdet_in_new!I78)</f>
        <v>442.07056800466432</v>
      </c>
      <c r="J78" s="156">
        <f>IF(RES_hhdet_in_emi!J78=0,0,RES_hhdet_in_emi!J78*1000000/RES_hhdet_in_new!J78)</f>
        <v>437.68488561703435</v>
      </c>
      <c r="K78" s="156">
        <f>IF(RES_hhdet_in_emi!K78=0,0,RES_hhdet_in_emi!K78*1000000/RES_hhdet_in_new!K78)</f>
        <v>433.61866463178097</v>
      </c>
      <c r="L78" s="156">
        <f>IF(RES_hhdet_in_emi!L78=0,0,RES_hhdet_in_emi!L78*1000000/RES_hhdet_in_new!L78)</f>
        <v>434.34570555717846</v>
      </c>
      <c r="M78" s="156">
        <f>IF(RES_hhdet_in_emi!M78=0,0,RES_hhdet_in_emi!M78*1000000/RES_hhdet_in_new!M78)</f>
        <v>423.03438682520306</v>
      </c>
      <c r="N78" s="156">
        <f>IF(RES_hhdet_in_emi!N78=0,0,RES_hhdet_in_emi!N78*1000000/RES_hhdet_in_new!N78)</f>
        <v>423.75065028207132</v>
      </c>
      <c r="O78" s="156">
        <f>IF(RES_hhdet_in_emi!O78=0,0,RES_hhdet_in_emi!O78*1000000/RES_hhdet_in_new!O78)</f>
        <v>422.34100982136999</v>
      </c>
      <c r="P78" s="156">
        <f>IF(RES_hhdet_in_emi!P78=0,0,RES_hhdet_in_emi!P78*1000000/RES_hhdet_in_new!P78)</f>
        <v>416.69302194436221</v>
      </c>
      <c r="Q78" s="156">
        <f>IF(RES_hhdet_in_emi!Q78=0,0,RES_hhdet_in_emi!Q78*1000000/RES_hhdet_in_new!Q78)</f>
        <v>414.78358337295253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0</v>
      </c>
      <c r="D3" s="184">
        <f>RES_hhdet_in_fech!D3/RES_summary!D$21</f>
        <v>0</v>
      </c>
      <c r="E3" s="184">
        <f>RES_hhdet_in_fech!E3/RES_summary!E$21</f>
        <v>0</v>
      </c>
      <c r="F3" s="184">
        <f>RES_hhdet_in_fech!F3/RES_summary!F$21</f>
        <v>195.79916579928008</v>
      </c>
      <c r="G3" s="184">
        <f>RES_hhdet_in_fech!G3/RES_summary!G$21</f>
        <v>0</v>
      </c>
      <c r="H3" s="184">
        <f>RES_hhdet_in_fech!H3/RES_summary!H$21</f>
        <v>0</v>
      </c>
      <c r="I3" s="184">
        <f>RES_hhdet_in_fech!I3/RES_summary!I$21</f>
        <v>149.20565938172427</v>
      </c>
      <c r="J3" s="184">
        <f>RES_hhdet_in_fech!J3/RES_summary!J$21</f>
        <v>0</v>
      </c>
      <c r="K3" s="184">
        <f>RES_hhdet_in_fech!K3/RES_summary!K$21</f>
        <v>0</v>
      </c>
      <c r="L3" s="184">
        <f>RES_hhdet_in_fech!L3/RES_summary!L$21</f>
        <v>0</v>
      </c>
      <c r="M3" s="184">
        <f>RES_hhdet_in_fech!M3/RES_summary!M$21</f>
        <v>0</v>
      </c>
      <c r="N3" s="184">
        <f>RES_hhdet_in_fech!N3/RES_summary!N$21</f>
        <v>0</v>
      </c>
      <c r="O3" s="184">
        <f>RES_hhdet_in_fech!O3/RES_summary!O$21</f>
        <v>0</v>
      </c>
      <c r="P3" s="184">
        <f>RES_hhdet_in_fech!P3/RES_summary!P$21</f>
        <v>0</v>
      </c>
      <c r="Q3" s="184">
        <f>RES_hhdet_in_fech!Q3/RES_summary!Q$21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0</v>
      </c>
      <c r="D4" s="178">
        <f>RES_hhdet_in_fech!D4/RES_summary!D$21</f>
        <v>0</v>
      </c>
      <c r="E4" s="178">
        <f>RES_hhdet_in_fech!E4/RES_summary!E$21</f>
        <v>0</v>
      </c>
      <c r="F4" s="178">
        <f>RES_hhdet_in_fech!F4/RES_summary!F$21</f>
        <v>134.85256476239059</v>
      </c>
      <c r="G4" s="178">
        <f>RES_hhdet_in_fech!G4/RES_summary!G$21</f>
        <v>0</v>
      </c>
      <c r="H4" s="178">
        <f>RES_hhdet_in_fech!H4/RES_summary!H$21</f>
        <v>0</v>
      </c>
      <c r="I4" s="178">
        <f>RES_hhdet_in_fech!I4/RES_summary!I$21</f>
        <v>95.881894830457455</v>
      </c>
      <c r="J4" s="178">
        <f>RES_hhdet_in_fech!J4/RES_summary!J$21</f>
        <v>0</v>
      </c>
      <c r="K4" s="178">
        <f>RES_hhdet_in_fech!K4/RES_summary!K$21</f>
        <v>0</v>
      </c>
      <c r="L4" s="178">
        <f>RES_hhdet_in_fech!L4/RES_summary!L$21</f>
        <v>0</v>
      </c>
      <c r="M4" s="178">
        <f>RES_hhdet_in_fech!M4/RES_summary!M$21</f>
        <v>0</v>
      </c>
      <c r="N4" s="178">
        <f>RES_hhdet_in_fech!N4/RES_summary!N$21</f>
        <v>0</v>
      </c>
      <c r="O4" s="178">
        <f>RES_hhdet_in_fech!O4/RES_summary!O$21</f>
        <v>0</v>
      </c>
      <c r="P4" s="178">
        <f>RES_hhdet_in_fech!P4/RES_summary!P$21</f>
        <v>0</v>
      </c>
      <c r="Q4" s="178">
        <f>RES_hhdet_in_fech!Q4/RES_summary!Q$21</f>
        <v>0</v>
      </c>
    </row>
    <row r="5" spans="1:17" ht="12" customHeight="1" x14ac:dyDescent="0.25">
      <c r="A5" s="23" t="s">
        <v>58</v>
      </c>
      <c r="B5" s="156"/>
      <c r="C5" s="177">
        <f>RES_hhdet_in_fech!C5/RES_summary!C$21</f>
        <v>0</v>
      </c>
      <c r="D5" s="177">
        <f>RES_hhdet_in_fech!D5/RES_summary!D$21</f>
        <v>0</v>
      </c>
      <c r="E5" s="177">
        <f>RES_hhdet_in_fech!E5/RES_summary!E$21</f>
        <v>0</v>
      </c>
      <c r="F5" s="177">
        <f>RES_hhdet_in_fech!F5/RES_summary!F$21</f>
        <v>134.30378615282018</v>
      </c>
      <c r="G5" s="177">
        <f>RES_hhdet_in_fech!G5/RES_summary!G$21</f>
        <v>0</v>
      </c>
      <c r="H5" s="177">
        <f>RES_hhdet_in_fech!H5/RES_summary!H$21</f>
        <v>0</v>
      </c>
      <c r="I5" s="177">
        <f>RES_hhdet_in_fech!I5/RES_summary!I$21</f>
        <v>95.293612768072208</v>
      </c>
      <c r="J5" s="177">
        <f>RES_hhdet_in_fech!J5/RES_summary!J$21</f>
        <v>0</v>
      </c>
      <c r="K5" s="177">
        <f>RES_hhdet_in_fech!K5/RES_summary!K$21</f>
        <v>0</v>
      </c>
      <c r="L5" s="177">
        <f>RES_hhdet_in_fech!L5/RES_summary!L$21</f>
        <v>0</v>
      </c>
      <c r="M5" s="177">
        <f>RES_hhdet_in_fech!M5/RES_summary!M$21</f>
        <v>0</v>
      </c>
      <c r="N5" s="177">
        <f>RES_hhdet_in_fech!N5/RES_summary!N$21</f>
        <v>0</v>
      </c>
      <c r="O5" s="177">
        <f>RES_hhdet_in_fech!O5/RES_summary!O$21</f>
        <v>0</v>
      </c>
      <c r="P5" s="177">
        <f>RES_hhdet_in_fech!P5/RES_summary!P$21</f>
        <v>0</v>
      </c>
      <c r="Q5" s="177">
        <f>RES_hhdet_in_fech!Q5/RES_summary!Q$21</f>
        <v>0</v>
      </c>
    </row>
    <row r="6" spans="1:17" ht="12" customHeight="1" x14ac:dyDescent="0.25">
      <c r="A6" s="23" t="s">
        <v>60</v>
      </c>
      <c r="B6" s="156"/>
      <c r="C6" s="177">
        <f>RES_hhdet_in_fech!C6/RES_summary!C$21</f>
        <v>0</v>
      </c>
      <c r="D6" s="177">
        <f>RES_hhdet_in_fech!D6/RES_summary!D$21</f>
        <v>0</v>
      </c>
      <c r="E6" s="177">
        <f>RES_hhdet_in_fech!E6/RES_summary!E$21</f>
        <v>0</v>
      </c>
      <c r="F6" s="177">
        <f>RES_hhdet_in_fech!F6/RES_summary!F$21</f>
        <v>0.54877860957040392</v>
      </c>
      <c r="G6" s="177">
        <f>RES_hhdet_in_fech!G6/RES_summary!G$21</f>
        <v>0</v>
      </c>
      <c r="H6" s="177">
        <f>RES_hhdet_in_fech!H6/RES_summary!H$21</f>
        <v>0</v>
      </c>
      <c r="I6" s="177">
        <f>RES_hhdet_in_fech!I6/RES_summary!I$21</f>
        <v>0.58828206238525049</v>
      </c>
      <c r="J6" s="177">
        <f>RES_hhdet_in_fech!J6/RES_summary!J$21</f>
        <v>0</v>
      </c>
      <c r="K6" s="177">
        <f>RES_hhdet_in_fech!K6/RES_summary!K$21</f>
        <v>0</v>
      </c>
      <c r="L6" s="177">
        <f>RES_hhdet_in_fech!L6/RES_summary!L$21</f>
        <v>0</v>
      </c>
      <c r="M6" s="177">
        <f>RES_hhdet_in_fech!M6/RES_summary!M$21</f>
        <v>0</v>
      </c>
      <c r="N6" s="177">
        <f>RES_hhdet_in_fech!N6/RES_summary!N$21</f>
        <v>0</v>
      </c>
      <c r="O6" s="177">
        <f>RES_hhdet_in_fech!O6/RES_summary!O$21</f>
        <v>0</v>
      </c>
      <c r="P6" s="177">
        <f>RES_hhdet_in_fech!P6/RES_summary!P$21</f>
        <v>0</v>
      </c>
      <c r="Q6" s="177">
        <f>RES_hhdet_in_fech!Q6/RES_summary!Q$21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0</v>
      </c>
      <c r="D7" s="178">
        <f>RES_hhdet_in_fech!D7/RES_summary!D$21</f>
        <v>0</v>
      </c>
      <c r="E7" s="178">
        <f>RES_hhdet_in_fech!E7/RES_summary!E$21</f>
        <v>0</v>
      </c>
      <c r="F7" s="178">
        <f>RES_hhdet_in_fech!F7/RES_summary!F$21</f>
        <v>30.831805070668889</v>
      </c>
      <c r="G7" s="178">
        <f>RES_hhdet_in_fech!G7/RES_summary!G$21</f>
        <v>0</v>
      </c>
      <c r="H7" s="178">
        <f>RES_hhdet_in_fech!H7/RES_summary!H$21</f>
        <v>0</v>
      </c>
      <c r="I7" s="178">
        <f>RES_hhdet_in_fech!I7/RES_summary!I$21</f>
        <v>25.02572222911968</v>
      </c>
      <c r="J7" s="178">
        <f>RES_hhdet_in_fech!J7/RES_summary!J$21</f>
        <v>0</v>
      </c>
      <c r="K7" s="178">
        <f>RES_hhdet_in_fech!K7/RES_summary!K$21</f>
        <v>0</v>
      </c>
      <c r="L7" s="178">
        <f>RES_hhdet_in_fech!L7/RES_summary!L$21</f>
        <v>0</v>
      </c>
      <c r="M7" s="178">
        <f>RES_hhdet_in_fech!M7/RES_summary!M$21</f>
        <v>0</v>
      </c>
      <c r="N7" s="178">
        <f>RES_hhdet_in_fech!N7/RES_summary!N$21</f>
        <v>0</v>
      </c>
      <c r="O7" s="178">
        <f>RES_hhdet_in_fech!O7/RES_summary!O$21</f>
        <v>0</v>
      </c>
      <c r="P7" s="178">
        <f>RES_hhdet_in_fech!P7/RES_summary!P$21</f>
        <v>0</v>
      </c>
      <c r="Q7" s="178">
        <f>RES_hhdet_in_fech!Q7/RES_summary!Q$21</f>
        <v>0</v>
      </c>
    </row>
    <row r="8" spans="1:17" ht="12" customHeight="1" x14ac:dyDescent="0.25">
      <c r="A8" s="23" t="s">
        <v>60</v>
      </c>
      <c r="B8" s="156"/>
      <c r="C8" s="177">
        <f>RES_hhdet_in_fech!C8/RES_summary!C$21</f>
        <v>0</v>
      </c>
      <c r="D8" s="177">
        <f>RES_hhdet_in_fech!D8/RES_summary!D$21</f>
        <v>0</v>
      </c>
      <c r="E8" s="177">
        <f>RES_hhdet_in_fech!E8/RES_summary!E$21</f>
        <v>0</v>
      </c>
      <c r="F8" s="177">
        <f>RES_hhdet_in_fech!F8/RES_summary!F$21</f>
        <v>30.831805070668889</v>
      </c>
      <c r="G8" s="177">
        <f>RES_hhdet_in_fech!G8/RES_summary!G$21</f>
        <v>0</v>
      </c>
      <c r="H8" s="177">
        <f>RES_hhdet_in_fech!H8/RES_summary!H$21</f>
        <v>0</v>
      </c>
      <c r="I8" s="177">
        <f>RES_hhdet_in_fech!I8/RES_summary!I$21</f>
        <v>25.02572222911968</v>
      </c>
      <c r="J8" s="177">
        <f>RES_hhdet_in_fech!J8/RES_summary!J$21</f>
        <v>0</v>
      </c>
      <c r="K8" s="177">
        <f>RES_hhdet_in_fech!K8/RES_summary!K$21</f>
        <v>0</v>
      </c>
      <c r="L8" s="177">
        <f>RES_hhdet_in_fech!L8/RES_summary!L$21</f>
        <v>0</v>
      </c>
      <c r="M8" s="177">
        <f>RES_hhdet_in_fech!M8/RES_summary!M$21</f>
        <v>0</v>
      </c>
      <c r="N8" s="177">
        <f>RES_hhdet_in_fech!N8/RES_summary!N$21</f>
        <v>0</v>
      </c>
      <c r="O8" s="177">
        <f>RES_hhdet_in_fech!O8/RES_summary!O$21</f>
        <v>0</v>
      </c>
      <c r="P8" s="177">
        <f>RES_hhdet_in_fech!P8/RES_summary!P$21</f>
        <v>0</v>
      </c>
      <c r="Q8" s="177">
        <f>RES_hhdet_in_fech!Q8/RES_summary!Q$21</f>
        <v>0</v>
      </c>
    </row>
    <row r="9" spans="1:17" ht="12" customHeight="1" x14ac:dyDescent="0.25">
      <c r="A9" s="158" t="s">
        <v>63</v>
      </c>
      <c r="B9" s="157"/>
      <c r="C9" s="178">
        <f>RES_hhdet_in_fech!C9/RES_summary!C$21</f>
        <v>0</v>
      </c>
      <c r="D9" s="178">
        <f>RES_hhdet_in_fech!D9/RES_summary!D$21</f>
        <v>0</v>
      </c>
      <c r="E9" s="178">
        <f>RES_hhdet_in_fech!E9/RES_summary!E$21</f>
        <v>0</v>
      </c>
      <c r="F9" s="178">
        <f>RES_hhdet_in_fech!F9/RES_summary!F$21</f>
        <v>17.170931695182333</v>
      </c>
      <c r="G9" s="178">
        <f>RES_hhdet_in_fech!G9/RES_summary!G$21</f>
        <v>0</v>
      </c>
      <c r="H9" s="178">
        <f>RES_hhdet_in_fech!H9/RES_summary!H$21</f>
        <v>0</v>
      </c>
      <c r="I9" s="178">
        <f>RES_hhdet_in_fech!I9/RES_summary!I$21</f>
        <v>15.2047206390677</v>
      </c>
      <c r="J9" s="178">
        <f>RES_hhdet_in_fech!J9/RES_summary!J$21</f>
        <v>0</v>
      </c>
      <c r="K9" s="178">
        <f>RES_hhdet_in_fech!K9/RES_summary!K$21</f>
        <v>0</v>
      </c>
      <c r="L9" s="178">
        <f>RES_hhdet_in_fech!L9/RES_summary!L$21</f>
        <v>0</v>
      </c>
      <c r="M9" s="178">
        <f>RES_hhdet_in_fech!M9/RES_summary!M$21</f>
        <v>0</v>
      </c>
      <c r="N9" s="178">
        <f>RES_hhdet_in_fech!N9/RES_summary!N$21</f>
        <v>0</v>
      </c>
      <c r="O9" s="178">
        <f>RES_hhdet_in_fech!O9/RES_summary!O$21</f>
        <v>0</v>
      </c>
      <c r="P9" s="178">
        <f>RES_hhdet_in_fech!P9/RES_summary!P$21</f>
        <v>0</v>
      </c>
      <c r="Q9" s="178">
        <f>RES_hhdet_in_fech!Q9/RES_summary!Q$21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0</v>
      </c>
      <c r="D10" s="183">
        <f>RES_hhdet_in_fech!D10/RES_summary!D$21</f>
        <v>0</v>
      </c>
      <c r="E10" s="183">
        <f>RES_hhdet_in_fech!E10/RES_summary!E$21</f>
        <v>0</v>
      </c>
      <c r="F10" s="183">
        <f>RES_hhdet_in_fech!F10/RES_summary!F$21</f>
        <v>0</v>
      </c>
      <c r="G10" s="183">
        <f>RES_hhdet_in_fech!G10/RES_summary!G$21</f>
        <v>0</v>
      </c>
      <c r="H10" s="183">
        <f>RES_hhdet_in_fech!H10/RES_summary!H$21</f>
        <v>0</v>
      </c>
      <c r="I10" s="183">
        <f>RES_hhdet_in_fech!I10/RES_summary!I$21</f>
        <v>0</v>
      </c>
      <c r="J10" s="183">
        <f>RES_hhdet_in_fech!J10/RES_summary!J$21</f>
        <v>0</v>
      </c>
      <c r="K10" s="183">
        <f>RES_hhdet_in_fech!K10/RES_summary!K$21</f>
        <v>0</v>
      </c>
      <c r="L10" s="183">
        <f>RES_hhdet_in_fech!L10/RES_summary!L$21</f>
        <v>0</v>
      </c>
      <c r="M10" s="183">
        <f>RES_hhdet_in_fech!M10/RES_summary!M$21</f>
        <v>0</v>
      </c>
      <c r="N10" s="183">
        <f>RES_hhdet_in_fech!N10/RES_summary!N$21</f>
        <v>0</v>
      </c>
      <c r="O10" s="183">
        <f>RES_hhdet_in_fech!O10/RES_summary!O$21</f>
        <v>0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0</v>
      </c>
      <c r="D15" s="180">
        <f>RES_hhdet_in_fech!D15/RES_summary!D$21</f>
        <v>0</v>
      </c>
      <c r="E15" s="180">
        <f>RES_hhdet_in_fech!E15/RES_summary!E$21</f>
        <v>0</v>
      </c>
      <c r="F15" s="180">
        <f>RES_hhdet_in_fech!F15/RES_summary!F$21</f>
        <v>18.721626835482702</v>
      </c>
      <c r="G15" s="180">
        <f>RES_hhdet_in_fech!G15/RES_summary!G$21</f>
        <v>0</v>
      </c>
      <c r="H15" s="180">
        <f>RES_hhdet_in_fech!H15/RES_summary!H$21</f>
        <v>0</v>
      </c>
      <c r="I15" s="180">
        <f>RES_hhdet_in_fech!I15/RES_summary!I$21</f>
        <v>0</v>
      </c>
      <c r="J15" s="180">
        <f>RES_hhdet_in_fech!J15/RES_summary!J$21</f>
        <v>0</v>
      </c>
      <c r="K15" s="180">
        <f>RES_hhdet_in_fech!K15/RES_summary!K$21</f>
        <v>0</v>
      </c>
      <c r="L15" s="180">
        <f>RES_hhdet_in_fech!L15/RES_summary!L$21</f>
        <v>0</v>
      </c>
      <c r="M15" s="180">
        <f>RES_hhdet_in_fech!M15/RES_summary!M$21</f>
        <v>0</v>
      </c>
      <c r="N15" s="180">
        <f>RES_hhdet_in_fech!N15/RES_summary!N$21</f>
        <v>0</v>
      </c>
      <c r="O15" s="180">
        <f>RES_hhdet_in_fech!O15/RES_summary!O$21</f>
        <v>0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0</v>
      </c>
      <c r="E16" s="179">
        <f>RES_hhdet_in_fech!E16/RES_summary!E$21</f>
        <v>0</v>
      </c>
      <c r="F16" s="179">
        <f>RES_hhdet_in_fech!F16/RES_summary!F$21</f>
        <v>14.403930775929192</v>
      </c>
      <c r="G16" s="179">
        <f>RES_hhdet_in_fech!G16/RES_summary!G$21</f>
        <v>0</v>
      </c>
      <c r="H16" s="179">
        <f>RES_hhdet_in_fech!H16/RES_summary!H$21</f>
        <v>0</v>
      </c>
      <c r="I16" s="179">
        <f>RES_hhdet_in_fech!I16/RES_summary!I$21</f>
        <v>15.2047206390677</v>
      </c>
      <c r="J16" s="179">
        <f>RES_hhdet_in_fech!J16/RES_summary!J$21</f>
        <v>0</v>
      </c>
      <c r="K16" s="179">
        <f>RES_hhdet_in_fech!K16/RES_summary!K$21</f>
        <v>0</v>
      </c>
      <c r="L16" s="179">
        <f>RES_hhdet_in_fech!L16/RES_summary!L$21</f>
        <v>0</v>
      </c>
      <c r="M16" s="179">
        <f>RES_hhdet_in_fech!M16/RES_summary!M$21</f>
        <v>0</v>
      </c>
      <c r="N16" s="179">
        <f>RES_hhdet_in_fech!N16/RES_summary!N$21</f>
        <v>0</v>
      </c>
      <c r="O16" s="179">
        <f>RES_hhdet_in_fech!O16/RES_summary!O$21</f>
        <v>0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0</v>
      </c>
      <c r="E17" s="177">
        <f>RES_hhdet_in_fech!E17/RES_summary!E$21</f>
        <v>0</v>
      </c>
      <c r="F17" s="177">
        <f>RES_hhdet_in_fech!F17/RES_summary!F$21</f>
        <v>5.8304426624520032</v>
      </c>
      <c r="G17" s="177">
        <f>RES_hhdet_in_fech!G17/RES_summary!G$21</f>
        <v>0</v>
      </c>
      <c r="H17" s="177">
        <f>RES_hhdet_in_fech!H17/RES_summary!H$21</f>
        <v>0</v>
      </c>
      <c r="I17" s="177">
        <f>RES_hhdet_in_fech!I17/RES_summary!I$21</f>
        <v>6.4071744189868012</v>
      </c>
      <c r="J17" s="177">
        <f>RES_hhdet_in_fech!J17/RES_summary!J$21</f>
        <v>0</v>
      </c>
      <c r="K17" s="177">
        <f>RES_hhdet_in_fech!K17/RES_summary!K$21</f>
        <v>0</v>
      </c>
      <c r="L17" s="177">
        <f>RES_hhdet_in_fech!L17/RES_summary!L$21</f>
        <v>0</v>
      </c>
      <c r="M17" s="177">
        <f>RES_hhdet_in_fech!M17/RES_summary!M$21</f>
        <v>0</v>
      </c>
      <c r="N17" s="177">
        <f>RES_hhdet_in_fech!N17/RES_summary!N$21</f>
        <v>0</v>
      </c>
      <c r="O17" s="177">
        <f>RES_hhdet_in_fech!O17/RES_summary!O$21</f>
        <v>0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0</v>
      </c>
      <c r="E18" s="177">
        <f>RES_hhdet_in_fech!E18/RES_summary!E$21</f>
        <v>0</v>
      </c>
      <c r="F18" s="177">
        <f>RES_hhdet_in_fech!F18/RES_summary!F$21</f>
        <v>8.5734881134771896</v>
      </c>
      <c r="G18" s="177">
        <f>RES_hhdet_in_fech!G18/RES_summary!G$21</f>
        <v>0</v>
      </c>
      <c r="H18" s="177">
        <f>RES_hhdet_in_fech!H18/RES_summary!H$21</f>
        <v>0</v>
      </c>
      <c r="I18" s="177">
        <f>RES_hhdet_in_fech!I18/RES_summary!I$21</f>
        <v>8.797546220080898</v>
      </c>
      <c r="J18" s="177">
        <f>RES_hhdet_in_fech!J18/RES_summary!J$21</f>
        <v>0</v>
      </c>
      <c r="K18" s="177">
        <f>RES_hhdet_in_fech!K18/RES_summary!K$21</f>
        <v>0</v>
      </c>
      <c r="L18" s="177">
        <f>RES_hhdet_in_fech!L18/RES_summary!L$21</f>
        <v>0</v>
      </c>
      <c r="M18" s="177">
        <f>RES_hhdet_in_fech!M18/RES_summary!M$21</f>
        <v>0</v>
      </c>
      <c r="N18" s="177">
        <f>RES_hhdet_in_fech!N18/RES_summary!N$21</f>
        <v>0</v>
      </c>
      <c r="O18" s="177">
        <f>RES_hhdet_in_fech!O18/RES_summary!O$21</f>
        <v>0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0</v>
      </c>
      <c r="D19" s="178">
        <f>RES_hhdet_in_fech!D19/RES_summary!D$21</f>
        <v>0</v>
      </c>
      <c r="E19" s="178">
        <f>RES_hhdet_in_fech!E19/RES_summary!E$21</f>
        <v>0</v>
      </c>
      <c r="F19" s="178">
        <f>RES_hhdet_in_fech!F19/RES_summary!F$21</f>
        <v>12.943864271038208</v>
      </c>
      <c r="G19" s="178">
        <f>RES_hhdet_in_fech!G19/RES_summary!G$21</f>
        <v>0</v>
      </c>
      <c r="H19" s="178">
        <f>RES_hhdet_in_fech!H19/RES_summary!H$21</f>
        <v>0</v>
      </c>
      <c r="I19" s="178">
        <f>RES_hhdet_in_fech!I19/RES_summary!I$21</f>
        <v>13.093321683079436</v>
      </c>
      <c r="J19" s="178">
        <f>RES_hhdet_in_fech!J19/RES_summary!J$21</f>
        <v>0</v>
      </c>
      <c r="K19" s="178">
        <f>RES_hhdet_in_fech!K19/RES_summary!K$21</f>
        <v>0</v>
      </c>
      <c r="L19" s="178">
        <f>RES_hhdet_in_fech!L19/RES_summary!L$21</f>
        <v>0</v>
      </c>
      <c r="M19" s="178">
        <f>RES_hhdet_in_fech!M19/RES_summary!M$21</f>
        <v>0</v>
      </c>
      <c r="N19" s="178">
        <f>RES_hhdet_in_fech!N19/RES_summary!N$21</f>
        <v>0</v>
      </c>
      <c r="O19" s="178">
        <f>RES_hhdet_in_fech!O19/RES_summary!O$21</f>
        <v>0</v>
      </c>
      <c r="P19" s="178">
        <f>RES_hhdet_in_fech!P19/RES_summary!P$21</f>
        <v>0</v>
      </c>
      <c r="Q19" s="178">
        <f>RES_hhdet_in_fech!Q19/RES_summary!Q$21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0</v>
      </c>
      <c r="D22" s="176">
        <f>RES_hhdet_in_fech!D22/RES_summary!D$21</f>
        <v>0</v>
      </c>
      <c r="E22" s="176">
        <f>RES_hhdet_in_fech!E22/RES_summary!E$21</f>
        <v>0</v>
      </c>
      <c r="F22" s="176">
        <f>RES_hhdet_in_fech!F22/RES_summary!F$21</f>
        <v>12.943864271038208</v>
      </c>
      <c r="G22" s="176">
        <f>RES_hhdet_in_fech!G22/RES_summary!G$21</f>
        <v>0</v>
      </c>
      <c r="H22" s="176">
        <f>RES_hhdet_in_fech!H22/RES_summary!H$21</f>
        <v>0</v>
      </c>
      <c r="I22" s="176">
        <f>RES_hhdet_in_fech!I22/RES_summary!I$21</f>
        <v>13.093321683079436</v>
      </c>
      <c r="J22" s="176">
        <f>RES_hhdet_in_fech!J22/RES_summary!J$21</f>
        <v>0</v>
      </c>
      <c r="K22" s="176">
        <f>RES_hhdet_in_fech!K22/RES_summary!K$21</f>
        <v>0</v>
      </c>
      <c r="L22" s="176">
        <f>RES_hhdet_in_fech!L22/RES_summary!L$21</f>
        <v>0</v>
      </c>
      <c r="M22" s="176">
        <f>RES_hhdet_in_fech!M22/RES_summary!M$21</f>
        <v>0</v>
      </c>
      <c r="N22" s="176">
        <f>RES_hhdet_in_fech!N22/RES_summary!N$21</f>
        <v>0</v>
      </c>
      <c r="O22" s="176">
        <f>RES_hhdet_in_fech!O22/RES_summary!O$21</f>
        <v>0</v>
      </c>
      <c r="P22" s="176">
        <f>RES_hhdet_in_fech!P22/RES_summary!P$21</f>
        <v>0</v>
      </c>
      <c r="Q22" s="176">
        <f>RES_hhdet_in_fech!Q22/RES_summary!Q$21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0</v>
      </c>
      <c r="D24" s="184">
        <f>RES_hhdet_in_fech!D24/RES_summary!D$21</f>
        <v>0</v>
      </c>
      <c r="E24" s="184">
        <f>RES_hhdet_in_fech!E24/RES_summary!E$21</f>
        <v>0</v>
      </c>
      <c r="F24" s="184">
        <f>RES_hhdet_in_fech!F24/RES_summary!F$21</f>
        <v>0</v>
      </c>
      <c r="G24" s="184">
        <f>RES_hhdet_in_fech!G24/RES_summary!G$21</f>
        <v>0</v>
      </c>
      <c r="H24" s="184">
        <f>RES_hhdet_in_fech!H24/RES_summary!H$21</f>
        <v>0</v>
      </c>
      <c r="I24" s="184">
        <f>RES_hhdet_in_fech!I24/RES_summary!I$21</f>
        <v>0</v>
      </c>
      <c r="J24" s="184">
        <f>RES_hhdet_in_fech!J24/RES_summary!J$21</f>
        <v>0</v>
      </c>
      <c r="K24" s="184">
        <f>RES_hhdet_in_fech!K24/RES_summary!K$21</f>
        <v>0</v>
      </c>
      <c r="L24" s="184">
        <f>RES_hhdet_in_fech!L24/RES_summary!L$21</f>
        <v>0</v>
      </c>
      <c r="M24" s="184">
        <f>RES_hhdet_in_fech!M24/RES_summary!M$21</f>
        <v>0</v>
      </c>
      <c r="N24" s="184">
        <f>RES_hhdet_in_fech!N24/RES_summary!N$21</f>
        <v>0</v>
      </c>
      <c r="O24" s="184">
        <f>RES_hhdet_in_fech!O24/RES_summary!O$21</f>
        <v>0</v>
      </c>
      <c r="P24" s="184">
        <f>RES_hhdet_in_fech!P24/RES_summary!P$21</f>
        <v>0</v>
      </c>
      <c r="Q24" s="184">
        <f>RES_hhdet_in_fech!Q24/RES_summary!Q$21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0</v>
      </c>
      <c r="D25" s="178">
        <f>RES_hhdet_in_fech!D25/RES_summary!D$21</f>
        <v>0</v>
      </c>
      <c r="E25" s="178">
        <f>RES_hhdet_in_fech!E25/RES_summary!E$21</f>
        <v>0</v>
      </c>
      <c r="F25" s="178">
        <f>RES_hhdet_in_fech!F25/RES_summary!F$21</f>
        <v>0</v>
      </c>
      <c r="G25" s="178">
        <f>RES_hhdet_in_fech!G25/RES_summary!G$21</f>
        <v>0</v>
      </c>
      <c r="H25" s="178">
        <f>RES_hhdet_in_fech!H25/RES_summary!H$21</f>
        <v>0</v>
      </c>
      <c r="I25" s="178">
        <f>RES_hhdet_in_fech!I25/RES_summary!I$21</f>
        <v>0</v>
      </c>
      <c r="J25" s="178">
        <f>RES_hhdet_in_fech!J25/RES_summary!J$21</f>
        <v>0</v>
      </c>
      <c r="K25" s="178">
        <f>RES_hhdet_in_fech!K25/RES_summary!K$21</f>
        <v>0</v>
      </c>
      <c r="L25" s="178">
        <f>RES_hhdet_in_fech!L25/RES_summary!L$21</f>
        <v>0</v>
      </c>
      <c r="M25" s="178">
        <f>RES_hhdet_in_fech!M25/RES_summary!M$21</f>
        <v>0</v>
      </c>
      <c r="N25" s="178">
        <f>RES_hhdet_in_fech!N25/RES_summary!N$21</f>
        <v>0</v>
      </c>
      <c r="O25" s="178">
        <f>RES_hhdet_in_fech!O25/RES_summary!O$21</f>
        <v>0</v>
      </c>
      <c r="P25" s="178">
        <f>RES_hhdet_in_fech!P25/RES_summary!P$21</f>
        <v>0</v>
      </c>
      <c r="Q25" s="178">
        <f>RES_hhdet_in_fech!Q25/RES_summary!Q$21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0</v>
      </c>
      <c r="D26" s="177">
        <f>RES_hhdet_in_fech!D26/RES_summary!D$21</f>
        <v>0</v>
      </c>
      <c r="E26" s="177">
        <f>RES_hhdet_in_fech!E26/RES_summary!E$21</f>
        <v>0</v>
      </c>
      <c r="F26" s="177">
        <f>RES_hhdet_in_fech!F26/RES_summary!F$21</f>
        <v>0</v>
      </c>
      <c r="G26" s="177">
        <f>RES_hhdet_in_fech!G26/RES_summary!G$21</f>
        <v>0</v>
      </c>
      <c r="H26" s="177">
        <f>RES_hhdet_in_fech!H26/RES_summary!H$21</f>
        <v>0</v>
      </c>
      <c r="I26" s="177">
        <f>RES_hhdet_in_fech!I26/RES_summary!I$21</f>
        <v>0</v>
      </c>
      <c r="J26" s="177">
        <f>RES_hhdet_in_fech!J26/RES_summary!J$21</f>
        <v>0</v>
      </c>
      <c r="K26" s="177">
        <f>RES_hhdet_in_fech!K26/RES_summary!K$21</f>
        <v>0</v>
      </c>
      <c r="L26" s="177">
        <f>RES_hhdet_in_fech!L26/RES_summary!L$21</f>
        <v>0</v>
      </c>
      <c r="M26" s="177">
        <f>RES_hhdet_in_fech!M26/RES_summary!M$21</f>
        <v>0</v>
      </c>
      <c r="N26" s="177">
        <f>RES_hhdet_in_fech!N26/RES_summary!N$21</f>
        <v>0</v>
      </c>
      <c r="O26" s="177">
        <f>RES_hhdet_in_fech!O26/RES_summary!O$21</f>
        <v>0</v>
      </c>
      <c r="P26" s="177">
        <f>RES_hhdet_in_fech!P26/RES_summary!P$21</f>
        <v>0</v>
      </c>
      <c r="Q26" s="177">
        <f>RES_hhdet_in_fech!Q26/RES_summary!Q$21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0</v>
      </c>
      <c r="D27" s="177">
        <f>RES_hhdet_in_fech!D27/RES_summary!D$21</f>
        <v>0</v>
      </c>
      <c r="E27" s="177">
        <f>RES_hhdet_in_fech!E27/RES_summary!E$21</f>
        <v>0</v>
      </c>
      <c r="F27" s="177">
        <f>RES_hhdet_in_fech!F27/RES_summary!F$21</f>
        <v>0</v>
      </c>
      <c r="G27" s="177">
        <f>RES_hhdet_in_fech!G27/RES_summary!G$21</f>
        <v>0</v>
      </c>
      <c r="H27" s="177">
        <f>RES_hhdet_in_fech!H27/RES_summary!H$21</f>
        <v>0</v>
      </c>
      <c r="I27" s="177">
        <f>RES_hhdet_in_fech!I27/RES_summary!I$21</f>
        <v>0</v>
      </c>
      <c r="J27" s="177">
        <f>RES_hhdet_in_fech!J27/RES_summary!J$21</f>
        <v>0</v>
      </c>
      <c r="K27" s="177">
        <f>RES_hhdet_in_fech!K27/RES_summary!K$21</f>
        <v>0</v>
      </c>
      <c r="L27" s="177">
        <f>RES_hhdet_in_fech!L27/RES_summary!L$21</f>
        <v>0</v>
      </c>
      <c r="M27" s="177">
        <f>RES_hhdet_in_fech!M27/RES_summary!M$21</f>
        <v>0</v>
      </c>
      <c r="N27" s="177">
        <f>RES_hhdet_in_fech!N27/RES_summary!N$21</f>
        <v>0</v>
      </c>
      <c r="O27" s="177">
        <f>RES_hhdet_in_fech!O27/RES_summary!O$21</f>
        <v>0</v>
      </c>
      <c r="P27" s="177">
        <f>RES_hhdet_in_fech!P27/RES_summary!P$21</f>
        <v>0</v>
      </c>
      <c r="Q27" s="177">
        <f>RES_hhdet_in_fech!Q27/RES_summary!Q$21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0</v>
      </c>
      <c r="D28" s="178">
        <f>RES_hhdet_in_fech!D28/RES_summary!D$21</f>
        <v>0</v>
      </c>
      <c r="E28" s="178">
        <f>RES_hhdet_in_fech!E28/RES_summary!E$21</f>
        <v>0</v>
      </c>
      <c r="F28" s="178">
        <f>RES_hhdet_in_fech!F28/RES_summary!F$21</f>
        <v>0</v>
      </c>
      <c r="G28" s="178">
        <f>RES_hhdet_in_fech!G28/RES_summary!G$21</f>
        <v>0</v>
      </c>
      <c r="H28" s="178">
        <f>RES_hhdet_in_fech!H28/RES_summary!H$21</f>
        <v>0</v>
      </c>
      <c r="I28" s="178">
        <f>RES_hhdet_in_fech!I28/RES_summary!I$21</f>
        <v>0</v>
      </c>
      <c r="J28" s="178">
        <f>RES_hhdet_in_fech!J28/RES_summary!J$21</f>
        <v>0</v>
      </c>
      <c r="K28" s="178">
        <f>RES_hhdet_in_fech!K28/RES_summary!K$21</f>
        <v>0</v>
      </c>
      <c r="L28" s="178">
        <f>RES_hhdet_in_fech!L28/RES_summary!L$21</f>
        <v>0</v>
      </c>
      <c r="M28" s="178">
        <f>RES_hhdet_in_fech!M28/RES_summary!M$21</f>
        <v>0</v>
      </c>
      <c r="N28" s="178">
        <f>RES_hhdet_in_fech!N28/RES_summary!N$21</f>
        <v>0</v>
      </c>
      <c r="O28" s="178">
        <f>RES_hhdet_in_fech!O28/RES_summary!O$21</f>
        <v>0</v>
      </c>
      <c r="P28" s="178">
        <f>RES_hhdet_in_fech!P28/RES_summary!P$21</f>
        <v>0</v>
      </c>
      <c r="Q28" s="178">
        <f>RES_hhdet_in_fech!Q28/RES_summary!Q$21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0</v>
      </c>
      <c r="D29" s="177">
        <f>RES_hhdet_in_fech!D29/RES_summary!D$21</f>
        <v>0</v>
      </c>
      <c r="E29" s="177">
        <f>RES_hhdet_in_fech!E29/RES_summary!E$21</f>
        <v>0</v>
      </c>
      <c r="F29" s="177">
        <f>RES_hhdet_in_fech!F29/RES_summary!F$21</f>
        <v>0</v>
      </c>
      <c r="G29" s="177">
        <f>RES_hhdet_in_fech!G29/RES_summary!G$21</f>
        <v>0</v>
      </c>
      <c r="H29" s="177">
        <f>RES_hhdet_in_fech!H29/RES_summary!H$21</f>
        <v>0</v>
      </c>
      <c r="I29" s="177">
        <f>RES_hhdet_in_fech!I29/RES_summary!I$21</f>
        <v>0</v>
      </c>
      <c r="J29" s="177">
        <f>RES_hhdet_in_fech!J29/RES_summary!J$21</f>
        <v>0</v>
      </c>
      <c r="K29" s="177">
        <f>RES_hhdet_in_fech!K29/RES_summary!K$21</f>
        <v>0</v>
      </c>
      <c r="L29" s="177">
        <f>RES_hhdet_in_fech!L29/RES_summary!L$21</f>
        <v>0</v>
      </c>
      <c r="M29" s="177">
        <f>RES_hhdet_in_fech!M29/RES_summary!M$21</f>
        <v>0</v>
      </c>
      <c r="N29" s="177">
        <f>RES_hhdet_in_fech!N29/RES_summary!N$21</f>
        <v>0</v>
      </c>
      <c r="O29" s="177">
        <f>RES_hhdet_in_fech!O29/RES_summary!O$21</f>
        <v>0</v>
      </c>
      <c r="P29" s="177">
        <f>RES_hhdet_in_fech!P29/RES_summary!P$21</f>
        <v>0</v>
      </c>
      <c r="Q29" s="177">
        <f>RES_hhdet_in_fech!Q29/RES_summary!Q$21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0</v>
      </c>
      <c r="D30" s="178">
        <f>RES_hhdet_in_fech!D30/RES_summary!D$21</f>
        <v>0</v>
      </c>
      <c r="E30" s="178">
        <f>RES_hhdet_in_fech!E30/RES_summary!E$21</f>
        <v>0</v>
      </c>
      <c r="F30" s="178">
        <f>RES_hhdet_in_fech!F30/RES_summary!F$21</f>
        <v>0</v>
      </c>
      <c r="G30" s="178">
        <f>RES_hhdet_in_fech!G30/RES_summary!G$21</f>
        <v>0</v>
      </c>
      <c r="H30" s="178">
        <f>RES_hhdet_in_fech!H30/RES_summary!H$21</f>
        <v>0</v>
      </c>
      <c r="I30" s="178">
        <f>RES_hhdet_in_fech!I30/RES_summary!I$21</f>
        <v>0</v>
      </c>
      <c r="J30" s="178">
        <f>RES_hhdet_in_fech!J30/RES_summary!J$21</f>
        <v>0</v>
      </c>
      <c r="K30" s="178">
        <f>RES_hhdet_in_fech!K30/RES_summary!K$21</f>
        <v>0</v>
      </c>
      <c r="L30" s="178">
        <f>RES_hhdet_in_fech!L30/RES_summary!L$21</f>
        <v>0</v>
      </c>
      <c r="M30" s="178">
        <f>RES_hhdet_in_fech!M30/RES_summary!M$21</f>
        <v>0</v>
      </c>
      <c r="N30" s="178">
        <f>RES_hhdet_in_fech!N30/RES_summary!N$21</f>
        <v>0</v>
      </c>
      <c r="O30" s="178">
        <f>RES_hhdet_in_fech!O30/RES_summary!O$21</f>
        <v>0</v>
      </c>
      <c r="P30" s="178">
        <f>RES_hhdet_in_fech!P30/RES_summary!P$21</f>
        <v>0</v>
      </c>
      <c r="Q30" s="178">
        <f>RES_hhdet_in_fech!Q30/RES_summary!Q$21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0</v>
      </c>
      <c r="D31" s="183">
        <f>RES_hhdet_in_fech!D31/RES_summary!D$21</f>
        <v>0</v>
      </c>
      <c r="E31" s="183">
        <f>RES_hhdet_in_fech!E31/RES_summary!E$21</f>
        <v>0</v>
      </c>
      <c r="F31" s="183">
        <f>RES_hhdet_in_fech!F31/RES_summary!F$21</f>
        <v>0</v>
      </c>
      <c r="G31" s="183">
        <f>RES_hhdet_in_fech!G31/RES_summary!G$21</f>
        <v>0</v>
      </c>
      <c r="H31" s="183">
        <f>RES_hhdet_in_fech!H31/RES_summary!H$21</f>
        <v>0</v>
      </c>
      <c r="I31" s="183">
        <f>RES_hhdet_in_fech!I31/RES_summary!I$21</f>
        <v>0</v>
      </c>
      <c r="J31" s="183">
        <f>RES_hhdet_in_fech!J31/RES_summary!J$21</f>
        <v>0</v>
      </c>
      <c r="K31" s="183">
        <f>RES_hhdet_in_fech!K31/RES_summary!K$21</f>
        <v>0</v>
      </c>
      <c r="L31" s="183">
        <f>RES_hhdet_in_fech!L31/RES_summary!L$21</f>
        <v>0</v>
      </c>
      <c r="M31" s="183">
        <f>RES_hhdet_in_fech!M31/RES_summary!M$21</f>
        <v>0</v>
      </c>
      <c r="N31" s="183">
        <f>RES_hhdet_in_fech!N31/RES_summary!N$21</f>
        <v>0</v>
      </c>
      <c r="O31" s="183">
        <f>RES_hhdet_in_fech!O31/RES_summary!O$21</f>
        <v>0</v>
      </c>
      <c r="P31" s="183">
        <f>RES_hhdet_in_fech!P31/RES_summary!P$21</f>
        <v>0</v>
      </c>
      <c r="Q31" s="183">
        <f>RES_hhdet_in_fech!Q31/RES_summary!Q$21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0</v>
      </c>
      <c r="D32" s="183">
        <f>RES_hhdet_in_fech!D32/RES_summary!D$21</f>
        <v>0</v>
      </c>
      <c r="E32" s="183">
        <f>RES_hhdet_in_fech!E32/RES_summary!E$21</f>
        <v>0</v>
      </c>
      <c r="F32" s="183">
        <f>RES_hhdet_in_fech!F32/RES_summary!F$21</f>
        <v>0</v>
      </c>
      <c r="G32" s="183">
        <f>RES_hhdet_in_fech!G32/RES_summary!G$21</f>
        <v>0</v>
      </c>
      <c r="H32" s="183">
        <f>RES_hhdet_in_fech!H32/RES_summary!H$21</f>
        <v>0</v>
      </c>
      <c r="I32" s="183">
        <f>RES_hhdet_in_fech!I32/RES_summary!I$21</f>
        <v>0</v>
      </c>
      <c r="J32" s="183">
        <f>RES_hhdet_in_fech!J32/RES_summary!J$21</f>
        <v>0</v>
      </c>
      <c r="K32" s="183">
        <f>RES_hhdet_in_fech!K32/RES_summary!K$21</f>
        <v>0</v>
      </c>
      <c r="L32" s="183">
        <f>RES_hhdet_in_fech!L32/RES_summary!L$21</f>
        <v>0</v>
      </c>
      <c r="M32" s="183">
        <f>RES_hhdet_in_fech!M32/RES_summary!M$21</f>
        <v>0</v>
      </c>
      <c r="N32" s="183">
        <f>RES_hhdet_in_fech!N32/RES_summary!N$21</f>
        <v>0</v>
      </c>
      <c r="O32" s="183">
        <f>RES_hhdet_in_fech!O32/RES_summary!O$21</f>
        <v>0</v>
      </c>
      <c r="P32" s="183">
        <f>RES_hhdet_in_fech!P32/RES_summary!P$21</f>
        <v>0</v>
      </c>
      <c r="Q32" s="183">
        <f>RES_hhdet_in_fech!Q32/RES_summary!Q$21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0</v>
      </c>
      <c r="D33" s="182">
        <f>RES_hhdet_in_fech!D33/RES_summary!D$21</f>
        <v>0</v>
      </c>
      <c r="E33" s="182">
        <f>RES_hhdet_in_fech!E33/RES_summary!E$21</f>
        <v>0</v>
      </c>
      <c r="F33" s="182">
        <f>RES_hhdet_in_fech!F33/RES_summary!F$21</f>
        <v>0</v>
      </c>
      <c r="G33" s="182">
        <f>RES_hhdet_in_fech!G33/RES_summary!G$21</f>
        <v>0</v>
      </c>
      <c r="H33" s="182">
        <f>RES_hhdet_in_fech!H33/RES_summary!H$21</f>
        <v>0</v>
      </c>
      <c r="I33" s="182">
        <f>RES_hhdet_in_fech!I33/RES_summary!I$21</f>
        <v>0</v>
      </c>
      <c r="J33" s="182">
        <f>RES_hhdet_in_fech!J33/RES_summary!J$21</f>
        <v>0</v>
      </c>
      <c r="K33" s="182">
        <f>RES_hhdet_in_fech!K33/RES_summary!K$21</f>
        <v>0</v>
      </c>
      <c r="L33" s="182">
        <f>RES_hhdet_in_fech!L33/RES_summary!L$21</f>
        <v>0</v>
      </c>
      <c r="M33" s="182">
        <f>RES_hhdet_in_fech!M33/RES_summary!M$21</f>
        <v>0</v>
      </c>
      <c r="N33" s="182">
        <f>RES_hhdet_in_fech!N33/RES_summary!N$21</f>
        <v>0</v>
      </c>
      <c r="O33" s="182">
        <f>RES_hhdet_in_fech!O33/RES_summary!O$21</f>
        <v>0</v>
      </c>
      <c r="P33" s="182">
        <f>RES_hhdet_in_fech!P33/RES_summary!P$21</f>
        <v>0</v>
      </c>
      <c r="Q33" s="182">
        <f>RES_hhdet_in_fech!Q33/RES_summary!Q$21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0</v>
      </c>
      <c r="D34" s="181">
        <f>RES_hhdet_in_fech!D34/RES_summary!D$21</f>
        <v>0</v>
      </c>
      <c r="E34" s="181">
        <f>RES_hhdet_in_fech!E34/RES_summary!E$21</f>
        <v>0</v>
      </c>
      <c r="F34" s="181">
        <f>RES_hhdet_in_fech!F34/RES_summary!F$21</f>
        <v>0</v>
      </c>
      <c r="G34" s="181">
        <f>RES_hhdet_in_fech!G34/RES_summary!G$21</f>
        <v>0</v>
      </c>
      <c r="H34" s="181">
        <f>RES_hhdet_in_fech!H34/RES_summary!H$21</f>
        <v>0</v>
      </c>
      <c r="I34" s="181">
        <f>RES_hhdet_in_fech!I34/RES_summary!I$21</f>
        <v>0</v>
      </c>
      <c r="J34" s="181">
        <f>RES_hhdet_in_fech!J34/RES_summary!J$21</f>
        <v>0</v>
      </c>
      <c r="K34" s="181">
        <f>RES_hhdet_in_fech!K34/RES_summary!K$21</f>
        <v>0</v>
      </c>
      <c r="L34" s="181">
        <f>RES_hhdet_in_fech!L34/RES_summary!L$21</f>
        <v>0</v>
      </c>
      <c r="M34" s="181">
        <f>RES_hhdet_in_fech!M34/RES_summary!M$21</f>
        <v>0</v>
      </c>
      <c r="N34" s="181">
        <f>RES_hhdet_in_fech!N34/RES_summary!N$21</f>
        <v>0</v>
      </c>
      <c r="O34" s="181">
        <f>RES_hhdet_in_fech!O34/RES_summary!O$21</f>
        <v>0</v>
      </c>
      <c r="P34" s="181">
        <f>RES_hhdet_in_fech!P34/RES_summary!P$21</f>
        <v>0</v>
      </c>
      <c r="Q34" s="181">
        <f>RES_hhdet_in_fech!Q34/RES_summary!Q$21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0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0</v>
      </c>
      <c r="L35" s="180">
        <f>RES_hhdet_in_fech!L35/RES_summary!L$21</f>
        <v>0</v>
      </c>
      <c r="M35" s="180">
        <f>RES_hhdet_in_fech!M35/RES_summary!M$21</f>
        <v>0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0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0</v>
      </c>
      <c r="L36" s="179">
        <f>RES_hhdet_in_fech!L36/RES_summary!L$21</f>
        <v>0</v>
      </c>
      <c r="M36" s="179">
        <f>RES_hhdet_in_fech!M36/RES_summary!M$21</f>
        <v>0</v>
      </c>
      <c r="N36" s="179">
        <f>RES_hhdet_in_fech!N36/RES_summary!N$21</f>
        <v>0</v>
      </c>
      <c r="O36" s="179">
        <f>RES_hhdet_in_fech!O36/RES_summary!O$21</f>
        <v>0</v>
      </c>
      <c r="P36" s="179">
        <f>RES_hhdet_in_fech!P36/RES_summary!P$21</f>
        <v>0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0</v>
      </c>
      <c r="L37" s="177">
        <f>RES_hhdet_in_fech!L37/RES_summary!L$21</f>
        <v>0</v>
      </c>
      <c r="M37" s="177">
        <f>RES_hhdet_in_fech!M37/RES_summary!M$21</f>
        <v>0</v>
      </c>
      <c r="N37" s="177">
        <f>RES_hhdet_in_fech!N37/RES_summary!N$21</f>
        <v>0</v>
      </c>
      <c r="O37" s="177">
        <f>RES_hhdet_in_fech!O37/RES_summary!O$21</f>
        <v>0</v>
      </c>
      <c r="P37" s="177">
        <f>RES_hhdet_in_fech!P37/RES_summary!P$21</f>
        <v>0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0</v>
      </c>
      <c r="L38" s="177">
        <f>RES_hhdet_in_fech!L38/RES_summary!L$21</f>
        <v>0</v>
      </c>
      <c r="M38" s="177">
        <f>RES_hhdet_in_fech!M38/RES_summary!M$21</f>
        <v>0</v>
      </c>
      <c r="N38" s="177">
        <f>RES_hhdet_in_fech!N38/RES_summary!N$21</f>
        <v>0</v>
      </c>
      <c r="O38" s="177">
        <f>RES_hhdet_in_fech!O38/RES_summary!O$21</f>
        <v>0</v>
      </c>
      <c r="P38" s="177">
        <f>RES_hhdet_in_fech!P38/RES_summary!P$21</f>
        <v>0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0</v>
      </c>
      <c r="D39" s="178">
        <f>RES_hhdet_in_fech!D39/RES_summary!D$21</f>
        <v>0</v>
      </c>
      <c r="E39" s="178">
        <f>RES_hhdet_in_fech!E39/RES_summary!E$21</f>
        <v>0</v>
      </c>
      <c r="F39" s="178">
        <f>RES_hhdet_in_fech!F39/RES_summary!F$21</f>
        <v>0</v>
      </c>
      <c r="G39" s="178">
        <f>RES_hhdet_in_fech!G39/RES_summary!G$21</f>
        <v>0</v>
      </c>
      <c r="H39" s="178">
        <f>RES_hhdet_in_fech!H39/RES_summary!H$21</f>
        <v>0</v>
      </c>
      <c r="I39" s="178">
        <f>RES_hhdet_in_fech!I39/RES_summary!I$21</f>
        <v>0</v>
      </c>
      <c r="J39" s="178">
        <f>RES_hhdet_in_fech!J39/RES_summary!J$21</f>
        <v>0</v>
      </c>
      <c r="K39" s="178">
        <f>RES_hhdet_in_fech!K39/RES_summary!K$21</f>
        <v>0</v>
      </c>
      <c r="L39" s="178">
        <f>RES_hhdet_in_fech!L39/RES_summary!L$21</f>
        <v>0</v>
      </c>
      <c r="M39" s="178">
        <f>RES_hhdet_in_fech!M39/RES_summary!M$21</f>
        <v>0</v>
      </c>
      <c r="N39" s="178">
        <f>RES_hhdet_in_fech!N39/RES_summary!N$21</f>
        <v>0</v>
      </c>
      <c r="O39" s="178">
        <f>RES_hhdet_in_fech!O39/RES_summary!O$21</f>
        <v>0</v>
      </c>
      <c r="P39" s="178">
        <f>RES_hhdet_in_fech!P39/RES_summary!P$21</f>
        <v>0</v>
      </c>
      <c r="Q39" s="178">
        <f>RES_hhdet_in_fech!Q39/RES_summary!Q$21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0</v>
      </c>
      <c r="D40" s="177">
        <f>RES_hhdet_in_fech!D40/RES_summary!D$21</f>
        <v>0</v>
      </c>
      <c r="E40" s="177">
        <f>RES_hhdet_in_fech!E40/RES_summary!E$21</f>
        <v>0</v>
      </c>
      <c r="F40" s="177">
        <f>RES_hhdet_in_fech!F40/RES_summary!F$21</f>
        <v>0</v>
      </c>
      <c r="G40" s="177">
        <f>RES_hhdet_in_fech!G40/RES_summary!G$21</f>
        <v>0</v>
      </c>
      <c r="H40" s="177">
        <f>RES_hhdet_in_fech!H40/RES_summary!H$21</f>
        <v>0</v>
      </c>
      <c r="I40" s="177">
        <f>RES_hhdet_in_fech!I40/RES_summary!I$21</f>
        <v>0</v>
      </c>
      <c r="J40" s="177">
        <f>RES_hhdet_in_fech!J40/RES_summary!J$21</f>
        <v>0</v>
      </c>
      <c r="K40" s="177">
        <f>RES_hhdet_in_fech!K40/RES_summary!K$21</f>
        <v>0</v>
      </c>
      <c r="L40" s="177">
        <f>RES_hhdet_in_fech!L40/RES_summary!L$21</f>
        <v>0</v>
      </c>
      <c r="M40" s="177">
        <f>RES_hhdet_in_fech!M40/RES_summary!M$21</f>
        <v>0</v>
      </c>
      <c r="N40" s="177">
        <f>RES_hhdet_in_fech!N40/RES_summary!N$21</f>
        <v>0</v>
      </c>
      <c r="O40" s="177">
        <f>RES_hhdet_in_fech!O40/RES_summary!O$21</f>
        <v>0</v>
      </c>
      <c r="P40" s="177">
        <f>RES_hhdet_in_fech!P40/RES_summary!P$21</f>
        <v>0</v>
      </c>
      <c r="Q40" s="177">
        <f>RES_hhdet_in_fech!Q40/RES_summary!Q$21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0</v>
      </c>
      <c r="E41" s="176">
        <f>RES_hhdet_in_fech!E41/RES_summary!E$21</f>
        <v>0</v>
      </c>
      <c r="F41" s="176">
        <f>RES_hhdet_in_fech!F41/RES_summary!F$21</f>
        <v>0</v>
      </c>
      <c r="G41" s="176">
        <f>RES_hhdet_in_fech!G41/RES_summary!G$21</f>
        <v>0</v>
      </c>
      <c r="H41" s="176">
        <f>RES_hhdet_in_fech!H41/RES_summary!H$21</f>
        <v>0</v>
      </c>
      <c r="I41" s="176">
        <f>RES_hhdet_in_fech!I41/RES_summary!I$21</f>
        <v>0</v>
      </c>
      <c r="J41" s="176">
        <f>RES_hhdet_in_fech!J41/RES_summary!J$21</f>
        <v>0</v>
      </c>
      <c r="K41" s="176">
        <f>RES_hhdet_in_fech!K41/RES_summary!K$21</f>
        <v>0</v>
      </c>
      <c r="L41" s="176">
        <f>RES_hhdet_in_fech!L41/RES_summary!L$21</f>
        <v>0</v>
      </c>
      <c r="M41" s="176">
        <f>RES_hhdet_in_fech!M41/RES_summary!M$21</f>
        <v>0</v>
      </c>
      <c r="N41" s="176">
        <f>RES_hhdet_in_fech!N41/RES_summary!N$21</f>
        <v>0</v>
      </c>
      <c r="O41" s="176">
        <f>RES_hhdet_in_fech!O41/RES_summary!O$21</f>
        <v>0</v>
      </c>
      <c r="P41" s="176">
        <f>RES_hhdet_in_fech!P41/RES_summary!P$21</f>
        <v>0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142.37235722723918</v>
      </c>
      <c r="D43" s="184">
        <f>RES_hhdet_in_fech!D43/RES_summary!D$21</f>
        <v>146.26622180152009</v>
      </c>
      <c r="E43" s="184">
        <f>RES_hhdet_in_fech!E43/RES_summary!E$21</f>
        <v>163.12417491122292</v>
      </c>
      <c r="F43" s="184">
        <f>RES_hhdet_in_fech!F43/RES_summary!F$21</f>
        <v>154.68002341593572</v>
      </c>
      <c r="G43" s="184">
        <f>RES_hhdet_in_fech!G43/RES_summary!G$21</f>
        <v>156.50972836118609</v>
      </c>
      <c r="H43" s="184">
        <f>RES_hhdet_in_fech!H43/RES_summary!H$21</f>
        <v>153.94491250163185</v>
      </c>
      <c r="I43" s="184">
        <f>RES_hhdet_in_fech!I43/RES_summary!I$21</f>
        <v>142.02598005274268</v>
      </c>
      <c r="J43" s="184">
        <f>RES_hhdet_in_fech!J43/RES_summary!J$21</f>
        <v>141.50550167913514</v>
      </c>
      <c r="K43" s="184">
        <f>RES_hhdet_in_fech!K43/RES_summary!K$21</f>
        <v>128.19063792857386</v>
      </c>
      <c r="L43" s="184">
        <f>RES_hhdet_in_fech!L43/RES_summary!L$21</f>
        <v>119.05498811584029</v>
      </c>
      <c r="M43" s="184">
        <f>RES_hhdet_in_fech!M43/RES_summary!M$21</f>
        <v>142.63237018651296</v>
      </c>
      <c r="N43" s="184">
        <f>RES_hhdet_in_fech!N43/RES_summary!N$21</f>
        <v>0</v>
      </c>
      <c r="O43" s="184">
        <f>RES_hhdet_in_fech!O43/RES_summary!O$21</f>
        <v>0</v>
      </c>
      <c r="P43" s="184">
        <f>RES_hhdet_in_fech!P43/RES_summary!P$21</f>
        <v>88.858366157522241</v>
      </c>
      <c r="Q43" s="184">
        <f>RES_hhdet_in_fech!Q43/RES_summary!Q$21</f>
        <v>108.46673455736712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96.942126288495217</v>
      </c>
      <c r="D44" s="178">
        <f>RES_hhdet_in_fech!D44/RES_summary!D$21</f>
        <v>100.29294450586612</v>
      </c>
      <c r="E44" s="178">
        <f>RES_hhdet_in_fech!E44/RES_summary!E$21</f>
        <v>118.16764622860519</v>
      </c>
      <c r="F44" s="178">
        <f>RES_hhdet_in_fech!F44/RES_summary!F$21</f>
        <v>109.77791699525518</v>
      </c>
      <c r="G44" s="178">
        <f>RES_hhdet_in_fech!G44/RES_summary!G$21</f>
        <v>112.93909341169471</v>
      </c>
      <c r="H44" s="178">
        <f>RES_hhdet_in_fech!H44/RES_summary!H$21</f>
        <v>111.18243282568683</v>
      </c>
      <c r="I44" s="178">
        <f>RES_hhdet_in_fech!I44/RES_summary!I$21</f>
        <v>101.71377062895529</v>
      </c>
      <c r="J44" s="178">
        <f>RES_hhdet_in_fech!J44/RES_summary!J$21</f>
        <v>98.759170465073822</v>
      </c>
      <c r="K44" s="178">
        <f>RES_hhdet_in_fech!K44/RES_summary!K$21</f>
        <v>86.005515662412321</v>
      </c>
      <c r="L44" s="178">
        <f>RES_hhdet_in_fech!L44/RES_summary!L$21</f>
        <v>77.43219223464088</v>
      </c>
      <c r="M44" s="178">
        <f>RES_hhdet_in_fech!M44/RES_summary!M$21</f>
        <v>103.25661159814425</v>
      </c>
      <c r="N44" s="178">
        <f>RES_hhdet_in_fech!N44/RES_summary!N$21</f>
        <v>0</v>
      </c>
      <c r="O44" s="178">
        <f>RES_hhdet_in_fech!O44/RES_summary!O$21</f>
        <v>0</v>
      </c>
      <c r="P44" s="178">
        <f>RES_hhdet_in_fech!P44/RES_summary!P$21</f>
        <v>50.948744702636482</v>
      </c>
      <c r="Q44" s="178">
        <f>RES_hhdet_in_fech!Q44/RES_summary!Q$21</f>
        <v>70.231945203567619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96.161364051121723</v>
      </c>
      <c r="D45" s="177">
        <f>RES_hhdet_in_fech!D45/RES_summary!D$21</f>
        <v>99.070229735795337</v>
      </c>
      <c r="E45" s="177">
        <f>RES_hhdet_in_fech!E45/RES_summary!E$21</f>
        <v>116.67888285537818</v>
      </c>
      <c r="F45" s="177">
        <f>RES_hhdet_in_fech!F45/RES_summary!F$21</f>
        <v>108.45301535177104</v>
      </c>
      <c r="G45" s="177">
        <f>RES_hhdet_in_fech!G45/RES_summary!G$21</f>
        <v>112.01256745254274</v>
      </c>
      <c r="H45" s="177">
        <f>RES_hhdet_in_fech!H45/RES_summary!H$21</f>
        <v>109.77206774903085</v>
      </c>
      <c r="I45" s="177">
        <f>RES_hhdet_in_fech!I45/RES_summary!I$21</f>
        <v>99.889015033243723</v>
      </c>
      <c r="J45" s="177">
        <f>RES_hhdet_in_fech!J45/RES_summary!J$21</f>
        <v>97.04391013479092</v>
      </c>
      <c r="K45" s="177">
        <f>RES_hhdet_in_fech!K45/RES_summary!K$21</f>
        <v>84.301431220690972</v>
      </c>
      <c r="L45" s="177">
        <f>RES_hhdet_in_fech!L45/RES_summary!L$21</f>
        <v>75.864117012265424</v>
      </c>
      <c r="M45" s="177">
        <f>RES_hhdet_in_fech!M45/RES_summary!M$21</f>
        <v>102.30198613969728</v>
      </c>
      <c r="N45" s="177">
        <f>RES_hhdet_in_fech!N45/RES_summary!N$21</f>
        <v>0</v>
      </c>
      <c r="O45" s="177">
        <f>RES_hhdet_in_fech!O45/RES_summary!O$21</f>
        <v>0</v>
      </c>
      <c r="P45" s="177">
        <f>RES_hhdet_in_fech!P45/RES_summary!P$21</f>
        <v>49.742770303287145</v>
      </c>
      <c r="Q45" s="177">
        <f>RES_hhdet_in_fech!Q45/RES_summary!Q$21</f>
        <v>68.4227279699424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0.78076223737350747</v>
      </c>
      <c r="D46" s="177">
        <f>RES_hhdet_in_fech!D46/RES_summary!D$21</f>
        <v>1.2227147700707632</v>
      </c>
      <c r="E46" s="177">
        <f>RES_hhdet_in_fech!E46/RES_summary!E$21</f>
        <v>1.4887633732270218</v>
      </c>
      <c r="F46" s="177">
        <f>RES_hhdet_in_fech!F46/RES_summary!F$21</f>
        <v>1.3249016434841261</v>
      </c>
      <c r="G46" s="177">
        <f>RES_hhdet_in_fech!G46/RES_summary!G$21</f>
        <v>0.92652595915197233</v>
      </c>
      <c r="H46" s="177">
        <f>RES_hhdet_in_fech!H46/RES_summary!H$21</f>
        <v>1.4103650766559803</v>
      </c>
      <c r="I46" s="177">
        <f>RES_hhdet_in_fech!I46/RES_summary!I$21</f>
        <v>1.8247555957115722</v>
      </c>
      <c r="J46" s="177">
        <f>RES_hhdet_in_fech!J46/RES_summary!J$21</f>
        <v>1.7152603302828857</v>
      </c>
      <c r="K46" s="177">
        <f>RES_hhdet_in_fech!K46/RES_summary!K$21</f>
        <v>1.7040844417213425</v>
      </c>
      <c r="L46" s="177">
        <f>RES_hhdet_in_fech!L46/RES_summary!L$21</f>
        <v>1.5680752223754477</v>
      </c>
      <c r="M46" s="177">
        <f>RES_hhdet_in_fech!M46/RES_summary!M$21</f>
        <v>0.95462545844696201</v>
      </c>
      <c r="N46" s="177">
        <f>RES_hhdet_in_fech!N46/RES_summary!N$21</f>
        <v>0</v>
      </c>
      <c r="O46" s="177">
        <f>RES_hhdet_in_fech!O46/RES_summary!O$21</f>
        <v>0</v>
      </c>
      <c r="P46" s="177">
        <f>RES_hhdet_in_fech!P46/RES_summary!P$21</f>
        <v>1.2059743993493379</v>
      </c>
      <c r="Q46" s="177">
        <f>RES_hhdet_in_fech!Q46/RES_summary!Q$21</f>
        <v>1.8092172336252139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17.034787377774201</v>
      </c>
      <c r="D47" s="178">
        <f>RES_hhdet_in_fech!D47/RES_summary!D$21</f>
        <v>16.13372039015756</v>
      </c>
      <c r="E47" s="178">
        <f>RES_hhdet_in_fech!E47/RES_summary!E$21</f>
        <v>15.355299031649345</v>
      </c>
      <c r="F47" s="178">
        <f>RES_hhdet_in_fech!F47/RES_summary!F$21</f>
        <v>14.64897297181297</v>
      </c>
      <c r="G47" s="178">
        <f>RES_hhdet_in_fech!G47/RES_summary!G$21</f>
        <v>13.904034138055744</v>
      </c>
      <c r="H47" s="178">
        <f>RES_hhdet_in_fech!H47/RES_summary!H$21</f>
        <v>13.152935340757299</v>
      </c>
      <c r="I47" s="178">
        <f>RES_hhdet_in_fech!I47/RES_summary!I$21</f>
        <v>12.397321682436852</v>
      </c>
      <c r="J47" s="178">
        <f>RES_hhdet_in_fech!J47/RES_summary!J$21</f>
        <v>13.808818086012225</v>
      </c>
      <c r="K47" s="178">
        <f>RES_hhdet_in_fech!K47/RES_summary!K$21</f>
        <v>12.463732046321258</v>
      </c>
      <c r="L47" s="178">
        <f>RES_hhdet_in_fech!L47/RES_summary!L$21</f>
        <v>11.676104885667366</v>
      </c>
      <c r="M47" s="178">
        <f>RES_hhdet_in_fech!M47/RES_summary!M$21</f>
        <v>10.903270488532861</v>
      </c>
      <c r="N47" s="178">
        <f>RES_hhdet_in_fech!N47/RES_summary!N$21</f>
        <v>0</v>
      </c>
      <c r="O47" s="178">
        <f>RES_hhdet_in_fech!O47/RES_summary!O$21</f>
        <v>0</v>
      </c>
      <c r="P47" s="178">
        <f>RES_hhdet_in_fech!P47/RES_summary!P$21</f>
        <v>10.038987219404898</v>
      </c>
      <c r="Q47" s="178">
        <f>RES_hhdet_in_fech!Q47/RES_summary!Q$21</f>
        <v>10.045200541047871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17.034787377774201</v>
      </c>
      <c r="D48" s="177">
        <f>RES_hhdet_in_fech!D48/RES_summary!D$21</f>
        <v>16.13372039015756</v>
      </c>
      <c r="E48" s="177">
        <f>RES_hhdet_in_fech!E48/RES_summary!E$21</f>
        <v>15.355299031649345</v>
      </c>
      <c r="F48" s="177">
        <f>RES_hhdet_in_fech!F48/RES_summary!F$21</f>
        <v>14.64897297181297</v>
      </c>
      <c r="G48" s="177">
        <f>RES_hhdet_in_fech!G48/RES_summary!G$21</f>
        <v>13.904034138055744</v>
      </c>
      <c r="H48" s="177">
        <f>RES_hhdet_in_fech!H48/RES_summary!H$21</f>
        <v>13.152935340757299</v>
      </c>
      <c r="I48" s="177">
        <f>RES_hhdet_in_fech!I48/RES_summary!I$21</f>
        <v>12.397321682436852</v>
      </c>
      <c r="J48" s="177">
        <f>RES_hhdet_in_fech!J48/RES_summary!J$21</f>
        <v>13.808818086012225</v>
      </c>
      <c r="K48" s="177">
        <f>RES_hhdet_in_fech!K48/RES_summary!K$21</f>
        <v>12.463732046321258</v>
      </c>
      <c r="L48" s="177">
        <f>RES_hhdet_in_fech!L48/RES_summary!L$21</f>
        <v>11.676104885667366</v>
      </c>
      <c r="M48" s="177">
        <f>RES_hhdet_in_fech!M48/RES_summary!M$21</f>
        <v>10.903270488532861</v>
      </c>
      <c r="N48" s="177">
        <f>RES_hhdet_in_fech!N48/RES_summary!N$21</f>
        <v>0</v>
      </c>
      <c r="O48" s="177">
        <f>RES_hhdet_in_fech!O48/RES_summary!O$21</f>
        <v>0</v>
      </c>
      <c r="P48" s="177">
        <f>RES_hhdet_in_fech!P48/RES_summary!P$21</f>
        <v>10.038987219404898</v>
      </c>
      <c r="Q48" s="177">
        <f>RES_hhdet_in_fech!Q48/RES_summary!Q$21</f>
        <v>10.045200541047871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15.85723268376271</v>
      </c>
      <c r="D49" s="178">
        <f>RES_hhdet_in_fech!D49/RES_summary!D$21</f>
        <v>16.862018124767726</v>
      </c>
      <c r="E49" s="178">
        <f>RES_hhdet_in_fech!E49/RES_summary!E$21</f>
        <v>16.542826699997857</v>
      </c>
      <c r="F49" s="178">
        <f>RES_hhdet_in_fech!F49/RES_summary!F$21</f>
        <v>17.524797580108267</v>
      </c>
      <c r="G49" s="178">
        <f>RES_hhdet_in_fech!G49/RES_summary!G$21</f>
        <v>17.452289971342974</v>
      </c>
      <c r="H49" s="178">
        <f>RES_hhdet_in_fech!H49/RES_summary!H$21</f>
        <v>17.247282235378222</v>
      </c>
      <c r="I49" s="178">
        <f>RES_hhdet_in_fech!I49/RES_summary!I$21</f>
        <v>15.081818845494229</v>
      </c>
      <c r="J49" s="178">
        <f>RES_hhdet_in_fech!J49/RES_summary!J$21</f>
        <v>16.442899389451771</v>
      </c>
      <c r="K49" s="178">
        <f>RES_hhdet_in_fech!K49/RES_summary!K$21</f>
        <v>17.289794298773913</v>
      </c>
      <c r="L49" s="178">
        <f>RES_hhdet_in_fech!L49/RES_summary!L$21</f>
        <v>17.574275214808299</v>
      </c>
      <c r="M49" s="178">
        <f>RES_hhdet_in_fech!M49/RES_summary!M$21</f>
        <v>16.953323573124027</v>
      </c>
      <c r="N49" s="178">
        <f>RES_hhdet_in_fech!N49/RES_summary!N$21</f>
        <v>0</v>
      </c>
      <c r="O49" s="178">
        <f>RES_hhdet_in_fech!O49/RES_summary!O$21</f>
        <v>0</v>
      </c>
      <c r="P49" s="178">
        <f>RES_hhdet_in_fech!P49/RES_summary!P$21</f>
        <v>15.902857911413564</v>
      </c>
      <c r="Q49" s="178">
        <f>RES_hhdet_in_fech!Q49/RES_summary!Q$21</f>
        <v>15.558996087159681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22.656408413686073</v>
      </c>
      <c r="D50" s="183">
        <f>RES_hhdet_in_fech!D50/RES_summary!D$21</f>
        <v>22.94851739863287</v>
      </c>
      <c r="E50" s="183">
        <f>RES_hhdet_in_fech!E50/RES_summary!E$21</f>
        <v>23.026130635174887</v>
      </c>
      <c r="F50" s="183">
        <f>RES_hhdet_in_fech!F50/RES_summary!F$21</f>
        <v>23.206400913417902</v>
      </c>
      <c r="G50" s="183">
        <f>RES_hhdet_in_fech!G50/RES_summary!G$21</f>
        <v>22.945216647048966</v>
      </c>
      <c r="H50" s="183">
        <f>RES_hhdet_in_fech!H50/RES_summary!H$21</f>
        <v>22.451275925184262</v>
      </c>
      <c r="I50" s="183">
        <f>RES_hhdet_in_fech!I50/RES_summary!I$21</f>
        <v>0</v>
      </c>
      <c r="J50" s="183">
        <f>RES_hhdet_in_fech!J50/RES_summary!J$21</f>
        <v>0</v>
      </c>
      <c r="K50" s="183">
        <f>RES_hhdet_in_fech!K50/RES_summary!K$21</f>
        <v>23.695234995603023</v>
      </c>
      <c r="L50" s="183">
        <f>RES_hhdet_in_fech!L50/RES_summary!L$21</f>
        <v>23.270258177393714</v>
      </c>
      <c r="M50" s="183">
        <f>RES_hhdet_in_fech!M50/RES_summary!M$21</f>
        <v>24.814658632960736</v>
      </c>
      <c r="N50" s="183">
        <f>RES_hhdet_in_fech!N50/RES_summary!N$21</f>
        <v>0</v>
      </c>
      <c r="O50" s="183">
        <f>RES_hhdet_in_fech!O50/RES_summary!O$21</f>
        <v>0</v>
      </c>
      <c r="P50" s="183">
        <f>RES_hhdet_in_fech!P50/RES_summary!P$21</f>
        <v>23.533834480772171</v>
      </c>
      <c r="Q50" s="183">
        <f>RES_hhdet_in_fech!Q50/RES_summary!Q$21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14.712924971680938</v>
      </c>
      <c r="D51" s="183">
        <f>RES_hhdet_in_fech!D51/RES_summary!D$21</f>
        <v>16.014976768461246</v>
      </c>
      <c r="E51" s="183">
        <f>RES_hhdet_in_fech!E51/RES_summary!E$21</f>
        <v>16.810655392172105</v>
      </c>
      <c r="F51" s="183">
        <f>RES_hhdet_in_fech!F51/RES_summary!F$21</f>
        <v>15.987534554196376</v>
      </c>
      <c r="G51" s="183">
        <f>RES_hhdet_in_fech!G51/RES_summary!G$21</f>
        <v>17.035655370983267</v>
      </c>
      <c r="H51" s="183">
        <f>RES_hhdet_in_fech!H51/RES_summary!H$21</f>
        <v>16.144362908656596</v>
      </c>
      <c r="I51" s="183">
        <f>RES_hhdet_in_fech!I51/RES_summary!I$21</f>
        <v>16.206689224710868</v>
      </c>
      <c r="J51" s="183">
        <f>RES_hhdet_in_fech!J51/RES_summary!J$21</f>
        <v>16.386253904621498</v>
      </c>
      <c r="K51" s="183">
        <f>RES_hhdet_in_fech!K51/RES_summary!K$21</f>
        <v>16.268597493307706</v>
      </c>
      <c r="L51" s="183">
        <f>RES_hhdet_in_fech!L51/RES_summary!L$21</f>
        <v>16.281157265381459</v>
      </c>
      <c r="M51" s="183">
        <f>RES_hhdet_in_fech!M51/RES_summary!M$21</f>
        <v>17.031972895062715</v>
      </c>
      <c r="N51" s="183">
        <f>RES_hhdet_in_fech!N51/RES_summary!N$21</f>
        <v>0</v>
      </c>
      <c r="O51" s="183">
        <f>RES_hhdet_in_fech!O51/RES_summary!O$21</f>
        <v>0</v>
      </c>
      <c r="P51" s="183">
        <f>RES_hhdet_in_fech!P51/RES_summary!P$21</f>
        <v>16.100879973511283</v>
      </c>
      <c r="Q51" s="183">
        <f>RES_hhdet_in_fech!Q51/RES_summary!Q$21</f>
        <v>16.082165500183056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6.2404410941531028</v>
      </c>
      <c r="D52" s="182">
        <f>RES_hhdet_in_fech!D52/RES_summary!D$21</f>
        <v>7.6536461648107066</v>
      </c>
      <c r="E52" s="182">
        <f>RES_hhdet_in_fech!E52/RES_summary!E$21</f>
        <v>8.5867975212397241</v>
      </c>
      <c r="F52" s="182">
        <f>RES_hhdet_in_fech!F52/RES_summary!F$21</f>
        <v>7.4184979333025263</v>
      </c>
      <c r="G52" s="182">
        <f>RES_hhdet_in_fech!G52/RES_summary!G$21</f>
        <v>8.8717140730764026</v>
      </c>
      <c r="H52" s="182">
        <f>RES_hhdet_in_fech!H52/RES_summary!H$21</f>
        <v>7.9813260792655978</v>
      </c>
      <c r="I52" s="182">
        <f>RES_hhdet_in_fech!I52/RES_summary!I$21</f>
        <v>7.6057474848083499</v>
      </c>
      <c r="J52" s="182">
        <f>RES_hhdet_in_fech!J52/RES_summary!J$21</f>
        <v>7.6588724735530009</v>
      </c>
      <c r="K52" s="182">
        <f>RES_hhdet_in_fech!K52/RES_summary!K$21</f>
        <v>7.4065535585066744</v>
      </c>
      <c r="L52" s="182">
        <f>RES_hhdet_in_fech!L52/RES_summary!L$21</f>
        <v>7.52158488464935</v>
      </c>
      <c r="M52" s="182">
        <f>RES_hhdet_in_fech!M52/RES_summary!M$21</f>
        <v>8.4419690621176269</v>
      </c>
      <c r="N52" s="182">
        <f>RES_hhdet_in_fech!N52/RES_summary!N$21</f>
        <v>0</v>
      </c>
      <c r="O52" s="182">
        <f>RES_hhdet_in_fech!O52/RES_summary!O$21</f>
        <v>0</v>
      </c>
      <c r="P52" s="182">
        <f>RES_hhdet_in_fech!P52/RES_summary!P$21</f>
        <v>7.6134666590370976</v>
      </c>
      <c r="Q52" s="182">
        <f>RES_hhdet_in_fech!Q52/RES_summary!Q$21</f>
        <v>7.57712661603047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8.4724838775278339</v>
      </c>
      <c r="D53" s="181">
        <f>RES_hhdet_in_fech!D53/RES_summary!D$21</f>
        <v>8.3613306036505417</v>
      </c>
      <c r="E53" s="181">
        <f>RES_hhdet_in_fech!E53/RES_summary!E$21</f>
        <v>8.2238578709323864</v>
      </c>
      <c r="F53" s="181">
        <f>RES_hhdet_in_fech!F53/RES_summary!F$21</f>
        <v>8.5690366208938524</v>
      </c>
      <c r="G53" s="181">
        <f>RES_hhdet_in_fech!G53/RES_summary!G$21</f>
        <v>8.1639412979068631</v>
      </c>
      <c r="H53" s="181">
        <f>RES_hhdet_in_fech!H53/RES_summary!H$21</f>
        <v>8.1630368293910003</v>
      </c>
      <c r="I53" s="181">
        <f>RES_hhdet_in_fech!I53/RES_summary!I$21</f>
        <v>8.6009417399025203</v>
      </c>
      <c r="J53" s="181">
        <f>RES_hhdet_in_fech!J53/RES_summary!J$21</f>
        <v>8.7273814310684941</v>
      </c>
      <c r="K53" s="181">
        <f>RES_hhdet_in_fech!K53/RES_summary!K$21</f>
        <v>8.8620439348010311</v>
      </c>
      <c r="L53" s="181">
        <f>RES_hhdet_in_fech!L53/RES_summary!L$21</f>
        <v>8.7595723807321111</v>
      </c>
      <c r="M53" s="181">
        <f>RES_hhdet_in_fech!M53/RES_summary!M$21</f>
        <v>8.5900038329450865</v>
      </c>
      <c r="N53" s="181">
        <f>RES_hhdet_in_fech!N53/RES_summary!N$21</f>
        <v>0</v>
      </c>
      <c r="O53" s="181">
        <f>RES_hhdet_in_fech!O53/RES_summary!O$21</f>
        <v>0</v>
      </c>
      <c r="P53" s="181">
        <f>RES_hhdet_in_fech!P53/RES_summary!P$21</f>
        <v>8.4874133144741872</v>
      </c>
      <c r="Q53" s="181">
        <f>RES_hhdet_in_fech!Q53/RES_summary!Q$21</f>
        <v>8.505038884152583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17.513840427567402</v>
      </c>
      <c r="D54" s="180">
        <f>RES_hhdet_in_fech!D54/RES_summary!D$21</f>
        <v>18.250632320642232</v>
      </c>
      <c r="E54" s="180">
        <f>RES_hhdet_in_fech!E54/RES_summary!E$21</f>
        <v>18.593798178108788</v>
      </c>
      <c r="F54" s="180">
        <f>RES_hhdet_in_fech!F54/RES_summary!F$21</f>
        <v>18.6392394498051</v>
      </c>
      <c r="G54" s="180">
        <f>RES_hhdet_in_fech!G54/RES_summary!G$21</f>
        <v>18.079203284518037</v>
      </c>
      <c r="H54" s="180">
        <f>RES_hhdet_in_fech!H54/RES_summary!H$21</f>
        <v>18.338856569691881</v>
      </c>
      <c r="I54" s="180">
        <f>RES_hhdet_in_fech!I54/RES_summary!I$21</f>
        <v>0</v>
      </c>
      <c r="J54" s="180">
        <f>RES_hhdet_in_fech!J54/RES_summary!J$21</f>
        <v>19.902770270400975</v>
      </c>
      <c r="K54" s="180">
        <f>RES_hhdet_in_fech!K54/RES_summary!K$21</f>
        <v>20.142488421740005</v>
      </c>
      <c r="L54" s="180">
        <f>RES_hhdet_in_fech!L54/RES_summary!L$21</f>
        <v>20.133982405484659</v>
      </c>
      <c r="M54" s="180">
        <f>RES_hhdet_in_fech!M54/RES_summary!M$21</f>
        <v>18.876995608732347</v>
      </c>
      <c r="N54" s="180">
        <f>RES_hhdet_in_fech!N54/RES_summary!N$21</f>
        <v>0</v>
      </c>
      <c r="O54" s="180">
        <f>RES_hhdet_in_fech!O54/RES_summary!O$21</f>
        <v>0</v>
      </c>
      <c r="P54" s="180">
        <f>RES_hhdet_in_fech!P54/RES_summary!P$21</f>
        <v>19.389381377653066</v>
      </c>
      <c r="Q54" s="180">
        <f>RES_hhdet_in_fech!Q54/RES_summary!Q$21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13.381641306203116</v>
      </c>
      <c r="D55" s="179">
        <f>RES_hhdet_in_fech!D55/RES_summary!D$21</f>
        <v>14.34713394417154</v>
      </c>
      <c r="E55" s="179">
        <f>RES_hhdet_in_fech!E55/RES_summary!E$21</f>
        <v>14.922349581227669</v>
      </c>
      <c r="F55" s="179">
        <f>RES_hhdet_in_fech!F55/RES_summary!F$21</f>
        <v>14.453079560248302</v>
      </c>
      <c r="G55" s="179">
        <f>RES_hhdet_in_fech!G55/RES_summary!G$21</f>
        <v>14.80985772523325</v>
      </c>
      <c r="H55" s="179">
        <f>RES_hhdet_in_fech!H55/RES_summary!H$21</f>
        <v>14.490906783865567</v>
      </c>
      <c r="I55" s="179">
        <f>RES_hhdet_in_fech!I55/RES_summary!I$21</f>
        <v>14.959955814981395</v>
      </c>
      <c r="J55" s="179">
        <f>RES_hhdet_in_fech!J55/RES_summary!J$21</f>
        <v>15.088409420570365</v>
      </c>
      <c r="K55" s="179">
        <f>RES_hhdet_in_fech!K55/RES_summary!K$21</f>
        <v>14.982926640511192</v>
      </c>
      <c r="L55" s="179">
        <f>RES_hhdet_in_fech!L55/RES_summary!L$21</f>
        <v>14.99433491419787</v>
      </c>
      <c r="M55" s="179">
        <f>RES_hhdet_in_fech!M55/RES_summary!M$21</f>
        <v>14.44331189080251</v>
      </c>
      <c r="N55" s="179">
        <f>RES_hhdet_in_fech!N55/RES_summary!N$21</f>
        <v>0</v>
      </c>
      <c r="O55" s="179">
        <f>RES_hhdet_in_fech!O55/RES_summary!O$21</f>
        <v>0</v>
      </c>
      <c r="P55" s="179">
        <f>RES_hhdet_in_fech!P55/RES_summary!P$21</f>
        <v>14.588476169347576</v>
      </c>
      <c r="Q55" s="179">
        <f>RES_hhdet_in_fech!Q55/RES_summary!Q$21</f>
        <v>15.070117345662197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4.8284914766581499</v>
      </c>
      <c r="D56" s="177">
        <f>RES_hhdet_in_fech!D56/RES_summary!D$21</f>
        <v>5.9992577099441879</v>
      </c>
      <c r="E56" s="177">
        <f>RES_hhdet_in_fech!E56/RES_summary!E$21</f>
        <v>6.7664584941140395</v>
      </c>
      <c r="F56" s="177">
        <f>RES_hhdet_in_fech!F56/RES_summary!F$21</f>
        <v>5.8503371741210453</v>
      </c>
      <c r="G56" s="177">
        <f>RES_hhdet_in_fech!G56/RES_summary!G$21</f>
        <v>6.7368344991057274</v>
      </c>
      <c r="H56" s="177">
        <f>RES_hhdet_in_fech!H56/RES_summary!H$21</f>
        <v>6.3278666443161287</v>
      </c>
      <c r="I56" s="177">
        <f>RES_hhdet_in_fech!I56/RES_summary!I$21</f>
        <v>6.3040320491412123</v>
      </c>
      <c r="J56" s="177">
        <f>RES_hhdet_in_fech!J56/RES_summary!J$21</f>
        <v>6.31693620645434</v>
      </c>
      <c r="K56" s="177">
        <f>RES_hhdet_in_fech!K56/RES_summary!K$21</f>
        <v>6.0652860718066828</v>
      </c>
      <c r="L56" s="177">
        <f>RES_hhdet_in_fech!L56/RES_summary!L$21</f>
        <v>6.1930816302173195</v>
      </c>
      <c r="M56" s="177">
        <f>RES_hhdet_in_fech!M56/RES_summary!M$21</f>
        <v>5.961999469979574</v>
      </c>
      <c r="N56" s="177">
        <f>RES_hhdet_in_fech!N56/RES_summary!N$21</f>
        <v>0</v>
      </c>
      <c r="O56" s="177">
        <f>RES_hhdet_in_fech!O56/RES_summary!O$21</f>
        <v>0</v>
      </c>
      <c r="P56" s="177">
        <f>RES_hhdet_in_fech!P56/RES_summary!P$21</f>
        <v>6.1083940197041144</v>
      </c>
      <c r="Q56" s="177">
        <f>RES_hhdet_in_fech!Q56/RES_summary!Q$21</f>
        <v>6.5310067787581385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8.5531498295449691</v>
      </c>
      <c r="D57" s="177">
        <f>RES_hhdet_in_fech!D57/RES_summary!D$21</f>
        <v>8.3478762342273516</v>
      </c>
      <c r="E57" s="177">
        <f>RES_hhdet_in_fech!E57/RES_summary!E$21</f>
        <v>8.1558910871136288</v>
      </c>
      <c r="F57" s="177">
        <f>RES_hhdet_in_fech!F57/RES_summary!F$21</f>
        <v>8.6027423861272556</v>
      </c>
      <c r="G57" s="177">
        <f>RES_hhdet_in_fech!G57/RES_summary!G$21</f>
        <v>8.0730232261275248</v>
      </c>
      <c r="H57" s="177">
        <f>RES_hhdet_in_fech!H57/RES_summary!H$21</f>
        <v>8.1630401395494392</v>
      </c>
      <c r="I57" s="177">
        <f>RES_hhdet_in_fech!I57/RES_summary!I$21</f>
        <v>8.6559237658401837</v>
      </c>
      <c r="J57" s="177">
        <f>RES_hhdet_in_fech!J57/RES_summary!J$21</f>
        <v>8.771473214116023</v>
      </c>
      <c r="K57" s="177">
        <f>RES_hhdet_in_fech!K57/RES_summary!K$21</f>
        <v>8.9176405687045062</v>
      </c>
      <c r="L57" s="177">
        <f>RES_hhdet_in_fech!L57/RES_summary!L$21</f>
        <v>8.8012532839805502</v>
      </c>
      <c r="M57" s="177">
        <f>RES_hhdet_in_fech!M57/RES_summary!M$21</f>
        <v>8.4813124208229365</v>
      </c>
      <c r="N57" s="177">
        <f>RES_hhdet_in_fech!N57/RES_summary!N$21</f>
        <v>0</v>
      </c>
      <c r="O57" s="177">
        <f>RES_hhdet_in_fech!O57/RES_summary!O$21</f>
        <v>0</v>
      </c>
      <c r="P57" s="177">
        <f>RES_hhdet_in_fech!P57/RES_summary!P$21</f>
        <v>8.4800821496434651</v>
      </c>
      <c r="Q57" s="177">
        <f>RES_hhdet_in_fech!Q57/RES_summary!Q$21</f>
        <v>8.5391105669040588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12.538210877207042</v>
      </c>
      <c r="D58" s="178">
        <f>RES_hhdet_in_fech!D58/RES_summary!D$21</f>
        <v>12.977538780728695</v>
      </c>
      <c r="E58" s="178">
        <f>RES_hhdet_in_fech!E58/RES_summary!E$21</f>
        <v>13.058402950970535</v>
      </c>
      <c r="F58" s="178">
        <f>RES_hhdet_in_fech!F58/RES_summary!F$21</f>
        <v>12.728335868759322</v>
      </c>
      <c r="G58" s="178">
        <f>RES_hhdet_in_fech!G58/RES_summary!G$21</f>
        <v>12.214310840092661</v>
      </c>
      <c r="H58" s="178">
        <f>RES_hhdet_in_fech!H58/RES_summary!H$21</f>
        <v>12.362262099809493</v>
      </c>
      <c r="I58" s="178">
        <f>RES_hhdet_in_fech!I58/RES_summary!I$21</f>
        <v>12.833068895856298</v>
      </c>
      <c r="J58" s="178">
        <f>RES_hhdet_in_fech!J58/RES_summary!J$21</f>
        <v>12.494613738597318</v>
      </c>
      <c r="K58" s="178">
        <f>RES_hhdet_in_fech!K58/RES_summary!K$21</f>
        <v>12.431595921066368</v>
      </c>
      <c r="L58" s="178">
        <f>RES_hhdet_in_fech!L58/RES_summary!L$21</f>
        <v>12.372415780723751</v>
      </c>
      <c r="M58" s="178">
        <f>RES_hhdet_in_fech!M58/RES_summary!M$21</f>
        <v>11.519164526711837</v>
      </c>
      <c r="N58" s="178">
        <f>RES_hhdet_in_fech!N58/RES_summary!N$21</f>
        <v>0</v>
      </c>
      <c r="O58" s="178">
        <f>RES_hhdet_in_fech!O58/RES_summary!O$21</f>
        <v>0</v>
      </c>
      <c r="P58" s="178">
        <f>RES_hhdet_in_fech!P58/RES_summary!P$21</f>
        <v>11.967776324067303</v>
      </c>
      <c r="Q58" s="178">
        <f>RES_hhdet_in_fech!Q58/RES_summary!Q$21</f>
        <v>12.630592725591946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12.538210877207042</v>
      </c>
      <c r="D60" s="176">
        <f>RES_hhdet_in_fech!D60/RES_summary!D$21</f>
        <v>12.977538780728695</v>
      </c>
      <c r="E60" s="176">
        <f>RES_hhdet_in_fech!E60/RES_summary!E$21</f>
        <v>13.058402950970535</v>
      </c>
      <c r="F60" s="176">
        <f>RES_hhdet_in_fech!F60/RES_summary!F$21</f>
        <v>12.728335868759322</v>
      </c>
      <c r="G60" s="176">
        <f>RES_hhdet_in_fech!G60/RES_summary!G$21</f>
        <v>12.214310840092661</v>
      </c>
      <c r="H60" s="176">
        <f>RES_hhdet_in_fech!H60/RES_summary!H$21</f>
        <v>12.362262099809493</v>
      </c>
      <c r="I60" s="176">
        <f>RES_hhdet_in_fech!I60/RES_summary!I$21</f>
        <v>12.833068895856298</v>
      </c>
      <c r="J60" s="176">
        <f>RES_hhdet_in_fech!J60/RES_summary!J$21</f>
        <v>12.494613738597318</v>
      </c>
      <c r="K60" s="176">
        <f>RES_hhdet_in_fech!K60/RES_summary!K$21</f>
        <v>12.431595921066368</v>
      </c>
      <c r="L60" s="176">
        <f>RES_hhdet_in_fech!L60/RES_summary!L$21</f>
        <v>12.372415780723751</v>
      </c>
      <c r="M60" s="176">
        <f>RES_hhdet_in_fech!M60/RES_summary!M$21</f>
        <v>11.519164526711837</v>
      </c>
      <c r="N60" s="176">
        <f>RES_hhdet_in_fech!N60/RES_summary!N$21</f>
        <v>0</v>
      </c>
      <c r="O60" s="176">
        <f>RES_hhdet_in_fech!O60/RES_summary!O$21</f>
        <v>0</v>
      </c>
      <c r="P60" s="176">
        <f>RES_hhdet_in_fech!P60/RES_summary!P$21</f>
        <v>11.967776324067303</v>
      </c>
      <c r="Q60" s="176">
        <f>RES_hhdet_in_fech!Q60/RES_summary!Q$21</f>
        <v>12.630592725591946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141.96753991822419</v>
      </c>
      <c r="D62" s="184">
        <f>RES_hhdet_in_fech!D62/RES_summary!D$21</f>
        <v>144.99874074473797</v>
      </c>
      <c r="E62" s="184">
        <f>RES_hhdet_in_fech!E62/RES_summary!E$21</f>
        <v>162.30526046669615</v>
      </c>
      <c r="F62" s="184">
        <f>RES_hhdet_in_fech!F62/RES_summary!F$21</f>
        <v>153.09120937938806</v>
      </c>
      <c r="G62" s="184">
        <f>RES_hhdet_in_fech!G62/RES_summary!G$21</f>
        <v>154.3319227886104</v>
      </c>
      <c r="H62" s="184">
        <f>RES_hhdet_in_fech!H62/RES_summary!H$21</f>
        <v>149.98870520646625</v>
      </c>
      <c r="I62" s="184">
        <f>RES_hhdet_in_fech!I62/RES_summary!I$21</f>
        <v>142.39298452379495</v>
      </c>
      <c r="J62" s="184">
        <f>RES_hhdet_in_fech!J62/RES_summary!J$21</f>
        <v>135.53775759074969</v>
      </c>
      <c r="K62" s="184">
        <f>RES_hhdet_in_fech!K62/RES_summary!K$21</f>
        <v>122.42258873238973</v>
      </c>
      <c r="L62" s="184">
        <f>RES_hhdet_in_fech!L62/RES_summary!L$21</f>
        <v>121.75689987292178</v>
      </c>
      <c r="M62" s="184">
        <f>RES_hhdet_in_fech!M62/RES_summary!M$21</f>
        <v>137.21693444077533</v>
      </c>
      <c r="N62" s="184">
        <f>RES_hhdet_in_fech!N62/RES_summary!N$21</f>
        <v>128.38944387578454</v>
      </c>
      <c r="O62" s="184">
        <f>RES_hhdet_in_fech!O62/RES_summary!O$21</f>
        <v>93.011599691671393</v>
      </c>
      <c r="P62" s="184">
        <f>RES_hhdet_in_fech!P62/RES_summary!P$21</f>
        <v>86.65413688339514</v>
      </c>
      <c r="Q62" s="184">
        <f>RES_hhdet_in_fech!Q62/RES_summary!Q$21</f>
        <v>107.94656724746035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90.92474470528812</v>
      </c>
      <c r="D63" s="178">
        <f>RES_hhdet_in_fech!D63/RES_summary!D$21</f>
        <v>96.541178482321655</v>
      </c>
      <c r="E63" s="178">
        <f>RES_hhdet_in_fech!E63/RES_summary!E$21</f>
        <v>113.25403067762888</v>
      </c>
      <c r="F63" s="178">
        <f>RES_hhdet_in_fech!F63/RES_summary!F$21</f>
        <v>104.93716552512289</v>
      </c>
      <c r="G63" s="178">
        <f>RES_hhdet_in_fech!G63/RES_summary!G$21</f>
        <v>106.59774888438396</v>
      </c>
      <c r="H63" s="178">
        <f>RES_hhdet_in_fech!H63/RES_summary!H$21</f>
        <v>103.42982944207878</v>
      </c>
      <c r="I63" s="178">
        <f>RES_hhdet_in_fech!I63/RES_summary!I$21</f>
        <v>96.342695024830093</v>
      </c>
      <c r="J63" s="178">
        <f>RES_hhdet_in_fech!J63/RES_summary!J$21</f>
        <v>89.911135400464886</v>
      </c>
      <c r="K63" s="178">
        <f>RES_hhdet_in_fech!K63/RES_summary!K$21</f>
        <v>77.319980290190585</v>
      </c>
      <c r="L63" s="178">
        <f>RES_hhdet_in_fech!L63/RES_summary!L$21</f>
        <v>73.52321698969665</v>
      </c>
      <c r="M63" s="178">
        <f>RES_hhdet_in_fech!M63/RES_summary!M$21</f>
        <v>92.673148972763002</v>
      </c>
      <c r="N63" s="178">
        <f>RES_hhdet_in_fech!N63/RES_summary!N$21</f>
        <v>82.480476709885522</v>
      </c>
      <c r="O63" s="178">
        <f>RES_hhdet_in_fech!O63/RES_summary!O$21</f>
        <v>47.717384838969039</v>
      </c>
      <c r="P63" s="178">
        <f>RES_hhdet_in_fech!P63/RES_summary!P$21</f>
        <v>42.737597399419265</v>
      </c>
      <c r="Q63" s="178">
        <f>RES_hhdet_in_fech!Q63/RES_summary!Q$21</f>
        <v>63.42519034424425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90.14448006639627</v>
      </c>
      <c r="D64" s="177">
        <f>RES_hhdet_in_fech!D64/RES_summary!D$21</f>
        <v>95.230824991469191</v>
      </c>
      <c r="E64" s="177">
        <f>RES_hhdet_in_fech!E64/RES_summary!E$21</f>
        <v>111.61699119935349</v>
      </c>
      <c r="F64" s="177">
        <f>RES_hhdet_in_fech!F64/RES_summary!F$21</f>
        <v>103.46849124061896</v>
      </c>
      <c r="G64" s="177">
        <f>RES_hhdet_in_fech!G64/RES_summary!G$21</f>
        <v>105.57749731408252</v>
      </c>
      <c r="H64" s="177">
        <f>RES_hhdet_in_fech!H64/RES_summary!H$21</f>
        <v>101.89803446617275</v>
      </c>
      <c r="I64" s="177">
        <f>RES_hhdet_in_fech!I64/RES_summary!I$21</f>
        <v>94.334199818010532</v>
      </c>
      <c r="J64" s="177">
        <f>RES_hhdet_in_fech!J64/RES_summary!J$21</f>
        <v>88.109068418241904</v>
      </c>
      <c r="K64" s="177">
        <f>RES_hhdet_in_fech!K64/RES_summary!K$21</f>
        <v>75.56052749198129</v>
      </c>
      <c r="L64" s="177">
        <f>RES_hhdet_in_fech!L64/RES_summary!L$21</f>
        <v>71.828701126344612</v>
      </c>
      <c r="M64" s="177">
        <f>RES_hhdet_in_fech!M64/RES_summary!M$21</f>
        <v>91.705334426213739</v>
      </c>
      <c r="N64" s="177">
        <f>RES_hhdet_in_fech!N64/RES_summary!N$21</f>
        <v>80.095427776248684</v>
      </c>
      <c r="O64" s="177">
        <f>RES_hhdet_in_fech!O64/RES_summary!O$21</f>
        <v>46.341244620110345</v>
      </c>
      <c r="P64" s="177">
        <f>RES_hhdet_in_fech!P64/RES_summary!P$21</f>
        <v>41.650916830418829</v>
      </c>
      <c r="Q64" s="177">
        <f>RES_hhdet_in_fech!Q64/RES_summary!Q$21</f>
        <v>61.66181492065278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0.78026463889184283</v>
      </c>
      <c r="D65" s="177">
        <f>RES_hhdet_in_fech!D65/RES_summary!D$21</f>
        <v>1.3103534908524659</v>
      </c>
      <c r="E65" s="177">
        <f>RES_hhdet_in_fech!E65/RES_summary!E$21</f>
        <v>1.637039478275383</v>
      </c>
      <c r="F65" s="177">
        <f>RES_hhdet_in_fech!F65/RES_summary!F$21</f>
        <v>1.4686742845039225</v>
      </c>
      <c r="G65" s="177">
        <f>RES_hhdet_in_fech!G65/RES_summary!G$21</f>
        <v>1.0202515703014401</v>
      </c>
      <c r="H65" s="177">
        <f>RES_hhdet_in_fech!H65/RES_summary!H$21</f>
        <v>1.5317949759060443</v>
      </c>
      <c r="I65" s="177">
        <f>RES_hhdet_in_fech!I65/RES_summary!I$21</f>
        <v>2.0084952068195463</v>
      </c>
      <c r="J65" s="177">
        <f>RES_hhdet_in_fech!J65/RES_summary!J$21</f>
        <v>1.8020669822229896</v>
      </c>
      <c r="K65" s="177">
        <f>RES_hhdet_in_fech!K65/RES_summary!K$21</f>
        <v>1.7594527982092929</v>
      </c>
      <c r="L65" s="177">
        <f>RES_hhdet_in_fech!L65/RES_summary!L$21</f>
        <v>1.6945158633520316</v>
      </c>
      <c r="M65" s="177">
        <f>RES_hhdet_in_fech!M65/RES_summary!M$21</f>
        <v>0.96781454654926991</v>
      </c>
      <c r="N65" s="177">
        <f>RES_hhdet_in_fech!N65/RES_summary!N$21</f>
        <v>2.3850489336368219</v>
      </c>
      <c r="O65" s="177">
        <f>RES_hhdet_in_fech!O65/RES_summary!O$21</f>
        <v>1.3761402188586951</v>
      </c>
      <c r="P65" s="177">
        <f>RES_hhdet_in_fech!P65/RES_summary!P$21</f>
        <v>1.086680569000434</v>
      </c>
      <c r="Q65" s="177">
        <f>RES_hhdet_in_fech!Q65/RES_summary!Q$21</f>
        <v>1.7633754235914643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17.039774631032252</v>
      </c>
      <c r="D66" s="178">
        <f>RES_hhdet_in_fech!D66/RES_summary!D$21</f>
        <v>16.378029972274099</v>
      </c>
      <c r="E66" s="178">
        <f>RES_hhdet_in_fech!E66/RES_summary!E$21</f>
        <v>15.888600730627166</v>
      </c>
      <c r="F66" s="178">
        <f>RES_hhdet_in_fech!F66/RES_summary!F$21</f>
        <v>15.238123460202427</v>
      </c>
      <c r="G66" s="178">
        <f>RES_hhdet_in_fech!G66/RES_summary!G$21</f>
        <v>15.482295189729914</v>
      </c>
      <c r="H66" s="178">
        <f>RES_hhdet_in_fech!H66/RES_summary!H$21</f>
        <v>14.793705105151329</v>
      </c>
      <c r="I66" s="178">
        <f>RES_hhdet_in_fech!I66/RES_summary!I$21</f>
        <v>13.985073551313471</v>
      </c>
      <c r="J66" s="178">
        <f>RES_hhdet_in_fech!J66/RES_summary!J$21</f>
        <v>13.340928674803259</v>
      </c>
      <c r="K66" s="178">
        <f>RES_hhdet_in_fech!K66/RES_summary!K$21</f>
        <v>12.782882029564508</v>
      </c>
      <c r="L66" s="178">
        <f>RES_hhdet_in_fech!L66/RES_summary!L$21</f>
        <v>11.862048490376193</v>
      </c>
      <c r="M66" s="178">
        <f>RES_hhdet_in_fech!M66/RES_summary!M$21</f>
        <v>11.137431777644711</v>
      </c>
      <c r="N66" s="178">
        <f>RES_hhdet_in_fech!N66/RES_summary!N$21</f>
        <v>10.700814186187175</v>
      </c>
      <c r="O66" s="178">
        <f>RES_hhdet_in_fech!O66/RES_summary!O$21</f>
        <v>10.368222653904821</v>
      </c>
      <c r="P66" s="178">
        <f>RES_hhdet_in_fech!P66/RES_summary!P$21</f>
        <v>9.6140621014858887</v>
      </c>
      <c r="Q66" s="178">
        <f>RES_hhdet_in_fech!Q66/RES_summary!Q$21</f>
        <v>9.7077091505426889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17.039774631032252</v>
      </c>
      <c r="D67" s="177">
        <f>RES_hhdet_in_fech!D67/RES_summary!D$21</f>
        <v>16.378029972274099</v>
      </c>
      <c r="E67" s="177">
        <f>RES_hhdet_in_fech!E67/RES_summary!E$21</f>
        <v>15.888600730627166</v>
      </c>
      <c r="F67" s="177">
        <f>RES_hhdet_in_fech!F67/RES_summary!F$21</f>
        <v>15.238123460202427</v>
      </c>
      <c r="G67" s="177">
        <f>RES_hhdet_in_fech!G67/RES_summary!G$21</f>
        <v>15.482295189729914</v>
      </c>
      <c r="H67" s="177">
        <f>RES_hhdet_in_fech!H67/RES_summary!H$21</f>
        <v>14.793705105151329</v>
      </c>
      <c r="I67" s="177">
        <f>RES_hhdet_in_fech!I67/RES_summary!I$21</f>
        <v>13.985073551313471</v>
      </c>
      <c r="J67" s="177">
        <f>RES_hhdet_in_fech!J67/RES_summary!J$21</f>
        <v>13.340928674803259</v>
      </c>
      <c r="K67" s="177">
        <f>RES_hhdet_in_fech!K67/RES_summary!K$21</f>
        <v>12.782882029564508</v>
      </c>
      <c r="L67" s="177">
        <f>RES_hhdet_in_fech!L67/RES_summary!L$21</f>
        <v>11.862048490376193</v>
      </c>
      <c r="M67" s="177">
        <f>RES_hhdet_in_fech!M67/RES_summary!M$21</f>
        <v>11.137431777644711</v>
      </c>
      <c r="N67" s="177">
        <f>RES_hhdet_in_fech!N67/RES_summary!N$21</f>
        <v>10.700814186187175</v>
      </c>
      <c r="O67" s="177">
        <f>RES_hhdet_in_fech!O67/RES_summary!O$21</f>
        <v>10.368222653904821</v>
      </c>
      <c r="P67" s="177">
        <f>RES_hhdet_in_fech!P67/RES_summary!P$21</f>
        <v>9.6140621014858887</v>
      </c>
      <c r="Q67" s="177">
        <f>RES_hhdet_in_fech!Q67/RES_summary!Q$21</f>
        <v>9.7077091505426889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15.851682919951005</v>
      </c>
      <c r="D68" s="178">
        <f>RES_hhdet_in_fech!D68/RES_summary!D$21</f>
        <v>16.255129843049236</v>
      </c>
      <c r="E68" s="178">
        <f>RES_hhdet_in_fech!E68/RES_summary!E$21</f>
        <v>16.688904363004529</v>
      </c>
      <c r="F68" s="178">
        <f>RES_hhdet_in_fech!F68/RES_summary!F$21</f>
        <v>16.562966743177768</v>
      </c>
      <c r="G68" s="178">
        <f>RES_hhdet_in_fech!G68/RES_summary!G$21</f>
        <v>16.77184681600766</v>
      </c>
      <c r="H68" s="178">
        <f>RES_hhdet_in_fech!H68/RES_summary!H$21</f>
        <v>16.32972480434805</v>
      </c>
      <c r="I68" s="178">
        <f>RES_hhdet_in_fech!I68/RES_summary!I$21</f>
        <v>15.910907931806612</v>
      </c>
      <c r="J68" s="178">
        <f>RES_hhdet_in_fech!J68/RES_summary!J$21</f>
        <v>16.379121927321091</v>
      </c>
      <c r="K68" s="178">
        <f>RES_hhdet_in_fech!K68/RES_summary!K$21</f>
        <v>16.470724453204074</v>
      </c>
      <c r="L68" s="178">
        <f>RES_hhdet_in_fech!L68/RES_summary!L$21</f>
        <v>15.95150731405197</v>
      </c>
      <c r="M68" s="178">
        <f>RES_hhdet_in_fech!M68/RES_summary!M$21</f>
        <v>16.202944984332884</v>
      </c>
      <c r="N68" s="178">
        <f>RES_hhdet_in_fech!N68/RES_summary!N$21</f>
        <v>15.635896734053127</v>
      </c>
      <c r="O68" s="178">
        <f>RES_hhdet_in_fech!O68/RES_summary!O$21</f>
        <v>15.479879776706261</v>
      </c>
      <c r="P68" s="178">
        <f>RES_hhdet_in_fech!P68/RES_summary!P$21</f>
        <v>15.171632275043848</v>
      </c>
      <c r="Q68" s="178">
        <f>RES_hhdet_in_fech!Q68/RES_summary!Q$21</f>
        <v>15.822372698102251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21.768535125461582</v>
      </c>
      <c r="D69" s="183">
        <f>RES_hhdet_in_fech!D69/RES_summary!D$21</f>
        <v>0</v>
      </c>
      <c r="E69" s="183">
        <f>RES_hhdet_in_fech!E69/RES_summary!E$21</f>
        <v>0</v>
      </c>
      <c r="F69" s="183">
        <f>RES_hhdet_in_fech!F69/RES_summary!F$21</f>
        <v>0</v>
      </c>
      <c r="G69" s="183">
        <f>RES_hhdet_in_fech!G69/RES_summary!G$21</f>
        <v>0</v>
      </c>
      <c r="H69" s="183">
        <f>RES_hhdet_in_fech!H69/RES_summary!H$21</f>
        <v>0</v>
      </c>
      <c r="I69" s="183">
        <f>RES_hhdet_in_fech!I69/RES_summary!I$21</f>
        <v>0</v>
      </c>
      <c r="J69" s="183">
        <f>RES_hhdet_in_fech!J69/RES_summary!J$21</f>
        <v>0</v>
      </c>
      <c r="K69" s="183">
        <f>RES_hhdet_in_fech!K69/RES_summary!K$21</f>
        <v>0</v>
      </c>
      <c r="L69" s="183">
        <f>RES_hhdet_in_fech!L69/RES_summary!L$21</f>
        <v>0</v>
      </c>
      <c r="M69" s="183">
        <f>RES_hhdet_in_fech!M69/RES_summary!M$21</f>
        <v>0</v>
      </c>
      <c r="N69" s="183">
        <f>RES_hhdet_in_fech!N69/RES_summary!N$21</f>
        <v>0</v>
      </c>
      <c r="O69" s="183">
        <f>RES_hhdet_in_fech!O69/RES_summary!O$21</f>
        <v>0</v>
      </c>
      <c r="P69" s="183">
        <f>RES_hhdet_in_fech!P69/RES_summary!P$21</f>
        <v>0</v>
      </c>
      <c r="Q69" s="183">
        <f>RES_hhdet_in_fech!Q69/RES_summary!Q$21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14.485712548099771</v>
      </c>
      <c r="D70" s="183">
        <f>RES_hhdet_in_fech!D70/RES_summary!D$21</f>
        <v>15.786258604178434</v>
      </c>
      <c r="E70" s="183">
        <f>RES_hhdet_in_fech!E70/RES_summary!E$21</f>
        <v>16.362793485107122</v>
      </c>
      <c r="F70" s="183">
        <f>RES_hhdet_in_fech!F70/RES_summary!F$21</f>
        <v>15.742177961732539</v>
      </c>
      <c r="G70" s="183">
        <f>RES_hhdet_in_fech!G70/RES_summary!G$21</f>
        <v>16.481356338154811</v>
      </c>
      <c r="H70" s="183">
        <f>RES_hhdet_in_fech!H70/RES_summary!H$21</f>
        <v>15.695908363143447</v>
      </c>
      <c r="I70" s="183">
        <f>RES_hhdet_in_fech!I70/RES_summary!I$21</f>
        <v>15.790168405375828</v>
      </c>
      <c r="J70" s="183">
        <f>RES_hhdet_in_fech!J70/RES_summary!J$21</f>
        <v>15.952525928803629</v>
      </c>
      <c r="K70" s="183">
        <f>RES_hhdet_in_fech!K70/RES_summary!K$21</f>
        <v>15.845774341991257</v>
      </c>
      <c r="L70" s="183">
        <f>RES_hhdet_in_fech!L70/RES_summary!L$21</f>
        <v>15.95150731405197</v>
      </c>
      <c r="M70" s="183">
        <f>RES_hhdet_in_fech!M70/RES_summary!M$21</f>
        <v>15.821267581988433</v>
      </c>
      <c r="N70" s="183">
        <f>RES_hhdet_in_fech!N70/RES_summary!N$21</f>
        <v>15.635896734053127</v>
      </c>
      <c r="O70" s="183">
        <f>RES_hhdet_in_fech!O70/RES_summary!O$21</f>
        <v>15.479879776706261</v>
      </c>
      <c r="P70" s="183">
        <f>RES_hhdet_in_fech!P70/RES_summary!P$21</f>
        <v>15.444661456415997</v>
      </c>
      <c r="Q70" s="183">
        <f>RES_hhdet_in_fech!Q70/RES_summary!Q$21</f>
        <v>15.462519577563109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5.9018716454468523</v>
      </c>
      <c r="D71" s="182">
        <f>RES_hhdet_in_fech!D71/RES_summary!D$21</f>
        <v>7.2731751409380507</v>
      </c>
      <c r="E71" s="182">
        <f>RES_hhdet_in_fech!E71/RES_summary!E$21</f>
        <v>8.0759470020465347</v>
      </c>
      <c r="F71" s="182">
        <f>RES_hhdet_in_fech!F71/RES_summary!F$21</f>
        <v>7.035317468938195</v>
      </c>
      <c r="G71" s="182">
        <f>RES_hhdet_in_fech!G71/RES_summary!G$21</f>
        <v>8.2990169745081612</v>
      </c>
      <c r="H71" s="182">
        <f>RES_hhdet_in_fech!H71/RES_summary!H$21</f>
        <v>7.4891466236909494</v>
      </c>
      <c r="I71" s="182">
        <f>RES_hhdet_in_fech!I71/RES_summary!I$21</f>
        <v>7.1396434843428649</v>
      </c>
      <c r="J71" s="182">
        <f>RES_hhdet_in_fech!J71/RES_summary!J$21</f>
        <v>7.182891666205161</v>
      </c>
      <c r="K71" s="182">
        <f>RES_hhdet_in_fech!K71/RES_summary!K$21</f>
        <v>6.9164520130156308</v>
      </c>
      <c r="L71" s="182">
        <f>RES_hhdet_in_fech!L71/RES_summary!L$21</f>
        <v>7.1243876132223241</v>
      </c>
      <c r="M71" s="182">
        <f>RES_hhdet_in_fech!M71/RES_summary!M$21</f>
        <v>7.2796662133205148</v>
      </c>
      <c r="N71" s="182">
        <f>RES_hhdet_in_fech!N71/RES_summary!N$21</f>
        <v>7.1757278249745378</v>
      </c>
      <c r="O71" s="182">
        <f>RES_hhdet_in_fech!O71/RES_summary!O$21</f>
        <v>7.0782868661131504</v>
      </c>
      <c r="P71" s="182">
        <f>RES_hhdet_in_fech!P71/RES_summary!P$21</f>
        <v>7.0367341343667231</v>
      </c>
      <c r="Q71" s="182">
        <f>RES_hhdet_in_fech!Q71/RES_summary!Q$21</f>
        <v>7.0187503521502839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8.5838409026529199</v>
      </c>
      <c r="D72" s="181">
        <f>RES_hhdet_in_fech!D72/RES_summary!D$21</f>
        <v>8.5130834632403829</v>
      </c>
      <c r="E72" s="181">
        <f>RES_hhdet_in_fech!E72/RES_summary!E$21</f>
        <v>8.2868464830605877</v>
      </c>
      <c r="F72" s="181">
        <f>RES_hhdet_in_fech!F72/RES_summary!F$21</f>
        <v>8.7068604927943429</v>
      </c>
      <c r="G72" s="181">
        <f>RES_hhdet_in_fech!G72/RES_summary!G$21</f>
        <v>8.1823393636466513</v>
      </c>
      <c r="H72" s="181">
        <f>RES_hhdet_in_fech!H72/RES_summary!H$21</f>
        <v>8.2067617394524994</v>
      </c>
      <c r="I72" s="181">
        <f>RES_hhdet_in_fech!I72/RES_summary!I$21</f>
        <v>8.6505249210329644</v>
      </c>
      <c r="J72" s="181">
        <f>RES_hhdet_in_fech!J72/RES_summary!J$21</f>
        <v>8.7696342625984691</v>
      </c>
      <c r="K72" s="181">
        <f>RES_hhdet_in_fech!K72/RES_summary!K$21</f>
        <v>8.9293223289756263</v>
      </c>
      <c r="L72" s="181">
        <f>RES_hhdet_in_fech!L72/RES_summary!L$21</f>
        <v>8.8271197008296429</v>
      </c>
      <c r="M72" s="181">
        <f>RES_hhdet_in_fech!M72/RES_summary!M$21</f>
        <v>8.5416013686679175</v>
      </c>
      <c r="N72" s="181">
        <f>RES_hhdet_in_fech!N72/RES_summary!N$21</f>
        <v>8.4601689090785896</v>
      </c>
      <c r="O72" s="181">
        <f>RES_hhdet_in_fech!O72/RES_summary!O$21</f>
        <v>8.4015929105931129</v>
      </c>
      <c r="P72" s="181">
        <f>RES_hhdet_in_fech!P72/RES_summary!P$21</f>
        <v>8.4079273220492716</v>
      </c>
      <c r="Q72" s="181">
        <f>RES_hhdet_in_fech!Q72/RES_summary!Q$21</f>
        <v>8.4437692254128258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17.454008187230887</v>
      </c>
      <c r="D73" s="180">
        <f>RES_hhdet_in_fech!D73/RES_summary!D$21</f>
        <v>19.102262011012169</v>
      </c>
      <c r="E73" s="180">
        <f>RES_hhdet_in_fech!E73/RES_summary!E$21</f>
        <v>19.989088298663379</v>
      </c>
      <c r="F73" s="180">
        <f>RES_hhdet_in_fech!F73/RES_summary!F$21</f>
        <v>20.304437692286491</v>
      </c>
      <c r="G73" s="180">
        <f>RES_hhdet_in_fech!G73/RES_summary!G$21</f>
        <v>19.661766852014473</v>
      </c>
      <c r="H73" s="180">
        <f>RES_hhdet_in_fech!H73/RES_summary!H$21</f>
        <v>19.850334304693373</v>
      </c>
      <c r="I73" s="180">
        <f>RES_hhdet_in_fech!I73/RES_summary!I$21</f>
        <v>21.056478121955365</v>
      </c>
      <c r="J73" s="180">
        <f>RES_hhdet_in_fech!J73/RES_summary!J$21</f>
        <v>21.035842455777338</v>
      </c>
      <c r="K73" s="180">
        <f>RES_hhdet_in_fech!K73/RES_summary!K$21</f>
        <v>20.993301120912765</v>
      </c>
      <c r="L73" s="180">
        <f>RES_hhdet_in_fech!L73/RES_summary!L$21</f>
        <v>0</v>
      </c>
      <c r="M73" s="180">
        <f>RES_hhdet_in_fech!M73/RES_summary!M$21</f>
        <v>19.067716824126062</v>
      </c>
      <c r="N73" s="180">
        <f>RES_hhdet_in_fech!N73/RES_summary!N$21</f>
        <v>0</v>
      </c>
      <c r="O73" s="180">
        <f>RES_hhdet_in_fech!O73/RES_summary!O$21</f>
        <v>0</v>
      </c>
      <c r="P73" s="180">
        <f>RES_hhdet_in_fech!P73/RES_summary!P$21</f>
        <v>19.302633463095699</v>
      </c>
      <c r="Q73" s="180">
        <f>RES_hhdet_in_fech!Q73/RES_summary!Q$21</f>
        <v>20.564737472597667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13.353185228714494</v>
      </c>
      <c r="D74" s="179">
        <f>RES_hhdet_in_fech!D74/RES_summary!D$21</f>
        <v>14.55621139270662</v>
      </c>
      <c r="E74" s="179">
        <f>RES_hhdet_in_fech!E74/RES_summary!E$21</f>
        <v>15.071966694965221</v>
      </c>
      <c r="F74" s="179">
        <f>RES_hhdet_in_fech!F74/RES_summary!F$21</f>
        <v>14.737618760675998</v>
      </c>
      <c r="G74" s="179">
        <f>RES_hhdet_in_fech!G74/RES_summary!G$21</f>
        <v>14.898824355255927</v>
      </c>
      <c r="H74" s="179">
        <f>RES_hhdet_in_fech!H74/RES_summary!H$21</f>
        <v>14.597305472098064</v>
      </c>
      <c r="I74" s="179">
        <f>RES_hhdet_in_fech!I74/RES_summary!I$21</f>
        <v>15.054471979116876</v>
      </c>
      <c r="J74" s="179">
        <f>RES_hhdet_in_fech!J74/RES_summary!J$21</f>
        <v>15.188086080780362</v>
      </c>
      <c r="K74" s="179">
        <f>RES_hhdet_in_fech!K74/RES_summary!K$21</f>
        <v>15.153471248362196</v>
      </c>
      <c r="L74" s="179">
        <f>RES_hhdet_in_fech!L74/RES_summary!L$21</f>
        <v>0</v>
      </c>
      <c r="M74" s="179">
        <f>RES_hhdet_in_fech!M74/RES_summary!M$21</f>
        <v>14.577419755584575</v>
      </c>
      <c r="N74" s="179">
        <f>RES_hhdet_in_fech!N74/RES_summary!N$21</f>
        <v>0</v>
      </c>
      <c r="O74" s="179">
        <f>RES_hhdet_in_fech!O74/RES_summary!O$21</f>
        <v>0</v>
      </c>
      <c r="P74" s="179">
        <f>RES_hhdet_in_fech!P74/RES_summary!P$21</f>
        <v>14.600647761040509</v>
      </c>
      <c r="Q74" s="179">
        <f>RES_hhdet_in_fech!Q74/RES_summary!Q$21</f>
        <v>15.0737995615063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4.8182236833083723</v>
      </c>
      <c r="D75" s="177">
        <f>RES_hhdet_in_fech!D75/RES_summary!D$21</f>
        <v>6.0866834982570586</v>
      </c>
      <c r="E75" s="177">
        <f>RES_hhdet_in_fech!E75/RES_summary!E$21</f>
        <v>6.8343015629688182</v>
      </c>
      <c r="F75" s="177">
        <f>RES_hhdet_in_fech!F75/RES_summary!F$21</f>
        <v>5.9655133381224728</v>
      </c>
      <c r="G75" s="177">
        <f>RES_hhdet_in_fech!G75/RES_summary!G$21</f>
        <v>6.7773043991902302</v>
      </c>
      <c r="H75" s="177">
        <f>RES_hhdet_in_fech!H75/RES_summary!H$21</f>
        <v>6.3743286580677463</v>
      </c>
      <c r="I75" s="177">
        <f>RES_hhdet_in_fech!I75/RES_summary!I$21</f>
        <v>6.3438605710460205</v>
      </c>
      <c r="J75" s="177">
        <f>RES_hhdet_in_fech!J75/RES_summary!J$21</f>
        <v>6.3586669870998174</v>
      </c>
      <c r="K75" s="177">
        <f>RES_hhdet_in_fech!K75/RES_summary!K$21</f>
        <v>6.1343247756219705</v>
      </c>
      <c r="L75" s="177">
        <f>RES_hhdet_in_fech!L75/RES_summary!L$21</f>
        <v>0</v>
      </c>
      <c r="M75" s="177">
        <f>RES_hhdet_in_fech!M75/RES_summary!M$21</f>
        <v>6.0173573425226392</v>
      </c>
      <c r="N75" s="177">
        <f>RES_hhdet_in_fech!N75/RES_summary!N$21</f>
        <v>0</v>
      </c>
      <c r="O75" s="177">
        <f>RES_hhdet_in_fech!O75/RES_summary!O$21</f>
        <v>0</v>
      </c>
      <c r="P75" s="177">
        <f>RES_hhdet_in_fech!P75/RES_summary!P$21</f>
        <v>6.1134904312171683</v>
      </c>
      <c r="Q75" s="177">
        <f>RES_hhdet_in_fech!Q75/RES_summary!Q$21</f>
        <v>6.5326025577482483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8.534961545406123</v>
      </c>
      <c r="D76" s="177">
        <f>RES_hhdet_in_fech!D76/RES_summary!D$21</f>
        <v>8.4695278944495609</v>
      </c>
      <c r="E76" s="177">
        <f>RES_hhdet_in_fech!E76/RES_summary!E$21</f>
        <v>8.2376651319964012</v>
      </c>
      <c r="F76" s="177">
        <f>RES_hhdet_in_fech!F76/RES_summary!F$21</f>
        <v>8.7721054225535244</v>
      </c>
      <c r="G76" s="177">
        <f>RES_hhdet_in_fech!G76/RES_summary!G$21</f>
        <v>8.1215199560656934</v>
      </c>
      <c r="H76" s="177">
        <f>RES_hhdet_in_fech!H76/RES_summary!H$21</f>
        <v>8.2229768140303161</v>
      </c>
      <c r="I76" s="177">
        <f>RES_hhdet_in_fech!I76/RES_summary!I$21</f>
        <v>8.7106114080708554</v>
      </c>
      <c r="J76" s="177">
        <f>RES_hhdet_in_fech!J76/RES_summary!J$21</f>
        <v>8.8294190936805457</v>
      </c>
      <c r="K76" s="177">
        <f>RES_hhdet_in_fech!K76/RES_summary!K$21</f>
        <v>9.0191464727402266</v>
      </c>
      <c r="L76" s="177">
        <f>RES_hhdet_in_fech!L76/RES_summary!L$21</f>
        <v>0</v>
      </c>
      <c r="M76" s="177">
        <f>RES_hhdet_in_fech!M76/RES_summary!M$21</f>
        <v>8.5600624130619387</v>
      </c>
      <c r="N76" s="177">
        <f>RES_hhdet_in_fech!N76/RES_summary!N$21</f>
        <v>0</v>
      </c>
      <c r="O76" s="177">
        <f>RES_hhdet_in_fech!O76/RES_summary!O$21</f>
        <v>0</v>
      </c>
      <c r="P76" s="177">
        <f>RES_hhdet_in_fech!P76/RES_summary!P$21</f>
        <v>8.48715732982334</v>
      </c>
      <c r="Q76" s="177">
        <f>RES_hhdet_in_fech!Q76/RES_summary!Q$21</f>
        <v>8.541197003758052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18.151337661952798</v>
      </c>
      <c r="D77" s="178">
        <f>RES_hhdet_in_fech!D77/RES_summary!D$21</f>
        <v>15.82440244709297</v>
      </c>
      <c r="E77" s="178">
        <f>RES_hhdet_in_fech!E77/RES_summary!E$21</f>
        <v>16.473724695435603</v>
      </c>
      <c r="F77" s="178">
        <f>RES_hhdet_in_fech!F77/RES_summary!F$21</f>
        <v>16.352953650884974</v>
      </c>
      <c r="G77" s="178">
        <f>RES_hhdet_in_fech!G77/RES_summary!G$21</f>
        <v>15.48003189848888</v>
      </c>
      <c r="H77" s="178">
        <f>RES_hhdet_in_fech!H77/RES_summary!H$21</f>
        <v>15.435445854888103</v>
      </c>
      <c r="I77" s="178">
        <f>RES_hhdet_in_fech!I77/RES_summary!I$21</f>
        <v>16.15430801584478</v>
      </c>
      <c r="J77" s="178">
        <f>RES_hhdet_in_fech!J77/RES_summary!J$21</f>
        <v>15.906571588160457</v>
      </c>
      <c r="K77" s="178">
        <f>RES_hhdet_in_fech!K77/RES_summary!K$21</f>
        <v>15.849001959430547</v>
      </c>
      <c r="L77" s="178">
        <f>RES_hhdet_in_fech!L77/RES_summary!L$21</f>
        <v>20.42012707879697</v>
      </c>
      <c r="M77" s="178">
        <f>RES_hhdet_in_fech!M77/RES_summary!M$21</f>
        <v>17.203408706034757</v>
      </c>
      <c r="N77" s="178">
        <f>RES_hhdet_in_fech!N77/RES_summary!N$21</f>
        <v>19.572256245658728</v>
      </c>
      <c r="O77" s="178">
        <f>RES_hhdet_in_fech!O77/RES_summary!O$21</f>
        <v>19.446112422091282</v>
      </c>
      <c r="P77" s="178">
        <f>RES_hhdet_in_fech!P77/RES_summary!P$21</f>
        <v>19.130845107446135</v>
      </c>
      <c r="Q77" s="178">
        <f>RES_hhdet_in_fech!Q77/RES_summary!Q$21</f>
        <v>18.991295054571165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21.133343640899426</v>
      </c>
      <c r="D78" s="177">
        <f>RES_hhdet_in_fech!D78/RES_summary!D$21</f>
        <v>22.151518477264897</v>
      </c>
      <c r="E78" s="177">
        <f>RES_hhdet_in_fech!E78/RES_summary!E$21</f>
        <v>22.659547461772537</v>
      </c>
      <c r="F78" s="177">
        <f>RES_hhdet_in_fech!F78/RES_summary!F$21</f>
        <v>22.56480477510117</v>
      </c>
      <c r="G78" s="177">
        <f>RES_hhdet_in_fech!G78/RES_summary!G$21</f>
        <v>22.217385458323641</v>
      </c>
      <c r="H78" s="177">
        <f>RES_hhdet_in_fech!H78/RES_summary!H$21</f>
        <v>21.678238585138118</v>
      </c>
      <c r="I78" s="177">
        <f>RES_hhdet_in_fech!I78/RES_summary!I$21</f>
        <v>21.59457912520492</v>
      </c>
      <c r="J78" s="177">
        <f>RES_hhdet_in_fech!J78/RES_summary!J$21</f>
        <v>20.955373017667558</v>
      </c>
      <c r="K78" s="177">
        <f>RES_hhdet_in_fech!K78/RES_summary!K$21</f>
        <v>20.669565741835413</v>
      </c>
      <c r="L78" s="177">
        <f>RES_hhdet_in_fech!L78/RES_summary!L$21</f>
        <v>20.42012707879697</v>
      </c>
      <c r="M78" s="177">
        <f>RES_hhdet_in_fech!M78/RES_summary!M$21</f>
        <v>19.670752304049927</v>
      </c>
      <c r="N78" s="177">
        <f>RES_hhdet_in_fech!N78/RES_summary!N$21</f>
        <v>19.572256245658728</v>
      </c>
      <c r="O78" s="177">
        <f>RES_hhdet_in_fech!O78/RES_summary!O$21</f>
        <v>19.446112422091282</v>
      </c>
      <c r="P78" s="177">
        <f>RES_hhdet_in_fech!P78/RES_summary!P$21</f>
        <v>19.130845107446135</v>
      </c>
      <c r="Q78" s="177">
        <f>RES_hhdet_in_fech!Q78/RES_summary!Q$21</f>
        <v>18.991295054571165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12.54038281476376</v>
      </c>
      <c r="D79" s="176">
        <f>RES_hhdet_in_fech!D79/RES_summary!D$21</f>
        <v>13.026081348914765</v>
      </c>
      <c r="E79" s="176">
        <f>RES_hhdet_in_fech!E79/RES_summary!E$21</f>
        <v>13.149591065677505</v>
      </c>
      <c r="F79" s="176">
        <f>RES_hhdet_in_fech!F79/RES_summary!F$21</f>
        <v>12.862772945379886</v>
      </c>
      <c r="G79" s="176">
        <f>RES_hhdet_in_fech!G79/RES_summary!G$21</f>
        <v>12.361168283914592</v>
      </c>
      <c r="H79" s="176">
        <f>RES_hhdet_in_fech!H79/RES_summary!H$21</f>
        <v>12.542434327638043</v>
      </c>
      <c r="I79" s="176">
        <f>RES_hhdet_in_fech!I79/RES_summary!I$21</f>
        <v>13.064482873657177</v>
      </c>
      <c r="J79" s="176">
        <f>RES_hhdet_in_fech!J79/RES_summary!J$21</f>
        <v>12.763021509554969</v>
      </c>
      <c r="K79" s="176">
        <f>RES_hhdet_in_fech!K79/RES_summary!K$21</f>
        <v>12.654377487221845</v>
      </c>
      <c r="L79" s="176">
        <f>RES_hhdet_in_fech!L79/RES_summary!L$21</f>
        <v>0</v>
      </c>
      <c r="M79" s="176">
        <f>RES_hhdet_in_fech!M79/RES_summary!M$21</f>
        <v>11.652120559313358</v>
      </c>
      <c r="N79" s="176">
        <f>RES_hhdet_in_fech!N79/RES_summary!N$21</f>
        <v>0</v>
      </c>
      <c r="O79" s="176">
        <f>RES_hhdet_in_fech!O79/RES_summary!O$21</f>
        <v>0</v>
      </c>
      <c r="P79" s="176">
        <f>RES_hhdet_in_fech!P79/RES_summary!P$21</f>
        <v>0</v>
      </c>
      <c r="Q79" s="176">
        <f>RES_hhdet_in_fech!Q79/RES_summary!Q$21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167.02001830931209</v>
      </c>
      <c r="D81" s="184">
        <f>RES_hhdet_in_fech!D81/RES_summary!D$21</f>
        <v>168.68783640034266</v>
      </c>
      <c r="E81" s="184">
        <f>RES_hhdet_in_fech!E81/RES_summary!E$21</f>
        <v>0</v>
      </c>
      <c r="F81" s="184">
        <f>RES_hhdet_in_fech!F81/RES_summary!F$21</f>
        <v>182.33982604179513</v>
      </c>
      <c r="G81" s="184">
        <f>RES_hhdet_in_fech!G81/RES_summary!G$21</f>
        <v>181.7584454594253</v>
      </c>
      <c r="H81" s="184">
        <f>RES_hhdet_in_fech!H81/RES_summary!H$21</f>
        <v>177.66566455342249</v>
      </c>
      <c r="I81" s="184">
        <f>RES_hhdet_in_fech!I81/RES_summary!I$21</f>
        <v>195.08062512269268</v>
      </c>
      <c r="J81" s="184">
        <f>RES_hhdet_in_fech!J81/RES_summary!J$21</f>
        <v>151.84299369149778</v>
      </c>
      <c r="K81" s="184">
        <f>RES_hhdet_in_fech!K81/RES_summary!K$21</f>
        <v>134.80847552096114</v>
      </c>
      <c r="L81" s="184">
        <f>RES_hhdet_in_fech!L81/RES_summary!L$21</f>
        <v>130.36622648070991</v>
      </c>
      <c r="M81" s="184">
        <f>RES_hhdet_in_fech!M81/RES_summary!M$21</f>
        <v>160.22206124932094</v>
      </c>
      <c r="N81" s="184">
        <f>RES_hhdet_in_fech!N81/RES_summary!N$21</f>
        <v>141.05605455608355</v>
      </c>
      <c r="O81" s="184">
        <f>RES_hhdet_in_fech!O81/RES_summary!O$21</f>
        <v>95.499465669725296</v>
      </c>
      <c r="P81" s="184">
        <f>RES_hhdet_in_fech!P81/RES_summary!P$21</f>
        <v>0</v>
      </c>
      <c r="Q81" s="184">
        <f>RES_hhdet_in_fech!Q81/RES_summary!Q$21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115.35381742111211</v>
      </c>
      <c r="D82" s="178">
        <f>RES_hhdet_in_fech!D82/RES_summary!D$21</f>
        <v>118.60413169417069</v>
      </c>
      <c r="E82" s="178">
        <f>RES_hhdet_in_fech!E82/RES_summary!E$21</f>
        <v>0</v>
      </c>
      <c r="F82" s="178">
        <f>RES_hhdet_in_fech!F82/RES_summary!F$21</f>
        <v>131.6758985559774</v>
      </c>
      <c r="G82" s="178">
        <f>RES_hhdet_in_fech!G82/RES_summary!G$21</f>
        <v>133.45890167575425</v>
      </c>
      <c r="H82" s="178">
        <f>RES_hhdet_in_fech!H82/RES_summary!H$21</f>
        <v>131.54909650514486</v>
      </c>
      <c r="I82" s="178">
        <f>RES_hhdet_in_fech!I82/RES_summary!I$21</f>
        <v>132.94069357392556</v>
      </c>
      <c r="J82" s="178">
        <f>RES_hhdet_in_fech!J82/RES_summary!J$21</f>
        <v>107.06345681402708</v>
      </c>
      <c r="K82" s="178">
        <f>RES_hhdet_in_fech!K82/RES_summary!K$21</f>
        <v>93.78411790018697</v>
      </c>
      <c r="L82" s="178">
        <f>RES_hhdet_in_fech!L82/RES_summary!L$21</f>
        <v>91.005894039697949</v>
      </c>
      <c r="M82" s="178">
        <f>RES_hhdet_in_fech!M82/RES_summary!M$21</f>
        <v>121.13535113423798</v>
      </c>
      <c r="N82" s="178">
        <f>RES_hhdet_in_fech!N82/RES_summary!N$21</f>
        <v>102.05079020275021</v>
      </c>
      <c r="O82" s="178">
        <f>RES_hhdet_in_fech!O82/RES_summary!O$21</f>
        <v>57.731964074816233</v>
      </c>
      <c r="P82" s="178">
        <f>RES_hhdet_in_fech!P82/RES_summary!P$21</f>
        <v>0</v>
      </c>
      <c r="Q82" s="178">
        <f>RES_hhdet_in_fech!Q82/RES_summary!Q$21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115.04823491758312</v>
      </c>
      <c r="D83" s="177">
        <f>RES_hhdet_in_fech!D83/RES_summary!D$21</f>
        <v>118.12963638981988</v>
      </c>
      <c r="E83" s="177">
        <f>RES_hhdet_in_fech!E83/RES_summary!E$21</f>
        <v>0</v>
      </c>
      <c r="F83" s="177">
        <f>RES_hhdet_in_fech!F83/RES_summary!F$21</f>
        <v>131.15987082712968</v>
      </c>
      <c r="G83" s="177">
        <f>RES_hhdet_in_fech!G83/RES_summary!G$21</f>
        <v>133.1034328518374</v>
      </c>
      <c r="H83" s="177">
        <f>RES_hhdet_in_fech!H83/RES_summary!H$21</f>
        <v>131.00106797740801</v>
      </c>
      <c r="I83" s="177">
        <f>RES_hhdet_in_fech!I83/RES_summary!I$21</f>
        <v>132.14516142685446</v>
      </c>
      <c r="J83" s="177">
        <f>RES_hhdet_in_fech!J83/RES_summary!J$21</f>
        <v>106.441846541228</v>
      </c>
      <c r="K83" s="177">
        <f>RES_hhdet_in_fech!K83/RES_summary!K$21</f>
        <v>93.15969098349828</v>
      </c>
      <c r="L83" s="177">
        <f>RES_hhdet_in_fech!L83/RES_summary!L$21</f>
        <v>90.381957295147188</v>
      </c>
      <c r="M83" s="177">
        <f>RES_hhdet_in_fech!M83/RES_summary!M$21</f>
        <v>120.75859982141897</v>
      </c>
      <c r="N83" s="177">
        <f>RES_hhdet_in_fech!N83/RES_summary!N$21</f>
        <v>101.13377708688077</v>
      </c>
      <c r="O83" s="177">
        <f>RES_hhdet_in_fech!O83/RES_summary!O$21</f>
        <v>57.205882863845197</v>
      </c>
      <c r="P83" s="177">
        <f>RES_hhdet_in_fech!P83/RES_summary!P$21</f>
        <v>0</v>
      </c>
      <c r="Q83" s="177">
        <f>RES_hhdet_in_fech!Q83/RES_summary!Q$21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0.30558250352899485</v>
      </c>
      <c r="D84" s="177">
        <f>RES_hhdet_in_fech!D84/RES_summary!D$21</f>
        <v>0.47449530435080944</v>
      </c>
      <c r="E84" s="177">
        <f>RES_hhdet_in_fech!E84/RES_summary!E$21</f>
        <v>0</v>
      </c>
      <c r="F84" s="177">
        <f>RES_hhdet_in_fech!F84/RES_summary!F$21</f>
        <v>0.51602772884772663</v>
      </c>
      <c r="G84" s="177">
        <f>RES_hhdet_in_fech!G84/RES_summary!G$21</f>
        <v>0.35546882391687395</v>
      </c>
      <c r="H84" s="177">
        <f>RES_hhdet_in_fech!H84/RES_summary!H$21</f>
        <v>0.54802852773685595</v>
      </c>
      <c r="I84" s="177">
        <f>RES_hhdet_in_fech!I84/RES_summary!I$21</f>
        <v>0.79553214707109488</v>
      </c>
      <c r="J84" s="177">
        <f>RES_hhdet_in_fech!J84/RES_summary!J$21</f>
        <v>0.62161027279907088</v>
      </c>
      <c r="K84" s="177">
        <f>RES_hhdet_in_fech!K84/RES_summary!K$21</f>
        <v>0.62442691668869821</v>
      </c>
      <c r="L84" s="177">
        <f>RES_hhdet_in_fech!L84/RES_summary!L$21</f>
        <v>0.62393674455075865</v>
      </c>
      <c r="M84" s="177">
        <f>RES_hhdet_in_fech!M84/RES_summary!M$21</f>
        <v>0.37675131281901048</v>
      </c>
      <c r="N84" s="177">
        <f>RES_hhdet_in_fech!N84/RES_summary!N$21</f>
        <v>0.91701311586943735</v>
      </c>
      <c r="O84" s="177">
        <f>RES_hhdet_in_fech!O84/RES_summary!O$21</f>
        <v>0.52608121097103433</v>
      </c>
      <c r="P84" s="177">
        <f>RES_hhdet_in_fech!P84/RES_summary!P$21</f>
        <v>0</v>
      </c>
      <c r="Q84" s="177">
        <f>RES_hhdet_in_fech!Q84/RES_summary!Q$21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21.363041434259468</v>
      </c>
      <c r="D85" s="178">
        <f>RES_hhdet_in_fech!D85/RES_summary!D$21</f>
        <v>19.91666423582209</v>
      </c>
      <c r="E85" s="178">
        <f>RES_hhdet_in_fech!E85/RES_summary!E$21</f>
        <v>0</v>
      </c>
      <c r="F85" s="178">
        <f>RES_hhdet_in_fech!F85/RES_summary!F$21</f>
        <v>20.597056971196896</v>
      </c>
      <c r="G85" s="178">
        <f>RES_hhdet_in_fech!G85/RES_summary!G$21</f>
        <v>19.203704091077487</v>
      </c>
      <c r="H85" s="178">
        <f>RES_hhdet_in_fech!H85/RES_summary!H$21</f>
        <v>17.828009479866495</v>
      </c>
      <c r="I85" s="178">
        <f>RES_hhdet_in_fech!I85/RES_summary!I$21</f>
        <v>16.357948772326338</v>
      </c>
      <c r="J85" s="178">
        <f>RES_hhdet_in_fech!J85/RES_summary!J$21</f>
        <v>13.998176763745542</v>
      </c>
      <c r="K85" s="178">
        <f>RES_hhdet_in_fech!K85/RES_summary!K$21</f>
        <v>11.709868406542704</v>
      </c>
      <c r="L85" s="178">
        <f>RES_hhdet_in_fech!L85/RES_summary!L$21</f>
        <v>11.390748937315696</v>
      </c>
      <c r="M85" s="178">
        <f>RES_hhdet_in_fech!M85/RES_summary!M$21</f>
        <v>11.222124719987262</v>
      </c>
      <c r="N85" s="178">
        <f>RES_hhdet_in_fech!N85/RES_summary!N$21</f>
        <v>10.715086388180593</v>
      </c>
      <c r="O85" s="178">
        <f>RES_hhdet_in_fech!O85/RES_summary!O$21</f>
        <v>10.46857181085039</v>
      </c>
      <c r="P85" s="178">
        <f>RES_hhdet_in_fech!P85/RES_summary!P$21</f>
        <v>0</v>
      </c>
      <c r="Q85" s="178">
        <f>RES_hhdet_in_fech!Q85/RES_summary!Q$21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21.363041434259468</v>
      </c>
      <c r="D86" s="177">
        <f>RES_hhdet_in_fech!D86/RES_summary!D$21</f>
        <v>19.91666423582209</v>
      </c>
      <c r="E86" s="177">
        <f>RES_hhdet_in_fech!E86/RES_summary!E$21</f>
        <v>0</v>
      </c>
      <c r="F86" s="177">
        <f>RES_hhdet_in_fech!F86/RES_summary!F$21</f>
        <v>20.597056971196896</v>
      </c>
      <c r="G86" s="177">
        <f>RES_hhdet_in_fech!G86/RES_summary!G$21</f>
        <v>19.203704091077487</v>
      </c>
      <c r="H86" s="177">
        <f>RES_hhdet_in_fech!H86/RES_summary!H$21</f>
        <v>17.828009479866495</v>
      </c>
      <c r="I86" s="177">
        <f>RES_hhdet_in_fech!I86/RES_summary!I$21</f>
        <v>16.357948772326338</v>
      </c>
      <c r="J86" s="177">
        <f>RES_hhdet_in_fech!J86/RES_summary!J$21</f>
        <v>13.998176763745542</v>
      </c>
      <c r="K86" s="177">
        <f>RES_hhdet_in_fech!K86/RES_summary!K$21</f>
        <v>11.709868406542704</v>
      </c>
      <c r="L86" s="177">
        <f>RES_hhdet_in_fech!L86/RES_summary!L$21</f>
        <v>11.390748937315696</v>
      </c>
      <c r="M86" s="177">
        <f>RES_hhdet_in_fech!M86/RES_summary!M$21</f>
        <v>11.222124719987262</v>
      </c>
      <c r="N86" s="177">
        <f>RES_hhdet_in_fech!N86/RES_summary!N$21</f>
        <v>10.715086388180593</v>
      </c>
      <c r="O86" s="177">
        <f>RES_hhdet_in_fech!O86/RES_summary!O$21</f>
        <v>10.46857181085039</v>
      </c>
      <c r="P86" s="177">
        <f>RES_hhdet_in_fech!P86/RES_summary!P$21</f>
        <v>0</v>
      </c>
      <c r="Q86" s="177">
        <f>RES_hhdet_in_fech!Q86/RES_summary!Q$21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17.75097417168881</v>
      </c>
      <c r="D87" s="178">
        <f>RES_hhdet_in_fech!D87/RES_summary!D$21</f>
        <v>17.180420688280844</v>
      </c>
      <c r="E87" s="178">
        <f>RES_hhdet_in_fech!E87/RES_summary!E$21</f>
        <v>0</v>
      </c>
      <c r="F87" s="178">
        <f>RES_hhdet_in_fech!F87/RES_summary!F$21</f>
        <v>17.331736737316536</v>
      </c>
      <c r="G87" s="178">
        <f>RES_hhdet_in_fech!G87/RES_summary!G$21</f>
        <v>16.887642159017318</v>
      </c>
      <c r="H87" s="178">
        <f>RES_hhdet_in_fech!H87/RES_summary!H$21</f>
        <v>15.937805224190628</v>
      </c>
      <c r="I87" s="178">
        <f>RES_hhdet_in_fech!I87/RES_summary!I$21</f>
        <v>15.298304911170682</v>
      </c>
      <c r="J87" s="178">
        <f>RES_hhdet_in_fech!J87/RES_summary!J$21</f>
        <v>16.079177658461447</v>
      </c>
      <c r="K87" s="178">
        <f>RES_hhdet_in_fech!K87/RES_summary!K$21</f>
        <v>16.537641340641436</v>
      </c>
      <c r="L87" s="178">
        <f>RES_hhdet_in_fech!L87/RES_summary!L$21</f>
        <v>15.507976471300621</v>
      </c>
      <c r="M87" s="178">
        <f>RES_hhdet_in_fech!M87/RES_summary!M$21</f>
        <v>16.257411226474957</v>
      </c>
      <c r="N87" s="178">
        <f>RES_hhdet_in_fech!N87/RES_summary!N$21</f>
        <v>15.449049625915137</v>
      </c>
      <c r="O87" s="178">
        <f>RES_hhdet_in_fech!O87/RES_summary!O$21</f>
        <v>15.261632358327519</v>
      </c>
      <c r="P87" s="178">
        <f>RES_hhdet_in_fech!P87/RES_summary!P$21</f>
        <v>0</v>
      </c>
      <c r="Q87" s="178">
        <f>RES_hhdet_in_fech!Q87/RES_summary!Q$21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26.308907363336317</v>
      </c>
      <c r="D88" s="183">
        <f>RES_hhdet_in_fech!D88/RES_summary!D$21</f>
        <v>26.546998150842715</v>
      </c>
      <c r="E88" s="183">
        <f>RES_hhdet_in_fech!E88/RES_summary!E$21</f>
        <v>0</v>
      </c>
      <c r="F88" s="183">
        <f>RES_hhdet_in_fech!F88/RES_summary!F$21</f>
        <v>26.866942324249639</v>
      </c>
      <c r="G88" s="183">
        <f>RES_hhdet_in_fech!G88/RES_summary!G$21</f>
        <v>26.591987706448133</v>
      </c>
      <c r="H88" s="183">
        <f>RES_hhdet_in_fech!H88/RES_summary!H$21</f>
        <v>0</v>
      </c>
      <c r="I88" s="183">
        <f>RES_hhdet_in_fech!I88/RES_summary!I$21</f>
        <v>0</v>
      </c>
      <c r="J88" s="183">
        <f>RES_hhdet_in_fech!J88/RES_summary!J$21</f>
        <v>0</v>
      </c>
      <c r="K88" s="183">
        <f>RES_hhdet_in_fech!K88/RES_summary!K$21</f>
        <v>26.449798175649047</v>
      </c>
      <c r="L88" s="183">
        <f>RES_hhdet_in_fech!L88/RES_summary!L$21</f>
        <v>0</v>
      </c>
      <c r="M88" s="183">
        <f>RES_hhdet_in_fech!M88/RES_summary!M$21</f>
        <v>0</v>
      </c>
      <c r="N88" s="183">
        <f>RES_hhdet_in_fech!N88/RES_summary!N$21</f>
        <v>0</v>
      </c>
      <c r="O88" s="183">
        <f>RES_hhdet_in_fech!O88/RES_summary!O$21</f>
        <v>0</v>
      </c>
      <c r="P88" s="183">
        <f>RES_hhdet_in_fech!P88/RES_summary!P$21</f>
        <v>0</v>
      </c>
      <c r="Q88" s="183">
        <f>RES_hhdet_in_fech!Q88/RES_summary!Q$21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15.614613725453321</v>
      </c>
      <c r="D89" s="183">
        <f>RES_hhdet_in_fech!D89/RES_summary!D$21</f>
        <v>17.24937484173843</v>
      </c>
      <c r="E89" s="183">
        <f>RES_hhdet_in_fech!E89/RES_summary!E$21</f>
        <v>0</v>
      </c>
      <c r="F89" s="183">
        <f>RES_hhdet_in_fech!F89/RES_summary!F$21</f>
        <v>17.17552380816732</v>
      </c>
      <c r="G89" s="183">
        <f>RES_hhdet_in_fech!G89/RES_summary!G$21</f>
        <v>18.62400020362691</v>
      </c>
      <c r="H89" s="183">
        <f>RES_hhdet_in_fech!H89/RES_summary!H$21</f>
        <v>17.563192327824236</v>
      </c>
      <c r="I89" s="183">
        <f>RES_hhdet_in_fech!I89/RES_summary!I$21</f>
        <v>18.086350078244543</v>
      </c>
      <c r="J89" s="183">
        <f>RES_hhdet_in_fech!J89/RES_summary!J$21</f>
        <v>17.101335665759848</v>
      </c>
      <c r="K89" s="183">
        <f>RES_hhdet_in_fech!K89/RES_summary!K$21</f>
        <v>17.001728954413693</v>
      </c>
      <c r="L89" s="183">
        <f>RES_hhdet_in_fech!L89/RES_summary!L$21</f>
        <v>17.690382550642731</v>
      </c>
      <c r="M89" s="183">
        <f>RES_hhdet_in_fech!M89/RES_summary!M$21</f>
        <v>17.694827138476441</v>
      </c>
      <c r="N89" s="183">
        <f>RES_hhdet_in_fech!N89/RES_summary!N$21</f>
        <v>17.511194263522757</v>
      </c>
      <c r="O89" s="183">
        <f>RES_hhdet_in_fech!O89/RES_summary!O$21</f>
        <v>17.323288166757838</v>
      </c>
      <c r="P89" s="183">
        <f>RES_hhdet_in_fech!P89/RES_summary!P$21</f>
        <v>0</v>
      </c>
      <c r="Q89" s="183">
        <f>RES_hhdet_in_fech!Q89/RES_summary!Q$21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7.2165648605514674</v>
      </c>
      <c r="D90" s="182">
        <f>RES_hhdet_in_fech!D90/RES_summary!D$21</f>
        <v>8.9079472052947661</v>
      </c>
      <c r="E90" s="182">
        <f>RES_hhdet_in_fech!E90/RES_summary!E$21</f>
        <v>0</v>
      </c>
      <c r="F90" s="182">
        <f>RES_hhdet_in_fech!F90/RES_summary!F$21</f>
        <v>8.6305581823970812</v>
      </c>
      <c r="G90" s="182">
        <f>RES_hhdet_in_fech!G90/RES_summary!G$21</f>
        <v>10.411722986959104</v>
      </c>
      <c r="H90" s="182">
        <f>RES_hhdet_in_fech!H90/RES_summary!H$21</f>
        <v>9.3587675825095928</v>
      </c>
      <c r="I90" s="182">
        <f>RES_hhdet_in_fech!I90/RES_summary!I$21</f>
        <v>9.396270243978611</v>
      </c>
      <c r="J90" s="182">
        <f>RES_hhdet_in_fech!J90/RES_summary!J$21</f>
        <v>8.4460263280334011</v>
      </c>
      <c r="K90" s="182">
        <f>RES_hhdet_in_fech!K90/RES_summary!K$21</f>
        <v>8.2123945738478596</v>
      </c>
      <c r="L90" s="182">
        <f>RES_hhdet_in_fech!L90/RES_summary!L$21</f>
        <v>8.8842882903773752</v>
      </c>
      <c r="M90" s="182">
        <f>RES_hhdet_in_fech!M90/RES_summary!M$21</f>
        <v>9.1217962006018531</v>
      </c>
      <c r="N90" s="182">
        <f>RES_hhdet_in_fech!N90/RES_summary!N$21</f>
        <v>8.9928423571715452</v>
      </c>
      <c r="O90" s="182">
        <f>RES_hhdet_in_fech!O90/RES_summary!O$21</f>
        <v>8.849729209894539</v>
      </c>
      <c r="P90" s="182">
        <f>RES_hhdet_in_fech!P90/RES_summary!P$21</f>
        <v>0</v>
      </c>
      <c r="Q90" s="182">
        <f>RES_hhdet_in_fech!Q90/RES_summary!Q$21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8.3980488649018525</v>
      </c>
      <c r="D91" s="181">
        <f>RES_hhdet_in_fech!D91/RES_summary!D$21</f>
        <v>8.3414276364436635</v>
      </c>
      <c r="E91" s="181">
        <f>RES_hhdet_in_fech!E91/RES_summary!E$21</f>
        <v>0</v>
      </c>
      <c r="F91" s="181">
        <f>RES_hhdet_in_fech!F91/RES_summary!F$21</f>
        <v>8.5449656257702369</v>
      </c>
      <c r="G91" s="181">
        <f>RES_hhdet_in_fech!G91/RES_summary!G$21</f>
        <v>8.2122772166678075</v>
      </c>
      <c r="H91" s="181">
        <f>RES_hhdet_in_fech!H91/RES_summary!H$21</f>
        <v>8.2044247453146397</v>
      </c>
      <c r="I91" s="181">
        <f>RES_hhdet_in_fech!I91/RES_summary!I$21</f>
        <v>8.6900798342659318</v>
      </c>
      <c r="J91" s="181">
        <f>RES_hhdet_in_fech!J91/RES_summary!J$21</f>
        <v>8.655309337726445</v>
      </c>
      <c r="K91" s="181">
        <f>RES_hhdet_in_fech!K91/RES_summary!K$21</f>
        <v>8.789334380565835</v>
      </c>
      <c r="L91" s="181">
        <f>RES_hhdet_in_fech!L91/RES_summary!L$21</f>
        <v>8.8060942602653576</v>
      </c>
      <c r="M91" s="181">
        <f>RES_hhdet_in_fech!M91/RES_summary!M$21</f>
        <v>8.5730309378745932</v>
      </c>
      <c r="N91" s="181">
        <f>RES_hhdet_in_fech!N91/RES_summary!N$21</f>
        <v>8.5183519063512119</v>
      </c>
      <c r="O91" s="181">
        <f>RES_hhdet_in_fech!O91/RES_summary!O$21</f>
        <v>8.4735589568632985</v>
      </c>
      <c r="P91" s="181">
        <f>RES_hhdet_in_fech!P91/RES_summary!P$21</f>
        <v>0</v>
      </c>
      <c r="Q91" s="181">
        <f>RES_hhdet_in_fech!Q91/RES_summary!Q$21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17.315514130568928</v>
      </c>
      <c r="D96" s="180">
        <f>RES_hhdet_in_fech!D96/RES_summary!D$21</f>
        <v>17.917647762097467</v>
      </c>
      <c r="E96" s="180">
        <f>RES_hhdet_in_fech!E96/RES_summary!E$21</f>
        <v>0</v>
      </c>
      <c r="F96" s="180">
        <f>RES_hhdet_in_fech!F96/RES_summary!F$21</f>
        <v>18.147044533628232</v>
      </c>
      <c r="G96" s="180">
        <f>RES_hhdet_in_fech!G96/RES_summary!G$21</f>
        <v>17.776313455165166</v>
      </c>
      <c r="H96" s="180">
        <f>RES_hhdet_in_fech!H96/RES_summary!H$21</f>
        <v>18.198278367448847</v>
      </c>
      <c r="I96" s="180">
        <f>RES_hhdet_in_fech!I96/RES_summary!I$21</f>
        <v>0</v>
      </c>
      <c r="J96" s="180">
        <f>RES_hhdet_in_fech!J96/RES_summary!J$21</f>
        <v>19.865863339786141</v>
      </c>
      <c r="K96" s="180">
        <f>RES_hhdet_in_fech!K96/RES_summary!K$21</f>
        <v>20.110361567136668</v>
      </c>
      <c r="L96" s="180">
        <f>RES_hhdet_in_fech!L96/RES_summary!L$21</f>
        <v>20.156631326451425</v>
      </c>
      <c r="M96" s="180">
        <f>RES_hhdet_in_fech!M96/RES_summary!M$21</f>
        <v>18.760171105006776</v>
      </c>
      <c r="N96" s="180">
        <f>RES_hhdet_in_fech!N96/RES_summary!N$21</f>
        <v>0</v>
      </c>
      <c r="O96" s="180">
        <f>RES_hhdet_in_fech!O96/RES_summary!O$21</f>
        <v>0</v>
      </c>
      <c r="P96" s="180">
        <f>RES_hhdet_in_fech!P96/RES_summary!P$21</f>
        <v>0</v>
      </c>
      <c r="Q96" s="180">
        <f>RES_hhdet_in_fech!Q96/RES_summary!Q$21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13.313405662905089</v>
      </c>
      <c r="D97" s="179">
        <f>RES_hhdet_in_fech!D97/RES_summary!D$21</f>
        <v>14.244563700748676</v>
      </c>
      <c r="E97" s="179">
        <f>RES_hhdet_in_fech!E97/RES_summary!E$21</f>
        <v>0</v>
      </c>
      <c r="F97" s="179">
        <f>RES_hhdet_in_fech!F97/RES_summary!F$21</f>
        <v>14.325598218951711</v>
      </c>
      <c r="G97" s="179">
        <f>RES_hhdet_in_fech!G97/RES_summary!G$21</f>
        <v>14.712407654844547</v>
      </c>
      <c r="H97" s="179">
        <f>RES_hhdet_in_fech!H97/RES_summary!H$21</f>
        <v>14.445109405248347</v>
      </c>
      <c r="I97" s="179">
        <f>RES_hhdet_in_fech!I97/RES_summary!I$21</f>
        <v>14.96834108338623</v>
      </c>
      <c r="J97" s="179">
        <f>RES_hhdet_in_fech!J97/RES_summary!J$21</f>
        <v>15.112605162702556</v>
      </c>
      <c r="K97" s="179">
        <f>RES_hhdet_in_fech!K97/RES_summary!K$21</f>
        <v>15.01836666151056</v>
      </c>
      <c r="L97" s="179">
        <f>RES_hhdet_in_fech!L97/RES_summary!L$21</f>
        <v>15.048970170554776</v>
      </c>
      <c r="M97" s="179">
        <f>RES_hhdet_in_fech!M97/RES_summary!M$21</f>
        <v>14.473135048754109</v>
      </c>
      <c r="N97" s="179">
        <f>RES_hhdet_in_fech!N97/RES_summary!N$21</f>
        <v>15.149544372906719</v>
      </c>
      <c r="O97" s="179">
        <f>RES_hhdet_in_fech!O97/RES_summary!O$21</f>
        <v>14.720515393188919</v>
      </c>
      <c r="P97" s="179">
        <f>RES_hhdet_in_fech!P97/RES_summary!P$21</f>
        <v>0</v>
      </c>
      <c r="Q97" s="179">
        <f>RES_hhdet_in_fech!Q97/RES_summary!Q$21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4.8038700408768671</v>
      </c>
      <c r="D98" s="177">
        <f>RES_hhdet_in_fech!D98/RES_summary!D$21</f>
        <v>5.9563679365539102</v>
      </c>
      <c r="E98" s="177">
        <f>RES_hhdet_in_fech!E98/RES_summary!E$21</f>
        <v>0</v>
      </c>
      <c r="F98" s="177">
        <f>RES_hhdet_in_fech!F98/RES_summary!F$21</f>
        <v>5.7987351036498138</v>
      </c>
      <c r="G98" s="177">
        <f>RES_hhdet_in_fech!G98/RES_summary!G$21</f>
        <v>6.6925055792528134</v>
      </c>
      <c r="H98" s="177">
        <f>RES_hhdet_in_fech!H98/RES_summary!H$21</f>
        <v>6.3078679162260576</v>
      </c>
      <c r="I98" s="177">
        <f>RES_hhdet_in_fech!I98/RES_summary!I$21</f>
        <v>6.3075655489334901</v>
      </c>
      <c r="J98" s="177">
        <f>RES_hhdet_in_fech!J98/RES_summary!J$21</f>
        <v>6.327066032286643</v>
      </c>
      <c r="K98" s="177">
        <f>RES_hhdet_in_fech!K98/RES_summary!K$21</f>
        <v>6.0796326591530319</v>
      </c>
      <c r="L98" s="177">
        <f>RES_hhdet_in_fech!L98/RES_summary!L$21</f>
        <v>6.2156475262335418</v>
      </c>
      <c r="M98" s="177">
        <f>RES_hhdet_in_fech!M98/RES_summary!M$21</f>
        <v>5.9743100572773367</v>
      </c>
      <c r="N98" s="177">
        <f>RES_hhdet_in_fech!N98/RES_summary!N$21</f>
        <v>6.63879341530596</v>
      </c>
      <c r="O98" s="177">
        <f>RES_hhdet_in_fech!O98/RES_summary!O$21</f>
        <v>6.2680464002299727</v>
      </c>
      <c r="P98" s="177">
        <f>RES_hhdet_in_fech!P98/RES_summary!P$21</f>
        <v>0</v>
      </c>
      <c r="Q98" s="177">
        <f>RES_hhdet_in_fech!Q98/RES_summary!Q$21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8.5095356220282188</v>
      </c>
      <c r="D99" s="177">
        <f>RES_hhdet_in_fech!D99/RES_summary!D$21</f>
        <v>8.2881957641947697</v>
      </c>
      <c r="E99" s="177">
        <f>RES_hhdet_in_fech!E99/RES_summary!E$21</f>
        <v>0</v>
      </c>
      <c r="F99" s="177">
        <f>RES_hhdet_in_fech!F99/RES_summary!F$21</f>
        <v>8.5268631153018948</v>
      </c>
      <c r="G99" s="177">
        <f>RES_hhdet_in_fech!G99/RES_summary!G$21</f>
        <v>8.0199020755917338</v>
      </c>
      <c r="H99" s="177">
        <f>RES_hhdet_in_fech!H99/RES_summary!H$21</f>
        <v>8.1372414890222853</v>
      </c>
      <c r="I99" s="177">
        <f>RES_hhdet_in_fech!I99/RES_summary!I$21</f>
        <v>8.6607755344527391</v>
      </c>
      <c r="J99" s="177">
        <f>RES_hhdet_in_fech!J99/RES_summary!J$21</f>
        <v>8.7855391304159127</v>
      </c>
      <c r="K99" s="177">
        <f>RES_hhdet_in_fech!K99/RES_summary!K$21</f>
        <v>8.9387340023575312</v>
      </c>
      <c r="L99" s="177">
        <f>RES_hhdet_in_fech!L99/RES_summary!L$21</f>
        <v>8.8333226443212354</v>
      </c>
      <c r="M99" s="177">
        <f>RES_hhdet_in_fech!M99/RES_summary!M$21</f>
        <v>8.4988249914767682</v>
      </c>
      <c r="N99" s="177">
        <f>RES_hhdet_in_fech!N99/RES_summary!N$21</f>
        <v>8.5107509576007576</v>
      </c>
      <c r="O99" s="177">
        <f>RES_hhdet_in_fech!O99/RES_summary!O$21</f>
        <v>8.4524689929589449</v>
      </c>
      <c r="P99" s="177">
        <f>RES_hhdet_in_fech!P99/RES_summary!P$21</f>
        <v>0</v>
      </c>
      <c r="Q99" s="177">
        <f>RES_hhdet_in_fech!Q99/RES_summary!Q$21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12.552185282251687</v>
      </c>
      <c r="D100" s="178">
        <f>RES_hhdet_in_fech!D100/RES_summary!D$21</f>
        <v>12.986619782069035</v>
      </c>
      <c r="E100" s="178">
        <f>RES_hhdet_in_fech!E100/RES_summary!E$21</f>
        <v>0</v>
      </c>
      <c r="F100" s="178">
        <f>RES_hhdet_in_fech!F100/RES_summary!F$21</f>
        <v>12.735133777304307</v>
      </c>
      <c r="G100" s="178">
        <f>RES_hhdet_in_fech!G100/RES_summary!G$21</f>
        <v>12.208197533576245</v>
      </c>
      <c r="H100" s="178">
        <f>RES_hhdet_in_fech!H100/RES_summary!H$21</f>
        <v>12.350753344220482</v>
      </c>
      <c r="I100" s="178">
        <f>RES_hhdet_in_fech!I100/RES_summary!I$21</f>
        <v>30.483677865270096</v>
      </c>
      <c r="J100" s="178">
        <f>RES_hhdet_in_fech!J100/RES_summary!J$21</f>
        <v>14.702182455263731</v>
      </c>
      <c r="K100" s="178">
        <f>RES_hhdet_in_fech!K100/RES_summary!K$21</f>
        <v>12.776847873590008</v>
      </c>
      <c r="L100" s="178">
        <f>RES_hhdet_in_fech!L100/RES_summary!L$21</f>
        <v>12.461607032395641</v>
      </c>
      <c r="M100" s="178">
        <f>RES_hhdet_in_fech!M100/RES_summary!M$21</f>
        <v>11.607174168620723</v>
      </c>
      <c r="N100" s="178">
        <f>RES_hhdet_in_fech!N100/RES_summary!N$21</f>
        <v>12.841128339237613</v>
      </c>
      <c r="O100" s="178">
        <f>RES_hhdet_in_fech!O100/RES_summary!O$21</f>
        <v>12.037297425731161</v>
      </c>
      <c r="P100" s="178">
        <f>RES_hhdet_in_fech!P100/RES_summary!P$21</f>
        <v>0</v>
      </c>
      <c r="Q100" s="178">
        <f>RES_hhdet_in_fech!Q100/RES_summary!Q$21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0</v>
      </c>
      <c r="E101" s="177">
        <f>RES_hhdet_in_fech!E101/RES_summary!E$21</f>
        <v>0</v>
      </c>
      <c r="F101" s="177">
        <f>RES_hhdet_in_fech!F101/RES_summary!F$21</f>
        <v>0</v>
      </c>
      <c r="G101" s="177">
        <f>RES_hhdet_in_fech!G101/RES_summary!G$21</f>
        <v>0</v>
      </c>
      <c r="H101" s="177">
        <f>RES_hhdet_in_fech!H101/RES_summary!H$21</f>
        <v>0</v>
      </c>
      <c r="I101" s="177">
        <f>RES_hhdet_in_fech!I101/RES_summary!I$21</f>
        <v>30.483677865270096</v>
      </c>
      <c r="J101" s="177">
        <f>RES_hhdet_in_fech!J101/RES_summary!J$21</f>
        <v>29.50319219335406</v>
      </c>
      <c r="K101" s="177">
        <f>RES_hhdet_in_fech!K101/RES_summary!K$21</f>
        <v>28.969065237529058</v>
      </c>
      <c r="L101" s="177">
        <f>RES_hhdet_in_fech!L101/RES_summary!L$21</f>
        <v>0</v>
      </c>
      <c r="M101" s="177">
        <f>RES_hhdet_in_fech!M101/RES_summary!M$21</f>
        <v>0</v>
      </c>
      <c r="N101" s="177">
        <f>RES_hhdet_in_fech!N101/RES_summary!N$21</f>
        <v>0</v>
      </c>
      <c r="O101" s="177">
        <f>RES_hhdet_in_fech!O101/RES_summary!O$21</f>
        <v>0</v>
      </c>
      <c r="P101" s="177">
        <f>RES_hhdet_in_fech!P101/RES_summary!P$21</f>
        <v>0</v>
      </c>
      <c r="Q101" s="177">
        <f>RES_hhdet_in_fech!Q101/RES_summary!Q$21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12.552185282251687</v>
      </c>
      <c r="D103" s="176">
        <f>RES_hhdet_in_fech!D103/RES_summary!D$21</f>
        <v>12.986619782069035</v>
      </c>
      <c r="E103" s="176">
        <f>RES_hhdet_in_fech!E103/RES_summary!E$21</f>
        <v>0</v>
      </c>
      <c r="F103" s="176">
        <f>RES_hhdet_in_fech!F103/RES_summary!F$21</f>
        <v>12.735133777304307</v>
      </c>
      <c r="G103" s="176">
        <f>RES_hhdet_in_fech!G103/RES_summary!G$21</f>
        <v>12.208197533576245</v>
      </c>
      <c r="H103" s="176">
        <f>RES_hhdet_in_fech!H103/RES_summary!H$21</f>
        <v>12.350753344220482</v>
      </c>
      <c r="I103" s="176">
        <f>RES_hhdet_in_fech!I103/RES_summary!I$21</f>
        <v>0</v>
      </c>
      <c r="J103" s="176">
        <f>RES_hhdet_in_fech!J103/RES_summary!J$21</f>
        <v>12.5303255840742</v>
      </c>
      <c r="K103" s="176">
        <f>RES_hhdet_in_fech!K103/RES_summary!K$21</f>
        <v>12.496203340184318</v>
      </c>
      <c r="L103" s="176">
        <f>RES_hhdet_in_fech!L103/RES_summary!L$21</f>
        <v>12.461607032395641</v>
      </c>
      <c r="M103" s="176">
        <f>RES_hhdet_in_fech!M103/RES_summary!M$21</f>
        <v>11.607174168620723</v>
      </c>
      <c r="N103" s="176">
        <f>RES_hhdet_in_fech!N103/RES_summary!N$21</f>
        <v>12.841128339237613</v>
      </c>
      <c r="O103" s="176">
        <f>RES_hhdet_in_fech!O103/RES_summary!O$21</f>
        <v>12.037297425731161</v>
      </c>
      <c r="P103" s="176">
        <f>RES_hhdet_in_fech!P103/RES_summary!P$21</f>
        <v>0</v>
      </c>
      <c r="Q103" s="176">
        <f>RES_hhdet_in_fech!Q103/RES_summary!Q$21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136.3339457053869</v>
      </c>
      <c r="G105" s="184">
        <f>RES_hhdet_in_fech!G105/RES_summary!G$21</f>
        <v>128.49434266466798</v>
      </c>
      <c r="H105" s="184">
        <f>RES_hhdet_in_fech!H105/RES_summary!H$21</f>
        <v>129.64883162968621</v>
      </c>
      <c r="I105" s="184">
        <f>RES_hhdet_in_fech!I105/RES_summary!I$21</f>
        <v>125.16372193850262</v>
      </c>
      <c r="J105" s="184">
        <f>RES_hhdet_in_fech!J105/RES_summary!J$21</f>
        <v>118.78373411895615</v>
      </c>
      <c r="K105" s="184">
        <f>RES_hhdet_in_fech!K105/RES_summary!K$21</f>
        <v>110.9976013409423</v>
      </c>
      <c r="L105" s="184">
        <f>RES_hhdet_in_fech!L105/RES_summary!L$21</f>
        <v>105.34959253506446</v>
      </c>
      <c r="M105" s="184">
        <f>RES_hhdet_in_fech!M105/RES_summary!M$21</f>
        <v>102.79427501258412</v>
      </c>
      <c r="N105" s="184">
        <f>RES_hhdet_in_fech!N105/RES_summary!N$21</f>
        <v>103.8733718941061</v>
      </c>
      <c r="O105" s="184">
        <f>RES_hhdet_in_fech!O105/RES_summary!O$21</f>
        <v>81.654276195322893</v>
      </c>
      <c r="P105" s="184">
        <f>RES_hhdet_in_fech!P105/RES_summary!P$21</f>
        <v>0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91.092012978527663</v>
      </c>
      <c r="G106" s="178">
        <f>RES_hhdet_in_fech!G106/RES_summary!G$21</f>
        <v>84.296484347283425</v>
      </c>
      <c r="H106" s="178">
        <f>RES_hhdet_in_fech!H106/RES_summary!H$21</f>
        <v>86.296344407758596</v>
      </c>
      <c r="I106" s="178">
        <f>RES_hhdet_in_fech!I106/RES_summary!I$21</f>
        <v>82.395739041343646</v>
      </c>
      <c r="J106" s="178">
        <f>RES_hhdet_in_fech!J106/RES_summary!J$21</f>
        <v>76.931116106300252</v>
      </c>
      <c r="K106" s="178">
        <f>RES_hhdet_in_fech!K106/RES_summary!K$21</f>
        <v>69.954996085861737</v>
      </c>
      <c r="L106" s="178">
        <f>RES_hhdet_in_fech!L106/RES_summary!L$21</f>
        <v>65.265505173350974</v>
      </c>
      <c r="M106" s="178">
        <f>RES_hhdet_in_fech!M106/RES_summary!M$21</f>
        <v>64.677909177643528</v>
      </c>
      <c r="N106" s="178">
        <f>RES_hhdet_in_fech!N106/RES_summary!N$21</f>
        <v>65.397235947412724</v>
      </c>
      <c r="O106" s="178">
        <f>RES_hhdet_in_fech!O106/RES_summary!O$21</f>
        <v>45.577175571217865</v>
      </c>
      <c r="P106" s="178">
        <f>RES_hhdet_in_fech!P106/RES_summary!P$21</f>
        <v>0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90.772980460751938</v>
      </c>
      <c r="G107" s="177">
        <f>RES_hhdet_in_fech!G107/RES_summary!G$21</f>
        <v>84.097955033455236</v>
      </c>
      <c r="H107" s="177">
        <f>RES_hhdet_in_fech!H107/RES_summary!H$21</f>
        <v>85.983036428798968</v>
      </c>
      <c r="I107" s="177">
        <f>RES_hhdet_in_fech!I107/RES_summary!I$21</f>
        <v>81.973783686805774</v>
      </c>
      <c r="J107" s="177">
        <f>RES_hhdet_in_fech!J107/RES_summary!J$21</f>
        <v>76.553284651509287</v>
      </c>
      <c r="K107" s="177">
        <f>RES_hhdet_in_fech!K107/RES_summary!K$21</f>
        <v>69.565259727384884</v>
      </c>
      <c r="L107" s="177">
        <f>RES_hhdet_in_fech!L107/RES_summary!L$21</f>
        <v>64.897221139315405</v>
      </c>
      <c r="M107" s="177">
        <f>RES_hhdet_in_fech!M107/RES_summary!M$21</f>
        <v>64.514454530778139</v>
      </c>
      <c r="N107" s="177">
        <f>RES_hhdet_in_fech!N107/RES_summary!N$21</f>
        <v>64.933089904471373</v>
      </c>
      <c r="O107" s="177">
        <f>RES_hhdet_in_fech!O107/RES_summary!O$21</f>
        <v>45.25450040441784</v>
      </c>
      <c r="P107" s="177">
        <f>RES_hhdet_in_fech!P107/RES_summary!P$21</f>
        <v>0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0.31903251777572533</v>
      </c>
      <c r="G108" s="177">
        <f>RES_hhdet_in_fech!G108/RES_summary!G$21</f>
        <v>0.19852931382819392</v>
      </c>
      <c r="H108" s="177">
        <f>RES_hhdet_in_fech!H108/RES_summary!H$21</f>
        <v>0.3133079789596378</v>
      </c>
      <c r="I108" s="177">
        <f>RES_hhdet_in_fech!I108/RES_summary!I$21</f>
        <v>0.42195535453787242</v>
      </c>
      <c r="J108" s="177">
        <f>RES_hhdet_in_fech!J108/RES_summary!J$21</f>
        <v>0.3778314547909617</v>
      </c>
      <c r="K108" s="177">
        <f>RES_hhdet_in_fech!K108/RES_summary!K$21</f>
        <v>0.3897363584768494</v>
      </c>
      <c r="L108" s="177">
        <f>RES_hhdet_in_fech!L108/RES_summary!L$21</f>
        <v>0.36828403403557464</v>
      </c>
      <c r="M108" s="177">
        <f>RES_hhdet_in_fech!M108/RES_summary!M$21</f>
        <v>0.16345464686539118</v>
      </c>
      <c r="N108" s="177">
        <f>RES_hhdet_in_fech!N108/RES_summary!N$21</f>
        <v>0.46414604294135398</v>
      </c>
      <c r="O108" s="177">
        <f>RES_hhdet_in_fech!O108/RES_summary!O$21</f>
        <v>0.32267516680002334</v>
      </c>
      <c r="P108" s="177">
        <f>RES_hhdet_in_fech!P108/RES_summary!P$21</f>
        <v>0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15.764920398991396</v>
      </c>
      <c r="G109" s="178">
        <f>RES_hhdet_in_fech!G109/RES_summary!G$21</f>
        <v>16.49992688736485</v>
      </c>
      <c r="H109" s="178">
        <f>RES_hhdet_in_fech!H109/RES_summary!H$21</f>
        <v>16.100924118621595</v>
      </c>
      <c r="I109" s="178">
        <f>RES_hhdet_in_fech!I109/RES_summary!I$21</f>
        <v>14.600437146164719</v>
      </c>
      <c r="J109" s="178">
        <f>RES_hhdet_in_fech!J109/RES_summary!J$21</f>
        <v>13.887527235463866</v>
      </c>
      <c r="K109" s="178">
        <f>RES_hhdet_in_fech!K109/RES_summary!K$21</f>
        <v>13.301935991817258</v>
      </c>
      <c r="L109" s="178">
        <f>RES_hhdet_in_fech!L109/RES_summary!L$21</f>
        <v>12.4524991146095</v>
      </c>
      <c r="M109" s="178">
        <f>RES_hhdet_in_fech!M109/RES_summary!M$21</f>
        <v>11.993317054048772</v>
      </c>
      <c r="N109" s="178">
        <f>RES_hhdet_in_fech!N109/RES_summary!N$21</f>
        <v>10.524111738278872</v>
      </c>
      <c r="O109" s="178">
        <f>RES_hhdet_in_fech!O109/RES_summary!O$21</f>
        <v>9.3392497188152515</v>
      </c>
      <c r="P109" s="178">
        <f>RES_hhdet_in_fech!P109/RES_summary!P$21</f>
        <v>0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15.764920398991396</v>
      </c>
      <c r="G110" s="177">
        <f>RES_hhdet_in_fech!G110/RES_summary!G$21</f>
        <v>16.49992688736485</v>
      </c>
      <c r="H110" s="177">
        <f>RES_hhdet_in_fech!H110/RES_summary!H$21</f>
        <v>16.100924118621595</v>
      </c>
      <c r="I110" s="177">
        <f>RES_hhdet_in_fech!I110/RES_summary!I$21</f>
        <v>14.600437146164719</v>
      </c>
      <c r="J110" s="177">
        <f>RES_hhdet_in_fech!J110/RES_summary!J$21</f>
        <v>13.887527235463866</v>
      </c>
      <c r="K110" s="177">
        <f>RES_hhdet_in_fech!K110/RES_summary!K$21</f>
        <v>13.301935991817258</v>
      </c>
      <c r="L110" s="177">
        <f>RES_hhdet_in_fech!L110/RES_summary!L$21</f>
        <v>12.4524991146095</v>
      </c>
      <c r="M110" s="177">
        <f>RES_hhdet_in_fech!M110/RES_summary!M$21</f>
        <v>11.993317054048772</v>
      </c>
      <c r="N110" s="177">
        <f>RES_hhdet_in_fech!N110/RES_summary!N$21</f>
        <v>10.524111738278872</v>
      </c>
      <c r="O110" s="177">
        <f>RES_hhdet_in_fech!O110/RES_summary!O$21</f>
        <v>9.3392497188152515</v>
      </c>
      <c r="P110" s="177">
        <f>RES_hhdet_in_fech!P110/RES_summary!P$21</f>
        <v>0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16.639546090346645</v>
      </c>
      <c r="G111" s="178">
        <f>RES_hhdet_in_fech!G111/RES_summary!G$21</f>
        <v>15.346931599014546</v>
      </c>
      <c r="H111" s="178">
        <f>RES_hhdet_in_fech!H111/RES_summary!H$21</f>
        <v>14.711941434294143</v>
      </c>
      <c r="I111" s="178">
        <f>RES_hhdet_in_fech!I111/RES_summary!I$21</f>
        <v>15.104004867228726</v>
      </c>
      <c r="J111" s="178">
        <f>RES_hhdet_in_fech!J111/RES_summary!J$21</f>
        <v>15.200888791032373</v>
      </c>
      <c r="K111" s="178">
        <f>RES_hhdet_in_fech!K111/RES_summary!K$21</f>
        <v>15.085461998326931</v>
      </c>
      <c r="L111" s="178">
        <f>RES_hhdet_in_fech!L111/RES_summary!L$21</f>
        <v>15.070014449929811</v>
      </c>
      <c r="M111" s="178">
        <f>RES_hhdet_in_fech!M111/RES_summary!M$21</f>
        <v>14.469771841909543</v>
      </c>
      <c r="N111" s="178">
        <f>RES_hhdet_in_fech!N111/RES_summary!N$21</f>
        <v>15.164394576544684</v>
      </c>
      <c r="O111" s="178">
        <f>RES_hhdet_in_fech!O111/RES_summary!O$21</f>
        <v>14.695945498396322</v>
      </c>
      <c r="P111" s="178">
        <f>RES_hhdet_in_fech!P111/RES_summary!P$21</f>
        <v>0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20.498570159123908</v>
      </c>
      <c r="G116" s="180">
        <f>RES_hhdet_in_fech!G116/RES_summary!G$21</f>
        <v>19.684561888621019</v>
      </c>
      <c r="H116" s="180">
        <f>RES_hhdet_in_fech!H116/RES_summary!H$21</f>
        <v>0</v>
      </c>
      <c r="I116" s="180">
        <f>RES_hhdet_in_fech!I116/RES_summary!I$21</f>
        <v>0</v>
      </c>
      <c r="J116" s="180">
        <f>RES_hhdet_in_fech!J116/RES_summary!J$21</f>
        <v>0</v>
      </c>
      <c r="K116" s="180">
        <f>RES_hhdet_in_fech!K116/RES_summary!K$21</f>
        <v>0</v>
      </c>
      <c r="L116" s="180">
        <f>RES_hhdet_in_fech!L116/RES_summary!L$21</f>
        <v>0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14.761878433370818</v>
      </c>
      <c r="G117" s="179">
        <f>RES_hhdet_in_fech!G117/RES_summary!G$21</f>
        <v>15.087073590462305</v>
      </c>
      <c r="H117" s="179">
        <f>RES_hhdet_in_fech!H117/RES_summary!H$21</f>
        <v>14.711941434294143</v>
      </c>
      <c r="I117" s="179">
        <f>RES_hhdet_in_fech!I117/RES_summary!I$21</f>
        <v>15.104004867228726</v>
      </c>
      <c r="J117" s="179">
        <f>RES_hhdet_in_fech!J117/RES_summary!J$21</f>
        <v>15.200888791032373</v>
      </c>
      <c r="K117" s="179">
        <f>RES_hhdet_in_fech!K117/RES_summary!K$21</f>
        <v>15.085461998326931</v>
      </c>
      <c r="L117" s="179">
        <f>RES_hhdet_in_fech!L117/RES_summary!L$21</f>
        <v>15.070014449929811</v>
      </c>
      <c r="M117" s="179">
        <f>RES_hhdet_in_fech!M117/RES_summary!M$21</f>
        <v>14.469771841909543</v>
      </c>
      <c r="N117" s="179">
        <f>RES_hhdet_in_fech!N117/RES_summary!N$21</f>
        <v>15.164394576544684</v>
      </c>
      <c r="O117" s="179">
        <f>RES_hhdet_in_fech!O117/RES_summary!O$21</f>
        <v>14.695945498396322</v>
      </c>
      <c r="P117" s="179">
        <f>RES_hhdet_in_fech!P117/RES_summary!P$21</f>
        <v>0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5.9753332013846148</v>
      </c>
      <c r="G118" s="177">
        <f>RES_hhdet_in_fech!G118/RES_summary!G$21</f>
        <v>6.8629368181977286</v>
      </c>
      <c r="H118" s="177">
        <f>RES_hhdet_in_fech!H118/RES_summary!H$21</f>
        <v>6.4243877118066983</v>
      </c>
      <c r="I118" s="177">
        <f>RES_hhdet_in_fech!I118/RES_summary!I$21</f>
        <v>6.3647334210734847</v>
      </c>
      <c r="J118" s="177">
        <f>RES_hhdet_in_fech!J118/RES_summary!J$21</f>
        <v>6.3640269890508137</v>
      </c>
      <c r="K118" s="177">
        <f>RES_hhdet_in_fech!K118/RES_summary!K$21</f>
        <v>6.1067937353325812</v>
      </c>
      <c r="L118" s="177">
        <f>RES_hhdet_in_fech!L118/RES_summary!L$21</f>
        <v>6.2243394049173562</v>
      </c>
      <c r="M118" s="177">
        <f>RES_hhdet_in_fech!M118/RES_summary!M$21</f>
        <v>5.9729217719881778</v>
      </c>
      <c r="N118" s="177">
        <f>RES_hhdet_in_fech!N118/RES_summary!N$21</f>
        <v>6.645301032413176</v>
      </c>
      <c r="O118" s="177">
        <f>RES_hhdet_in_fech!O118/RES_summary!O$21</f>
        <v>6.257584453994042</v>
      </c>
      <c r="P118" s="177">
        <f>RES_hhdet_in_fech!P118/RES_summary!P$21</f>
        <v>0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8.786545231986203</v>
      </c>
      <c r="G119" s="177">
        <f>RES_hhdet_in_fech!G119/RES_summary!G$21</f>
        <v>8.2241367722645737</v>
      </c>
      <c r="H119" s="177">
        <f>RES_hhdet_in_fech!H119/RES_summary!H$21</f>
        <v>8.2875537224874467</v>
      </c>
      <c r="I119" s="177">
        <f>RES_hhdet_in_fech!I119/RES_summary!I$21</f>
        <v>8.739271446155243</v>
      </c>
      <c r="J119" s="177">
        <f>RES_hhdet_in_fech!J119/RES_summary!J$21</f>
        <v>8.8368618019815592</v>
      </c>
      <c r="K119" s="177">
        <f>RES_hhdet_in_fech!K119/RES_summary!K$21</f>
        <v>8.9786682629943506</v>
      </c>
      <c r="L119" s="177">
        <f>RES_hhdet_in_fech!L119/RES_summary!L$21</f>
        <v>8.8456750450124559</v>
      </c>
      <c r="M119" s="177">
        <f>RES_hhdet_in_fech!M119/RES_summary!M$21</f>
        <v>8.4968500699213632</v>
      </c>
      <c r="N119" s="177">
        <f>RES_hhdet_in_fech!N119/RES_summary!N$21</f>
        <v>8.5190935441315059</v>
      </c>
      <c r="O119" s="177">
        <f>RES_hhdet_in_fech!O119/RES_summary!O$21</f>
        <v>8.4383610444022814</v>
      </c>
      <c r="P119" s="177">
        <f>RES_hhdet_in_fech!P119/RES_summary!P$21</f>
        <v>0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12.837466237521209</v>
      </c>
      <c r="G120" s="178">
        <f>RES_hhdet_in_fech!G120/RES_summary!G$21</f>
        <v>12.350999831005156</v>
      </c>
      <c r="H120" s="178">
        <f>RES_hhdet_in_fech!H120/RES_summary!H$21</f>
        <v>12.539621669011872</v>
      </c>
      <c r="I120" s="178">
        <f>RES_hhdet_in_fech!I120/RES_summary!I$21</f>
        <v>13.063540883765537</v>
      </c>
      <c r="J120" s="178">
        <f>RES_hhdet_in_fech!J120/RES_summary!J$21</f>
        <v>12.764201986159671</v>
      </c>
      <c r="K120" s="178">
        <f>RES_hhdet_in_fech!K120/RES_summary!K$21</f>
        <v>12.655207264936365</v>
      </c>
      <c r="L120" s="178">
        <f>RES_hhdet_in_fech!L120/RES_summary!L$21</f>
        <v>12.561573797174159</v>
      </c>
      <c r="M120" s="178">
        <f>RES_hhdet_in_fech!M120/RES_summary!M$21</f>
        <v>11.653276938982282</v>
      </c>
      <c r="N120" s="178">
        <f>RES_hhdet_in_fech!N120/RES_summary!N$21</f>
        <v>12.787629631869832</v>
      </c>
      <c r="O120" s="178">
        <f>RES_hhdet_in_fech!O120/RES_summary!O$21</f>
        <v>12.041905406893466</v>
      </c>
      <c r="P120" s="178">
        <f>RES_hhdet_in_fech!P120/RES_summary!P$21</f>
        <v>0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12.837466237521209</v>
      </c>
      <c r="G122" s="176">
        <f>RES_hhdet_in_fech!G122/RES_summary!G$21</f>
        <v>12.350999831005156</v>
      </c>
      <c r="H122" s="176">
        <f>RES_hhdet_in_fech!H122/RES_summary!H$21</f>
        <v>12.539621669011872</v>
      </c>
      <c r="I122" s="176">
        <f>RES_hhdet_in_fech!I122/RES_summary!I$21</f>
        <v>13.063540883765537</v>
      </c>
      <c r="J122" s="176">
        <f>RES_hhdet_in_fech!J122/RES_summary!J$21</f>
        <v>12.764201986159671</v>
      </c>
      <c r="K122" s="176">
        <f>RES_hhdet_in_fech!K122/RES_summary!K$21</f>
        <v>12.655207264936365</v>
      </c>
      <c r="L122" s="176">
        <f>RES_hhdet_in_fech!L122/RES_summary!L$21</f>
        <v>12.561573797174159</v>
      </c>
      <c r="M122" s="176">
        <f>RES_hhdet_in_fech!M122/RES_summary!M$21</f>
        <v>11.653276938982282</v>
      </c>
      <c r="N122" s="176">
        <f>RES_hhdet_in_fech!N122/RES_summary!N$21</f>
        <v>12.787629631869832</v>
      </c>
      <c r="O122" s="176">
        <f>RES_hhdet_in_fech!O122/RES_summary!O$21</f>
        <v>12.041905406893466</v>
      </c>
      <c r="P122" s="176">
        <f>RES_hhdet_in_fech!P122/RES_summary!P$21</f>
        <v>0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120.86876937295237</v>
      </c>
      <c r="D124" s="184">
        <f>RES_hhdet_in_fech!D124/RES_summary!D$21</f>
        <v>119.3777548311064</v>
      </c>
      <c r="E124" s="184">
        <f>RES_hhdet_in_fech!E124/RES_summary!E$21</f>
        <v>136.90851968690495</v>
      </c>
      <c r="F124" s="184">
        <f>RES_hhdet_in_fech!F124/RES_summary!F$21</f>
        <v>129.81888303473144</v>
      </c>
      <c r="G124" s="184">
        <f>RES_hhdet_in_fech!G124/RES_summary!G$21</f>
        <v>128.42606137398454</v>
      </c>
      <c r="H124" s="184">
        <f>RES_hhdet_in_fech!H124/RES_summary!H$21</f>
        <v>135.55359196375966</v>
      </c>
      <c r="I124" s="184">
        <f>RES_hhdet_in_fech!I124/RES_summary!I$21</f>
        <v>111.18510020486673</v>
      </c>
      <c r="J124" s="184">
        <f>RES_hhdet_in_fech!J124/RES_summary!J$21</f>
        <v>114.71436242385396</v>
      </c>
      <c r="K124" s="184">
        <f>RES_hhdet_in_fech!K124/RES_summary!K$21</f>
        <v>105.68651240302205</v>
      </c>
      <c r="L124" s="184">
        <f>RES_hhdet_in_fech!L124/RES_summary!L$21</f>
        <v>99.930076265205685</v>
      </c>
      <c r="M124" s="184">
        <f>RES_hhdet_in_fech!M124/RES_summary!M$21</f>
        <v>109.01873382800105</v>
      </c>
      <c r="N124" s="184">
        <f>RES_hhdet_in_fech!N124/RES_summary!N$21</f>
        <v>96.775910604448185</v>
      </c>
      <c r="O124" s="184">
        <f>RES_hhdet_in_fech!O124/RES_summary!O$21</f>
        <v>73.132488915585924</v>
      </c>
      <c r="P124" s="184">
        <f>RES_hhdet_in_fech!P124/RES_summary!P$21</f>
        <v>73.032877059837148</v>
      </c>
      <c r="Q124" s="184">
        <f>RES_hhdet_in_fech!Q124/RES_summary!Q$21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77.00105450586652</v>
      </c>
      <c r="D125" s="178">
        <f>RES_hhdet_in_fech!D125/RES_summary!D$21</f>
        <v>74.803776441904191</v>
      </c>
      <c r="E125" s="178">
        <f>RES_hhdet_in_fech!E125/RES_summary!E$21</f>
        <v>93.12631536245587</v>
      </c>
      <c r="F125" s="178">
        <f>RES_hhdet_in_fech!F125/RES_summary!F$21</f>
        <v>86.212789731577928</v>
      </c>
      <c r="G125" s="178">
        <f>RES_hhdet_in_fech!G125/RES_summary!G$21</f>
        <v>86.676228806582699</v>
      </c>
      <c r="H125" s="178">
        <f>RES_hhdet_in_fech!H125/RES_summary!H$21</f>
        <v>94.440583172766068</v>
      </c>
      <c r="I125" s="178">
        <f>RES_hhdet_in_fech!I125/RES_summary!I$21</f>
        <v>70.219552222765614</v>
      </c>
      <c r="J125" s="178">
        <f>RES_hhdet_in_fech!J125/RES_summary!J$21</f>
        <v>73.318764944560812</v>
      </c>
      <c r="K125" s="178">
        <f>RES_hhdet_in_fech!K125/RES_summary!K$21</f>
        <v>65.0678664317482</v>
      </c>
      <c r="L125" s="178">
        <f>RES_hhdet_in_fech!L125/RES_summary!L$21</f>
        <v>59.553893770201817</v>
      </c>
      <c r="M125" s="178">
        <f>RES_hhdet_in_fech!M125/RES_summary!M$21</f>
        <v>71.466559165387835</v>
      </c>
      <c r="N125" s="178">
        <f>RES_hhdet_in_fech!N125/RES_summary!N$21</f>
        <v>59.917684405490647</v>
      </c>
      <c r="O125" s="178">
        <f>RES_hhdet_in_fech!O125/RES_summary!O$21</f>
        <v>38.233210345530701</v>
      </c>
      <c r="P125" s="178">
        <f>RES_hhdet_in_fech!P125/RES_summary!P$21</f>
        <v>36.642647902997616</v>
      </c>
      <c r="Q125" s="178">
        <f>RES_hhdet_in_fech!Q125/RES_summary!Q$21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76.836450505568152</v>
      </c>
      <c r="D126" s="177">
        <f>RES_hhdet_in_fech!D126/RES_summary!D$21</f>
        <v>74.563220365242657</v>
      </c>
      <c r="E126" s="177">
        <f>RES_hhdet_in_fech!E126/RES_summary!E$21</f>
        <v>92.816957688170888</v>
      </c>
      <c r="F126" s="177">
        <f>RES_hhdet_in_fech!F126/RES_summary!F$21</f>
        <v>85.94119500245877</v>
      </c>
      <c r="G126" s="177">
        <f>RES_hhdet_in_fech!G126/RES_summary!G$21</f>
        <v>86.491799295020414</v>
      </c>
      <c r="H126" s="177">
        <f>RES_hhdet_in_fech!H126/RES_summary!H$21</f>
        <v>94.129865883350504</v>
      </c>
      <c r="I126" s="177">
        <f>RES_hhdet_in_fech!I126/RES_summary!I$21</f>
        <v>69.893201380395411</v>
      </c>
      <c r="J126" s="177">
        <f>RES_hhdet_in_fech!J126/RES_summary!J$21</f>
        <v>72.991536960397013</v>
      </c>
      <c r="K126" s="177">
        <f>RES_hhdet_in_fech!K126/RES_summary!K$21</f>
        <v>64.736139533897727</v>
      </c>
      <c r="L126" s="177">
        <f>RES_hhdet_in_fech!L126/RES_summary!L$21</f>
        <v>59.245804592915533</v>
      </c>
      <c r="M126" s="177">
        <f>RES_hhdet_in_fech!M126/RES_summary!M$21</f>
        <v>71.300612504658488</v>
      </c>
      <c r="N126" s="177">
        <f>RES_hhdet_in_fech!N126/RES_summary!N$21</f>
        <v>59.525859827705297</v>
      </c>
      <c r="O126" s="177">
        <f>RES_hhdet_in_fech!O126/RES_summary!O$21</f>
        <v>37.981620769025326</v>
      </c>
      <c r="P126" s="177">
        <f>RES_hhdet_in_fech!P126/RES_summary!P$21</f>
        <v>36.429546990581912</v>
      </c>
      <c r="Q126" s="177">
        <f>RES_hhdet_in_fech!Q126/RES_summary!Q$21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0.16460400029836683</v>
      </c>
      <c r="D127" s="177">
        <f>RES_hhdet_in_fech!D127/RES_summary!D$21</f>
        <v>0.24055607666153542</v>
      </c>
      <c r="E127" s="177">
        <f>RES_hhdet_in_fech!E127/RES_summary!E$21</f>
        <v>0.30935767428498256</v>
      </c>
      <c r="F127" s="177">
        <f>RES_hhdet_in_fech!F127/RES_summary!F$21</f>
        <v>0.27159472911914795</v>
      </c>
      <c r="G127" s="177">
        <f>RES_hhdet_in_fech!G127/RES_summary!G$21</f>
        <v>0.18442951156228693</v>
      </c>
      <c r="H127" s="177">
        <f>RES_hhdet_in_fech!H127/RES_summary!H$21</f>
        <v>0.31071728941556792</v>
      </c>
      <c r="I127" s="177">
        <f>RES_hhdet_in_fech!I127/RES_summary!I$21</f>
        <v>0.32635084237019402</v>
      </c>
      <c r="J127" s="177">
        <f>RES_hhdet_in_fech!J127/RES_summary!J$21</f>
        <v>0.32722798416379645</v>
      </c>
      <c r="K127" s="177">
        <f>RES_hhdet_in_fech!K127/RES_summary!K$21</f>
        <v>0.33172689785047432</v>
      </c>
      <c r="L127" s="177">
        <f>RES_hhdet_in_fech!L127/RES_summary!L$21</f>
        <v>0.30808917728628848</v>
      </c>
      <c r="M127" s="177">
        <f>RES_hhdet_in_fech!M127/RES_summary!M$21</f>
        <v>0.16594666072934874</v>
      </c>
      <c r="N127" s="177">
        <f>RES_hhdet_in_fech!N127/RES_summary!N$21</f>
        <v>0.39182457778534618</v>
      </c>
      <c r="O127" s="177">
        <f>RES_hhdet_in_fech!O127/RES_summary!O$21</f>
        <v>0.25158957650537589</v>
      </c>
      <c r="P127" s="177">
        <f>RES_hhdet_in_fech!P127/RES_summary!P$21</f>
        <v>0.21310091241570631</v>
      </c>
      <c r="Q127" s="177">
        <f>RES_hhdet_in_fech!Q127/RES_summary!Q$21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17.030254943461582</v>
      </c>
      <c r="D128" s="178">
        <f>RES_hhdet_in_fech!D128/RES_summary!D$21</f>
        <v>16.133392170439251</v>
      </c>
      <c r="E128" s="178">
        <f>RES_hhdet_in_fech!E128/RES_summary!E$21</f>
        <v>15.622017400661266</v>
      </c>
      <c r="F128" s="178">
        <f>RES_hhdet_in_fech!F128/RES_summary!F$21</f>
        <v>14.763293559306581</v>
      </c>
      <c r="G128" s="178">
        <f>RES_hhdet_in_fech!G128/RES_summary!G$21</f>
        <v>14.052485506223093</v>
      </c>
      <c r="H128" s="178">
        <f>RES_hhdet_in_fech!H128/RES_summary!H$21</f>
        <v>13.272072755456399</v>
      </c>
      <c r="I128" s="178">
        <f>RES_hhdet_in_fech!I128/RES_summary!I$21</f>
        <v>14.27098982087232</v>
      </c>
      <c r="J128" s="178">
        <f>RES_hhdet_in_fech!J128/RES_summary!J$21</f>
        <v>13.645657965772617</v>
      </c>
      <c r="K128" s="178">
        <f>RES_hhdet_in_fech!K128/RES_summary!K$21</f>
        <v>12.836859811265974</v>
      </c>
      <c r="L128" s="178">
        <f>RES_hhdet_in_fech!L128/RES_summary!L$21</f>
        <v>11.94108175297287</v>
      </c>
      <c r="M128" s="178">
        <f>RES_hhdet_in_fech!M128/RES_summary!M$21</f>
        <v>10.97770771519917</v>
      </c>
      <c r="N128" s="178">
        <f>RES_hhdet_in_fech!N128/RES_summary!N$21</f>
        <v>10.323116577960365</v>
      </c>
      <c r="O128" s="178">
        <f>RES_hhdet_in_fech!O128/RES_summary!O$21</f>
        <v>9.7174605264969554</v>
      </c>
      <c r="P128" s="178">
        <f>RES_hhdet_in_fech!P128/RES_summary!P$21</f>
        <v>9.634812287330357</v>
      </c>
      <c r="Q128" s="178">
        <f>RES_hhdet_in_fech!Q128/RES_summary!Q$21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17.030254943461582</v>
      </c>
      <c r="D129" s="177">
        <f>RES_hhdet_in_fech!D129/RES_summary!D$21</f>
        <v>16.133392170439251</v>
      </c>
      <c r="E129" s="177">
        <f>RES_hhdet_in_fech!E129/RES_summary!E$21</f>
        <v>15.622017400661266</v>
      </c>
      <c r="F129" s="177">
        <f>RES_hhdet_in_fech!F129/RES_summary!F$21</f>
        <v>14.763293559306581</v>
      </c>
      <c r="G129" s="177">
        <f>RES_hhdet_in_fech!G129/RES_summary!G$21</f>
        <v>14.052485506223093</v>
      </c>
      <c r="H129" s="177">
        <f>RES_hhdet_in_fech!H129/RES_summary!H$21</f>
        <v>13.272072755456399</v>
      </c>
      <c r="I129" s="177">
        <f>RES_hhdet_in_fech!I129/RES_summary!I$21</f>
        <v>14.27098982087232</v>
      </c>
      <c r="J129" s="177">
        <f>RES_hhdet_in_fech!J129/RES_summary!J$21</f>
        <v>13.645657965772617</v>
      </c>
      <c r="K129" s="177">
        <f>RES_hhdet_in_fech!K129/RES_summary!K$21</f>
        <v>12.836859811265974</v>
      </c>
      <c r="L129" s="177">
        <f>RES_hhdet_in_fech!L129/RES_summary!L$21</f>
        <v>11.94108175297287</v>
      </c>
      <c r="M129" s="177">
        <f>RES_hhdet_in_fech!M129/RES_summary!M$21</f>
        <v>10.97770771519917</v>
      </c>
      <c r="N129" s="177">
        <f>RES_hhdet_in_fech!N129/RES_summary!N$21</f>
        <v>10.323116577960365</v>
      </c>
      <c r="O129" s="177">
        <f>RES_hhdet_in_fech!O129/RES_summary!O$21</f>
        <v>9.7174605264969554</v>
      </c>
      <c r="P129" s="177">
        <f>RES_hhdet_in_fech!P129/RES_summary!P$21</f>
        <v>9.634812287330357</v>
      </c>
      <c r="Q129" s="177">
        <f>RES_hhdet_in_fech!Q129/RES_summary!Q$21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14.299196085878682</v>
      </c>
      <c r="D130" s="178">
        <f>RES_hhdet_in_fech!D130/RES_summary!D$21</f>
        <v>15.464125346021877</v>
      </c>
      <c r="E130" s="178">
        <f>RES_hhdet_in_fech!E130/RES_summary!E$21</f>
        <v>15.086646497446818</v>
      </c>
      <c r="F130" s="178">
        <f>RES_hhdet_in_fech!F130/RES_summary!F$21</f>
        <v>16.093405569636122</v>
      </c>
      <c r="G130" s="178">
        <f>RES_hhdet_in_fech!G130/RES_summary!G$21</f>
        <v>15.445333338571675</v>
      </c>
      <c r="H130" s="178">
        <f>RES_hhdet_in_fech!H130/RES_summary!H$21</f>
        <v>15.420857333405539</v>
      </c>
      <c r="I130" s="178">
        <f>RES_hhdet_in_fech!I130/RES_summary!I$21</f>
        <v>13.781095381897636</v>
      </c>
      <c r="J130" s="178">
        <f>RES_hhdet_in_fech!J130/RES_summary!J$21</f>
        <v>15.159423142754051</v>
      </c>
      <c r="K130" s="178">
        <f>RES_hhdet_in_fech!K130/RES_summary!K$21</f>
        <v>15.244249629024509</v>
      </c>
      <c r="L130" s="178">
        <f>RES_hhdet_in_fech!L130/RES_summary!L$21</f>
        <v>15.971228726967162</v>
      </c>
      <c r="M130" s="178">
        <f>RES_hhdet_in_fech!M130/RES_summary!M$21</f>
        <v>14.989235712538418</v>
      </c>
      <c r="N130" s="178">
        <f>RES_hhdet_in_fech!N130/RES_summary!N$21</f>
        <v>13.795490891450553</v>
      </c>
      <c r="O130" s="178">
        <f>RES_hhdet_in_fech!O130/RES_summary!O$21</f>
        <v>13.161932094889455</v>
      </c>
      <c r="P130" s="178">
        <f>RES_hhdet_in_fech!P130/RES_summary!P$21</f>
        <v>14.818343042638226</v>
      </c>
      <c r="Q130" s="178">
        <f>RES_hhdet_in_fech!Q130/RES_summary!Q$21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0</v>
      </c>
      <c r="D131" s="183">
        <f>RES_hhdet_in_fech!D131/RES_summary!D$21</f>
        <v>15.202604347506762</v>
      </c>
      <c r="E131" s="183">
        <f>RES_hhdet_in_fech!E131/RES_summary!E$21</f>
        <v>0</v>
      </c>
      <c r="F131" s="183">
        <f>RES_hhdet_in_fech!F131/RES_summary!F$21</f>
        <v>15.387884878551482</v>
      </c>
      <c r="G131" s="183">
        <f>RES_hhdet_in_fech!G131/RES_summary!G$21</f>
        <v>0</v>
      </c>
      <c r="H131" s="183">
        <f>RES_hhdet_in_fech!H131/RES_summary!H$21</f>
        <v>0</v>
      </c>
      <c r="I131" s="183">
        <f>RES_hhdet_in_fech!I131/RES_summary!I$21</f>
        <v>0</v>
      </c>
      <c r="J131" s="183">
        <f>RES_hhdet_in_fech!J131/RES_summary!J$21</f>
        <v>0</v>
      </c>
      <c r="K131" s="183">
        <f>RES_hhdet_in_fech!K131/RES_summary!K$21</f>
        <v>0</v>
      </c>
      <c r="L131" s="183">
        <f>RES_hhdet_in_fech!L131/RES_summary!L$21</f>
        <v>15.783844910301259</v>
      </c>
      <c r="M131" s="183">
        <f>RES_hhdet_in_fech!M131/RES_summary!M$21</f>
        <v>14.17700733071181</v>
      </c>
      <c r="N131" s="183">
        <f>RES_hhdet_in_fech!N131/RES_summary!N$21</f>
        <v>13.659375294944358</v>
      </c>
      <c r="O131" s="183">
        <f>RES_hhdet_in_fech!O131/RES_summary!O$21</f>
        <v>0</v>
      </c>
      <c r="P131" s="183">
        <f>RES_hhdet_in_fech!P131/RES_summary!P$21</f>
        <v>0</v>
      </c>
      <c r="Q131" s="183">
        <f>RES_hhdet_in_fech!Q131/RES_summary!Q$21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0</v>
      </c>
      <c r="D132" s="183">
        <f>RES_hhdet_in_fech!D132/RES_summary!D$21</f>
        <v>13.21836701468099</v>
      </c>
      <c r="E132" s="183">
        <f>RES_hhdet_in_fech!E132/RES_summary!E$21</f>
        <v>13.419629621784599</v>
      </c>
      <c r="F132" s="183">
        <f>RES_hhdet_in_fech!F132/RES_summary!F$21</f>
        <v>13.28607365148344</v>
      </c>
      <c r="G132" s="183">
        <f>RES_hhdet_in_fech!G132/RES_summary!G$21</f>
        <v>13.463478417048858</v>
      </c>
      <c r="H132" s="183">
        <f>RES_hhdet_in_fech!H132/RES_summary!H$21</f>
        <v>13.792513607751824</v>
      </c>
      <c r="I132" s="183">
        <f>RES_hhdet_in_fech!I132/RES_summary!I$21</f>
        <v>12.821937430767182</v>
      </c>
      <c r="J132" s="183">
        <f>RES_hhdet_in_fech!J132/RES_summary!J$21</f>
        <v>13.504826838775942</v>
      </c>
      <c r="K132" s="183">
        <f>RES_hhdet_in_fech!K132/RES_summary!K$21</f>
        <v>13.580324031456083</v>
      </c>
      <c r="L132" s="183">
        <f>RES_hhdet_in_fech!L132/RES_summary!L$21</f>
        <v>13.674801031775305</v>
      </c>
      <c r="M132" s="183">
        <f>RES_hhdet_in_fech!M132/RES_summary!M$21</f>
        <v>13.001907217622167</v>
      </c>
      <c r="N132" s="183">
        <f>RES_hhdet_in_fech!N132/RES_summary!N$21</f>
        <v>12.760508631458675</v>
      </c>
      <c r="O132" s="183">
        <f>RES_hhdet_in_fech!O132/RES_summary!O$21</f>
        <v>13.161932094889455</v>
      </c>
      <c r="P132" s="183">
        <f>RES_hhdet_in_fech!P132/RES_summary!P$21</f>
        <v>13.212469474233712</v>
      </c>
      <c r="Q132" s="183">
        <f>RES_hhdet_in_fech!Q132/RES_summary!Q$21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0</v>
      </c>
      <c r="D133" s="182">
        <f>RES_hhdet_in_fech!D133/RES_summary!D$21</f>
        <v>4.6657889473605589</v>
      </c>
      <c r="E133" s="182">
        <f>RES_hhdet_in_fech!E133/RES_summary!E$21</f>
        <v>5.1570454171708349</v>
      </c>
      <c r="F133" s="182">
        <f>RES_hhdet_in_fech!F133/RES_summary!F$21</f>
        <v>4.5397590799420717</v>
      </c>
      <c r="G133" s="182">
        <f>RES_hhdet_in_fech!G133/RES_summary!G$21</f>
        <v>5.3195560180986758</v>
      </c>
      <c r="H133" s="182">
        <f>RES_hhdet_in_fech!H133/RES_summary!H$21</f>
        <v>5.5206319424891737</v>
      </c>
      <c r="I133" s="182">
        <f>RES_hhdet_in_fech!I133/RES_summary!I$21</f>
        <v>4.1604944330015154</v>
      </c>
      <c r="J133" s="182">
        <f>RES_hhdet_in_fech!J133/RES_summary!J$21</f>
        <v>4.6891478308535612</v>
      </c>
      <c r="K133" s="182">
        <f>RES_hhdet_in_fech!K133/RES_summary!K$21</f>
        <v>4.5821321699412705</v>
      </c>
      <c r="L133" s="182">
        <f>RES_hhdet_in_fech!L133/RES_summary!L$21</f>
        <v>4.8012169528957482</v>
      </c>
      <c r="M133" s="182">
        <f>RES_hhdet_in_fech!M133/RES_summary!M$21</f>
        <v>4.47976648878464</v>
      </c>
      <c r="N133" s="182">
        <f>RES_hhdet_in_fech!N133/RES_summary!N$21</f>
        <v>4.3108680701354798</v>
      </c>
      <c r="O133" s="182">
        <f>RES_hhdet_in_fech!O133/RES_summary!O$21</f>
        <v>4.7097172358197703</v>
      </c>
      <c r="P133" s="182">
        <f>RES_hhdet_in_fech!P133/RES_summary!P$21</f>
        <v>4.7249739354527884</v>
      </c>
      <c r="Q133" s="182">
        <f>RES_hhdet_in_fech!Q133/RES_summary!Q$21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0</v>
      </c>
      <c r="D134" s="181">
        <f>RES_hhdet_in_fech!D134/RES_summary!D$21</f>
        <v>8.5525780673204324</v>
      </c>
      <c r="E134" s="181">
        <f>RES_hhdet_in_fech!E134/RES_summary!E$21</f>
        <v>8.2625842046137645</v>
      </c>
      <c r="F134" s="181">
        <f>RES_hhdet_in_fech!F134/RES_summary!F$21</f>
        <v>8.746314571541367</v>
      </c>
      <c r="G134" s="181">
        <f>RES_hhdet_in_fech!G134/RES_summary!G$21</f>
        <v>8.1439223989501812</v>
      </c>
      <c r="H134" s="181">
        <f>RES_hhdet_in_fech!H134/RES_summary!H$21</f>
        <v>8.271881665262649</v>
      </c>
      <c r="I134" s="181">
        <f>RES_hhdet_in_fech!I134/RES_summary!I$21</f>
        <v>8.6614429977656666</v>
      </c>
      <c r="J134" s="181">
        <f>RES_hhdet_in_fech!J134/RES_summary!J$21</f>
        <v>8.8156790079223804</v>
      </c>
      <c r="K134" s="181">
        <f>RES_hhdet_in_fech!K134/RES_summary!K$21</f>
        <v>8.9981918615148135</v>
      </c>
      <c r="L134" s="181">
        <f>RES_hhdet_in_fech!L134/RES_summary!L$21</f>
        <v>8.8735840788795599</v>
      </c>
      <c r="M134" s="181">
        <f>RES_hhdet_in_fech!M134/RES_summary!M$21</f>
        <v>8.5221407288375275</v>
      </c>
      <c r="N134" s="181">
        <f>RES_hhdet_in_fech!N134/RES_summary!N$21</f>
        <v>8.4496405613231982</v>
      </c>
      <c r="O134" s="181">
        <f>RES_hhdet_in_fech!O134/RES_summary!O$21</f>
        <v>8.4522148590696844</v>
      </c>
      <c r="P134" s="181">
        <f>RES_hhdet_in_fech!P134/RES_summary!P$21</f>
        <v>8.4874955387809212</v>
      </c>
      <c r="Q134" s="181">
        <f>RES_hhdet_in_fech!Q134/RES_summary!Q$21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18.951278545675663</v>
      </c>
      <c r="D135" s="180">
        <f>RES_hhdet_in_fech!D135/RES_summary!D$21</f>
        <v>19.761664196238826</v>
      </c>
      <c r="E135" s="180">
        <f>RES_hhdet_in_fech!E135/RES_summary!E$21</f>
        <v>20.429405603337539</v>
      </c>
      <c r="F135" s="180">
        <f>RES_hhdet_in_fech!F135/RES_summary!F$21</f>
        <v>20.272060344742787</v>
      </c>
      <c r="G135" s="180">
        <f>RES_hhdet_in_fech!G135/RES_summary!G$21</f>
        <v>19.62596519900119</v>
      </c>
      <c r="H135" s="180">
        <f>RES_hhdet_in_fech!H135/RES_summary!H$21</f>
        <v>19.746091396204687</v>
      </c>
      <c r="I135" s="180">
        <f>RES_hhdet_in_fech!I135/RES_summary!I$21</f>
        <v>0</v>
      </c>
      <c r="J135" s="180">
        <f>RES_hhdet_in_fech!J135/RES_summary!J$21</f>
        <v>20.934515194322209</v>
      </c>
      <c r="K135" s="180">
        <f>RES_hhdet_in_fech!K135/RES_summary!K$21</f>
        <v>21.212494659708398</v>
      </c>
      <c r="L135" s="180">
        <f>RES_hhdet_in_fech!L135/RES_summary!L$21</f>
        <v>20.819460293525989</v>
      </c>
      <c r="M135" s="180">
        <f>RES_hhdet_in_fech!M135/RES_summary!M$21</f>
        <v>19.185814296963471</v>
      </c>
      <c r="N135" s="180">
        <f>RES_hhdet_in_fech!N135/RES_summary!N$21</f>
        <v>21.066915043814447</v>
      </c>
      <c r="O135" s="180">
        <f>RES_hhdet_in_fech!O135/RES_summary!O$21</f>
        <v>0</v>
      </c>
      <c r="P135" s="180">
        <f>RES_hhdet_in_fech!P135/RES_summary!P$21</f>
        <v>19.663955903988668</v>
      </c>
      <c r="Q135" s="180">
        <f>RES_hhdet_in_fech!Q135/RES_summary!Q$21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13.803574004222028</v>
      </c>
      <c r="D136" s="179">
        <f>RES_hhdet_in_fech!D136/RES_summary!D$21</f>
        <v>14.727863021350258</v>
      </c>
      <c r="E136" s="179">
        <f>RES_hhdet_in_fech!E136/RES_summary!E$21</f>
        <v>15.094114866897115</v>
      </c>
      <c r="F136" s="179">
        <f>RES_hhdet_in_fech!F136/RES_summary!F$21</f>
        <v>14.570508945452566</v>
      </c>
      <c r="G136" s="179">
        <f>RES_hhdet_in_fech!G136/RES_summary!G$21</f>
        <v>14.871774884291815</v>
      </c>
      <c r="H136" s="179">
        <f>RES_hhdet_in_fech!H136/RES_summary!H$21</f>
        <v>14.541154151179375</v>
      </c>
      <c r="I136" s="179">
        <f>RES_hhdet_in_fech!I136/RES_summary!I$21</f>
        <v>14.969846192823834</v>
      </c>
      <c r="J136" s="179">
        <f>RES_hhdet_in_fech!J136/RES_summary!J$21</f>
        <v>15.070393289381263</v>
      </c>
      <c r="K136" s="179">
        <f>RES_hhdet_in_fech!K136/RES_summary!K$21</f>
        <v>15.198024418727719</v>
      </c>
      <c r="L136" s="179">
        <f>RES_hhdet_in_fech!L136/RES_summary!L$21</f>
        <v>15.192193861586563</v>
      </c>
      <c r="M136" s="179">
        <f>RES_hhdet_in_fech!M136/RES_summary!M$21</f>
        <v>14.590710910537608</v>
      </c>
      <c r="N136" s="179">
        <f>RES_hhdet_in_fech!N136/RES_summary!N$21</f>
        <v>15.235065483410162</v>
      </c>
      <c r="O136" s="179">
        <f>RES_hhdet_in_fech!O136/RES_summary!O$21</f>
        <v>0</v>
      </c>
      <c r="P136" s="179">
        <f>RES_hhdet_in_fech!P136/RES_summary!P$21</f>
        <v>14.658088184206418</v>
      </c>
      <c r="Q136" s="179">
        <f>RES_hhdet_in_fech!Q136/RES_summary!Q$21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4.9807372579856839</v>
      </c>
      <c r="D137" s="177">
        <f>RES_hhdet_in_fech!D137/RES_summary!D$21</f>
        <v>6.1584596704578614</v>
      </c>
      <c r="E137" s="177">
        <f>RES_hhdet_in_fech!E137/RES_summary!E$21</f>
        <v>6.8443445314224034</v>
      </c>
      <c r="F137" s="177">
        <f>RES_hhdet_in_fech!F137/RES_summary!F$21</f>
        <v>5.8978704001529705</v>
      </c>
      <c r="G137" s="177">
        <f>RES_hhdet_in_fech!G137/RES_summary!G$21</f>
        <v>6.7649999049435987</v>
      </c>
      <c r="H137" s="177">
        <f>RES_hhdet_in_fech!H137/RES_summary!H$21</f>
        <v>6.3498085865515002</v>
      </c>
      <c r="I137" s="177">
        <f>RES_hhdet_in_fech!I137/RES_summary!I$21</f>
        <v>6.3081997926605062</v>
      </c>
      <c r="J137" s="177">
        <f>RES_hhdet_in_fech!J137/RES_summary!J$21</f>
        <v>6.3093935458440358</v>
      </c>
      <c r="K137" s="177">
        <f>RES_hhdet_in_fech!K137/RES_summary!K$21</f>
        <v>6.1523604858778169</v>
      </c>
      <c r="L137" s="177">
        <f>RES_hhdet_in_fech!L137/RES_summary!L$21</f>
        <v>6.2748029349273278</v>
      </c>
      <c r="M137" s="177">
        <f>RES_hhdet_in_fech!M137/RES_summary!M$21</f>
        <v>6.0228437475372569</v>
      </c>
      <c r="N137" s="177">
        <f>RES_hhdet_in_fech!N137/RES_summary!N$21</f>
        <v>6.6762702509984786</v>
      </c>
      <c r="O137" s="177">
        <f>RES_hhdet_in_fech!O137/RES_summary!O$21</f>
        <v>0</v>
      </c>
      <c r="P137" s="177">
        <f>RES_hhdet_in_fech!P137/RES_summary!P$21</f>
        <v>6.1375415201234356</v>
      </c>
      <c r="Q137" s="177">
        <f>RES_hhdet_in_fech!Q137/RES_summary!Q$21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8.8228367462363444</v>
      </c>
      <c r="D138" s="177">
        <f>RES_hhdet_in_fech!D138/RES_summary!D$21</f>
        <v>8.5694033508923972</v>
      </c>
      <c r="E138" s="177">
        <f>RES_hhdet_in_fech!E138/RES_summary!E$21</f>
        <v>8.2497703354747127</v>
      </c>
      <c r="F138" s="177">
        <f>RES_hhdet_in_fech!F138/RES_summary!F$21</f>
        <v>8.6726385452995949</v>
      </c>
      <c r="G138" s="177">
        <f>RES_hhdet_in_fech!G138/RES_summary!G$21</f>
        <v>8.1067749793482164</v>
      </c>
      <c r="H138" s="177">
        <f>RES_hhdet_in_fech!H138/RES_summary!H$21</f>
        <v>8.1913455646278752</v>
      </c>
      <c r="I138" s="177">
        <f>RES_hhdet_in_fech!I138/RES_summary!I$21</f>
        <v>8.6616464001633258</v>
      </c>
      <c r="J138" s="177">
        <f>RES_hhdet_in_fech!J138/RES_summary!J$21</f>
        <v>8.7609997435372264</v>
      </c>
      <c r="K138" s="177">
        <f>RES_hhdet_in_fech!K138/RES_summary!K$21</f>
        <v>9.0456639328499033</v>
      </c>
      <c r="L138" s="177">
        <f>RES_hhdet_in_fech!L138/RES_summary!L$21</f>
        <v>8.9173909266592339</v>
      </c>
      <c r="M138" s="177">
        <f>RES_hhdet_in_fech!M138/RES_summary!M$21</f>
        <v>8.5678671630003489</v>
      </c>
      <c r="N138" s="177">
        <f>RES_hhdet_in_fech!N138/RES_summary!N$21</f>
        <v>8.5587952324116845</v>
      </c>
      <c r="O138" s="177">
        <f>RES_hhdet_in_fech!O138/RES_summary!O$21</f>
        <v>0</v>
      </c>
      <c r="P138" s="177">
        <f>RES_hhdet_in_fech!P138/RES_summary!P$21</f>
        <v>8.5205466640829837</v>
      </c>
      <c r="Q138" s="177">
        <f>RES_hhdet_in_fech!Q138/RES_summary!Q$21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12.538263837745589</v>
      </c>
      <c r="D139" s="178">
        <f>RES_hhdet_in_fech!D139/RES_summary!D$21</f>
        <v>12.976460872741091</v>
      </c>
      <c r="E139" s="178">
        <f>RES_hhdet_in_fech!E139/RES_summary!E$21</f>
        <v>13.073540426341022</v>
      </c>
      <c r="F139" s="178">
        <f>RES_hhdet_in_fech!F139/RES_summary!F$21</f>
        <v>12.74939417421081</v>
      </c>
      <c r="G139" s="178">
        <f>RES_hhdet_in_fech!G139/RES_summary!G$21</f>
        <v>12.252013722607078</v>
      </c>
      <c r="H139" s="178">
        <f>RES_hhdet_in_fech!H139/RES_summary!H$21</f>
        <v>12.420078702131649</v>
      </c>
      <c r="I139" s="178">
        <f>RES_hhdet_in_fech!I139/RES_summary!I$21</f>
        <v>12.913462779331166</v>
      </c>
      <c r="J139" s="178">
        <f>RES_hhdet_in_fech!J139/RES_summary!J$21</f>
        <v>12.590516370766489</v>
      </c>
      <c r="K139" s="178">
        <f>RES_hhdet_in_fech!K139/RES_summary!K$21</f>
        <v>12.537536530983369</v>
      </c>
      <c r="L139" s="178">
        <f>RES_hhdet_in_fech!L139/RES_summary!L$21</f>
        <v>12.463872015063849</v>
      </c>
      <c r="M139" s="178">
        <f>RES_hhdet_in_fech!M139/RES_summary!M$21</f>
        <v>11.585231234875616</v>
      </c>
      <c r="N139" s="178">
        <f>RES_hhdet_in_fech!N139/RES_summary!N$21</f>
        <v>12.739618729546635</v>
      </c>
      <c r="O139" s="178">
        <f>RES_hhdet_in_fech!O139/RES_summary!O$21</f>
        <v>12.019885948668804</v>
      </c>
      <c r="P139" s="178">
        <f>RES_hhdet_in_fech!P139/RES_summary!P$21</f>
        <v>11.937073826870957</v>
      </c>
      <c r="Q139" s="178">
        <f>RES_hhdet_in_fech!Q139/RES_summary!Q$21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12.538263837745589</v>
      </c>
      <c r="D141" s="176">
        <f>RES_hhdet_in_fech!D141/RES_summary!D$21</f>
        <v>12.976460872741091</v>
      </c>
      <c r="E141" s="176">
        <f>RES_hhdet_in_fech!E141/RES_summary!E$21</f>
        <v>13.073540426341022</v>
      </c>
      <c r="F141" s="176">
        <f>RES_hhdet_in_fech!F141/RES_summary!F$21</f>
        <v>12.74939417421081</v>
      </c>
      <c r="G141" s="176">
        <f>RES_hhdet_in_fech!G141/RES_summary!G$21</f>
        <v>12.252013722607078</v>
      </c>
      <c r="H141" s="176">
        <f>RES_hhdet_in_fech!H141/RES_summary!H$21</f>
        <v>12.420078702131649</v>
      </c>
      <c r="I141" s="176">
        <f>RES_hhdet_in_fech!I141/RES_summary!I$21</f>
        <v>12.913462779331166</v>
      </c>
      <c r="J141" s="176">
        <f>RES_hhdet_in_fech!J141/RES_summary!J$21</f>
        <v>12.590516370766489</v>
      </c>
      <c r="K141" s="176">
        <f>RES_hhdet_in_fech!K141/RES_summary!K$21</f>
        <v>12.537536530983369</v>
      </c>
      <c r="L141" s="176">
        <f>RES_hhdet_in_fech!L141/RES_summary!L$21</f>
        <v>12.463872015063849</v>
      </c>
      <c r="M141" s="176">
        <f>RES_hhdet_in_fech!M141/RES_summary!M$21</f>
        <v>11.585231234875616</v>
      </c>
      <c r="N141" s="176">
        <f>RES_hhdet_in_fech!N141/RES_summary!N$21</f>
        <v>12.739618729546635</v>
      </c>
      <c r="O141" s="176">
        <f>RES_hhdet_in_fech!O141/RES_summary!O$21</f>
        <v>12.019885948668804</v>
      </c>
      <c r="P141" s="176">
        <f>RES_hhdet_in_fech!P141/RES_summary!P$21</f>
        <v>11.937073826870957</v>
      </c>
      <c r="Q141" s="176">
        <f>RES_hhdet_in_fech!Q141/RES_summary!Q$21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98.567072698698837</v>
      </c>
      <c r="D143" s="184">
        <f>RES_hhdet_in_fech!D143/RES_summary!D$21</f>
        <v>98.220659916141855</v>
      </c>
      <c r="E143" s="184">
        <f>RES_hhdet_in_fech!E143/RES_summary!E$21</f>
        <v>102.67554848616665</v>
      </c>
      <c r="F143" s="184">
        <f>RES_hhdet_in_fech!F143/RES_summary!F$21</f>
        <v>96.309896744127244</v>
      </c>
      <c r="G143" s="184">
        <f>RES_hhdet_in_fech!G143/RES_summary!G$21</f>
        <v>93.416604024206322</v>
      </c>
      <c r="H143" s="184">
        <f>RES_hhdet_in_fech!H143/RES_summary!H$21</f>
        <v>87.3500849892243</v>
      </c>
      <c r="I143" s="184">
        <f>RES_hhdet_in_fech!I143/RES_summary!I$21</f>
        <v>83.42368020591195</v>
      </c>
      <c r="J143" s="184">
        <f>RES_hhdet_in_fech!J143/RES_summary!J$21</f>
        <v>77.157186107684396</v>
      </c>
      <c r="K143" s="184">
        <f>RES_hhdet_in_fech!K143/RES_summary!K$21</f>
        <v>69.132889135074933</v>
      </c>
      <c r="L143" s="184">
        <f>RES_hhdet_in_fech!L143/RES_summary!L$21</f>
        <v>63.7114366902181</v>
      </c>
      <c r="M143" s="184">
        <f>RES_hhdet_in_fech!M143/RES_summary!M$21</f>
        <v>66.800849450596928</v>
      </c>
      <c r="N143" s="184">
        <f>RES_hhdet_in_fech!N143/RES_summary!N$21</f>
        <v>61.227021764045489</v>
      </c>
      <c r="O143" s="184">
        <f>RES_hhdet_in_fech!O143/RES_summary!O$21</f>
        <v>51.667936464290619</v>
      </c>
      <c r="P143" s="184">
        <f>RES_hhdet_in_fech!P143/RES_summary!P$21</f>
        <v>49.299667812906321</v>
      </c>
      <c r="Q143" s="184">
        <f>RES_hhdet_in_fech!Q143/RES_summary!Q$21</f>
        <v>53.62384797012308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54.556349185874559</v>
      </c>
      <c r="D144" s="178">
        <f>RES_hhdet_in_fech!D144/RES_summary!D$21</f>
        <v>54.339977952482414</v>
      </c>
      <c r="E144" s="178">
        <f>RES_hhdet_in_fech!E144/RES_summary!E$21</f>
        <v>59.602198495461543</v>
      </c>
      <c r="F144" s="178">
        <f>RES_hhdet_in_fech!F144/RES_summary!F$21</f>
        <v>53.382180512218106</v>
      </c>
      <c r="G144" s="178">
        <f>RES_hhdet_in_fech!G144/RES_summary!G$21</f>
        <v>50.507069274579294</v>
      </c>
      <c r="H144" s="178">
        <f>RES_hhdet_in_fech!H144/RES_summary!H$21</f>
        <v>45.665658283780438</v>
      </c>
      <c r="I144" s="178">
        <f>RES_hhdet_in_fech!I144/RES_summary!I$21</f>
        <v>41.591610997044832</v>
      </c>
      <c r="J144" s="178">
        <f>RES_hhdet_in_fech!J144/RES_summary!J$21</f>
        <v>36.197540373501944</v>
      </c>
      <c r="K144" s="178">
        <f>RES_hhdet_in_fech!K144/RES_summary!K$21</f>
        <v>28.999793950954349</v>
      </c>
      <c r="L144" s="178">
        <f>RES_hhdet_in_fech!L144/RES_summary!L$21</f>
        <v>24.019609508989987</v>
      </c>
      <c r="M144" s="178">
        <f>RES_hhdet_in_fech!M144/RES_summary!M$21</f>
        <v>29.345124070789286</v>
      </c>
      <c r="N144" s="178">
        <f>RES_hhdet_in_fech!N144/RES_summary!N$21</f>
        <v>22.997959094131428</v>
      </c>
      <c r="O144" s="178">
        <f>RES_hhdet_in_fech!O144/RES_summary!O$21</f>
        <v>12.502338607176766</v>
      </c>
      <c r="P144" s="178">
        <f>RES_hhdet_in_fech!P144/RES_summary!P$21</f>
        <v>12.352097887861229</v>
      </c>
      <c r="Q144" s="178">
        <f>RES_hhdet_in_fech!Q144/RES_summary!Q$21</f>
        <v>16.009675184825003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54.556349185874559</v>
      </c>
      <c r="D145" s="177">
        <f>RES_hhdet_in_fech!D145/RES_summary!D$21</f>
        <v>54.339977952482414</v>
      </c>
      <c r="E145" s="177">
        <f>RES_hhdet_in_fech!E145/RES_summary!E$21</f>
        <v>59.602198495461543</v>
      </c>
      <c r="F145" s="177">
        <f>RES_hhdet_in_fech!F145/RES_summary!F$21</f>
        <v>53.382180512218106</v>
      </c>
      <c r="G145" s="177">
        <f>RES_hhdet_in_fech!G145/RES_summary!G$21</f>
        <v>50.507069274579294</v>
      </c>
      <c r="H145" s="177">
        <f>RES_hhdet_in_fech!H145/RES_summary!H$21</f>
        <v>45.665658283780438</v>
      </c>
      <c r="I145" s="177">
        <f>RES_hhdet_in_fech!I145/RES_summary!I$21</f>
        <v>41.591610997044832</v>
      </c>
      <c r="J145" s="177">
        <f>RES_hhdet_in_fech!J145/RES_summary!J$21</f>
        <v>36.197540373501944</v>
      </c>
      <c r="K145" s="177">
        <f>RES_hhdet_in_fech!K145/RES_summary!K$21</f>
        <v>28.999793950954349</v>
      </c>
      <c r="L145" s="177">
        <f>RES_hhdet_in_fech!L145/RES_summary!L$21</f>
        <v>24.019609508989987</v>
      </c>
      <c r="M145" s="177">
        <f>RES_hhdet_in_fech!M145/RES_summary!M$21</f>
        <v>29.345124070789286</v>
      </c>
      <c r="N145" s="177">
        <f>RES_hhdet_in_fech!N145/RES_summary!N$21</f>
        <v>22.997959094131428</v>
      </c>
      <c r="O145" s="177">
        <f>RES_hhdet_in_fech!O145/RES_summary!O$21</f>
        <v>12.502338607176766</v>
      </c>
      <c r="P145" s="177">
        <f>RES_hhdet_in_fech!P145/RES_summary!P$21</f>
        <v>12.352097887861229</v>
      </c>
      <c r="Q145" s="177">
        <f>RES_hhdet_in_fech!Q145/RES_summary!Q$21</f>
        <v>16.009675184825003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16.910350580903042</v>
      </c>
      <c r="D146" s="178">
        <f>RES_hhdet_in_fech!D146/RES_summary!D$21</f>
        <v>15.544794453276209</v>
      </c>
      <c r="E146" s="178">
        <f>RES_hhdet_in_fech!E146/RES_summary!E$21</f>
        <v>14.574996770596488</v>
      </c>
      <c r="F146" s="178">
        <f>RES_hhdet_in_fech!F146/RES_summary!F$21</f>
        <v>14.020705722848151</v>
      </c>
      <c r="G146" s="178">
        <f>RES_hhdet_in_fech!G146/RES_summary!G$21</f>
        <v>15.476283333220481</v>
      </c>
      <c r="H146" s="178">
        <f>RES_hhdet_in_fech!H146/RES_summary!H$21</f>
        <v>14.578428526011443</v>
      </c>
      <c r="I146" s="178">
        <f>RES_hhdet_in_fech!I146/RES_summary!I$21</f>
        <v>13.766719253679089</v>
      </c>
      <c r="J146" s="178">
        <f>RES_hhdet_in_fech!J146/RES_summary!J$21</f>
        <v>13.101286030319629</v>
      </c>
      <c r="K146" s="178">
        <f>RES_hhdet_in_fech!K146/RES_summary!K$21</f>
        <v>12.498429932431051</v>
      </c>
      <c r="L146" s="178">
        <f>RES_hhdet_in_fech!L146/RES_summary!L$21</f>
        <v>12.124895140000463</v>
      </c>
      <c r="M146" s="178">
        <f>RES_hhdet_in_fech!M146/RES_summary!M$21</f>
        <v>11.331809438933057</v>
      </c>
      <c r="N146" s="178">
        <f>RES_hhdet_in_fech!N146/RES_summary!N$21</f>
        <v>10.297622079601471</v>
      </c>
      <c r="O146" s="178">
        <f>RES_hhdet_in_fech!O146/RES_summary!O$21</f>
        <v>9.9844403933812274</v>
      </c>
      <c r="P146" s="178">
        <f>RES_hhdet_in_fech!P146/RES_summary!P$21</f>
        <v>10.267744221499411</v>
      </c>
      <c r="Q146" s="178">
        <f>RES_hhdet_in_fech!Q146/RES_summary!Q$21</f>
        <v>9.9364554757831289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16.910350580903042</v>
      </c>
      <c r="D147" s="177">
        <f>RES_hhdet_in_fech!D147/RES_summary!D$21</f>
        <v>15.544794453276209</v>
      </c>
      <c r="E147" s="177">
        <f>RES_hhdet_in_fech!E147/RES_summary!E$21</f>
        <v>14.574996770596488</v>
      </c>
      <c r="F147" s="177">
        <f>RES_hhdet_in_fech!F147/RES_summary!F$21</f>
        <v>14.020705722848151</v>
      </c>
      <c r="G147" s="177">
        <f>RES_hhdet_in_fech!G147/RES_summary!G$21</f>
        <v>15.476283333220481</v>
      </c>
      <c r="H147" s="177">
        <f>RES_hhdet_in_fech!H147/RES_summary!H$21</f>
        <v>14.578428526011443</v>
      </c>
      <c r="I147" s="177">
        <f>RES_hhdet_in_fech!I147/RES_summary!I$21</f>
        <v>13.766719253679089</v>
      </c>
      <c r="J147" s="177">
        <f>RES_hhdet_in_fech!J147/RES_summary!J$21</f>
        <v>13.101286030319629</v>
      </c>
      <c r="K147" s="177">
        <f>RES_hhdet_in_fech!K147/RES_summary!K$21</f>
        <v>12.498429932431051</v>
      </c>
      <c r="L147" s="177">
        <f>RES_hhdet_in_fech!L147/RES_summary!L$21</f>
        <v>12.124895140000463</v>
      </c>
      <c r="M147" s="177">
        <f>RES_hhdet_in_fech!M147/RES_summary!M$21</f>
        <v>11.331809438933057</v>
      </c>
      <c r="N147" s="177">
        <f>RES_hhdet_in_fech!N147/RES_summary!N$21</f>
        <v>10.297622079601471</v>
      </c>
      <c r="O147" s="177">
        <f>RES_hhdet_in_fech!O147/RES_summary!O$21</f>
        <v>9.9844403933812274</v>
      </c>
      <c r="P147" s="177">
        <f>RES_hhdet_in_fech!P147/RES_summary!P$21</f>
        <v>10.267744221499411</v>
      </c>
      <c r="Q147" s="177">
        <f>RES_hhdet_in_fech!Q147/RES_summary!Q$21</f>
        <v>9.9364554757831289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14.560948898395774</v>
      </c>
      <c r="D148" s="178">
        <f>RES_hhdet_in_fech!D148/RES_summary!D$21</f>
        <v>15.336897216248323</v>
      </c>
      <c r="E148" s="178">
        <f>RES_hhdet_in_fech!E148/RES_summary!E$21</f>
        <v>15.38686153426181</v>
      </c>
      <c r="F148" s="178">
        <f>RES_hhdet_in_fech!F148/RES_summary!F$21</f>
        <v>16.099554491693645</v>
      </c>
      <c r="G148" s="178">
        <f>RES_hhdet_in_fech!G148/RES_summary!G$21</f>
        <v>15.112431372589295</v>
      </c>
      <c r="H148" s="178">
        <f>RES_hhdet_in_fech!H148/RES_summary!H$21</f>
        <v>14.593893360682063</v>
      </c>
      <c r="I148" s="178">
        <f>RES_hhdet_in_fech!I148/RES_summary!I$21</f>
        <v>15.029742262165236</v>
      </c>
      <c r="J148" s="178">
        <f>RES_hhdet_in_fech!J148/RES_summary!J$21</f>
        <v>15.125732720791794</v>
      </c>
      <c r="K148" s="178">
        <f>RES_hhdet_in_fech!K148/RES_summary!K$21</f>
        <v>15.00428767770026</v>
      </c>
      <c r="L148" s="178">
        <f>RES_hhdet_in_fech!L148/RES_summary!L$21</f>
        <v>15.02568042513213</v>
      </c>
      <c r="M148" s="178">
        <f>RES_hhdet_in_fech!M148/RES_summary!M$21</f>
        <v>14.484961647220581</v>
      </c>
      <c r="N148" s="178">
        <f>RES_hhdet_in_fech!N148/RES_summary!N$21</f>
        <v>15.149867230568772</v>
      </c>
      <c r="O148" s="178">
        <f>RES_hhdet_in_fech!O148/RES_summary!O$21</f>
        <v>17.143997673527117</v>
      </c>
      <c r="P148" s="178">
        <f>RES_hhdet_in_fech!P148/RES_summary!P$21</f>
        <v>14.737150420367385</v>
      </c>
      <c r="Q148" s="178">
        <f>RES_hhdet_in_fech!Q148/RES_summary!Q$21</f>
        <v>15.057471686252741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18.160072961768272</v>
      </c>
      <c r="D153" s="180">
        <f>RES_hhdet_in_fech!D153/RES_summary!D$21</f>
        <v>19.438723670495648</v>
      </c>
      <c r="E153" s="180">
        <f>RES_hhdet_in_fech!E153/RES_summary!E$21</f>
        <v>20.05130494002016</v>
      </c>
      <c r="F153" s="180">
        <f>RES_hhdet_in_fech!F153/RES_summary!F$21</f>
        <v>19.971986108339895</v>
      </c>
      <c r="G153" s="180">
        <f>RES_hhdet_in_fech!G153/RES_summary!G$21</f>
        <v>19.296023685929601</v>
      </c>
      <c r="H153" s="180">
        <f>RES_hhdet_in_fech!H153/RES_summary!H$21</f>
        <v>0</v>
      </c>
      <c r="I153" s="180">
        <f>RES_hhdet_in_fech!I153/RES_summary!I$21</f>
        <v>0</v>
      </c>
      <c r="J153" s="180">
        <f>RES_hhdet_in_fech!J153/RES_summary!J$21</f>
        <v>0</v>
      </c>
      <c r="K153" s="180">
        <f>RES_hhdet_in_fech!K153/RES_summary!K$21</f>
        <v>0</v>
      </c>
      <c r="L153" s="180">
        <f>RES_hhdet_in_fech!L153/RES_summary!L$21</f>
        <v>0</v>
      </c>
      <c r="M153" s="180">
        <f>RES_hhdet_in_fech!M153/RES_summary!M$21</f>
        <v>0</v>
      </c>
      <c r="N153" s="180">
        <f>RES_hhdet_in_fech!N153/RES_summary!N$21</f>
        <v>0</v>
      </c>
      <c r="O153" s="180">
        <f>RES_hhdet_in_fech!O153/RES_summary!O$21</f>
        <v>19.941829787576207</v>
      </c>
      <c r="P153" s="180">
        <f>RES_hhdet_in_fech!P153/RES_summary!P$21</f>
        <v>19.48869982384733</v>
      </c>
      <c r="Q153" s="180">
        <f>RES_hhdet_in_fech!Q153/RES_summary!Q$21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13.661839513733801</v>
      </c>
      <c r="D154" s="179">
        <f>RES_hhdet_in_fech!D154/RES_summary!D$21</f>
        <v>14.680539448459221</v>
      </c>
      <c r="E154" s="179">
        <f>RES_hhdet_in_fech!E154/RES_summary!E$21</f>
        <v>15.141893505455952</v>
      </c>
      <c r="F154" s="179">
        <f>RES_hhdet_in_fech!F154/RES_summary!F$21</f>
        <v>14.635539405357818</v>
      </c>
      <c r="G154" s="179">
        <f>RES_hhdet_in_fech!G154/RES_summary!G$21</f>
        <v>14.945055423078916</v>
      </c>
      <c r="H154" s="179">
        <f>RES_hhdet_in_fech!H154/RES_summary!H$21</f>
        <v>14.593893360682063</v>
      </c>
      <c r="I154" s="179">
        <f>RES_hhdet_in_fech!I154/RES_summary!I$21</f>
        <v>15.029742262165236</v>
      </c>
      <c r="J154" s="179">
        <f>RES_hhdet_in_fech!J154/RES_summary!J$21</f>
        <v>15.125732720791794</v>
      </c>
      <c r="K154" s="179">
        <f>RES_hhdet_in_fech!K154/RES_summary!K$21</f>
        <v>15.00428767770026</v>
      </c>
      <c r="L154" s="179">
        <f>RES_hhdet_in_fech!L154/RES_summary!L$21</f>
        <v>15.02568042513213</v>
      </c>
      <c r="M154" s="179">
        <f>RES_hhdet_in_fech!M154/RES_summary!M$21</f>
        <v>14.484961647220581</v>
      </c>
      <c r="N154" s="179">
        <f>RES_hhdet_in_fech!N154/RES_summary!N$21</f>
        <v>15.149867230568772</v>
      </c>
      <c r="O154" s="179">
        <f>RES_hhdet_in_fech!O154/RES_summary!O$21</f>
        <v>14.688843825554867</v>
      </c>
      <c r="P154" s="179">
        <f>RES_hhdet_in_fech!P154/RES_summary!P$21</f>
        <v>14.557854114199142</v>
      </c>
      <c r="Q154" s="179">
        <f>RES_hhdet_in_fech!Q154/RES_summary!Q$21</f>
        <v>15.057471686252741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4.9295952669839025</v>
      </c>
      <c r="D155" s="177">
        <f>RES_hhdet_in_fech!D155/RES_summary!D$21</f>
        <v>6.1386713064101368</v>
      </c>
      <c r="E155" s="177">
        <f>RES_hhdet_in_fech!E155/RES_summary!E$21</f>
        <v>6.8660094959746587</v>
      </c>
      <c r="F155" s="177">
        <f>RES_hhdet_in_fech!F155/RES_summary!F$21</f>
        <v>5.9241935180357697</v>
      </c>
      <c r="G155" s="177">
        <f>RES_hhdet_in_fech!G155/RES_summary!G$21</f>
        <v>6.7983343819502791</v>
      </c>
      <c r="H155" s="177">
        <f>RES_hhdet_in_fech!H155/RES_summary!H$21</f>
        <v>6.3728386625596656</v>
      </c>
      <c r="I155" s="177">
        <f>RES_hhdet_in_fech!I155/RES_summary!I$21</f>
        <v>6.3334396226049012</v>
      </c>
      <c r="J155" s="177">
        <f>RES_hhdet_in_fech!J155/RES_summary!J$21</f>
        <v>6.3325620355222929</v>
      </c>
      <c r="K155" s="177">
        <f>RES_hhdet_in_fech!K155/RES_summary!K$21</f>
        <v>6.0739333010463907</v>
      </c>
      <c r="L155" s="177">
        <f>RES_hhdet_in_fech!L155/RES_summary!L$21</f>
        <v>6.2060282069789823</v>
      </c>
      <c r="M155" s="177">
        <f>RES_hhdet_in_fech!M155/RES_summary!M$21</f>
        <v>5.979191913621773</v>
      </c>
      <c r="N155" s="177">
        <f>RES_hhdet_in_fech!N155/RES_summary!N$21</f>
        <v>6.6389348971398787</v>
      </c>
      <c r="O155" s="177">
        <f>RES_hhdet_in_fech!O155/RES_summary!O$21</f>
        <v>6.2545605371201711</v>
      </c>
      <c r="P155" s="177">
        <f>RES_hhdet_in_fech!P155/RES_summary!P$21</f>
        <v>6.095572147401044</v>
      </c>
      <c r="Q155" s="177">
        <f>RES_hhdet_in_fech!Q155/RES_summary!Q$21</f>
        <v>6.5255264705806582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8.7322442467499002</v>
      </c>
      <c r="D156" s="177">
        <f>RES_hhdet_in_fech!D156/RES_summary!D$21</f>
        <v>8.5418681420490827</v>
      </c>
      <c r="E156" s="177">
        <f>RES_hhdet_in_fech!E156/RES_summary!E$21</f>
        <v>8.2758840094812971</v>
      </c>
      <c r="F156" s="177">
        <f>RES_hhdet_in_fech!F156/RES_summary!F$21</f>
        <v>8.7113458873220484</v>
      </c>
      <c r="G156" s="177">
        <f>RES_hhdet_in_fech!G156/RES_summary!G$21</f>
        <v>8.1467210411286377</v>
      </c>
      <c r="H156" s="177">
        <f>RES_hhdet_in_fech!H156/RES_summary!H$21</f>
        <v>8.2210546981223978</v>
      </c>
      <c r="I156" s="177">
        <f>RES_hhdet_in_fech!I156/RES_summary!I$21</f>
        <v>8.6963026395603347</v>
      </c>
      <c r="J156" s="177">
        <f>RES_hhdet_in_fech!J156/RES_summary!J$21</f>
        <v>8.7931706852695015</v>
      </c>
      <c r="K156" s="177">
        <f>RES_hhdet_in_fech!K156/RES_summary!K$21</f>
        <v>8.930354376653872</v>
      </c>
      <c r="L156" s="177">
        <f>RES_hhdet_in_fech!L156/RES_summary!L$21</f>
        <v>8.8196522181531467</v>
      </c>
      <c r="M156" s="177">
        <f>RES_hhdet_in_fech!M156/RES_summary!M$21</f>
        <v>8.5057697335988109</v>
      </c>
      <c r="N156" s="177">
        <f>RES_hhdet_in_fech!N156/RES_summary!N$21</f>
        <v>8.5109323334288902</v>
      </c>
      <c r="O156" s="177">
        <f>RES_hhdet_in_fech!O156/RES_summary!O$21</f>
        <v>8.4342832884346937</v>
      </c>
      <c r="P156" s="177">
        <f>RES_hhdet_in_fech!P156/RES_summary!P$21</f>
        <v>8.4622819667980966</v>
      </c>
      <c r="Q156" s="177">
        <f>RES_hhdet_in_fech!Q156/RES_summary!Q$21</f>
        <v>8.5319452156720832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12.539424033525469</v>
      </c>
      <c r="D157" s="178">
        <f>RES_hhdet_in_fech!D157/RES_summary!D$21</f>
        <v>12.998990294134902</v>
      </c>
      <c r="E157" s="178">
        <f>RES_hhdet_in_fech!E157/RES_summary!E$21</f>
        <v>13.111491685846808</v>
      </c>
      <c r="F157" s="178">
        <f>RES_hhdet_in_fech!F157/RES_summary!F$21</f>
        <v>12.807456017367354</v>
      </c>
      <c r="G157" s="178">
        <f>RES_hhdet_in_fech!G157/RES_summary!G$21</f>
        <v>12.320820043817262</v>
      </c>
      <c r="H157" s="178">
        <f>RES_hhdet_in_fech!H157/RES_summary!H$21</f>
        <v>12.512104818750339</v>
      </c>
      <c r="I157" s="178">
        <f>RES_hhdet_in_fech!I157/RES_summary!I$21</f>
        <v>13.035607693022795</v>
      </c>
      <c r="J157" s="178">
        <f>RES_hhdet_in_fech!J157/RES_summary!J$21</f>
        <v>12.732626983071027</v>
      </c>
      <c r="K157" s="178">
        <f>RES_hhdet_in_fech!K157/RES_summary!K$21</f>
        <v>12.630377573989284</v>
      </c>
      <c r="L157" s="178">
        <f>RES_hhdet_in_fech!L157/RES_summary!L$21</f>
        <v>12.541251616095533</v>
      </c>
      <c r="M157" s="178">
        <f>RES_hhdet_in_fech!M157/RES_summary!M$21</f>
        <v>11.638954293654001</v>
      </c>
      <c r="N157" s="178">
        <f>RES_hhdet_in_fech!N157/RES_summary!N$21</f>
        <v>12.78157335974382</v>
      </c>
      <c r="O157" s="178">
        <f>RES_hhdet_in_fech!O157/RES_summary!O$21</f>
        <v>12.037159790205504</v>
      </c>
      <c r="P157" s="178">
        <f>RES_hhdet_in_fech!P157/RES_summary!P$21</f>
        <v>11.9426752831783</v>
      </c>
      <c r="Q157" s="178">
        <f>RES_hhdet_in_fech!Q157/RES_summary!Q$21</f>
        <v>12.620245623262205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12.539424033525469</v>
      </c>
      <c r="D159" s="176">
        <f>RES_hhdet_in_fech!D159/RES_summary!D$21</f>
        <v>12.998990294134902</v>
      </c>
      <c r="E159" s="176">
        <f>RES_hhdet_in_fech!E159/RES_summary!E$21</f>
        <v>13.111491685846808</v>
      </c>
      <c r="F159" s="176">
        <f>RES_hhdet_in_fech!F159/RES_summary!F$21</f>
        <v>12.807456017367354</v>
      </c>
      <c r="G159" s="176">
        <f>RES_hhdet_in_fech!G159/RES_summary!G$21</f>
        <v>12.320820043817262</v>
      </c>
      <c r="H159" s="176">
        <f>RES_hhdet_in_fech!H159/RES_summary!H$21</f>
        <v>12.512104818750339</v>
      </c>
      <c r="I159" s="176">
        <f>RES_hhdet_in_fech!I159/RES_summary!I$21</f>
        <v>13.035607693022795</v>
      </c>
      <c r="J159" s="176">
        <f>RES_hhdet_in_fech!J159/RES_summary!J$21</f>
        <v>12.732626983071027</v>
      </c>
      <c r="K159" s="176">
        <f>RES_hhdet_in_fech!K159/RES_summary!K$21</f>
        <v>12.630377573989284</v>
      </c>
      <c r="L159" s="176">
        <f>RES_hhdet_in_fech!L159/RES_summary!L$21</f>
        <v>12.541251616095533</v>
      </c>
      <c r="M159" s="176">
        <f>RES_hhdet_in_fech!M159/RES_summary!M$21</f>
        <v>11.638954293654001</v>
      </c>
      <c r="N159" s="176">
        <f>RES_hhdet_in_fech!N159/RES_summary!N$21</f>
        <v>12.78157335974382</v>
      </c>
      <c r="O159" s="176">
        <f>RES_hhdet_in_fech!O159/RES_summary!O$21</f>
        <v>12.037159790205504</v>
      </c>
      <c r="P159" s="176">
        <f>RES_hhdet_in_fech!P159/RES_summary!P$21</f>
        <v>11.9426752831783</v>
      </c>
      <c r="Q159" s="176">
        <f>RES_hhdet_in_fech!Q159/RES_summary!Q$21</f>
        <v>12.620245623262205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131.09745440567195</v>
      </c>
      <c r="D161" s="184">
        <f>RES_hhdet_in_fech!D161/RES_summary!D$21</f>
        <v>136.92985891342215</v>
      </c>
      <c r="E161" s="184">
        <f>RES_hhdet_in_fech!E161/RES_summary!E$21</f>
        <v>153.16304293985803</v>
      </c>
      <c r="F161" s="184">
        <f>RES_hhdet_in_fech!F161/RES_summary!F$21</f>
        <v>145.84157739833381</v>
      </c>
      <c r="G161" s="184">
        <f>RES_hhdet_in_fech!G161/RES_summary!G$21</f>
        <v>141.28555369624775</v>
      </c>
      <c r="H161" s="184">
        <f>RES_hhdet_in_fech!H161/RES_summary!H$21</f>
        <v>141.50596160657255</v>
      </c>
      <c r="I161" s="184">
        <f>RES_hhdet_in_fech!I161/RES_summary!I$21</f>
        <v>140.46677282762872</v>
      </c>
      <c r="J161" s="184">
        <f>RES_hhdet_in_fech!J161/RES_summary!J$21</f>
        <v>131.92333948780308</v>
      </c>
      <c r="K161" s="184">
        <f>RES_hhdet_in_fech!K161/RES_summary!K$21</f>
        <v>119.41528884685268</v>
      </c>
      <c r="L161" s="184">
        <f>RES_hhdet_in_fech!L161/RES_summary!L$21</f>
        <v>110.55287073209534</v>
      </c>
      <c r="M161" s="184">
        <f>RES_hhdet_in_fech!M161/RES_summary!M$21</f>
        <v>124.44367965555173</v>
      </c>
      <c r="N161" s="184">
        <f>RES_hhdet_in_fech!N161/RES_summary!N$21</f>
        <v>122.4473990665782</v>
      </c>
      <c r="O161" s="184">
        <f>RES_hhdet_in_fech!O161/RES_summary!O$21</f>
        <v>86.68191467442324</v>
      </c>
      <c r="P161" s="184">
        <f>RES_hhdet_in_fech!P161/RES_summary!P$21</f>
        <v>83.947752721599272</v>
      </c>
      <c r="Q161" s="184">
        <f>RES_hhdet_in_fech!Q161/RES_summary!Q$21</f>
        <v>103.22495818484093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86.472027607479959</v>
      </c>
      <c r="D162" s="178">
        <f>RES_hhdet_in_fech!D162/RES_summary!D$21</f>
        <v>92.187996972611174</v>
      </c>
      <c r="E162" s="178">
        <f>RES_hhdet_in_fech!E162/RES_summary!E$21</f>
        <v>108.76340831911708</v>
      </c>
      <c r="F162" s="178">
        <f>RES_hhdet_in_fech!F162/RES_summary!F$21</f>
        <v>101.33373438189794</v>
      </c>
      <c r="G162" s="178">
        <f>RES_hhdet_in_fech!G162/RES_summary!G$21</f>
        <v>99.491177857986258</v>
      </c>
      <c r="H162" s="178">
        <f>RES_hhdet_in_fech!H162/RES_summary!H$21</f>
        <v>101.02714856086037</v>
      </c>
      <c r="I162" s="178">
        <f>RES_hhdet_in_fech!I162/RES_summary!I$21</f>
        <v>98.443087938769452</v>
      </c>
      <c r="J162" s="178">
        <f>RES_hhdet_in_fech!J162/RES_summary!J$21</f>
        <v>90.745810909591142</v>
      </c>
      <c r="K162" s="178">
        <f>RES_hhdet_in_fech!K162/RES_summary!K$21</f>
        <v>79.116432135375589</v>
      </c>
      <c r="L162" s="178">
        <f>RES_hhdet_in_fech!L162/RES_summary!L$21</f>
        <v>71.266638824497434</v>
      </c>
      <c r="M162" s="178">
        <f>RES_hhdet_in_fech!M162/RES_summary!M$21</f>
        <v>87.348683707843406</v>
      </c>
      <c r="N162" s="178">
        <f>RES_hhdet_in_fech!N162/RES_summary!N$21</f>
        <v>84.009404706544998</v>
      </c>
      <c r="O162" s="178">
        <f>RES_hhdet_in_fech!O162/RES_summary!O$21</f>
        <v>47.312965611521896</v>
      </c>
      <c r="P162" s="178">
        <f>RES_hhdet_in_fech!P162/RES_summary!P$21</f>
        <v>46.171178542372942</v>
      </c>
      <c r="Q162" s="178">
        <f>RES_hhdet_in_fech!Q162/RES_summary!Q$21</f>
        <v>65.539883643057095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86.472027607479959</v>
      </c>
      <c r="D163" s="176">
        <f>RES_hhdet_in_fech!D163/RES_summary!D$21</f>
        <v>92.187996972611174</v>
      </c>
      <c r="E163" s="176">
        <f>RES_hhdet_in_fech!E163/RES_summary!E$21</f>
        <v>108.76340831911708</v>
      </c>
      <c r="F163" s="176">
        <f>RES_hhdet_in_fech!F163/RES_summary!F$21</f>
        <v>101.33373438189794</v>
      </c>
      <c r="G163" s="176">
        <f>RES_hhdet_in_fech!G163/RES_summary!G$21</f>
        <v>99.491177857986258</v>
      </c>
      <c r="H163" s="176">
        <f>RES_hhdet_in_fech!H163/RES_summary!H$21</f>
        <v>101.02714856086037</v>
      </c>
      <c r="I163" s="176">
        <f>RES_hhdet_in_fech!I163/RES_summary!I$21</f>
        <v>98.443087938769452</v>
      </c>
      <c r="J163" s="176">
        <f>RES_hhdet_in_fech!J163/RES_summary!J$21</f>
        <v>90.745810909591142</v>
      </c>
      <c r="K163" s="176">
        <f>RES_hhdet_in_fech!K163/RES_summary!K$21</f>
        <v>79.116432135375589</v>
      </c>
      <c r="L163" s="176">
        <f>RES_hhdet_in_fech!L163/RES_summary!L$21</f>
        <v>71.266638824497434</v>
      </c>
      <c r="M163" s="176">
        <f>RES_hhdet_in_fech!M163/RES_summary!M$21</f>
        <v>87.348683707843406</v>
      </c>
      <c r="N163" s="176">
        <f>RES_hhdet_in_fech!N163/RES_summary!N$21</f>
        <v>84.009404706544998</v>
      </c>
      <c r="O163" s="176">
        <f>RES_hhdet_in_fech!O163/RES_summary!O$21</f>
        <v>47.312965611521896</v>
      </c>
      <c r="P163" s="176">
        <f>RES_hhdet_in_fech!P163/RES_summary!P$21</f>
        <v>46.171178542372942</v>
      </c>
      <c r="Q163" s="176">
        <f>RES_hhdet_in_fech!Q163/RES_summary!Q$21</f>
        <v>65.539883643057095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17.046617993800076</v>
      </c>
      <c r="D164" s="178">
        <f>RES_hhdet_in_fech!D164/RES_summary!D$21</f>
        <v>16.211369030691259</v>
      </c>
      <c r="E164" s="178">
        <f>RES_hhdet_in_fech!E164/RES_summary!E$21</f>
        <v>15.384070787473837</v>
      </c>
      <c r="F164" s="178">
        <f>RES_hhdet_in_fech!F164/RES_summary!F$21</f>
        <v>14.589710126937526</v>
      </c>
      <c r="G164" s="178">
        <f>RES_hhdet_in_fech!G164/RES_summary!G$21</f>
        <v>13.847512427132296</v>
      </c>
      <c r="H164" s="178">
        <f>RES_hhdet_in_fech!H164/RES_summary!H$21</f>
        <v>13.128296324165055</v>
      </c>
      <c r="I164" s="178">
        <f>RES_hhdet_in_fech!I164/RES_summary!I$21</f>
        <v>14.081428533849834</v>
      </c>
      <c r="J164" s="178">
        <f>RES_hhdet_in_fech!J164/RES_summary!J$21</f>
        <v>13.42171615844749</v>
      </c>
      <c r="K164" s="178">
        <f>RES_hhdet_in_fech!K164/RES_summary!K$21</f>
        <v>12.723110172074886</v>
      </c>
      <c r="L164" s="178">
        <f>RES_hhdet_in_fech!L164/RES_summary!L$21</f>
        <v>11.73036630304706</v>
      </c>
      <c r="M164" s="178">
        <f>RES_hhdet_in_fech!M164/RES_summary!M$21</f>
        <v>10.972704655157806</v>
      </c>
      <c r="N164" s="178">
        <f>RES_hhdet_in_fech!N164/RES_summary!N$21</f>
        <v>10.513398277546985</v>
      </c>
      <c r="O164" s="178">
        <f>RES_hhdet_in_fech!O164/RES_summary!O$21</f>
        <v>10.234683933430555</v>
      </c>
      <c r="P164" s="178">
        <f>RES_hhdet_in_fech!P164/RES_summary!P$21</f>
        <v>9.9368620555460581</v>
      </c>
      <c r="Q164" s="178">
        <f>RES_hhdet_in_fech!Q164/RES_summary!Q$21</f>
        <v>10.020957435651194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17.046617993800076</v>
      </c>
      <c r="D165" s="177">
        <f>RES_hhdet_in_fech!D165/RES_summary!D$21</f>
        <v>16.211369030691259</v>
      </c>
      <c r="E165" s="177">
        <f>RES_hhdet_in_fech!E165/RES_summary!E$21</f>
        <v>15.384070787473837</v>
      </c>
      <c r="F165" s="177">
        <f>RES_hhdet_in_fech!F165/RES_summary!F$21</f>
        <v>14.589710126937526</v>
      </c>
      <c r="G165" s="177">
        <f>RES_hhdet_in_fech!G165/RES_summary!G$21</f>
        <v>13.847512427132296</v>
      </c>
      <c r="H165" s="177">
        <f>RES_hhdet_in_fech!H165/RES_summary!H$21</f>
        <v>13.128296324165055</v>
      </c>
      <c r="I165" s="177">
        <f>RES_hhdet_in_fech!I165/RES_summary!I$21</f>
        <v>14.081428533849834</v>
      </c>
      <c r="J165" s="177">
        <f>RES_hhdet_in_fech!J165/RES_summary!J$21</f>
        <v>13.42171615844749</v>
      </c>
      <c r="K165" s="177">
        <f>RES_hhdet_in_fech!K165/RES_summary!K$21</f>
        <v>12.723110172074886</v>
      </c>
      <c r="L165" s="177">
        <f>RES_hhdet_in_fech!L165/RES_summary!L$21</f>
        <v>11.73036630304706</v>
      </c>
      <c r="M165" s="177">
        <f>RES_hhdet_in_fech!M165/RES_summary!M$21</f>
        <v>10.972704655157806</v>
      </c>
      <c r="N165" s="177">
        <f>RES_hhdet_in_fech!N165/RES_summary!N$21</f>
        <v>10.513398277546985</v>
      </c>
      <c r="O165" s="177">
        <f>RES_hhdet_in_fech!O165/RES_summary!O$21</f>
        <v>10.234683933430555</v>
      </c>
      <c r="P165" s="177">
        <f>RES_hhdet_in_fech!P165/RES_summary!P$21</f>
        <v>9.9368620555460581</v>
      </c>
      <c r="Q165" s="177">
        <f>RES_hhdet_in_fech!Q165/RES_summary!Q$21</f>
        <v>10.020957435651194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15.040615420695369</v>
      </c>
      <c r="D166" s="178">
        <f>RES_hhdet_in_fech!D166/RES_summary!D$21</f>
        <v>15.546100438972116</v>
      </c>
      <c r="E166" s="178">
        <f>RES_hhdet_in_fech!E166/RES_summary!E$21</f>
        <v>15.940457247655759</v>
      </c>
      <c r="F166" s="178">
        <f>RES_hhdet_in_fech!F166/RES_summary!F$21</f>
        <v>17.164801696866142</v>
      </c>
      <c r="G166" s="178">
        <f>RES_hhdet_in_fech!G166/RES_summary!G$21</f>
        <v>15.694488616247115</v>
      </c>
      <c r="H166" s="178">
        <f>RES_hhdet_in_fech!H166/RES_summary!H$21</f>
        <v>14.927704170830657</v>
      </c>
      <c r="I166" s="178">
        <f>RES_hhdet_in_fech!I166/RES_summary!I$21</f>
        <v>15.024746991802655</v>
      </c>
      <c r="J166" s="178">
        <f>RES_hhdet_in_fech!J166/RES_summary!J$21</f>
        <v>15.145210321512252</v>
      </c>
      <c r="K166" s="178">
        <f>RES_hhdet_in_fech!K166/RES_summary!K$21</f>
        <v>15.037340743162357</v>
      </c>
      <c r="L166" s="178">
        <f>RES_hhdet_in_fech!L166/RES_summary!L$21</f>
        <v>15.07894965657753</v>
      </c>
      <c r="M166" s="178">
        <f>RES_hhdet_in_fech!M166/RES_summary!M$21</f>
        <v>14.522740723633639</v>
      </c>
      <c r="N166" s="178">
        <f>RES_hhdet_in_fech!N166/RES_summary!N$21</f>
        <v>15.173265450192888</v>
      </c>
      <c r="O166" s="178">
        <f>RES_hhdet_in_fech!O166/RES_summary!O$21</f>
        <v>17.114685385908302</v>
      </c>
      <c r="P166" s="178">
        <f>RES_hhdet_in_fech!P166/RES_summary!P$21</f>
        <v>15.904213825917656</v>
      </c>
      <c r="Q166" s="178">
        <f>RES_hhdet_in_fech!Q166/RES_summary!Q$21</f>
        <v>15.043228635469623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17.656172366486487</v>
      </c>
      <c r="D171" s="180">
        <f>RES_hhdet_in_fech!D171/RES_summary!D$21</f>
        <v>18.72930250925765</v>
      </c>
      <c r="E171" s="180">
        <f>RES_hhdet_in_fech!E171/RES_summary!E$21</f>
        <v>19.126027534676016</v>
      </c>
      <c r="F171" s="180">
        <f>RES_hhdet_in_fech!F171/RES_summary!F$21</f>
        <v>19.088241288220374</v>
      </c>
      <c r="G171" s="180">
        <f>RES_hhdet_in_fech!G171/RES_summary!G$21</f>
        <v>18.543696947634643</v>
      </c>
      <c r="H171" s="180">
        <f>RES_hhdet_in_fech!H171/RES_summary!H$21</f>
        <v>18.806922418149721</v>
      </c>
      <c r="I171" s="180">
        <f>RES_hhdet_in_fech!I171/RES_summary!I$21</f>
        <v>0</v>
      </c>
      <c r="J171" s="180">
        <f>RES_hhdet_in_fech!J171/RES_summary!J$21</f>
        <v>0</v>
      </c>
      <c r="K171" s="180">
        <f>RES_hhdet_in_fech!K171/RES_summary!K$21</f>
        <v>0</v>
      </c>
      <c r="L171" s="180">
        <f>RES_hhdet_in_fech!L171/RES_summary!L$21</f>
        <v>0</v>
      </c>
      <c r="M171" s="180">
        <f>RES_hhdet_in_fech!M171/RES_summary!M$21</f>
        <v>0</v>
      </c>
      <c r="N171" s="180">
        <f>RES_hhdet_in_fech!N171/RES_summary!N$21</f>
        <v>0</v>
      </c>
      <c r="O171" s="180">
        <f>RES_hhdet_in_fech!O171/RES_summary!O$21</f>
        <v>19.847559751069205</v>
      </c>
      <c r="P171" s="180">
        <f>RES_hhdet_in_fech!P171/RES_summary!P$21</f>
        <v>19.417504240383771</v>
      </c>
      <c r="Q171" s="180">
        <f>RES_hhdet_in_fech!Q171/RES_summary!Q$21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13.451711661109128</v>
      </c>
      <c r="D172" s="179">
        <f>RES_hhdet_in_fech!D172/RES_summary!D$21</f>
        <v>14.510666736107135</v>
      </c>
      <c r="E172" s="179">
        <f>RES_hhdet_in_fech!E172/RES_summary!E$21</f>
        <v>15.080935136929359</v>
      </c>
      <c r="F172" s="179">
        <f>RES_hhdet_in_fech!F172/RES_summary!F$21</f>
        <v>14.587841661871462</v>
      </c>
      <c r="G172" s="179">
        <f>RES_hhdet_in_fech!G172/RES_summary!G$21</f>
        <v>14.934209625036374</v>
      </c>
      <c r="H172" s="179">
        <f>RES_hhdet_in_fech!H172/RES_summary!H$21</f>
        <v>14.592009841140461</v>
      </c>
      <c r="I172" s="179">
        <f>RES_hhdet_in_fech!I172/RES_summary!I$21</f>
        <v>15.024746991802655</v>
      </c>
      <c r="J172" s="179">
        <f>RES_hhdet_in_fech!J172/RES_summary!J$21</f>
        <v>15.145210321512252</v>
      </c>
      <c r="K172" s="179">
        <f>RES_hhdet_in_fech!K172/RES_summary!K$21</f>
        <v>15.037340743162357</v>
      </c>
      <c r="L172" s="179">
        <f>RES_hhdet_in_fech!L172/RES_summary!L$21</f>
        <v>15.07894965657753</v>
      </c>
      <c r="M172" s="179">
        <f>RES_hhdet_in_fech!M172/RES_summary!M$21</f>
        <v>14.522740723633639</v>
      </c>
      <c r="N172" s="179">
        <f>RES_hhdet_in_fech!N172/RES_summary!N$21</f>
        <v>15.173265450192888</v>
      </c>
      <c r="O172" s="179">
        <f>RES_hhdet_in_fech!O172/RES_summary!O$21</f>
        <v>14.71656248329894</v>
      </c>
      <c r="P172" s="179">
        <f>RES_hhdet_in_fech!P172/RES_summary!P$21</f>
        <v>14.565912072195458</v>
      </c>
      <c r="Q172" s="179">
        <f>RES_hhdet_in_fech!Q172/RES_summary!Q$21</f>
        <v>15.043228635469623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4.8537749305849296</v>
      </c>
      <c r="D173" s="177">
        <f>RES_hhdet_in_fech!D173/RES_summary!D$21</f>
        <v>6.0676389885093656</v>
      </c>
      <c r="E173" s="177">
        <f>RES_hhdet_in_fech!E173/RES_summary!E$21</f>
        <v>6.83836825434184</v>
      </c>
      <c r="F173" s="177">
        <f>RES_hhdet_in_fech!F173/RES_summary!F$21</f>
        <v>5.9048863606457669</v>
      </c>
      <c r="G173" s="177">
        <f>RES_hhdet_in_fech!G173/RES_summary!G$21</f>
        <v>6.7934007527568774</v>
      </c>
      <c r="H173" s="177">
        <f>RES_hhdet_in_fech!H173/RES_summary!H$21</f>
        <v>6.3720161701746836</v>
      </c>
      <c r="I173" s="177">
        <f>RES_hhdet_in_fech!I173/RES_summary!I$21</f>
        <v>6.3313346468383074</v>
      </c>
      <c r="J173" s="177">
        <f>RES_hhdet_in_fech!J173/RES_summary!J$21</f>
        <v>6.3407165571671094</v>
      </c>
      <c r="K173" s="177">
        <f>RES_hhdet_in_fech!K173/RES_summary!K$21</f>
        <v>6.0873136173482614</v>
      </c>
      <c r="L173" s="177">
        <f>RES_hhdet_in_fech!L173/RES_summary!L$21</f>
        <v>6.2280298963241991</v>
      </c>
      <c r="M173" s="177">
        <f>RES_hhdet_in_fech!M173/RES_summary!M$21</f>
        <v>5.9947865940699865</v>
      </c>
      <c r="N173" s="177">
        <f>RES_hhdet_in_fech!N173/RES_summary!N$21</f>
        <v>6.6491884032881092</v>
      </c>
      <c r="O173" s="177">
        <f>RES_hhdet_in_fech!O173/RES_summary!O$21</f>
        <v>6.2663632375183065</v>
      </c>
      <c r="P173" s="177">
        <f>RES_hhdet_in_fech!P173/RES_summary!P$21</f>
        <v>6.098946124358223</v>
      </c>
      <c r="Q173" s="177">
        <f>RES_hhdet_in_fech!Q173/RES_summary!Q$21</f>
        <v>6.5193538934811501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8.5979367305241983</v>
      </c>
      <c r="D174" s="176">
        <f>RES_hhdet_in_fech!D174/RES_summary!D$21</f>
        <v>8.4430277475977711</v>
      </c>
      <c r="E174" s="176">
        <f>RES_hhdet_in_fech!E174/RES_summary!E$21</f>
        <v>8.2425668825875196</v>
      </c>
      <c r="F174" s="176">
        <f>RES_hhdet_in_fech!F174/RES_summary!F$21</f>
        <v>8.682955301225693</v>
      </c>
      <c r="G174" s="176">
        <f>RES_hhdet_in_fech!G174/RES_summary!G$21</f>
        <v>8.1408088722794947</v>
      </c>
      <c r="H174" s="176">
        <f>RES_hhdet_in_fech!H174/RES_summary!H$21</f>
        <v>8.2199936709657795</v>
      </c>
      <c r="I174" s="176">
        <f>RES_hhdet_in_fech!I174/RES_summary!I$21</f>
        <v>8.6934123449643472</v>
      </c>
      <c r="J174" s="176">
        <f>RES_hhdet_in_fech!J174/RES_summary!J$21</f>
        <v>8.8044937643451391</v>
      </c>
      <c r="K174" s="176">
        <f>RES_hhdet_in_fech!K174/RES_summary!K$21</f>
        <v>8.9500271258140955</v>
      </c>
      <c r="L174" s="176">
        <f>RES_hhdet_in_fech!L174/RES_summary!L$21</f>
        <v>8.8509197602533316</v>
      </c>
      <c r="M174" s="176">
        <f>RES_hhdet_in_fech!M174/RES_summary!M$21</f>
        <v>8.5279541295636481</v>
      </c>
      <c r="N174" s="176">
        <f>RES_hhdet_in_fech!N174/RES_summary!N$21</f>
        <v>8.5240770469047806</v>
      </c>
      <c r="O174" s="176">
        <f>RES_hhdet_in_fech!O174/RES_summary!O$21</f>
        <v>8.4501992457806328</v>
      </c>
      <c r="P174" s="176">
        <f>RES_hhdet_in_fech!P174/RES_summary!P$21</f>
        <v>8.4669659478372346</v>
      </c>
      <c r="Q174" s="176">
        <f>RES_hhdet_in_fech!Q174/RES_summary!Q$21</f>
        <v>8.5238747419884717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12.538193383696569</v>
      </c>
      <c r="D175" s="178">
        <f>RES_hhdet_in_fech!D175/RES_summary!D$21</f>
        <v>12.984392471147594</v>
      </c>
      <c r="E175" s="178">
        <f>RES_hhdet_in_fech!E175/RES_summary!E$21</f>
        <v>13.075106585611373</v>
      </c>
      <c r="F175" s="178">
        <f>RES_hhdet_in_fech!F175/RES_summary!F$21</f>
        <v>12.753331192632192</v>
      </c>
      <c r="G175" s="178">
        <f>RES_hhdet_in_fech!G175/RES_summary!G$21</f>
        <v>12.252374794882083</v>
      </c>
      <c r="H175" s="178">
        <f>RES_hhdet_in_fech!H175/RES_summary!H$21</f>
        <v>12.422812550716483</v>
      </c>
      <c r="I175" s="178">
        <f>RES_hhdet_in_fech!I175/RES_summary!I$21</f>
        <v>12.917509363206765</v>
      </c>
      <c r="J175" s="178">
        <f>RES_hhdet_in_fech!J175/RES_summary!J$21</f>
        <v>12.610602098252194</v>
      </c>
      <c r="K175" s="178">
        <f>RES_hhdet_in_fech!K175/RES_summary!K$21</f>
        <v>12.538405796239843</v>
      </c>
      <c r="L175" s="178">
        <f>RES_hhdet_in_fech!L175/RES_summary!L$21</f>
        <v>12.476915947973326</v>
      </c>
      <c r="M175" s="178">
        <f>RES_hhdet_in_fech!M175/RES_summary!M$21</f>
        <v>11.599550568916889</v>
      </c>
      <c r="N175" s="178">
        <f>RES_hhdet_in_fech!N175/RES_summary!N$21</f>
        <v>12.751330632293334</v>
      </c>
      <c r="O175" s="178">
        <f>RES_hhdet_in_fech!O175/RES_summary!O$21</f>
        <v>12.01957974356247</v>
      </c>
      <c r="P175" s="178">
        <f>RES_hhdet_in_fech!P175/RES_summary!P$21</f>
        <v>11.935498297762614</v>
      </c>
      <c r="Q175" s="178">
        <f>RES_hhdet_in_fech!Q175/RES_summary!Q$21</f>
        <v>12.620888470663035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12.538193383696569</v>
      </c>
      <c r="D177" s="176">
        <f>RES_hhdet_in_fech!D177/RES_summary!D$21</f>
        <v>12.984392471147594</v>
      </c>
      <c r="E177" s="176">
        <f>RES_hhdet_in_fech!E177/RES_summary!E$21</f>
        <v>13.075106585611373</v>
      </c>
      <c r="F177" s="176">
        <f>RES_hhdet_in_fech!F177/RES_summary!F$21</f>
        <v>12.753331192632192</v>
      </c>
      <c r="G177" s="176">
        <f>RES_hhdet_in_fech!G177/RES_summary!G$21</f>
        <v>12.252374794882083</v>
      </c>
      <c r="H177" s="176">
        <f>RES_hhdet_in_fech!H177/RES_summary!H$21</f>
        <v>12.422812550716483</v>
      </c>
      <c r="I177" s="176">
        <f>RES_hhdet_in_fech!I177/RES_summary!I$21</f>
        <v>12.917509363206765</v>
      </c>
      <c r="J177" s="176">
        <f>RES_hhdet_in_fech!J177/RES_summary!J$21</f>
        <v>12.610602098252194</v>
      </c>
      <c r="K177" s="176">
        <f>RES_hhdet_in_fech!K177/RES_summary!K$21</f>
        <v>12.538405796239843</v>
      </c>
      <c r="L177" s="176">
        <f>RES_hhdet_in_fech!L177/RES_summary!L$21</f>
        <v>12.476915947973326</v>
      </c>
      <c r="M177" s="176">
        <f>RES_hhdet_in_fech!M177/RES_summary!M$21</f>
        <v>11.599550568916889</v>
      </c>
      <c r="N177" s="176">
        <f>RES_hhdet_in_fech!N177/RES_summary!N$21</f>
        <v>12.751330632293334</v>
      </c>
      <c r="O177" s="176">
        <f>RES_hhdet_in_fech!O177/RES_summary!O$21</f>
        <v>12.01957974356247</v>
      </c>
      <c r="P177" s="176">
        <f>RES_hhdet_in_fech!P177/RES_summary!P$21</f>
        <v>11.935498297762614</v>
      </c>
      <c r="Q177" s="176">
        <f>RES_hhdet_in_fech!Q177/RES_summary!Q$21</f>
        <v>12.620888470663035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0</v>
      </c>
      <c r="D3" s="184">
        <f>RES_hhdet_in_tesh!D3/RES_summary!D$21</f>
        <v>0</v>
      </c>
      <c r="E3" s="184">
        <f>RES_hhdet_in_tesh!E3/RES_summary!E$21</f>
        <v>0</v>
      </c>
      <c r="F3" s="184">
        <f>RES_hhdet_in_tesh!F3/RES_summary!F$21</f>
        <v>148.67420443169124</v>
      </c>
      <c r="G3" s="184">
        <f>RES_hhdet_in_tesh!G3/RES_summary!G$21</f>
        <v>0</v>
      </c>
      <c r="H3" s="184">
        <f>RES_hhdet_in_tesh!H3/RES_summary!H$21</f>
        <v>0</v>
      </c>
      <c r="I3" s="184">
        <f>RES_hhdet_in_tesh!I3/RES_summary!I$21</f>
        <v>124.60881013678488</v>
      </c>
      <c r="J3" s="184">
        <f>RES_hhdet_in_tesh!J3/RES_summary!J$21</f>
        <v>0</v>
      </c>
      <c r="K3" s="184">
        <f>RES_hhdet_in_tesh!K3/RES_summary!K$21</f>
        <v>0</v>
      </c>
      <c r="L3" s="184">
        <f>RES_hhdet_in_tesh!L3/RES_summary!L$21</f>
        <v>0</v>
      </c>
      <c r="M3" s="184">
        <f>RES_hhdet_in_tesh!M3/RES_summary!M$21</f>
        <v>0</v>
      </c>
      <c r="N3" s="184">
        <f>RES_hhdet_in_tesh!N3/RES_summary!N$21</f>
        <v>0</v>
      </c>
      <c r="O3" s="184">
        <f>RES_hhdet_in_tesh!O3/RES_summary!O$21</f>
        <v>0</v>
      </c>
      <c r="P3" s="184">
        <f>RES_hhdet_in_tesh!P3/RES_summary!P$21</f>
        <v>0</v>
      </c>
      <c r="Q3" s="184">
        <f>RES_hhdet_in_tesh!Q3/RES_summary!Q$21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0</v>
      </c>
      <c r="D4" s="178">
        <f>RES_hhdet_in_tesh!D4/RES_summary!D$21</f>
        <v>0</v>
      </c>
      <c r="E4" s="178">
        <f>RES_hhdet_in_tesh!E4/RES_summary!E$21</f>
        <v>0</v>
      </c>
      <c r="F4" s="178">
        <f>RES_hhdet_in_tesh!F4/RES_summary!F$21</f>
        <v>64.228916328956132</v>
      </c>
      <c r="G4" s="178">
        <f>RES_hhdet_in_tesh!G4/RES_summary!G$21</f>
        <v>0</v>
      </c>
      <c r="H4" s="178">
        <f>RES_hhdet_in_tesh!H4/RES_summary!H$21</f>
        <v>0</v>
      </c>
      <c r="I4" s="178">
        <f>RES_hhdet_in_tesh!I4/RES_summary!I$21</f>
        <v>46.596282346855617</v>
      </c>
      <c r="J4" s="178">
        <f>RES_hhdet_in_tesh!J4/RES_summary!J$21</f>
        <v>0</v>
      </c>
      <c r="K4" s="178">
        <f>RES_hhdet_in_tesh!K4/RES_summary!K$21</f>
        <v>0</v>
      </c>
      <c r="L4" s="178">
        <f>RES_hhdet_in_tesh!L4/RES_summary!L$21</f>
        <v>0</v>
      </c>
      <c r="M4" s="178">
        <f>RES_hhdet_in_tesh!M4/RES_summary!M$21</f>
        <v>0</v>
      </c>
      <c r="N4" s="178">
        <f>RES_hhdet_in_tesh!N4/RES_summary!N$21</f>
        <v>0</v>
      </c>
      <c r="O4" s="178">
        <f>RES_hhdet_in_tesh!O4/RES_summary!O$21</f>
        <v>0</v>
      </c>
      <c r="P4" s="178">
        <f>RES_hhdet_in_tesh!P4/RES_summary!P$21</f>
        <v>0</v>
      </c>
      <c r="Q4" s="178">
        <f>RES_hhdet_in_tesh!Q4/RES_summary!Q$21</f>
        <v>0</v>
      </c>
    </row>
    <row r="5" spans="1:17" ht="12" customHeight="1" x14ac:dyDescent="0.25">
      <c r="A5" s="23" t="s">
        <v>58</v>
      </c>
      <c r="B5" s="156"/>
      <c r="C5" s="177">
        <f>RES_hhdet_in_tesh!C5/RES_summary!C$21</f>
        <v>0</v>
      </c>
      <c r="D5" s="177">
        <f>RES_hhdet_in_tesh!D5/RES_summary!D$21</f>
        <v>0</v>
      </c>
      <c r="E5" s="177">
        <f>RES_hhdet_in_tesh!E5/RES_summary!E$21</f>
        <v>0</v>
      </c>
      <c r="F5" s="177">
        <f>RES_hhdet_in_tesh!F5/RES_summary!F$21</f>
        <v>63.665254832582633</v>
      </c>
      <c r="G5" s="177">
        <f>RES_hhdet_in_tesh!G5/RES_summary!G$21</f>
        <v>0</v>
      </c>
      <c r="H5" s="177">
        <f>RES_hhdet_in_tesh!H5/RES_summary!H$21</f>
        <v>0</v>
      </c>
      <c r="I5" s="177">
        <f>RES_hhdet_in_tesh!I5/RES_summary!I$21</f>
        <v>46.000503293426583</v>
      </c>
      <c r="J5" s="177">
        <f>RES_hhdet_in_tesh!J5/RES_summary!J$21</f>
        <v>0</v>
      </c>
      <c r="K5" s="177">
        <f>RES_hhdet_in_tesh!K5/RES_summary!K$21</f>
        <v>0</v>
      </c>
      <c r="L5" s="177">
        <f>RES_hhdet_in_tesh!L5/RES_summary!L$21</f>
        <v>0</v>
      </c>
      <c r="M5" s="177">
        <f>RES_hhdet_in_tesh!M5/RES_summary!M$21</f>
        <v>0</v>
      </c>
      <c r="N5" s="177">
        <f>RES_hhdet_in_tesh!N5/RES_summary!N$21</f>
        <v>0</v>
      </c>
      <c r="O5" s="177">
        <f>RES_hhdet_in_tesh!O5/RES_summary!O$21</f>
        <v>0</v>
      </c>
      <c r="P5" s="177">
        <f>RES_hhdet_in_tesh!P5/RES_summary!P$21</f>
        <v>0</v>
      </c>
      <c r="Q5" s="177">
        <f>RES_hhdet_in_tesh!Q5/RES_summary!Q$21</f>
        <v>0</v>
      </c>
    </row>
    <row r="6" spans="1:17" ht="12" customHeight="1" x14ac:dyDescent="0.25">
      <c r="A6" s="23" t="s">
        <v>60</v>
      </c>
      <c r="B6" s="156"/>
      <c r="C6" s="177">
        <f>RES_hhdet_in_tesh!C6/RES_summary!C$21</f>
        <v>0</v>
      </c>
      <c r="D6" s="177">
        <f>RES_hhdet_in_tesh!D6/RES_summary!D$21</f>
        <v>0</v>
      </c>
      <c r="E6" s="177">
        <f>RES_hhdet_in_tesh!E6/RES_summary!E$21</f>
        <v>0</v>
      </c>
      <c r="F6" s="177">
        <f>RES_hhdet_in_tesh!F6/RES_summary!F$21</f>
        <v>0.56366149637350771</v>
      </c>
      <c r="G6" s="177">
        <f>RES_hhdet_in_tesh!G6/RES_summary!G$21</f>
        <v>0</v>
      </c>
      <c r="H6" s="177">
        <f>RES_hhdet_in_tesh!H6/RES_summary!H$21</f>
        <v>0</v>
      </c>
      <c r="I6" s="177">
        <f>RES_hhdet_in_tesh!I6/RES_summary!I$21</f>
        <v>0.59577905342903803</v>
      </c>
      <c r="J6" s="177">
        <f>RES_hhdet_in_tesh!J6/RES_summary!J$21</f>
        <v>0</v>
      </c>
      <c r="K6" s="177">
        <f>RES_hhdet_in_tesh!K6/RES_summary!K$21</f>
        <v>0</v>
      </c>
      <c r="L6" s="177">
        <f>RES_hhdet_in_tesh!L6/RES_summary!L$21</f>
        <v>0</v>
      </c>
      <c r="M6" s="177">
        <f>RES_hhdet_in_tesh!M6/RES_summary!M$21</f>
        <v>0</v>
      </c>
      <c r="N6" s="177">
        <f>RES_hhdet_in_tesh!N6/RES_summary!N$21</f>
        <v>0</v>
      </c>
      <c r="O6" s="177">
        <f>RES_hhdet_in_tesh!O6/RES_summary!O$21</f>
        <v>0</v>
      </c>
      <c r="P6" s="177">
        <f>RES_hhdet_in_tesh!P6/RES_summary!P$21</f>
        <v>0</v>
      </c>
      <c r="Q6" s="177">
        <f>RES_hhdet_in_tesh!Q6/RES_summary!Q$21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0</v>
      </c>
      <c r="D7" s="178">
        <f>RES_hhdet_in_tesh!D7/RES_summary!D$21</f>
        <v>0</v>
      </c>
      <c r="E7" s="178">
        <f>RES_hhdet_in_tesh!E7/RES_summary!E$21</f>
        <v>0</v>
      </c>
      <c r="F7" s="178">
        <f>RES_hhdet_in_tesh!F7/RES_summary!F$21</f>
        <v>60.938686128966189</v>
      </c>
      <c r="G7" s="178">
        <f>RES_hhdet_in_tesh!G7/RES_summary!G$21</f>
        <v>0</v>
      </c>
      <c r="H7" s="178">
        <f>RES_hhdet_in_tesh!H7/RES_summary!H$21</f>
        <v>0</v>
      </c>
      <c r="I7" s="178">
        <f>RES_hhdet_in_tesh!I7/RES_summary!I$21</f>
        <v>53.835723046688102</v>
      </c>
      <c r="J7" s="178">
        <f>RES_hhdet_in_tesh!J7/RES_summary!J$21</f>
        <v>0</v>
      </c>
      <c r="K7" s="178">
        <f>RES_hhdet_in_tesh!K7/RES_summary!K$21</f>
        <v>0</v>
      </c>
      <c r="L7" s="178">
        <f>RES_hhdet_in_tesh!L7/RES_summary!L$21</f>
        <v>0</v>
      </c>
      <c r="M7" s="178">
        <f>RES_hhdet_in_tesh!M7/RES_summary!M$21</f>
        <v>0</v>
      </c>
      <c r="N7" s="178">
        <f>RES_hhdet_in_tesh!N7/RES_summary!N$21</f>
        <v>0</v>
      </c>
      <c r="O7" s="178">
        <f>RES_hhdet_in_tesh!O7/RES_summary!O$21</f>
        <v>0</v>
      </c>
      <c r="P7" s="178">
        <f>RES_hhdet_in_tesh!P7/RES_summary!P$21</f>
        <v>0</v>
      </c>
      <c r="Q7" s="178">
        <f>RES_hhdet_in_tesh!Q7/RES_summary!Q$21</f>
        <v>0</v>
      </c>
    </row>
    <row r="8" spans="1:17" ht="12" customHeight="1" x14ac:dyDescent="0.25">
      <c r="A8" s="23" t="s">
        <v>60</v>
      </c>
      <c r="B8" s="156"/>
      <c r="C8" s="177">
        <f>RES_hhdet_in_tesh!C8/RES_summary!C$21</f>
        <v>0</v>
      </c>
      <c r="D8" s="177">
        <f>RES_hhdet_in_tesh!D8/RES_summary!D$21</f>
        <v>0</v>
      </c>
      <c r="E8" s="177">
        <f>RES_hhdet_in_tesh!E8/RES_summary!E$21</f>
        <v>0</v>
      </c>
      <c r="F8" s="177">
        <f>RES_hhdet_in_tesh!F8/RES_summary!F$21</f>
        <v>60.938686128966189</v>
      </c>
      <c r="G8" s="177">
        <f>RES_hhdet_in_tesh!G8/RES_summary!G$21</f>
        <v>0</v>
      </c>
      <c r="H8" s="177">
        <f>RES_hhdet_in_tesh!H8/RES_summary!H$21</f>
        <v>0</v>
      </c>
      <c r="I8" s="177">
        <f>RES_hhdet_in_tesh!I8/RES_summary!I$21</f>
        <v>53.835723046688102</v>
      </c>
      <c r="J8" s="177">
        <f>RES_hhdet_in_tesh!J8/RES_summary!J$21</f>
        <v>0</v>
      </c>
      <c r="K8" s="177">
        <f>RES_hhdet_in_tesh!K8/RES_summary!K$21</f>
        <v>0</v>
      </c>
      <c r="L8" s="177">
        <f>RES_hhdet_in_tesh!L8/RES_summary!L$21</f>
        <v>0</v>
      </c>
      <c r="M8" s="177">
        <f>RES_hhdet_in_tesh!M8/RES_summary!M$21</f>
        <v>0</v>
      </c>
      <c r="N8" s="177">
        <f>RES_hhdet_in_tesh!N8/RES_summary!N$21</f>
        <v>0</v>
      </c>
      <c r="O8" s="177">
        <f>RES_hhdet_in_tesh!O8/RES_summary!O$21</f>
        <v>0</v>
      </c>
      <c r="P8" s="177">
        <f>RES_hhdet_in_tesh!P8/RES_summary!P$21</f>
        <v>0</v>
      </c>
      <c r="Q8" s="177">
        <f>RES_hhdet_in_tesh!Q8/RES_summary!Q$21</f>
        <v>0</v>
      </c>
    </row>
    <row r="9" spans="1:17" ht="12" customHeight="1" x14ac:dyDescent="0.25">
      <c r="A9" s="158" t="s">
        <v>63</v>
      </c>
      <c r="B9" s="157"/>
      <c r="C9" s="178">
        <f>RES_hhdet_in_tesh!C9/RES_summary!C$21</f>
        <v>0</v>
      </c>
      <c r="D9" s="178">
        <f>RES_hhdet_in_tesh!D9/RES_summary!D$21</f>
        <v>0</v>
      </c>
      <c r="E9" s="178">
        <f>RES_hhdet_in_tesh!E9/RES_summary!E$21</f>
        <v>0</v>
      </c>
      <c r="F9" s="178">
        <f>RES_hhdet_in_tesh!F9/RES_summary!F$21</f>
        <v>12.81324513397707</v>
      </c>
      <c r="G9" s="178">
        <f>RES_hhdet_in_tesh!G9/RES_summary!G$21</f>
        <v>0</v>
      </c>
      <c r="H9" s="178">
        <f>RES_hhdet_in_tesh!H9/RES_summary!H$21</f>
        <v>0</v>
      </c>
      <c r="I9" s="178">
        <f>RES_hhdet_in_tesh!I9/RES_summary!I$21</f>
        <v>13.218122449330211</v>
      </c>
      <c r="J9" s="178">
        <f>RES_hhdet_in_tesh!J9/RES_summary!J$21</f>
        <v>0</v>
      </c>
      <c r="K9" s="178">
        <f>RES_hhdet_in_tesh!K9/RES_summary!K$21</f>
        <v>0</v>
      </c>
      <c r="L9" s="178">
        <f>RES_hhdet_in_tesh!L9/RES_summary!L$21</f>
        <v>0</v>
      </c>
      <c r="M9" s="178">
        <f>RES_hhdet_in_tesh!M9/RES_summary!M$21</f>
        <v>0</v>
      </c>
      <c r="N9" s="178">
        <f>RES_hhdet_in_tesh!N9/RES_summary!N$21</f>
        <v>0</v>
      </c>
      <c r="O9" s="178">
        <f>RES_hhdet_in_tesh!O9/RES_summary!O$21</f>
        <v>0</v>
      </c>
      <c r="P9" s="178">
        <f>RES_hhdet_in_tesh!P9/RES_summary!P$21</f>
        <v>0</v>
      </c>
      <c r="Q9" s="178">
        <f>RES_hhdet_in_tesh!Q9/RES_summary!Q$21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0</v>
      </c>
      <c r="D10" s="183">
        <f>RES_hhdet_in_tesh!D10/RES_summary!D$21</f>
        <v>0</v>
      </c>
      <c r="E10" s="183">
        <f>RES_hhdet_in_tesh!E10/RES_summary!E$21</f>
        <v>0</v>
      </c>
      <c r="F10" s="183">
        <f>RES_hhdet_in_tesh!F10/RES_summary!F$21</f>
        <v>0</v>
      </c>
      <c r="G10" s="183">
        <f>RES_hhdet_in_tesh!G10/RES_summary!G$21</f>
        <v>0</v>
      </c>
      <c r="H10" s="183">
        <f>RES_hhdet_in_tesh!H10/RES_summary!H$21</f>
        <v>0</v>
      </c>
      <c r="I10" s="183">
        <f>RES_hhdet_in_tesh!I10/RES_summary!I$21</f>
        <v>0</v>
      </c>
      <c r="J10" s="183">
        <f>RES_hhdet_in_tesh!J10/RES_summary!J$21</f>
        <v>0</v>
      </c>
      <c r="K10" s="183">
        <f>RES_hhdet_in_tesh!K10/RES_summary!K$21</f>
        <v>0</v>
      </c>
      <c r="L10" s="183">
        <f>RES_hhdet_in_tesh!L10/RES_summary!L$21</f>
        <v>0</v>
      </c>
      <c r="M10" s="183">
        <f>RES_hhdet_in_tesh!M10/RES_summary!M$21</f>
        <v>0</v>
      </c>
      <c r="N10" s="183">
        <f>RES_hhdet_in_tesh!N10/RES_summary!N$21</f>
        <v>0</v>
      </c>
      <c r="O10" s="183">
        <f>RES_hhdet_in_tesh!O10/RES_summary!O$21</f>
        <v>0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0</v>
      </c>
      <c r="D15" s="180">
        <f>RES_hhdet_in_tesh!D15/RES_summary!D$21</f>
        <v>0</v>
      </c>
      <c r="E15" s="180">
        <f>RES_hhdet_in_tesh!E15/RES_summary!E$21</f>
        <v>0</v>
      </c>
      <c r="F15" s="180">
        <f>RES_hhdet_in_tesh!F15/RES_summary!F$21</f>
        <v>12.956474864030641</v>
      </c>
      <c r="G15" s="180">
        <f>RES_hhdet_in_tesh!G15/RES_summary!G$21</f>
        <v>0</v>
      </c>
      <c r="H15" s="180">
        <f>RES_hhdet_in_tesh!H15/RES_summary!H$21</f>
        <v>0</v>
      </c>
      <c r="I15" s="180">
        <f>RES_hhdet_in_tesh!I15/RES_summary!I$21</f>
        <v>0</v>
      </c>
      <c r="J15" s="180">
        <f>RES_hhdet_in_tesh!J15/RES_summary!J$21</f>
        <v>0</v>
      </c>
      <c r="K15" s="180">
        <f>RES_hhdet_in_tesh!K15/RES_summary!K$21</f>
        <v>0</v>
      </c>
      <c r="L15" s="180">
        <f>RES_hhdet_in_tesh!L15/RES_summary!L$21</f>
        <v>0</v>
      </c>
      <c r="M15" s="180">
        <f>RES_hhdet_in_tesh!M15/RES_summary!M$21</f>
        <v>0</v>
      </c>
      <c r="N15" s="180">
        <f>RES_hhdet_in_tesh!N15/RES_summary!N$21</f>
        <v>0</v>
      </c>
      <c r="O15" s="180">
        <f>RES_hhdet_in_tesh!O15/RES_summary!O$21</f>
        <v>0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0</v>
      </c>
      <c r="E16" s="179">
        <f>RES_hhdet_in_tesh!E16/RES_summary!E$21</f>
        <v>0</v>
      </c>
      <c r="F16" s="179">
        <f>RES_hhdet_in_tesh!F16/RES_summary!F$21</f>
        <v>12.557671498371398</v>
      </c>
      <c r="G16" s="179">
        <f>RES_hhdet_in_tesh!G16/RES_summary!G$21</f>
        <v>0</v>
      </c>
      <c r="H16" s="179">
        <f>RES_hhdet_in_tesh!H16/RES_summary!H$21</f>
        <v>0</v>
      </c>
      <c r="I16" s="179">
        <f>RES_hhdet_in_tesh!I16/RES_summary!I$21</f>
        <v>13.218122449330211</v>
      </c>
      <c r="J16" s="179">
        <f>RES_hhdet_in_tesh!J16/RES_summary!J$21</f>
        <v>0</v>
      </c>
      <c r="K16" s="179">
        <f>RES_hhdet_in_tesh!K16/RES_summary!K$21</f>
        <v>0</v>
      </c>
      <c r="L16" s="179">
        <f>RES_hhdet_in_tesh!L16/RES_summary!L$21</f>
        <v>0</v>
      </c>
      <c r="M16" s="179">
        <f>RES_hhdet_in_tesh!M16/RES_summary!M$21</f>
        <v>0</v>
      </c>
      <c r="N16" s="179">
        <f>RES_hhdet_in_tesh!N16/RES_summary!N$21</f>
        <v>0</v>
      </c>
      <c r="O16" s="179">
        <f>RES_hhdet_in_tesh!O16/RES_summary!O$21</f>
        <v>0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0</v>
      </c>
      <c r="E17" s="177">
        <f>RES_hhdet_in_tesh!E17/RES_summary!E$21</f>
        <v>0</v>
      </c>
      <c r="F17" s="177">
        <f>RES_hhdet_in_tesh!F17/RES_summary!F$21</f>
        <v>3.7772065097523106</v>
      </c>
      <c r="G17" s="177">
        <f>RES_hhdet_in_tesh!G17/RES_summary!G$21</f>
        <v>0</v>
      </c>
      <c r="H17" s="177">
        <f>RES_hhdet_in_tesh!H17/RES_summary!H$21</f>
        <v>0</v>
      </c>
      <c r="I17" s="177">
        <f>RES_hhdet_in_tesh!I17/RES_summary!I$21</f>
        <v>4.4765117046881837</v>
      </c>
      <c r="J17" s="177">
        <f>RES_hhdet_in_tesh!J17/RES_summary!J$21</f>
        <v>0</v>
      </c>
      <c r="K17" s="177">
        <f>RES_hhdet_in_tesh!K17/RES_summary!K$21</f>
        <v>0</v>
      </c>
      <c r="L17" s="177">
        <f>RES_hhdet_in_tesh!L17/RES_summary!L$21</f>
        <v>0</v>
      </c>
      <c r="M17" s="177">
        <f>RES_hhdet_in_tesh!M17/RES_summary!M$21</f>
        <v>0</v>
      </c>
      <c r="N17" s="177">
        <f>RES_hhdet_in_tesh!N17/RES_summary!N$21</f>
        <v>0</v>
      </c>
      <c r="O17" s="177">
        <f>RES_hhdet_in_tesh!O17/RES_summary!O$21</f>
        <v>0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0</v>
      </c>
      <c r="E18" s="177">
        <f>RES_hhdet_in_tesh!E18/RES_summary!E$21</f>
        <v>0</v>
      </c>
      <c r="F18" s="177">
        <f>RES_hhdet_in_tesh!F18/RES_summary!F$21</f>
        <v>8.7804649886190891</v>
      </c>
      <c r="G18" s="177">
        <f>RES_hhdet_in_tesh!G18/RES_summary!G$21</f>
        <v>0</v>
      </c>
      <c r="H18" s="177">
        <f>RES_hhdet_in_tesh!H18/RES_summary!H$21</f>
        <v>0</v>
      </c>
      <c r="I18" s="177">
        <f>RES_hhdet_in_tesh!I18/RES_summary!I$21</f>
        <v>8.7416107446420241</v>
      </c>
      <c r="J18" s="177">
        <f>RES_hhdet_in_tesh!J18/RES_summary!J$21</f>
        <v>0</v>
      </c>
      <c r="K18" s="177">
        <f>RES_hhdet_in_tesh!K18/RES_summary!K$21</f>
        <v>0</v>
      </c>
      <c r="L18" s="177">
        <f>RES_hhdet_in_tesh!L18/RES_summary!L$21</f>
        <v>0</v>
      </c>
      <c r="M18" s="177">
        <f>RES_hhdet_in_tesh!M18/RES_summary!M$21</f>
        <v>0</v>
      </c>
      <c r="N18" s="177">
        <f>RES_hhdet_in_tesh!N18/RES_summary!N$21</f>
        <v>0</v>
      </c>
      <c r="O18" s="177">
        <f>RES_hhdet_in_tesh!O18/RES_summary!O$21</f>
        <v>0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0</v>
      </c>
      <c r="D19" s="178">
        <f>RES_hhdet_in_tesh!D19/RES_summary!D$21</f>
        <v>0</v>
      </c>
      <c r="E19" s="178">
        <f>RES_hhdet_in_tesh!E19/RES_summary!E$21</f>
        <v>0</v>
      </c>
      <c r="F19" s="178">
        <f>RES_hhdet_in_tesh!F19/RES_summary!F$21</f>
        <v>10.693356839791836</v>
      </c>
      <c r="G19" s="178">
        <f>RES_hhdet_in_tesh!G19/RES_summary!G$21</f>
        <v>0</v>
      </c>
      <c r="H19" s="178">
        <f>RES_hhdet_in_tesh!H19/RES_summary!H$21</f>
        <v>0</v>
      </c>
      <c r="I19" s="178">
        <f>RES_hhdet_in_tesh!I19/RES_summary!I$21</f>
        <v>10.958682293910964</v>
      </c>
      <c r="J19" s="178">
        <f>RES_hhdet_in_tesh!J19/RES_summary!J$21</f>
        <v>0</v>
      </c>
      <c r="K19" s="178">
        <f>RES_hhdet_in_tesh!K19/RES_summary!K$21</f>
        <v>0</v>
      </c>
      <c r="L19" s="178">
        <f>RES_hhdet_in_tesh!L19/RES_summary!L$21</f>
        <v>0</v>
      </c>
      <c r="M19" s="178">
        <f>RES_hhdet_in_tesh!M19/RES_summary!M$21</f>
        <v>0</v>
      </c>
      <c r="N19" s="178">
        <f>RES_hhdet_in_tesh!N19/RES_summary!N$21</f>
        <v>0</v>
      </c>
      <c r="O19" s="178">
        <f>RES_hhdet_in_tesh!O19/RES_summary!O$21</f>
        <v>0</v>
      </c>
      <c r="P19" s="178">
        <f>RES_hhdet_in_tesh!P19/RES_summary!P$21</f>
        <v>0</v>
      </c>
      <c r="Q19" s="178">
        <f>RES_hhdet_in_tesh!Q19/RES_summary!Q$21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0</v>
      </c>
      <c r="D22" s="176">
        <f>RES_hhdet_in_tesh!D22/RES_summary!D$21</f>
        <v>0</v>
      </c>
      <c r="E22" s="176">
        <f>RES_hhdet_in_tesh!E22/RES_summary!E$21</f>
        <v>0</v>
      </c>
      <c r="F22" s="176">
        <f>RES_hhdet_in_tesh!F22/RES_summary!F$21</f>
        <v>10.693356839791836</v>
      </c>
      <c r="G22" s="176">
        <f>RES_hhdet_in_tesh!G22/RES_summary!G$21</f>
        <v>0</v>
      </c>
      <c r="H22" s="176">
        <f>RES_hhdet_in_tesh!H22/RES_summary!H$21</f>
        <v>0</v>
      </c>
      <c r="I22" s="176">
        <f>RES_hhdet_in_tesh!I22/RES_summary!I$21</f>
        <v>10.958682293910964</v>
      </c>
      <c r="J22" s="176">
        <f>RES_hhdet_in_tesh!J22/RES_summary!J$21</f>
        <v>0</v>
      </c>
      <c r="K22" s="176">
        <f>RES_hhdet_in_tesh!K22/RES_summary!K$21</f>
        <v>0</v>
      </c>
      <c r="L22" s="176">
        <f>RES_hhdet_in_tesh!L22/RES_summary!L$21</f>
        <v>0</v>
      </c>
      <c r="M22" s="176">
        <f>RES_hhdet_in_tesh!M22/RES_summary!M$21</f>
        <v>0</v>
      </c>
      <c r="N22" s="176">
        <f>RES_hhdet_in_tesh!N22/RES_summary!N$21</f>
        <v>0</v>
      </c>
      <c r="O22" s="176">
        <f>RES_hhdet_in_tesh!O22/RES_summary!O$21</f>
        <v>0</v>
      </c>
      <c r="P22" s="176">
        <f>RES_hhdet_in_tesh!P22/RES_summary!P$21</f>
        <v>0</v>
      </c>
      <c r="Q22" s="176">
        <f>RES_hhdet_in_tesh!Q22/RES_summary!Q$21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0</v>
      </c>
      <c r="D24" s="184">
        <f>RES_hhdet_in_tesh!D24/RES_summary!D$21</f>
        <v>0</v>
      </c>
      <c r="E24" s="184">
        <f>RES_hhdet_in_tesh!E24/RES_summary!E$21</f>
        <v>0</v>
      </c>
      <c r="F24" s="184">
        <f>RES_hhdet_in_tesh!F24/RES_summary!F$21</f>
        <v>0</v>
      </c>
      <c r="G24" s="184">
        <f>RES_hhdet_in_tesh!G24/RES_summary!G$21</f>
        <v>0</v>
      </c>
      <c r="H24" s="184">
        <f>RES_hhdet_in_tesh!H24/RES_summary!H$21</f>
        <v>0</v>
      </c>
      <c r="I24" s="184">
        <f>RES_hhdet_in_tesh!I24/RES_summary!I$21</f>
        <v>0</v>
      </c>
      <c r="J24" s="184">
        <f>RES_hhdet_in_tesh!J24/RES_summary!J$21</f>
        <v>0</v>
      </c>
      <c r="K24" s="184">
        <f>RES_hhdet_in_tesh!K24/RES_summary!K$21</f>
        <v>0</v>
      </c>
      <c r="L24" s="184">
        <f>RES_hhdet_in_tesh!L24/RES_summary!L$21</f>
        <v>0</v>
      </c>
      <c r="M24" s="184">
        <f>RES_hhdet_in_tesh!M24/RES_summary!M$21</f>
        <v>0</v>
      </c>
      <c r="N24" s="184">
        <f>RES_hhdet_in_tesh!N24/RES_summary!N$21</f>
        <v>0</v>
      </c>
      <c r="O24" s="184">
        <f>RES_hhdet_in_tesh!O24/RES_summary!O$21</f>
        <v>0</v>
      </c>
      <c r="P24" s="184">
        <f>RES_hhdet_in_tesh!P24/RES_summary!P$21</f>
        <v>0</v>
      </c>
      <c r="Q24" s="184">
        <f>RES_hhdet_in_tesh!Q24/RES_summary!Q$21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0</v>
      </c>
      <c r="D25" s="178">
        <f>RES_hhdet_in_tesh!D25/RES_summary!D$21</f>
        <v>0</v>
      </c>
      <c r="E25" s="178">
        <f>RES_hhdet_in_tesh!E25/RES_summary!E$21</f>
        <v>0</v>
      </c>
      <c r="F25" s="178">
        <f>RES_hhdet_in_tesh!F25/RES_summary!F$21</f>
        <v>0</v>
      </c>
      <c r="G25" s="178">
        <f>RES_hhdet_in_tesh!G25/RES_summary!G$21</f>
        <v>0</v>
      </c>
      <c r="H25" s="178">
        <f>RES_hhdet_in_tesh!H25/RES_summary!H$21</f>
        <v>0</v>
      </c>
      <c r="I25" s="178">
        <f>RES_hhdet_in_tesh!I25/RES_summary!I$21</f>
        <v>0</v>
      </c>
      <c r="J25" s="178">
        <f>RES_hhdet_in_tesh!J25/RES_summary!J$21</f>
        <v>0</v>
      </c>
      <c r="K25" s="178">
        <f>RES_hhdet_in_tesh!K25/RES_summary!K$21</f>
        <v>0</v>
      </c>
      <c r="L25" s="178">
        <f>RES_hhdet_in_tesh!L25/RES_summary!L$21</f>
        <v>0</v>
      </c>
      <c r="M25" s="178">
        <f>RES_hhdet_in_tesh!M25/RES_summary!M$21</f>
        <v>0</v>
      </c>
      <c r="N25" s="178">
        <f>RES_hhdet_in_tesh!N25/RES_summary!N$21</f>
        <v>0</v>
      </c>
      <c r="O25" s="178">
        <f>RES_hhdet_in_tesh!O25/RES_summary!O$21</f>
        <v>0</v>
      </c>
      <c r="P25" s="178">
        <f>RES_hhdet_in_tesh!P25/RES_summary!P$21</f>
        <v>0</v>
      </c>
      <c r="Q25" s="178">
        <f>RES_hhdet_in_tesh!Q25/RES_summary!Q$21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0</v>
      </c>
      <c r="D26" s="177">
        <f>RES_hhdet_in_tesh!D26/RES_summary!D$21</f>
        <v>0</v>
      </c>
      <c r="E26" s="177">
        <f>RES_hhdet_in_tesh!E26/RES_summary!E$21</f>
        <v>0</v>
      </c>
      <c r="F26" s="177">
        <f>RES_hhdet_in_tesh!F26/RES_summary!F$21</f>
        <v>0</v>
      </c>
      <c r="G26" s="177">
        <f>RES_hhdet_in_tesh!G26/RES_summary!G$21</f>
        <v>0</v>
      </c>
      <c r="H26" s="177">
        <f>RES_hhdet_in_tesh!H26/RES_summary!H$21</f>
        <v>0</v>
      </c>
      <c r="I26" s="177">
        <f>RES_hhdet_in_tesh!I26/RES_summary!I$21</f>
        <v>0</v>
      </c>
      <c r="J26" s="177">
        <f>RES_hhdet_in_tesh!J26/RES_summary!J$21</f>
        <v>0</v>
      </c>
      <c r="K26" s="177">
        <f>RES_hhdet_in_tesh!K26/RES_summary!K$21</f>
        <v>0</v>
      </c>
      <c r="L26" s="177">
        <f>RES_hhdet_in_tesh!L26/RES_summary!L$21</f>
        <v>0</v>
      </c>
      <c r="M26" s="177">
        <f>RES_hhdet_in_tesh!M26/RES_summary!M$21</f>
        <v>0</v>
      </c>
      <c r="N26" s="177">
        <f>RES_hhdet_in_tesh!N26/RES_summary!N$21</f>
        <v>0</v>
      </c>
      <c r="O26" s="177">
        <f>RES_hhdet_in_tesh!O26/RES_summary!O$21</f>
        <v>0</v>
      </c>
      <c r="P26" s="177">
        <f>RES_hhdet_in_tesh!P26/RES_summary!P$21</f>
        <v>0</v>
      </c>
      <c r="Q26" s="177">
        <f>RES_hhdet_in_tesh!Q26/RES_summary!Q$21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0</v>
      </c>
      <c r="D27" s="177">
        <f>RES_hhdet_in_tesh!D27/RES_summary!D$21</f>
        <v>0</v>
      </c>
      <c r="E27" s="177">
        <f>RES_hhdet_in_tesh!E27/RES_summary!E$21</f>
        <v>0</v>
      </c>
      <c r="F27" s="177">
        <f>RES_hhdet_in_tesh!F27/RES_summary!F$21</f>
        <v>0</v>
      </c>
      <c r="G27" s="177">
        <f>RES_hhdet_in_tesh!G27/RES_summary!G$21</f>
        <v>0</v>
      </c>
      <c r="H27" s="177">
        <f>RES_hhdet_in_tesh!H27/RES_summary!H$21</f>
        <v>0</v>
      </c>
      <c r="I27" s="177">
        <f>RES_hhdet_in_tesh!I27/RES_summary!I$21</f>
        <v>0</v>
      </c>
      <c r="J27" s="177">
        <f>RES_hhdet_in_tesh!J27/RES_summary!J$21</f>
        <v>0</v>
      </c>
      <c r="K27" s="177">
        <f>RES_hhdet_in_tesh!K27/RES_summary!K$21</f>
        <v>0</v>
      </c>
      <c r="L27" s="177">
        <f>RES_hhdet_in_tesh!L27/RES_summary!L$21</f>
        <v>0</v>
      </c>
      <c r="M27" s="177">
        <f>RES_hhdet_in_tesh!M27/RES_summary!M$21</f>
        <v>0</v>
      </c>
      <c r="N27" s="177">
        <f>RES_hhdet_in_tesh!N27/RES_summary!N$21</f>
        <v>0</v>
      </c>
      <c r="O27" s="177">
        <f>RES_hhdet_in_tesh!O27/RES_summary!O$21</f>
        <v>0</v>
      </c>
      <c r="P27" s="177">
        <f>RES_hhdet_in_tesh!P27/RES_summary!P$21</f>
        <v>0</v>
      </c>
      <c r="Q27" s="177">
        <f>RES_hhdet_in_tesh!Q27/RES_summary!Q$21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0</v>
      </c>
      <c r="D28" s="178">
        <f>RES_hhdet_in_tesh!D28/RES_summary!D$21</f>
        <v>0</v>
      </c>
      <c r="E28" s="178">
        <f>RES_hhdet_in_tesh!E28/RES_summary!E$21</f>
        <v>0</v>
      </c>
      <c r="F28" s="178">
        <f>RES_hhdet_in_tesh!F28/RES_summary!F$21</f>
        <v>0</v>
      </c>
      <c r="G28" s="178">
        <f>RES_hhdet_in_tesh!G28/RES_summary!G$21</f>
        <v>0</v>
      </c>
      <c r="H28" s="178">
        <f>RES_hhdet_in_tesh!H28/RES_summary!H$21</f>
        <v>0</v>
      </c>
      <c r="I28" s="178">
        <f>RES_hhdet_in_tesh!I28/RES_summary!I$21</f>
        <v>0</v>
      </c>
      <c r="J28" s="178">
        <f>RES_hhdet_in_tesh!J28/RES_summary!J$21</f>
        <v>0</v>
      </c>
      <c r="K28" s="178">
        <f>RES_hhdet_in_tesh!K28/RES_summary!K$21</f>
        <v>0</v>
      </c>
      <c r="L28" s="178">
        <f>RES_hhdet_in_tesh!L28/RES_summary!L$21</f>
        <v>0</v>
      </c>
      <c r="M28" s="178">
        <f>RES_hhdet_in_tesh!M28/RES_summary!M$21</f>
        <v>0</v>
      </c>
      <c r="N28" s="178">
        <f>RES_hhdet_in_tesh!N28/RES_summary!N$21</f>
        <v>0</v>
      </c>
      <c r="O28" s="178">
        <f>RES_hhdet_in_tesh!O28/RES_summary!O$21</f>
        <v>0</v>
      </c>
      <c r="P28" s="178">
        <f>RES_hhdet_in_tesh!P28/RES_summary!P$21</f>
        <v>0</v>
      </c>
      <c r="Q28" s="178">
        <f>RES_hhdet_in_tesh!Q28/RES_summary!Q$21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0</v>
      </c>
      <c r="D29" s="177">
        <f>RES_hhdet_in_tesh!D29/RES_summary!D$21</f>
        <v>0</v>
      </c>
      <c r="E29" s="177">
        <f>RES_hhdet_in_tesh!E29/RES_summary!E$21</f>
        <v>0</v>
      </c>
      <c r="F29" s="177">
        <f>RES_hhdet_in_tesh!F29/RES_summary!F$21</f>
        <v>0</v>
      </c>
      <c r="G29" s="177">
        <f>RES_hhdet_in_tesh!G29/RES_summary!G$21</f>
        <v>0</v>
      </c>
      <c r="H29" s="177">
        <f>RES_hhdet_in_tesh!H29/RES_summary!H$21</f>
        <v>0</v>
      </c>
      <c r="I29" s="177">
        <f>RES_hhdet_in_tesh!I29/RES_summary!I$21</f>
        <v>0</v>
      </c>
      <c r="J29" s="177">
        <f>RES_hhdet_in_tesh!J29/RES_summary!J$21</f>
        <v>0</v>
      </c>
      <c r="K29" s="177">
        <f>RES_hhdet_in_tesh!K29/RES_summary!K$21</f>
        <v>0</v>
      </c>
      <c r="L29" s="177">
        <f>RES_hhdet_in_tesh!L29/RES_summary!L$21</f>
        <v>0</v>
      </c>
      <c r="M29" s="177">
        <f>RES_hhdet_in_tesh!M29/RES_summary!M$21</f>
        <v>0</v>
      </c>
      <c r="N29" s="177">
        <f>RES_hhdet_in_tesh!N29/RES_summary!N$21</f>
        <v>0</v>
      </c>
      <c r="O29" s="177">
        <f>RES_hhdet_in_tesh!O29/RES_summary!O$21</f>
        <v>0</v>
      </c>
      <c r="P29" s="177">
        <f>RES_hhdet_in_tesh!P29/RES_summary!P$21</f>
        <v>0</v>
      </c>
      <c r="Q29" s="177">
        <f>RES_hhdet_in_tesh!Q29/RES_summary!Q$21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0</v>
      </c>
      <c r="D30" s="178">
        <f>RES_hhdet_in_tesh!D30/RES_summary!D$21</f>
        <v>0</v>
      </c>
      <c r="E30" s="178">
        <f>RES_hhdet_in_tesh!E30/RES_summary!E$21</f>
        <v>0</v>
      </c>
      <c r="F30" s="178">
        <f>RES_hhdet_in_tesh!F30/RES_summary!F$21</f>
        <v>0</v>
      </c>
      <c r="G30" s="178">
        <f>RES_hhdet_in_tesh!G30/RES_summary!G$21</f>
        <v>0</v>
      </c>
      <c r="H30" s="178">
        <f>RES_hhdet_in_tesh!H30/RES_summary!H$21</f>
        <v>0</v>
      </c>
      <c r="I30" s="178">
        <f>RES_hhdet_in_tesh!I30/RES_summary!I$21</f>
        <v>0</v>
      </c>
      <c r="J30" s="178">
        <f>RES_hhdet_in_tesh!J30/RES_summary!J$21</f>
        <v>0</v>
      </c>
      <c r="K30" s="178">
        <f>RES_hhdet_in_tesh!K30/RES_summary!K$21</f>
        <v>0</v>
      </c>
      <c r="L30" s="178">
        <f>RES_hhdet_in_tesh!L30/RES_summary!L$21</f>
        <v>0</v>
      </c>
      <c r="M30" s="178">
        <f>RES_hhdet_in_tesh!M30/RES_summary!M$21</f>
        <v>0</v>
      </c>
      <c r="N30" s="178">
        <f>RES_hhdet_in_tesh!N30/RES_summary!N$21</f>
        <v>0</v>
      </c>
      <c r="O30" s="178">
        <f>RES_hhdet_in_tesh!O30/RES_summary!O$21</f>
        <v>0</v>
      </c>
      <c r="P30" s="178">
        <f>RES_hhdet_in_tesh!P30/RES_summary!P$21</f>
        <v>0</v>
      </c>
      <c r="Q30" s="178">
        <f>RES_hhdet_in_tesh!Q30/RES_summary!Q$21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0</v>
      </c>
      <c r="D31" s="183">
        <f>RES_hhdet_in_tesh!D31/RES_summary!D$21</f>
        <v>0</v>
      </c>
      <c r="E31" s="183">
        <f>RES_hhdet_in_tesh!E31/RES_summary!E$21</f>
        <v>0</v>
      </c>
      <c r="F31" s="183">
        <f>RES_hhdet_in_tesh!F31/RES_summary!F$21</f>
        <v>0</v>
      </c>
      <c r="G31" s="183">
        <f>RES_hhdet_in_tesh!G31/RES_summary!G$21</f>
        <v>0</v>
      </c>
      <c r="H31" s="183">
        <f>RES_hhdet_in_tesh!H31/RES_summary!H$21</f>
        <v>0</v>
      </c>
      <c r="I31" s="183">
        <f>RES_hhdet_in_tesh!I31/RES_summary!I$21</f>
        <v>0</v>
      </c>
      <c r="J31" s="183">
        <f>RES_hhdet_in_tesh!J31/RES_summary!J$21</f>
        <v>0</v>
      </c>
      <c r="K31" s="183">
        <f>RES_hhdet_in_tesh!K31/RES_summary!K$21</f>
        <v>0</v>
      </c>
      <c r="L31" s="183">
        <f>RES_hhdet_in_tesh!L31/RES_summary!L$21</f>
        <v>0</v>
      </c>
      <c r="M31" s="183">
        <f>RES_hhdet_in_tesh!M31/RES_summary!M$21</f>
        <v>0</v>
      </c>
      <c r="N31" s="183">
        <f>RES_hhdet_in_tesh!N31/RES_summary!N$21</f>
        <v>0</v>
      </c>
      <c r="O31" s="183">
        <f>RES_hhdet_in_tesh!O31/RES_summary!O$21</f>
        <v>0</v>
      </c>
      <c r="P31" s="183">
        <f>RES_hhdet_in_tesh!P31/RES_summary!P$21</f>
        <v>0</v>
      </c>
      <c r="Q31" s="183">
        <f>RES_hhdet_in_tesh!Q31/RES_summary!Q$21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0</v>
      </c>
      <c r="D32" s="183">
        <f>RES_hhdet_in_tesh!D32/RES_summary!D$21</f>
        <v>0</v>
      </c>
      <c r="E32" s="183">
        <f>RES_hhdet_in_tesh!E32/RES_summary!E$21</f>
        <v>0</v>
      </c>
      <c r="F32" s="183">
        <f>RES_hhdet_in_tesh!F32/RES_summary!F$21</f>
        <v>0</v>
      </c>
      <c r="G32" s="183">
        <f>RES_hhdet_in_tesh!G32/RES_summary!G$21</f>
        <v>0</v>
      </c>
      <c r="H32" s="183">
        <f>RES_hhdet_in_tesh!H32/RES_summary!H$21</f>
        <v>0</v>
      </c>
      <c r="I32" s="183">
        <f>RES_hhdet_in_tesh!I32/RES_summary!I$21</f>
        <v>0</v>
      </c>
      <c r="J32" s="183">
        <f>RES_hhdet_in_tesh!J32/RES_summary!J$21</f>
        <v>0</v>
      </c>
      <c r="K32" s="183">
        <f>RES_hhdet_in_tesh!K32/RES_summary!K$21</f>
        <v>0</v>
      </c>
      <c r="L32" s="183">
        <f>RES_hhdet_in_tesh!L32/RES_summary!L$21</f>
        <v>0</v>
      </c>
      <c r="M32" s="183">
        <f>RES_hhdet_in_tesh!M32/RES_summary!M$21</f>
        <v>0</v>
      </c>
      <c r="N32" s="183">
        <f>RES_hhdet_in_tesh!N32/RES_summary!N$21</f>
        <v>0</v>
      </c>
      <c r="O32" s="183">
        <f>RES_hhdet_in_tesh!O32/RES_summary!O$21</f>
        <v>0</v>
      </c>
      <c r="P32" s="183">
        <f>RES_hhdet_in_tesh!P32/RES_summary!P$21</f>
        <v>0</v>
      </c>
      <c r="Q32" s="183">
        <f>RES_hhdet_in_tesh!Q32/RES_summary!Q$21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0</v>
      </c>
      <c r="D33" s="182">
        <f>RES_hhdet_in_tesh!D33/RES_summary!D$21</f>
        <v>0</v>
      </c>
      <c r="E33" s="182">
        <f>RES_hhdet_in_tesh!E33/RES_summary!E$21</f>
        <v>0</v>
      </c>
      <c r="F33" s="182">
        <f>RES_hhdet_in_tesh!F33/RES_summary!F$21</f>
        <v>0</v>
      </c>
      <c r="G33" s="182">
        <f>RES_hhdet_in_tesh!G33/RES_summary!G$21</f>
        <v>0</v>
      </c>
      <c r="H33" s="182">
        <f>RES_hhdet_in_tesh!H33/RES_summary!H$21</f>
        <v>0</v>
      </c>
      <c r="I33" s="182">
        <f>RES_hhdet_in_tesh!I33/RES_summary!I$21</f>
        <v>0</v>
      </c>
      <c r="J33" s="182">
        <f>RES_hhdet_in_tesh!J33/RES_summary!J$21</f>
        <v>0</v>
      </c>
      <c r="K33" s="182">
        <f>RES_hhdet_in_tesh!K33/RES_summary!K$21</f>
        <v>0</v>
      </c>
      <c r="L33" s="182">
        <f>RES_hhdet_in_tesh!L33/RES_summary!L$21</f>
        <v>0</v>
      </c>
      <c r="M33" s="182">
        <f>RES_hhdet_in_tesh!M33/RES_summary!M$21</f>
        <v>0</v>
      </c>
      <c r="N33" s="182">
        <f>RES_hhdet_in_tesh!N33/RES_summary!N$21</f>
        <v>0</v>
      </c>
      <c r="O33" s="182">
        <f>RES_hhdet_in_tesh!O33/RES_summary!O$21</f>
        <v>0</v>
      </c>
      <c r="P33" s="182">
        <f>RES_hhdet_in_tesh!P33/RES_summary!P$21</f>
        <v>0</v>
      </c>
      <c r="Q33" s="182">
        <f>RES_hhdet_in_tesh!Q33/RES_summary!Q$21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0</v>
      </c>
      <c r="D34" s="181">
        <f>RES_hhdet_in_tesh!D34/RES_summary!D$21</f>
        <v>0</v>
      </c>
      <c r="E34" s="181">
        <f>RES_hhdet_in_tesh!E34/RES_summary!E$21</f>
        <v>0</v>
      </c>
      <c r="F34" s="181">
        <f>RES_hhdet_in_tesh!F34/RES_summary!F$21</f>
        <v>0</v>
      </c>
      <c r="G34" s="181">
        <f>RES_hhdet_in_tesh!G34/RES_summary!G$21</f>
        <v>0</v>
      </c>
      <c r="H34" s="181">
        <f>RES_hhdet_in_tesh!H34/RES_summary!H$21</f>
        <v>0</v>
      </c>
      <c r="I34" s="181">
        <f>RES_hhdet_in_tesh!I34/RES_summary!I$21</f>
        <v>0</v>
      </c>
      <c r="J34" s="181">
        <f>RES_hhdet_in_tesh!J34/RES_summary!J$21</f>
        <v>0</v>
      </c>
      <c r="K34" s="181">
        <f>RES_hhdet_in_tesh!K34/RES_summary!K$21</f>
        <v>0</v>
      </c>
      <c r="L34" s="181">
        <f>RES_hhdet_in_tesh!L34/RES_summary!L$21</f>
        <v>0</v>
      </c>
      <c r="M34" s="181">
        <f>RES_hhdet_in_tesh!M34/RES_summary!M$21</f>
        <v>0</v>
      </c>
      <c r="N34" s="181">
        <f>RES_hhdet_in_tesh!N34/RES_summary!N$21</f>
        <v>0</v>
      </c>
      <c r="O34" s="181">
        <f>RES_hhdet_in_tesh!O34/RES_summary!O$21</f>
        <v>0</v>
      </c>
      <c r="P34" s="181">
        <f>RES_hhdet_in_tesh!P34/RES_summary!P$21</f>
        <v>0</v>
      </c>
      <c r="Q34" s="181">
        <f>RES_hhdet_in_tesh!Q34/RES_summary!Q$21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0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0</v>
      </c>
      <c r="L35" s="180">
        <f>RES_hhdet_in_tesh!L35/RES_summary!L$21</f>
        <v>0</v>
      </c>
      <c r="M35" s="180">
        <f>RES_hhdet_in_tesh!M35/RES_summary!M$21</f>
        <v>0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0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0</v>
      </c>
      <c r="L36" s="179">
        <f>RES_hhdet_in_tesh!L36/RES_summary!L$21</f>
        <v>0</v>
      </c>
      <c r="M36" s="179">
        <f>RES_hhdet_in_tesh!M36/RES_summary!M$21</f>
        <v>0</v>
      </c>
      <c r="N36" s="179">
        <f>RES_hhdet_in_tesh!N36/RES_summary!N$21</f>
        <v>0</v>
      </c>
      <c r="O36" s="179">
        <f>RES_hhdet_in_tesh!O36/RES_summary!O$21</f>
        <v>0</v>
      </c>
      <c r="P36" s="179">
        <f>RES_hhdet_in_tesh!P36/RES_summary!P$21</f>
        <v>0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0</v>
      </c>
      <c r="L37" s="177">
        <f>RES_hhdet_in_tesh!L37/RES_summary!L$21</f>
        <v>0</v>
      </c>
      <c r="M37" s="177">
        <f>RES_hhdet_in_tesh!M37/RES_summary!M$21</f>
        <v>0</v>
      </c>
      <c r="N37" s="177">
        <f>RES_hhdet_in_tesh!N37/RES_summary!N$21</f>
        <v>0</v>
      </c>
      <c r="O37" s="177">
        <f>RES_hhdet_in_tesh!O37/RES_summary!O$21</f>
        <v>0</v>
      </c>
      <c r="P37" s="177">
        <f>RES_hhdet_in_tesh!P37/RES_summary!P$21</f>
        <v>0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0</v>
      </c>
      <c r="L38" s="177">
        <f>RES_hhdet_in_tesh!L38/RES_summary!L$21</f>
        <v>0</v>
      </c>
      <c r="M38" s="177">
        <f>RES_hhdet_in_tesh!M38/RES_summary!M$21</f>
        <v>0</v>
      </c>
      <c r="N38" s="177">
        <f>RES_hhdet_in_tesh!N38/RES_summary!N$21</f>
        <v>0</v>
      </c>
      <c r="O38" s="177">
        <f>RES_hhdet_in_tesh!O38/RES_summary!O$21</f>
        <v>0</v>
      </c>
      <c r="P38" s="177">
        <f>RES_hhdet_in_tesh!P38/RES_summary!P$21</f>
        <v>0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0</v>
      </c>
      <c r="D39" s="178">
        <f>RES_hhdet_in_tesh!D39/RES_summary!D$21</f>
        <v>0</v>
      </c>
      <c r="E39" s="178">
        <f>RES_hhdet_in_tesh!E39/RES_summary!E$21</f>
        <v>0</v>
      </c>
      <c r="F39" s="178">
        <f>RES_hhdet_in_tesh!F39/RES_summary!F$21</f>
        <v>0</v>
      </c>
      <c r="G39" s="178">
        <f>RES_hhdet_in_tesh!G39/RES_summary!G$21</f>
        <v>0</v>
      </c>
      <c r="H39" s="178">
        <f>RES_hhdet_in_tesh!H39/RES_summary!H$21</f>
        <v>0</v>
      </c>
      <c r="I39" s="178">
        <f>RES_hhdet_in_tesh!I39/RES_summary!I$21</f>
        <v>0</v>
      </c>
      <c r="J39" s="178">
        <f>RES_hhdet_in_tesh!J39/RES_summary!J$21</f>
        <v>0</v>
      </c>
      <c r="K39" s="178">
        <f>RES_hhdet_in_tesh!K39/RES_summary!K$21</f>
        <v>0</v>
      </c>
      <c r="L39" s="178">
        <f>RES_hhdet_in_tesh!L39/RES_summary!L$21</f>
        <v>0</v>
      </c>
      <c r="M39" s="178">
        <f>RES_hhdet_in_tesh!M39/RES_summary!M$21</f>
        <v>0</v>
      </c>
      <c r="N39" s="178">
        <f>RES_hhdet_in_tesh!N39/RES_summary!N$21</f>
        <v>0</v>
      </c>
      <c r="O39" s="178">
        <f>RES_hhdet_in_tesh!O39/RES_summary!O$21</f>
        <v>0</v>
      </c>
      <c r="P39" s="178">
        <f>RES_hhdet_in_tesh!P39/RES_summary!P$21</f>
        <v>0</v>
      </c>
      <c r="Q39" s="178">
        <f>RES_hhdet_in_tesh!Q39/RES_summary!Q$21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0</v>
      </c>
      <c r="D40" s="177">
        <f>RES_hhdet_in_tesh!D40/RES_summary!D$21</f>
        <v>0</v>
      </c>
      <c r="E40" s="177">
        <f>RES_hhdet_in_tesh!E40/RES_summary!E$21</f>
        <v>0</v>
      </c>
      <c r="F40" s="177">
        <f>RES_hhdet_in_tesh!F40/RES_summary!F$21</f>
        <v>0</v>
      </c>
      <c r="G40" s="177">
        <f>RES_hhdet_in_tesh!G40/RES_summary!G$21</f>
        <v>0</v>
      </c>
      <c r="H40" s="177">
        <f>RES_hhdet_in_tesh!H40/RES_summary!H$21</f>
        <v>0</v>
      </c>
      <c r="I40" s="177">
        <f>RES_hhdet_in_tesh!I40/RES_summary!I$21</f>
        <v>0</v>
      </c>
      <c r="J40" s="177">
        <f>RES_hhdet_in_tesh!J40/RES_summary!J$21</f>
        <v>0</v>
      </c>
      <c r="K40" s="177">
        <f>RES_hhdet_in_tesh!K40/RES_summary!K$21</f>
        <v>0</v>
      </c>
      <c r="L40" s="177">
        <f>RES_hhdet_in_tesh!L40/RES_summary!L$21</f>
        <v>0</v>
      </c>
      <c r="M40" s="177">
        <f>RES_hhdet_in_tesh!M40/RES_summary!M$21</f>
        <v>0</v>
      </c>
      <c r="N40" s="177">
        <f>RES_hhdet_in_tesh!N40/RES_summary!N$21</f>
        <v>0</v>
      </c>
      <c r="O40" s="177">
        <f>RES_hhdet_in_tesh!O40/RES_summary!O$21</f>
        <v>0</v>
      </c>
      <c r="P40" s="177">
        <f>RES_hhdet_in_tesh!P40/RES_summary!P$21</f>
        <v>0</v>
      </c>
      <c r="Q40" s="177">
        <f>RES_hhdet_in_tesh!Q40/RES_summary!Q$21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0</v>
      </c>
      <c r="E41" s="176">
        <f>RES_hhdet_in_tesh!E41/RES_summary!E$21</f>
        <v>0</v>
      </c>
      <c r="F41" s="176">
        <f>RES_hhdet_in_tesh!F41/RES_summary!F$21</f>
        <v>0</v>
      </c>
      <c r="G41" s="176">
        <f>RES_hhdet_in_tesh!G41/RES_summary!G$21</f>
        <v>0</v>
      </c>
      <c r="H41" s="176">
        <f>RES_hhdet_in_tesh!H41/RES_summary!H$21</f>
        <v>0</v>
      </c>
      <c r="I41" s="176">
        <f>RES_hhdet_in_tesh!I41/RES_summary!I$21</f>
        <v>0</v>
      </c>
      <c r="J41" s="176">
        <f>RES_hhdet_in_tesh!J41/RES_summary!J$21</f>
        <v>0</v>
      </c>
      <c r="K41" s="176">
        <f>RES_hhdet_in_tesh!K41/RES_summary!K$21</f>
        <v>0</v>
      </c>
      <c r="L41" s="176">
        <f>RES_hhdet_in_tesh!L41/RES_summary!L$21</f>
        <v>0</v>
      </c>
      <c r="M41" s="176">
        <f>RES_hhdet_in_tesh!M41/RES_summary!M$21</f>
        <v>0</v>
      </c>
      <c r="N41" s="176">
        <f>RES_hhdet_in_tesh!N41/RES_summary!N$21</f>
        <v>0</v>
      </c>
      <c r="O41" s="176">
        <f>RES_hhdet_in_tesh!O41/RES_summary!O$21</f>
        <v>0</v>
      </c>
      <c r="P41" s="176">
        <f>RES_hhdet_in_tesh!P41/RES_summary!P$21</f>
        <v>0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111.5465562972325</v>
      </c>
      <c r="D43" s="184">
        <f>RES_hhdet_in_tesh!D43/RES_summary!D$21</f>
        <v>114.25169606351757</v>
      </c>
      <c r="E43" s="184">
        <f>RES_hhdet_in_tesh!E43/RES_summary!E$21</f>
        <v>125.27364795660925</v>
      </c>
      <c r="F43" s="184">
        <f>RES_hhdet_in_tesh!F43/RES_summary!F$21</f>
        <v>120.37650698586855</v>
      </c>
      <c r="G43" s="184">
        <f>RES_hhdet_in_tesh!G43/RES_summary!G$21</f>
        <v>121.60131540231414</v>
      </c>
      <c r="H43" s="184">
        <f>RES_hhdet_in_tesh!H43/RES_summary!H$21</f>
        <v>121.16414060690421</v>
      </c>
      <c r="I43" s="184">
        <f>RES_hhdet_in_tesh!I43/RES_summary!I$21</f>
        <v>116.77619840870439</v>
      </c>
      <c r="J43" s="184">
        <f>RES_hhdet_in_tesh!J43/RES_summary!J$21</f>
        <v>119.26624440874838</v>
      </c>
      <c r="K43" s="184">
        <f>RES_hhdet_in_tesh!K43/RES_summary!K$21</f>
        <v>110.99225853943119</v>
      </c>
      <c r="L43" s="184">
        <f>RES_hhdet_in_tesh!L43/RES_summary!L$21</f>
        <v>105.84963630630436</v>
      </c>
      <c r="M43" s="184">
        <f>RES_hhdet_in_tesh!M43/RES_summary!M$21</f>
        <v>120.78637744304854</v>
      </c>
      <c r="N43" s="184">
        <f>RES_hhdet_in_tesh!N43/RES_summary!N$21</f>
        <v>0</v>
      </c>
      <c r="O43" s="184">
        <f>RES_hhdet_in_tesh!O43/RES_summary!O$21</f>
        <v>0</v>
      </c>
      <c r="P43" s="184">
        <f>RES_hhdet_in_tesh!P43/RES_summary!P$21</f>
        <v>90.435529768201491</v>
      </c>
      <c r="Q43" s="184">
        <f>RES_hhdet_in_tesh!Q43/RES_summary!Q$21</f>
        <v>104.98688387255069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58.549273412032285</v>
      </c>
      <c r="D44" s="178">
        <f>RES_hhdet_in_tesh!D44/RES_summary!D$21</f>
        <v>61.16638229182783</v>
      </c>
      <c r="E44" s="178">
        <f>RES_hhdet_in_tesh!E44/RES_summary!E$21</f>
        <v>72.396783359917038</v>
      </c>
      <c r="F44" s="178">
        <f>RES_hhdet_in_tesh!F44/RES_summary!F$21</f>
        <v>67.760378049910045</v>
      </c>
      <c r="G44" s="178">
        <f>RES_hhdet_in_tesh!G44/RES_summary!G$21</f>
        <v>69.853591831427451</v>
      </c>
      <c r="H44" s="178">
        <f>RES_hhdet_in_tesh!H44/RES_summary!H$21</f>
        <v>69.311789544174331</v>
      </c>
      <c r="I44" s="178">
        <f>RES_hhdet_in_tesh!I44/RES_summary!I$21</f>
        <v>64.565811573780621</v>
      </c>
      <c r="J44" s="178">
        <f>RES_hhdet_in_tesh!J44/RES_summary!J$21</f>
        <v>62.758428453576585</v>
      </c>
      <c r="K44" s="178">
        <f>RES_hhdet_in_tesh!K44/RES_summary!K$21</f>
        <v>54.834155367496351</v>
      </c>
      <c r="L44" s="178">
        <f>RES_hhdet_in_tesh!L44/RES_summary!L$21</f>
        <v>49.560924963049899</v>
      </c>
      <c r="M44" s="178">
        <f>RES_hhdet_in_tesh!M44/RES_summary!M$21</f>
        <v>65.874791601933524</v>
      </c>
      <c r="N44" s="178">
        <f>RES_hhdet_in_tesh!N44/RES_summary!N$21</f>
        <v>0</v>
      </c>
      <c r="O44" s="178">
        <f>RES_hhdet_in_tesh!O44/RES_summary!O$21</f>
        <v>0</v>
      </c>
      <c r="P44" s="178">
        <f>RES_hhdet_in_tesh!P44/RES_summary!P$21</f>
        <v>33.065762587711539</v>
      </c>
      <c r="Q44" s="178">
        <f>RES_hhdet_in_tesh!Q44/RES_summary!Q$21</f>
        <v>45.749926557835451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57.671024539678179</v>
      </c>
      <c r="D45" s="177">
        <f>RES_hhdet_in_tesh!D45/RES_summary!D$21</f>
        <v>59.797788379097931</v>
      </c>
      <c r="E45" s="177">
        <f>RES_hhdet_in_tesh!E45/RES_summary!E$21</f>
        <v>70.742056656605087</v>
      </c>
      <c r="F45" s="177">
        <f>RES_hhdet_in_tesh!F45/RES_summary!F$21</f>
        <v>66.293060984580976</v>
      </c>
      <c r="G45" s="177">
        <f>RES_hhdet_in_tesh!G45/RES_summary!G$21</f>
        <v>68.830355835549227</v>
      </c>
      <c r="H45" s="177">
        <f>RES_hhdet_in_tesh!H45/RES_summary!H$21</f>
        <v>67.757291098765947</v>
      </c>
      <c r="I45" s="177">
        <f>RES_hhdet_in_tesh!I45/RES_summary!I$21</f>
        <v>62.540806422562653</v>
      </c>
      <c r="J45" s="177">
        <f>RES_hhdet_in_tesh!J45/RES_summary!J$21</f>
        <v>60.87072809698256</v>
      </c>
      <c r="K45" s="177">
        <f>RES_hhdet_in_tesh!K45/RES_summary!K$21</f>
        <v>52.972606640647768</v>
      </c>
      <c r="L45" s="177">
        <f>RES_hhdet_in_tesh!L45/RES_summary!L$21</f>
        <v>47.858328819859885</v>
      </c>
      <c r="M45" s="177">
        <f>RES_hhdet_in_tesh!M45/RES_summary!M$21</f>
        <v>64.844929055945514</v>
      </c>
      <c r="N45" s="177">
        <f>RES_hhdet_in_tesh!N45/RES_summary!N$21</f>
        <v>0</v>
      </c>
      <c r="O45" s="177">
        <f>RES_hhdet_in_tesh!O45/RES_summary!O$21</f>
        <v>0</v>
      </c>
      <c r="P45" s="177">
        <f>RES_hhdet_in_tesh!P45/RES_summary!P$21</f>
        <v>31.819960822632268</v>
      </c>
      <c r="Q45" s="177">
        <f>RES_hhdet_in_tesh!Q45/RES_summary!Q$21</f>
        <v>43.880920358813938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0.87824887235410454</v>
      </c>
      <c r="D46" s="177">
        <f>RES_hhdet_in_tesh!D46/RES_summary!D$21</f>
        <v>1.3685939127299005</v>
      </c>
      <c r="E46" s="177">
        <f>RES_hhdet_in_tesh!E46/RES_summary!E$21</f>
        <v>1.6547267033119564</v>
      </c>
      <c r="F46" s="177">
        <f>RES_hhdet_in_tesh!F46/RES_summary!F$21</f>
        <v>1.4673170653290748</v>
      </c>
      <c r="G46" s="177">
        <f>RES_hhdet_in_tesh!G46/RES_summary!G$21</f>
        <v>1.0232359958782311</v>
      </c>
      <c r="H46" s="177">
        <f>RES_hhdet_in_tesh!H46/RES_summary!H$21</f>
        <v>1.5544984454083921</v>
      </c>
      <c r="I46" s="177">
        <f>RES_hhdet_in_tesh!I46/RES_summary!I$21</f>
        <v>2.0250051512179632</v>
      </c>
      <c r="J46" s="177">
        <f>RES_hhdet_in_tesh!J46/RES_summary!J$21</f>
        <v>1.8877003565940278</v>
      </c>
      <c r="K46" s="177">
        <f>RES_hhdet_in_tesh!K46/RES_summary!K$21</f>
        <v>1.8615487268485746</v>
      </c>
      <c r="L46" s="177">
        <f>RES_hhdet_in_tesh!L46/RES_summary!L$21</f>
        <v>1.7025961431900165</v>
      </c>
      <c r="M46" s="177">
        <f>RES_hhdet_in_tesh!M46/RES_summary!M$21</f>
        <v>1.0298625459880109</v>
      </c>
      <c r="N46" s="177">
        <f>RES_hhdet_in_tesh!N46/RES_summary!N$21</f>
        <v>0</v>
      </c>
      <c r="O46" s="177">
        <f>RES_hhdet_in_tesh!O46/RES_summary!O$21</f>
        <v>0</v>
      </c>
      <c r="P46" s="177">
        <f>RES_hhdet_in_tesh!P46/RES_summary!P$21</f>
        <v>1.2458017650792694</v>
      </c>
      <c r="Q46" s="177">
        <f>RES_hhdet_in_tesh!Q46/RES_summary!Q$21</f>
        <v>1.8690061990215112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30.512377144935996</v>
      </c>
      <c r="D47" s="178">
        <f>RES_hhdet_in_tesh!D47/RES_summary!D$21</f>
        <v>29.707831360235406</v>
      </c>
      <c r="E47" s="178">
        <f>RES_hhdet_in_tesh!E47/RES_summary!E$21</f>
        <v>29.183877613876575</v>
      </c>
      <c r="F47" s="178">
        <f>RES_hhdet_in_tesh!F47/RES_summary!F$21</f>
        <v>28.857850640965246</v>
      </c>
      <c r="G47" s="178">
        <f>RES_hhdet_in_tesh!G47/RES_summary!G$21</f>
        <v>28.553098179913082</v>
      </c>
      <c r="H47" s="178">
        <f>RES_hhdet_in_tesh!H47/RES_summary!H$21</f>
        <v>28.32167342221171</v>
      </c>
      <c r="I47" s="178">
        <f>RES_hhdet_in_tesh!I47/RES_summary!I$21</f>
        <v>28.185931392719741</v>
      </c>
      <c r="J47" s="178">
        <f>RES_hhdet_in_tesh!J47/RES_summary!J$21</f>
        <v>32.208848204501251</v>
      </c>
      <c r="K47" s="178">
        <f>RES_hhdet_in_tesh!K47/RES_summary!K$21</f>
        <v>31.556013990492954</v>
      </c>
      <c r="L47" s="178">
        <f>RES_hhdet_in_tesh!L47/RES_summary!L$21</f>
        <v>31.773267644018119</v>
      </c>
      <c r="M47" s="178">
        <f>RES_hhdet_in_tesh!M47/RES_summary!M$21</f>
        <v>31.721215435151223</v>
      </c>
      <c r="N47" s="178">
        <f>RES_hhdet_in_tesh!N47/RES_summary!N$21</f>
        <v>0</v>
      </c>
      <c r="O47" s="178">
        <f>RES_hhdet_in_tesh!O47/RES_summary!O$21</f>
        <v>0</v>
      </c>
      <c r="P47" s="178">
        <f>RES_hhdet_in_tesh!P47/RES_summary!P$21</f>
        <v>33.9705832864326</v>
      </c>
      <c r="Q47" s="178">
        <f>RES_hhdet_in_tesh!Q47/RES_summary!Q$21</f>
        <v>35.460523636059158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30.512377144935996</v>
      </c>
      <c r="D48" s="177">
        <f>RES_hhdet_in_tesh!D48/RES_summary!D$21</f>
        <v>29.707831360235406</v>
      </c>
      <c r="E48" s="177">
        <f>RES_hhdet_in_tesh!E48/RES_summary!E$21</f>
        <v>29.183877613876575</v>
      </c>
      <c r="F48" s="177">
        <f>RES_hhdet_in_tesh!F48/RES_summary!F$21</f>
        <v>28.857850640965246</v>
      </c>
      <c r="G48" s="177">
        <f>RES_hhdet_in_tesh!G48/RES_summary!G$21</f>
        <v>28.553098179913082</v>
      </c>
      <c r="H48" s="177">
        <f>RES_hhdet_in_tesh!H48/RES_summary!H$21</f>
        <v>28.32167342221171</v>
      </c>
      <c r="I48" s="177">
        <f>RES_hhdet_in_tesh!I48/RES_summary!I$21</f>
        <v>28.185931392719741</v>
      </c>
      <c r="J48" s="177">
        <f>RES_hhdet_in_tesh!J48/RES_summary!J$21</f>
        <v>32.208848204501251</v>
      </c>
      <c r="K48" s="177">
        <f>RES_hhdet_in_tesh!K48/RES_summary!K$21</f>
        <v>31.556013990492954</v>
      </c>
      <c r="L48" s="177">
        <f>RES_hhdet_in_tesh!L48/RES_summary!L$21</f>
        <v>31.773267644018119</v>
      </c>
      <c r="M48" s="177">
        <f>RES_hhdet_in_tesh!M48/RES_summary!M$21</f>
        <v>31.721215435151223</v>
      </c>
      <c r="N48" s="177">
        <f>RES_hhdet_in_tesh!N48/RES_summary!N$21</f>
        <v>0</v>
      </c>
      <c r="O48" s="177">
        <f>RES_hhdet_in_tesh!O48/RES_summary!O$21</f>
        <v>0</v>
      </c>
      <c r="P48" s="177">
        <f>RES_hhdet_in_tesh!P48/RES_summary!P$21</f>
        <v>33.9705832864326</v>
      </c>
      <c r="Q48" s="177">
        <f>RES_hhdet_in_tesh!Q48/RES_summary!Q$21</f>
        <v>35.460523636059158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12.100558896802882</v>
      </c>
      <c r="D49" s="178">
        <f>RES_hhdet_in_tesh!D49/RES_summary!D$21</f>
        <v>12.579924230404844</v>
      </c>
      <c r="E49" s="178">
        <f>RES_hhdet_in_tesh!E49/RES_summary!E$21</f>
        <v>12.775939242280536</v>
      </c>
      <c r="F49" s="178">
        <f>RES_hhdet_in_tesh!F49/RES_summary!F$21</f>
        <v>13.065257473046891</v>
      </c>
      <c r="G49" s="178">
        <f>RES_hhdet_in_tesh!G49/RES_summary!G$21</f>
        <v>12.883643860212077</v>
      </c>
      <c r="H49" s="178">
        <f>RES_hhdet_in_tesh!H49/RES_summary!H$21</f>
        <v>13.039118882648578</v>
      </c>
      <c r="I49" s="178">
        <f>RES_hhdet_in_tesh!I49/RES_summary!I$21</f>
        <v>13.067844602629599</v>
      </c>
      <c r="J49" s="178">
        <f>RES_hhdet_in_tesh!J49/RES_summary!J$21</f>
        <v>13.564582612447996</v>
      </c>
      <c r="K49" s="178">
        <f>RES_hhdet_in_tesh!K49/RES_summary!K$21</f>
        <v>13.930202825055458</v>
      </c>
      <c r="L49" s="178">
        <f>RES_hhdet_in_tesh!L49/RES_summary!L$21</f>
        <v>13.89712865001445</v>
      </c>
      <c r="M49" s="178">
        <f>RES_hhdet_in_tesh!M49/RES_summary!M$21</f>
        <v>13.318112644275107</v>
      </c>
      <c r="N49" s="178">
        <f>RES_hhdet_in_tesh!N49/RES_summary!N$21</f>
        <v>0</v>
      </c>
      <c r="O49" s="178">
        <f>RES_hhdet_in_tesh!O49/RES_summary!O$21</f>
        <v>0</v>
      </c>
      <c r="P49" s="178">
        <f>RES_hhdet_in_tesh!P49/RES_summary!P$21</f>
        <v>13.223968226348189</v>
      </c>
      <c r="Q49" s="178">
        <f>RES_hhdet_in_tesh!Q49/RES_summary!Q$21</f>
        <v>13.010935943343748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12.012667687979732</v>
      </c>
      <c r="D50" s="183">
        <f>RES_hhdet_in_tesh!D50/RES_summary!D$21</f>
        <v>12.256031739997841</v>
      </c>
      <c r="E50" s="183">
        <f>RES_hhdet_in_tesh!E50/RES_summary!E$21</f>
        <v>12.385430627135936</v>
      </c>
      <c r="F50" s="183">
        <f>RES_hhdet_in_tesh!F50/RES_summary!F$21</f>
        <v>12.564295703821495</v>
      </c>
      <c r="G50" s="183">
        <f>RES_hhdet_in_tesh!G50/RES_summary!G$21</f>
        <v>12.50780736243899</v>
      </c>
      <c r="H50" s="183">
        <f>RES_hhdet_in_tesh!H50/RES_summary!H$21</f>
        <v>12.310962252557378</v>
      </c>
      <c r="I50" s="183">
        <f>RES_hhdet_in_tesh!I50/RES_summary!I$21</f>
        <v>0</v>
      </c>
      <c r="J50" s="183">
        <f>RES_hhdet_in_tesh!J50/RES_summary!J$21</f>
        <v>0</v>
      </c>
      <c r="K50" s="183">
        <f>RES_hhdet_in_tesh!K50/RES_summary!K$21</f>
        <v>13.254402802190031</v>
      </c>
      <c r="L50" s="183">
        <f>RES_hhdet_in_tesh!L50/RES_summary!L$21</f>
        <v>13.092230855245163</v>
      </c>
      <c r="M50" s="183">
        <f>RES_hhdet_in_tesh!M50/RES_summary!M$21</f>
        <v>14.004911795771294</v>
      </c>
      <c r="N50" s="183">
        <f>RES_hhdet_in_tesh!N50/RES_summary!N$21</f>
        <v>0</v>
      </c>
      <c r="O50" s="183">
        <f>RES_hhdet_in_tesh!O50/RES_summary!O$21</f>
        <v>0</v>
      </c>
      <c r="P50" s="183">
        <f>RES_hhdet_in_tesh!P50/RES_summary!P$21</f>
        <v>13.02951127064072</v>
      </c>
      <c r="Q50" s="183">
        <f>RES_hhdet_in_tesh!Q50/RES_summary!Q$21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11.984853100646482</v>
      </c>
      <c r="D51" s="183">
        <f>RES_hhdet_in_tesh!D51/RES_summary!D$21</f>
        <v>12.21292874389103</v>
      </c>
      <c r="E51" s="183">
        <f>RES_hhdet_in_tesh!E51/RES_summary!E$21</f>
        <v>12.350037074950823</v>
      </c>
      <c r="F51" s="183">
        <f>RES_hhdet_in_tesh!F51/RES_summary!F$21</f>
        <v>12.495402400107652</v>
      </c>
      <c r="G51" s="183">
        <f>RES_hhdet_in_tesh!G51/RES_summary!G$21</f>
        <v>12.436454076380697</v>
      </c>
      <c r="H51" s="183">
        <f>RES_hhdet_in_tesh!H51/RES_summary!H$21</f>
        <v>12.215836508598048</v>
      </c>
      <c r="I51" s="183">
        <f>RES_hhdet_in_tesh!I51/RES_summary!I$21</f>
        <v>12.651721353618067</v>
      </c>
      <c r="J51" s="183">
        <f>RES_hhdet_in_tesh!J51/RES_summary!J$21</f>
        <v>12.862634891760189</v>
      </c>
      <c r="K51" s="183">
        <f>RES_hhdet_in_tesh!K51/RES_summary!K$21</f>
        <v>12.990405631226633</v>
      </c>
      <c r="L51" s="183">
        <f>RES_hhdet_in_tesh!L51/RES_summary!L$21</f>
        <v>12.935131618208372</v>
      </c>
      <c r="M51" s="183">
        <f>RES_hhdet_in_tesh!M51/RES_summary!M$21</f>
        <v>13.063062043966372</v>
      </c>
      <c r="N51" s="183">
        <f>RES_hhdet_in_tesh!N51/RES_summary!N$21</f>
        <v>0</v>
      </c>
      <c r="O51" s="183">
        <f>RES_hhdet_in_tesh!O51/RES_summary!O$21</f>
        <v>0</v>
      </c>
      <c r="P51" s="183">
        <f>RES_hhdet_in_tesh!P51/RES_summary!P$21</f>
        <v>12.666001460887223</v>
      </c>
      <c r="Q51" s="183">
        <f>RES_hhdet_in_tesh!Q51/RES_summary!Q$21</f>
        <v>12.707673252858877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3.0745783579553914</v>
      </c>
      <c r="D52" s="182">
        <f>RES_hhdet_in_tesh!D52/RES_summary!D$21</f>
        <v>3.7019508797982414</v>
      </c>
      <c r="E52" s="182">
        <f>RES_hhdet_in_tesh!E52/RES_summary!E$21</f>
        <v>4.1431106991012143</v>
      </c>
      <c r="F52" s="182">
        <f>RES_hhdet_in_tesh!F52/RES_summary!F$21</f>
        <v>3.7164719121866407</v>
      </c>
      <c r="G52" s="182">
        <f>RES_hhdet_in_tesh!G52/RES_summary!G$21</f>
        <v>4.3400169733947731</v>
      </c>
      <c r="H52" s="182">
        <f>RES_hhdet_in_tesh!H52/RES_summary!H$21</f>
        <v>3.9879538934046899</v>
      </c>
      <c r="I52" s="182">
        <f>RES_hhdet_in_tesh!I52/RES_summary!I$21</f>
        <v>3.9171559738051398</v>
      </c>
      <c r="J52" s="182">
        <f>RES_hhdet_in_tesh!J52/RES_summary!J$21</f>
        <v>4.0066880124782385</v>
      </c>
      <c r="K52" s="182">
        <f>RES_hhdet_in_tesh!K52/RES_summary!K$21</f>
        <v>3.9416439449115144</v>
      </c>
      <c r="L52" s="182">
        <f>RES_hhdet_in_tesh!L52/RES_summary!L$21</f>
        <v>4.02773099433933</v>
      </c>
      <c r="M52" s="182">
        <f>RES_hhdet_in_tesh!M52/RES_summary!M$21</f>
        <v>4.4910976510838836</v>
      </c>
      <c r="N52" s="182">
        <f>RES_hhdet_in_tesh!N52/RES_summary!N$21</f>
        <v>0</v>
      </c>
      <c r="O52" s="182">
        <f>RES_hhdet_in_tesh!O52/RES_summary!O$21</f>
        <v>0</v>
      </c>
      <c r="P52" s="182">
        <f>RES_hhdet_in_tesh!P52/RES_summary!P$21</f>
        <v>4.1585889661917017</v>
      </c>
      <c r="Q52" s="182">
        <f>RES_hhdet_in_tesh!Q52/RES_summary!Q$21</f>
        <v>4.1757465890758132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8.9102747426910902</v>
      </c>
      <c r="D53" s="181">
        <f>RES_hhdet_in_tesh!D53/RES_summary!D$21</f>
        <v>8.5109778640927924</v>
      </c>
      <c r="E53" s="181">
        <f>RES_hhdet_in_tesh!E53/RES_summary!E$21</f>
        <v>8.2069263758496049</v>
      </c>
      <c r="F53" s="181">
        <f>RES_hhdet_in_tesh!F53/RES_summary!F$21</f>
        <v>8.778930487921011</v>
      </c>
      <c r="G53" s="181">
        <f>RES_hhdet_in_tesh!G53/RES_summary!G$21</f>
        <v>8.0964371029859237</v>
      </c>
      <c r="H53" s="181">
        <f>RES_hhdet_in_tesh!H53/RES_summary!H$21</f>
        <v>8.2278826151933586</v>
      </c>
      <c r="I53" s="181">
        <f>RES_hhdet_in_tesh!I53/RES_summary!I$21</f>
        <v>8.7345653798129259</v>
      </c>
      <c r="J53" s="181">
        <f>RES_hhdet_in_tesh!J53/RES_summary!J$21</f>
        <v>8.8559468792819498</v>
      </c>
      <c r="K53" s="181">
        <f>RES_hhdet_in_tesh!K53/RES_summary!K$21</f>
        <v>9.0487616863151175</v>
      </c>
      <c r="L53" s="181">
        <f>RES_hhdet_in_tesh!L53/RES_summary!L$21</f>
        <v>8.9074006238690409</v>
      </c>
      <c r="M53" s="181">
        <f>RES_hhdet_in_tesh!M53/RES_summary!M$21</f>
        <v>8.5719643928824887</v>
      </c>
      <c r="N53" s="181">
        <f>RES_hhdet_in_tesh!N53/RES_summary!N$21</f>
        <v>0</v>
      </c>
      <c r="O53" s="181">
        <f>RES_hhdet_in_tesh!O53/RES_summary!O$21</f>
        <v>0</v>
      </c>
      <c r="P53" s="181">
        <f>RES_hhdet_in_tesh!P53/RES_summary!P$21</f>
        <v>8.5074124946955187</v>
      </c>
      <c r="Q53" s="181">
        <f>RES_hhdet_in_tesh!Q53/RES_summary!Q$21</f>
        <v>8.5319266637830626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12.195244458254813</v>
      </c>
      <c r="D54" s="180">
        <f>RES_hhdet_in_tesh!D54/RES_summary!D$21</f>
        <v>12.841638888920443</v>
      </c>
      <c r="E54" s="180">
        <f>RES_hhdet_in_tesh!E54/RES_summary!E$21</f>
        <v>13.227953060518077</v>
      </c>
      <c r="F54" s="180">
        <f>RES_hhdet_in_tesh!F54/RES_summary!F$21</f>
        <v>13.382329107185882</v>
      </c>
      <c r="G54" s="180">
        <f>RES_hhdet_in_tesh!G54/RES_summary!G$21</f>
        <v>13.127852922620963</v>
      </c>
      <c r="H54" s="180">
        <f>RES_hhdet_in_tesh!H54/RES_summary!H$21</f>
        <v>13.488150802632697</v>
      </c>
      <c r="I54" s="180">
        <f>RES_hhdet_in_tesh!I54/RES_summary!I$21</f>
        <v>0</v>
      </c>
      <c r="J54" s="180">
        <f>RES_hhdet_in_tesh!J54/RES_summary!J$21</f>
        <v>14.960092209664325</v>
      </c>
      <c r="K54" s="180">
        <f>RES_hhdet_in_tesh!K54/RES_summary!K$21</f>
        <v>15.013733263336597</v>
      </c>
      <c r="L54" s="180">
        <f>RES_hhdet_in_tesh!L54/RES_summary!L$21</f>
        <v>14.857845567297382</v>
      </c>
      <c r="M54" s="180">
        <f>RES_hhdet_in_tesh!M54/RES_summary!M$21</f>
        <v>13.809330328507729</v>
      </c>
      <c r="N54" s="180">
        <f>RES_hhdet_in_tesh!N54/RES_summary!N$21</f>
        <v>0</v>
      </c>
      <c r="O54" s="180">
        <f>RES_hhdet_in_tesh!O54/RES_summary!O$21</f>
        <v>0</v>
      </c>
      <c r="P54" s="180">
        <f>RES_hhdet_in_tesh!P54/RES_summary!P$21</f>
        <v>14.174980838804753</v>
      </c>
      <c r="Q54" s="180">
        <f>RES_hhdet_in_tesh!Q54/RES_summary!Q$21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12.028611903443721</v>
      </c>
      <c r="D55" s="179">
        <f>RES_hhdet_in_tesh!D55/RES_summary!D$21</f>
        <v>12.3808378001824</v>
      </c>
      <c r="E55" s="179">
        <f>RES_hhdet_in_tesh!E55/RES_summary!E$21</f>
        <v>12.607000397349337</v>
      </c>
      <c r="F55" s="179">
        <f>RES_hhdet_in_tesh!F55/RES_summary!F$21</f>
        <v>12.718563017231553</v>
      </c>
      <c r="G55" s="179">
        <f>RES_hhdet_in_tesh!G55/RES_summary!G$21</f>
        <v>12.630055036050507</v>
      </c>
      <c r="H55" s="179">
        <f>RES_hhdet_in_tesh!H55/RES_summary!H$21</f>
        <v>12.567462829356222</v>
      </c>
      <c r="I55" s="179">
        <f>RES_hhdet_in_tesh!I55/RES_summary!I$21</f>
        <v>13.112925388050144</v>
      </c>
      <c r="J55" s="179">
        <f>RES_hhdet_in_tesh!J55/RES_summary!J$21</f>
        <v>13.317327560192791</v>
      </c>
      <c r="K55" s="179">
        <f>RES_hhdet_in_tesh!K55/RES_summary!K$21</f>
        <v>13.412060883903514</v>
      </c>
      <c r="L55" s="179">
        <f>RES_hhdet_in_tesh!L55/RES_summary!L$21</f>
        <v>13.376050475083641</v>
      </c>
      <c r="M55" s="179">
        <f>RES_hhdet_in_tesh!M55/RES_summary!M$21</f>
        <v>12.891822793849252</v>
      </c>
      <c r="N55" s="179">
        <f>RES_hhdet_in_tesh!N55/RES_summary!N$21</f>
        <v>0</v>
      </c>
      <c r="O55" s="179">
        <f>RES_hhdet_in_tesh!O55/RES_summary!O$21</f>
        <v>0</v>
      </c>
      <c r="P55" s="179">
        <f>RES_hhdet_in_tesh!P55/RES_summary!P$21</f>
        <v>12.943271832349353</v>
      </c>
      <c r="Q55" s="179">
        <f>RES_hhdet_in_tesh!Q55/RES_summary!Q$21</f>
        <v>13.294321551861271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3.1183226127916925</v>
      </c>
      <c r="D56" s="177">
        <f>RES_hhdet_in_tesh!D56/RES_summary!D$21</f>
        <v>3.8698318821647919</v>
      </c>
      <c r="E56" s="177">
        <f>RES_hhdet_in_tesh!E56/RES_summary!E$21</f>
        <v>4.4000504924326505</v>
      </c>
      <c r="F56" s="177">
        <f>RES_hhdet_in_tesh!F56/RES_summary!F$21</f>
        <v>3.9394169565054282</v>
      </c>
      <c r="G56" s="177">
        <f>RES_hhdet_in_tesh!G56/RES_summary!G$21</f>
        <v>4.5333669629475946</v>
      </c>
      <c r="H56" s="177">
        <f>RES_hhdet_in_tesh!H56/RES_summary!H$21</f>
        <v>4.3393024861384992</v>
      </c>
      <c r="I56" s="177">
        <f>RES_hhdet_in_tesh!I56/RES_summary!I$21</f>
        <v>4.3780466825262598</v>
      </c>
      <c r="J56" s="177">
        <f>RES_hhdet_in_tesh!J56/RES_summary!J$21</f>
        <v>4.461109876890859</v>
      </c>
      <c r="K56" s="177">
        <f>RES_hhdet_in_tesh!K56/RES_summary!K$21</f>
        <v>4.3630506687642852</v>
      </c>
      <c r="L56" s="177">
        <f>RES_hhdet_in_tesh!L56/RES_summary!L$21</f>
        <v>4.4683478516413446</v>
      </c>
      <c r="M56" s="177">
        <f>RES_hhdet_in_tesh!M56/RES_summary!M$21</f>
        <v>4.3195623661390252</v>
      </c>
      <c r="N56" s="177">
        <f>RES_hhdet_in_tesh!N56/RES_summary!N$21</f>
        <v>0</v>
      </c>
      <c r="O56" s="177">
        <f>RES_hhdet_in_tesh!O56/RES_summary!O$21</f>
        <v>0</v>
      </c>
      <c r="P56" s="177">
        <f>RES_hhdet_in_tesh!P56/RES_summary!P$21</f>
        <v>4.4352505514845362</v>
      </c>
      <c r="Q56" s="177">
        <f>RES_hhdet_in_tesh!Q56/RES_summary!Q$21</f>
        <v>4.7619594498780806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8.9102892906520257</v>
      </c>
      <c r="D57" s="177">
        <f>RES_hhdet_in_tesh!D57/RES_summary!D$21</f>
        <v>8.5110059180176076</v>
      </c>
      <c r="E57" s="177">
        <f>RES_hhdet_in_tesh!E57/RES_summary!E$21</f>
        <v>8.2069499049166836</v>
      </c>
      <c r="F57" s="177">
        <f>RES_hhdet_in_tesh!F57/RES_summary!F$21</f>
        <v>8.7791460607261236</v>
      </c>
      <c r="G57" s="177">
        <f>RES_hhdet_in_tesh!G57/RES_summary!G$21</f>
        <v>8.0966880731029107</v>
      </c>
      <c r="H57" s="177">
        <f>RES_hhdet_in_tesh!H57/RES_summary!H$21</f>
        <v>8.2281603432177235</v>
      </c>
      <c r="I57" s="177">
        <f>RES_hhdet_in_tesh!I57/RES_summary!I$21</f>
        <v>8.734878705523883</v>
      </c>
      <c r="J57" s="177">
        <f>RES_hhdet_in_tesh!J57/RES_summary!J$21</f>
        <v>8.8562176833019333</v>
      </c>
      <c r="K57" s="177">
        <f>RES_hhdet_in_tesh!K57/RES_summary!K$21</f>
        <v>9.04901021513923</v>
      </c>
      <c r="L57" s="177">
        <f>RES_hhdet_in_tesh!L57/RES_summary!L$21</f>
        <v>8.9077026234422974</v>
      </c>
      <c r="M57" s="177">
        <f>RES_hhdet_in_tesh!M57/RES_summary!M$21</f>
        <v>8.5722604277102281</v>
      </c>
      <c r="N57" s="177">
        <f>RES_hhdet_in_tesh!N57/RES_summary!N$21</f>
        <v>0</v>
      </c>
      <c r="O57" s="177">
        <f>RES_hhdet_in_tesh!O57/RES_summary!O$21</f>
        <v>0</v>
      </c>
      <c r="P57" s="177">
        <f>RES_hhdet_in_tesh!P57/RES_summary!P$21</f>
        <v>8.508021280864817</v>
      </c>
      <c r="Q57" s="177">
        <f>RES_hhdet_in_tesh!Q57/RES_summary!Q$21</f>
        <v>8.5323621019831908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10.384346843461346</v>
      </c>
      <c r="D58" s="178">
        <f>RES_hhdet_in_tesh!D58/RES_summary!D$21</f>
        <v>10.797558181049498</v>
      </c>
      <c r="E58" s="178">
        <f>RES_hhdet_in_tesh!E58/RES_summary!E$21</f>
        <v>10.917047740535114</v>
      </c>
      <c r="F58" s="178">
        <f>RES_hhdet_in_tesh!F58/RES_summary!F$21</f>
        <v>10.693020821946353</v>
      </c>
      <c r="G58" s="178">
        <f>RES_hhdet_in_tesh!G58/RES_summary!G$21</f>
        <v>10.310981530761524</v>
      </c>
      <c r="H58" s="178">
        <f>RES_hhdet_in_tesh!H58/RES_summary!H$21</f>
        <v>10.491558757869596</v>
      </c>
      <c r="I58" s="178">
        <f>RES_hhdet_in_tesh!I58/RES_summary!I$21</f>
        <v>10.956610839574443</v>
      </c>
      <c r="J58" s="178">
        <f>RES_hhdet_in_tesh!J58/RES_summary!J$21</f>
        <v>10.734385138222533</v>
      </c>
      <c r="K58" s="178">
        <f>RES_hhdet_in_tesh!K58/RES_summary!K$21</f>
        <v>10.671886356386443</v>
      </c>
      <c r="L58" s="178">
        <f>RES_hhdet_in_tesh!L58/RES_summary!L$21</f>
        <v>10.618315049221899</v>
      </c>
      <c r="M58" s="178">
        <f>RES_hhdet_in_tesh!M58/RES_summary!M$21</f>
        <v>9.8722577616886564</v>
      </c>
      <c r="N58" s="178">
        <f>RES_hhdet_in_tesh!N58/RES_summary!N$21</f>
        <v>0</v>
      </c>
      <c r="O58" s="178">
        <f>RES_hhdet_in_tesh!O58/RES_summary!O$21</f>
        <v>0</v>
      </c>
      <c r="P58" s="178">
        <f>RES_hhdet_in_tesh!P58/RES_summary!P$21</f>
        <v>10.175215667709152</v>
      </c>
      <c r="Q58" s="178">
        <f>RES_hhdet_in_tesh!Q58/RES_summary!Q$21</f>
        <v>10.765497735312348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10.384346843461346</v>
      </c>
      <c r="D60" s="176">
        <f>RES_hhdet_in_tesh!D60/RES_summary!D$21</f>
        <v>10.797558181049498</v>
      </c>
      <c r="E60" s="176">
        <f>RES_hhdet_in_tesh!E60/RES_summary!E$21</f>
        <v>10.917047740535114</v>
      </c>
      <c r="F60" s="176">
        <f>RES_hhdet_in_tesh!F60/RES_summary!F$21</f>
        <v>10.693020821946353</v>
      </c>
      <c r="G60" s="176">
        <f>RES_hhdet_in_tesh!G60/RES_summary!G$21</f>
        <v>10.310981530761524</v>
      </c>
      <c r="H60" s="176">
        <f>RES_hhdet_in_tesh!H60/RES_summary!H$21</f>
        <v>10.491558757869596</v>
      </c>
      <c r="I60" s="176">
        <f>RES_hhdet_in_tesh!I60/RES_summary!I$21</f>
        <v>10.956610839574443</v>
      </c>
      <c r="J60" s="176">
        <f>RES_hhdet_in_tesh!J60/RES_summary!J$21</f>
        <v>10.734385138222533</v>
      </c>
      <c r="K60" s="176">
        <f>RES_hhdet_in_tesh!K60/RES_summary!K$21</f>
        <v>10.671886356386443</v>
      </c>
      <c r="L60" s="176">
        <f>RES_hhdet_in_tesh!L60/RES_summary!L$21</f>
        <v>10.618315049221899</v>
      </c>
      <c r="M60" s="176">
        <f>RES_hhdet_in_tesh!M60/RES_summary!M$21</f>
        <v>9.8722577616886564</v>
      </c>
      <c r="N60" s="176">
        <f>RES_hhdet_in_tesh!N60/RES_summary!N$21</f>
        <v>0</v>
      </c>
      <c r="O60" s="176">
        <f>RES_hhdet_in_tesh!O60/RES_summary!O$21</f>
        <v>0</v>
      </c>
      <c r="P60" s="176">
        <f>RES_hhdet_in_tesh!P60/RES_summary!P$21</f>
        <v>10.175215667709152</v>
      </c>
      <c r="Q60" s="176">
        <f>RES_hhdet_in_tesh!Q60/RES_summary!Q$21</f>
        <v>10.765497735312348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111.40179603912318</v>
      </c>
      <c r="D62" s="184">
        <f>RES_hhdet_in_tesh!D62/RES_summary!D$21</f>
        <v>115.36525517083678</v>
      </c>
      <c r="E62" s="184">
        <f>RES_hhdet_in_tesh!E62/RES_summary!E$21</f>
        <v>127.10354850176846</v>
      </c>
      <c r="F62" s="184">
        <f>RES_hhdet_in_tesh!F62/RES_summary!F$21</f>
        <v>122.04827676140621</v>
      </c>
      <c r="G62" s="184">
        <f>RES_hhdet_in_tesh!G62/RES_summary!G$21</f>
        <v>124.58789213050464</v>
      </c>
      <c r="H62" s="184">
        <f>RES_hhdet_in_tesh!H62/RES_summary!H$21</f>
        <v>123.05463332120948</v>
      </c>
      <c r="I62" s="184">
        <f>RES_hhdet_in_tesh!I62/RES_summary!I$21</f>
        <v>119.43928550276227</v>
      </c>
      <c r="J62" s="184">
        <f>RES_hhdet_in_tesh!J62/RES_summary!J$21</f>
        <v>115.66757442085253</v>
      </c>
      <c r="K62" s="184">
        <f>RES_hhdet_in_tesh!K62/RES_summary!K$21</f>
        <v>108.24903418525217</v>
      </c>
      <c r="L62" s="184">
        <f>RES_hhdet_in_tesh!L62/RES_summary!L$21</f>
        <v>105.38175774901947</v>
      </c>
      <c r="M62" s="184">
        <f>RES_hhdet_in_tesh!M62/RES_summary!M$21</f>
        <v>117.90572160296443</v>
      </c>
      <c r="N62" s="184">
        <f>RES_hhdet_in_tesh!N62/RES_summary!N$21</f>
        <v>112.5661383874816</v>
      </c>
      <c r="O62" s="184">
        <f>RES_hhdet_in_tesh!O62/RES_summary!O$21</f>
        <v>89.456628585289479</v>
      </c>
      <c r="P62" s="184">
        <f>RES_hhdet_in_tesh!P62/RES_summary!P$21</f>
        <v>86.616192685865698</v>
      </c>
      <c r="Q62" s="184">
        <f>RES_hhdet_in_tesh!Q62/RES_summary!Q$21</f>
        <v>102.7971058083583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58.452709569175369</v>
      </c>
      <c r="D63" s="178">
        <f>RES_hhdet_in_tesh!D63/RES_summary!D$21</f>
        <v>61.784340652050147</v>
      </c>
      <c r="E63" s="178">
        <f>RES_hhdet_in_tesh!E63/RES_summary!E$21</f>
        <v>73.035009680350782</v>
      </c>
      <c r="F63" s="178">
        <f>RES_hhdet_in_tesh!F63/RES_summary!F$21</f>
        <v>68.287162938210557</v>
      </c>
      <c r="G63" s="178">
        <f>RES_hhdet_in_tesh!G63/RES_summary!G$21</f>
        <v>69.953203287013594</v>
      </c>
      <c r="H63" s="178">
        <f>RES_hhdet_in_tesh!H63/RES_summary!H$21</f>
        <v>68.548522124549237</v>
      </c>
      <c r="I63" s="178">
        <f>RES_hhdet_in_tesh!I63/RES_summary!I$21</f>
        <v>64.512721714594406</v>
      </c>
      <c r="J63" s="178">
        <f>RES_hhdet_in_tesh!J63/RES_summary!J$21</f>
        <v>60.452930707141469</v>
      </c>
      <c r="K63" s="178">
        <f>RES_hhdet_in_tesh!K63/RES_summary!K$21</f>
        <v>52.313807773762029</v>
      </c>
      <c r="L63" s="178">
        <f>RES_hhdet_in_tesh!L63/RES_summary!L$21</f>
        <v>50.128727419328719</v>
      </c>
      <c r="M63" s="178">
        <f>RES_hhdet_in_tesh!M63/RES_summary!M$21</f>
        <v>62.89051748268772</v>
      </c>
      <c r="N63" s="178">
        <f>RES_hhdet_in_tesh!N63/RES_summary!N$21</f>
        <v>56.957606236506471</v>
      </c>
      <c r="O63" s="178">
        <f>RES_hhdet_in_tesh!O63/RES_summary!O$21</f>
        <v>33.10560551919356</v>
      </c>
      <c r="P63" s="178">
        <f>RES_hhdet_in_tesh!P63/RES_summary!P$21</f>
        <v>29.508729717023076</v>
      </c>
      <c r="Q63" s="178">
        <f>RES_hhdet_in_tesh!Q63/RES_summary!Q$21</f>
        <v>44.339578984518312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57.575909170579465</v>
      </c>
      <c r="D64" s="177">
        <f>RES_hhdet_in_tesh!D64/RES_summary!D$21</f>
        <v>60.401919960321194</v>
      </c>
      <c r="E64" s="177">
        <f>RES_hhdet_in_tesh!E64/RES_summary!E$21</f>
        <v>71.365695448613323</v>
      </c>
      <c r="F64" s="177">
        <f>RES_hhdet_in_tesh!F64/RES_summary!F$21</f>
        <v>66.808438609837708</v>
      </c>
      <c r="G64" s="177">
        <f>RES_hhdet_in_tesh!G64/RES_summary!G$21</f>
        <v>68.928508153182889</v>
      </c>
      <c r="H64" s="177">
        <f>RES_hhdet_in_tesh!H64/RES_summary!H$21</f>
        <v>67.011141950434109</v>
      </c>
      <c r="I64" s="177">
        <f>RES_hhdet_in_tesh!I64/RES_summary!I$21</f>
        <v>62.489381643326801</v>
      </c>
      <c r="J64" s="177">
        <f>RES_hhdet_in_tesh!J64/RES_summary!J$21</f>
        <v>58.634577034734917</v>
      </c>
      <c r="K64" s="177">
        <f>RES_hhdet_in_tesh!K64/RES_summary!K$21</f>
        <v>50.537821591332857</v>
      </c>
      <c r="L64" s="177">
        <f>RES_hhdet_in_tesh!L64/RES_summary!L$21</f>
        <v>48.406625218233707</v>
      </c>
      <c r="M64" s="177">
        <f>RES_hhdet_in_tesh!M64/RES_summary!M$21</f>
        <v>61.907309993476886</v>
      </c>
      <c r="N64" s="177">
        <f>RES_hhdet_in_tesh!N64/RES_summary!N$21</f>
        <v>54.515519144473906</v>
      </c>
      <c r="O64" s="177">
        <f>RES_hhdet_in_tesh!O64/RES_summary!O$21</f>
        <v>31.692388563024583</v>
      </c>
      <c r="P64" s="177">
        <f>RES_hhdet_in_tesh!P64/RES_summary!P$21</f>
        <v>28.396944453665004</v>
      </c>
      <c r="Q64" s="177">
        <f>RES_hhdet_in_tesh!Q64/RES_summary!Q$21</f>
        <v>42.528189235524813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0.87680039859590031</v>
      </c>
      <c r="D65" s="177">
        <f>RES_hhdet_in_tesh!D65/RES_summary!D$21</f>
        <v>1.3824206917289554</v>
      </c>
      <c r="E65" s="177">
        <f>RES_hhdet_in_tesh!E65/RES_summary!E$21</f>
        <v>1.6693142317374656</v>
      </c>
      <c r="F65" s="177">
        <f>RES_hhdet_in_tesh!F65/RES_summary!F$21</f>
        <v>1.4787243283728466</v>
      </c>
      <c r="G65" s="177">
        <f>RES_hhdet_in_tesh!G65/RES_summary!G$21</f>
        <v>1.0246951338307004</v>
      </c>
      <c r="H65" s="177">
        <f>RES_hhdet_in_tesh!H65/RES_summary!H$21</f>
        <v>1.5373801741151381</v>
      </c>
      <c r="I65" s="177">
        <f>RES_hhdet_in_tesh!I65/RES_summary!I$21</f>
        <v>2.0233400712676137</v>
      </c>
      <c r="J65" s="177">
        <f>RES_hhdet_in_tesh!J65/RES_summary!J$21</f>
        <v>1.8183536724065552</v>
      </c>
      <c r="K65" s="177">
        <f>RES_hhdet_in_tesh!K65/RES_summary!K$21</f>
        <v>1.7759861824291694</v>
      </c>
      <c r="L65" s="177">
        <f>RES_hhdet_in_tesh!L65/RES_summary!L$21</f>
        <v>1.7221022010950067</v>
      </c>
      <c r="M65" s="177">
        <f>RES_hhdet_in_tesh!M65/RES_summary!M$21</f>
        <v>0.98320748921083834</v>
      </c>
      <c r="N65" s="177">
        <f>RES_hhdet_in_tesh!N65/RES_summary!N$21</f>
        <v>2.4420870920325632</v>
      </c>
      <c r="O65" s="177">
        <f>RES_hhdet_in_tesh!O65/RES_summary!O$21</f>
        <v>1.4132169561689729</v>
      </c>
      <c r="P65" s="177">
        <f>RES_hhdet_in_tesh!P65/RES_summary!P$21</f>
        <v>1.1117852633580743</v>
      </c>
      <c r="Q65" s="177">
        <f>RES_hhdet_in_tesh!Q65/RES_summary!Q$21</f>
        <v>1.8113897489935009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30.520139806227867</v>
      </c>
      <c r="D66" s="178">
        <f>RES_hhdet_in_tesh!D66/RES_summary!D$21</f>
        <v>30.116572391351895</v>
      </c>
      <c r="E66" s="178">
        <f>RES_hhdet_in_tesh!E66/RES_summary!E$21</f>
        <v>30.026155095520711</v>
      </c>
      <c r="F66" s="178">
        <f>RES_hhdet_in_tesh!F66/RES_summary!F$21</f>
        <v>29.72407291304388</v>
      </c>
      <c r="G66" s="178">
        <f>RES_hhdet_in_tesh!G66/RES_summary!G$21</f>
        <v>31.035503517237263</v>
      </c>
      <c r="H66" s="178">
        <f>RES_hhdet_in_tesh!H66/RES_summary!H$21</f>
        <v>30.950676840206327</v>
      </c>
      <c r="I66" s="178">
        <f>RES_hhdet_in_tesh!I66/RES_summary!I$21</f>
        <v>30.767552073056478</v>
      </c>
      <c r="J66" s="178">
        <f>RES_hhdet_in_tesh!J66/RES_summary!J$21</f>
        <v>31.060694326091653</v>
      </c>
      <c r="K66" s="178">
        <f>RES_hhdet_in_tesh!K66/RES_summary!K$21</f>
        <v>31.744780084661517</v>
      </c>
      <c r="L66" s="178">
        <f>RES_hhdet_in_tesh!L66/RES_summary!L$21</f>
        <v>31.723099307316019</v>
      </c>
      <c r="M66" s="178">
        <f>RES_hhdet_in_tesh!M66/RES_summary!M$21</f>
        <v>31.902105686012533</v>
      </c>
      <c r="N66" s="178">
        <f>RES_hhdet_in_tesh!N66/RES_summary!N$21</f>
        <v>32.774183678033538</v>
      </c>
      <c r="O66" s="178">
        <f>RES_hhdet_in_tesh!O66/RES_summary!O$21</f>
        <v>33.603525324189604</v>
      </c>
      <c r="P66" s="178">
        <f>RES_hhdet_in_tesh!P66/RES_summary!P$21</f>
        <v>34.060550771661866</v>
      </c>
      <c r="Q66" s="178">
        <f>RES_hhdet_in_tesh!Q66/RES_summary!Q$21</f>
        <v>35.482537997853235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30.520139806227867</v>
      </c>
      <c r="D67" s="177">
        <f>RES_hhdet_in_tesh!D67/RES_summary!D$21</f>
        <v>30.116572391351895</v>
      </c>
      <c r="E67" s="177">
        <f>RES_hhdet_in_tesh!E67/RES_summary!E$21</f>
        <v>30.026155095520711</v>
      </c>
      <c r="F67" s="177">
        <f>RES_hhdet_in_tesh!F67/RES_summary!F$21</f>
        <v>29.72407291304388</v>
      </c>
      <c r="G67" s="177">
        <f>RES_hhdet_in_tesh!G67/RES_summary!G$21</f>
        <v>31.035503517237263</v>
      </c>
      <c r="H67" s="177">
        <f>RES_hhdet_in_tesh!H67/RES_summary!H$21</f>
        <v>30.950676840206327</v>
      </c>
      <c r="I67" s="177">
        <f>RES_hhdet_in_tesh!I67/RES_summary!I$21</f>
        <v>30.767552073056478</v>
      </c>
      <c r="J67" s="177">
        <f>RES_hhdet_in_tesh!J67/RES_summary!J$21</f>
        <v>31.060694326091653</v>
      </c>
      <c r="K67" s="177">
        <f>RES_hhdet_in_tesh!K67/RES_summary!K$21</f>
        <v>31.744780084661517</v>
      </c>
      <c r="L67" s="177">
        <f>RES_hhdet_in_tesh!L67/RES_summary!L$21</f>
        <v>31.723099307316019</v>
      </c>
      <c r="M67" s="177">
        <f>RES_hhdet_in_tesh!M67/RES_summary!M$21</f>
        <v>31.902105686012533</v>
      </c>
      <c r="N67" s="177">
        <f>RES_hhdet_in_tesh!N67/RES_summary!N$21</f>
        <v>32.774183678033538</v>
      </c>
      <c r="O67" s="177">
        <f>RES_hhdet_in_tesh!O67/RES_summary!O$21</f>
        <v>33.603525324189604</v>
      </c>
      <c r="P67" s="177">
        <f>RES_hhdet_in_tesh!P67/RES_summary!P$21</f>
        <v>34.060550771661866</v>
      </c>
      <c r="Q67" s="177">
        <f>RES_hhdet_in_tesh!Q67/RES_summary!Q$21</f>
        <v>35.482537997853235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12.005122496166765</v>
      </c>
      <c r="D68" s="178">
        <f>RES_hhdet_in_tesh!D68/RES_summary!D$21</f>
        <v>12.589616685488117</v>
      </c>
      <c r="E68" s="178">
        <f>RES_hhdet_in_tesh!E68/RES_summary!E$21</f>
        <v>12.977773709810021</v>
      </c>
      <c r="F68" s="178">
        <f>RES_hhdet_in_tesh!F68/RES_summary!F$21</f>
        <v>13.117703614452394</v>
      </c>
      <c r="G68" s="178">
        <f>RES_hhdet_in_tesh!G68/RES_summary!G$21</f>
        <v>13.015377962717521</v>
      </c>
      <c r="H68" s="178">
        <f>RES_hhdet_in_tesh!H68/RES_summary!H$21</f>
        <v>12.922859672878973</v>
      </c>
      <c r="I68" s="178">
        <f>RES_hhdet_in_tesh!I68/RES_summary!I$21</f>
        <v>13.207047935036863</v>
      </c>
      <c r="J68" s="178">
        <f>RES_hhdet_in_tesh!J68/RES_summary!J$21</f>
        <v>13.442260644453798</v>
      </c>
      <c r="K68" s="178">
        <f>RES_hhdet_in_tesh!K68/RES_summary!K$21</f>
        <v>13.554652635794197</v>
      </c>
      <c r="L68" s="178">
        <f>RES_hhdet_in_tesh!L68/RES_summary!L$21</f>
        <v>13.027769142404525</v>
      </c>
      <c r="M68" s="178">
        <f>RES_hhdet_in_tesh!M68/RES_summary!M$21</f>
        <v>13.036362003691227</v>
      </c>
      <c r="N68" s="178">
        <f>RES_hhdet_in_tesh!N68/RES_summary!N$21</f>
        <v>12.663940157350542</v>
      </c>
      <c r="O68" s="178">
        <f>RES_hhdet_in_tesh!O68/RES_summary!O$21</f>
        <v>12.586639168316838</v>
      </c>
      <c r="P68" s="178">
        <f>RES_hhdet_in_tesh!P68/RES_summary!P$21</f>
        <v>12.990722097463177</v>
      </c>
      <c r="Q68" s="178">
        <f>RES_hhdet_in_tesh!Q68/RES_summary!Q$21</f>
        <v>12.943428373413152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12.016510194917048</v>
      </c>
      <c r="D69" s="183">
        <f>RES_hhdet_in_tesh!D69/RES_summary!D$21</f>
        <v>0</v>
      </c>
      <c r="E69" s="183">
        <f>RES_hhdet_in_tesh!E69/RES_summary!E$21</f>
        <v>0</v>
      </c>
      <c r="F69" s="183">
        <f>RES_hhdet_in_tesh!F69/RES_summary!F$21</f>
        <v>0</v>
      </c>
      <c r="G69" s="183">
        <f>RES_hhdet_in_tesh!G69/RES_summary!G$21</f>
        <v>0</v>
      </c>
      <c r="H69" s="183">
        <f>RES_hhdet_in_tesh!H69/RES_summary!H$21</f>
        <v>0</v>
      </c>
      <c r="I69" s="183">
        <f>RES_hhdet_in_tesh!I69/RES_summary!I$21</f>
        <v>0</v>
      </c>
      <c r="J69" s="183">
        <f>RES_hhdet_in_tesh!J69/RES_summary!J$21</f>
        <v>0</v>
      </c>
      <c r="K69" s="183">
        <f>RES_hhdet_in_tesh!K69/RES_summary!K$21</f>
        <v>0</v>
      </c>
      <c r="L69" s="183">
        <f>RES_hhdet_in_tesh!L69/RES_summary!L$21</f>
        <v>0</v>
      </c>
      <c r="M69" s="183">
        <f>RES_hhdet_in_tesh!M69/RES_summary!M$21</f>
        <v>0</v>
      </c>
      <c r="N69" s="183">
        <f>RES_hhdet_in_tesh!N69/RES_summary!N$21</f>
        <v>0</v>
      </c>
      <c r="O69" s="183">
        <f>RES_hhdet_in_tesh!O69/RES_summary!O$21</f>
        <v>0</v>
      </c>
      <c r="P69" s="183">
        <f>RES_hhdet_in_tesh!P69/RES_summary!P$21</f>
        <v>0</v>
      </c>
      <c r="Q69" s="183">
        <f>RES_hhdet_in_tesh!Q69/RES_summary!Q$21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11.997372582238762</v>
      </c>
      <c r="D70" s="183">
        <f>RES_hhdet_in_tesh!D70/RES_summary!D$21</f>
        <v>12.455107760788353</v>
      </c>
      <c r="E70" s="183">
        <f>RES_hhdet_in_tesh!E70/RES_summary!E$21</f>
        <v>12.66644826868645</v>
      </c>
      <c r="F70" s="183">
        <f>RES_hhdet_in_tesh!F70/RES_summary!F$21</f>
        <v>12.759444962586684</v>
      </c>
      <c r="G70" s="183">
        <f>RES_hhdet_in_tesh!G70/RES_summary!G$21</f>
        <v>12.726695381810012</v>
      </c>
      <c r="H70" s="183">
        <f>RES_hhdet_in_tesh!H70/RES_summary!H$21</f>
        <v>12.47894031653483</v>
      </c>
      <c r="I70" s="183">
        <f>RES_hhdet_in_tesh!I70/RES_summary!I$21</f>
        <v>12.828007242967905</v>
      </c>
      <c r="J70" s="183">
        <f>RES_hhdet_in_tesh!J70/RES_summary!J$21</f>
        <v>12.985921626211415</v>
      </c>
      <c r="K70" s="183">
        <f>RES_hhdet_in_tesh!K70/RES_summary!K$21</f>
        <v>13.059673859963171</v>
      </c>
      <c r="L70" s="183">
        <f>RES_hhdet_in_tesh!L70/RES_summary!L$21</f>
        <v>13.027769142404525</v>
      </c>
      <c r="M70" s="183">
        <f>RES_hhdet_in_tesh!M70/RES_summary!M$21</f>
        <v>12.76926609377842</v>
      </c>
      <c r="N70" s="183">
        <f>RES_hhdet_in_tesh!N70/RES_summary!N$21</f>
        <v>12.663940157350542</v>
      </c>
      <c r="O70" s="183">
        <f>RES_hhdet_in_tesh!O70/RES_summary!O$21</f>
        <v>12.586639168316838</v>
      </c>
      <c r="P70" s="183">
        <f>RES_hhdet_in_tesh!P70/RES_summary!P$21</f>
        <v>12.607957784979108</v>
      </c>
      <c r="Q70" s="183">
        <f>RES_hhdet_in_tesh!Q70/RES_summary!Q$21</f>
        <v>12.659759426120381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3.0870645574813502</v>
      </c>
      <c r="D71" s="182">
        <f>RES_hhdet_in_tesh!D71/RES_summary!D$21</f>
        <v>3.9432835729634759</v>
      </c>
      <c r="E71" s="182">
        <f>RES_hhdet_in_tesh!E71/RES_summary!E$21</f>
        <v>4.4579851839694733</v>
      </c>
      <c r="F71" s="182">
        <f>RES_hhdet_in_tesh!F71/RES_summary!F$21</f>
        <v>3.9758316629003096</v>
      </c>
      <c r="G71" s="182">
        <f>RES_hhdet_in_tesh!G71/RES_summary!G$21</f>
        <v>4.6253198928686956</v>
      </c>
      <c r="H71" s="182">
        <f>RES_hhdet_in_tesh!H71/RES_summary!H$21</f>
        <v>4.2464382702398131</v>
      </c>
      <c r="I71" s="182">
        <f>RES_hhdet_in_tesh!I71/RES_summary!I$21</f>
        <v>4.088939876373014</v>
      </c>
      <c r="J71" s="182">
        <f>RES_hhdet_in_tesh!J71/RES_summary!J$21</f>
        <v>4.1256787149912277</v>
      </c>
      <c r="K71" s="182">
        <f>RES_hhdet_in_tesh!K71/RES_summary!K$21</f>
        <v>4.0065938711351308</v>
      </c>
      <c r="L71" s="182">
        <f>RES_hhdet_in_tesh!L71/RES_summary!L$21</f>
        <v>4.1163841778631181</v>
      </c>
      <c r="M71" s="182">
        <f>RES_hhdet_in_tesh!M71/RES_summary!M$21</f>
        <v>4.1937959085923895</v>
      </c>
      <c r="N71" s="182">
        <f>RES_hhdet_in_tesh!N71/RES_summary!N$21</f>
        <v>4.1472631804044724</v>
      </c>
      <c r="O71" s="182">
        <f>RES_hhdet_in_tesh!O71/RES_summary!O$21</f>
        <v>4.1104578349487015</v>
      </c>
      <c r="P71" s="182">
        <f>RES_hhdet_in_tesh!P71/RES_summary!P$21</f>
        <v>4.0998516980741337</v>
      </c>
      <c r="Q71" s="182">
        <f>RES_hhdet_in_tesh!Q71/RES_summary!Q$21</f>
        <v>4.1258812294416067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8.9103080247574109</v>
      </c>
      <c r="D72" s="181">
        <f>RES_hhdet_in_tesh!D72/RES_summary!D$21</f>
        <v>8.5118241878248782</v>
      </c>
      <c r="E72" s="181">
        <f>RES_hhdet_in_tesh!E72/RES_summary!E$21</f>
        <v>8.2084630847169766</v>
      </c>
      <c r="F72" s="181">
        <f>RES_hhdet_in_tesh!F72/RES_summary!F$21</f>
        <v>8.7836132996863743</v>
      </c>
      <c r="G72" s="181">
        <f>RES_hhdet_in_tesh!G72/RES_summary!G$21</f>
        <v>8.101375488941315</v>
      </c>
      <c r="H72" s="181">
        <f>RES_hhdet_in_tesh!H72/RES_summary!H$21</f>
        <v>8.232502046295016</v>
      </c>
      <c r="I72" s="181">
        <f>RES_hhdet_in_tesh!I72/RES_summary!I$21</f>
        <v>8.7390673665948881</v>
      </c>
      <c r="J72" s="181">
        <f>RES_hhdet_in_tesh!J72/RES_summary!J$21</f>
        <v>8.8602429112201868</v>
      </c>
      <c r="K72" s="181">
        <f>RES_hhdet_in_tesh!K72/RES_summary!K$21</f>
        <v>9.053079988828042</v>
      </c>
      <c r="L72" s="181">
        <f>RES_hhdet_in_tesh!L72/RES_summary!L$21</f>
        <v>8.9113849645414049</v>
      </c>
      <c r="M72" s="181">
        <f>RES_hhdet_in_tesh!M72/RES_summary!M$21</f>
        <v>8.5754701851860293</v>
      </c>
      <c r="N72" s="181">
        <f>RES_hhdet_in_tesh!N72/RES_summary!N$21</f>
        <v>8.5166769769460693</v>
      </c>
      <c r="O72" s="181">
        <f>RES_hhdet_in_tesh!O72/RES_summary!O$21</f>
        <v>8.4761813333681371</v>
      </c>
      <c r="P72" s="181">
        <f>RES_hhdet_in_tesh!P72/RES_summary!P$21</f>
        <v>8.5081060869049754</v>
      </c>
      <c r="Q72" s="181">
        <f>RES_hhdet_in_tesh!Q72/RES_summary!Q$21</f>
        <v>8.533878196678776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12.03410978210983</v>
      </c>
      <c r="D73" s="180">
        <f>RES_hhdet_in_tesh!D73/RES_summary!D$21</f>
        <v>12.940030634348659</v>
      </c>
      <c r="E73" s="180">
        <f>RES_hhdet_in_tesh!E73/RES_summary!E$21</f>
        <v>13.729496874816459</v>
      </c>
      <c r="F73" s="180">
        <f>RES_hhdet_in_tesh!F73/RES_summary!F$21</f>
        <v>14.029938158073588</v>
      </c>
      <c r="G73" s="180">
        <f>RES_hhdet_in_tesh!G73/RES_summary!G$21</f>
        <v>13.738873495954889</v>
      </c>
      <c r="H73" s="180">
        <f>RES_hhdet_in_tesh!H73/RES_summary!H$21</f>
        <v>13.995868381612766</v>
      </c>
      <c r="I73" s="180">
        <f>RES_hhdet_in_tesh!I73/RES_summary!I$21</f>
        <v>15.022835581662031</v>
      </c>
      <c r="J73" s="180">
        <f>RES_hhdet_in_tesh!J73/RES_summary!J$21</f>
        <v>15.089279683566021</v>
      </c>
      <c r="K73" s="180">
        <f>RES_hhdet_in_tesh!K73/RES_summary!K$21</f>
        <v>15.143728692495348</v>
      </c>
      <c r="L73" s="180">
        <f>RES_hhdet_in_tesh!L73/RES_summary!L$21</f>
        <v>0</v>
      </c>
      <c r="M73" s="180">
        <f>RES_hhdet_in_tesh!M73/RES_summary!M$21</f>
        <v>13.882984935859826</v>
      </c>
      <c r="N73" s="180">
        <f>RES_hhdet_in_tesh!N73/RES_summary!N$21</f>
        <v>0</v>
      </c>
      <c r="O73" s="180">
        <f>RES_hhdet_in_tesh!O73/RES_summary!O$21</f>
        <v>0</v>
      </c>
      <c r="P73" s="180">
        <f>RES_hhdet_in_tesh!P73/RES_summary!P$21</f>
        <v>14.183400468280892</v>
      </c>
      <c r="Q73" s="180">
        <f>RES_hhdet_in_tesh!Q73/RES_summary!Q$21</f>
        <v>15.187087728808345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11.978974729251719</v>
      </c>
      <c r="D74" s="179">
        <f>RES_hhdet_in_tesh!D74/RES_summary!D$21</f>
        <v>12.536396686453868</v>
      </c>
      <c r="E74" s="179">
        <f>RES_hhdet_in_tesh!E74/RES_summary!E$21</f>
        <v>12.973773864928795</v>
      </c>
      <c r="F74" s="179">
        <f>RES_hhdet_in_tesh!F74/RES_summary!F$21</f>
        <v>12.989886393311155</v>
      </c>
      <c r="G74" s="179">
        <f>RES_hhdet_in_tesh!G74/RES_summary!G$21</f>
        <v>12.879432161724967</v>
      </c>
      <c r="H74" s="179">
        <f>RES_hhdet_in_tesh!H74/RES_summary!H$21</f>
        <v>12.761346001691384</v>
      </c>
      <c r="I74" s="179">
        <f>RES_hhdet_in_tesh!I74/RES_summary!I$21</f>
        <v>13.270414409791348</v>
      </c>
      <c r="J74" s="179">
        <f>RES_hhdet_in_tesh!J74/RES_summary!J$21</f>
        <v>13.417023271247247</v>
      </c>
      <c r="K74" s="179">
        <f>RES_hhdet_in_tesh!K74/RES_summary!K$21</f>
        <v>13.47743019603706</v>
      </c>
      <c r="L74" s="179">
        <f>RES_hhdet_in_tesh!L74/RES_summary!L$21</f>
        <v>0</v>
      </c>
      <c r="M74" s="179">
        <f>RES_hhdet_in_tesh!M74/RES_summary!M$21</f>
        <v>12.926998344153128</v>
      </c>
      <c r="N74" s="179">
        <f>RES_hhdet_in_tesh!N74/RES_summary!N$21</f>
        <v>0</v>
      </c>
      <c r="O74" s="179">
        <f>RES_hhdet_in_tesh!O74/RES_summary!O$21</f>
        <v>0</v>
      </c>
      <c r="P74" s="179">
        <f>RES_hhdet_in_tesh!P74/RES_summary!P$21</f>
        <v>12.953225351210735</v>
      </c>
      <c r="Q74" s="179">
        <f>RES_hhdet_in_tesh!Q74/RES_summary!Q$21</f>
        <v>13.287332947232006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3.0686979944380099</v>
      </c>
      <c r="D75" s="177">
        <f>RES_hhdet_in_tesh!D75/RES_summary!D$21</f>
        <v>4.0242515959309486</v>
      </c>
      <c r="E75" s="177">
        <f>RES_hhdet_in_tesh!E75/RES_summary!E$21</f>
        <v>4.7647140711332909</v>
      </c>
      <c r="F75" s="177">
        <f>RES_hhdet_in_tesh!F75/RES_summary!F$21</f>
        <v>4.2038244443380037</v>
      </c>
      <c r="G75" s="177">
        <f>RES_hhdet_in_tesh!G75/RES_summary!G$21</f>
        <v>4.7771484371929231</v>
      </c>
      <c r="H75" s="177">
        <f>RES_hhdet_in_tesh!H75/RES_summary!H$21</f>
        <v>4.5289790933099621</v>
      </c>
      <c r="I75" s="177">
        <f>RES_hhdet_in_tesh!I75/RES_summary!I$21</f>
        <v>4.5313510475768357</v>
      </c>
      <c r="J75" s="177">
        <f>RES_hhdet_in_tesh!J75/RES_summary!J$21</f>
        <v>4.5568025817808158</v>
      </c>
      <c r="K75" s="177">
        <f>RES_hhdet_in_tesh!K75/RES_summary!K$21</f>
        <v>4.424055981728312</v>
      </c>
      <c r="L75" s="177">
        <f>RES_hhdet_in_tesh!L75/RES_summary!L$21</f>
        <v>0</v>
      </c>
      <c r="M75" s="177">
        <f>RES_hhdet_in_tesh!M75/RES_summary!M$21</f>
        <v>4.3509512040199372</v>
      </c>
      <c r="N75" s="177">
        <f>RES_hhdet_in_tesh!N75/RES_summary!N$21</f>
        <v>0</v>
      </c>
      <c r="O75" s="177">
        <f>RES_hhdet_in_tesh!O75/RES_summary!O$21</f>
        <v>0</v>
      </c>
      <c r="P75" s="177">
        <f>RES_hhdet_in_tesh!P75/RES_summary!P$21</f>
        <v>4.44356460448659</v>
      </c>
      <c r="Q75" s="177">
        <f>RES_hhdet_in_tesh!Q75/RES_summary!Q$21</f>
        <v>4.7522418388500087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8.9102767348137082</v>
      </c>
      <c r="D76" s="177">
        <f>RES_hhdet_in_tesh!D76/RES_summary!D$21</f>
        <v>8.512145090522921</v>
      </c>
      <c r="E76" s="177">
        <f>RES_hhdet_in_tesh!E76/RES_summary!E$21</f>
        <v>8.2090597937955057</v>
      </c>
      <c r="F76" s="177">
        <f>RES_hhdet_in_tesh!F76/RES_summary!F$21</f>
        <v>8.7860619489731508</v>
      </c>
      <c r="G76" s="177">
        <f>RES_hhdet_in_tesh!G76/RES_summary!G$21</f>
        <v>8.1022837245320449</v>
      </c>
      <c r="H76" s="177">
        <f>RES_hhdet_in_tesh!H76/RES_summary!H$21</f>
        <v>8.2323669083814242</v>
      </c>
      <c r="I76" s="177">
        <f>RES_hhdet_in_tesh!I76/RES_summary!I$21</f>
        <v>8.7390633622145106</v>
      </c>
      <c r="J76" s="177">
        <f>RES_hhdet_in_tesh!J76/RES_summary!J$21</f>
        <v>8.8602206894664324</v>
      </c>
      <c r="K76" s="177">
        <f>RES_hhdet_in_tesh!K76/RES_summary!K$21</f>
        <v>9.0533742143087501</v>
      </c>
      <c r="L76" s="177">
        <f>RES_hhdet_in_tesh!L76/RES_summary!L$21</f>
        <v>0</v>
      </c>
      <c r="M76" s="177">
        <f>RES_hhdet_in_tesh!M76/RES_summary!M$21</f>
        <v>8.576047140133193</v>
      </c>
      <c r="N76" s="177">
        <f>RES_hhdet_in_tesh!N76/RES_summary!N$21</f>
        <v>0</v>
      </c>
      <c r="O76" s="177">
        <f>RES_hhdet_in_tesh!O76/RES_summary!O$21</f>
        <v>0</v>
      </c>
      <c r="P76" s="177">
        <f>RES_hhdet_in_tesh!P76/RES_summary!P$21</f>
        <v>8.5096607467241459</v>
      </c>
      <c r="Q76" s="177">
        <f>RES_hhdet_in_tesh!Q76/RES_summary!Q$21</f>
        <v>8.535091108381998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10.423824167553168</v>
      </c>
      <c r="D77" s="178">
        <f>RES_hhdet_in_tesh!D77/RES_summary!D$21</f>
        <v>10.874725441946593</v>
      </c>
      <c r="E77" s="178">
        <f>RES_hhdet_in_tesh!E77/RES_summary!E$21</f>
        <v>11.064610016086949</v>
      </c>
      <c r="F77" s="178">
        <f>RES_hhdet_in_tesh!F77/RES_summary!F$21</f>
        <v>10.919337295699391</v>
      </c>
      <c r="G77" s="178">
        <f>RES_hhdet_in_tesh!G77/RES_summary!G$21</f>
        <v>10.583807363536248</v>
      </c>
      <c r="H77" s="178">
        <f>RES_hhdet_in_tesh!H77/RES_summary!H$21</f>
        <v>10.632574683574948</v>
      </c>
      <c r="I77" s="178">
        <f>RES_hhdet_in_tesh!I77/RES_summary!I$21</f>
        <v>10.951963780074516</v>
      </c>
      <c r="J77" s="178">
        <f>RES_hhdet_in_tesh!J77/RES_summary!J$21</f>
        <v>10.711688743165618</v>
      </c>
      <c r="K77" s="178">
        <f>RES_hhdet_in_tesh!K77/RES_summary!K$21</f>
        <v>10.635793691034422</v>
      </c>
      <c r="L77" s="178">
        <f>RES_hhdet_in_tesh!L77/RES_summary!L$21</f>
        <v>10.502161879970211</v>
      </c>
      <c r="M77" s="178">
        <f>RES_hhdet_in_tesh!M77/RES_summary!M$21</f>
        <v>10.076736430572934</v>
      </c>
      <c r="N77" s="178">
        <f>RES_hhdet_in_tesh!N77/RES_summary!N$21</f>
        <v>10.170408315591054</v>
      </c>
      <c r="O77" s="178">
        <f>RES_hhdet_in_tesh!O77/RES_summary!O$21</f>
        <v>10.160858573589472</v>
      </c>
      <c r="P77" s="178">
        <f>RES_hhdet_in_tesh!P77/RES_summary!P$21</f>
        <v>10.056190099717577</v>
      </c>
      <c r="Q77" s="178">
        <f>RES_hhdet_in_tesh!Q77/RES_summary!Q$21</f>
        <v>10.031560452573592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10.444806815579787</v>
      </c>
      <c r="D78" s="177">
        <f>RES_hhdet_in_tesh!D78/RES_summary!D$21</f>
        <v>11.048634454880558</v>
      </c>
      <c r="E78" s="177">
        <f>RES_hhdet_in_tesh!E78/RES_summary!E$21</f>
        <v>11.338224154854043</v>
      </c>
      <c r="F78" s="177">
        <f>RES_hhdet_in_tesh!F78/RES_summary!F$21</f>
        <v>11.319705480342343</v>
      </c>
      <c r="G78" s="177">
        <f>RES_hhdet_in_tesh!G78/RES_summary!G$21</f>
        <v>11.16995919716263</v>
      </c>
      <c r="H78" s="177">
        <f>RES_hhdet_in_tesh!H78/RES_summary!H$21</f>
        <v>10.933886125097413</v>
      </c>
      <c r="I78" s="177">
        <f>RES_hhdet_in_tesh!I78/RES_summary!I$21</f>
        <v>10.941432220294738</v>
      </c>
      <c r="J78" s="177">
        <f>RES_hhdet_in_tesh!J78/RES_summary!J$21</f>
        <v>10.673300169560047</v>
      </c>
      <c r="K78" s="177">
        <f>RES_hhdet_in_tesh!K78/RES_summary!K$21</f>
        <v>10.579472660479254</v>
      </c>
      <c r="L78" s="177">
        <f>RES_hhdet_in_tesh!L78/RES_summary!L$21</f>
        <v>10.502161879970211</v>
      </c>
      <c r="M78" s="177">
        <f>RES_hhdet_in_tesh!M78/RES_summary!M$21</f>
        <v>10.167236303078219</v>
      </c>
      <c r="N78" s="177">
        <f>RES_hhdet_in_tesh!N78/RES_summary!N$21</f>
        <v>10.170408315591054</v>
      </c>
      <c r="O78" s="177">
        <f>RES_hhdet_in_tesh!O78/RES_summary!O$21</f>
        <v>10.160858573589472</v>
      </c>
      <c r="P78" s="177">
        <f>RES_hhdet_in_tesh!P78/RES_summary!P$21</f>
        <v>10.056190099717577</v>
      </c>
      <c r="Q78" s="177">
        <f>RES_hhdet_in_tesh!Q78/RES_summary!Q$21</f>
        <v>10.031560452573592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10.384343129794347</v>
      </c>
      <c r="D79" s="176">
        <f>RES_hhdet_in_tesh!D79/RES_summary!D$21</f>
        <v>10.797809947156271</v>
      </c>
      <c r="E79" s="176">
        <f>RES_hhdet_in_tesh!E79/RES_summary!E$21</f>
        <v>10.917575418651884</v>
      </c>
      <c r="F79" s="176">
        <f>RES_hhdet_in_tesh!F79/RES_summary!F$21</f>
        <v>10.694387069881598</v>
      </c>
      <c r="G79" s="176">
        <f>RES_hhdet_in_tesh!G79/RES_summary!G$21</f>
        <v>10.312465269006454</v>
      </c>
      <c r="H79" s="176">
        <f>RES_hhdet_in_tesh!H79/RES_summary!H$21</f>
        <v>10.492942068608743</v>
      </c>
      <c r="I79" s="176">
        <f>RES_hhdet_in_tesh!I79/RES_summary!I$21</f>
        <v>10.957945224296669</v>
      </c>
      <c r="J79" s="176">
        <f>RES_hhdet_in_tesh!J79/RES_summary!J$21</f>
        <v>10.735590733620235</v>
      </c>
      <c r="K79" s="176">
        <f>RES_hhdet_in_tesh!K79/RES_summary!K$21</f>
        <v>10.673118068562273</v>
      </c>
      <c r="L79" s="176">
        <f>RES_hhdet_in_tesh!L79/RES_summary!L$21</f>
        <v>0</v>
      </c>
      <c r="M79" s="176">
        <f>RES_hhdet_in_tesh!M79/RES_summary!M$21</f>
        <v>9.8731203351403671</v>
      </c>
      <c r="N79" s="176">
        <f>RES_hhdet_in_tesh!N79/RES_summary!N$21</f>
        <v>0</v>
      </c>
      <c r="O79" s="176">
        <f>RES_hhdet_in_tesh!O79/RES_summary!O$21</f>
        <v>0</v>
      </c>
      <c r="P79" s="176">
        <f>RES_hhdet_in_tesh!P79/RES_summary!P$21</f>
        <v>0</v>
      </c>
      <c r="Q79" s="176">
        <f>RES_hhdet_in_tesh!Q79/RES_summary!Q$21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118.17754182776731</v>
      </c>
      <c r="D81" s="184">
        <f>RES_hhdet_in_tesh!D81/RES_summary!D$21</f>
        <v>118.57653966384891</v>
      </c>
      <c r="E81" s="184">
        <f>RES_hhdet_in_tesh!E81/RES_summary!E$21</f>
        <v>0</v>
      </c>
      <c r="F81" s="184">
        <f>RES_hhdet_in_tesh!F81/RES_summary!F$21</f>
        <v>128.20446103251402</v>
      </c>
      <c r="G81" s="184">
        <f>RES_hhdet_in_tesh!G81/RES_summary!G$21</f>
        <v>127.29782037383313</v>
      </c>
      <c r="H81" s="184">
        <f>RES_hhdet_in_tesh!H81/RES_summary!H$21</f>
        <v>125.58786323330976</v>
      </c>
      <c r="I81" s="184">
        <f>RES_hhdet_in_tesh!I81/RES_summary!I$21</f>
        <v>125.77578836817861</v>
      </c>
      <c r="J81" s="184">
        <f>RES_hhdet_in_tesh!J81/RES_summary!J$21</f>
        <v>111.09944169635655</v>
      </c>
      <c r="K81" s="184">
        <f>RES_hhdet_in_tesh!K81/RES_summary!K$21</f>
        <v>102.14995751443796</v>
      </c>
      <c r="L81" s="184">
        <f>RES_hhdet_in_tesh!L81/RES_summary!L$21</f>
        <v>102.13223388763065</v>
      </c>
      <c r="M81" s="184">
        <f>RES_hhdet_in_tesh!M81/RES_summary!M$21</f>
        <v>118.60350751728767</v>
      </c>
      <c r="N81" s="184">
        <f>RES_hhdet_in_tesh!N81/RES_summary!N$21</f>
        <v>110.80665135968977</v>
      </c>
      <c r="O81" s="184">
        <f>RES_hhdet_in_tesh!O81/RES_summary!O$21</f>
        <v>87.454934257904583</v>
      </c>
      <c r="P81" s="184">
        <f>RES_hhdet_in_tesh!P81/RES_summary!P$21</f>
        <v>0</v>
      </c>
      <c r="Q81" s="184">
        <f>RES_hhdet_in_tesh!Q81/RES_summary!Q$21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57.553551516362255</v>
      </c>
      <c r="D82" s="178">
        <f>RES_hhdet_in_tesh!D82/RES_summary!D$21</f>
        <v>59.572639958186933</v>
      </c>
      <c r="E82" s="178">
        <f>RES_hhdet_in_tesh!E82/RES_summary!E$21</f>
        <v>0</v>
      </c>
      <c r="F82" s="178">
        <f>RES_hhdet_in_tesh!F82/RES_summary!F$21</f>
        <v>66.632926193747764</v>
      </c>
      <c r="G82" s="178">
        <f>RES_hhdet_in_tesh!G82/RES_summary!G$21</f>
        <v>67.69530823336072</v>
      </c>
      <c r="H82" s="178">
        <f>RES_hhdet_in_tesh!H82/RES_summary!H$21</f>
        <v>66.892817013764258</v>
      </c>
      <c r="I82" s="178">
        <f>RES_hhdet_in_tesh!I82/RES_summary!I$21</f>
        <v>67.984284453605085</v>
      </c>
      <c r="J82" s="178">
        <f>RES_hhdet_in_tesh!J82/RES_summary!J$21</f>
        <v>55.011332149825598</v>
      </c>
      <c r="K82" s="178">
        <f>RES_hhdet_in_tesh!K82/RES_summary!K$21</f>
        <v>48.542522893453764</v>
      </c>
      <c r="L82" s="178">
        <f>RES_hhdet_in_tesh!L82/RES_summary!L$21</f>
        <v>47.224671792653602</v>
      </c>
      <c r="M82" s="178">
        <f>RES_hhdet_in_tesh!M82/RES_summary!M$21</f>
        <v>63.473216347372755</v>
      </c>
      <c r="N82" s="178">
        <f>RES_hhdet_in_tesh!N82/RES_summary!N$21</f>
        <v>53.836731198925008</v>
      </c>
      <c r="O82" s="178">
        <f>RES_hhdet_in_tesh!O82/RES_summary!O$21</f>
        <v>30.511972644815295</v>
      </c>
      <c r="P82" s="178">
        <f>RES_hhdet_in_tesh!P82/RES_summary!P$21</f>
        <v>0</v>
      </c>
      <c r="Q82" s="178">
        <f>RES_hhdet_in_tesh!Q82/RES_summary!Q$21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57.205090178329549</v>
      </c>
      <c r="D83" s="177">
        <f>RES_hhdet_in_tesh!D83/RES_summary!D$21</f>
        <v>59.032211109764503</v>
      </c>
      <c r="E83" s="177">
        <f>RES_hhdet_in_tesh!E83/RES_summary!E$21</f>
        <v>0</v>
      </c>
      <c r="F83" s="177">
        <f>RES_hhdet_in_tesh!F83/RES_summary!F$21</f>
        <v>66.048167536233535</v>
      </c>
      <c r="G83" s="177">
        <f>RES_hhdet_in_tesh!G83/RES_summary!G$21</f>
        <v>67.295142860471344</v>
      </c>
      <c r="H83" s="177">
        <f>RES_hhdet_in_tesh!H83/RES_summary!H$21</f>
        <v>66.284532935508096</v>
      </c>
      <c r="I83" s="177">
        <f>RES_hhdet_in_tesh!I83/RES_summary!I$21</f>
        <v>67.115038870055798</v>
      </c>
      <c r="J83" s="177">
        <f>RES_hhdet_in_tesh!J83/RES_summary!J$21</f>
        <v>54.337296940991294</v>
      </c>
      <c r="K83" s="177">
        <f>RES_hhdet_in_tesh!K83/RES_summary!K$21</f>
        <v>47.869634301110558</v>
      </c>
      <c r="L83" s="177">
        <f>RES_hhdet_in_tesh!L83/RES_summary!L$21</f>
        <v>46.562079356303819</v>
      </c>
      <c r="M83" s="177">
        <f>RES_hhdet_in_tesh!M83/RES_summary!M$21</f>
        <v>63.072530969062505</v>
      </c>
      <c r="N83" s="177">
        <f>RES_hhdet_in_tesh!N83/RES_summary!N$21</f>
        <v>52.889040377357368</v>
      </c>
      <c r="O83" s="177">
        <f>RES_hhdet_in_tesh!O83/RES_summary!O$21</f>
        <v>29.977277733964037</v>
      </c>
      <c r="P83" s="177">
        <f>RES_hhdet_in_tesh!P83/RES_summary!P$21</f>
        <v>0</v>
      </c>
      <c r="Q83" s="177">
        <f>RES_hhdet_in_tesh!Q83/RES_summary!Q$21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0.34846133803270318</v>
      </c>
      <c r="D84" s="177">
        <f>RES_hhdet_in_tesh!D84/RES_summary!D$21</f>
        <v>0.54042884842242966</v>
      </c>
      <c r="E84" s="177">
        <f>RES_hhdet_in_tesh!E84/RES_summary!E$21</f>
        <v>0</v>
      </c>
      <c r="F84" s="177">
        <f>RES_hhdet_in_tesh!F84/RES_summary!F$21</f>
        <v>0.58475865751421685</v>
      </c>
      <c r="G84" s="177">
        <f>RES_hhdet_in_tesh!G84/RES_summary!G$21</f>
        <v>0.40016537288937465</v>
      </c>
      <c r="H84" s="177">
        <f>RES_hhdet_in_tesh!H84/RES_summary!H$21</f>
        <v>0.6082840782561646</v>
      </c>
      <c r="I84" s="177">
        <f>RES_hhdet_in_tesh!I84/RES_summary!I$21</f>
        <v>0.86924558354927506</v>
      </c>
      <c r="J84" s="177">
        <f>RES_hhdet_in_tesh!J84/RES_summary!J$21</f>
        <v>0.67403520883430668</v>
      </c>
      <c r="K84" s="177">
        <f>RES_hhdet_in_tesh!K84/RES_summary!K$21</f>
        <v>0.67288859234320297</v>
      </c>
      <c r="L84" s="177">
        <f>RES_hhdet_in_tesh!L84/RES_summary!L$21</f>
        <v>0.66259243634978626</v>
      </c>
      <c r="M84" s="177">
        <f>RES_hhdet_in_tesh!M84/RES_summary!M$21</f>
        <v>0.40068537831024537</v>
      </c>
      <c r="N84" s="177">
        <f>RES_hhdet_in_tesh!N84/RES_summary!N$21</f>
        <v>0.9476908215676495</v>
      </c>
      <c r="O84" s="177">
        <f>RES_hhdet_in_tesh!O84/RES_summary!O$21</f>
        <v>0.53469491085125753</v>
      </c>
      <c r="P84" s="177">
        <f>RES_hhdet_in_tesh!P84/RES_summary!P$21</f>
        <v>0</v>
      </c>
      <c r="Q84" s="177">
        <f>RES_hhdet_in_tesh!Q84/RES_summary!Q$21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38.244528108270828</v>
      </c>
      <c r="D85" s="178">
        <f>RES_hhdet_in_tesh!D85/RES_summary!D$21</f>
        <v>35.763961811430306</v>
      </c>
      <c r="E85" s="178">
        <f>RES_hhdet_in_tesh!E85/RES_summary!E$21</f>
        <v>0</v>
      </c>
      <c r="F85" s="178">
        <f>RES_hhdet_in_tesh!F85/RES_summary!F$21</f>
        <v>38.095434453115146</v>
      </c>
      <c r="G85" s="178">
        <f>RES_hhdet_in_tesh!G85/RES_summary!G$21</f>
        <v>36.600874199882533</v>
      </c>
      <c r="H85" s="178">
        <f>RES_hhdet_in_tesh!H85/RES_summary!H$21</f>
        <v>35.42229540854597</v>
      </c>
      <c r="I85" s="178">
        <f>RES_hhdet_in_tesh!I85/RES_summary!I$21</f>
        <v>34.308998076452021</v>
      </c>
      <c r="J85" s="178">
        <f>RES_hhdet_in_tesh!J85/RES_summary!J$21</f>
        <v>31.796636929790008</v>
      </c>
      <c r="K85" s="178">
        <f>RES_hhdet_in_tesh!K85/RES_summary!K$21</f>
        <v>29.126703176712027</v>
      </c>
      <c r="L85" s="178">
        <f>RES_hhdet_in_tesh!L85/RES_summary!L$21</f>
        <v>30.864013555541916</v>
      </c>
      <c r="M85" s="178">
        <f>RES_hhdet_in_tesh!M85/RES_summary!M$21</f>
        <v>32.158705973046629</v>
      </c>
      <c r="N85" s="178">
        <f>RES_hhdet_in_tesh!N85/RES_summary!N$21</f>
        <v>32.780309266960792</v>
      </c>
      <c r="O85" s="178">
        <f>RES_hhdet_in_tesh!O85/RES_summary!O$21</f>
        <v>33.6977585881747</v>
      </c>
      <c r="P85" s="178">
        <f>RES_hhdet_in_tesh!P85/RES_summary!P$21</f>
        <v>0</v>
      </c>
      <c r="Q85" s="178">
        <f>RES_hhdet_in_tesh!Q85/RES_summary!Q$21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38.244528108270828</v>
      </c>
      <c r="D86" s="177">
        <f>RES_hhdet_in_tesh!D86/RES_summary!D$21</f>
        <v>35.763961811430306</v>
      </c>
      <c r="E86" s="177">
        <f>RES_hhdet_in_tesh!E86/RES_summary!E$21</f>
        <v>0</v>
      </c>
      <c r="F86" s="177">
        <f>RES_hhdet_in_tesh!F86/RES_summary!F$21</f>
        <v>38.095434453115146</v>
      </c>
      <c r="G86" s="177">
        <f>RES_hhdet_in_tesh!G86/RES_summary!G$21</f>
        <v>36.600874199882533</v>
      </c>
      <c r="H86" s="177">
        <f>RES_hhdet_in_tesh!H86/RES_summary!H$21</f>
        <v>35.42229540854597</v>
      </c>
      <c r="I86" s="177">
        <f>RES_hhdet_in_tesh!I86/RES_summary!I$21</f>
        <v>34.308998076452021</v>
      </c>
      <c r="J86" s="177">
        <f>RES_hhdet_in_tesh!J86/RES_summary!J$21</f>
        <v>31.796636929790008</v>
      </c>
      <c r="K86" s="177">
        <f>RES_hhdet_in_tesh!K86/RES_summary!K$21</f>
        <v>29.126703176712027</v>
      </c>
      <c r="L86" s="177">
        <f>RES_hhdet_in_tesh!L86/RES_summary!L$21</f>
        <v>30.864013555541916</v>
      </c>
      <c r="M86" s="177">
        <f>RES_hhdet_in_tesh!M86/RES_summary!M$21</f>
        <v>32.158705973046629</v>
      </c>
      <c r="N86" s="177">
        <f>RES_hhdet_in_tesh!N86/RES_summary!N$21</f>
        <v>32.780309266960792</v>
      </c>
      <c r="O86" s="177">
        <f>RES_hhdet_in_tesh!O86/RES_summary!O$21</f>
        <v>33.6977585881747</v>
      </c>
      <c r="P86" s="177">
        <f>RES_hhdet_in_tesh!P86/RES_summary!P$21</f>
        <v>0</v>
      </c>
      <c r="Q86" s="177">
        <f>RES_hhdet_in_tesh!Q86/RES_summary!Q$21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11.995139229999776</v>
      </c>
      <c r="D87" s="178">
        <f>RES_hhdet_in_tesh!D87/RES_summary!D$21</f>
        <v>12.442427145022407</v>
      </c>
      <c r="E87" s="178">
        <f>RES_hhdet_in_tesh!E87/RES_summary!E$21</f>
        <v>0</v>
      </c>
      <c r="F87" s="178">
        <f>RES_hhdet_in_tesh!F87/RES_summary!F$21</f>
        <v>12.783206200841581</v>
      </c>
      <c r="G87" s="178">
        <f>RES_hhdet_in_tesh!G87/RES_summary!G$21</f>
        <v>12.690742082675495</v>
      </c>
      <c r="H87" s="178">
        <f>RES_hhdet_in_tesh!H87/RES_summary!H$21</f>
        <v>12.781182640789204</v>
      </c>
      <c r="I87" s="178">
        <f>RES_hhdet_in_tesh!I87/RES_summary!I$21</f>
        <v>13.139448420673194</v>
      </c>
      <c r="J87" s="178">
        <f>RES_hhdet_in_tesh!J87/RES_summary!J$21</f>
        <v>13.64265092752291</v>
      </c>
      <c r="K87" s="178">
        <f>RES_hhdet_in_tesh!K87/RES_summary!K$21</f>
        <v>13.821148924862428</v>
      </c>
      <c r="L87" s="178">
        <f>RES_hhdet_in_tesh!L87/RES_summary!L$21</f>
        <v>13.42483667559568</v>
      </c>
      <c r="M87" s="178">
        <f>RES_hhdet_in_tesh!M87/RES_summary!M$21</f>
        <v>13.098940172405706</v>
      </c>
      <c r="N87" s="178">
        <f>RES_hhdet_in_tesh!N87/RES_summary!N$21</f>
        <v>13.277031459916261</v>
      </c>
      <c r="O87" s="178">
        <f>RES_hhdet_in_tesh!O87/RES_summary!O$21</f>
        <v>13.002560213688904</v>
      </c>
      <c r="P87" s="178">
        <f>RES_hhdet_in_tesh!P87/RES_summary!P$21</f>
        <v>0</v>
      </c>
      <c r="Q87" s="178">
        <f>RES_hhdet_in_tesh!Q87/RES_summary!Q$21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11.966314133533626</v>
      </c>
      <c r="D88" s="183">
        <f>RES_hhdet_in_tesh!D88/RES_summary!D$21</f>
        <v>12.174982849205648</v>
      </c>
      <c r="E88" s="183">
        <f>RES_hhdet_in_tesh!E88/RES_summary!E$21</f>
        <v>0</v>
      </c>
      <c r="F88" s="183">
        <f>RES_hhdet_in_tesh!F88/RES_summary!F$21</f>
        <v>12.459407937490541</v>
      </c>
      <c r="G88" s="183">
        <f>RES_hhdet_in_tesh!G88/RES_summary!G$21</f>
        <v>12.424872795313764</v>
      </c>
      <c r="H88" s="183">
        <f>RES_hhdet_in_tesh!H88/RES_summary!H$21</f>
        <v>0</v>
      </c>
      <c r="I88" s="183">
        <f>RES_hhdet_in_tesh!I88/RES_summary!I$21</f>
        <v>0</v>
      </c>
      <c r="J88" s="183">
        <f>RES_hhdet_in_tesh!J88/RES_summary!J$21</f>
        <v>0</v>
      </c>
      <c r="K88" s="183">
        <f>RES_hhdet_in_tesh!K88/RES_summary!K$21</f>
        <v>12.50386173510679</v>
      </c>
      <c r="L88" s="183">
        <f>RES_hhdet_in_tesh!L88/RES_summary!L$21</f>
        <v>0</v>
      </c>
      <c r="M88" s="183">
        <f>RES_hhdet_in_tesh!M88/RES_summary!M$21</f>
        <v>0</v>
      </c>
      <c r="N88" s="183">
        <f>RES_hhdet_in_tesh!N88/RES_summary!N$21</f>
        <v>0</v>
      </c>
      <c r="O88" s="183">
        <f>RES_hhdet_in_tesh!O88/RES_summary!O$21</f>
        <v>0</v>
      </c>
      <c r="P88" s="183">
        <f>RES_hhdet_in_tesh!P88/RES_summary!P$21</f>
        <v>0</v>
      </c>
      <c r="Q88" s="183">
        <f>RES_hhdet_in_tesh!Q88/RES_summary!Q$21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11.961611736239332</v>
      </c>
      <c r="D89" s="183">
        <f>RES_hhdet_in_tesh!D89/RES_summary!D$21</f>
        <v>12.163444633361241</v>
      </c>
      <c r="E89" s="183">
        <f>RES_hhdet_in_tesh!E89/RES_summary!E$21</f>
        <v>0</v>
      </c>
      <c r="F89" s="183">
        <f>RES_hhdet_in_tesh!F89/RES_summary!F$21</f>
        <v>12.436347609429451</v>
      </c>
      <c r="G89" s="183">
        <f>RES_hhdet_in_tesh!G89/RES_summary!G$21</f>
        <v>12.379139653646064</v>
      </c>
      <c r="H89" s="183">
        <f>RES_hhdet_in_tesh!H89/RES_summary!H$21</f>
        <v>12.23214289787915</v>
      </c>
      <c r="I89" s="183">
        <f>RES_hhdet_in_tesh!I89/RES_summary!I$21</f>
        <v>12.907807651860946</v>
      </c>
      <c r="J89" s="183">
        <f>RES_hhdet_in_tesh!J89/RES_summary!J$21</f>
        <v>12.704123252119842</v>
      </c>
      <c r="K89" s="183">
        <f>RES_hhdet_in_tesh!K89/RES_summary!K$21</f>
        <v>12.847775538841081</v>
      </c>
      <c r="L89" s="183">
        <f>RES_hhdet_in_tesh!L89/RES_summary!L$21</f>
        <v>13.043124243651224</v>
      </c>
      <c r="M89" s="183">
        <f>RES_hhdet_in_tesh!M89/RES_summary!M$21</f>
        <v>12.859003455580577</v>
      </c>
      <c r="N89" s="183">
        <f>RES_hhdet_in_tesh!N89/RES_summary!N$21</f>
        <v>12.787631415143801</v>
      </c>
      <c r="O89" s="183">
        <f>RES_hhdet_in_tesh!O89/RES_summary!O$21</f>
        <v>12.714932652306429</v>
      </c>
      <c r="P89" s="183">
        <f>RES_hhdet_in_tesh!P89/RES_summary!P$21</f>
        <v>0</v>
      </c>
      <c r="Q89" s="183">
        <f>RES_hhdet_in_tesh!Q89/RES_summary!Q$21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3.0514101040510759</v>
      </c>
      <c r="D90" s="182">
        <f>RES_hhdet_in_tesh!D90/RES_summary!D$21</f>
        <v>3.6526206173264373</v>
      </c>
      <c r="E90" s="182">
        <f>RES_hhdet_in_tesh!E90/RES_summary!E$21</f>
        <v>0</v>
      </c>
      <c r="F90" s="182">
        <f>RES_hhdet_in_tesh!F90/RES_summary!F$21</f>
        <v>3.6574718326707463</v>
      </c>
      <c r="G90" s="182">
        <f>RES_hhdet_in_tesh!G90/RES_summary!G$21</f>
        <v>4.2826474193736956</v>
      </c>
      <c r="H90" s="182">
        <f>RES_hhdet_in_tesh!H90/RES_summary!H$21</f>
        <v>4.0037823579224501</v>
      </c>
      <c r="I90" s="182">
        <f>RES_hhdet_in_tesh!I90/RES_summary!I$21</f>
        <v>4.1723701204535057</v>
      </c>
      <c r="J90" s="182">
        <f>RES_hhdet_in_tesh!J90/RES_summary!J$21</f>
        <v>3.847368504708399</v>
      </c>
      <c r="K90" s="182">
        <f>RES_hhdet_in_tesh!K90/RES_summary!K$21</f>
        <v>3.7981152862842928</v>
      </c>
      <c r="L90" s="182">
        <f>RES_hhdet_in_tesh!L90/RES_summary!L$21</f>
        <v>4.1345086919042631</v>
      </c>
      <c r="M90" s="182">
        <f>RES_hhdet_in_tesh!M90/RES_summary!M$21</f>
        <v>4.2859039077875121</v>
      </c>
      <c r="N90" s="182">
        <f>RES_hhdet_in_tesh!N90/RES_summary!N$21</f>
        <v>4.2713459549957733</v>
      </c>
      <c r="O90" s="182">
        <f>RES_hhdet_in_tesh!O90/RES_summary!O$21</f>
        <v>4.2352478340872368</v>
      </c>
      <c r="P90" s="182">
        <f>RES_hhdet_in_tesh!P90/RES_summary!P$21</f>
        <v>0</v>
      </c>
      <c r="Q90" s="182">
        <f>RES_hhdet_in_tesh!Q90/RES_summary!Q$21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8.910201632188258</v>
      </c>
      <c r="D91" s="181">
        <f>RES_hhdet_in_tesh!D91/RES_summary!D$21</f>
        <v>8.510824016034805</v>
      </c>
      <c r="E91" s="181">
        <f>RES_hhdet_in_tesh!E91/RES_summary!E$21</f>
        <v>0</v>
      </c>
      <c r="F91" s="181">
        <f>RES_hhdet_in_tesh!F91/RES_summary!F$21</f>
        <v>8.7788757767587065</v>
      </c>
      <c r="G91" s="181">
        <f>RES_hhdet_in_tesh!G91/RES_summary!G$21</f>
        <v>8.0964922342723664</v>
      </c>
      <c r="H91" s="181">
        <f>RES_hhdet_in_tesh!H91/RES_summary!H$21</f>
        <v>8.2283605399567001</v>
      </c>
      <c r="I91" s="181">
        <f>RES_hhdet_in_tesh!I91/RES_summary!I$21</f>
        <v>8.7354375314074399</v>
      </c>
      <c r="J91" s="181">
        <f>RES_hhdet_in_tesh!J91/RES_summary!J$21</f>
        <v>8.8567547474114416</v>
      </c>
      <c r="K91" s="181">
        <f>RES_hhdet_in_tesh!K91/RES_summary!K$21</f>
        <v>9.0496602525567873</v>
      </c>
      <c r="L91" s="181">
        <f>RES_hhdet_in_tesh!L91/RES_summary!L$21</f>
        <v>8.9086155517469638</v>
      </c>
      <c r="M91" s="181">
        <f>RES_hhdet_in_tesh!M91/RES_summary!M$21</f>
        <v>8.5730995477930669</v>
      </c>
      <c r="N91" s="181">
        <f>RES_hhdet_in_tesh!N91/RES_summary!N$21</f>
        <v>8.516285460148028</v>
      </c>
      <c r="O91" s="181">
        <f>RES_hhdet_in_tesh!O91/RES_summary!O$21</f>
        <v>8.4796848182191908</v>
      </c>
      <c r="P91" s="181">
        <f>RES_hhdet_in_tesh!P91/RES_summary!P$21</f>
        <v>0</v>
      </c>
      <c r="Q91" s="181">
        <f>RES_hhdet_in_tesh!Q91/RES_summary!Q$21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12.024787350472177</v>
      </c>
      <c r="D96" s="180">
        <f>RES_hhdet_in_tesh!D96/RES_summary!D$21</f>
        <v>12.573401083113982</v>
      </c>
      <c r="E96" s="180">
        <f>RES_hhdet_in_tesh!E96/RES_summary!E$21</f>
        <v>0</v>
      </c>
      <c r="F96" s="180">
        <f>RES_hhdet_in_tesh!F96/RES_summary!F$21</f>
        <v>12.981596164580543</v>
      </c>
      <c r="G96" s="180">
        <f>RES_hhdet_in_tesh!G96/RES_summary!G$21</f>
        <v>12.877564121860059</v>
      </c>
      <c r="H96" s="180">
        <f>RES_hhdet_in_tesh!H96/RES_summary!H$21</f>
        <v>13.34746341114764</v>
      </c>
      <c r="I96" s="180">
        <f>RES_hhdet_in_tesh!I96/RES_summary!I$21</f>
        <v>0</v>
      </c>
      <c r="J96" s="180">
        <f>RES_hhdet_in_tesh!J96/RES_summary!J$21</f>
        <v>14.98325067730919</v>
      </c>
      <c r="K96" s="180">
        <f>RES_hhdet_in_tesh!K96/RES_summary!K$21</f>
        <v>15.029057876323337</v>
      </c>
      <c r="L96" s="180">
        <f>RES_hhdet_in_tesh!L96/RES_summary!L$21</f>
        <v>14.840454356468319</v>
      </c>
      <c r="M96" s="180">
        <f>RES_hhdet_in_tesh!M96/RES_summary!M$21</f>
        <v>13.72660197712236</v>
      </c>
      <c r="N96" s="180">
        <f>RES_hhdet_in_tesh!N96/RES_summary!N$21</f>
        <v>0</v>
      </c>
      <c r="O96" s="180">
        <f>RES_hhdet_in_tesh!O96/RES_summary!O$21</f>
        <v>0</v>
      </c>
      <c r="P96" s="180">
        <f>RES_hhdet_in_tesh!P96/RES_summary!P$21</f>
        <v>0</v>
      </c>
      <c r="Q96" s="180">
        <f>RES_hhdet_in_tesh!Q96/RES_summary!Q$21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11.976513662505985</v>
      </c>
      <c r="D97" s="179">
        <f>RES_hhdet_in_tesh!D97/RES_summary!D$21</f>
        <v>12.282954928761427</v>
      </c>
      <c r="E97" s="179">
        <f>RES_hhdet_in_tesh!E97/RES_summary!E$21</f>
        <v>0</v>
      </c>
      <c r="F97" s="179">
        <f>RES_hhdet_in_tesh!F97/RES_summary!F$21</f>
        <v>12.563389358053394</v>
      </c>
      <c r="G97" s="179">
        <f>RES_hhdet_in_tesh!G97/RES_summary!G$21</f>
        <v>12.510620733844769</v>
      </c>
      <c r="H97" s="179">
        <f>RES_hhdet_in_tesh!H97/RES_summary!H$21</f>
        <v>12.537002233004825</v>
      </c>
      <c r="I97" s="179">
        <f>RES_hhdet_in_tesh!I97/RES_summary!I$21</f>
        <v>13.166862996179676</v>
      </c>
      <c r="J97" s="179">
        <f>RES_hhdet_in_tesh!J97/RES_summary!J$21</f>
        <v>13.393860256891221</v>
      </c>
      <c r="K97" s="179">
        <f>RES_hhdet_in_tesh!K97/RES_summary!K$21</f>
        <v>13.437059018214502</v>
      </c>
      <c r="L97" s="179">
        <f>RES_hhdet_in_tesh!L97/RES_summary!L$21</f>
        <v>13.401203464751021</v>
      </c>
      <c r="M97" s="179">
        <f>RES_hhdet_in_tesh!M97/RES_summary!M$21</f>
        <v>12.896453987396505</v>
      </c>
      <c r="N97" s="179">
        <f>RES_hhdet_in_tesh!N97/RES_summary!N$21</f>
        <v>13.348111771917049</v>
      </c>
      <c r="O97" s="179">
        <f>RES_hhdet_in_tesh!O97/RES_summary!O$21</f>
        <v>13.078053005681184</v>
      </c>
      <c r="P97" s="179">
        <f>RES_hhdet_in_tesh!P97/RES_summary!P$21</f>
        <v>0</v>
      </c>
      <c r="Q97" s="179">
        <f>RES_hhdet_in_tesh!Q97/RES_summary!Q$21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3.0663207743704093</v>
      </c>
      <c r="D98" s="177">
        <f>RES_hhdet_in_tesh!D98/RES_summary!D$21</f>
        <v>3.7721151514558664</v>
      </c>
      <c r="E98" s="177">
        <f>RES_hhdet_in_tesh!E98/RES_summary!E$21</f>
        <v>0</v>
      </c>
      <c r="F98" s="177">
        <f>RES_hhdet_in_tesh!F98/RES_summary!F$21</f>
        <v>3.784576369012107</v>
      </c>
      <c r="G98" s="177">
        <f>RES_hhdet_in_tesh!G98/RES_summary!G$21</f>
        <v>4.4140128195404538</v>
      </c>
      <c r="H98" s="177">
        <f>RES_hhdet_in_tesh!H98/RES_summary!H$21</f>
        <v>4.3083636815542619</v>
      </c>
      <c r="I98" s="177">
        <f>RES_hhdet_in_tesh!I98/RES_summary!I$21</f>
        <v>4.4308487145197279</v>
      </c>
      <c r="J98" s="177">
        <f>RES_hhdet_in_tesh!J98/RES_summary!J$21</f>
        <v>4.5363309901566273</v>
      </c>
      <c r="K98" s="177">
        <f>RES_hhdet_in_tesh!K98/RES_summary!K$21</f>
        <v>4.3864668152847761</v>
      </c>
      <c r="L98" s="177">
        <f>RES_hhdet_in_tesh!L98/RES_summary!L$21</f>
        <v>4.4915974223983275</v>
      </c>
      <c r="M98" s="177">
        <f>RES_hhdet_in_tesh!M98/RES_summary!M$21</f>
        <v>4.3223584338310728</v>
      </c>
      <c r="N98" s="177">
        <f>RES_hhdet_in_tesh!N98/RES_summary!N$21</f>
        <v>4.8315815588067794</v>
      </c>
      <c r="O98" s="177">
        <f>RES_hhdet_in_tesh!O98/RES_summary!O$21</f>
        <v>4.5990097783999371</v>
      </c>
      <c r="P98" s="177">
        <f>RES_hhdet_in_tesh!P98/RES_summary!P$21</f>
        <v>0</v>
      </c>
      <c r="Q98" s="177">
        <f>RES_hhdet_in_tesh!Q98/RES_summary!Q$21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8.9101928881355779</v>
      </c>
      <c r="D99" s="177">
        <f>RES_hhdet_in_tesh!D99/RES_summary!D$21</f>
        <v>8.5108397773055593</v>
      </c>
      <c r="E99" s="177">
        <f>RES_hhdet_in_tesh!E99/RES_summary!E$21</f>
        <v>0</v>
      </c>
      <c r="F99" s="177">
        <f>RES_hhdet_in_tesh!F99/RES_summary!F$21</f>
        <v>8.7788129890412883</v>
      </c>
      <c r="G99" s="177">
        <f>RES_hhdet_in_tesh!G99/RES_summary!G$21</f>
        <v>8.0966079143043164</v>
      </c>
      <c r="H99" s="177">
        <f>RES_hhdet_in_tesh!H99/RES_summary!H$21</f>
        <v>8.2286385514505636</v>
      </c>
      <c r="I99" s="177">
        <f>RES_hhdet_in_tesh!I99/RES_summary!I$21</f>
        <v>8.7360142816599478</v>
      </c>
      <c r="J99" s="177">
        <f>RES_hhdet_in_tesh!J99/RES_summary!J$21</f>
        <v>8.8575292667345948</v>
      </c>
      <c r="K99" s="177">
        <f>RES_hhdet_in_tesh!K99/RES_summary!K$21</f>
        <v>9.0505922029297281</v>
      </c>
      <c r="L99" s="177">
        <f>RES_hhdet_in_tesh!L99/RES_summary!L$21</f>
        <v>8.9096060423526922</v>
      </c>
      <c r="M99" s="177">
        <f>RES_hhdet_in_tesh!M99/RES_summary!M$21</f>
        <v>8.5740955535654333</v>
      </c>
      <c r="N99" s="177">
        <f>RES_hhdet_in_tesh!N99/RES_summary!N$21</f>
        <v>8.5165302131102685</v>
      </c>
      <c r="O99" s="177">
        <f>RES_hhdet_in_tesh!O99/RES_summary!O$21</f>
        <v>8.4790432272812453</v>
      </c>
      <c r="P99" s="177">
        <f>RES_hhdet_in_tesh!P99/RES_summary!P$21</f>
        <v>0</v>
      </c>
      <c r="Q99" s="177">
        <f>RES_hhdet_in_tesh!Q99/RES_summary!Q$21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10.384322973134472</v>
      </c>
      <c r="D100" s="178">
        <f>RES_hhdet_in_tesh!D100/RES_summary!D$21</f>
        <v>10.797510749209257</v>
      </c>
      <c r="E100" s="178">
        <f>RES_hhdet_in_tesh!E100/RES_summary!E$21</f>
        <v>0</v>
      </c>
      <c r="F100" s="178">
        <f>RES_hhdet_in_tesh!F100/RES_summary!F$21</f>
        <v>10.692894184809544</v>
      </c>
      <c r="G100" s="178">
        <f>RES_hhdet_in_tesh!G100/RES_summary!G$21</f>
        <v>10.310895857914396</v>
      </c>
      <c r="H100" s="178">
        <f>RES_hhdet_in_tesh!H100/RES_summary!H$21</f>
        <v>10.491568170210332</v>
      </c>
      <c r="I100" s="178">
        <f>RES_hhdet_in_tesh!I100/RES_summary!I$21</f>
        <v>10.343057417448314</v>
      </c>
      <c r="J100" s="178">
        <f>RES_hhdet_in_tesh!J100/RES_summary!J$21</f>
        <v>10.648821689218027</v>
      </c>
      <c r="K100" s="178">
        <f>RES_hhdet_in_tesh!K100/RES_summary!K$21</f>
        <v>10.659582519409733</v>
      </c>
      <c r="L100" s="178">
        <f>RES_hhdet_in_tesh!L100/RES_summary!L$21</f>
        <v>10.618711863839453</v>
      </c>
      <c r="M100" s="178">
        <f>RES_hhdet_in_tesh!M100/RES_summary!M$21</f>
        <v>9.8726450244625674</v>
      </c>
      <c r="N100" s="178">
        <f>RES_hhdet_in_tesh!N100/RES_summary!N$21</f>
        <v>10.912579433887711</v>
      </c>
      <c r="O100" s="178">
        <f>RES_hhdet_in_tesh!O100/RES_summary!O$21</f>
        <v>10.242642811225679</v>
      </c>
      <c r="P100" s="178">
        <f>RES_hhdet_in_tesh!P100/RES_summary!P$21</f>
        <v>0</v>
      </c>
      <c r="Q100" s="178">
        <f>RES_hhdet_in_tesh!Q100/RES_summary!Q$21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0</v>
      </c>
      <c r="E101" s="177">
        <f>RES_hhdet_in_tesh!E101/RES_summary!E$21</f>
        <v>0</v>
      </c>
      <c r="F101" s="177">
        <f>RES_hhdet_in_tesh!F101/RES_summary!F$21</f>
        <v>0</v>
      </c>
      <c r="G101" s="177">
        <f>RES_hhdet_in_tesh!G101/RES_summary!G$21</f>
        <v>0</v>
      </c>
      <c r="H101" s="177">
        <f>RES_hhdet_in_tesh!H101/RES_summary!H$21</f>
        <v>0</v>
      </c>
      <c r="I101" s="177">
        <f>RES_hhdet_in_tesh!I101/RES_summary!I$21</f>
        <v>10.343057417448314</v>
      </c>
      <c r="J101" s="177">
        <f>RES_hhdet_in_tesh!J101/RES_summary!J$21</f>
        <v>10.063881105617327</v>
      </c>
      <c r="K101" s="177">
        <f>RES_hhdet_in_tesh!K101/RES_summary!K$21</f>
        <v>9.9305657980961453</v>
      </c>
      <c r="L101" s="177">
        <f>RES_hhdet_in_tesh!L101/RES_summary!L$21</f>
        <v>0</v>
      </c>
      <c r="M101" s="177">
        <f>RES_hhdet_in_tesh!M101/RES_summary!M$21</f>
        <v>0</v>
      </c>
      <c r="N101" s="177">
        <f>RES_hhdet_in_tesh!N101/RES_summary!N$21</f>
        <v>0</v>
      </c>
      <c r="O101" s="177">
        <f>RES_hhdet_in_tesh!O101/RES_summary!O$21</f>
        <v>0</v>
      </c>
      <c r="P101" s="177">
        <f>RES_hhdet_in_tesh!P101/RES_summary!P$21</f>
        <v>0</v>
      </c>
      <c r="Q101" s="177">
        <f>RES_hhdet_in_tesh!Q101/RES_summary!Q$21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10.384322973134472</v>
      </c>
      <c r="D103" s="176">
        <f>RES_hhdet_in_tesh!D103/RES_summary!D$21</f>
        <v>10.797510749209257</v>
      </c>
      <c r="E103" s="176">
        <f>RES_hhdet_in_tesh!E103/RES_summary!E$21</f>
        <v>0</v>
      </c>
      <c r="F103" s="176">
        <f>RES_hhdet_in_tesh!F103/RES_summary!F$21</f>
        <v>10.692894184809544</v>
      </c>
      <c r="G103" s="176">
        <f>RES_hhdet_in_tesh!G103/RES_summary!G$21</f>
        <v>10.310895857914396</v>
      </c>
      <c r="H103" s="176">
        <f>RES_hhdet_in_tesh!H103/RES_summary!H$21</f>
        <v>10.491568170210332</v>
      </c>
      <c r="I103" s="176">
        <f>RES_hhdet_in_tesh!I103/RES_summary!I$21</f>
        <v>0</v>
      </c>
      <c r="J103" s="176">
        <f>RES_hhdet_in_tesh!J103/RES_summary!J$21</f>
        <v>10.734654159313722</v>
      </c>
      <c r="K103" s="176">
        <f>RES_hhdet_in_tesh!K103/RES_summary!K$21</f>
        <v>10.67221788323913</v>
      </c>
      <c r="L103" s="176">
        <f>RES_hhdet_in_tesh!L103/RES_summary!L$21</f>
        <v>10.618711863839453</v>
      </c>
      <c r="M103" s="176">
        <f>RES_hhdet_in_tesh!M103/RES_summary!M$21</f>
        <v>9.8726450244625674</v>
      </c>
      <c r="N103" s="176">
        <f>RES_hhdet_in_tesh!N103/RES_summary!N$21</f>
        <v>10.912579433887711</v>
      </c>
      <c r="O103" s="176">
        <f>RES_hhdet_in_tesh!O103/RES_summary!O$21</f>
        <v>10.242642811225679</v>
      </c>
      <c r="P103" s="176">
        <f>RES_hhdet_in_tesh!P103/RES_summary!P$21</f>
        <v>0</v>
      </c>
      <c r="Q103" s="176">
        <f>RES_hhdet_in_tesh!Q103/RES_summary!Q$21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126.98344897465618</v>
      </c>
      <c r="G105" s="184">
        <f>RES_hhdet_in_tesh!G105/RES_summary!G$21</f>
        <v>123.63493288524364</v>
      </c>
      <c r="H105" s="184">
        <f>RES_hhdet_in_tesh!H105/RES_summary!H$21</f>
        <v>126.12446566456535</v>
      </c>
      <c r="I105" s="184">
        <f>RES_hhdet_in_tesh!I105/RES_summary!I$21</f>
        <v>122.52858408204902</v>
      </c>
      <c r="J105" s="184">
        <f>RES_hhdet_in_tesh!J105/RES_summary!J$21</f>
        <v>118.53863820648587</v>
      </c>
      <c r="K105" s="184">
        <f>RES_hhdet_in_tesh!K105/RES_summary!K$21</f>
        <v>113.89538714662493</v>
      </c>
      <c r="L105" s="184">
        <f>RES_hhdet_in_tesh!L105/RES_summary!L$21</f>
        <v>110.44368090719195</v>
      </c>
      <c r="M105" s="184">
        <f>RES_hhdet_in_tesh!M105/RES_summary!M$21</f>
        <v>110.00435266787093</v>
      </c>
      <c r="N105" s="184">
        <f>RES_hhdet_in_tesh!N105/RES_summary!N$21</f>
        <v>112.71517456476285</v>
      </c>
      <c r="O105" s="184">
        <f>RES_hhdet_in_tesh!O105/RES_summary!O$21</f>
        <v>93.636661203275338</v>
      </c>
      <c r="P105" s="184">
        <f>RES_hhdet_in_tesh!P105/RES_summary!P$21</f>
        <v>0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72.388126024254333</v>
      </c>
      <c r="G106" s="178">
        <f>RES_hhdet_in_tesh!G106/RES_summary!G$21</f>
        <v>67.268532088658787</v>
      </c>
      <c r="H106" s="178">
        <f>RES_hhdet_in_tesh!H106/RES_summary!H$21</f>
        <v>69.170564487593239</v>
      </c>
      <c r="I106" s="178">
        <f>RES_hhdet_in_tesh!I106/RES_summary!I$21</f>
        <v>66.250536120798131</v>
      </c>
      <c r="J106" s="178">
        <f>RES_hhdet_in_tesh!J106/RES_summary!J$21</f>
        <v>62.147936378933139</v>
      </c>
      <c r="K106" s="178">
        <f>RES_hhdet_in_tesh!K106/RES_summary!K$21</f>
        <v>56.824205507116297</v>
      </c>
      <c r="L106" s="178">
        <f>RES_hhdet_in_tesh!L106/RES_summary!L$21</f>
        <v>53.270644659009406</v>
      </c>
      <c r="M106" s="178">
        <f>RES_hhdet_in_tesh!M106/RES_summary!M$21</f>
        <v>52.927954060380387</v>
      </c>
      <c r="N106" s="178">
        <f>RES_hhdet_in_tesh!N106/RES_summary!N$21</f>
        <v>53.620846313210436</v>
      </c>
      <c r="O106" s="178">
        <f>RES_hhdet_in_tesh!O106/RES_summary!O$21</f>
        <v>37.435499619363583</v>
      </c>
      <c r="P106" s="178">
        <f>RES_hhdet_in_tesh!P106/RES_summary!P$21</f>
        <v>0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72.069093506478609</v>
      </c>
      <c r="G107" s="177">
        <f>RES_hhdet_in_tesh!G107/RES_summary!G$21</f>
        <v>67.069121411763817</v>
      </c>
      <c r="H107" s="177">
        <f>RES_hhdet_in_tesh!H107/RES_summary!H$21</f>
        <v>68.854629735341291</v>
      </c>
      <c r="I107" s="177">
        <f>RES_hhdet_in_tesh!I107/RES_summary!I$21</f>
        <v>65.824272061778302</v>
      </c>
      <c r="J107" s="177">
        <f>RES_hhdet_in_tesh!J107/RES_summary!J$21</f>
        <v>61.764850668356878</v>
      </c>
      <c r="K107" s="177">
        <f>RES_hhdet_in_tesh!K107/RES_summary!K$21</f>
        <v>56.427612787200886</v>
      </c>
      <c r="L107" s="177">
        <f>RES_hhdet_in_tesh!L107/RES_summary!L$21</f>
        <v>52.89429378004062</v>
      </c>
      <c r="M107" s="177">
        <f>RES_hhdet_in_tesh!M107/RES_summary!M$21</f>
        <v>52.760366782691477</v>
      </c>
      <c r="N107" s="177">
        <f>RES_hhdet_in_tesh!N107/RES_summary!N$21</f>
        <v>53.144710295215958</v>
      </c>
      <c r="O107" s="177">
        <f>RES_hhdet_in_tesh!O107/RES_summary!O$21</f>
        <v>37.104588407763082</v>
      </c>
      <c r="P107" s="177">
        <f>RES_hhdet_in_tesh!P107/RES_summary!P$21</f>
        <v>0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0.31903251777572528</v>
      </c>
      <c r="G108" s="177">
        <f>RES_hhdet_in_tesh!G108/RES_summary!G$21</f>
        <v>0.19941067689497446</v>
      </c>
      <c r="H108" s="177">
        <f>RES_hhdet_in_tesh!H108/RES_summary!H$21</f>
        <v>0.31593475225194739</v>
      </c>
      <c r="I108" s="177">
        <f>RES_hhdet_in_tesh!I108/RES_summary!I$21</f>
        <v>0.42626405901982573</v>
      </c>
      <c r="J108" s="177">
        <f>RES_hhdet_in_tesh!J108/RES_summary!J$21</f>
        <v>0.38308571057625923</v>
      </c>
      <c r="K108" s="177">
        <f>RES_hhdet_in_tesh!K108/RES_summary!K$21</f>
        <v>0.39659271991541051</v>
      </c>
      <c r="L108" s="177">
        <f>RES_hhdet_in_tesh!L108/RES_summary!L$21</f>
        <v>0.37635087896878422</v>
      </c>
      <c r="M108" s="177">
        <f>RES_hhdet_in_tesh!M108/RES_summary!M$21</f>
        <v>0.16758727768891576</v>
      </c>
      <c r="N108" s="177">
        <f>RES_hhdet_in_tesh!N108/RES_summary!N$21</f>
        <v>0.47613601799447558</v>
      </c>
      <c r="O108" s="177">
        <f>RES_hhdet_in_tesh!O108/RES_summary!O$21</f>
        <v>0.33091121160050013</v>
      </c>
      <c r="P108" s="177">
        <f>RES_hhdet_in_tesh!P108/RES_summary!P$21</f>
        <v>0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30.437487852658062</v>
      </c>
      <c r="G109" s="178">
        <f>RES_hhdet_in_tesh!G109/RES_summary!G$21</f>
        <v>33.130537619111252</v>
      </c>
      <c r="H109" s="178">
        <f>RES_hhdet_in_tesh!H109/RES_summary!H$21</f>
        <v>33.730228788632139</v>
      </c>
      <c r="I109" s="178">
        <f>RES_hhdet_in_tesh!I109/RES_summary!I$21</f>
        <v>32.076515540217066</v>
      </c>
      <c r="J109" s="178">
        <f>RES_hhdet_in_tesh!J109/RES_summary!J$21</f>
        <v>32.272033066022637</v>
      </c>
      <c r="K109" s="178">
        <f>RES_hhdet_in_tesh!K109/RES_summary!K$21</f>
        <v>32.970743531920192</v>
      </c>
      <c r="L109" s="178">
        <f>RES_hhdet_in_tesh!L109/RES_summary!L$21</f>
        <v>33.18423587257503</v>
      </c>
      <c r="M109" s="178">
        <f>RES_hhdet_in_tesh!M109/RES_summary!M$21</f>
        <v>34.341655387969155</v>
      </c>
      <c r="N109" s="178">
        <f>RES_hhdet_in_tesh!N109/RES_summary!N$21</f>
        <v>34.877785845440492</v>
      </c>
      <c r="O109" s="178">
        <f>RES_hhdet_in_tesh!O109/RES_summary!O$21</f>
        <v>32.895919683656423</v>
      </c>
      <c r="P109" s="178">
        <f>RES_hhdet_in_tesh!P109/RES_summary!P$21</f>
        <v>0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30.437487852658062</v>
      </c>
      <c r="G110" s="177">
        <f>RES_hhdet_in_tesh!G110/RES_summary!G$21</f>
        <v>33.130537619111252</v>
      </c>
      <c r="H110" s="177">
        <f>RES_hhdet_in_tesh!H110/RES_summary!H$21</f>
        <v>33.730228788632139</v>
      </c>
      <c r="I110" s="177">
        <f>RES_hhdet_in_tesh!I110/RES_summary!I$21</f>
        <v>32.076515540217066</v>
      </c>
      <c r="J110" s="177">
        <f>RES_hhdet_in_tesh!J110/RES_summary!J$21</f>
        <v>32.272033066022637</v>
      </c>
      <c r="K110" s="177">
        <f>RES_hhdet_in_tesh!K110/RES_summary!K$21</f>
        <v>32.970743531920192</v>
      </c>
      <c r="L110" s="177">
        <f>RES_hhdet_in_tesh!L110/RES_summary!L$21</f>
        <v>33.18423587257503</v>
      </c>
      <c r="M110" s="177">
        <f>RES_hhdet_in_tesh!M110/RES_summary!M$21</f>
        <v>34.341655387969155</v>
      </c>
      <c r="N110" s="177">
        <f>RES_hhdet_in_tesh!N110/RES_summary!N$21</f>
        <v>34.877785845440492</v>
      </c>
      <c r="O110" s="177">
        <f>RES_hhdet_in_tesh!O110/RES_summary!O$21</f>
        <v>32.895919683656423</v>
      </c>
      <c r="P110" s="177">
        <f>RES_hhdet_in_tesh!P110/RES_summary!P$21</f>
        <v>0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13.462520566468763</v>
      </c>
      <c r="G111" s="178">
        <f>RES_hhdet_in_tesh!G111/RES_summary!G$21</f>
        <v>12.922780988835671</v>
      </c>
      <c r="H111" s="178">
        <f>RES_hhdet_in_tesh!H111/RES_summary!H$21</f>
        <v>12.730060071459368</v>
      </c>
      <c r="I111" s="178">
        <f>RES_hhdet_in_tesh!I111/RES_summary!I$21</f>
        <v>13.24291525591917</v>
      </c>
      <c r="J111" s="178">
        <f>RES_hhdet_in_tesh!J111/RES_summary!J$21</f>
        <v>13.382470110456282</v>
      </c>
      <c r="K111" s="178">
        <f>RES_hhdet_in_tesh!K111/RES_summary!K$21</f>
        <v>13.426878075245106</v>
      </c>
      <c r="L111" s="178">
        <f>RES_hhdet_in_tesh!L111/RES_summary!L$21</f>
        <v>13.368943223279192</v>
      </c>
      <c r="M111" s="178">
        <f>RES_hhdet_in_tesh!M111/RES_summary!M$21</f>
        <v>12.861171136200095</v>
      </c>
      <c r="N111" s="178">
        <f>RES_hhdet_in_tesh!N111/RES_summary!N$21</f>
        <v>13.358812933206652</v>
      </c>
      <c r="O111" s="178">
        <f>RES_hhdet_in_tesh!O111/RES_summary!O$21</f>
        <v>13.06311951534961</v>
      </c>
      <c r="P111" s="178">
        <f>RES_hhdet_in_tesh!P111/RES_summary!P$21</f>
        <v>0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14.428571199871721</v>
      </c>
      <c r="G116" s="180">
        <f>RES_hhdet_in_tesh!G116/RES_summary!G$21</f>
        <v>13.917774354878619</v>
      </c>
      <c r="H116" s="180">
        <f>RES_hhdet_in_tesh!H116/RES_summary!H$21</f>
        <v>0</v>
      </c>
      <c r="I116" s="180">
        <f>RES_hhdet_in_tesh!I116/RES_summary!I$21</f>
        <v>0</v>
      </c>
      <c r="J116" s="180">
        <f>RES_hhdet_in_tesh!J116/RES_summary!J$21</f>
        <v>0</v>
      </c>
      <c r="K116" s="180">
        <f>RES_hhdet_in_tesh!K116/RES_summary!K$21</f>
        <v>0</v>
      </c>
      <c r="L116" s="180">
        <f>RES_hhdet_in_tesh!L116/RES_summary!L$21</f>
        <v>0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12.992473736748806</v>
      </c>
      <c r="G117" s="179">
        <f>RES_hhdet_in_tesh!G117/RES_summary!G$21</f>
        <v>12.863173097577132</v>
      </c>
      <c r="H117" s="179">
        <f>RES_hhdet_in_tesh!H117/RES_summary!H$21</f>
        <v>12.730060071459368</v>
      </c>
      <c r="I117" s="179">
        <f>RES_hhdet_in_tesh!I117/RES_summary!I$21</f>
        <v>13.24291525591917</v>
      </c>
      <c r="J117" s="179">
        <f>RES_hhdet_in_tesh!J117/RES_summary!J$21</f>
        <v>13.382470110456282</v>
      </c>
      <c r="K117" s="179">
        <f>RES_hhdet_in_tesh!K117/RES_summary!K$21</f>
        <v>13.426878075245106</v>
      </c>
      <c r="L117" s="179">
        <f>RES_hhdet_in_tesh!L117/RES_summary!L$21</f>
        <v>13.368943223279192</v>
      </c>
      <c r="M117" s="179">
        <f>RES_hhdet_in_tesh!M117/RES_summary!M$21</f>
        <v>12.861171136200095</v>
      </c>
      <c r="N117" s="179">
        <f>RES_hhdet_in_tesh!N117/RES_summary!N$21</f>
        <v>13.358812933206652</v>
      </c>
      <c r="O117" s="179">
        <f>RES_hhdet_in_tesh!O117/RES_summary!O$21</f>
        <v>13.06311951534961</v>
      </c>
      <c r="P117" s="179">
        <f>RES_hhdet_in_tesh!P117/RES_summary!P$21</f>
        <v>0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4.2059285047626052</v>
      </c>
      <c r="G118" s="177">
        <f>RES_hhdet_in_tesh!G118/RES_summary!G$21</f>
        <v>4.7600072523132742</v>
      </c>
      <c r="H118" s="177">
        <f>RES_hhdet_in_tesh!H118/RES_summary!H$21</f>
        <v>4.4956208949982539</v>
      </c>
      <c r="I118" s="177">
        <f>RES_hhdet_in_tesh!I118/RES_summary!I$21</f>
        <v>4.5016031053767653</v>
      </c>
      <c r="J118" s="177">
        <f>RES_hhdet_in_tesh!J118/RES_summary!J$21</f>
        <v>4.5203410352261804</v>
      </c>
      <c r="K118" s="177">
        <f>RES_hhdet_in_tesh!K118/RES_summary!K$21</f>
        <v>4.3722517161434427</v>
      </c>
      <c r="L118" s="177">
        <f>RES_hhdet_in_tesh!L118/RES_summary!L$21</f>
        <v>4.4561132538410684</v>
      </c>
      <c r="M118" s="177">
        <f>RES_hhdet_in_tesh!M118/RES_summary!M$21</f>
        <v>4.2843786099845405</v>
      </c>
      <c r="N118" s="177">
        <f>RES_hhdet_in_tesh!N118/RES_summary!N$21</f>
        <v>4.8408410199696563</v>
      </c>
      <c r="O118" s="177">
        <f>RES_hhdet_in_tesh!O118/RES_summary!O$21</f>
        <v>4.585786597071591</v>
      </c>
      <c r="P118" s="177">
        <f>RES_hhdet_in_tesh!P118/RES_summary!P$21</f>
        <v>0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8.786545231986203</v>
      </c>
      <c r="G119" s="177">
        <f>RES_hhdet_in_tesh!G119/RES_summary!G$21</f>
        <v>8.1031658452638577</v>
      </c>
      <c r="H119" s="177">
        <f>RES_hhdet_in_tesh!H119/RES_summary!H$21</f>
        <v>8.234439176461116</v>
      </c>
      <c r="I119" s="177">
        <f>RES_hhdet_in_tesh!I119/RES_summary!I$21</f>
        <v>8.7413121505424041</v>
      </c>
      <c r="J119" s="177">
        <f>RES_hhdet_in_tesh!J119/RES_summary!J$21</f>
        <v>8.862129075230099</v>
      </c>
      <c r="K119" s="177">
        <f>RES_hhdet_in_tesh!K119/RES_summary!K$21</f>
        <v>9.0546263591016647</v>
      </c>
      <c r="L119" s="177">
        <f>RES_hhdet_in_tesh!L119/RES_summary!L$21</f>
        <v>8.912829969438123</v>
      </c>
      <c r="M119" s="177">
        <f>RES_hhdet_in_tesh!M119/RES_summary!M$21</f>
        <v>8.5767925262155558</v>
      </c>
      <c r="N119" s="177">
        <f>RES_hhdet_in_tesh!N119/RES_summary!N$21</f>
        <v>8.5179719132369964</v>
      </c>
      <c r="O119" s="177">
        <f>RES_hhdet_in_tesh!O119/RES_summary!O$21</f>
        <v>8.4773329182780195</v>
      </c>
      <c r="P119" s="177">
        <f>RES_hhdet_in_tesh!P119/RES_summary!P$21</f>
        <v>0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10.695314531275033</v>
      </c>
      <c r="G120" s="178">
        <f>RES_hhdet_in_tesh!G120/RES_summary!G$21</f>
        <v>10.313082188637935</v>
      </c>
      <c r="H120" s="178">
        <f>RES_hhdet_in_tesh!H120/RES_summary!H$21</f>
        <v>10.493612316880599</v>
      </c>
      <c r="I120" s="178">
        <f>RES_hhdet_in_tesh!I120/RES_summary!I$21</f>
        <v>10.958617165114662</v>
      </c>
      <c r="J120" s="178">
        <f>RES_hhdet_in_tesh!J120/RES_summary!J$21</f>
        <v>10.736198651073796</v>
      </c>
      <c r="K120" s="178">
        <f>RES_hhdet_in_tesh!K120/RES_summary!K$21</f>
        <v>10.673560032343349</v>
      </c>
      <c r="L120" s="178">
        <f>RES_hhdet_in_tesh!L120/RES_summary!L$21</f>
        <v>10.619857152328303</v>
      </c>
      <c r="M120" s="178">
        <f>RES_hhdet_in_tesh!M120/RES_summary!M$21</f>
        <v>9.8735720833213101</v>
      </c>
      <c r="N120" s="178">
        <f>RES_hhdet_in_tesh!N120/RES_summary!N$21</f>
        <v>10.857729472905278</v>
      </c>
      <c r="O120" s="178">
        <f>RES_hhdet_in_tesh!O120/RES_summary!O$21</f>
        <v>10.242122384905731</v>
      </c>
      <c r="P120" s="178">
        <f>RES_hhdet_in_tesh!P120/RES_summary!P$21</f>
        <v>0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10.695314531275033</v>
      </c>
      <c r="G122" s="176">
        <f>RES_hhdet_in_tesh!G122/RES_summary!G$21</f>
        <v>10.313082188637935</v>
      </c>
      <c r="H122" s="176">
        <f>RES_hhdet_in_tesh!H122/RES_summary!H$21</f>
        <v>10.493612316880599</v>
      </c>
      <c r="I122" s="176">
        <f>RES_hhdet_in_tesh!I122/RES_summary!I$21</f>
        <v>10.958617165114662</v>
      </c>
      <c r="J122" s="176">
        <f>RES_hhdet_in_tesh!J122/RES_summary!J$21</f>
        <v>10.736198651073796</v>
      </c>
      <c r="K122" s="176">
        <f>RES_hhdet_in_tesh!K122/RES_summary!K$21</f>
        <v>10.673560032343349</v>
      </c>
      <c r="L122" s="176">
        <f>RES_hhdet_in_tesh!L122/RES_summary!L$21</f>
        <v>10.619857152328303</v>
      </c>
      <c r="M122" s="176">
        <f>RES_hhdet_in_tesh!M122/RES_summary!M$21</f>
        <v>9.8735720833213101</v>
      </c>
      <c r="N122" s="176">
        <f>RES_hhdet_in_tesh!N122/RES_summary!N$21</f>
        <v>10.857729472905278</v>
      </c>
      <c r="O122" s="176">
        <f>RES_hhdet_in_tesh!O122/RES_summary!O$21</f>
        <v>10.242122384905731</v>
      </c>
      <c r="P122" s="176">
        <f>RES_hhdet_in_tesh!P122/RES_summary!P$21</f>
        <v>0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108.00477335754647</v>
      </c>
      <c r="D124" s="184">
        <f>RES_hhdet_in_tesh!D124/RES_summary!D$21</f>
        <v>106.83866823921109</v>
      </c>
      <c r="E124" s="184">
        <f>RES_hhdet_in_tesh!E124/RES_summary!E$21</f>
        <v>120.80162620403547</v>
      </c>
      <c r="F124" s="184">
        <f>RES_hhdet_in_tesh!F124/RES_summary!F$21</f>
        <v>115.49438296426059</v>
      </c>
      <c r="G124" s="184">
        <f>RES_hhdet_in_tesh!G124/RES_summary!G$21</f>
        <v>115.12129189174377</v>
      </c>
      <c r="H124" s="184">
        <f>RES_hhdet_in_tesh!H124/RES_summary!H$21</f>
        <v>121.10359949916928</v>
      </c>
      <c r="I124" s="184">
        <f>RES_hhdet_in_tesh!I124/RES_summary!I$21</f>
        <v>106.84407245469504</v>
      </c>
      <c r="J124" s="184">
        <f>RES_hhdet_in_tesh!J124/RES_summary!J$21</f>
        <v>110.32084334567037</v>
      </c>
      <c r="K124" s="184">
        <f>RES_hhdet_in_tesh!K124/RES_summary!K$21</f>
        <v>104.54058889521397</v>
      </c>
      <c r="L124" s="184">
        <f>RES_hhdet_in_tesh!L124/RES_summary!L$21</f>
        <v>100.62905405230266</v>
      </c>
      <c r="M124" s="184">
        <f>RES_hhdet_in_tesh!M124/RES_summary!M$21</f>
        <v>108.44608662621046</v>
      </c>
      <c r="N124" s="184">
        <f>RES_hhdet_in_tesh!N124/RES_summary!N$21</f>
        <v>100.96345499560748</v>
      </c>
      <c r="O124" s="184">
        <f>RES_hhdet_in_tesh!O124/RES_summary!O$21</f>
        <v>83.976577494956373</v>
      </c>
      <c r="P124" s="184">
        <f>RES_hhdet_in_tesh!P124/RES_summary!P$21</f>
        <v>84.0246949719713</v>
      </c>
      <c r="Q124" s="184">
        <f>RES_hhdet_in_tesh!Q124/RES_summary!Q$21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54.652068392409078</v>
      </c>
      <c r="D125" s="178">
        <f>RES_hhdet_in_tesh!D125/RES_summary!D$21</f>
        <v>53.551569694746284</v>
      </c>
      <c r="E125" s="178">
        <f>RES_hhdet_in_tesh!E125/RES_summary!E$21</f>
        <v>67.448301513119461</v>
      </c>
      <c r="F125" s="178">
        <f>RES_hhdet_in_tesh!F125/RES_summary!F$21</f>
        <v>62.795997178578041</v>
      </c>
      <c r="G125" s="178">
        <f>RES_hhdet_in_tesh!G125/RES_summary!G$21</f>
        <v>63.150799875629353</v>
      </c>
      <c r="H125" s="178">
        <f>RES_hhdet_in_tesh!H125/RES_summary!H$21</f>
        <v>69.097957925376875</v>
      </c>
      <c r="I125" s="178">
        <f>RES_hhdet_in_tesh!I125/RES_summary!I$21</f>
        <v>51.842296991906672</v>
      </c>
      <c r="J125" s="178">
        <f>RES_hhdet_in_tesh!J125/RES_summary!J$21</f>
        <v>54.545335849037258</v>
      </c>
      <c r="K125" s="178">
        <f>RES_hhdet_in_tesh!K125/RES_summary!K$21</f>
        <v>48.469080473123576</v>
      </c>
      <c r="L125" s="178">
        <f>RES_hhdet_in_tesh!L125/RES_summary!L$21</f>
        <v>44.438977622762579</v>
      </c>
      <c r="M125" s="178">
        <f>RES_hhdet_in_tesh!M125/RES_summary!M$21</f>
        <v>53.510395441215451</v>
      </c>
      <c r="N125" s="178">
        <f>RES_hhdet_in_tesh!N125/RES_summary!N$21</f>
        <v>45.389328037430083</v>
      </c>
      <c r="O125" s="178">
        <f>RES_hhdet_in_tesh!O125/RES_summary!O$21</f>
        <v>29.085942046500069</v>
      </c>
      <c r="P125" s="178">
        <f>RES_hhdet_in_tesh!P125/RES_summary!P$21</f>
        <v>27.733555528037297</v>
      </c>
      <c r="Q125" s="178">
        <f>RES_hhdet_in_tesh!Q125/RES_summary!Q$21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54.486118947582611</v>
      </c>
      <c r="D126" s="177">
        <f>RES_hhdet_in_tesh!D126/RES_summary!D$21</f>
        <v>53.307559328553381</v>
      </c>
      <c r="E126" s="177">
        <f>RES_hhdet_in_tesh!E126/RES_summary!E$21</f>
        <v>67.134234279513407</v>
      </c>
      <c r="F126" s="177">
        <f>RES_hhdet_in_tesh!F126/RES_summary!F$21</f>
        <v>62.519239563946513</v>
      </c>
      <c r="G126" s="177">
        <f>RES_hhdet_in_tesh!G126/RES_summary!G$21</f>
        <v>62.963595794335284</v>
      </c>
      <c r="H126" s="177">
        <f>RES_hhdet_in_tesh!H126/RES_summary!H$21</f>
        <v>68.782354801707342</v>
      </c>
      <c r="I126" s="177">
        <f>RES_hhdet_in_tesh!I126/RES_summary!I$21</f>
        <v>51.508737307130865</v>
      </c>
      <c r="J126" s="177">
        <f>RES_hhdet_in_tesh!J126/RES_summary!J$21</f>
        <v>54.209113281405358</v>
      </c>
      <c r="K126" s="177">
        <f>RES_hhdet_in_tesh!K126/RES_summary!K$21</f>
        <v>48.130800610077749</v>
      </c>
      <c r="L126" s="177">
        <f>RES_hhdet_in_tesh!L126/RES_summary!L$21</f>
        <v>44.125021439279969</v>
      </c>
      <c r="M126" s="177">
        <f>RES_hhdet_in_tesh!M126/RES_summary!M$21</f>
        <v>53.340963962911559</v>
      </c>
      <c r="N126" s="177">
        <f>RES_hhdet_in_tesh!N126/RES_summary!N$21</f>
        <v>44.986285277065029</v>
      </c>
      <c r="O126" s="177">
        <f>RES_hhdet_in_tesh!O126/RES_summary!O$21</f>
        <v>28.82883677420471</v>
      </c>
      <c r="P126" s="177">
        <f>RES_hhdet_in_tesh!P126/RES_summary!P$21</f>
        <v>27.518080259853217</v>
      </c>
      <c r="Q126" s="177">
        <f>RES_hhdet_in_tesh!Q126/RES_summary!Q$21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0.16594944482646803</v>
      </c>
      <c r="D127" s="177">
        <f>RES_hhdet_in_tesh!D127/RES_summary!D$21</f>
        <v>0.24401036619290012</v>
      </c>
      <c r="E127" s="177">
        <f>RES_hhdet_in_tesh!E127/RES_summary!E$21</f>
        <v>0.31406723360604905</v>
      </c>
      <c r="F127" s="177">
        <f>RES_hhdet_in_tesh!F127/RES_summary!F$21</f>
        <v>0.27675761463152831</v>
      </c>
      <c r="G127" s="177">
        <f>RES_hhdet_in_tesh!G127/RES_summary!G$21</f>
        <v>0.18720408129407418</v>
      </c>
      <c r="H127" s="177">
        <f>RES_hhdet_in_tesh!H127/RES_summary!H$21</f>
        <v>0.31560312366953486</v>
      </c>
      <c r="I127" s="177">
        <f>RES_hhdet_in_tesh!I127/RES_summary!I$21</f>
        <v>0.33355968477580378</v>
      </c>
      <c r="J127" s="177">
        <f>RES_hhdet_in_tesh!J127/RES_summary!J$21</f>
        <v>0.33622256763190461</v>
      </c>
      <c r="K127" s="177">
        <f>RES_hhdet_in_tesh!K127/RES_summary!K$21</f>
        <v>0.3382798630458228</v>
      </c>
      <c r="L127" s="177">
        <f>RES_hhdet_in_tesh!L127/RES_summary!L$21</f>
        <v>0.31395618348260906</v>
      </c>
      <c r="M127" s="177">
        <f>RES_hhdet_in_tesh!M127/RES_summary!M$21</f>
        <v>0.1694314783038908</v>
      </c>
      <c r="N127" s="177">
        <f>RES_hhdet_in_tesh!N127/RES_summary!N$21</f>
        <v>0.40304276036505965</v>
      </c>
      <c r="O127" s="177">
        <f>RES_hhdet_in_tesh!O127/RES_summary!O$21</f>
        <v>0.25710527229535879</v>
      </c>
      <c r="P127" s="177">
        <f>RES_hhdet_in_tesh!P127/RES_summary!P$21</f>
        <v>0.21547526818408058</v>
      </c>
      <c r="Q127" s="177">
        <f>RES_hhdet_in_tesh!Q127/RES_summary!Q$21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30.501113952647771</v>
      </c>
      <c r="D128" s="178">
        <f>RES_hhdet_in_tesh!D128/RES_summary!D$21</f>
        <v>29.704017386678132</v>
      </c>
      <c r="E128" s="178">
        <f>RES_hhdet_in_tesh!E128/RES_summary!E$21</f>
        <v>29.648133174603444</v>
      </c>
      <c r="F128" s="178">
        <f>RES_hhdet_in_tesh!F128/RES_summary!F$21</f>
        <v>29.057044934094357</v>
      </c>
      <c r="G128" s="178">
        <f>RES_hhdet_in_tesh!G128/RES_summary!G$21</f>
        <v>28.818522117168751</v>
      </c>
      <c r="H128" s="178">
        <f>RES_hhdet_in_tesh!H128/RES_summary!H$21</f>
        <v>28.541197846782204</v>
      </c>
      <c r="I128" s="178">
        <f>RES_hhdet_in_tesh!I128/RES_summary!I$21</f>
        <v>31.444995566191231</v>
      </c>
      <c r="J128" s="178">
        <f>RES_hhdet_in_tesh!J128/RES_summary!J$21</f>
        <v>31.835875630891366</v>
      </c>
      <c r="K128" s="178">
        <f>RES_hhdet_in_tesh!K128/RES_summary!K$21</f>
        <v>32.048749760892214</v>
      </c>
      <c r="L128" s="178">
        <f>RES_hhdet_in_tesh!L128/RES_summary!L$21</f>
        <v>32.079179902290164</v>
      </c>
      <c r="M128" s="178">
        <f>RES_hhdet_in_tesh!M128/RES_summary!M$21</f>
        <v>32.455438715464062</v>
      </c>
      <c r="N128" s="178">
        <f>RES_hhdet_in_tesh!N128/RES_summary!N$21</f>
        <v>32.407807867112901</v>
      </c>
      <c r="O128" s="178">
        <f>RES_hhdet_in_tesh!O128/RES_summary!O$21</f>
        <v>32.336005080961158</v>
      </c>
      <c r="P128" s="178">
        <f>RES_hhdet_in_tesh!P128/RES_summary!P$21</f>
        <v>33.172714441989342</v>
      </c>
      <c r="Q128" s="178">
        <f>RES_hhdet_in_tesh!Q128/RES_summary!Q$21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30.501113952647771</v>
      </c>
      <c r="D129" s="177">
        <f>RES_hhdet_in_tesh!D129/RES_summary!D$21</f>
        <v>29.704017386678132</v>
      </c>
      <c r="E129" s="177">
        <f>RES_hhdet_in_tesh!E129/RES_summary!E$21</f>
        <v>29.648133174603444</v>
      </c>
      <c r="F129" s="177">
        <f>RES_hhdet_in_tesh!F129/RES_summary!F$21</f>
        <v>29.057044934094357</v>
      </c>
      <c r="G129" s="177">
        <f>RES_hhdet_in_tesh!G129/RES_summary!G$21</f>
        <v>28.818522117168751</v>
      </c>
      <c r="H129" s="177">
        <f>RES_hhdet_in_tesh!H129/RES_summary!H$21</f>
        <v>28.541197846782204</v>
      </c>
      <c r="I129" s="177">
        <f>RES_hhdet_in_tesh!I129/RES_summary!I$21</f>
        <v>31.444995566191231</v>
      </c>
      <c r="J129" s="177">
        <f>RES_hhdet_in_tesh!J129/RES_summary!J$21</f>
        <v>31.835875630891366</v>
      </c>
      <c r="K129" s="177">
        <f>RES_hhdet_in_tesh!K129/RES_summary!K$21</f>
        <v>32.048749760892214</v>
      </c>
      <c r="L129" s="177">
        <f>RES_hhdet_in_tesh!L129/RES_summary!L$21</f>
        <v>32.079179902290164</v>
      </c>
      <c r="M129" s="177">
        <f>RES_hhdet_in_tesh!M129/RES_summary!M$21</f>
        <v>32.455438715464062</v>
      </c>
      <c r="N129" s="177">
        <f>RES_hhdet_in_tesh!N129/RES_summary!N$21</f>
        <v>32.407807867112901</v>
      </c>
      <c r="O129" s="177">
        <f>RES_hhdet_in_tesh!O129/RES_summary!O$21</f>
        <v>32.336005080961158</v>
      </c>
      <c r="P129" s="177">
        <f>RES_hhdet_in_tesh!P129/RES_summary!P$21</f>
        <v>33.172714441989342</v>
      </c>
      <c r="Q129" s="177">
        <f>RES_hhdet_in_tesh!Q129/RES_summary!Q$21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12.467249958697847</v>
      </c>
      <c r="D130" s="178">
        <f>RES_hhdet_in_tesh!D130/RES_summary!D$21</f>
        <v>12.785537232117521</v>
      </c>
      <c r="E130" s="178">
        <f>RES_hhdet_in_tesh!E130/RES_summary!E$21</f>
        <v>12.787946617331956</v>
      </c>
      <c r="F130" s="178">
        <f>RES_hhdet_in_tesh!F130/RES_summary!F$21</f>
        <v>12.948204797340638</v>
      </c>
      <c r="G130" s="178">
        <f>RES_hhdet_in_tesh!G130/RES_summary!G$21</f>
        <v>12.840739329572116</v>
      </c>
      <c r="H130" s="178">
        <f>RES_hhdet_in_tesh!H130/RES_summary!H$21</f>
        <v>12.972587432100591</v>
      </c>
      <c r="I130" s="178">
        <f>RES_hhdet_in_tesh!I130/RES_summary!I$21</f>
        <v>12.599861728338771</v>
      </c>
      <c r="J130" s="178">
        <f>RES_hhdet_in_tesh!J130/RES_summary!J$21</f>
        <v>13.204981545894631</v>
      </c>
      <c r="K130" s="178">
        <f>RES_hhdet_in_tesh!K130/RES_summary!K$21</f>
        <v>13.350438510427377</v>
      </c>
      <c r="L130" s="178">
        <f>RES_hhdet_in_tesh!L130/RES_summary!L$21</f>
        <v>13.492185469890028</v>
      </c>
      <c r="M130" s="178">
        <f>RES_hhdet_in_tesh!M130/RES_summary!M$21</f>
        <v>12.60768002645653</v>
      </c>
      <c r="N130" s="178">
        <f>RES_hhdet_in_tesh!N130/RES_summary!N$21</f>
        <v>12.309615793813023</v>
      </c>
      <c r="O130" s="178">
        <f>RES_hhdet_in_tesh!O130/RES_summary!O$21</f>
        <v>12.312646979365024</v>
      </c>
      <c r="P130" s="178">
        <f>RES_hhdet_in_tesh!P130/RES_summary!P$21</f>
        <v>12.941945972213293</v>
      </c>
      <c r="Q130" s="178">
        <f>RES_hhdet_in_tesh!Q130/RES_summary!Q$21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0</v>
      </c>
      <c r="D131" s="183">
        <f>RES_hhdet_in_tesh!D131/RES_summary!D$21</f>
        <v>12.05611099608134</v>
      </c>
      <c r="E131" s="183">
        <f>RES_hhdet_in_tesh!E131/RES_summary!E$21</f>
        <v>0</v>
      </c>
      <c r="F131" s="183">
        <f>RES_hhdet_in_tesh!F131/RES_summary!F$21</f>
        <v>12.27562696914428</v>
      </c>
      <c r="G131" s="183">
        <f>RES_hhdet_in_tesh!G131/RES_summary!G$21</f>
        <v>0</v>
      </c>
      <c r="H131" s="183">
        <f>RES_hhdet_in_tesh!H131/RES_summary!H$21</f>
        <v>0</v>
      </c>
      <c r="I131" s="183">
        <f>RES_hhdet_in_tesh!I131/RES_summary!I$21</f>
        <v>0</v>
      </c>
      <c r="J131" s="183">
        <f>RES_hhdet_in_tesh!J131/RES_summary!J$21</f>
        <v>0</v>
      </c>
      <c r="K131" s="183">
        <f>RES_hhdet_in_tesh!K131/RES_summary!K$21</f>
        <v>0</v>
      </c>
      <c r="L131" s="183">
        <f>RES_hhdet_in_tesh!L131/RES_summary!L$21</f>
        <v>12.793304651588022</v>
      </c>
      <c r="M131" s="183">
        <f>RES_hhdet_in_tesh!M131/RES_summary!M$21</f>
        <v>11.517687474037832</v>
      </c>
      <c r="N131" s="183">
        <f>RES_hhdet_in_tesh!N131/RES_summary!N$21</f>
        <v>11.11959328510199</v>
      </c>
      <c r="O131" s="183">
        <f>RES_hhdet_in_tesh!O131/RES_summary!O$21</f>
        <v>0</v>
      </c>
      <c r="P131" s="183">
        <f>RES_hhdet_in_tesh!P131/RES_summary!P$21</f>
        <v>0</v>
      </c>
      <c r="Q131" s="183">
        <f>RES_hhdet_in_tesh!Q131/RES_summary!Q$21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0</v>
      </c>
      <c r="D132" s="183">
        <f>RES_hhdet_in_tesh!D132/RES_summary!D$21</f>
        <v>12.127693937651875</v>
      </c>
      <c r="E132" s="183">
        <f>RES_hhdet_in_tesh!E132/RES_summary!E$21</f>
        <v>12.249921743947446</v>
      </c>
      <c r="F132" s="183">
        <f>RES_hhdet_in_tesh!F132/RES_summary!F$21</f>
        <v>12.3807267058992</v>
      </c>
      <c r="G132" s="183">
        <f>RES_hhdet_in_tesh!G132/RES_summary!G$21</f>
        <v>12.294028831764875</v>
      </c>
      <c r="H132" s="183">
        <f>RES_hhdet_in_tesh!H132/RES_summary!H$21</f>
        <v>12.596054337716092</v>
      </c>
      <c r="I132" s="183">
        <f>RES_hhdet_in_tesh!I132/RES_summary!I$21</f>
        <v>12.083121224515084</v>
      </c>
      <c r="J132" s="183">
        <f>RES_hhdet_in_tesh!J132/RES_summary!J$21</f>
        <v>12.620462027039</v>
      </c>
      <c r="K132" s="183">
        <f>RES_hhdet_in_tesh!K132/RES_summary!K$21</f>
        <v>12.757423411628539</v>
      </c>
      <c r="L132" s="183">
        <f>RES_hhdet_in_tesh!L132/RES_summary!L$21</f>
        <v>12.788988206760912</v>
      </c>
      <c r="M132" s="183">
        <f>RES_hhdet_in_tesh!M132/RES_summary!M$21</f>
        <v>12.203670289756857</v>
      </c>
      <c r="N132" s="183">
        <f>RES_hhdet_in_tesh!N132/RES_summary!N$21</f>
        <v>12.017351347036852</v>
      </c>
      <c r="O132" s="183">
        <f>RES_hhdet_in_tesh!O132/RES_summary!O$21</f>
        <v>12.312646979365024</v>
      </c>
      <c r="P132" s="183">
        <f>RES_hhdet_in_tesh!P132/RES_summary!P$21</f>
        <v>12.36985336473373</v>
      </c>
      <c r="Q132" s="183">
        <f>RES_hhdet_in_tesh!Q132/RES_summary!Q$21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0</v>
      </c>
      <c r="D133" s="182">
        <f>RES_hhdet_in_tesh!D133/RES_summary!D$21</f>
        <v>3.6168333707269906</v>
      </c>
      <c r="E133" s="182">
        <f>RES_hhdet_in_tesh!E133/RES_summary!E$21</f>
        <v>4.0422523153177412</v>
      </c>
      <c r="F133" s="182">
        <f>RES_hhdet_in_tesh!F133/RES_summary!F$21</f>
        <v>3.6011834846833217</v>
      </c>
      <c r="G133" s="182">
        <f>RES_hhdet_in_tesh!G133/RES_summary!G$21</f>
        <v>4.196461518939655</v>
      </c>
      <c r="H133" s="182">
        <f>RES_hhdet_in_tesh!H133/RES_summary!H$21</f>
        <v>4.366835600098125</v>
      </c>
      <c r="I133" s="182">
        <f>RES_hhdet_in_tesh!I133/RES_summary!I$21</f>
        <v>3.3474001709537515</v>
      </c>
      <c r="J133" s="182">
        <f>RES_hhdet_in_tesh!J133/RES_summary!J$21</f>
        <v>3.7635309185875006</v>
      </c>
      <c r="K133" s="182">
        <f>RES_hhdet_in_tesh!K133/RES_summary!K$21</f>
        <v>3.7068661684548863</v>
      </c>
      <c r="L133" s="182">
        <f>RES_hhdet_in_tesh!L133/RES_summary!L$21</f>
        <v>3.8798974877859198</v>
      </c>
      <c r="M133" s="182">
        <f>RES_hhdet_in_tesh!M133/RES_summary!M$21</f>
        <v>3.630236398032983</v>
      </c>
      <c r="N133" s="182">
        <f>RES_hhdet_in_tesh!N133/RES_summary!N$21</f>
        <v>3.5023886817396668</v>
      </c>
      <c r="O133" s="182">
        <f>RES_hhdet_in_tesh!O133/RES_summary!O$21</f>
        <v>3.8347447144332341</v>
      </c>
      <c r="P133" s="182">
        <f>RES_hhdet_in_tesh!P133/RES_summary!P$21</f>
        <v>3.8583100432108082</v>
      </c>
      <c r="Q133" s="182">
        <f>RES_hhdet_in_tesh!Q133/RES_summary!Q$21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0</v>
      </c>
      <c r="D134" s="181">
        <f>RES_hhdet_in_tesh!D134/RES_summary!D$21</f>
        <v>8.5108605669248831</v>
      </c>
      <c r="E134" s="181">
        <f>RES_hhdet_in_tesh!E134/RES_summary!E$21</f>
        <v>8.2076694286297052</v>
      </c>
      <c r="F134" s="181">
        <f>RES_hhdet_in_tesh!F134/RES_summary!F$21</f>
        <v>8.7795432212158762</v>
      </c>
      <c r="G134" s="181">
        <f>RES_hhdet_in_tesh!G134/RES_summary!G$21</f>
        <v>8.0975673128252215</v>
      </c>
      <c r="H134" s="181">
        <f>RES_hhdet_in_tesh!H134/RES_summary!H$21</f>
        <v>8.2292187376179662</v>
      </c>
      <c r="I134" s="181">
        <f>RES_hhdet_in_tesh!I134/RES_summary!I$21</f>
        <v>8.7357210535613312</v>
      </c>
      <c r="J134" s="181">
        <f>RES_hhdet_in_tesh!J134/RES_summary!J$21</f>
        <v>8.8569311084514997</v>
      </c>
      <c r="K134" s="181">
        <f>RES_hhdet_in_tesh!K134/RES_summary!K$21</f>
        <v>9.0505572431736478</v>
      </c>
      <c r="L134" s="181">
        <f>RES_hhdet_in_tesh!L134/RES_summary!L$21</f>
        <v>8.9090907189749924</v>
      </c>
      <c r="M134" s="181">
        <f>RES_hhdet_in_tesh!M134/RES_summary!M$21</f>
        <v>8.5734338917238748</v>
      </c>
      <c r="N134" s="181">
        <f>RES_hhdet_in_tesh!N134/RES_summary!N$21</f>
        <v>8.5149626652971833</v>
      </c>
      <c r="O134" s="181">
        <f>RES_hhdet_in_tesh!O134/RES_summary!O$21</f>
        <v>8.4779022649317888</v>
      </c>
      <c r="P134" s="181">
        <f>RES_hhdet_in_tesh!P134/RES_summary!P$21</f>
        <v>8.5115433215229235</v>
      </c>
      <c r="Q134" s="181">
        <f>RES_hhdet_in_tesh!Q134/RES_summary!Q$21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13.129222310077431</v>
      </c>
      <c r="D135" s="180">
        <f>RES_hhdet_in_tesh!D135/RES_summary!D$21</f>
        <v>13.755357526307193</v>
      </c>
      <c r="E135" s="180">
        <f>RES_hhdet_in_tesh!E135/RES_summary!E$21</f>
        <v>14.41052164969674</v>
      </c>
      <c r="F135" s="180">
        <f>RES_hhdet_in_tesh!F135/RES_summary!F$21</f>
        <v>14.327728524185645</v>
      </c>
      <c r="G135" s="180">
        <f>RES_hhdet_in_tesh!G135/RES_summary!G$21</f>
        <v>13.871884183914208</v>
      </c>
      <c r="H135" s="180">
        <f>RES_hhdet_in_tesh!H135/RES_summary!H$21</f>
        <v>14.0188570406227</v>
      </c>
      <c r="I135" s="180">
        <f>RES_hhdet_in_tesh!I135/RES_summary!I$21</f>
        <v>0</v>
      </c>
      <c r="J135" s="180">
        <f>RES_hhdet_in_tesh!J135/RES_summary!J$21</f>
        <v>15.019321099743795</v>
      </c>
      <c r="K135" s="180">
        <f>RES_hhdet_in_tesh!K135/RES_summary!K$21</f>
        <v>15.301428650776261</v>
      </c>
      <c r="L135" s="180">
        <f>RES_hhdet_in_tesh!L135/RES_summary!L$21</f>
        <v>15.091138304205433</v>
      </c>
      <c r="M135" s="180">
        <f>RES_hhdet_in_tesh!M135/RES_summary!M$21</f>
        <v>13.968154620238732</v>
      </c>
      <c r="N135" s="180">
        <f>RES_hhdet_in_tesh!N135/RES_summary!N$21</f>
        <v>15.398320200609875</v>
      </c>
      <c r="O135" s="180">
        <f>RES_hhdet_in_tesh!O135/RES_summary!O$21</f>
        <v>0</v>
      </c>
      <c r="P135" s="180">
        <f>RES_hhdet_in_tesh!P135/RES_summary!P$21</f>
        <v>14.469899537267572</v>
      </c>
      <c r="Q135" s="180">
        <f>RES_hhdet_in_tesh!Q135/RES_summary!Q$21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12.396724958845585</v>
      </c>
      <c r="D136" s="179">
        <f>RES_hhdet_in_tesh!D136/RES_summary!D$21</f>
        <v>12.761964253956632</v>
      </c>
      <c r="E136" s="179">
        <f>RES_hhdet_in_tesh!E136/RES_summary!E$21</f>
        <v>12.966029463582059</v>
      </c>
      <c r="F136" s="179">
        <f>RES_hhdet_in_tesh!F136/RES_summary!F$21</f>
        <v>12.959499987751325</v>
      </c>
      <c r="G136" s="179">
        <f>RES_hhdet_in_tesh!G136/RES_summary!G$21</f>
        <v>12.851204024806002</v>
      </c>
      <c r="H136" s="179">
        <f>RES_hhdet_in_tesh!H136/RES_summary!H$21</f>
        <v>12.732315792763631</v>
      </c>
      <c r="I136" s="179">
        <f>RES_hhdet_in_tesh!I136/RES_summary!I$21</f>
        <v>13.240293986899358</v>
      </c>
      <c r="J136" s="179">
        <f>RES_hhdet_in_tesh!J136/RES_summary!J$21</f>
        <v>13.383109136893163</v>
      </c>
      <c r="K136" s="179">
        <f>RES_hhdet_in_tesh!K136/RES_summary!K$21</f>
        <v>13.491472596247869</v>
      </c>
      <c r="L136" s="179">
        <f>RES_hhdet_in_tesh!L136/RES_summary!L$21</f>
        <v>13.439594984898228</v>
      </c>
      <c r="M136" s="179">
        <f>RES_hhdet_in_tesh!M136/RES_summary!M$21</f>
        <v>12.93594663793481</v>
      </c>
      <c r="N136" s="179">
        <f>RES_hhdet_in_tesh!N136/RES_summary!N$21</f>
        <v>13.325778403491585</v>
      </c>
      <c r="O136" s="179">
        <f>RES_hhdet_in_tesh!O136/RES_summary!O$21</f>
        <v>0</v>
      </c>
      <c r="P136" s="179">
        <f>RES_hhdet_in_tesh!P136/RES_summary!P$21</f>
        <v>13.036907044130082</v>
      </c>
      <c r="Q136" s="179">
        <f>RES_hhdet_in_tesh!Q136/RES_summary!Q$21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3.4857403142388934</v>
      </c>
      <c r="D137" s="177">
        <f>RES_hhdet_in_tesh!D137/RES_summary!D$21</f>
        <v>4.2499964606226213</v>
      </c>
      <c r="E137" s="177">
        <f>RES_hhdet_in_tesh!E137/RES_summary!E$21</f>
        <v>4.7571845136099951</v>
      </c>
      <c r="F137" s="177">
        <f>RES_hhdet_in_tesh!F137/RES_summary!F$21</f>
        <v>4.1780203564927474</v>
      </c>
      <c r="G137" s="177">
        <f>RES_hhdet_in_tesh!G137/RES_summary!G$21</f>
        <v>4.7511268328284197</v>
      </c>
      <c r="H137" s="177">
        <f>RES_hhdet_in_tesh!H137/RES_summary!H$21</f>
        <v>4.5003942186881094</v>
      </c>
      <c r="I137" s="177">
        <f>RES_hhdet_in_tesh!I137/RES_summary!I$21</f>
        <v>4.5017287224940583</v>
      </c>
      <c r="J137" s="177">
        <f>RES_hhdet_in_tesh!J137/RES_summary!J$21</f>
        <v>4.5230394739828039</v>
      </c>
      <c r="K137" s="177">
        <f>RES_hhdet_in_tesh!K137/RES_summary!K$21</f>
        <v>4.4376478668063033</v>
      </c>
      <c r="L137" s="177">
        <f>RES_hhdet_in_tesh!L137/RES_summary!L$21</f>
        <v>4.5274458333728562</v>
      </c>
      <c r="M137" s="177">
        <f>RES_hhdet_in_tesh!M137/RES_summary!M$21</f>
        <v>4.3598295345192151</v>
      </c>
      <c r="N137" s="177">
        <f>RES_hhdet_in_tesh!N137/RES_summary!N$21</f>
        <v>4.8084148126921109</v>
      </c>
      <c r="O137" s="177">
        <f>RES_hhdet_in_tesh!O137/RES_summary!O$21</f>
        <v>0</v>
      </c>
      <c r="P137" s="177">
        <f>RES_hhdet_in_tesh!P137/RES_summary!P$21</f>
        <v>4.5163603800470984</v>
      </c>
      <c r="Q137" s="177">
        <f>RES_hhdet_in_tesh!Q137/RES_summary!Q$21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8.9109846446066907</v>
      </c>
      <c r="D138" s="177">
        <f>RES_hhdet_in_tesh!D138/RES_summary!D$21</f>
        <v>8.5119677933340103</v>
      </c>
      <c r="E138" s="177">
        <f>RES_hhdet_in_tesh!E138/RES_summary!E$21</f>
        <v>8.208844949972061</v>
      </c>
      <c r="F138" s="177">
        <f>RES_hhdet_in_tesh!F138/RES_summary!F$21</f>
        <v>8.781479631258577</v>
      </c>
      <c r="G138" s="177">
        <f>RES_hhdet_in_tesh!G138/RES_summary!G$21</f>
        <v>8.1000771919775811</v>
      </c>
      <c r="H138" s="177">
        <f>RES_hhdet_in_tesh!H138/RES_summary!H$21</f>
        <v>8.2319215740755194</v>
      </c>
      <c r="I138" s="177">
        <f>RES_hhdet_in_tesh!I138/RES_summary!I$21</f>
        <v>8.7385652644053025</v>
      </c>
      <c r="J138" s="177">
        <f>RES_hhdet_in_tesh!J138/RES_summary!J$21</f>
        <v>8.8600696629103588</v>
      </c>
      <c r="K138" s="177">
        <f>RES_hhdet_in_tesh!K138/RES_summary!K$21</f>
        <v>9.0538247294415672</v>
      </c>
      <c r="L138" s="177">
        <f>RES_hhdet_in_tesh!L138/RES_summary!L$21</f>
        <v>8.912149151525373</v>
      </c>
      <c r="M138" s="177">
        <f>RES_hhdet_in_tesh!M138/RES_summary!M$21</f>
        <v>8.5761171034155925</v>
      </c>
      <c r="N138" s="177">
        <f>RES_hhdet_in_tesh!N138/RES_summary!N$21</f>
        <v>8.5173635907994747</v>
      </c>
      <c r="O138" s="177">
        <f>RES_hhdet_in_tesh!O138/RES_summary!O$21</f>
        <v>0</v>
      </c>
      <c r="P138" s="177">
        <f>RES_hhdet_in_tesh!P138/RES_summary!P$21</f>
        <v>8.5205466640829837</v>
      </c>
      <c r="Q138" s="177">
        <f>RES_hhdet_in_tesh!Q138/RES_summary!Q$21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10.384341053791763</v>
      </c>
      <c r="D139" s="178">
        <f>RES_hhdet_in_tesh!D139/RES_summary!D$21</f>
        <v>10.797543925669151</v>
      </c>
      <c r="E139" s="178">
        <f>RES_hhdet_in_tesh!E139/RES_summary!E$21</f>
        <v>10.917244898980604</v>
      </c>
      <c r="F139" s="178">
        <f>RES_hhdet_in_tesh!F139/RES_summary!F$21</f>
        <v>10.69313605424755</v>
      </c>
      <c r="G139" s="178">
        <f>RES_hhdet_in_tesh!G139/RES_summary!G$21</f>
        <v>10.311230569373565</v>
      </c>
      <c r="H139" s="178">
        <f>RES_hhdet_in_tesh!H139/RES_summary!H$21</f>
        <v>10.491856294909606</v>
      </c>
      <c r="I139" s="178">
        <f>RES_hhdet_in_tesh!I139/RES_summary!I$21</f>
        <v>10.956918168258362</v>
      </c>
      <c r="J139" s="178">
        <f>RES_hhdet_in_tesh!J139/RES_summary!J$21</f>
        <v>10.734650319847109</v>
      </c>
      <c r="K139" s="178">
        <f>RES_hhdet_in_tesh!K139/RES_summary!K$21</f>
        <v>10.67232015077081</v>
      </c>
      <c r="L139" s="178">
        <f>RES_hhdet_in_tesh!L139/RES_summary!L$21</f>
        <v>10.618711057359887</v>
      </c>
      <c r="M139" s="178">
        <f>RES_hhdet_in_tesh!M139/RES_summary!M$21</f>
        <v>9.872572443074402</v>
      </c>
      <c r="N139" s="178">
        <f>RES_hhdet_in_tesh!N139/RES_summary!N$21</f>
        <v>10.856703297251478</v>
      </c>
      <c r="O139" s="178">
        <f>RES_hhdet_in_tesh!O139/RES_summary!O$21</f>
        <v>10.241983388130119</v>
      </c>
      <c r="P139" s="178">
        <f>RES_hhdet_in_tesh!P139/RES_summary!P$21</f>
        <v>10.176479029731377</v>
      </c>
      <c r="Q139" s="178">
        <f>RES_hhdet_in_tesh!Q139/RES_summary!Q$21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10.384341053791763</v>
      </c>
      <c r="D141" s="176">
        <f>RES_hhdet_in_tesh!D141/RES_summary!D$21</f>
        <v>10.797543925669151</v>
      </c>
      <c r="E141" s="176">
        <f>RES_hhdet_in_tesh!E141/RES_summary!E$21</f>
        <v>10.917244898980604</v>
      </c>
      <c r="F141" s="176">
        <f>RES_hhdet_in_tesh!F141/RES_summary!F$21</f>
        <v>10.69313605424755</v>
      </c>
      <c r="G141" s="176">
        <f>RES_hhdet_in_tesh!G141/RES_summary!G$21</f>
        <v>10.311230569373565</v>
      </c>
      <c r="H141" s="176">
        <f>RES_hhdet_in_tesh!H141/RES_summary!H$21</f>
        <v>10.491856294909606</v>
      </c>
      <c r="I141" s="176">
        <f>RES_hhdet_in_tesh!I141/RES_summary!I$21</f>
        <v>10.956918168258362</v>
      </c>
      <c r="J141" s="176">
        <f>RES_hhdet_in_tesh!J141/RES_summary!J$21</f>
        <v>10.734650319847109</v>
      </c>
      <c r="K141" s="176">
        <f>RES_hhdet_in_tesh!K141/RES_summary!K$21</f>
        <v>10.67232015077081</v>
      </c>
      <c r="L141" s="176">
        <f>RES_hhdet_in_tesh!L141/RES_summary!L$21</f>
        <v>10.618711057359887</v>
      </c>
      <c r="M141" s="176">
        <f>RES_hhdet_in_tesh!M141/RES_summary!M$21</f>
        <v>9.872572443074402</v>
      </c>
      <c r="N141" s="176">
        <f>RES_hhdet_in_tesh!N141/RES_summary!N$21</f>
        <v>10.856703297251478</v>
      </c>
      <c r="O141" s="176">
        <f>RES_hhdet_in_tesh!O141/RES_summary!O$21</f>
        <v>10.241983388130119</v>
      </c>
      <c r="P141" s="176">
        <f>RES_hhdet_in_tesh!P141/RES_summary!P$21</f>
        <v>10.176479029731377</v>
      </c>
      <c r="Q141" s="176">
        <f>RES_hhdet_in_tesh!Q141/RES_summary!Q$21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114.86968988211518</v>
      </c>
      <c r="D143" s="184">
        <f>RES_hhdet_in_tesh!D143/RES_summary!D$21</f>
        <v>116.18971507157904</v>
      </c>
      <c r="E143" s="184">
        <f>RES_hhdet_in_tesh!E143/RES_summary!E$21</f>
        <v>125.22611613196669</v>
      </c>
      <c r="F143" s="184">
        <f>RES_hhdet_in_tesh!F143/RES_summary!F$21</f>
        <v>121.97548869239921</v>
      </c>
      <c r="G143" s="184">
        <f>RES_hhdet_in_tesh!G143/RES_summary!G$21</f>
        <v>124.78170327653551</v>
      </c>
      <c r="H143" s="184">
        <f>RES_hhdet_in_tesh!H143/RES_summary!H$21</f>
        <v>122.72429563084559</v>
      </c>
      <c r="I143" s="184">
        <f>RES_hhdet_in_tesh!I143/RES_summary!I$21</f>
        <v>121.26109332565792</v>
      </c>
      <c r="J143" s="184">
        <f>RES_hhdet_in_tesh!J143/RES_summary!J$21</f>
        <v>118.12266272555688</v>
      </c>
      <c r="K143" s="184">
        <f>RES_hhdet_in_tesh!K143/RES_summary!K$21</f>
        <v>111.16932778278792</v>
      </c>
      <c r="L143" s="184">
        <f>RES_hhdet_in_tesh!L143/RES_summary!L$21</f>
        <v>107.99032147552225</v>
      </c>
      <c r="M143" s="184">
        <f>RES_hhdet_in_tesh!M143/RES_summary!M$21</f>
        <v>124.0099774305026</v>
      </c>
      <c r="N143" s="184">
        <f>RES_hhdet_in_tesh!N143/RES_summary!N$21</f>
        <v>116.57165414608311</v>
      </c>
      <c r="O143" s="184">
        <f>RES_hhdet_in_tesh!O143/RES_summary!O$21</f>
        <v>93.389567624574326</v>
      </c>
      <c r="P143" s="184">
        <f>RES_hhdet_in_tesh!P143/RES_summary!P$21</f>
        <v>93.581085477888294</v>
      </c>
      <c r="Q143" s="184">
        <f>RES_hhdet_in_tesh!Q143/RES_summary!Q$21</f>
        <v>107.7320896181225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61.888411160592526</v>
      </c>
      <c r="D144" s="178">
        <f>RES_hhdet_in_tesh!D144/RES_summary!D$21</f>
        <v>63.781432230034035</v>
      </c>
      <c r="E144" s="178">
        <f>RES_hhdet_in_tesh!E144/RES_summary!E$21</f>
        <v>73.389868637359115</v>
      </c>
      <c r="F144" s="178">
        <f>RES_hhdet_in_tesh!F144/RES_summary!F$21</f>
        <v>70.24603996907382</v>
      </c>
      <c r="G144" s="178">
        <f>RES_hhdet_in_tesh!G144/RES_summary!G$21</f>
        <v>70.536314882905941</v>
      </c>
      <c r="H144" s="178">
        <f>RES_hhdet_in_tesh!H144/RES_summary!H$21</f>
        <v>68.883100475512023</v>
      </c>
      <c r="I144" s="178">
        <f>RES_hhdet_in_tesh!I144/RES_summary!I$21</f>
        <v>66.639587892471553</v>
      </c>
      <c r="J144" s="178">
        <f>RES_hhdet_in_tesh!J144/RES_summary!J$21</f>
        <v>63.360182166317607</v>
      </c>
      <c r="K144" s="178">
        <f>RES_hhdet_in_tesh!K144/RES_summary!K$21</f>
        <v>55.864956371194843</v>
      </c>
      <c r="L144" s="178">
        <f>RES_hhdet_in_tesh!L144/RES_summary!L$21</f>
        <v>51.456695963810837</v>
      </c>
      <c r="M144" s="178">
        <f>RES_hhdet_in_tesh!M144/RES_summary!M$21</f>
        <v>68.669069268697143</v>
      </c>
      <c r="N144" s="178">
        <f>RES_hhdet_in_tesh!N144/RES_summary!N$21</f>
        <v>60.172446797065206</v>
      </c>
      <c r="O144" s="178">
        <f>RES_hhdet_in_tesh!O144/RES_summary!O$21</f>
        <v>36.38863492197973</v>
      </c>
      <c r="P144" s="178">
        <f>RES_hhdet_in_tesh!P144/RES_summary!P$21</f>
        <v>35.221761929817688</v>
      </c>
      <c r="Q144" s="178">
        <f>RES_hhdet_in_tesh!Q144/RES_summary!Q$21</f>
        <v>48.052696543828795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61.888411160592526</v>
      </c>
      <c r="D145" s="177">
        <f>RES_hhdet_in_tesh!D145/RES_summary!D$21</f>
        <v>63.781432230034035</v>
      </c>
      <c r="E145" s="177">
        <f>RES_hhdet_in_tesh!E145/RES_summary!E$21</f>
        <v>73.389868637359115</v>
      </c>
      <c r="F145" s="177">
        <f>RES_hhdet_in_tesh!F145/RES_summary!F$21</f>
        <v>70.24603996907382</v>
      </c>
      <c r="G145" s="177">
        <f>RES_hhdet_in_tesh!G145/RES_summary!G$21</f>
        <v>70.536314882905941</v>
      </c>
      <c r="H145" s="177">
        <f>RES_hhdet_in_tesh!H145/RES_summary!H$21</f>
        <v>68.883100475512023</v>
      </c>
      <c r="I145" s="177">
        <f>RES_hhdet_in_tesh!I145/RES_summary!I$21</f>
        <v>66.639587892471553</v>
      </c>
      <c r="J145" s="177">
        <f>RES_hhdet_in_tesh!J145/RES_summary!J$21</f>
        <v>63.360182166317607</v>
      </c>
      <c r="K145" s="177">
        <f>RES_hhdet_in_tesh!K145/RES_summary!K$21</f>
        <v>55.864956371194843</v>
      </c>
      <c r="L145" s="177">
        <f>RES_hhdet_in_tesh!L145/RES_summary!L$21</f>
        <v>51.456695963810837</v>
      </c>
      <c r="M145" s="177">
        <f>RES_hhdet_in_tesh!M145/RES_summary!M$21</f>
        <v>68.669069268697143</v>
      </c>
      <c r="N145" s="177">
        <f>RES_hhdet_in_tesh!N145/RES_summary!N$21</f>
        <v>60.172446797065206</v>
      </c>
      <c r="O145" s="177">
        <f>RES_hhdet_in_tesh!O145/RES_summary!O$21</f>
        <v>36.38863492197973</v>
      </c>
      <c r="P145" s="177">
        <f>RES_hhdet_in_tesh!P145/RES_summary!P$21</f>
        <v>35.221761929817688</v>
      </c>
      <c r="Q145" s="177">
        <f>RES_hhdet_in_tesh!Q145/RES_summary!Q$21</f>
        <v>48.052696543828795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30.303591447040972</v>
      </c>
      <c r="D146" s="178">
        <f>RES_hhdet_in_tesh!D146/RES_summary!D$21</f>
        <v>28.745091455848954</v>
      </c>
      <c r="E146" s="178">
        <f>RES_hhdet_in_tesh!E146/RES_summary!E$21</f>
        <v>27.897289158922124</v>
      </c>
      <c r="F146" s="178">
        <f>RES_hhdet_in_tesh!F146/RES_summary!F$21</f>
        <v>27.783486654245173</v>
      </c>
      <c r="G146" s="178">
        <f>RES_hhdet_in_tesh!G146/RES_summary!G$21</f>
        <v>31.052976747275451</v>
      </c>
      <c r="H146" s="178">
        <f>RES_hhdet_in_tesh!H146/RES_summary!H$21</f>
        <v>30.605389456034203</v>
      </c>
      <c r="I146" s="178">
        <f>RES_hhdet_in_tesh!I146/RES_summary!I$21</f>
        <v>30.408660326959179</v>
      </c>
      <c r="J146" s="178">
        <f>RES_hhdet_in_tesh!J146/RES_summary!J$21</f>
        <v>30.637199916839744</v>
      </c>
      <c r="K146" s="178">
        <f>RES_hhdet_in_tesh!K146/RES_summary!K$21</f>
        <v>31.198648580773437</v>
      </c>
      <c r="L146" s="178">
        <f>RES_hhdet_in_tesh!L146/RES_summary!L$21</f>
        <v>32.518217443607234</v>
      </c>
      <c r="M146" s="178">
        <f>RES_hhdet_in_tesh!M146/RES_summary!M$21</f>
        <v>32.558469291974085</v>
      </c>
      <c r="N146" s="178">
        <f>RES_hhdet_in_tesh!N146/RES_summary!N$21</f>
        <v>32.196009804218896</v>
      </c>
      <c r="O146" s="178">
        <f>RES_hhdet_in_tesh!O146/RES_summary!O$21</f>
        <v>32.941954887684062</v>
      </c>
      <c r="P146" s="178">
        <f>RES_hhdet_in_tesh!P146/RES_summary!P$21</f>
        <v>35.140185757014308</v>
      </c>
      <c r="Q146" s="178">
        <f>RES_hhdet_in_tesh!Q146/RES_summary!Q$21</f>
        <v>35.572550399066351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30.303591447040972</v>
      </c>
      <c r="D147" s="177">
        <f>RES_hhdet_in_tesh!D147/RES_summary!D$21</f>
        <v>28.745091455848954</v>
      </c>
      <c r="E147" s="177">
        <f>RES_hhdet_in_tesh!E147/RES_summary!E$21</f>
        <v>27.897289158922124</v>
      </c>
      <c r="F147" s="177">
        <f>RES_hhdet_in_tesh!F147/RES_summary!F$21</f>
        <v>27.783486654245173</v>
      </c>
      <c r="G147" s="177">
        <f>RES_hhdet_in_tesh!G147/RES_summary!G$21</f>
        <v>31.052976747275451</v>
      </c>
      <c r="H147" s="177">
        <f>RES_hhdet_in_tesh!H147/RES_summary!H$21</f>
        <v>30.605389456034203</v>
      </c>
      <c r="I147" s="177">
        <f>RES_hhdet_in_tesh!I147/RES_summary!I$21</f>
        <v>30.408660326959179</v>
      </c>
      <c r="J147" s="177">
        <f>RES_hhdet_in_tesh!J147/RES_summary!J$21</f>
        <v>30.637199916839744</v>
      </c>
      <c r="K147" s="177">
        <f>RES_hhdet_in_tesh!K147/RES_summary!K$21</f>
        <v>31.198648580773437</v>
      </c>
      <c r="L147" s="177">
        <f>RES_hhdet_in_tesh!L147/RES_summary!L$21</f>
        <v>32.518217443607234</v>
      </c>
      <c r="M147" s="177">
        <f>RES_hhdet_in_tesh!M147/RES_summary!M$21</f>
        <v>32.558469291974085</v>
      </c>
      <c r="N147" s="177">
        <f>RES_hhdet_in_tesh!N147/RES_summary!N$21</f>
        <v>32.196009804218896</v>
      </c>
      <c r="O147" s="177">
        <f>RES_hhdet_in_tesh!O147/RES_summary!O$21</f>
        <v>32.941954887684062</v>
      </c>
      <c r="P147" s="177">
        <f>RES_hhdet_in_tesh!P147/RES_summary!P$21</f>
        <v>35.140185757014308</v>
      </c>
      <c r="Q147" s="177">
        <f>RES_hhdet_in_tesh!Q147/RES_summary!Q$21</f>
        <v>35.572550399066351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12.293265916484421</v>
      </c>
      <c r="D148" s="178">
        <f>RES_hhdet_in_tesh!D148/RES_summary!D$21</f>
        <v>12.865386246764459</v>
      </c>
      <c r="E148" s="178">
        <f>RES_hhdet_in_tesh!E148/RES_summary!E$21</f>
        <v>13.021468676540001</v>
      </c>
      <c r="F148" s="178">
        <f>RES_hhdet_in_tesh!F148/RES_summary!F$21</f>
        <v>13.252282414222723</v>
      </c>
      <c r="G148" s="178">
        <f>RES_hhdet_in_tesh!G148/RES_summary!G$21</f>
        <v>12.88068724413991</v>
      </c>
      <c r="H148" s="178">
        <f>RES_hhdet_in_tesh!H148/RES_summary!H$21</f>
        <v>12.743376877746462</v>
      </c>
      <c r="I148" s="178">
        <f>RES_hhdet_in_tesh!I148/RES_summary!I$21</f>
        <v>13.255326484674908</v>
      </c>
      <c r="J148" s="178">
        <f>RES_hhdet_in_tesh!J148/RES_summary!J$21</f>
        <v>13.390102458367979</v>
      </c>
      <c r="K148" s="178">
        <f>RES_hhdet_in_tesh!K148/RES_summary!K$21</f>
        <v>13.433134571982583</v>
      </c>
      <c r="L148" s="178">
        <f>RES_hhdet_in_tesh!L148/RES_summary!L$21</f>
        <v>13.396444552527086</v>
      </c>
      <c r="M148" s="178">
        <f>RES_hhdet_in_tesh!M148/RES_summary!M$21</f>
        <v>12.909667800849061</v>
      </c>
      <c r="N148" s="178">
        <f>RES_hhdet_in_tesh!N148/RES_summary!N$21</f>
        <v>13.346054800733766</v>
      </c>
      <c r="O148" s="178">
        <f>RES_hhdet_in_tesh!O148/RES_summary!O$21</f>
        <v>13.817562116313141</v>
      </c>
      <c r="P148" s="178">
        <f>RES_hhdet_in_tesh!P148/RES_summary!P$21</f>
        <v>13.043533673901965</v>
      </c>
      <c r="Q148" s="178">
        <f>RES_hhdet_in_tesh!Q148/RES_summary!Q$21</f>
        <v>13.340124839144101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12.530683339443236</v>
      </c>
      <c r="D153" s="180">
        <f>RES_hhdet_in_tesh!D153/RES_summary!D$21</f>
        <v>13.477993059139889</v>
      </c>
      <c r="E153" s="180">
        <f>RES_hhdet_in_tesh!E153/RES_summary!E$21</f>
        <v>13.986063028431806</v>
      </c>
      <c r="F153" s="180">
        <f>RES_hhdet_in_tesh!F153/RES_summary!F$21</f>
        <v>13.998849444283929</v>
      </c>
      <c r="G153" s="180">
        <f>RES_hhdet_in_tesh!G153/RES_summary!G$21</f>
        <v>13.581682901450217</v>
      </c>
      <c r="H153" s="180">
        <f>RES_hhdet_in_tesh!H153/RES_summary!H$21</f>
        <v>0</v>
      </c>
      <c r="I153" s="180">
        <f>RES_hhdet_in_tesh!I153/RES_summary!I$21</f>
        <v>0</v>
      </c>
      <c r="J153" s="180">
        <f>RES_hhdet_in_tesh!J153/RES_summary!J$21</f>
        <v>0</v>
      </c>
      <c r="K153" s="180">
        <f>RES_hhdet_in_tesh!K153/RES_summary!K$21</f>
        <v>0</v>
      </c>
      <c r="L153" s="180">
        <f>RES_hhdet_in_tesh!L153/RES_summary!L$21</f>
        <v>0</v>
      </c>
      <c r="M153" s="180">
        <f>RES_hhdet_in_tesh!M153/RES_summary!M$21</f>
        <v>0</v>
      </c>
      <c r="N153" s="180">
        <f>RES_hhdet_in_tesh!N153/RES_summary!N$21</f>
        <v>0</v>
      </c>
      <c r="O153" s="180">
        <f>RES_hhdet_in_tesh!O153/RES_summary!O$21</f>
        <v>14.689953973451223</v>
      </c>
      <c r="P153" s="180">
        <f>RES_hhdet_in_tesh!P153/RES_summary!P$21</f>
        <v>14.385011542418916</v>
      </c>
      <c r="Q153" s="180">
        <f>RES_hhdet_in_tesh!Q153/RES_summary!Q$21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12.233955865120279</v>
      </c>
      <c r="D154" s="179">
        <f>RES_hhdet_in_tesh!D154/RES_summary!D$21</f>
        <v>12.767359369131256</v>
      </c>
      <c r="E154" s="179">
        <f>RES_hhdet_in_tesh!E154/RES_summary!E$21</f>
        <v>12.970809946992874</v>
      </c>
      <c r="F154" s="179">
        <f>RES_hhdet_in_tesh!F154/RES_summary!F$21</f>
        <v>12.970034590846794</v>
      </c>
      <c r="G154" s="179">
        <f>RES_hhdet_in_tesh!G154/RES_summary!G$21</f>
        <v>12.852642012922987</v>
      </c>
      <c r="H154" s="179">
        <f>RES_hhdet_in_tesh!H154/RES_summary!H$21</f>
        <v>12.743376877746462</v>
      </c>
      <c r="I154" s="179">
        <f>RES_hhdet_in_tesh!I154/RES_summary!I$21</f>
        <v>13.255326484674908</v>
      </c>
      <c r="J154" s="179">
        <f>RES_hhdet_in_tesh!J154/RES_summary!J$21</f>
        <v>13.390102458367979</v>
      </c>
      <c r="K154" s="179">
        <f>RES_hhdet_in_tesh!K154/RES_summary!K$21</f>
        <v>13.433134571982583</v>
      </c>
      <c r="L154" s="179">
        <f>RES_hhdet_in_tesh!L154/RES_summary!L$21</f>
        <v>13.396444552527086</v>
      </c>
      <c r="M154" s="179">
        <f>RES_hhdet_in_tesh!M154/RES_summary!M$21</f>
        <v>12.909667800849061</v>
      </c>
      <c r="N154" s="179">
        <f>RES_hhdet_in_tesh!N154/RES_summary!N$21</f>
        <v>13.346054800733766</v>
      </c>
      <c r="O154" s="179">
        <f>RES_hhdet_in_tesh!O154/RES_summary!O$21</f>
        <v>13.052020747966893</v>
      </c>
      <c r="P154" s="179">
        <f>RES_hhdet_in_tesh!P154/RES_summary!P$21</f>
        <v>12.992913969420858</v>
      </c>
      <c r="Q154" s="179">
        <f>RES_hhdet_in_tesh!Q154/RES_summary!Q$21</f>
        <v>13.340124839144101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3.323217156133917</v>
      </c>
      <c r="D155" s="177">
        <f>RES_hhdet_in_tesh!D155/RES_summary!D$21</f>
        <v>4.2552037330907631</v>
      </c>
      <c r="E155" s="177">
        <f>RES_hhdet_in_tesh!E155/RES_summary!E$21</f>
        <v>4.7622176966526562</v>
      </c>
      <c r="F155" s="177">
        <f>RES_hhdet_in_tesh!F155/RES_summary!F$21</f>
        <v>4.1882461925610004</v>
      </c>
      <c r="G155" s="177">
        <f>RES_hhdet_in_tesh!G155/RES_summary!G$21</f>
        <v>4.7532714768634889</v>
      </c>
      <c r="H155" s="177">
        <f>RES_hhdet_in_tesh!H155/RES_summary!H$21</f>
        <v>4.5122375507599752</v>
      </c>
      <c r="I155" s="177">
        <f>RES_hhdet_in_tesh!I155/RES_summary!I$21</f>
        <v>4.5173541554572161</v>
      </c>
      <c r="J155" s="177">
        <f>RES_hhdet_in_tesh!J155/RES_summary!J$21</f>
        <v>4.5311978414550023</v>
      </c>
      <c r="K155" s="177">
        <f>RES_hhdet_in_tesh!K155/RES_summary!K$21</f>
        <v>4.381590823916139</v>
      </c>
      <c r="L155" s="177">
        <f>RES_hhdet_in_tesh!L155/RES_summary!L$21</f>
        <v>4.4862797971428225</v>
      </c>
      <c r="M155" s="177">
        <f>RES_hhdet_in_tesh!M155/RES_summary!M$21</f>
        <v>4.3352732790991553</v>
      </c>
      <c r="N155" s="177">
        <f>RES_hhdet_in_tesh!N155/RES_summary!N$21</f>
        <v>4.8295253916455074</v>
      </c>
      <c r="O155" s="177">
        <f>RES_hhdet_in_tesh!O155/RES_summary!O$21</f>
        <v>4.5766255878723712</v>
      </c>
      <c r="P155" s="177">
        <f>RES_hhdet_in_tesh!P155/RES_summary!P$21</f>
        <v>4.4839533266349134</v>
      </c>
      <c r="Q155" s="177">
        <f>RES_hhdet_in_tesh!Q155/RES_summary!Q$21</f>
        <v>4.8043741114169949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8.9107387089863632</v>
      </c>
      <c r="D156" s="177">
        <f>RES_hhdet_in_tesh!D156/RES_summary!D$21</f>
        <v>8.5121556360404931</v>
      </c>
      <c r="E156" s="177">
        <f>RES_hhdet_in_tesh!E156/RES_summary!E$21</f>
        <v>8.2085922503402173</v>
      </c>
      <c r="F156" s="177">
        <f>RES_hhdet_in_tesh!F156/RES_summary!F$21</f>
        <v>8.7817883982857925</v>
      </c>
      <c r="G156" s="177">
        <f>RES_hhdet_in_tesh!G156/RES_summary!G$21</f>
        <v>8.0993705360594976</v>
      </c>
      <c r="H156" s="177">
        <f>RES_hhdet_in_tesh!H156/RES_summary!H$21</f>
        <v>8.2311393269864901</v>
      </c>
      <c r="I156" s="177">
        <f>RES_hhdet_in_tesh!I156/RES_summary!I$21</f>
        <v>8.7379723292176941</v>
      </c>
      <c r="J156" s="177">
        <f>RES_hhdet_in_tesh!J156/RES_summary!J$21</f>
        <v>8.8589046169129748</v>
      </c>
      <c r="K156" s="177">
        <f>RES_hhdet_in_tesh!K156/RES_summary!K$21</f>
        <v>9.0515437480664449</v>
      </c>
      <c r="L156" s="177">
        <f>RES_hhdet_in_tesh!L156/RES_summary!L$21</f>
        <v>8.9101647553842636</v>
      </c>
      <c r="M156" s="177">
        <f>RES_hhdet_in_tesh!M156/RES_summary!M$21</f>
        <v>8.5743945217499054</v>
      </c>
      <c r="N156" s="177">
        <f>RES_hhdet_in_tesh!N156/RES_summary!N$21</f>
        <v>8.5165294090882568</v>
      </c>
      <c r="O156" s="177">
        <f>RES_hhdet_in_tesh!O156/RES_summary!O$21</f>
        <v>8.4753951600945214</v>
      </c>
      <c r="P156" s="177">
        <f>RES_hhdet_in_tesh!P156/RES_summary!P$21</f>
        <v>8.5089606427859419</v>
      </c>
      <c r="Q156" s="177">
        <f>RES_hhdet_in_tesh!Q156/RES_summary!Q$21</f>
        <v>8.5357507277271054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10.384421357997267</v>
      </c>
      <c r="D157" s="178">
        <f>RES_hhdet_in_tesh!D157/RES_summary!D$21</f>
        <v>10.797805138931608</v>
      </c>
      <c r="E157" s="178">
        <f>RES_hhdet_in_tesh!E157/RES_summary!E$21</f>
        <v>10.91748965914544</v>
      </c>
      <c r="F157" s="178">
        <f>RES_hhdet_in_tesh!F157/RES_summary!F$21</f>
        <v>10.693679654857497</v>
      </c>
      <c r="G157" s="178">
        <f>RES_hhdet_in_tesh!G157/RES_summary!G$21</f>
        <v>10.311724402214198</v>
      </c>
      <c r="H157" s="178">
        <f>RES_hhdet_in_tesh!H157/RES_summary!H$21</f>
        <v>10.492428821552911</v>
      </c>
      <c r="I157" s="178">
        <f>RES_hhdet_in_tesh!I157/RES_summary!I$21</f>
        <v>10.957518621552289</v>
      </c>
      <c r="J157" s="178">
        <f>RES_hhdet_in_tesh!J157/RES_summary!J$21</f>
        <v>10.73517818403155</v>
      </c>
      <c r="K157" s="178">
        <f>RES_hhdet_in_tesh!K157/RES_summary!K$21</f>
        <v>10.672588258837045</v>
      </c>
      <c r="L157" s="178">
        <f>RES_hhdet_in_tesh!L157/RES_summary!L$21</f>
        <v>10.618963515577107</v>
      </c>
      <c r="M157" s="178">
        <f>RES_hhdet_in_tesh!M157/RES_summary!M$21</f>
        <v>9.8727710689823081</v>
      </c>
      <c r="N157" s="178">
        <f>RES_hhdet_in_tesh!N157/RES_summary!N$21</f>
        <v>10.857142744065222</v>
      </c>
      <c r="O157" s="178">
        <f>RES_hhdet_in_tesh!O157/RES_summary!O$21</f>
        <v>10.241415698597395</v>
      </c>
      <c r="P157" s="178">
        <f>RES_hhdet_in_tesh!P157/RES_summary!P$21</f>
        <v>10.17560411715435</v>
      </c>
      <c r="Q157" s="178">
        <f>RES_hhdet_in_tesh!Q157/RES_summary!Q$21</f>
        <v>10.766717836083252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10.384421357997267</v>
      </c>
      <c r="D159" s="176">
        <f>RES_hhdet_in_tesh!D159/RES_summary!D$21</f>
        <v>10.797805138931608</v>
      </c>
      <c r="E159" s="176">
        <f>RES_hhdet_in_tesh!E159/RES_summary!E$21</f>
        <v>10.91748965914544</v>
      </c>
      <c r="F159" s="176">
        <f>RES_hhdet_in_tesh!F159/RES_summary!F$21</f>
        <v>10.693679654857497</v>
      </c>
      <c r="G159" s="176">
        <f>RES_hhdet_in_tesh!G159/RES_summary!G$21</f>
        <v>10.311724402214198</v>
      </c>
      <c r="H159" s="176">
        <f>RES_hhdet_in_tesh!H159/RES_summary!H$21</f>
        <v>10.492428821552911</v>
      </c>
      <c r="I159" s="176">
        <f>RES_hhdet_in_tesh!I159/RES_summary!I$21</f>
        <v>10.957518621552289</v>
      </c>
      <c r="J159" s="176">
        <f>RES_hhdet_in_tesh!J159/RES_summary!J$21</f>
        <v>10.73517818403155</v>
      </c>
      <c r="K159" s="176">
        <f>RES_hhdet_in_tesh!K159/RES_summary!K$21</f>
        <v>10.672588258837045</v>
      </c>
      <c r="L159" s="176">
        <f>RES_hhdet_in_tesh!L159/RES_summary!L$21</f>
        <v>10.618963515577107</v>
      </c>
      <c r="M159" s="176">
        <f>RES_hhdet_in_tesh!M159/RES_summary!M$21</f>
        <v>9.8727710689823081</v>
      </c>
      <c r="N159" s="176">
        <f>RES_hhdet_in_tesh!N159/RES_summary!N$21</f>
        <v>10.857142744065222</v>
      </c>
      <c r="O159" s="176">
        <f>RES_hhdet_in_tesh!O159/RES_summary!O$21</f>
        <v>10.241415698597395</v>
      </c>
      <c r="P159" s="176">
        <f>RES_hhdet_in_tesh!P159/RES_summary!P$21</f>
        <v>10.17560411715435</v>
      </c>
      <c r="Q159" s="176">
        <f>RES_hhdet_in_tesh!Q159/RES_summary!Q$21</f>
        <v>10.766717836083252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114.85448890608694</v>
      </c>
      <c r="D161" s="184">
        <f>RES_hhdet_in_tesh!D161/RES_summary!D$21</f>
        <v>119.1355866331139</v>
      </c>
      <c r="E161" s="184">
        <f>RES_hhdet_in_tesh!E161/RES_summary!E$21</f>
        <v>130.9991613271346</v>
      </c>
      <c r="F161" s="184">
        <f>RES_hhdet_in_tesh!F161/RES_summary!F$21</f>
        <v>126.13515960829815</v>
      </c>
      <c r="G161" s="184">
        <f>RES_hhdet_in_tesh!G161/RES_summary!G$21</f>
        <v>123.55736638498391</v>
      </c>
      <c r="H161" s="184">
        <f>RES_hhdet_in_tesh!H161/RES_summary!H$21</f>
        <v>124.63555995490646</v>
      </c>
      <c r="I161" s="184">
        <f>RES_hhdet_in_tesh!I161/RES_summary!I$21</f>
        <v>127.76387954126277</v>
      </c>
      <c r="J161" s="184">
        <f>RES_hhdet_in_tesh!J161/RES_summary!J$21</f>
        <v>122.47283461342568</v>
      </c>
      <c r="K161" s="184">
        <f>RES_hhdet_in_tesh!K161/RES_summary!K$21</f>
        <v>114.58289992624054</v>
      </c>
      <c r="L161" s="184">
        <f>RES_hhdet_in_tesh!L161/RES_summary!L$21</f>
        <v>108.76974577948582</v>
      </c>
      <c r="M161" s="184">
        <f>RES_hhdet_in_tesh!M161/RES_summary!M$21</f>
        <v>119.79925637570378</v>
      </c>
      <c r="N161" s="184">
        <f>RES_hhdet_in_tesh!N161/RES_summary!N$21</f>
        <v>119.50187488736823</v>
      </c>
      <c r="O161" s="184">
        <f>RES_hhdet_in_tesh!O161/RES_summary!O$21</f>
        <v>92.730538884553937</v>
      </c>
      <c r="P161" s="184">
        <f>RES_hhdet_in_tesh!P161/RES_summary!P$21</f>
        <v>92.040334126550903</v>
      </c>
      <c r="Q161" s="184">
        <f>RES_hhdet_in_tesh!Q161/RES_summary!Q$21</f>
        <v>109.05573490804409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61.785314524368218</v>
      </c>
      <c r="D162" s="178">
        <f>RES_hhdet_in_tesh!D162/RES_summary!D$21</f>
        <v>65.816358513180305</v>
      </c>
      <c r="E162" s="178">
        <f>RES_hhdet_in_tesh!E162/RES_summary!E$21</f>
        <v>77.90179045640464</v>
      </c>
      <c r="F162" s="178">
        <f>RES_hhdet_in_tesh!F162/RES_summary!F$21</f>
        <v>73.476079895302021</v>
      </c>
      <c r="G162" s="178">
        <f>RES_hhdet_in_tesh!G162/RES_summary!G$21</f>
        <v>71.90504772048871</v>
      </c>
      <c r="H162" s="178">
        <f>RES_hhdet_in_tesh!H162/RES_summary!H$21</f>
        <v>73.097789262545007</v>
      </c>
      <c r="I162" s="178">
        <f>RES_hhdet_in_tesh!I162/RES_summary!I$21</f>
        <v>72.510612760870387</v>
      </c>
      <c r="J162" s="178">
        <f>RES_hhdet_in_tesh!J162/RES_summary!J$21</f>
        <v>66.966652063073525</v>
      </c>
      <c r="K162" s="178">
        <f>RES_hhdet_in_tesh!K162/RES_summary!K$21</f>
        <v>58.679708184494977</v>
      </c>
      <c r="L162" s="178">
        <f>RES_hhdet_in_tesh!L162/RES_summary!L$21</f>
        <v>53.131968347097775</v>
      </c>
      <c r="M162" s="178">
        <f>RES_hhdet_in_tesh!M162/RES_summary!M$21</f>
        <v>65.405458771911682</v>
      </c>
      <c r="N162" s="178">
        <f>RES_hhdet_in_tesh!N162/RES_summary!N$21</f>
        <v>63.222622316110787</v>
      </c>
      <c r="O162" s="178">
        <f>RES_hhdet_in_tesh!O162/RES_summary!O$21</f>
        <v>35.847463462708006</v>
      </c>
      <c r="P162" s="178">
        <f>RES_hhdet_in_tesh!P162/RES_summary!P$21</f>
        <v>35.039868675869457</v>
      </c>
      <c r="Q162" s="178">
        <f>RES_hhdet_in_tesh!Q162/RES_summary!Q$21</f>
        <v>49.800245986894716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61.785314524368218</v>
      </c>
      <c r="D163" s="176">
        <f>RES_hhdet_in_tesh!D163/RES_summary!D$21</f>
        <v>65.816358513180305</v>
      </c>
      <c r="E163" s="176">
        <f>RES_hhdet_in_tesh!E163/RES_summary!E$21</f>
        <v>77.90179045640464</v>
      </c>
      <c r="F163" s="176">
        <f>RES_hhdet_in_tesh!F163/RES_summary!F$21</f>
        <v>73.476079895302021</v>
      </c>
      <c r="G163" s="176">
        <f>RES_hhdet_in_tesh!G163/RES_summary!G$21</f>
        <v>71.90504772048871</v>
      </c>
      <c r="H163" s="176">
        <f>RES_hhdet_in_tesh!H163/RES_summary!H$21</f>
        <v>73.097789262545007</v>
      </c>
      <c r="I163" s="176">
        <f>RES_hhdet_in_tesh!I163/RES_summary!I$21</f>
        <v>72.510612760870387</v>
      </c>
      <c r="J163" s="176">
        <f>RES_hhdet_in_tesh!J163/RES_summary!J$21</f>
        <v>66.966652063073525</v>
      </c>
      <c r="K163" s="176">
        <f>RES_hhdet_in_tesh!K163/RES_summary!K$21</f>
        <v>58.679708184494977</v>
      </c>
      <c r="L163" s="176">
        <f>RES_hhdet_in_tesh!L163/RES_summary!L$21</f>
        <v>53.131968347097775</v>
      </c>
      <c r="M163" s="176">
        <f>RES_hhdet_in_tesh!M163/RES_summary!M$21</f>
        <v>65.405458771911682</v>
      </c>
      <c r="N163" s="176">
        <f>RES_hhdet_in_tesh!N163/RES_summary!N$21</f>
        <v>63.222622316110787</v>
      </c>
      <c r="O163" s="176">
        <f>RES_hhdet_in_tesh!O163/RES_summary!O$21</f>
        <v>35.847463462708006</v>
      </c>
      <c r="P163" s="176">
        <f>RES_hhdet_in_tesh!P163/RES_summary!P$21</f>
        <v>35.039868675869457</v>
      </c>
      <c r="Q163" s="176">
        <f>RES_hhdet_in_tesh!Q163/RES_summary!Q$21</f>
        <v>49.800245986894716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30.540993464567272</v>
      </c>
      <c r="D164" s="178">
        <f>RES_hhdet_in_tesh!D164/RES_summary!D$21</f>
        <v>29.847215113824706</v>
      </c>
      <c r="E164" s="178">
        <f>RES_hhdet_in_tesh!E164/RES_summary!E$21</f>
        <v>29.233281312031803</v>
      </c>
      <c r="F164" s="178">
        <f>RES_hhdet_in_tesh!F164/RES_summary!F$21</f>
        <v>28.748455229312086</v>
      </c>
      <c r="G164" s="178">
        <f>RES_hhdet_in_tesh!G164/RES_summary!G$21</f>
        <v>28.448132400126561</v>
      </c>
      <c r="H164" s="178">
        <f>RES_hhdet_in_tesh!H164/RES_summary!H$21</f>
        <v>28.278657225361528</v>
      </c>
      <c r="I164" s="178">
        <f>RES_hhdet_in_tesh!I164/RES_summary!I$21</f>
        <v>31.071484394685115</v>
      </c>
      <c r="J164" s="178">
        <f>RES_hhdet_in_tesh!J164/RES_summary!J$21</f>
        <v>31.388466544215234</v>
      </c>
      <c r="K164" s="178">
        <f>RES_hhdet_in_tesh!K164/RES_summary!K$21</f>
        <v>31.787574714052834</v>
      </c>
      <c r="L164" s="178">
        <f>RES_hhdet_in_tesh!L164/RES_summary!L$21</f>
        <v>31.595673823575396</v>
      </c>
      <c r="M164" s="178">
        <f>RES_hhdet_in_tesh!M164/RES_summary!M$21</f>
        <v>31.58803251593385</v>
      </c>
      <c r="N164" s="178">
        <f>RES_hhdet_in_tesh!N164/RES_summary!N$21</f>
        <v>32.089505038157668</v>
      </c>
      <c r="O164" s="178">
        <f>RES_hhdet_in_tesh!O164/RES_summary!O$21</f>
        <v>32.920345223238222</v>
      </c>
      <c r="P164" s="178">
        <f>RES_hhdet_in_tesh!P164/RES_summary!P$21</f>
        <v>33.497588829157074</v>
      </c>
      <c r="Q164" s="178">
        <f>RES_hhdet_in_tesh!Q164/RES_summary!Q$21</f>
        <v>35.197003986054135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30.540993464567272</v>
      </c>
      <c r="D165" s="177">
        <f>RES_hhdet_in_tesh!D165/RES_summary!D$21</f>
        <v>29.847215113824706</v>
      </c>
      <c r="E165" s="177">
        <f>RES_hhdet_in_tesh!E165/RES_summary!E$21</f>
        <v>29.233281312031803</v>
      </c>
      <c r="F165" s="177">
        <f>RES_hhdet_in_tesh!F165/RES_summary!F$21</f>
        <v>28.748455229312086</v>
      </c>
      <c r="G165" s="177">
        <f>RES_hhdet_in_tesh!G165/RES_summary!G$21</f>
        <v>28.448132400126561</v>
      </c>
      <c r="H165" s="177">
        <f>RES_hhdet_in_tesh!H165/RES_summary!H$21</f>
        <v>28.278657225361528</v>
      </c>
      <c r="I165" s="177">
        <f>RES_hhdet_in_tesh!I165/RES_summary!I$21</f>
        <v>31.071484394685115</v>
      </c>
      <c r="J165" s="177">
        <f>RES_hhdet_in_tesh!J165/RES_summary!J$21</f>
        <v>31.388466544215234</v>
      </c>
      <c r="K165" s="177">
        <f>RES_hhdet_in_tesh!K165/RES_summary!K$21</f>
        <v>31.787574714052834</v>
      </c>
      <c r="L165" s="177">
        <f>RES_hhdet_in_tesh!L165/RES_summary!L$21</f>
        <v>31.595673823575396</v>
      </c>
      <c r="M165" s="177">
        <f>RES_hhdet_in_tesh!M165/RES_summary!M$21</f>
        <v>31.58803251593385</v>
      </c>
      <c r="N165" s="177">
        <f>RES_hhdet_in_tesh!N165/RES_summary!N$21</f>
        <v>32.089505038157668</v>
      </c>
      <c r="O165" s="177">
        <f>RES_hhdet_in_tesh!O165/RES_summary!O$21</f>
        <v>32.920345223238222</v>
      </c>
      <c r="P165" s="177">
        <f>RES_hhdet_in_tesh!P165/RES_summary!P$21</f>
        <v>33.497588829157074</v>
      </c>
      <c r="Q165" s="177">
        <f>RES_hhdet_in_tesh!Q165/RES_summary!Q$21</f>
        <v>35.197003986054135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12.143818045921584</v>
      </c>
      <c r="D166" s="178">
        <f>RES_hhdet_in_tesh!D166/RES_summary!D$21</f>
        <v>12.674354779639225</v>
      </c>
      <c r="E166" s="178">
        <f>RES_hhdet_in_tesh!E166/RES_summary!E$21</f>
        <v>12.946913198316023</v>
      </c>
      <c r="F166" s="178">
        <f>RES_hhdet_in_tesh!F166/RES_summary!F$21</f>
        <v>13.217497238565057</v>
      </c>
      <c r="G166" s="178">
        <f>RES_hhdet_in_tesh!G166/RES_summary!G$21</f>
        <v>12.893039521215</v>
      </c>
      <c r="H166" s="178">
        <f>RES_hhdet_in_tesh!H166/RES_summary!H$21</f>
        <v>12.767315366389004</v>
      </c>
      <c r="I166" s="178">
        <f>RES_hhdet_in_tesh!I166/RES_summary!I$21</f>
        <v>13.224922222930088</v>
      </c>
      <c r="J166" s="178">
        <f>RES_hhdet_in_tesh!J166/RES_summary!J$21</f>
        <v>13.38302572125199</v>
      </c>
      <c r="K166" s="178">
        <f>RES_hhdet_in_tesh!K166/RES_summary!K$21</f>
        <v>13.443391897072368</v>
      </c>
      <c r="L166" s="178">
        <f>RES_hhdet_in_tesh!L166/RES_summary!L$21</f>
        <v>13.423379719426304</v>
      </c>
      <c r="M166" s="178">
        <f>RES_hhdet_in_tesh!M166/RES_summary!M$21</f>
        <v>12.933121319192178</v>
      </c>
      <c r="N166" s="178">
        <f>RES_hhdet_in_tesh!N166/RES_summary!N$21</f>
        <v>13.332934173912665</v>
      </c>
      <c r="O166" s="178">
        <f>RES_hhdet_in_tesh!O166/RES_summary!O$21</f>
        <v>13.721480716588946</v>
      </c>
      <c r="P166" s="178">
        <f>RES_hhdet_in_tesh!P166/RES_summary!P$21</f>
        <v>13.327543550417271</v>
      </c>
      <c r="Q166" s="178">
        <f>RES_hhdet_in_tesh!Q166/RES_summary!Q$21</f>
        <v>13.292927174857896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12.256824996247106</v>
      </c>
      <c r="D171" s="180">
        <f>RES_hhdet_in_tesh!D171/RES_summary!D$21</f>
        <v>13.012317356179247</v>
      </c>
      <c r="E171" s="180">
        <f>RES_hhdet_in_tesh!E171/RES_summary!E$21</f>
        <v>13.373416148742034</v>
      </c>
      <c r="F171" s="180">
        <f>RES_hhdet_in_tesh!F171/RES_summary!F$21</f>
        <v>13.453944674612085</v>
      </c>
      <c r="G171" s="180">
        <f>RES_hhdet_in_tesh!G171/RES_summary!G$21</f>
        <v>13.143933458161358</v>
      </c>
      <c r="H171" s="180">
        <f>RES_hhdet_in_tesh!H171/RES_summary!H$21</f>
        <v>13.410127442303581</v>
      </c>
      <c r="I171" s="180">
        <f>RES_hhdet_in_tesh!I171/RES_summary!I$21</f>
        <v>0</v>
      </c>
      <c r="J171" s="180">
        <f>RES_hhdet_in_tesh!J171/RES_summary!J$21</f>
        <v>0</v>
      </c>
      <c r="K171" s="180">
        <f>RES_hhdet_in_tesh!K171/RES_summary!K$21</f>
        <v>0</v>
      </c>
      <c r="L171" s="180">
        <f>RES_hhdet_in_tesh!L171/RES_summary!L$21</f>
        <v>0</v>
      </c>
      <c r="M171" s="180">
        <f>RES_hhdet_in_tesh!M171/RES_summary!M$21</f>
        <v>0</v>
      </c>
      <c r="N171" s="180">
        <f>RES_hhdet_in_tesh!N171/RES_summary!N$21</f>
        <v>0</v>
      </c>
      <c r="O171" s="180">
        <f>RES_hhdet_in_tesh!O171/RES_summary!O$21</f>
        <v>14.501342107179893</v>
      </c>
      <c r="P171" s="180">
        <f>RES_hhdet_in_tesh!P171/RES_summary!P$21</f>
        <v>14.275210891421832</v>
      </c>
      <c r="Q171" s="180">
        <f>RES_hhdet_in_tesh!Q171/RES_summary!Q$21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12.075168357938095</v>
      </c>
      <c r="D172" s="179">
        <f>RES_hhdet_in_tesh!D172/RES_summary!D$21</f>
        <v>12.564422128701597</v>
      </c>
      <c r="E172" s="179">
        <f>RES_hhdet_in_tesh!E172/RES_summary!E$21</f>
        <v>12.831835305458068</v>
      </c>
      <c r="F172" s="179">
        <f>RES_hhdet_in_tesh!F172/RES_summary!F$21</f>
        <v>12.900712871741693</v>
      </c>
      <c r="G172" s="179">
        <f>RES_hhdet_in_tesh!G172/RES_summary!G$21</f>
        <v>12.826091314170558</v>
      </c>
      <c r="H172" s="179">
        <f>RES_hhdet_in_tesh!H172/RES_summary!H$21</f>
        <v>12.711688599555242</v>
      </c>
      <c r="I172" s="179">
        <f>RES_hhdet_in_tesh!I172/RES_summary!I$21</f>
        <v>13.224922222930088</v>
      </c>
      <c r="J172" s="179">
        <f>RES_hhdet_in_tesh!J172/RES_summary!J$21</f>
        <v>13.38302572125199</v>
      </c>
      <c r="K172" s="179">
        <f>RES_hhdet_in_tesh!K172/RES_summary!K$21</f>
        <v>13.443391897072368</v>
      </c>
      <c r="L172" s="179">
        <f>RES_hhdet_in_tesh!L172/RES_summary!L$21</f>
        <v>13.423379719426304</v>
      </c>
      <c r="M172" s="179">
        <f>RES_hhdet_in_tesh!M172/RES_summary!M$21</f>
        <v>12.933121319192178</v>
      </c>
      <c r="N172" s="179">
        <f>RES_hhdet_in_tesh!N172/RES_summary!N$21</f>
        <v>13.332934173912665</v>
      </c>
      <c r="O172" s="179">
        <f>RES_hhdet_in_tesh!O172/RES_summary!O$21</f>
        <v>13.037145027587442</v>
      </c>
      <c r="P172" s="179">
        <f>RES_hhdet_in_tesh!P172/RES_summary!P$21</f>
        <v>12.966552936265497</v>
      </c>
      <c r="Q172" s="179">
        <f>RES_hhdet_in_tesh!Q172/RES_summary!Q$21</f>
        <v>13.292927174857896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3.1647630382652245</v>
      </c>
      <c r="D173" s="177">
        <f>RES_hhdet_in_tesh!D173/RES_summary!D$21</f>
        <v>4.0528334301339148</v>
      </c>
      <c r="E173" s="177">
        <f>RES_hhdet_in_tesh!E173/RES_summary!E$21</f>
        <v>4.624185611549219</v>
      </c>
      <c r="F173" s="177">
        <f>RES_hhdet_in_tesh!F173/RES_summary!F$21</f>
        <v>4.1208610594012107</v>
      </c>
      <c r="G173" s="177">
        <f>RES_hhdet_in_tesh!G173/RES_summary!G$21</f>
        <v>4.7284281538847202</v>
      </c>
      <c r="H173" s="177">
        <f>RES_hhdet_in_tesh!H173/RES_summary!H$21</f>
        <v>4.4821901612527588</v>
      </c>
      <c r="I173" s="177">
        <f>RES_hhdet_in_tesh!I173/RES_summary!I$21</f>
        <v>4.488977767703286</v>
      </c>
      <c r="J173" s="177">
        <f>RES_hhdet_in_tesh!J173/RES_summary!J$21</f>
        <v>4.5253122984850744</v>
      </c>
      <c r="K173" s="177">
        <f>RES_hhdet_in_tesh!K173/RES_summary!K$21</f>
        <v>4.3925860845777835</v>
      </c>
      <c r="L173" s="177">
        <f>RES_hhdet_in_tesh!L173/RES_summary!L$21</f>
        <v>4.5136156676084802</v>
      </c>
      <c r="M173" s="177">
        <f>RES_hhdet_in_tesh!M173/RES_summary!M$21</f>
        <v>4.3588084416090478</v>
      </c>
      <c r="N173" s="177">
        <f>RES_hhdet_in_tesh!N173/RES_summary!N$21</f>
        <v>4.8171683633792197</v>
      </c>
      <c r="O173" s="177">
        <f>RES_hhdet_in_tesh!O173/RES_summary!O$21</f>
        <v>4.5621184251919775</v>
      </c>
      <c r="P173" s="177">
        <f>RES_hhdet_in_tesh!P173/RES_summary!P$21</f>
        <v>4.4589191504418038</v>
      </c>
      <c r="Q173" s="177">
        <f>RES_hhdet_in_tesh!Q173/RES_summary!Q$21</f>
        <v>4.7610732308587727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8.9104053196728739</v>
      </c>
      <c r="D174" s="176">
        <f>RES_hhdet_in_tesh!D174/RES_summary!D$21</f>
        <v>8.5115886985676834</v>
      </c>
      <c r="E174" s="176">
        <f>RES_hhdet_in_tesh!E174/RES_summary!E$21</f>
        <v>8.2076496939088486</v>
      </c>
      <c r="F174" s="176">
        <f>RES_hhdet_in_tesh!F174/RES_summary!F$21</f>
        <v>8.7798518123404818</v>
      </c>
      <c r="G174" s="176">
        <f>RES_hhdet_in_tesh!G174/RES_summary!G$21</f>
        <v>8.0976631602858404</v>
      </c>
      <c r="H174" s="176">
        <f>RES_hhdet_in_tesh!H174/RES_summary!H$21</f>
        <v>8.2294984383024836</v>
      </c>
      <c r="I174" s="176">
        <f>RES_hhdet_in_tesh!I174/RES_summary!I$21</f>
        <v>8.7359444552268002</v>
      </c>
      <c r="J174" s="176">
        <f>RES_hhdet_in_tesh!J174/RES_summary!J$21</f>
        <v>8.857713422766917</v>
      </c>
      <c r="K174" s="176">
        <f>RES_hhdet_in_tesh!K174/RES_summary!K$21</f>
        <v>9.050805812494584</v>
      </c>
      <c r="L174" s="176">
        <f>RES_hhdet_in_tesh!L174/RES_summary!L$21</f>
        <v>8.9097640518178238</v>
      </c>
      <c r="M174" s="176">
        <f>RES_hhdet_in_tesh!M174/RES_summary!M$21</f>
        <v>8.5743128775831305</v>
      </c>
      <c r="N174" s="176">
        <f>RES_hhdet_in_tesh!N174/RES_summary!N$21</f>
        <v>8.5157658105334466</v>
      </c>
      <c r="O174" s="176">
        <f>RES_hhdet_in_tesh!O174/RES_summary!O$21</f>
        <v>8.475026602395463</v>
      </c>
      <c r="P174" s="176">
        <f>RES_hhdet_in_tesh!P174/RES_summary!P$21</f>
        <v>8.5076337858236979</v>
      </c>
      <c r="Q174" s="176">
        <f>RES_hhdet_in_tesh!Q174/RES_summary!Q$21</f>
        <v>8.5318539439991223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10.384362871229895</v>
      </c>
      <c r="D175" s="178">
        <f>RES_hhdet_in_tesh!D175/RES_summary!D$21</f>
        <v>10.797658226469666</v>
      </c>
      <c r="E175" s="178">
        <f>RES_hhdet_in_tesh!E175/RES_summary!E$21</f>
        <v>10.917176360382143</v>
      </c>
      <c r="F175" s="178">
        <f>RES_hhdet_in_tesh!F175/RES_summary!F$21</f>
        <v>10.693127245118982</v>
      </c>
      <c r="G175" s="178">
        <f>RES_hhdet_in_tesh!G175/RES_summary!G$21</f>
        <v>10.311146743153646</v>
      </c>
      <c r="H175" s="178">
        <f>RES_hhdet_in_tesh!H175/RES_summary!H$21</f>
        <v>10.491798100610927</v>
      </c>
      <c r="I175" s="178">
        <f>RES_hhdet_in_tesh!I175/RES_summary!I$21</f>
        <v>10.956860162777183</v>
      </c>
      <c r="J175" s="178">
        <f>RES_hhdet_in_tesh!J175/RES_summary!J$21</f>
        <v>10.734690284884925</v>
      </c>
      <c r="K175" s="178">
        <f>RES_hhdet_in_tesh!K175/RES_summary!K$21</f>
        <v>10.672225130620328</v>
      </c>
      <c r="L175" s="178">
        <f>RES_hhdet_in_tesh!L175/RES_summary!L$21</f>
        <v>10.618723889386349</v>
      </c>
      <c r="M175" s="178">
        <f>RES_hhdet_in_tesh!M175/RES_summary!M$21</f>
        <v>9.8726437686660589</v>
      </c>
      <c r="N175" s="178">
        <f>RES_hhdet_in_tesh!N175/RES_summary!N$21</f>
        <v>10.856813359187109</v>
      </c>
      <c r="O175" s="178">
        <f>RES_hhdet_in_tesh!O175/RES_summary!O$21</f>
        <v>10.241249482018764</v>
      </c>
      <c r="P175" s="178">
        <f>RES_hhdet_in_tesh!P175/RES_summary!P$21</f>
        <v>10.175333071107099</v>
      </c>
      <c r="Q175" s="178">
        <f>RES_hhdet_in_tesh!Q175/RES_summary!Q$21</f>
        <v>10.765557760237344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10.384362871229895</v>
      </c>
      <c r="D177" s="176">
        <f>RES_hhdet_in_tesh!D177/RES_summary!D$21</f>
        <v>10.797658226469666</v>
      </c>
      <c r="E177" s="176">
        <f>RES_hhdet_in_tesh!E177/RES_summary!E$21</f>
        <v>10.917176360382143</v>
      </c>
      <c r="F177" s="176">
        <f>RES_hhdet_in_tesh!F177/RES_summary!F$21</f>
        <v>10.693127245118982</v>
      </c>
      <c r="G177" s="176">
        <f>RES_hhdet_in_tesh!G177/RES_summary!G$21</f>
        <v>10.311146743153646</v>
      </c>
      <c r="H177" s="176">
        <f>RES_hhdet_in_tesh!H177/RES_summary!H$21</f>
        <v>10.491798100610927</v>
      </c>
      <c r="I177" s="176">
        <f>RES_hhdet_in_tesh!I177/RES_summary!I$21</f>
        <v>10.956860162777183</v>
      </c>
      <c r="J177" s="176">
        <f>RES_hhdet_in_tesh!J177/RES_summary!J$21</f>
        <v>10.734690284884925</v>
      </c>
      <c r="K177" s="176">
        <f>RES_hhdet_in_tesh!K177/RES_summary!K$21</f>
        <v>10.672225130620328</v>
      </c>
      <c r="L177" s="176">
        <f>RES_hhdet_in_tesh!L177/RES_summary!L$21</f>
        <v>10.618723889386349</v>
      </c>
      <c r="M177" s="176">
        <f>RES_hhdet_in_tesh!M177/RES_summary!M$21</f>
        <v>9.8726437686660589</v>
      </c>
      <c r="N177" s="176">
        <f>RES_hhdet_in_tesh!N177/RES_summary!N$21</f>
        <v>10.856813359187109</v>
      </c>
      <c r="O177" s="176">
        <f>RES_hhdet_in_tesh!O177/RES_summary!O$21</f>
        <v>10.241249482018764</v>
      </c>
      <c r="P177" s="176">
        <f>RES_hhdet_in_tesh!P177/RES_summary!P$21</f>
        <v>10.175333071107099</v>
      </c>
      <c r="Q177" s="176">
        <f>RES_hhdet_in_tesh!Q177/RES_summary!Q$21</f>
        <v>10.765557760237344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0</v>
      </c>
      <c r="D3" s="184">
        <f>RES_hhdet_in_emih!D3/RES_summary!D$21</f>
        <v>0</v>
      </c>
      <c r="E3" s="184">
        <f>RES_hhdet_in_emih!E3/RES_summary!E$21</f>
        <v>0</v>
      </c>
      <c r="F3" s="184">
        <f>RES_hhdet_in_emih!F3/RES_summary!F$21</f>
        <v>46.606567456151851</v>
      </c>
      <c r="G3" s="184">
        <f>RES_hhdet_in_emih!G3/RES_summary!G$21</f>
        <v>0</v>
      </c>
      <c r="H3" s="184">
        <f>RES_hhdet_in_emih!H3/RES_summary!H$21</f>
        <v>0</v>
      </c>
      <c r="I3" s="184">
        <f>RES_hhdet_in_emih!I3/RES_summary!I$21</f>
        <v>32.459034338992254</v>
      </c>
      <c r="J3" s="184">
        <f>RES_hhdet_in_emih!J3/RES_summary!J$21</f>
        <v>0</v>
      </c>
      <c r="K3" s="184">
        <f>RES_hhdet_in_emih!K3/RES_summary!K$21</f>
        <v>0</v>
      </c>
      <c r="L3" s="184">
        <f>RES_hhdet_in_emih!L3/RES_summary!L$21</f>
        <v>0</v>
      </c>
      <c r="M3" s="184">
        <f>RES_hhdet_in_emih!M3/RES_summary!M$21</f>
        <v>0</v>
      </c>
      <c r="N3" s="184">
        <f>RES_hhdet_in_emih!N3/RES_summary!N$21</f>
        <v>0</v>
      </c>
      <c r="O3" s="184">
        <f>RES_hhdet_in_emih!O3/RES_summary!O$21</f>
        <v>0</v>
      </c>
      <c r="P3" s="184">
        <f>RES_hhdet_in_emih!P3/RES_summary!P$21</f>
        <v>0</v>
      </c>
      <c r="Q3" s="184">
        <f>RES_hhdet_in_emih!Q3/RES_summary!Q$21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0</v>
      </c>
      <c r="D4" s="178">
        <f>RES_hhdet_in_emih!D4/RES_summary!D$21</f>
        <v>0</v>
      </c>
      <c r="E4" s="178">
        <f>RES_hhdet_in_emih!E4/RES_summary!E$21</f>
        <v>0</v>
      </c>
      <c r="F4" s="178">
        <f>RES_hhdet_in_emih!F4/RES_summary!F$21</f>
        <v>46.606567456151851</v>
      </c>
      <c r="G4" s="178">
        <f>RES_hhdet_in_emih!G4/RES_summary!G$21</f>
        <v>0</v>
      </c>
      <c r="H4" s="178">
        <f>RES_hhdet_in_emih!H4/RES_summary!H$21</f>
        <v>0</v>
      </c>
      <c r="I4" s="178">
        <f>RES_hhdet_in_emih!I4/RES_summary!I$21</f>
        <v>32.459034338992254</v>
      </c>
      <c r="J4" s="178">
        <f>RES_hhdet_in_emih!J4/RES_summary!J$21</f>
        <v>0</v>
      </c>
      <c r="K4" s="178">
        <f>RES_hhdet_in_emih!K4/RES_summary!K$21</f>
        <v>0</v>
      </c>
      <c r="L4" s="178">
        <f>RES_hhdet_in_emih!L4/RES_summary!L$21</f>
        <v>0</v>
      </c>
      <c r="M4" s="178">
        <f>RES_hhdet_in_emih!M4/RES_summary!M$21</f>
        <v>0</v>
      </c>
      <c r="N4" s="178">
        <f>RES_hhdet_in_emih!N4/RES_summary!N$21</f>
        <v>0</v>
      </c>
      <c r="O4" s="178">
        <f>RES_hhdet_in_emih!O4/RES_summary!O$21</f>
        <v>0</v>
      </c>
      <c r="P4" s="178">
        <f>RES_hhdet_in_emih!P4/RES_summary!P$21</f>
        <v>0</v>
      </c>
      <c r="Q4" s="178">
        <f>RES_hhdet_in_emih!Q4/RES_summary!Q$21</f>
        <v>0</v>
      </c>
    </row>
    <row r="5" spans="1:17" ht="12" customHeight="1" x14ac:dyDescent="0.25">
      <c r="A5" s="23" t="s">
        <v>58</v>
      </c>
      <c r="B5" s="156"/>
      <c r="C5" s="177">
        <f>RES_hhdet_in_emih!C5/RES_summary!C$21</f>
        <v>0</v>
      </c>
      <c r="D5" s="177">
        <f>RES_hhdet_in_emih!D5/RES_summary!D$21</f>
        <v>0</v>
      </c>
      <c r="E5" s="177">
        <f>RES_hhdet_in_emih!E5/RES_summary!E$21</f>
        <v>0</v>
      </c>
      <c r="F5" s="177">
        <f>RES_hhdet_in_emih!F5/RES_summary!F$21</f>
        <v>46.606567456151851</v>
      </c>
      <c r="G5" s="177">
        <f>RES_hhdet_in_emih!G5/RES_summary!G$21</f>
        <v>0</v>
      </c>
      <c r="H5" s="177">
        <f>RES_hhdet_in_emih!H5/RES_summary!H$21</f>
        <v>0</v>
      </c>
      <c r="I5" s="177">
        <f>RES_hhdet_in_emih!I5/RES_summary!I$21</f>
        <v>32.459034338992254</v>
      </c>
      <c r="J5" s="177">
        <f>RES_hhdet_in_emih!J5/RES_summary!J$21</f>
        <v>0</v>
      </c>
      <c r="K5" s="177">
        <f>RES_hhdet_in_emih!K5/RES_summary!K$21</f>
        <v>0</v>
      </c>
      <c r="L5" s="177">
        <f>RES_hhdet_in_emih!L5/RES_summary!L$21</f>
        <v>0</v>
      </c>
      <c r="M5" s="177">
        <f>RES_hhdet_in_emih!M5/RES_summary!M$21</f>
        <v>0</v>
      </c>
      <c r="N5" s="177">
        <f>RES_hhdet_in_emih!N5/RES_summary!N$21</f>
        <v>0</v>
      </c>
      <c r="O5" s="177">
        <f>RES_hhdet_in_emih!O5/RES_summary!O$21</f>
        <v>0</v>
      </c>
      <c r="P5" s="177">
        <f>RES_hhdet_in_emih!P5/RES_summary!P$21</f>
        <v>0</v>
      </c>
      <c r="Q5" s="177">
        <f>RES_hhdet_in_emih!Q5/RES_summary!Q$21</f>
        <v>0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0</v>
      </c>
      <c r="D9" s="178">
        <f>RES_hhdet_in_emih!D9/RES_summary!D$21</f>
        <v>0</v>
      </c>
      <c r="E9" s="178">
        <f>RES_hhdet_in_emih!E9/RES_summary!E$21</f>
        <v>0</v>
      </c>
      <c r="F9" s="178">
        <f>RES_hhdet_in_emih!F9/RES_summary!F$21</f>
        <v>0</v>
      </c>
      <c r="G9" s="178">
        <f>RES_hhdet_in_emih!G9/RES_summary!G$21</f>
        <v>0</v>
      </c>
      <c r="H9" s="178">
        <f>RES_hhdet_in_emih!H9/RES_summary!H$21</f>
        <v>0</v>
      </c>
      <c r="I9" s="178">
        <f>RES_hhdet_in_emih!I9/RES_summary!I$21</f>
        <v>0</v>
      </c>
      <c r="J9" s="178">
        <f>RES_hhdet_in_emih!J9/RES_summary!J$21</f>
        <v>0</v>
      </c>
      <c r="K9" s="178">
        <f>RES_hhdet_in_emih!K9/RES_summary!K$21</f>
        <v>0</v>
      </c>
      <c r="L9" s="178">
        <f>RES_hhdet_in_emih!L9/RES_summary!L$21</f>
        <v>0</v>
      </c>
      <c r="M9" s="178">
        <f>RES_hhdet_in_emih!M9/RES_summary!M$21</f>
        <v>0</v>
      </c>
      <c r="N9" s="178">
        <f>RES_hhdet_in_emih!N9/RES_summary!N$21</f>
        <v>0</v>
      </c>
      <c r="O9" s="178">
        <f>RES_hhdet_in_emih!O9/RES_summary!O$21</f>
        <v>0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0</v>
      </c>
      <c r="D10" s="183">
        <f>RES_hhdet_in_emih!D10/RES_summary!D$21</f>
        <v>0</v>
      </c>
      <c r="E10" s="183">
        <f>RES_hhdet_in_emih!E10/RES_summary!E$21</f>
        <v>0</v>
      </c>
      <c r="F10" s="183">
        <f>RES_hhdet_in_emih!F10/RES_summary!F$21</f>
        <v>0</v>
      </c>
      <c r="G10" s="183">
        <f>RES_hhdet_in_emih!G10/RES_summary!G$21</f>
        <v>0</v>
      </c>
      <c r="H10" s="183">
        <f>RES_hhdet_in_emih!H10/RES_summary!H$21</f>
        <v>0</v>
      </c>
      <c r="I10" s="183">
        <f>RES_hhdet_in_emih!I10/RES_summary!I$21</f>
        <v>0</v>
      </c>
      <c r="J10" s="183">
        <f>RES_hhdet_in_emih!J10/RES_summary!J$21</f>
        <v>0</v>
      </c>
      <c r="K10" s="183">
        <f>RES_hhdet_in_emih!K10/RES_summary!K$21</f>
        <v>0</v>
      </c>
      <c r="L10" s="183">
        <f>RES_hhdet_in_emih!L10/RES_summary!L$21</f>
        <v>0</v>
      </c>
      <c r="M10" s="183">
        <f>RES_hhdet_in_emih!M10/RES_summary!M$21</f>
        <v>0</v>
      </c>
      <c r="N10" s="183">
        <f>RES_hhdet_in_emih!N10/RES_summary!N$21</f>
        <v>0</v>
      </c>
      <c r="O10" s="183">
        <f>RES_hhdet_in_emih!O10/RES_summary!O$21</f>
        <v>0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0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0</v>
      </c>
      <c r="D24" s="184">
        <f>RES_hhdet_in_emih!D24/RES_summary!D$21</f>
        <v>0</v>
      </c>
      <c r="E24" s="184">
        <f>RES_hhdet_in_emih!E24/RES_summary!E$21</f>
        <v>0</v>
      </c>
      <c r="F24" s="184">
        <f>RES_hhdet_in_emih!F24/RES_summary!F$21</f>
        <v>0</v>
      </c>
      <c r="G24" s="184">
        <f>RES_hhdet_in_emih!G24/RES_summary!G$21</f>
        <v>0</v>
      </c>
      <c r="H24" s="184">
        <f>RES_hhdet_in_emih!H24/RES_summary!H$21</f>
        <v>0</v>
      </c>
      <c r="I24" s="184">
        <f>RES_hhdet_in_emih!I24/RES_summary!I$21</f>
        <v>0</v>
      </c>
      <c r="J24" s="184">
        <f>RES_hhdet_in_emih!J24/RES_summary!J$21</f>
        <v>0</v>
      </c>
      <c r="K24" s="184">
        <f>RES_hhdet_in_emih!K24/RES_summary!K$21</f>
        <v>0</v>
      </c>
      <c r="L24" s="184">
        <f>RES_hhdet_in_emih!L24/RES_summary!L$21</f>
        <v>0</v>
      </c>
      <c r="M24" s="184">
        <f>RES_hhdet_in_emih!M24/RES_summary!M$21</f>
        <v>0</v>
      </c>
      <c r="N24" s="184">
        <f>RES_hhdet_in_emih!N24/RES_summary!N$21</f>
        <v>0</v>
      </c>
      <c r="O24" s="184">
        <f>RES_hhdet_in_emih!O24/RES_summary!O$21</f>
        <v>0</v>
      </c>
      <c r="P24" s="184">
        <f>RES_hhdet_in_emih!P24/RES_summary!P$21</f>
        <v>0</v>
      </c>
      <c r="Q24" s="184">
        <f>RES_hhdet_in_emih!Q24/RES_summary!Q$21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0</v>
      </c>
      <c r="D25" s="178">
        <f>RES_hhdet_in_emih!D25/RES_summary!D$21</f>
        <v>0</v>
      </c>
      <c r="E25" s="178">
        <f>RES_hhdet_in_emih!E25/RES_summary!E$21</f>
        <v>0</v>
      </c>
      <c r="F25" s="178">
        <f>RES_hhdet_in_emih!F25/RES_summary!F$21</f>
        <v>0</v>
      </c>
      <c r="G25" s="178">
        <f>RES_hhdet_in_emih!G25/RES_summary!G$21</f>
        <v>0</v>
      </c>
      <c r="H25" s="178">
        <f>RES_hhdet_in_emih!H25/RES_summary!H$21</f>
        <v>0</v>
      </c>
      <c r="I25" s="178">
        <f>RES_hhdet_in_emih!I25/RES_summary!I$21</f>
        <v>0</v>
      </c>
      <c r="J25" s="178">
        <f>RES_hhdet_in_emih!J25/RES_summary!J$21</f>
        <v>0</v>
      </c>
      <c r="K25" s="178">
        <f>RES_hhdet_in_emih!K25/RES_summary!K$21</f>
        <v>0</v>
      </c>
      <c r="L25" s="178">
        <f>RES_hhdet_in_emih!L25/RES_summary!L$21</f>
        <v>0</v>
      </c>
      <c r="M25" s="178">
        <f>RES_hhdet_in_emih!M25/RES_summary!M$21</f>
        <v>0</v>
      </c>
      <c r="N25" s="178">
        <f>RES_hhdet_in_emih!N25/RES_summary!N$21</f>
        <v>0</v>
      </c>
      <c r="O25" s="178">
        <f>RES_hhdet_in_emih!O25/RES_summary!O$21</f>
        <v>0</v>
      </c>
      <c r="P25" s="178">
        <f>RES_hhdet_in_emih!P25/RES_summary!P$21</f>
        <v>0</v>
      </c>
      <c r="Q25" s="178">
        <f>RES_hhdet_in_emih!Q25/RES_summary!Q$21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0</v>
      </c>
      <c r="D26" s="177">
        <f>RES_hhdet_in_emih!D26/RES_summary!D$21</f>
        <v>0</v>
      </c>
      <c r="E26" s="177">
        <f>RES_hhdet_in_emih!E26/RES_summary!E$21</f>
        <v>0</v>
      </c>
      <c r="F26" s="177">
        <f>RES_hhdet_in_emih!F26/RES_summary!F$21</f>
        <v>0</v>
      </c>
      <c r="G26" s="177">
        <f>RES_hhdet_in_emih!G26/RES_summary!G$21</f>
        <v>0</v>
      </c>
      <c r="H26" s="177">
        <f>RES_hhdet_in_emih!H26/RES_summary!H$21</f>
        <v>0</v>
      </c>
      <c r="I26" s="177">
        <f>RES_hhdet_in_emih!I26/RES_summary!I$21</f>
        <v>0</v>
      </c>
      <c r="J26" s="177">
        <f>RES_hhdet_in_emih!J26/RES_summary!J$21</f>
        <v>0</v>
      </c>
      <c r="K26" s="177">
        <f>RES_hhdet_in_emih!K26/RES_summary!K$21</f>
        <v>0</v>
      </c>
      <c r="L26" s="177">
        <f>RES_hhdet_in_emih!L26/RES_summary!L$21</f>
        <v>0</v>
      </c>
      <c r="M26" s="177">
        <f>RES_hhdet_in_emih!M26/RES_summary!M$21</f>
        <v>0</v>
      </c>
      <c r="N26" s="177">
        <f>RES_hhdet_in_emih!N26/RES_summary!N$21</f>
        <v>0</v>
      </c>
      <c r="O26" s="177">
        <f>RES_hhdet_in_emih!O26/RES_summary!O$21</f>
        <v>0</v>
      </c>
      <c r="P26" s="177">
        <f>RES_hhdet_in_emih!P26/RES_summary!P$21</f>
        <v>0</v>
      </c>
      <c r="Q26" s="177">
        <f>RES_hhdet_in_emih!Q26/RES_summary!Q$21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0</v>
      </c>
      <c r="D30" s="178">
        <f>RES_hhdet_in_emih!D30/RES_summary!D$21</f>
        <v>0</v>
      </c>
      <c r="E30" s="178">
        <f>RES_hhdet_in_emih!E30/RES_summary!E$21</f>
        <v>0</v>
      </c>
      <c r="F30" s="178">
        <f>RES_hhdet_in_emih!F30/RES_summary!F$21</f>
        <v>0</v>
      </c>
      <c r="G30" s="178">
        <f>RES_hhdet_in_emih!G30/RES_summary!G$21</f>
        <v>0</v>
      </c>
      <c r="H30" s="178">
        <f>RES_hhdet_in_emih!H30/RES_summary!H$21</f>
        <v>0</v>
      </c>
      <c r="I30" s="178">
        <f>RES_hhdet_in_emih!I30/RES_summary!I$21</f>
        <v>0</v>
      </c>
      <c r="J30" s="178">
        <f>RES_hhdet_in_emih!J30/RES_summary!J$21</f>
        <v>0</v>
      </c>
      <c r="K30" s="178">
        <f>RES_hhdet_in_emih!K30/RES_summary!K$21</f>
        <v>0</v>
      </c>
      <c r="L30" s="178">
        <f>RES_hhdet_in_emih!L30/RES_summary!L$21</f>
        <v>0</v>
      </c>
      <c r="M30" s="178">
        <f>RES_hhdet_in_emih!M30/RES_summary!M$21</f>
        <v>0</v>
      </c>
      <c r="N30" s="178">
        <f>RES_hhdet_in_emih!N30/RES_summary!N$21</f>
        <v>0</v>
      </c>
      <c r="O30" s="178">
        <f>RES_hhdet_in_emih!O30/RES_summary!O$21</f>
        <v>0</v>
      </c>
      <c r="P30" s="178">
        <f>RES_hhdet_in_emih!P30/RES_summary!P$21</f>
        <v>0</v>
      </c>
      <c r="Q30" s="178">
        <f>RES_hhdet_in_emih!Q30/RES_summary!Q$21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0</v>
      </c>
      <c r="D31" s="183">
        <f>RES_hhdet_in_emih!D31/RES_summary!D$21</f>
        <v>0</v>
      </c>
      <c r="E31" s="183">
        <f>RES_hhdet_in_emih!E31/RES_summary!E$21</f>
        <v>0</v>
      </c>
      <c r="F31" s="183">
        <f>RES_hhdet_in_emih!F31/RES_summary!F$21</f>
        <v>0</v>
      </c>
      <c r="G31" s="183">
        <f>RES_hhdet_in_emih!G31/RES_summary!G$21</f>
        <v>0</v>
      </c>
      <c r="H31" s="183">
        <f>RES_hhdet_in_emih!H31/RES_summary!H$21</f>
        <v>0</v>
      </c>
      <c r="I31" s="183">
        <f>RES_hhdet_in_emih!I31/RES_summary!I$21</f>
        <v>0</v>
      </c>
      <c r="J31" s="183">
        <f>RES_hhdet_in_emih!J31/RES_summary!J$21</f>
        <v>0</v>
      </c>
      <c r="K31" s="183">
        <f>RES_hhdet_in_emih!K31/RES_summary!K$21</f>
        <v>0</v>
      </c>
      <c r="L31" s="183">
        <f>RES_hhdet_in_emih!L31/RES_summary!L$21</f>
        <v>0</v>
      </c>
      <c r="M31" s="183">
        <f>RES_hhdet_in_emih!M31/RES_summary!M$21</f>
        <v>0</v>
      </c>
      <c r="N31" s="183">
        <f>RES_hhdet_in_emih!N31/RES_summary!N$21</f>
        <v>0</v>
      </c>
      <c r="O31" s="183">
        <f>RES_hhdet_in_emih!O31/RES_summary!O$21</f>
        <v>0</v>
      </c>
      <c r="P31" s="183">
        <f>RES_hhdet_in_emih!P31/RES_summary!P$21</f>
        <v>0</v>
      </c>
      <c r="Q31" s="183">
        <f>RES_hhdet_in_emih!Q31/RES_summary!Q$21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0</v>
      </c>
      <c r="D32" s="183">
        <f>RES_hhdet_in_emih!D32/RES_summary!D$21</f>
        <v>0</v>
      </c>
      <c r="E32" s="183">
        <f>RES_hhdet_in_emih!E32/RES_summary!E$21</f>
        <v>0</v>
      </c>
      <c r="F32" s="183">
        <f>RES_hhdet_in_emih!F32/RES_summary!F$21</f>
        <v>0</v>
      </c>
      <c r="G32" s="183">
        <f>RES_hhdet_in_emih!G32/RES_summary!G$21</f>
        <v>0</v>
      </c>
      <c r="H32" s="183">
        <f>RES_hhdet_in_emih!H32/RES_summary!H$21</f>
        <v>0</v>
      </c>
      <c r="I32" s="183">
        <f>RES_hhdet_in_emih!I32/RES_summary!I$21</f>
        <v>0</v>
      </c>
      <c r="J32" s="183">
        <f>RES_hhdet_in_emih!J32/RES_summary!J$21</f>
        <v>0</v>
      </c>
      <c r="K32" s="183">
        <f>RES_hhdet_in_emih!K32/RES_summary!K$21</f>
        <v>0</v>
      </c>
      <c r="L32" s="183">
        <f>RES_hhdet_in_emih!L32/RES_summary!L$21</f>
        <v>0</v>
      </c>
      <c r="M32" s="183">
        <f>RES_hhdet_in_emih!M32/RES_summary!M$21</f>
        <v>0</v>
      </c>
      <c r="N32" s="183">
        <f>RES_hhdet_in_emih!N32/RES_summary!N$21</f>
        <v>0</v>
      </c>
      <c r="O32" s="183">
        <f>RES_hhdet_in_emih!O32/RES_summary!O$21</f>
        <v>0</v>
      </c>
      <c r="P32" s="183">
        <f>RES_hhdet_in_emih!P32/RES_summary!P$21</f>
        <v>0</v>
      </c>
      <c r="Q32" s="183">
        <f>RES_hhdet_in_emih!Q32/RES_summary!Q$21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0</v>
      </c>
      <c r="D33" s="182">
        <f>RES_hhdet_in_emih!D33/RES_summary!D$21</f>
        <v>0</v>
      </c>
      <c r="E33" s="182">
        <f>RES_hhdet_in_emih!E33/RES_summary!E$21</f>
        <v>0</v>
      </c>
      <c r="F33" s="182">
        <f>RES_hhdet_in_emih!F33/RES_summary!F$21</f>
        <v>0</v>
      </c>
      <c r="G33" s="182">
        <f>RES_hhdet_in_emih!G33/RES_summary!G$21</f>
        <v>0</v>
      </c>
      <c r="H33" s="182">
        <f>RES_hhdet_in_emih!H33/RES_summary!H$21</f>
        <v>0</v>
      </c>
      <c r="I33" s="182">
        <f>RES_hhdet_in_emih!I33/RES_summary!I$21</f>
        <v>0</v>
      </c>
      <c r="J33" s="182">
        <f>RES_hhdet_in_emih!J33/RES_summary!J$21</f>
        <v>0</v>
      </c>
      <c r="K33" s="182">
        <f>RES_hhdet_in_emih!K33/RES_summary!K$21</f>
        <v>0</v>
      </c>
      <c r="L33" s="182">
        <f>RES_hhdet_in_emih!L33/RES_summary!L$21</f>
        <v>0</v>
      </c>
      <c r="M33" s="182">
        <f>RES_hhdet_in_emih!M33/RES_summary!M$21</f>
        <v>0</v>
      </c>
      <c r="N33" s="182">
        <f>RES_hhdet_in_emih!N33/RES_summary!N$21</f>
        <v>0</v>
      </c>
      <c r="O33" s="182">
        <f>RES_hhdet_in_emih!O33/RES_summary!O$21</f>
        <v>0</v>
      </c>
      <c r="P33" s="182">
        <f>RES_hhdet_in_emih!P33/RES_summary!P$21</f>
        <v>0</v>
      </c>
      <c r="Q33" s="182">
        <f>RES_hhdet_in_emih!Q33/RES_summary!Q$21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0</v>
      </c>
      <c r="D39" s="178">
        <f>RES_hhdet_in_emih!D39/RES_summary!D$21</f>
        <v>0</v>
      </c>
      <c r="E39" s="178">
        <f>RES_hhdet_in_emih!E39/RES_summary!E$21</f>
        <v>0</v>
      </c>
      <c r="F39" s="178">
        <f>RES_hhdet_in_emih!F39/RES_summary!F$21</f>
        <v>0</v>
      </c>
      <c r="G39" s="178">
        <f>RES_hhdet_in_emih!G39/RES_summary!G$21</f>
        <v>0</v>
      </c>
      <c r="H39" s="178">
        <f>RES_hhdet_in_emih!H39/RES_summary!H$21</f>
        <v>0</v>
      </c>
      <c r="I39" s="178">
        <f>RES_hhdet_in_emih!I39/RES_summary!I$21</f>
        <v>0</v>
      </c>
      <c r="J39" s="178">
        <f>RES_hhdet_in_emih!J39/RES_summary!J$21</f>
        <v>0</v>
      </c>
      <c r="K39" s="178">
        <f>RES_hhdet_in_emih!K39/RES_summary!K$21</f>
        <v>0</v>
      </c>
      <c r="L39" s="178">
        <f>RES_hhdet_in_emih!L39/RES_summary!L$21</f>
        <v>0</v>
      </c>
      <c r="M39" s="178">
        <f>RES_hhdet_in_emih!M39/RES_summary!M$21</f>
        <v>0</v>
      </c>
      <c r="N39" s="178">
        <f>RES_hhdet_in_emih!N39/RES_summary!N$21</f>
        <v>0</v>
      </c>
      <c r="O39" s="178">
        <f>RES_hhdet_in_emih!O39/RES_summary!O$21</f>
        <v>0</v>
      </c>
      <c r="P39" s="178">
        <f>RES_hhdet_in_emih!P39/RES_summary!P$21</f>
        <v>0</v>
      </c>
      <c r="Q39" s="178">
        <f>RES_hhdet_in_emih!Q39/RES_summary!Q$21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0</v>
      </c>
      <c r="D40" s="177">
        <f>RES_hhdet_in_emih!D40/RES_summary!D$21</f>
        <v>0</v>
      </c>
      <c r="E40" s="177">
        <f>RES_hhdet_in_emih!E40/RES_summary!E$21</f>
        <v>0</v>
      </c>
      <c r="F40" s="177">
        <f>RES_hhdet_in_emih!F40/RES_summary!F$21</f>
        <v>0</v>
      </c>
      <c r="G40" s="177">
        <f>RES_hhdet_in_emih!G40/RES_summary!G$21</f>
        <v>0</v>
      </c>
      <c r="H40" s="177">
        <f>RES_hhdet_in_emih!H40/RES_summary!H$21</f>
        <v>0</v>
      </c>
      <c r="I40" s="177">
        <f>RES_hhdet_in_emih!I40/RES_summary!I$21</f>
        <v>0</v>
      </c>
      <c r="J40" s="177">
        <f>RES_hhdet_in_emih!J40/RES_summary!J$21</f>
        <v>0</v>
      </c>
      <c r="K40" s="177">
        <f>RES_hhdet_in_emih!K40/RES_summary!K$21</f>
        <v>0</v>
      </c>
      <c r="L40" s="177">
        <f>RES_hhdet_in_emih!L40/RES_summary!L$21</f>
        <v>0</v>
      </c>
      <c r="M40" s="177">
        <f>RES_hhdet_in_emih!M40/RES_summary!M$21</f>
        <v>0</v>
      </c>
      <c r="N40" s="177">
        <f>RES_hhdet_in_emih!N40/RES_summary!N$21</f>
        <v>0</v>
      </c>
      <c r="O40" s="177">
        <f>RES_hhdet_in_emih!O40/RES_summary!O$21</f>
        <v>0</v>
      </c>
      <c r="P40" s="177">
        <f>RES_hhdet_in_emih!P40/RES_summary!P$21</f>
        <v>0</v>
      </c>
      <c r="Q40" s="177">
        <f>RES_hhdet_in_emih!Q40/RES_summary!Q$21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26.09679650317911</v>
      </c>
      <c r="D43" s="184">
        <f>RES_hhdet_in_emih!D43/RES_summary!D$21</f>
        <v>26.961848851482568</v>
      </c>
      <c r="E43" s="184">
        <f>RES_hhdet_in_emih!E43/RES_summary!E$21</f>
        <v>31.542274484811959</v>
      </c>
      <c r="F43" s="184">
        <f>RES_hhdet_in_emih!F43/RES_summary!F$21</f>
        <v>29.501024206441798</v>
      </c>
      <c r="G43" s="184">
        <f>RES_hhdet_in_emih!G43/RES_summary!G$21</f>
        <v>30.549929843812205</v>
      </c>
      <c r="H43" s="184">
        <f>RES_hhdet_in_emih!H43/RES_summary!H$21</f>
        <v>29.807603592619699</v>
      </c>
      <c r="I43" s="184">
        <f>RES_hhdet_in_emih!I43/RES_summary!I$21</f>
        <v>26.847371801719689</v>
      </c>
      <c r="J43" s="184">
        <f>RES_hhdet_in_emih!J43/RES_summary!J$21</f>
        <v>26.379184087703479</v>
      </c>
      <c r="K43" s="184">
        <f>RES_hhdet_in_emih!K43/RES_summary!K$21</f>
        <v>22.958485327529011</v>
      </c>
      <c r="L43" s="184">
        <f>RES_hhdet_in_emih!L43/RES_summary!L$21</f>
        <v>20.770310445062627</v>
      </c>
      <c r="M43" s="184">
        <f>RES_hhdet_in_emih!M43/RES_summary!M$21</f>
        <v>27.878731329254581</v>
      </c>
      <c r="N43" s="184">
        <f>RES_hhdet_in_emih!N43/RES_summary!N$21</f>
        <v>0</v>
      </c>
      <c r="O43" s="184">
        <f>RES_hhdet_in_emih!O43/RES_summary!O$21</f>
        <v>0</v>
      </c>
      <c r="P43" s="184">
        <f>RES_hhdet_in_emih!P43/RES_summary!P$21</f>
        <v>13.434241668136192</v>
      </c>
      <c r="Q43" s="184">
        <f>RES_hhdet_in_emih!Q43/RES_summary!Q$21</f>
        <v>19.230608485748732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25.65201578662872</v>
      </c>
      <c r="D44" s="178">
        <f>RES_hhdet_in_emih!D44/RES_summary!D$21</f>
        <v>26.429721819266689</v>
      </c>
      <c r="E44" s="178">
        <f>RES_hhdet_in_emih!E44/RES_summary!E$21</f>
        <v>31.12695603683029</v>
      </c>
      <c r="F44" s="178">
        <f>RES_hhdet_in_emih!F44/RES_summary!F$21</f>
        <v>28.932912557092006</v>
      </c>
      <c r="G44" s="178">
        <f>RES_hhdet_in_emih!G44/RES_summary!G$21</f>
        <v>29.882295917904944</v>
      </c>
      <c r="H44" s="178">
        <f>RES_hhdet_in_emih!H44/RES_summary!H$21</f>
        <v>29.283788897288193</v>
      </c>
      <c r="I44" s="178">
        <f>RES_hhdet_in_emih!I44/RES_summary!I$21</f>
        <v>26.649034669311494</v>
      </c>
      <c r="J44" s="178">
        <f>RES_hhdet_in_emih!J44/RES_summary!J$21</f>
        <v>25.889900960579897</v>
      </c>
      <c r="K44" s="178">
        <f>RES_hhdet_in_emih!K44/RES_summary!K$21</f>
        <v>22.490069735920866</v>
      </c>
      <c r="L44" s="178">
        <f>RES_hhdet_in_emih!L44/RES_summary!L$21</f>
        <v>20.23922386700449</v>
      </c>
      <c r="M44" s="178">
        <f>RES_hhdet_in_emih!M44/RES_summary!M$21</f>
        <v>27.29302376703777</v>
      </c>
      <c r="N44" s="178">
        <f>RES_hhdet_in_emih!N44/RES_summary!N$21</f>
        <v>0</v>
      </c>
      <c r="O44" s="178">
        <f>RES_hhdet_in_emih!O44/RES_summary!O$21</f>
        <v>0</v>
      </c>
      <c r="P44" s="178">
        <f>RES_hhdet_in_emih!P44/RES_summary!P$21</f>
        <v>13.270511252235343</v>
      </c>
      <c r="Q44" s="178">
        <f>RES_hhdet_in_emih!Q44/RES_summary!Q$21</f>
        <v>18.254124462259291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25.65201578662872</v>
      </c>
      <c r="D45" s="177">
        <f>RES_hhdet_in_emih!D45/RES_summary!D$21</f>
        <v>26.429721819266689</v>
      </c>
      <c r="E45" s="177">
        <f>RES_hhdet_in_emih!E45/RES_summary!E$21</f>
        <v>31.12695603683029</v>
      </c>
      <c r="F45" s="177">
        <f>RES_hhdet_in_emih!F45/RES_summary!F$21</f>
        <v>28.932912557092006</v>
      </c>
      <c r="G45" s="177">
        <f>RES_hhdet_in_emih!G45/RES_summary!G$21</f>
        <v>29.882295917904944</v>
      </c>
      <c r="H45" s="177">
        <f>RES_hhdet_in_emih!H45/RES_summary!H$21</f>
        <v>29.283788897288193</v>
      </c>
      <c r="I45" s="177">
        <f>RES_hhdet_in_emih!I45/RES_summary!I$21</f>
        <v>26.649034669311494</v>
      </c>
      <c r="J45" s="177">
        <f>RES_hhdet_in_emih!J45/RES_summary!J$21</f>
        <v>25.889900960579897</v>
      </c>
      <c r="K45" s="177">
        <f>RES_hhdet_in_emih!K45/RES_summary!K$21</f>
        <v>22.490069735920866</v>
      </c>
      <c r="L45" s="177">
        <f>RES_hhdet_in_emih!L45/RES_summary!L$21</f>
        <v>20.23922386700449</v>
      </c>
      <c r="M45" s="177">
        <f>RES_hhdet_in_emih!M45/RES_summary!M$21</f>
        <v>27.29302376703777</v>
      </c>
      <c r="N45" s="177">
        <f>RES_hhdet_in_emih!N45/RES_summary!N$21</f>
        <v>0</v>
      </c>
      <c r="O45" s="177">
        <f>RES_hhdet_in_emih!O45/RES_summary!O$21</f>
        <v>0</v>
      </c>
      <c r="P45" s="177">
        <f>RES_hhdet_in_emih!P45/RES_summary!P$21</f>
        <v>13.270511252235343</v>
      </c>
      <c r="Q45" s="177">
        <f>RES_hhdet_in_emih!Q45/RES_summary!Q$21</f>
        <v>18.254124462259291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0.44478071655038837</v>
      </c>
      <c r="D49" s="178">
        <f>RES_hhdet_in_emih!D49/RES_summary!D$21</f>
        <v>0.53212703221587643</v>
      </c>
      <c r="E49" s="178">
        <f>RES_hhdet_in_emih!E49/RES_summary!E$21</f>
        <v>0.41531844798166961</v>
      </c>
      <c r="F49" s="178">
        <f>RES_hhdet_in_emih!F49/RES_summary!F$21</f>
        <v>0.56811164934979552</v>
      </c>
      <c r="G49" s="178">
        <f>RES_hhdet_in_emih!G49/RES_summary!G$21</f>
        <v>0.66763392590726145</v>
      </c>
      <c r="H49" s="178">
        <f>RES_hhdet_in_emih!H49/RES_summary!H$21</f>
        <v>0.52381469533150682</v>
      </c>
      <c r="I49" s="178">
        <f>RES_hhdet_in_emih!I49/RES_summary!I$21</f>
        <v>0.19833713240819237</v>
      </c>
      <c r="J49" s="178">
        <f>RES_hhdet_in_emih!J49/RES_summary!J$21</f>
        <v>0.48928312712357996</v>
      </c>
      <c r="K49" s="178">
        <f>RES_hhdet_in_emih!K49/RES_summary!K$21</f>
        <v>0.46841559160814727</v>
      </c>
      <c r="L49" s="178">
        <f>RES_hhdet_in_emih!L49/RES_summary!L$21</f>
        <v>0.53108657805813608</v>
      </c>
      <c r="M49" s="178">
        <f>RES_hhdet_in_emih!M49/RES_summary!M$21</f>
        <v>0.58570756221680664</v>
      </c>
      <c r="N49" s="178">
        <f>RES_hhdet_in_emih!N49/RES_summary!N$21</f>
        <v>0</v>
      </c>
      <c r="O49" s="178">
        <f>RES_hhdet_in_emih!O49/RES_summary!O$21</f>
        <v>0</v>
      </c>
      <c r="P49" s="178">
        <f>RES_hhdet_in_emih!P49/RES_summary!P$21</f>
        <v>0.16373041590085016</v>
      </c>
      <c r="Q49" s="178">
        <f>RES_hhdet_in_emih!Q49/RES_summary!Q$21</f>
        <v>0.97648402348944252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6.043825938109741</v>
      </c>
      <c r="D50" s="183">
        <f>RES_hhdet_in_emih!D50/RES_summary!D$21</f>
        <v>6.1221512519751826</v>
      </c>
      <c r="E50" s="183">
        <f>RES_hhdet_in_emih!E50/RES_summary!E$21</f>
        <v>6.1427855533017128</v>
      </c>
      <c r="F50" s="183">
        <f>RES_hhdet_in_emih!F50/RES_summary!F$21</f>
        <v>6.190964503983019</v>
      </c>
      <c r="G50" s="183">
        <f>RES_hhdet_in_emih!G50/RES_summary!G$21</f>
        <v>6.1212395121471816</v>
      </c>
      <c r="H50" s="183">
        <f>RES_hhdet_in_emih!H50/RES_summary!H$21</f>
        <v>5.9893052772859789</v>
      </c>
      <c r="I50" s="183">
        <f>RES_hhdet_in_emih!I50/RES_summary!I$21</f>
        <v>0</v>
      </c>
      <c r="J50" s="183">
        <f>RES_hhdet_in_emih!J50/RES_summary!J$21</f>
        <v>0</v>
      </c>
      <c r="K50" s="183">
        <f>RES_hhdet_in_emih!K50/RES_summary!K$21</f>
        <v>6.321452432581566</v>
      </c>
      <c r="L50" s="183">
        <f>RES_hhdet_in_emih!L50/RES_summary!L$21</f>
        <v>6.2080992074173666</v>
      </c>
      <c r="M50" s="183">
        <f>RES_hhdet_in_emih!M50/RES_summary!M$21</f>
        <v>6.6202729135238112</v>
      </c>
      <c r="N50" s="183">
        <f>RES_hhdet_in_emih!N50/RES_summary!N$21</f>
        <v>0</v>
      </c>
      <c r="O50" s="183">
        <f>RES_hhdet_in_emih!O50/RES_summary!O$21</f>
        <v>0</v>
      </c>
      <c r="P50" s="183">
        <f>RES_hhdet_in_emih!P50/RES_summary!P$21</f>
        <v>6.2784202283300043</v>
      </c>
      <c r="Q50" s="183">
        <f>RES_hhdet_in_emih!Q50/RES_summary!Q$21</f>
        <v>0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1.6647007355016268</v>
      </c>
      <c r="D51" s="183">
        <f>RES_hhdet_in_emih!D51/RES_summary!D$21</f>
        <v>2.0418216408552108</v>
      </c>
      <c r="E51" s="183">
        <f>RES_hhdet_in_emih!E51/RES_summary!E$21</f>
        <v>2.2907390129204703</v>
      </c>
      <c r="F51" s="183">
        <f>RES_hhdet_in_emih!F51/RES_summary!F$21</f>
        <v>1.9790943692346556</v>
      </c>
      <c r="G51" s="183">
        <f>RES_hhdet_in_emih!G51/RES_summary!G$21</f>
        <v>2.3667628665241609</v>
      </c>
      <c r="H51" s="183">
        <f>RES_hhdet_in_emih!H51/RES_summary!H$21</f>
        <v>2.1291706790109002</v>
      </c>
      <c r="I51" s="183">
        <f>RES_hhdet_in_emih!I51/RES_summary!I$21</f>
        <v>2.0291102914693</v>
      </c>
      <c r="J51" s="183">
        <f>RES_hhdet_in_emih!J51/RES_summary!J$21</f>
        <v>2.0432755598427947</v>
      </c>
      <c r="K51" s="183">
        <f>RES_hhdet_in_emih!K51/RES_summary!K$21</f>
        <v>1.9759321238280938</v>
      </c>
      <c r="L51" s="183">
        <f>RES_hhdet_in_emih!L51/RES_summary!L$21</f>
        <v>2.0066277221744135</v>
      </c>
      <c r="M51" s="183">
        <f>RES_hhdet_in_emih!M51/RES_summary!M$21</f>
        <v>2.252222766607332</v>
      </c>
      <c r="N51" s="183">
        <f>RES_hhdet_in_emih!N51/RES_summary!N$21</f>
        <v>0</v>
      </c>
      <c r="O51" s="183">
        <f>RES_hhdet_in_emih!O51/RES_summary!O$21</f>
        <v>0</v>
      </c>
      <c r="P51" s="183">
        <f>RES_hhdet_in_emih!P51/RES_summary!P$21</f>
        <v>2.0311412965392028</v>
      </c>
      <c r="Q51" s="183">
        <f>RES_hhdet_in_emih!Q51/RES_summary!Q$21</f>
        <v>2.0214600677143122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1.6647007355016268</v>
      </c>
      <c r="D52" s="182">
        <f>RES_hhdet_in_emih!D52/RES_summary!D$21</f>
        <v>2.0418216408552108</v>
      </c>
      <c r="E52" s="182">
        <f>RES_hhdet_in_emih!E52/RES_summary!E$21</f>
        <v>2.2907390129204703</v>
      </c>
      <c r="F52" s="182">
        <f>RES_hhdet_in_emih!F52/RES_summary!F$21</f>
        <v>1.9790943692346556</v>
      </c>
      <c r="G52" s="182">
        <f>RES_hhdet_in_emih!G52/RES_summary!G$21</f>
        <v>2.3667628665241609</v>
      </c>
      <c r="H52" s="182">
        <f>RES_hhdet_in_emih!H52/RES_summary!H$21</f>
        <v>2.1291706790109002</v>
      </c>
      <c r="I52" s="182">
        <f>RES_hhdet_in_emih!I52/RES_summary!I$21</f>
        <v>2.0291102914693</v>
      </c>
      <c r="J52" s="182">
        <f>RES_hhdet_in_emih!J52/RES_summary!J$21</f>
        <v>2.0432755598427947</v>
      </c>
      <c r="K52" s="182">
        <f>RES_hhdet_in_emih!K52/RES_summary!K$21</f>
        <v>1.9759321238280938</v>
      </c>
      <c r="L52" s="182">
        <f>RES_hhdet_in_emih!L52/RES_summary!L$21</f>
        <v>2.0066277221744135</v>
      </c>
      <c r="M52" s="182">
        <f>RES_hhdet_in_emih!M52/RES_summary!M$21</f>
        <v>2.252222766607332</v>
      </c>
      <c r="N52" s="182">
        <f>RES_hhdet_in_emih!N52/RES_summary!N$21</f>
        <v>0</v>
      </c>
      <c r="O52" s="182">
        <f>RES_hhdet_in_emih!O52/RES_summary!O$21</f>
        <v>0</v>
      </c>
      <c r="P52" s="182">
        <f>RES_hhdet_in_emih!P52/RES_summary!P$21</f>
        <v>2.0311412965392028</v>
      </c>
      <c r="Q52" s="182">
        <f>RES_hhdet_in_emih!Q52/RES_summary!Q$21</f>
        <v>2.0214600677143122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22.194842128136937</v>
      </c>
      <c r="D62" s="184">
        <f>RES_hhdet_in_emih!D62/RES_summary!D$21</f>
        <v>21.361267441223433</v>
      </c>
      <c r="E62" s="184">
        <f>RES_hhdet_in_emih!E62/RES_summary!E$21</f>
        <v>24.934862656871388</v>
      </c>
      <c r="F62" s="184">
        <f>RES_hhdet_in_emih!F62/RES_summary!F$21</f>
        <v>23.264607212430082</v>
      </c>
      <c r="G62" s="184">
        <f>RES_hhdet_in_emih!G62/RES_summary!G$21</f>
        <v>23.519093074484818</v>
      </c>
      <c r="H62" s="184">
        <f>RES_hhdet_in_emih!H62/RES_summary!H$21</f>
        <v>22.657047712315595</v>
      </c>
      <c r="I62" s="184">
        <f>RES_hhdet_in_emih!I62/RES_summary!I$21</f>
        <v>21.322978544695477</v>
      </c>
      <c r="J62" s="184">
        <f>RES_hhdet_in_emih!J62/RES_summary!J$21</f>
        <v>20.126207733293615</v>
      </c>
      <c r="K62" s="184">
        <f>RES_hhdet_in_emih!K62/RES_summary!K$21</f>
        <v>17.605141123302872</v>
      </c>
      <c r="L62" s="184">
        <f>RES_hhdet_in_emih!L62/RES_summary!L$21</f>
        <v>20.07302716131678</v>
      </c>
      <c r="M62" s="184">
        <f>RES_hhdet_in_emih!M62/RES_summary!M$21</f>
        <v>22.098691938043629</v>
      </c>
      <c r="N62" s="184">
        <f>RES_hhdet_in_emih!N62/RES_summary!N$21</f>
        <v>21.581979513778474</v>
      </c>
      <c r="O62" s="184">
        <f>RES_hhdet_in_emih!O62/RES_summary!O$21</f>
        <v>14.718594313903125</v>
      </c>
      <c r="P62" s="184">
        <f>RES_hhdet_in_emih!P62/RES_summary!P$21</f>
        <v>12.558638898329816</v>
      </c>
      <c r="Q62" s="184">
        <f>RES_hhdet_in_emih!Q62/RES_summary!Q$21</f>
        <v>17.413277600668188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18.20885619846435</v>
      </c>
      <c r="D63" s="178">
        <f>RES_hhdet_in_emih!D63/RES_summary!D$21</f>
        <v>19.236279322411868</v>
      </c>
      <c r="E63" s="178">
        <f>RES_hhdet_in_emih!E63/RES_summary!E$21</f>
        <v>22.546225132779103</v>
      </c>
      <c r="F63" s="178">
        <f>RES_hhdet_in_emih!F63/RES_summary!F$21</f>
        <v>20.900257860323777</v>
      </c>
      <c r="G63" s="178">
        <f>RES_hhdet_in_emih!G63/RES_summary!G$21</f>
        <v>21.326269395196469</v>
      </c>
      <c r="H63" s="178">
        <f>RES_hhdet_in_emih!H63/RES_summary!H$21</f>
        <v>20.583031319655596</v>
      </c>
      <c r="I63" s="178">
        <f>RES_hhdet_in_emih!I63/RES_summary!I$21</f>
        <v>19.055164307544551</v>
      </c>
      <c r="J63" s="178">
        <f>RES_hhdet_in_emih!J63/RES_summary!J$21</f>
        <v>17.797710469090529</v>
      </c>
      <c r="K63" s="178">
        <f>RES_hhdet_in_emih!K63/RES_summary!K$21</f>
        <v>15.262950969024352</v>
      </c>
      <c r="L63" s="178">
        <f>RES_hhdet_in_emih!L63/RES_summary!L$21</f>
        <v>14.509135653882863</v>
      </c>
      <c r="M63" s="178">
        <f>RES_hhdet_in_emih!M63/RES_summary!M$21</f>
        <v>18.524143086399452</v>
      </c>
      <c r="N63" s="178">
        <f>RES_hhdet_in_emih!N63/RES_summary!N$21</f>
        <v>16.178984286758055</v>
      </c>
      <c r="O63" s="178">
        <f>RES_hhdet_in_emih!O63/RES_summary!O$21</f>
        <v>9.3607623974749128</v>
      </c>
      <c r="P63" s="178">
        <f>RES_hhdet_in_emih!P63/RES_summary!P$21</f>
        <v>8.4133332905207414</v>
      </c>
      <c r="Q63" s="178">
        <f>RES_hhdet_in_emih!Q63/RES_summary!Q$21</f>
        <v>12.455461721000484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18.20885619846435</v>
      </c>
      <c r="D64" s="177">
        <f>RES_hhdet_in_emih!D64/RES_summary!D$21</f>
        <v>19.236279322411868</v>
      </c>
      <c r="E64" s="177">
        <f>RES_hhdet_in_emih!E64/RES_summary!E$21</f>
        <v>22.546225132779103</v>
      </c>
      <c r="F64" s="177">
        <f>RES_hhdet_in_emih!F64/RES_summary!F$21</f>
        <v>20.900257860323777</v>
      </c>
      <c r="G64" s="177">
        <f>RES_hhdet_in_emih!G64/RES_summary!G$21</f>
        <v>21.326269395196469</v>
      </c>
      <c r="H64" s="177">
        <f>RES_hhdet_in_emih!H64/RES_summary!H$21</f>
        <v>20.583031319655596</v>
      </c>
      <c r="I64" s="177">
        <f>RES_hhdet_in_emih!I64/RES_summary!I$21</f>
        <v>19.055164307544551</v>
      </c>
      <c r="J64" s="177">
        <f>RES_hhdet_in_emih!J64/RES_summary!J$21</f>
        <v>17.797710469090529</v>
      </c>
      <c r="K64" s="177">
        <f>RES_hhdet_in_emih!K64/RES_summary!K$21</f>
        <v>15.262950969024352</v>
      </c>
      <c r="L64" s="177">
        <f>RES_hhdet_in_emih!L64/RES_summary!L$21</f>
        <v>14.509135653882863</v>
      </c>
      <c r="M64" s="177">
        <f>RES_hhdet_in_emih!M64/RES_summary!M$21</f>
        <v>18.524143086399452</v>
      </c>
      <c r="N64" s="177">
        <f>RES_hhdet_in_emih!N64/RES_summary!N$21</f>
        <v>16.178984286758055</v>
      </c>
      <c r="O64" s="177">
        <f>RES_hhdet_in_emih!O64/RES_summary!O$21</f>
        <v>9.3607623974749128</v>
      </c>
      <c r="P64" s="177">
        <f>RES_hhdet_in_emih!P64/RES_summary!P$21</f>
        <v>8.4133332905207414</v>
      </c>
      <c r="Q64" s="177">
        <f>RES_hhdet_in_emih!Q64/RES_summary!Q$21</f>
        <v>12.455461721000484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1.1985449221069226</v>
      </c>
      <c r="D68" s="178">
        <f>RES_hhdet_in_emih!D68/RES_summary!D$21</f>
        <v>0.75287189358047435</v>
      </c>
      <c r="E68" s="178">
        <f>RES_hhdet_in_emih!E68/RES_summary!E$21</f>
        <v>0.78873063441018221</v>
      </c>
      <c r="F68" s="178">
        <f>RES_hhdet_in_emih!F68/RES_summary!F$21</f>
        <v>0.72466471846689906</v>
      </c>
      <c r="G68" s="178">
        <f>RES_hhdet_in_emih!G68/RES_summary!G$21</f>
        <v>0.77271167885966396</v>
      </c>
      <c r="H68" s="178">
        <f>RES_hhdet_in_emih!H68/RES_summary!H$21</f>
        <v>0.68735348712484867</v>
      </c>
      <c r="I68" s="178">
        <f>RES_hhdet_in_emih!I68/RES_summary!I$21</f>
        <v>0.68777364922232842</v>
      </c>
      <c r="J68" s="178">
        <f>RES_hhdet_in_emih!J68/RES_summary!J$21</f>
        <v>0.70425529184890157</v>
      </c>
      <c r="K68" s="178">
        <f>RES_hhdet_in_emih!K68/RES_summary!K$21</f>
        <v>0.67808422724803097</v>
      </c>
      <c r="L68" s="178">
        <f>RES_hhdet_in_emih!L68/RES_summary!L$21</f>
        <v>1.4391003138044069</v>
      </c>
      <c r="M68" s="178">
        <f>RES_hhdet_in_emih!M68/RES_summary!M$21</f>
        <v>0.82375528936346487</v>
      </c>
      <c r="N68" s="178">
        <f>RES_hhdet_in_emih!N68/RES_summary!N$21</f>
        <v>1.4494708493303339</v>
      </c>
      <c r="O68" s="178">
        <f>RES_hhdet_in_emih!O68/RES_summary!O$21</f>
        <v>1.4297881310269984</v>
      </c>
      <c r="P68" s="178">
        <f>RES_hhdet_in_emih!P68/RES_summary!P$21</f>
        <v>0.28094467012323121</v>
      </c>
      <c r="Q68" s="178">
        <f>RES_hhdet_in_emih!Q68/RES_summary!Q$21</f>
        <v>1.1216435436956504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4.3971647011419321</v>
      </c>
      <c r="D69" s="183">
        <f>RES_hhdet_in_emih!D69/RES_summary!D$21</f>
        <v>0</v>
      </c>
      <c r="E69" s="183">
        <f>RES_hhdet_in_emih!E69/RES_summary!E$21</f>
        <v>0</v>
      </c>
      <c r="F69" s="183">
        <f>RES_hhdet_in_emih!F69/RES_summary!F$21</f>
        <v>0</v>
      </c>
      <c r="G69" s="183">
        <f>RES_hhdet_in_emih!G69/RES_summary!G$21</f>
        <v>0</v>
      </c>
      <c r="H69" s="183">
        <f>RES_hhdet_in_emih!H69/RES_summary!H$21</f>
        <v>0</v>
      </c>
      <c r="I69" s="183">
        <f>RES_hhdet_in_emih!I69/RES_summary!I$21</f>
        <v>0</v>
      </c>
      <c r="J69" s="183">
        <f>RES_hhdet_in_emih!J69/RES_summary!J$21</f>
        <v>0</v>
      </c>
      <c r="K69" s="183">
        <f>RES_hhdet_in_emih!K69/RES_summary!K$21</f>
        <v>0</v>
      </c>
      <c r="L69" s="183">
        <f>RES_hhdet_in_emih!L69/RES_summary!L$21</f>
        <v>0</v>
      </c>
      <c r="M69" s="183">
        <f>RES_hhdet_in_emih!M69/RES_summary!M$21</f>
        <v>0</v>
      </c>
      <c r="N69" s="183">
        <f>RES_hhdet_in_emih!N69/RES_summary!N$21</f>
        <v>0</v>
      </c>
      <c r="O69" s="183">
        <f>RES_hhdet_in_emih!O69/RES_summary!O$21</f>
        <v>0</v>
      </c>
      <c r="P69" s="183">
        <f>RES_hhdet_in_emih!P69/RES_summary!P$21</f>
        <v>0</v>
      </c>
      <c r="Q69" s="183">
        <f>RES_hhdet_in_emih!Q69/RES_summary!Q$21</f>
        <v>0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1.1921565470739992</v>
      </c>
      <c r="D70" s="183">
        <f>RES_hhdet_in_emih!D70/RES_summary!D$21</f>
        <v>1.4691548517451127</v>
      </c>
      <c r="E70" s="183">
        <f>RES_hhdet_in_emih!E70/RES_summary!E$21</f>
        <v>1.6313118398194943</v>
      </c>
      <c r="F70" s="183">
        <f>RES_hhdet_in_emih!F70/RES_summary!F$21</f>
        <v>1.4211084695156426</v>
      </c>
      <c r="G70" s="183">
        <f>RES_hhdet_in_emih!G70/RES_summary!G$21</f>
        <v>1.6763711606759395</v>
      </c>
      <c r="H70" s="183">
        <f>RES_hhdet_in_emih!H70/RES_summary!H$21</f>
        <v>1.512780303570006</v>
      </c>
      <c r="I70" s="183">
        <f>RES_hhdet_in_emih!I70/RES_summary!I$21</f>
        <v>1.4421819441295425</v>
      </c>
      <c r="J70" s="183">
        <f>RES_hhdet_in_emih!J70/RES_summary!J$21</f>
        <v>1.4509179191309578</v>
      </c>
      <c r="K70" s="183">
        <f>RES_hhdet_in_emih!K70/RES_summary!K$21</f>
        <v>1.3970980809453757</v>
      </c>
      <c r="L70" s="183">
        <f>RES_hhdet_in_emih!L70/RES_summary!L$21</f>
        <v>1.4391003138044069</v>
      </c>
      <c r="M70" s="183">
        <f>RES_hhdet_in_emih!M70/RES_summary!M$21</f>
        <v>1.4704660246921313</v>
      </c>
      <c r="N70" s="183">
        <f>RES_hhdet_in_emih!N70/RES_summary!N$21</f>
        <v>1.4494708493303339</v>
      </c>
      <c r="O70" s="183">
        <f>RES_hhdet_in_emih!O70/RES_summary!O$21</f>
        <v>1.4297881310269984</v>
      </c>
      <c r="P70" s="183">
        <f>RES_hhdet_in_emih!P70/RES_summary!P$21</f>
        <v>1.4213946307653433</v>
      </c>
      <c r="Q70" s="183">
        <f>RES_hhdet_in_emih!Q70/RES_summary!Q$21</f>
        <v>1.417761972348073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1.1921565470739992</v>
      </c>
      <c r="D71" s="182">
        <f>RES_hhdet_in_emih!D71/RES_summary!D$21</f>
        <v>1.4691548517451127</v>
      </c>
      <c r="E71" s="182">
        <f>RES_hhdet_in_emih!E71/RES_summary!E$21</f>
        <v>1.6313118398194943</v>
      </c>
      <c r="F71" s="182">
        <f>RES_hhdet_in_emih!F71/RES_summary!F$21</f>
        <v>1.4211084695156426</v>
      </c>
      <c r="G71" s="182">
        <f>RES_hhdet_in_emih!G71/RES_summary!G$21</f>
        <v>1.6763711606759395</v>
      </c>
      <c r="H71" s="182">
        <f>RES_hhdet_in_emih!H71/RES_summary!H$21</f>
        <v>1.512780303570006</v>
      </c>
      <c r="I71" s="182">
        <f>RES_hhdet_in_emih!I71/RES_summary!I$21</f>
        <v>1.4421819441295425</v>
      </c>
      <c r="J71" s="182">
        <f>RES_hhdet_in_emih!J71/RES_summary!J$21</f>
        <v>1.4509179191309578</v>
      </c>
      <c r="K71" s="182">
        <f>RES_hhdet_in_emih!K71/RES_summary!K$21</f>
        <v>1.3970980809453757</v>
      </c>
      <c r="L71" s="182">
        <f>RES_hhdet_in_emih!L71/RES_summary!L$21</f>
        <v>1.4391003138044069</v>
      </c>
      <c r="M71" s="182">
        <f>RES_hhdet_in_emih!M71/RES_summary!M$21</f>
        <v>1.4704660246921313</v>
      </c>
      <c r="N71" s="182">
        <f>RES_hhdet_in_emih!N71/RES_summary!N$21</f>
        <v>1.4494708493303339</v>
      </c>
      <c r="O71" s="182">
        <f>RES_hhdet_in_emih!O71/RES_summary!O$21</f>
        <v>1.4297881310269984</v>
      </c>
      <c r="P71" s="182">
        <f>RES_hhdet_in_emih!P71/RES_summary!P$21</f>
        <v>1.4213946307653433</v>
      </c>
      <c r="Q71" s="182">
        <f>RES_hhdet_in_emih!Q71/RES_summary!Q$21</f>
        <v>1.417761972348073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2.7874410075656688</v>
      </c>
      <c r="D77" s="178">
        <f>RES_hhdet_in_emih!D77/RES_summary!D$21</f>
        <v>1.372116225231091</v>
      </c>
      <c r="E77" s="178">
        <f>RES_hhdet_in_emih!E77/RES_summary!E$21</f>
        <v>1.599906889682106</v>
      </c>
      <c r="F77" s="178">
        <f>RES_hhdet_in_emih!F77/RES_summary!F$21</f>
        <v>1.6396846336394071</v>
      </c>
      <c r="G77" s="178">
        <f>RES_hhdet_in_emih!G77/RES_summary!G$21</f>
        <v>1.4201120004286831</v>
      </c>
      <c r="H77" s="178">
        <f>RES_hhdet_in_emih!H77/RES_summary!H$21</f>
        <v>1.3866629055351536</v>
      </c>
      <c r="I77" s="178">
        <f>RES_hhdet_in_emih!I77/RES_summary!I$21</f>
        <v>1.580040587928595</v>
      </c>
      <c r="J77" s="178">
        <f>RES_hhdet_in_emih!J77/RES_summary!J$21</f>
        <v>1.6242419723541839</v>
      </c>
      <c r="K77" s="178">
        <f>RES_hhdet_in_emih!K77/RES_summary!K$21</f>
        <v>1.6641059270304868</v>
      </c>
      <c r="L77" s="178">
        <f>RES_hhdet_in_emih!L77/RES_summary!L$21</f>
        <v>4.1247911936295063</v>
      </c>
      <c r="M77" s="178">
        <f>RES_hhdet_in_emih!M77/RES_summary!M$21</f>
        <v>2.7507935622807098</v>
      </c>
      <c r="N77" s="178">
        <f>RES_hhdet_in_emih!N77/RES_summary!N$21</f>
        <v>3.9535243776900852</v>
      </c>
      <c r="O77" s="178">
        <f>RES_hhdet_in_emih!O77/RES_summary!O$21</f>
        <v>3.9280437854012131</v>
      </c>
      <c r="P77" s="178">
        <f>RES_hhdet_in_emih!P77/RES_summary!P$21</f>
        <v>3.8643609376858432</v>
      </c>
      <c r="Q77" s="178">
        <f>RES_hhdet_in_emih!Q77/RES_summary!Q$21</f>
        <v>3.8361723359720532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4.268858337930757</v>
      </c>
      <c r="D78" s="177">
        <f>RES_hhdet_in_emih!D78/RES_summary!D$21</f>
        <v>4.4745259413893193</v>
      </c>
      <c r="E78" s="177">
        <f>RES_hhdet_in_emih!E78/RES_summary!E$21</f>
        <v>4.57714594337655</v>
      </c>
      <c r="F78" s="177">
        <f>RES_hhdet_in_emih!F78/RES_summary!F$21</f>
        <v>4.5580082662144603</v>
      </c>
      <c r="G78" s="177">
        <f>RES_hhdet_in_emih!G78/RES_summary!G$21</f>
        <v>4.4878308313331328</v>
      </c>
      <c r="H78" s="177">
        <f>RES_hhdet_in_emih!H78/RES_summary!H$21</f>
        <v>4.3789251293261326</v>
      </c>
      <c r="I78" s="177">
        <f>RES_hhdet_in_emih!I78/RES_summary!I$21</f>
        <v>4.3620262235424079</v>
      </c>
      <c r="J78" s="177">
        <f>RES_hhdet_in_emih!J78/RES_summary!J$21</f>
        <v>4.2329089211323767</v>
      </c>
      <c r="K78" s="177">
        <f>RES_hhdet_in_emih!K78/RES_summary!K$21</f>
        <v>4.1751768938105807</v>
      </c>
      <c r="L78" s="177">
        <f>RES_hhdet_in_emih!L78/RES_summary!L$21</f>
        <v>4.1247911936295063</v>
      </c>
      <c r="M78" s="177">
        <f>RES_hhdet_in_emih!M78/RES_summary!M$21</f>
        <v>3.9734202222502826</v>
      </c>
      <c r="N78" s="177">
        <f>RES_hhdet_in_emih!N78/RES_summary!N$21</f>
        <v>3.9535243776900852</v>
      </c>
      <c r="O78" s="177">
        <f>RES_hhdet_in_emih!O78/RES_summary!O$21</f>
        <v>3.9280437854012131</v>
      </c>
      <c r="P78" s="177">
        <f>RES_hhdet_in_emih!P78/RES_summary!P$21</f>
        <v>3.8643609376858432</v>
      </c>
      <c r="Q78" s="177">
        <f>RES_hhdet_in_emih!Q78/RES_summary!Q$21</f>
        <v>3.8361723359720532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25647</v>
      </c>
      <c r="C5" s="151">
        <f>RES_hhdet_num!C$3</f>
        <v>22912</v>
      </c>
      <c r="D5" s="151">
        <f>RES_hhdet_num!D$3</f>
        <v>8075</v>
      </c>
      <c r="E5" s="151">
        <f>RES_hhdet_num!E$3</f>
        <v>6193.9999999999991</v>
      </c>
      <c r="F5" s="151">
        <f>RES_hhdet_num!F$3</f>
        <v>6187.9999999999991</v>
      </c>
      <c r="G5" s="151">
        <f>RES_hhdet_num!G$3</f>
        <v>3585.9999999999995</v>
      </c>
      <c r="H5" s="151">
        <f>RES_hhdet_num!H$3</f>
        <v>1666.9999999999998</v>
      </c>
      <c r="I5" s="151">
        <f>RES_hhdet_num!I$3</f>
        <v>1601.9999999999995</v>
      </c>
      <c r="J5" s="151">
        <f>RES_hhdet_num!J$3</f>
        <v>1577</v>
      </c>
      <c r="K5" s="151">
        <f>RES_hhdet_num!K$3</f>
        <v>1535.9999999999998</v>
      </c>
      <c r="L5" s="151">
        <f>RES_hhdet_num!L$3</f>
        <v>0</v>
      </c>
      <c r="M5" s="151">
        <f>RES_hhdet_num!M$3</f>
        <v>0</v>
      </c>
      <c r="N5" s="151">
        <f>RES_hhdet_num!N$3</f>
        <v>0</v>
      </c>
      <c r="O5" s="151">
        <f>RES_hhdet_num!O$3</f>
        <v>0</v>
      </c>
      <c r="P5" s="151">
        <f>RES_hhdet_num!P$3</f>
        <v>0</v>
      </c>
      <c r="Q5" s="151">
        <f>RES_hhdet_num!Q$3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25647</v>
      </c>
      <c r="C7" s="67">
        <f>RES_hhdet_num!C$5</f>
        <v>22912</v>
      </c>
      <c r="D7" s="67">
        <f>RES_hhdet_num!D$5</f>
        <v>8075</v>
      </c>
      <c r="E7" s="67">
        <f>RES_hhdet_num!E$5</f>
        <v>6193.9999999999991</v>
      </c>
      <c r="F7" s="67">
        <f>RES_hhdet_num!F$5</f>
        <v>6187.9999999999991</v>
      </c>
      <c r="G7" s="67">
        <f>RES_hhdet_num!G$5</f>
        <v>3585.9999999999995</v>
      </c>
      <c r="H7" s="67">
        <f>RES_hhdet_num!H$5</f>
        <v>1666.9999999999998</v>
      </c>
      <c r="I7" s="67">
        <f>RES_hhdet_num!I$5</f>
        <v>1601.9999999999995</v>
      </c>
      <c r="J7" s="67">
        <f>RES_hhdet_num!J$5</f>
        <v>1577</v>
      </c>
      <c r="K7" s="67">
        <f>RES_hhdet_num!K$5</f>
        <v>1535.9999999999998</v>
      </c>
      <c r="L7" s="67">
        <f>RES_hhdet_num!L$5</f>
        <v>0</v>
      </c>
      <c r="M7" s="67">
        <f>RES_hhdet_num!M$5</f>
        <v>0</v>
      </c>
      <c r="N7" s="67">
        <f>RES_hhdet_num!N$5</f>
        <v>0</v>
      </c>
      <c r="O7" s="67">
        <f>RES_hhdet_num!O$5</f>
        <v>0</v>
      </c>
      <c r="P7" s="67">
        <f>RES_hhdet_num!P$5</f>
        <v>0</v>
      </c>
      <c r="Q7" s="67">
        <f>RES_hhdet_num!Q$5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2134</v>
      </c>
      <c r="C9" s="67">
        <f>RES_hhdet_num!C$8</f>
        <v>2553</v>
      </c>
      <c r="D9" s="67">
        <f>RES_hhdet_num!D$8</f>
        <v>1072</v>
      </c>
      <c r="E9" s="67">
        <f>RES_hhdet_num!E$8</f>
        <v>949.99999999999989</v>
      </c>
      <c r="F9" s="67">
        <f>RES_hhdet_num!F$8</f>
        <v>1081.9999999999998</v>
      </c>
      <c r="G9" s="67">
        <f>RES_hhdet_num!G$8</f>
        <v>707.99999999999989</v>
      </c>
      <c r="H9" s="67">
        <f>RES_hhdet_num!H$8</f>
        <v>364.99999999999994</v>
      </c>
      <c r="I9" s="67">
        <f>RES_hhdet_num!I$8</f>
        <v>387.99999999999994</v>
      </c>
      <c r="J9" s="67">
        <f>RES_hhdet_num!J$8</f>
        <v>423</v>
      </c>
      <c r="K9" s="67">
        <f>RES_hhdet_num!K$8</f>
        <v>435</v>
      </c>
      <c r="L9" s="67">
        <f>RES_hhdet_num!L$8</f>
        <v>0</v>
      </c>
      <c r="M9" s="67">
        <f>RES_hhdet_num!M$8</f>
        <v>0</v>
      </c>
      <c r="N9" s="67">
        <f>RES_hhdet_num!N$8</f>
        <v>0</v>
      </c>
      <c r="O9" s="67">
        <f>RES_hhdet_num!O$8</f>
        <v>0</v>
      </c>
      <c r="P9" s="67">
        <f>RES_hhdet_num!P$8</f>
        <v>0</v>
      </c>
      <c r="Q9" s="67">
        <f>RES_hhdet_num!Q$8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0</v>
      </c>
      <c r="C11" s="67">
        <f>RES_hhdet_num!C$10</f>
        <v>0</v>
      </c>
      <c r="D11" s="67">
        <f>RES_hhdet_num!D$10</f>
        <v>0</v>
      </c>
      <c r="E11" s="67">
        <f>RES_hhdet_num!E$10</f>
        <v>0</v>
      </c>
      <c r="F11" s="67">
        <f>RES_hhdet_num!F$10</f>
        <v>0</v>
      </c>
      <c r="G11" s="67">
        <f>RES_hhdet_num!G$10</f>
        <v>0</v>
      </c>
      <c r="H11" s="67">
        <f>RES_hhdet_num!H$10</f>
        <v>0</v>
      </c>
      <c r="I11" s="67">
        <f>RES_hhdet_num!I$10</f>
        <v>0</v>
      </c>
      <c r="J11" s="67">
        <f>RES_hhdet_num!J$10</f>
        <v>0</v>
      </c>
      <c r="K11" s="67">
        <f>RES_hhdet_num!K$10</f>
        <v>0</v>
      </c>
      <c r="L11" s="67">
        <f>RES_hhdet_num!L$10</f>
        <v>0</v>
      </c>
      <c r="M11" s="67">
        <f>RES_hhdet_num!M$10</f>
        <v>0</v>
      </c>
      <c r="N11" s="67">
        <f>RES_hhdet_num!N$10</f>
        <v>0</v>
      </c>
      <c r="O11" s="67">
        <f>RES_hhdet_num!O$10</f>
        <v>0</v>
      </c>
      <c r="P11" s="67">
        <f>RES_hhdet_num!P$10</f>
        <v>0</v>
      </c>
      <c r="Q11" s="67">
        <f>RES_hhdet_num!Q$10</f>
        <v>0</v>
      </c>
    </row>
    <row r="12" spans="1:17" ht="12" customHeight="1" x14ac:dyDescent="0.25">
      <c r="A12" s="23" t="s">
        <v>144</v>
      </c>
      <c r="B12" s="67">
        <f>RES_hhdet_num!B$11</f>
        <v>4539</v>
      </c>
      <c r="C12" s="67">
        <f>RES_hhdet_num!C$11</f>
        <v>4011</v>
      </c>
      <c r="D12" s="67">
        <f>RES_hhdet_num!D$11</f>
        <v>1398</v>
      </c>
      <c r="E12" s="67">
        <f>RES_hhdet_num!E$11</f>
        <v>1046.9999999999998</v>
      </c>
      <c r="F12" s="67">
        <f>RES_hhdet_num!F$11</f>
        <v>1044.9999999999998</v>
      </c>
      <c r="G12" s="67">
        <f>RES_hhdet_num!G$11</f>
        <v>596.99999999999989</v>
      </c>
      <c r="H12" s="67">
        <f>RES_hhdet_num!H$11</f>
        <v>268.99999999999994</v>
      </c>
      <c r="I12" s="67">
        <f>RES_hhdet_num!I$11</f>
        <v>202.99999999999997</v>
      </c>
      <c r="J12" s="67">
        <f>RES_hhdet_num!J$11</f>
        <v>189</v>
      </c>
      <c r="K12" s="67">
        <f>RES_hhdet_num!K$11</f>
        <v>178</v>
      </c>
      <c r="L12" s="67">
        <f>RES_hhdet_num!L$11</f>
        <v>0</v>
      </c>
      <c r="M12" s="67">
        <f>RES_hhdet_num!M$11</f>
        <v>0</v>
      </c>
      <c r="N12" s="67">
        <f>RES_hhdet_num!N$11</f>
        <v>0</v>
      </c>
      <c r="O12" s="67">
        <f>RES_hhdet_num!O$11</f>
        <v>0</v>
      </c>
      <c r="P12" s="67">
        <f>RES_hhdet_num!P$11</f>
        <v>0</v>
      </c>
      <c r="Q12" s="67">
        <f>RES_hhdet_num!Q$11</f>
        <v>0</v>
      </c>
    </row>
    <row r="13" spans="1:17" ht="12" customHeight="1" x14ac:dyDescent="0.25">
      <c r="A13" s="23" t="s">
        <v>143</v>
      </c>
      <c r="B13" s="67">
        <f>RES_hhdet_num!B$12</f>
        <v>2578</v>
      </c>
      <c r="C13" s="67">
        <f>RES_hhdet_num!C$12</f>
        <v>2266</v>
      </c>
      <c r="D13" s="67">
        <f>RES_hhdet_num!D$12</f>
        <v>786</v>
      </c>
      <c r="E13" s="67">
        <f>RES_hhdet_num!E$12</f>
        <v>605.99999999999989</v>
      </c>
      <c r="F13" s="67">
        <f>RES_hhdet_num!F$12</f>
        <v>584.99999999999989</v>
      </c>
      <c r="G13" s="67">
        <f>RES_hhdet_num!G$12</f>
        <v>334.99999999999994</v>
      </c>
      <c r="H13" s="67">
        <f>RES_hhdet_num!H$12</f>
        <v>157.99999999999997</v>
      </c>
      <c r="I13" s="67">
        <f>RES_hhdet_num!I$12</f>
        <v>201.99999999999991</v>
      </c>
      <c r="J13" s="67">
        <f>RES_hhdet_num!J$12</f>
        <v>204</v>
      </c>
      <c r="K13" s="67">
        <f>RES_hhdet_num!K$12</f>
        <v>200</v>
      </c>
      <c r="L13" s="67">
        <f>RES_hhdet_num!L$12</f>
        <v>0</v>
      </c>
      <c r="M13" s="67">
        <f>RES_hhdet_num!M$12</f>
        <v>0</v>
      </c>
      <c r="N13" s="67">
        <f>RES_hhdet_num!N$12</f>
        <v>0</v>
      </c>
      <c r="O13" s="67">
        <f>RES_hhdet_num!O$12</f>
        <v>0</v>
      </c>
      <c r="P13" s="67">
        <f>RES_hhdet_num!P$12</f>
        <v>0</v>
      </c>
      <c r="Q13" s="67">
        <f>RES_hhdet_num!Q$12</f>
        <v>0</v>
      </c>
    </row>
    <row r="14" spans="1:17" ht="12" customHeight="1" x14ac:dyDescent="0.25">
      <c r="A14" s="23" t="s">
        <v>142</v>
      </c>
      <c r="B14" s="67">
        <f>RES_hhdet_num!B$15</f>
        <v>11818</v>
      </c>
      <c r="C14" s="67">
        <f>RES_hhdet_num!C$15</f>
        <v>10629</v>
      </c>
      <c r="D14" s="67">
        <f>RES_hhdet_num!D$15</f>
        <v>3770</v>
      </c>
      <c r="E14" s="67">
        <f>RES_hhdet_num!E$15</f>
        <v>2874.9999999999995</v>
      </c>
      <c r="F14" s="67">
        <f>RES_hhdet_num!F$15</f>
        <v>2920.9999999999995</v>
      </c>
      <c r="G14" s="67">
        <f>RES_hhdet_num!G$15</f>
        <v>1699.9999999999998</v>
      </c>
      <c r="H14" s="67">
        <f>RES_hhdet_num!H$15</f>
        <v>780.99999999999989</v>
      </c>
      <c r="I14" s="67">
        <f>RES_hhdet_num!I$15</f>
        <v>600.99999999999989</v>
      </c>
      <c r="J14" s="67">
        <f>RES_hhdet_num!J$15</f>
        <v>570</v>
      </c>
      <c r="K14" s="67">
        <f>RES_hhdet_num!K$15</f>
        <v>547</v>
      </c>
      <c r="L14" s="67">
        <f>RES_hhdet_num!L$15</f>
        <v>0</v>
      </c>
      <c r="M14" s="67">
        <f>RES_hhdet_num!M$15</f>
        <v>0</v>
      </c>
      <c r="N14" s="67">
        <f>RES_hhdet_num!N$15</f>
        <v>0</v>
      </c>
      <c r="O14" s="67">
        <f>RES_hhdet_num!O$15</f>
        <v>0</v>
      </c>
      <c r="P14" s="67">
        <f>RES_hhdet_num!P$15</f>
        <v>0</v>
      </c>
      <c r="Q14" s="67">
        <f>RES_hhdet_num!Q$15</f>
        <v>0</v>
      </c>
    </row>
    <row r="15" spans="1:17" ht="12" customHeight="1" x14ac:dyDescent="0.25">
      <c r="A15" s="23" t="s">
        <v>141</v>
      </c>
      <c r="B15" s="67">
        <f>RES_hhdet_num!B$16</f>
        <v>6712</v>
      </c>
      <c r="C15" s="67">
        <f>RES_hhdet_num!C$16</f>
        <v>6006</v>
      </c>
      <c r="D15" s="67">
        <f>RES_hhdet_num!D$16</f>
        <v>2121</v>
      </c>
      <c r="E15" s="67">
        <f>RES_hhdet_num!E$16</f>
        <v>1665.9999999999998</v>
      </c>
      <c r="F15" s="67">
        <f>RES_hhdet_num!F$16</f>
        <v>1636.9999999999998</v>
      </c>
      <c r="G15" s="67">
        <f>RES_hhdet_num!G$16</f>
        <v>953.99999999999989</v>
      </c>
      <c r="H15" s="67">
        <f>RES_hhdet_num!H$16</f>
        <v>458.99999999999994</v>
      </c>
      <c r="I15" s="67">
        <f>RES_hhdet_num!I$16</f>
        <v>595.99999999999966</v>
      </c>
      <c r="J15" s="67">
        <f>RES_hhdet_num!J$16</f>
        <v>614</v>
      </c>
      <c r="K15" s="67">
        <f>RES_hhdet_num!K$16</f>
        <v>610.99999999999977</v>
      </c>
      <c r="L15" s="67">
        <f>RES_hhdet_num!L$16</f>
        <v>0</v>
      </c>
      <c r="M15" s="67">
        <f>RES_hhdet_num!M$16</f>
        <v>0</v>
      </c>
      <c r="N15" s="67">
        <f>RES_hhdet_num!N$16</f>
        <v>0</v>
      </c>
      <c r="O15" s="67">
        <f>RES_hhdet_num!O$16</f>
        <v>0</v>
      </c>
      <c r="P15" s="67">
        <f>RES_hhdet_num!P$16</f>
        <v>0</v>
      </c>
      <c r="Q15" s="67">
        <f>RES_hhdet_num!Q$16</f>
        <v>0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0</v>
      </c>
      <c r="C17" s="67">
        <f>RES_hhdet_num!C$20</f>
        <v>0</v>
      </c>
      <c r="D17" s="67">
        <f>RES_hhdet_num!D$20</f>
        <v>0</v>
      </c>
      <c r="E17" s="67">
        <f>RES_hhdet_num!E$20</f>
        <v>0</v>
      </c>
      <c r="F17" s="67">
        <f>RES_hhdet_num!F$20</f>
        <v>0</v>
      </c>
      <c r="G17" s="67">
        <f>RES_hhdet_num!G$20</f>
        <v>0</v>
      </c>
      <c r="H17" s="67">
        <f>RES_hhdet_num!H$20</f>
        <v>0</v>
      </c>
      <c r="I17" s="67">
        <f>RES_hhdet_num!I$20</f>
        <v>0</v>
      </c>
      <c r="J17" s="67">
        <f>RES_hhdet_num!J$20</f>
        <v>0</v>
      </c>
      <c r="K17" s="67">
        <f>RES_hhdet_num!K$20</f>
        <v>0</v>
      </c>
      <c r="L17" s="67">
        <f>RES_hhdet_num!L$20</f>
        <v>0</v>
      </c>
      <c r="M17" s="67">
        <f>RES_hhdet_num!M$20</f>
        <v>0</v>
      </c>
      <c r="N17" s="67">
        <f>RES_hhdet_num!N$20</f>
        <v>0</v>
      </c>
      <c r="O17" s="67">
        <f>RES_hhdet_num!O$20</f>
        <v>0</v>
      </c>
      <c r="P17" s="67">
        <f>RES_hhdet_num!P$20</f>
        <v>0</v>
      </c>
      <c r="Q17" s="67">
        <f>RES_hhdet_num!Q$20</f>
        <v>0</v>
      </c>
    </row>
    <row r="18" spans="1:17" ht="12" customHeight="1" x14ac:dyDescent="0.25">
      <c r="A18" s="23" t="s">
        <v>57</v>
      </c>
      <c r="B18" s="67">
        <f>RES_hhdet_num!B$21</f>
        <v>1185</v>
      </c>
      <c r="C18" s="67">
        <f>RES_hhdet_num!C$21</f>
        <v>1062</v>
      </c>
      <c r="D18" s="67">
        <f>RES_hhdet_num!D$21</f>
        <v>191</v>
      </c>
      <c r="E18" s="67">
        <f>RES_hhdet_num!E$21</f>
        <v>146.99999999999997</v>
      </c>
      <c r="F18" s="67">
        <f>RES_hhdet_num!F$21</f>
        <v>164.99999999999994</v>
      </c>
      <c r="G18" s="67">
        <f>RES_hhdet_num!G$21</f>
        <v>88.999999999999929</v>
      </c>
      <c r="H18" s="67">
        <f>RES_hhdet_num!H$21</f>
        <v>39.999999999999993</v>
      </c>
      <c r="I18" s="67">
        <f>RES_hhdet_num!I$21</f>
        <v>41.999999999999993</v>
      </c>
      <c r="J18" s="67">
        <f>RES_hhdet_num!J$21</f>
        <v>44</v>
      </c>
      <c r="K18" s="67">
        <f>RES_hhdet_num!K$21</f>
        <v>31</v>
      </c>
      <c r="L18" s="67">
        <f>RES_hhdet_num!L$21</f>
        <v>0</v>
      </c>
      <c r="M18" s="67">
        <f>RES_hhdet_num!M$21</f>
        <v>0</v>
      </c>
      <c r="N18" s="67">
        <f>RES_hhdet_num!N$21</f>
        <v>0</v>
      </c>
      <c r="O18" s="67">
        <f>RES_hhdet_num!O$21</f>
        <v>0</v>
      </c>
      <c r="P18" s="67">
        <f>RES_hhdet_num!P$21</f>
        <v>0</v>
      </c>
      <c r="Q18" s="67">
        <f>RES_hhdet_num!Q$21</f>
        <v>0</v>
      </c>
    </row>
    <row r="19" spans="1:17" ht="12" customHeight="1" x14ac:dyDescent="0.25">
      <c r="A19" s="29" t="s">
        <v>140</v>
      </c>
      <c r="B19" s="83">
        <f>RES_hhdet_num!B$22</f>
        <v>24462</v>
      </c>
      <c r="C19" s="83">
        <f>RES_hhdet_num!C$22</f>
        <v>21850</v>
      </c>
      <c r="D19" s="83">
        <f>RES_hhdet_num!D$22</f>
        <v>7884</v>
      </c>
      <c r="E19" s="83">
        <f>RES_hhdet_num!E$22</f>
        <v>6046.9999999999991</v>
      </c>
      <c r="F19" s="83">
        <f>RES_hhdet_num!F$22</f>
        <v>6023</v>
      </c>
      <c r="G19" s="83">
        <f>RES_hhdet_num!G$22</f>
        <v>3496.9999999999995</v>
      </c>
      <c r="H19" s="83">
        <f>RES_hhdet_num!H$22</f>
        <v>1626.9999999999998</v>
      </c>
      <c r="I19" s="83">
        <f>RES_hhdet_num!I$22</f>
        <v>1559.9999999999998</v>
      </c>
      <c r="J19" s="83">
        <f>RES_hhdet_num!J$22</f>
        <v>1533</v>
      </c>
      <c r="K19" s="83">
        <f>RES_hhdet_num!K$22</f>
        <v>1504.9999999999998</v>
      </c>
      <c r="L19" s="83">
        <f>RES_hhdet_num!L$22</f>
        <v>0</v>
      </c>
      <c r="M19" s="83">
        <f>RES_hhdet_num!M$22</f>
        <v>0</v>
      </c>
      <c r="N19" s="83">
        <f>RES_hhdet_num!N$22</f>
        <v>0</v>
      </c>
      <c r="O19" s="83">
        <f>RES_hhdet_num!O$22</f>
        <v>0</v>
      </c>
      <c r="P19" s="83">
        <f>RES_hhdet_num!P$22</f>
        <v>0</v>
      </c>
      <c r="Q19" s="83">
        <f>RES_hhdet_num!Q$22</f>
        <v>0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2735</v>
      </c>
      <c r="D23" s="67">
        <f t="shared" ref="D23:Q23" si="0">C7+D39-D7</f>
        <v>14837</v>
      </c>
      <c r="E23" s="67">
        <f t="shared" si="0"/>
        <v>1881.0000000000009</v>
      </c>
      <c r="F23" s="67">
        <f t="shared" si="0"/>
        <v>1602.9375</v>
      </c>
      <c r="G23" s="67">
        <f t="shared" si="0"/>
        <v>2601.9999999999995</v>
      </c>
      <c r="H23" s="67">
        <f t="shared" si="0"/>
        <v>1918.9999999999998</v>
      </c>
      <c r="I23" s="67">
        <f t="shared" si="0"/>
        <v>135.06250000000023</v>
      </c>
      <c r="J23" s="67">
        <f t="shared" si="0"/>
        <v>24.999999999999545</v>
      </c>
      <c r="K23" s="67">
        <f t="shared" si="0"/>
        <v>41.000000000000227</v>
      </c>
      <c r="L23" s="67">
        <f t="shared" si="0"/>
        <v>1535.9999999999998</v>
      </c>
      <c r="M23" s="67">
        <f t="shared" si="0"/>
        <v>0</v>
      </c>
      <c r="N23" s="67">
        <f t="shared" si="0"/>
        <v>0</v>
      </c>
      <c r="O23" s="67">
        <f t="shared" si="0"/>
        <v>0</v>
      </c>
      <c r="P23" s="67">
        <f t="shared" si="0"/>
        <v>0</v>
      </c>
      <c r="Q23" s="67">
        <f t="shared" si="0"/>
        <v>0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266</v>
      </c>
      <c r="D25" s="67">
        <f t="shared" ref="D25:Q25" si="1">C9+D41-D9</f>
        <v>1706</v>
      </c>
      <c r="E25" s="67">
        <f t="shared" si="1"/>
        <v>203.00000000000011</v>
      </c>
      <c r="F25" s="67">
        <f t="shared" si="1"/>
        <v>278.50000000000023</v>
      </c>
      <c r="G25" s="67">
        <f t="shared" si="1"/>
        <v>434.99999999999989</v>
      </c>
      <c r="H25" s="67">
        <f t="shared" si="1"/>
        <v>478.99999999999994</v>
      </c>
      <c r="I25" s="67">
        <f t="shared" si="1"/>
        <v>69</v>
      </c>
      <c r="J25" s="67">
        <f t="shared" si="1"/>
        <v>52.999999999999943</v>
      </c>
      <c r="K25" s="67">
        <f t="shared" si="1"/>
        <v>423</v>
      </c>
      <c r="L25" s="67">
        <f t="shared" si="1"/>
        <v>435</v>
      </c>
      <c r="M25" s="67">
        <f t="shared" si="1"/>
        <v>0</v>
      </c>
      <c r="N25" s="67">
        <f t="shared" si="1"/>
        <v>0</v>
      </c>
      <c r="O25" s="67">
        <f t="shared" si="1"/>
        <v>0</v>
      </c>
      <c r="P25" s="67">
        <f t="shared" si="1"/>
        <v>0</v>
      </c>
      <c r="Q25" s="67">
        <f t="shared" si="1"/>
        <v>0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144</v>
      </c>
      <c r="B28" s="67"/>
      <c r="C28" s="67">
        <f t="shared" si="2"/>
        <v>559.71035128245967</v>
      </c>
      <c r="D28" s="67">
        <f t="shared" si="2"/>
        <v>2613</v>
      </c>
      <c r="E28" s="67">
        <f t="shared" si="2"/>
        <v>425.25000000000023</v>
      </c>
      <c r="F28" s="67">
        <f t="shared" si="2"/>
        <v>425.25</v>
      </c>
      <c r="G28" s="67">
        <f t="shared" si="2"/>
        <v>447.99999999999989</v>
      </c>
      <c r="H28" s="67">
        <f t="shared" si="2"/>
        <v>425.24999999999994</v>
      </c>
      <c r="I28" s="67">
        <f t="shared" si="2"/>
        <v>74.427039660787528</v>
      </c>
      <c r="J28" s="67">
        <f t="shared" si="2"/>
        <v>26.431679389313132</v>
      </c>
      <c r="K28" s="67">
        <f t="shared" si="2"/>
        <v>27.304894179894177</v>
      </c>
      <c r="L28" s="67">
        <f t="shared" si="2"/>
        <v>178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23" t="s">
        <v>143</v>
      </c>
      <c r="B29" s="67"/>
      <c r="C29" s="67">
        <f t="shared" si="2"/>
        <v>329.91464871754033</v>
      </c>
      <c r="D29" s="67">
        <f t="shared" si="2"/>
        <v>1480</v>
      </c>
      <c r="E29" s="67">
        <f t="shared" si="2"/>
        <v>241.50000000000011</v>
      </c>
      <c r="F29" s="67">
        <f t="shared" si="2"/>
        <v>241.5</v>
      </c>
      <c r="G29" s="67">
        <f t="shared" si="2"/>
        <v>249.99999999999994</v>
      </c>
      <c r="H29" s="67">
        <f t="shared" si="2"/>
        <v>241.49999999999991</v>
      </c>
      <c r="I29" s="67">
        <f t="shared" si="2"/>
        <v>24.743538830417236</v>
      </c>
      <c r="J29" s="67">
        <f t="shared" si="2"/>
        <v>13.418320610687118</v>
      </c>
      <c r="K29" s="67">
        <f t="shared" si="2"/>
        <v>22.320105820105823</v>
      </c>
      <c r="L29" s="67">
        <f t="shared" si="2"/>
        <v>200</v>
      </c>
      <c r="M29" s="67">
        <f t="shared" si="2"/>
        <v>0</v>
      </c>
      <c r="N29" s="67">
        <f t="shared" si="2"/>
        <v>0</v>
      </c>
      <c r="O29" s="67">
        <f t="shared" si="2"/>
        <v>0</v>
      </c>
      <c r="P29" s="67">
        <f t="shared" si="2"/>
        <v>0</v>
      </c>
      <c r="Q29" s="67">
        <f t="shared" si="2"/>
        <v>0</v>
      </c>
    </row>
    <row r="30" spans="1:17" ht="12" customHeight="1" x14ac:dyDescent="0.25">
      <c r="A30" s="23" t="s">
        <v>142</v>
      </c>
      <c r="B30" s="67"/>
      <c r="C30" s="67">
        <f t="shared" si="2"/>
        <v>1458.159377817854</v>
      </c>
      <c r="D30" s="67">
        <f t="shared" si="2"/>
        <v>6859</v>
      </c>
      <c r="E30" s="67">
        <f t="shared" si="2"/>
        <v>1107.7500000000005</v>
      </c>
      <c r="F30" s="67">
        <f t="shared" si="2"/>
        <v>1107.75</v>
      </c>
      <c r="G30" s="67">
        <f t="shared" si="2"/>
        <v>1220.9999999999998</v>
      </c>
      <c r="H30" s="67">
        <f t="shared" si="2"/>
        <v>918.99999999999989</v>
      </c>
      <c r="I30" s="67">
        <f t="shared" si="2"/>
        <v>180</v>
      </c>
      <c r="J30" s="67">
        <f t="shared" si="2"/>
        <v>30.999999999999886</v>
      </c>
      <c r="K30" s="67">
        <f t="shared" si="2"/>
        <v>154.67669475850494</v>
      </c>
      <c r="L30" s="67">
        <f t="shared" si="2"/>
        <v>547</v>
      </c>
      <c r="M30" s="67">
        <f t="shared" si="2"/>
        <v>0</v>
      </c>
      <c r="N30" s="67">
        <f t="shared" si="2"/>
        <v>0</v>
      </c>
      <c r="O30" s="67">
        <f t="shared" si="2"/>
        <v>0</v>
      </c>
      <c r="P30" s="67">
        <f t="shared" si="2"/>
        <v>0</v>
      </c>
      <c r="Q30" s="67">
        <f t="shared" si="2"/>
        <v>0</v>
      </c>
    </row>
    <row r="31" spans="1:17" ht="12" customHeight="1" x14ac:dyDescent="0.25">
      <c r="A31" s="23" t="s">
        <v>141</v>
      </c>
      <c r="B31" s="67"/>
      <c r="C31" s="67">
        <f t="shared" si="2"/>
        <v>858.09062218214603</v>
      </c>
      <c r="D31" s="67">
        <f t="shared" si="2"/>
        <v>3885</v>
      </c>
      <c r="E31" s="67">
        <f t="shared" si="2"/>
        <v>629.25000000000023</v>
      </c>
      <c r="F31" s="67">
        <f t="shared" si="2"/>
        <v>629.25000000000023</v>
      </c>
      <c r="G31" s="67">
        <f t="shared" si="2"/>
        <v>682.99999999999989</v>
      </c>
      <c r="H31" s="67">
        <f t="shared" si="2"/>
        <v>494.99999999999994</v>
      </c>
      <c r="I31" s="67">
        <f t="shared" si="2"/>
        <v>0</v>
      </c>
      <c r="J31" s="67">
        <f t="shared" si="2"/>
        <v>0</v>
      </c>
      <c r="K31" s="67">
        <f t="shared" si="2"/>
        <v>150.08310877046915</v>
      </c>
      <c r="L31" s="67">
        <f t="shared" si="2"/>
        <v>610.99999999999977</v>
      </c>
      <c r="M31" s="67">
        <f t="shared" si="2"/>
        <v>0</v>
      </c>
      <c r="N31" s="67">
        <f t="shared" si="2"/>
        <v>0</v>
      </c>
      <c r="O31" s="67">
        <f t="shared" si="2"/>
        <v>0</v>
      </c>
      <c r="P31" s="67">
        <f t="shared" si="2"/>
        <v>0</v>
      </c>
      <c r="Q31" s="67">
        <f t="shared" si="2"/>
        <v>0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0</v>
      </c>
      <c r="D33" s="67">
        <f t="shared" si="3"/>
        <v>0</v>
      </c>
      <c r="E33" s="67">
        <f t="shared" si="3"/>
        <v>0</v>
      </c>
      <c r="F33" s="67">
        <f t="shared" si="3"/>
        <v>0</v>
      </c>
      <c r="G33" s="67">
        <f t="shared" si="3"/>
        <v>0</v>
      </c>
      <c r="H33" s="67">
        <f t="shared" si="3"/>
        <v>0</v>
      </c>
      <c r="I33" s="67">
        <f t="shared" si="3"/>
        <v>0</v>
      </c>
      <c r="J33" s="67">
        <f t="shared" si="3"/>
        <v>0</v>
      </c>
      <c r="K33" s="67">
        <f t="shared" si="3"/>
        <v>0</v>
      </c>
      <c r="L33" s="67">
        <f t="shared" si="3"/>
        <v>0</v>
      </c>
      <c r="M33" s="67">
        <f t="shared" si="3"/>
        <v>0</v>
      </c>
      <c r="N33" s="67">
        <f t="shared" si="3"/>
        <v>0</v>
      </c>
      <c r="O33" s="67">
        <f t="shared" si="3"/>
        <v>0</v>
      </c>
      <c r="P33" s="67">
        <f t="shared" si="3"/>
        <v>0</v>
      </c>
      <c r="Q33" s="67">
        <f t="shared" si="3"/>
        <v>0</v>
      </c>
    </row>
    <row r="34" spans="1:17" ht="12" customHeight="1" x14ac:dyDescent="0.25">
      <c r="A34" s="23" t="s">
        <v>57</v>
      </c>
      <c r="B34" s="67"/>
      <c r="C34" s="67">
        <f t="shared" si="3"/>
        <v>148.125</v>
      </c>
      <c r="D34" s="67">
        <f t="shared" si="3"/>
        <v>871</v>
      </c>
      <c r="E34" s="67">
        <f t="shared" si="3"/>
        <v>111.00000000000003</v>
      </c>
      <c r="F34" s="67">
        <f t="shared" si="3"/>
        <v>111</v>
      </c>
      <c r="G34" s="67">
        <f t="shared" si="3"/>
        <v>134.04758860366724</v>
      </c>
      <c r="H34" s="67">
        <f t="shared" si="3"/>
        <v>88.999999999999943</v>
      </c>
      <c r="I34" s="67">
        <f t="shared" si="3"/>
        <v>40.000000000000007</v>
      </c>
      <c r="J34" s="67">
        <f t="shared" si="3"/>
        <v>42</v>
      </c>
      <c r="K34" s="67">
        <f t="shared" si="3"/>
        <v>44</v>
      </c>
      <c r="L34" s="67">
        <f t="shared" si="3"/>
        <v>31</v>
      </c>
      <c r="M34" s="67">
        <f t="shared" si="3"/>
        <v>0</v>
      </c>
      <c r="N34" s="67">
        <f t="shared" si="3"/>
        <v>0</v>
      </c>
      <c r="O34" s="67">
        <f t="shared" si="3"/>
        <v>0</v>
      </c>
      <c r="P34" s="67">
        <f t="shared" si="3"/>
        <v>0</v>
      </c>
      <c r="Q34" s="67">
        <f t="shared" si="3"/>
        <v>0</v>
      </c>
    </row>
    <row r="35" spans="1:17" ht="12" customHeight="1" x14ac:dyDescent="0.25">
      <c r="A35" s="29" t="s">
        <v>140</v>
      </c>
      <c r="B35" s="83"/>
      <c r="C35" s="83">
        <f t="shared" si="3"/>
        <v>3057.75</v>
      </c>
      <c r="D35" s="83">
        <f t="shared" si="3"/>
        <v>13966</v>
      </c>
      <c r="E35" s="83">
        <f t="shared" si="3"/>
        <v>2293.5000000000009</v>
      </c>
      <c r="F35" s="83">
        <f t="shared" si="3"/>
        <v>2293.5</v>
      </c>
      <c r="G35" s="83">
        <f t="shared" si="3"/>
        <v>2526.0000000000005</v>
      </c>
      <c r="H35" s="83">
        <f t="shared" si="3"/>
        <v>1923.1100886036668</v>
      </c>
      <c r="I35" s="83">
        <f t="shared" si="3"/>
        <v>104.96372078039121</v>
      </c>
      <c r="J35" s="83">
        <f t="shared" si="3"/>
        <v>26.999999999999773</v>
      </c>
      <c r="K35" s="83">
        <f t="shared" si="3"/>
        <v>409.03608639724575</v>
      </c>
      <c r="L35" s="83">
        <f t="shared" si="3"/>
        <v>1504.9999999999998</v>
      </c>
      <c r="M35" s="83">
        <f t="shared" si="3"/>
        <v>0</v>
      </c>
      <c r="N35" s="83">
        <f t="shared" si="3"/>
        <v>0</v>
      </c>
      <c r="O35" s="83">
        <f t="shared" si="3"/>
        <v>0</v>
      </c>
      <c r="P35" s="83">
        <f t="shared" si="3"/>
        <v>0</v>
      </c>
      <c r="Q35" s="83">
        <f t="shared" si="3"/>
        <v>0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0</v>
      </c>
      <c r="D39" s="67">
        <f>RES_hhdet_in!D$5</f>
        <v>0</v>
      </c>
      <c r="E39" s="67">
        <f>RES_hhdet_in!E$5</f>
        <v>0</v>
      </c>
      <c r="F39" s="67">
        <f>RES_hhdet_in!F$5</f>
        <v>1596.9375</v>
      </c>
      <c r="G39" s="67">
        <f>RES_hhdet_in!G$5</f>
        <v>0</v>
      </c>
      <c r="H39" s="67">
        <f>RES_hhdet_in!H$5</f>
        <v>0</v>
      </c>
      <c r="I39" s="67">
        <f>RES_hhdet_in!I$5</f>
        <v>70.0625</v>
      </c>
      <c r="J39" s="67">
        <f>RES_hhdet_in!J$5</f>
        <v>0</v>
      </c>
      <c r="K39" s="67">
        <f>RES_hhdet_in!K$5</f>
        <v>0</v>
      </c>
      <c r="L39" s="67">
        <f>RES_hhdet_in!L$5</f>
        <v>0</v>
      </c>
      <c r="M39" s="67">
        <f>RES_hhdet_in!M$5</f>
        <v>0</v>
      </c>
      <c r="N39" s="67">
        <f>RES_hhdet_in!N$5</f>
        <v>0</v>
      </c>
      <c r="O39" s="67">
        <f>RES_hhdet_in!O$5</f>
        <v>0</v>
      </c>
      <c r="P39" s="67">
        <f>RES_hhdet_in!P$5</f>
        <v>0</v>
      </c>
      <c r="Q39" s="67">
        <f>RES_hhdet_in!Q$5</f>
        <v>0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685</v>
      </c>
      <c r="D41" s="67">
        <f>RES_hhdet_in!D$8</f>
        <v>225</v>
      </c>
      <c r="E41" s="67">
        <f>RES_hhdet_in!E$8</f>
        <v>81</v>
      </c>
      <c r="F41" s="67">
        <f>RES_hhdet_in!F$8</f>
        <v>410.5</v>
      </c>
      <c r="G41" s="67">
        <f>RES_hhdet_in!G$8</f>
        <v>61</v>
      </c>
      <c r="H41" s="67">
        <f>RES_hhdet_in!H$8</f>
        <v>136</v>
      </c>
      <c r="I41" s="67">
        <f>RES_hhdet_in!I$8</f>
        <v>92</v>
      </c>
      <c r="J41" s="67">
        <f>RES_hhdet_in!J$8</f>
        <v>88</v>
      </c>
      <c r="K41" s="67">
        <f>RES_hhdet_in!K$8</f>
        <v>435</v>
      </c>
      <c r="L41" s="67">
        <f>RES_hhdet_in!L$8</f>
        <v>0</v>
      </c>
      <c r="M41" s="67">
        <f>RES_hhdet_in!M$8</f>
        <v>0</v>
      </c>
      <c r="N41" s="67">
        <f>RES_hhdet_in!N$8</f>
        <v>0</v>
      </c>
      <c r="O41" s="67">
        <f>RES_hhdet_in!O$8</f>
        <v>0</v>
      </c>
      <c r="P41" s="67">
        <f>RES_hhdet_in!P$8</f>
        <v>0</v>
      </c>
      <c r="Q41" s="67">
        <f>RES_hhdet_in!Q$8</f>
        <v>0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0</v>
      </c>
      <c r="D43" s="67">
        <f>RES_hhdet_in!D$10</f>
        <v>0</v>
      </c>
      <c r="E43" s="67">
        <f>RES_hhdet_in!E$10</f>
        <v>0</v>
      </c>
      <c r="F43" s="67">
        <f>RES_hhdet_in!F$10</f>
        <v>0</v>
      </c>
      <c r="G43" s="67">
        <f>RES_hhdet_in!G$10</f>
        <v>0</v>
      </c>
      <c r="H43" s="67">
        <f>RES_hhdet_in!H$10</f>
        <v>0</v>
      </c>
      <c r="I43" s="67">
        <f>RES_hhdet_in!I$10</f>
        <v>0</v>
      </c>
      <c r="J43" s="67">
        <f>RES_hhdet_in!J$10</f>
        <v>0</v>
      </c>
      <c r="K43" s="67">
        <f>RES_hhdet_in!K$10</f>
        <v>0</v>
      </c>
      <c r="L43" s="67">
        <f>RES_hhdet_in!L$10</f>
        <v>0</v>
      </c>
      <c r="M43" s="67">
        <f>RES_hhdet_in!M$10</f>
        <v>0</v>
      </c>
      <c r="N43" s="67">
        <f>RES_hhdet_in!N$10</f>
        <v>0</v>
      </c>
      <c r="O43" s="67">
        <f>RES_hhdet_in!O$10</f>
        <v>0</v>
      </c>
      <c r="P43" s="67">
        <f>RES_hhdet_in!P$10</f>
        <v>0</v>
      </c>
      <c r="Q43" s="67">
        <f>RES_hhdet_in!Q$10</f>
        <v>0</v>
      </c>
    </row>
    <row r="44" spans="1:17" ht="12" customHeight="1" x14ac:dyDescent="0.25">
      <c r="A44" s="23" t="s">
        <v>144</v>
      </c>
      <c r="B44" s="67"/>
      <c r="C44" s="67">
        <f>RES_hhdet_in!C$11</f>
        <v>31.710351282459772</v>
      </c>
      <c r="D44" s="67">
        <f>RES_hhdet_in!D$11</f>
        <v>0</v>
      </c>
      <c r="E44" s="67">
        <f>RES_hhdet_in!E$11</f>
        <v>74.25</v>
      </c>
      <c r="F44" s="67">
        <f>RES_hhdet_in!F$11</f>
        <v>423.25</v>
      </c>
      <c r="G44" s="67">
        <f>RES_hhdet_in!G$11</f>
        <v>0</v>
      </c>
      <c r="H44" s="67">
        <f>RES_hhdet_in!H$11</f>
        <v>97.249999999999972</v>
      </c>
      <c r="I44" s="67">
        <f>RES_hhdet_in!I$11</f>
        <v>8.4270396607875533</v>
      </c>
      <c r="J44" s="67">
        <f>RES_hhdet_in!J$11</f>
        <v>12.431679389313151</v>
      </c>
      <c r="K44" s="67">
        <f>RES_hhdet_in!K$11</f>
        <v>16.30489417989418</v>
      </c>
      <c r="L44" s="67">
        <f>RES_hhdet_in!L$11</f>
        <v>0</v>
      </c>
      <c r="M44" s="67">
        <f>RES_hhdet_in!M$11</f>
        <v>0</v>
      </c>
      <c r="N44" s="67">
        <f>RES_hhdet_in!N$11</f>
        <v>0</v>
      </c>
      <c r="O44" s="67">
        <f>RES_hhdet_in!O$11</f>
        <v>0</v>
      </c>
      <c r="P44" s="67">
        <f>RES_hhdet_in!P$11</f>
        <v>0</v>
      </c>
      <c r="Q44" s="67">
        <f>RES_hhdet_in!Q$11</f>
        <v>0</v>
      </c>
    </row>
    <row r="45" spans="1:17" ht="12" customHeight="1" x14ac:dyDescent="0.25">
      <c r="A45" s="23" t="s">
        <v>143</v>
      </c>
      <c r="B45" s="67"/>
      <c r="C45" s="67">
        <f>RES_hhdet_in!C$12</f>
        <v>17.914648717540228</v>
      </c>
      <c r="D45" s="67">
        <f>RES_hhdet_in!D$12</f>
        <v>0</v>
      </c>
      <c r="E45" s="67">
        <f>RES_hhdet_in!E$12</f>
        <v>61.5</v>
      </c>
      <c r="F45" s="67">
        <f>RES_hhdet_in!F$12</f>
        <v>220.5</v>
      </c>
      <c r="G45" s="67">
        <f>RES_hhdet_in!G$12</f>
        <v>0</v>
      </c>
      <c r="H45" s="67">
        <f>RES_hhdet_in!H$12</f>
        <v>64.499999999999972</v>
      </c>
      <c r="I45" s="67">
        <f>RES_hhdet_in!I$12</f>
        <v>68.743538830417194</v>
      </c>
      <c r="J45" s="67">
        <f>RES_hhdet_in!J$12</f>
        <v>15.418320610687214</v>
      </c>
      <c r="K45" s="67">
        <f>RES_hhdet_in!K$12</f>
        <v>18.32010582010582</v>
      </c>
      <c r="L45" s="67">
        <f>RES_hhdet_in!L$12</f>
        <v>0</v>
      </c>
      <c r="M45" s="67">
        <f>RES_hhdet_in!M$12</f>
        <v>0</v>
      </c>
      <c r="N45" s="67">
        <f>RES_hhdet_in!N$12</f>
        <v>0</v>
      </c>
      <c r="O45" s="67">
        <f>RES_hhdet_in!O$12</f>
        <v>0</v>
      </c>
      <c r="P45" s="67">
        <f>RES_hhdet_in!P$12</f>
        <v>0</v>
      </c>
      <c r="Q45" s="67">
        <f>RES_hhdet_in!Q$12</f>
        <v>0</v>
      </c>
    </row>
    <row r="46" spans="1:17" ht="12" customHeight="1" x14ac:dyDescent="0.25">
      <c r="A46" s="23" t="s">
        <v>142</v>
      </c>
      <c r="B46" s="67"/>
      <c r="C46" s="67">
        <f>RES_hhdet_in!C$15</f>
        <v>269.15937781785391</v>
      </c>
      <c r="D46" s="67">
        <f>RES_hhdet_in!D$15</f>
        <v>0</v>
      </c>
      <c r="E46" s="67">
        <f>RES_hhdet_in!E$15</f>
        <v>212.75</v>
      </c>
      <c r="F46" s="67">
        <f>RES_hhdet_in!F$15</f>
        <v>1153.75</v>
      </c>
      <c r="G46" s="67">
        <f>RES_hhdet_in!G$15</f>
        <v>0</v>
      </c>
      <c r="H46" s="67">
        <f>RES_hhdet_in!H$15</f>
        <v>0</v>
      </c>
      <c r="I46" s="67">
        <f>RES_hhdet_in!I$15</f>
        <v>0</v>
      </c>
      <c r="J46" s="67">
        <f>RES_hhdet_in!J$15</f>
        <v>0</v>
      </c>
      <c r="K46" s="67">
        <f>RES_hhdet_in!K$15</f>
        <v>131.67669475850491</v>
      </c>
      <c r="L46" s="67">
        <f>RES_hhdet_in!L$15</f>
        <v>0</v>
      </c>
      <c r="M46" s="67">
        <f>RES_hhdet_in!M$15</f>
        <v>0</v>
      </c>
      <c r="N46" s="67">
        <f>RES_hhdet_in!N$15</f>
        <v>0</v>
      </c>
      <c r="O46" s="67">
        <f>RES_hhdet_in!O$15</f>
        <v>0</v>
      </c>
      <c r="P46" s="67">
        <f>RES_hhdet_in!P$15</f>
        <v>0</v>
      </c>
      <c r="Q46" s="67">
        <f>RES_hhdet_in!Q$15</f>
        <v>0</v>
      </c>
    </row>
    <row r="47" spans="1:17" ht="12" customHeight="1" x14ac:dyDescent="0.25">
      <c r="A47" s="23" t="s">
        <v>141</v>
      </c>
      <c r="B47" s="67"/>
      <c r="C47" s="67">
        <f>RES_hhdet_in!C$16</f>
        <v>152.09062218214609</v>
      </c>
      <c r="D47" s="67">
        <f>RES_hhdet_in!D$16</f>
        <v>0</v>
      </c>
      <c r="E47" s="67">
        <f>RES_hhdet_in!E$16</f>
        <v>174.25</v>
      </c>
      <c r="F47" s="67">
        <f>RES_hhdet_in!F$16</f>
        <v>600.25</v>
      </c>
      <c r="G47" s="67">
        <f>RES_hhdet_in!G$16</f>
        <v>0</v>
      </c>
      <c r="H47" s="67">
        <f>RES_hhdet_in!H$16</f>
        <v>0</v>
      </c>
      <c r="I47" s="67">
        <f>RES_hhdet_in!I$16</f>
        <v>136.99999999999991</v>
      </c>
      <c r="J47" s="67">
        <f>RES_hhdet_in!J$16</f>
        <v>18.000000000000341</v>
      </c>
      <c r="K47" s="67">
        <f>RES_hhdet_in!K$16</f>
        <v>147.08310877046895</v>
      </c>
      <c r="L47" s="67">
        <f>RES_hhdet_in!L$16</f>
        <v>0</v>
      </c>
      <c r="M47" s="67">
        <f>RES_hhdet_in!M$16</f>
        <v>0</v>
      </c>
      <c r="N47" s="67">
        <f>RES_hhdet_in!N$16</f>
        <v>0</v>
      </c>
      <c r="O47" s="67">
        <f>RES_hhdet_in!O$16</f>
        <v>0</v>
      </c>
      <c r="P47" s="67">
        <f>RES_hhdet_in!P$16</f>
        <v>0</v>
      </c>
      <c r="Q47" s="67">
        <f>RES_hhdet_in!Q$16</f>
        <v>0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0</v>
      </c>
      <c r="D49" s="67">
        <f>RES_hhdet_in!D$20</f>
        <v>0</v>
      </c>
      <c r="E49" s="67">
        <f>RES_hhdet_in!E$20</f>
        <v>0</v>
      </c>
      <c r="F49" s="67">
        <f>RES_hhdet_in!F$20</f>
        <v>0</v>
      </c>
      <c r="G49" s="67">
        <f>RES_hhdet_in!G$20</f>
        <v>0</v>
      </c>
      <c r="H49" s="67">
        <f>RES_hhdet_in!H$20</f>
        <v>0</v>
      </c>
      <c r="I49" s="67">
        <f>RES_hhdet_in!I$20</f>
        <v>0</v>
      </c>
      <c r="J49" s="67">
        <f>RES_hhdet_in!J$20</f>
        <v>0</v>
      </c>
      <c r="K49" s="67">
        <f>RES_hhdet_in!K$20</f>
        <v>0</v>
      </c>
      <c r="L49" s="67">
        <f>RES_hhdet_in!L$20</f>
        <v>0</v>
      </c>
      <c r="M49" s="67">
        <f>RES_hhdet_in!M$20</f>
        <v>0</v>
      </c>
      <c r="N49" s="67">
        <f>RES_hhdet_in!N$20</f>
        <v>0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25.125</v>
      </c>
      <c r="D50" s="67">
        <f>RES_hhdet_in!D$21</f>
        <v>0</v>
      </c>
      <c r="E50" s="67">
        <f>RES_hhdet_in!E$21</f>
        <v>67</v>
      </c>
      <c r="F50" s="67">
        <f>RES_hhdet_in!F$21</f>
        <v>128.99999999999997</v>
      </c>
      <c r="G50" s="67">
        <f>RES_hhdet_in!G$21</f>
        <v>58.047588603667236</v>
      </c>
      <c r="H50" s="67">
        <f>RES_hhdet_in!H$21</f>
        <v>40</v>
      </c>
      <c r="I50" s="67">
        <f>RES_hhdet_in!I$21</f>
        <v>42</v>
      </c>
      <c r="J50" s="67">
        <f>RES_hhdet_in!J$21</f>
        <v>44</v>
      </c>
      <c r="K50" s="67">
        <f>RES_hhdet_in!K$21</f>
        <v>31</v>
      </c>
      <c r="L50" s="67">
        <f>RES_hhdet_in!L$21</f>
        <v>0</v>
      </c>
      <c r="M50" s="67">
        <f>RES_hhdet_in!M$21</f>
        <v>0</v>
      </c>
      <c r="N50" s="67">
        <f>RES_hhdet_in!N$21</f>
        <v>0</v>
      </c>
      <c r="O50" s="67">
        <f>RES_hhdet_in!O$21</f>
        <v>0</v>
      </c>
      <c r="P50" s="67">
        <f>RES_hhdet_in!P$21</f>
        <v>0</v>
      </c>
      <c r="Q50" s="67">
        <f>RES_hhdet_in!Q$21</f>
        <v>0</v>
      </c>
    </row>
    <row r="51" spans="1:17" ht="12" customHeight="1" x14ac:dyDescent="0.25">
      <c r="A51" s="29" t="s">
        <v>140</v>
      </c>
      <c r="B51" s="83"/>
      <c r="C51" s="83">
        <f>RES_hhdet_in!C$22</f>
        <v>445.75</v>
      </c>
      <c r="D51" s="83">
        <f>RES_hhdet_in!D$22</f>
        <v>0</v>
      </c>
      <c r="E51" s="83">
        <f>RES_hhdet_in!E$22</f>
        <v>456.5</v>
      </c>
      <c r="F51" s="83">
        <f>RES_hhdet_in!F$22</f>
        <v>2269.5</v>
      </c>
      <c r="G51" s="83">
        <f>RES_hhdet_in!G$22</f>
        <v>0</v>
      </c>
      <c r="H51" s="83">
        <f>RES_hhdet_in!H$22</f>
        <v>53.110088603667236</v>
      </c>
      <c r="I51" s="83">
        <f>RES_hhdet_in!I$22</f>
        <v>37.963720780391213</v>
      </c>
      <c r="J51" s="83">
        <f>RES_hhdet_in!J$22</f>
        <v>0</v>
      </c>
      <c r="K51" s="83">
        <f>RES_hhdet_in!K$22</f>
        <v>381.03608639724553</v>
      </c>
      <c r="L51" s="83">
        <f>RES_hhdet_in!L$22</f>
        <v>0</v>
      </c>
      <c r="M51" s="83">
        <f>RES_hhdet_in!M$22</f>
        <v>0</v>
      </c>
      <c r="N51" s="83">
        <f>RES_hhdet_in!N$22</f>
        <v>0</v>
      </c>
      <c r="O51" s="83">
        <f>RES_hhdet_in!O$22</f>
        <v>0</v>
      </c>
      <c r="P51" s="83">
        <f>RES_hhdet_in!P$22</f>
        <v>0</v>
      </c>
      <c r="Q51" s="83">
        <f>RES_hhdet_in!Q$22</f>
        <v>0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0</v>
      </c>
      <c r="D55" s="67">
        <f>RES_hhdet_in_new!D$5</f>
        <v>0</v>
      </c>
      <c r="E55" s="67">
        <f>RES_hhdet_in_new!E$5</f>
        <v>0</v>
      </c>
      <c r="F55" s="67">
        <f>RES_hhdet_in_new!F$5</f>
        <v>851.52628286827212</v>
      </c>
      <c r="G55" s="67">
        <f>RES_hhdet_in_new!G$5</f>
        <v>0</v>
      </c>
      <c r="H55" s="67">
        <f>RES_hhdet_in_new!H$5</f>
        <v>0</v>
      </c>
      <c r="I55" s="67">
        <f>RES_hhdet_in_new!I$5</f>
        <v>27.713913602755184</v>
      </c>
      <c r="J55" s="67">
        <f>RES_hhdet_in_new!J$5</f>
        <v>0</v>
      </c>
      <c r="K55" s="67">
        <f>RES_hhdet_in_new!K$5</f>
        <v>0</v>
      </c>
      <c r="L55" s="67">
        <f>RES_hhdet_in_new!L$5</f>
        <v>0</v>
      </c>
      <c r="M55" s="67">
        <f>RES_hhdet_in_new!M$5</f>
        <v>0</v>
      </c>
      <c r="N55" s="67">
        <f>RES_hhdet_in_new!N$5</f>
        <v>0</v>
      </c>
      <c r="O55" s="67">
        <f>RES_hhdet_in_new!O$5</f>
        <v>0</v>
      </c>
      <c r="P55" s="67">
        <f>RES_hhdet_in_new!P$5</f>
        <v>0</v>
      </c>
      <c r="Q55" s="67">
        <f>RES_hhdet_in_new!Q$5</f>
        <v>0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0</v>
      </c>
      <c r="D57" s="67">
        <f>RES_hhdet_in_new!D$8</f>
        <v>0</v>
      </c>
      <c r="E57" s="67">
        <f>RES_hhdet_in_new!E$8</f>
        <v>0</v>
      </c>
      <c r="F57" s="67">
        <f>RES_hhdet_in_new!F$8</f>
        <v>102.99999999999999</v>
      </c>
      <c r="G57" s="67">
        <f>RES_hhdet_in_new!G$8</f>
        <v>0</v>
      </c>
      <c r="H57" s="67">
        <f>RES_hhdet_in_new!H$8</f>
        <v>0</v>
      </c>
      <c r="I57" s="67">
        <f>RES_hhdet_in_new!I$8</f>
        <v>14.999999999999998</v>
      </c>
      <c r="J57" s="67">
        <f>RES_hhdet_in_new!J$8</f>
        <v>0</v>
      </c>
      <c r="K57" s="67">
        <f>RES_hhdet_in_new!K$8</f>
        <v>0</v>
      </c>
      <c r="L57" s="67">
        <f>RES_hhdet_in_new!L$8</f>
        <v>0</v>
      </c>
      <c r="M57" s="67">
        <f>RES_hhdet_in_new!M$8</f>
        <v>0</v>
      </c>
      <c r="N57" s="67">
        <f>RES_hhdet_in_new!N$8</f>
        <v>0</v>
      </c>
      <c r="O57" s="67">
        <f>RES_hhdet_in_new!O$8</f>
        <v>0</v>
      </c>
      <c r="P57" s="67">
        <f>RES_hhdet_in_new!P$8</f>
        <v>0</v>
      </c>
      <c r="Q57" s="67">
        <f>RES_hhdet_in_new!Q$8</f>
        <v>0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0</v>
      </c>
      <c r="D59" s="67">
        <f>RES_hhdet_in_new!D$10</f>
        <v>0</v>
      </c>
      <c r="E59" s="67">
        <f>RES_hhdet_in_new!E$10</f>
        <v>0</v>
      </c>
      <c r="F59" s="67">
        <f>RES_hhdet_in_new!F$10</f>
        <v>0</v>
      </c>
      <c r="G59" s="67">
        <f>RES_hhdet_in_new!G$10</f>
        <v>0</v>
      </c>
      <c r="H59" s="67">
        <f>RES_hhdet_in_new!H$10</f>
        <v>0</v>
      </c>
      <c r="I59" s="67">
        <f>RES_hhdet_in_new!I$10</f>
        <v>0</v>
      </c>
      <c r="J59" s="67">
        <f>RES_hhdet_in_new!J$10</f>
        <v>0</v>
      </c>
      <c r="K59" s="67">
        <f>RES_hhdet_in_new!K$10</f>
        <v>0</v>
      </c>
      <c r="L59" s="67">
        <f>RES_hhdet_in_new!L$10</f>
        <v>0</v>
      </c>
      <c r="M59" s="67">
        <f>RES_hhdet_in_new!M$10</f>
        <v>0</v>
      </c>
      <c r="N59" s="67">
        <f>RES_hhdet_in_new!N$10</f>
        <v>0</v>
      </c>
      <c r="O59" s="67">
        <f>RES_hhdet_in_new!O$10</f>
        <v>0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0</v>
      </c>
      <c r="D62" s="67">
        <f>RES_hhdet_in_new!D$15</f>
        <v>0</v>
      </c>
      <c r="E62" s="67">
        <f>RES_hhdet_in_new!E$15</f>
        <v>0</v>
      </c>
      <c r="F62" s="67">
        <f>RES_hhdet_in_new!F$15</f>
        <v>545.70168325103612</v>
      </c>
      <c r="G62" s="67">
        <f>RES_hhdet_in_new!G$15</f>
        <v>0</v>
      </c>
      <c r="H62" s="67">
        <f>RES_hhdet_in_new!H$15</f>
        <v>0</v>
      </c>
      <c r="I62" s="67">
        <f>RES_hhdet_in_new!I$15</f>
        <v>0</v>
      </c>
      <c r="J62" s="67">
        <f>RES_hhdet_in_new!J$15</f>
        <v>0</v>
      </c>
      <c r="K62" s="67">
        <f>RES_hhdet_in_new!K$15</f>
        <v>0</v>
      </c>
      <c r="L62" s="67">
        <f>RES_hhdet_in_new!L$15</f>
        <v>0</v>
      </c>
      <c r="M62" s="67">
        <f>RES_hhdet_in_new!M$15</f>
        <v>0</v>
      </c>
      <c r="N62" s="67">
        <f>RES_hhdet_in_new!N$15</f>
        <v>0</v>
      </c>
      <c r="O62" s="67">
        <f>RES_hhdet_in_new!O$15</f>
        <v>0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0</v>
      </c>
      <c r="E63" s="67">
        <f>RES_hhdet_in_new!E$16</f>
        <v>0</v>
      </c>
      <c r="F63" s="67">
        <f>RES_hhdet_in_new!F$16</f>
        <v>305.824599617236</v>
      </c>
      <c r="G63" s="67">
        <f>RES_hhdet_in_new!G$16</f>
        <v>0</v>
      </c>
      <c r="H63" s="67">
        <f>RES_hhdet_in_new!H$16</f>
        <v>0</v>
      </c>
      <c r="I63" s="67">
        <f>RES_hhdet_in_new!I$16</f>
        <v>27.713913602755184</v>
      </c>
      <c r="J63" s="67">
        <f>RES_hhdet_in_new!J$16</f>
        <v>0</v>
      </c>
      <c r="K63" s="67">
        <f>RES_hhdet_in_new!K$16</f>
        <v>0</v>
      </c>
      <c r="L63" s="67">
        <f>RES_hhdet_in_new!L$16</f>
        <v>0</v>
      </c>
      <c r="M63" s="67">
        <f>RES_hhdet_in_new!M$16</f>
        <v>0</v>
      </c>
      <c r="N63" s="67">
        <f>RES_hhdet_in_new!N$16</f>
        <v>0</v>
      </c>
      <c r="O63" s="67">
        <f>RES_hhdet_in_new!O$16</f>
        <v>0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0</v>
      </c>
      <c r="G65" s="67">
        <f>RES_hhdet_in_new!G$20</f>
        <v>0</v>
      </c>
      <c r="H65" s="67">
        <f>RES_hhdet_in_new!H$20</f>
        <v>0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0</v>
      </c>
      <c r="D67" s="83">
        <f>RES_hhdet_in_new!D$22</f>
        <v>0</v>
      </c>
      <c r="E67" s="83">
        <f>RES_hhdet_in_new!E$22</f>
        <v>0</v>
      </c>
      <c r="F67" s="83">
        <f>RES_hhdet_in_new!F$22</f>
        <v>851.52628286827223</v>
      </c>
      <c r="G67" s="83">
        <f>RES_hhdet_in_new!G$22</f>
        <v>0</v>
      </c>
      <c r="H67" s="83">
        <f>RES_hhdet_in_new!H$22</f>
        <v>0</v>
      </c>
      <c r="I67" s="83">
        <f>RES_hhdet_in_new!I$22</f>
        <v>27.713913602755184</v>
      </c>
      <c r="J67" s="83">
        <f>RES_hhdet_in_new!J$22</f>
        <v>0</v>
      </c>
      <c r="K67" s="83">
        <f>RES_hhdet_in_new!K$22</f>
        <v>0</v>
      </c>
      <c r="L67" s="83">
        <f>RES_hhdet_in_new!L$22</f>
        <v>0</v>
      </c>
      <c r="M67" s="83">
        <f>RES_hhdet_in_new!M$22</f>
        <v>0</v>
      </c>
      <c r="N67" s="83">
        <f>RES_hhdet_in_new!N$22</f>
        <v>0</v>
      </c>
      <c r="O67" s="83">
        <f>RES_hhdet_in_new!O$22</f>
        <v>0</v>
      </c>
      <c r="P67" s="83">
        <f>RES_hhdet_in_new!P$22</f>
        <v>0</v>
      </c>
      <c r="Q67" s="83">
        <f>RES_hhdet_in_new!Q$22</f>
        <v>0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0</v>
      </c>
      <c r="D71" s="67">
        <f t="shared" ref="D71:Q71" si="4">D39-D55</f>
        <v>0</v>
      </c>
      <c r="E71" s="67">
        <f t="shared" si="4"/>
        <v>0</v>
      </c>
      <c r="F71" s="67">
        <f t="shared" si="4"/>
        <v>745.41121713172788</v>
      </c>
      <c r="G71" s="67">
        <f t="shared" si="4"/>
        <v>0</v>
      </c>
      <c r="H71" s="67">
        <f t="shared" si="4"/>
        <v>0</v>
      </c>
      <c r="I71" s="67">
        <f t="shared" si="4"/>
        <v>42.348586397244816</v>
      </c>
      <c r="J71" s="67">
        <f t="shared" si="4"/>
        <v>0</v>
      </c>
      <c r="K71" s="67">
        <f t="shared" si="4"/>
        <v>0</v>
      </c>
      <c r="L71" s="67">
        <f t="shared" si="4"/>
        <v>0</v>
      </c>
      <c r="M71" s="67">
        <f t="shared" si="4"/>
        <v>0</v>
      </c>
      <c r="N71" s="67">
        <f t="shared" si="4"/>
        <v>0</v>
      </c>
      <c r="O71" s="67">
        <f t="shared" si="4"/>
        <v>0</v>
      </c>
      <c r="P71" s="67">
        <f t="shared" si="4"/>
        <v>0</v>
      </c>
      <c r="Q71" s="67">
        <f t="shared" si="4"/>
        <v>0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685</v>
      </c>
      <c r="D73" s="67">
        <f t="shared" ref="D73:Q73" si="5">D41-D57</f>
        <v>225</v>
      </c>
      <c r="E73" s="67">
        <f t="shared" si="5"/>
        <v>81</v>
      </c>
      <c r="F73" s="67">
        <f t="shared" si="5"/>
        <v>307.5</v>
      </c>
      <c r="G73" s="67">
        <f t="shared" si="5"/>
        <v>61</v>
      </c>
      <c r="H73" s="67">
        <f t="shared" si="5"/>
        <v>136</v>
      </c>
      <c r="I73" s="67">
        <f t="shared" si="5"/>
        <v>77</v>
      </c>
      <c r="J73" s="67">
        <f t="shared" si="5"/>
        <v>88</v>
      </c>
      <c r="K73" s="67">
        <f t="shared" si="5"/>
        <v>435</v>
      </c>
      <c r="L73" s="67">
        <f t="shared" si="5"/>
        <v>0</v>
      </c>
      <c r="M73" s="67">
        <f t="shared" si="5"/>
        <v>0</v>
      </c>
      <c r="N73" s="67">
        <f t="shared" si="5"/>
        <v>0</v>
      </c>
      <c r="O73" s="67">
        <f t="shared" si="5"/>
        <v>0</v>
      </c>
      <c r="P73" s="67">
        <f t="shared" si="5"/>
        <v>0</v>
      </c>
      <c r="Q73" s="67">
        <f t="shared" si="5"/>
        <v>0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0</v>
      </c>
      <c r="D75" s="67">
        <f t="shared" si="6"/>
        <v>0</v>
      </c>
      <c r="E75" s="67">
        <f t="shared" si="6"/>
        <v>0</v>
      </c>
      <c r="F75" s="67">
        <f t="shared" si="6"/>
        <v>0</v>
      </c>
      <c r="G75" s="67">
        <f t="shared" si="6"/>
        <v>0</v>
      </c>
      <c r="H75" s="67">
        <f t="shared" si="6"/>
        <v>0</v>
      </c>
      <c r="I75" s="67">
        <f t="shared" si="6"/>
        <v>0</v>
      </c>
      <c r="J75" s="67">
        <f t="shared" si="6"/>
        <v>0</v>
      </c>
      <c r="K75" s="67">
        <f t="shared" si="6"/>
        <v>0</v>
      </c>
      <c r="L75" s="67">
        <f t="shared" si="6"/>
        <v>0</v>
      </c>
      <c r="M75" s="67">
        <f t="shared" si="6"/>
        <v>0</v>
      </c>
      <c r="N75" s="67">
        <f t="shared" si="6"/>
        <v>0</v>
      </c>
      <c r="O75" s="67">
        <f t="shared" si="6"/>
        <v>0</v>
      </c>
      <c r="P75" s="67">
        <f t="shared" si="6"/>
        <v>0</v>
      </c>
      <c r="Q75" s="67">
        <f t="shared" si="6"/>
        <v>0</v>
      </c>
    </row>
    <row r="76" spans="1:17" ht="12" customHeight="1" x14ac:dyDescent="0.25">
      <c r="A76" s="148" t="s">
        <v>144</v>
      </c>
      <c r="B76" s="67"/>
      <c r="C76" s="67">
        <f t="shared" si="6"/>
        <v>31.710351282459772</v>
      </c>
      <c r="D76" s="67">
        <f t="shared" si="6"/>
        <v>0</v>
      </c>
      <c r="E76" s="67">
        <f t="shared" si="6"/>
        <v>74.25</v>
      </c>
      <c r="F76" s="67">
        <f t="shared" si="6"/>
        <v>423.25</v>
      </c>
      <c r="G76" s="67">
        <f t="shared" si="6"/>
        <v>0</v>
      </c>
      <c r="H76" s="67">
        <f t="shared" si="6"/>
        <v>97.249999999999972</v>
      </c>
      <c r="I76" s="67">
        <f t="shared" si="6"/>
        <v>8.4270396607875533</v>
      </c>
      <c r="J76" s="67">
        <f t="shared" si="6"/>
        <v>12.431679389313151</v>
      </c>
      <c r="K76" s="67">
        <f t="shared" si="6"/>
        <v>16.30489417989418</v>
      </c>
      <c r="L76" s="67">
        <f t="shared" si="6"/>
        <v>0</v>
      </c>
      <c r="M76" s="67">
        <f t="shared" si="6"/>
        <v>0</v>
      </c>
      <c r="N76" s="67">
        <f t="shared" si="6"/>
        <v>0</v>
      </c>
      <c r="O76" s="67">
        <f t="shared" si="6"/>
        <v>0</v>
      </c>
      <c r="P76" s="67">
        <f t="shared" si="6"/>
        <v>0</v>
      </c>
      <c r="Q76" s="67">
        <f t="shared" si="6"/>
        <v>0</v>
      </c>
    </row>
    <row r="77" spans="1:17" ht="12" customHeight="1" x14ac:dyDescent="0.25">
      <c r="A77" s="148" t="s">
        <v>143</v>
      </c>
      <c r="B77" s="67"/>
      <c r="C77" s="67">
        <f t="shared" si="6"/>
        <v>17.914648717540228</v>
      </c>
      <c r="D77" s="67">
        <f t="shared" si="6"/>
        <v>0</v>
      </c>
      <c r="E77" s="67">
        <f t="shared" si="6"/>
        <v>61.5</v>
      </c>
      <c r="F77" s="67">
        <f t="shared" si="6"/>
        <v>220.5</v>
      </c>
      <c r="G77" s="67">
        <f t="shared" si="6"/>
        <v>0</v>
      </c>
      <c r="H77" s="67">
        <f t="shared" si="6"/>
        <v>64.499999999999972</v>
      </c>
      <c r="I77" s="67">
        <f t="shared" si="6"/>
        <v>68.743538830417194</v>
      </c>
      <c r="J77" s="67">
        <f t="shared" si="6"/>
        <v>15.418320610687214</v>
      </c>
      <c r="K77" s="67">
        <f t="shared" si="6"/>
        <v>18.32010582010582</v>
      </c>
      <c r="L77" s="67">
        <f t="shared" si="6"/>
        <v>0</v>
      </c>
      <c r="M77" s="67">
        <f t="shared" si="6"/>
        <v>0</v>
      </c>
      <c r="N77" s="67">
        <f t="shared" si="6"/>
        <v>0</v>
      </c>
      <c r="O77" s="67">
        <f t="shared" si="6"/>
        <v>0</v>
      </c>
      <c r="P77" s="67">
        <f t="shared" si="6"/>
        <v>0</v>
      </c>
      <c r="Q77" s="67">
        <f t="shared" si="6"/>
        <v>0</v>
      </c>
    </row>
    <row r="78" spans="1:17" ht="12" customHeight="1" x14ac:dyDescent="0.25">
      <c r="A78" s="148" t="s">
        <v>142</v>
      </c>
      <c r="B78" s="67"/>
      <c r="C78" s="67">
        <f t="shared" si="6"/>
        <v>269.15937781785391</v>
      </c>
      <c r="D78" s="67">
        <f t="shared" si="6"/>
        <v>0</v>
      </c>
      <c r="E78" s="67">
        <f t="shared" si="6"/>
        <v>212.75</v>
      </c>
      <c r="F78" s="67">
        <f t="shared" si="6"/>
        <v>608.04831674896388</v>
      </c>
      <c r="G78" s="67">
        <f t="shared" si="6"/>
        <v>0</v>
      </c>
      <c r="H78" s="67">
        <f t="shared" si="6"/>
        <v>0</v>
      </c>
      <c r="I78" s="67">
        <f t="shared" si="6"/>
        <v>0</v>
      </c>
      <c r="J78" s="67">
        <f t="shared" si="6"/>
        <v>0</v>
      </c>
      <c r="K78" s="67">
        <f t="shared" si="6"/>
        <v>131.67669475850491</v>
      </c>
      <c r="L78" s="67">
        <f t="shared" si="6"/>
        <v>0</v>
      </c>
      <c r="M78" s="67">
        <f t="shared" si="6"/>
        <v>0</v>
      </c>
      <c r="N78" s="67">
        <f t="shared" si="6"/>
        <v>0</v>
      </c>
      <c r="O78" s="67">
        <f t="shared" si="6"/>
        <v>0</v>
      </c>
      <c r="P78" s="67">
        <f t="shared" si="6"/>
        <v>0</v>
      </c>
      <c r="Q78" s="67">
        <f t="shared" si="6"/>
        <v>0</v>
      </c>
    </row>
    <row r="79" spans="1:17" ht="12" customHeight="1" x14ac:dyDescent="0.25">
      <c r="A79" s="148" t="s">
        <v>141</v>
      </c>
      <c r="B79" s="67"/>
      <c r="C79" s="67">
        <f t="shared" si="6"/>
        <v>152.09062218214609</v>
      </c>
      <c r="D79" s="67">
        <f t="shared" si="6"/>
        <v>0</v>
      </c>
      <c r="E79" s="67">
        <f t="shared" si="6"/>
        <v>174.25</v>
      </c>
      <c r="F79" s="67">
        <f t="shared" si="6"/>
        <v>294.425400382764</v>
      </c>
      <c r="G79" s="67">
        <f t="shared" si="6"/>
        <v>0</v>
      </c>
      <c r="H79" s="67">
        <f t="shared" si="6"/>
        <v>0</v>
      </c>
      <c r="I79" s="67">
        <f t="shared" si="6"/>
        <v>109.28608639724473</v>
      </c>
      <c r="J79" s="67">
        <f t="shared" si="6"/>
        <v>18.000000000000341</v>
      </c>
      <c r="K79" s="67">
        <f t="shared" si="6"/>
        <v>147.08310877046895</v>
      </c>
      <c r="L79" s="67">
        <f t="shared" si="6"/>
        <v>0</v>
      </c>
      <c r="M79" s="67">
        <f t="shared" si="6"/>
        <v>0</v>
      </c>
      <c r="N79" s="67">
        <f t="shared" si="6"/>
        <v>0</v>
      </c>
      <c r="O79" s="67">
        <f t="shared" si="6"/>
        <v>0</v>
      </c>
      <c r="P79" s="67">
        <f t="shared" si="6"/>
        <v>0</v>
      </c>
      <c r="Q79" s="67">
        <f t="shared" si="6"/>
        <v>0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0</v>
      </c>
      <c r="D81" s="67">
        <f t="shared" si="7"/>
        <v>0</v>
      </c>
      <c r="E81" s="67">
        <f t="shared" si="7"/>
        <v>0</v>
      </c>
      <c r="F81" s="67">
        <f t="shared" si="7"/>
        <v>0</v>
      </c>
      <c r="G81" s="67">
        <f t="shared" si="7"/>
        <v>0</v>
      </c>
      <c r="H81" s="67">
        <f t="shared" si="7"/>
        <v>0</v>
      </c>
      <c r="I81" s="67">
        <f t="shared" si="7"/>
        <v>0</v>
      </c>
      <c r="J81" s="67">
        <f t="shared" si="7"/>
        <v>0</v>
      </c>
      <c r="K81" s="67">
        <f t="shared" si="7"/>
        <v>0</v>
      </c>
      <c r="L81" s="67">
        <f t="shared" si="7"/>
        <v>0</v>
      </c>
      <c r="M81" s="67">
        <f t="shared" si="7"/>
        <v>0</v>
      </c>
      <c r="N81" s="67">
        <f t="shared" si="7"/>
        <v>0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25.125</v>
      </c>
      <c r="D82" s="67">
        <f t="shared" si="7"/>
        <v>0</v>
      </c>
      <c r="E82" s="67">
        <f t="shared" si="7"/>
        <v>67</v>
      </c>
      <c r="F82" s="67">
        <f t="shared" si="7"/>
        <v>128.99999999999997</v>
      </c>
      <c r="G82" s="67">
        <f t="shared" si="7"/>
        <v>58.047588603667236</v>
      </c>
      <c r="H82" s="67">
        <f t="shared" si="7"/>
        <v>40</v>
      </c>
      <c r="I82" s="67">
        <f t="shared" si="7"/>
        <v>42</v>
      </c>
      <c r="J82" s="67">
        <f t="shared" si="7"/>
        <v>44</v>
      </c>
      <c r="K82" s="67">
        <f t="shared" si="7"/>
        <v>31</v>
      </c>
      <c r="L82" s="67">
        <f t="shared" si="7"/>
        <v>0</v>
      </c>
      <c r="M82" s="67">
        <f t="shared" si="7"/>
        <v>0</v>
      </c>
      <c r="N82" s="67">
        <f t="shared" si="7"/>
        <v>0</v>
      </c>
      <c r="O82" s="67">
        <f t="shared" si="7"/>
        <v>0</v>
      </c>
      <c r="P82" s="67">
        <f t="shared" si="7"/>
        <v>0</v>
      </c>
      <c r="Q82" s="67">
        <f t="shared" si="7"/>
        <v>0</v>
      </c>
    </row>
    <row r="83" spans="1:17" ht="12" customHeight="1" x14ac:dyDescent="0.25">
      <c r="A83" s="159" t="s">
        <v>140</v>
      </c>
      <c r="B83" s="83"/>
      <c r="C83" s="83">
        <f t="shared" si="7"/>
        <v>445.75</v>
      </c>
      <c r="D83" s="83">
        <f t="shared" si="7"/>
        <v>0</v>
      </c>
      <c r="E83" s="83">
        <f t="shared" si="7"/>
        <v>456.5</v>
      </c>
      <c r="F83" s="83">
        <f t="shared" si="7"/>
        <v>1417.9737171317279</v>
      </c>
      <c r="G83" s="83">
        <f t="shared" si="7"/>
        <v>0</v>
      </c>
      <c r="H83" s="83">
        <f t="shared" si="7"/>
        <v>53.110088603667236</v>
      </c>
      <c r="I83" s="83">
        <f t="shared" si="7"/>
        <v>10.249807177636029</v>
      </c>
      <c r="J83" s="83">
        <f t="shared" si="7"/>
        <v>0</v>
      </c>
      <c r="K83" s="83">
        <f t="shared" si="7"/>
        <v>381.03608639724553</v>
      </c>
      <c r="L83" s="83">
        <f t="shared" si="7"/>
        <v>0</v>
      </c>
      <c r="M83" s="83">
        <f t="shared" si="7"/>
        <v>0</v>
      </c>
      <c r="N83" s="83">
        <f t="shared" si="7"/>
        <v>0</v>
      </c>
      <c r="O83" s="83">
        <f t="shared" si="7"/>
        <v>0</v>
      </c>
      <c r="P83" s="83">
        <f t="shared" si="7"/>
        <v>0</v>
      </c>
      <c r="Q83" s="83">
        <f t="shared" si="7"/>
        <v>0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0</v>
      </c>
      <c r="C89" s="80">
        <f>RES_hhdet_numvin!C5</f>
        <v>0</v>
      </c>
      <c r="D89" s="80">
        <f>RES_hhdet_numvin!D5</f>
        <v>0</v>
      </c>
      <c r="E89" s="80">
        <f>RES_hhdet_numvin!E5</f>
        <v>0</v>
      </c>
      <c r="F89" s="80">
        <f>RES_hhdet_numvin!F5</f>
        <v>0</v>
      </c>
      <c r="G89" s="80">
        <f>RES_hhdet_numvin!G5</f>
        <v>0</v>
      </c>
      <c r="H89" s="80">
        <f>RES_hhdet_numvin!H5</f>
        <v>0</v>
      </c>
      <c r="I89" s="80">
        <f>RES_hhdet_numvin!I5</f>
        <v>0</v>
      </c>
      <c r="J89" s="80">
        <f>RES_hhdet_numvin!J5</f>
        <v>0</v>
      </c>
      <c r="K89" s="80">
        <f>RES_hhdet_numvin!K5</f>
        <v>0</v>
      </c>
      <c r="L89" s="80">
        <f>RES_hhdet_numvin!L5</f>
        <v>0</v>
      </c>
      <c r="M89" s="80">
        <f>RES_hhdet_numvin!M5</f>
        <v>0</v>
      </c>
      <c r="N89" s="80">
        <f>RES_hhdet_numvin!N5</f>
        <v>0</v>
      </c>
      <c r="O89" s="80">
        <f>RES_hhdet_numvin!O5</f>
        <v>0</v>
      </c>
      <c r="P89" s="80">
        <f>RES_hhdet_numvin!P5</f>
        <v>0</v>
      </c>
      <c r="Q89" s="80">
        <f>RES_hhdet_numvin!Q5</f>
        <v>0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0</v>
      </c>
      <c r="I91" s="80">
        <f>RES_hhdet_numvin!I8</f>
        <v>0</v>
      </c>
      <c r="J91" s="80">
        <f>RES_hhdet_numvin!J8</f>
        <v>0</v>
      </c>
      <c r="K91" s="80">
        <f>RES_hhdet_numvin!K8</f>
        <v>0</v>
      </c>
      <c r="L91" s="80">
        <f>RES_hhdet_numvin!L8</f>
        <v>0</v>
      </c>
      <c r="M91" s="80">
        <f>RES_hhdet_numvin!M8</f>
        <v>0</v>
      </c>
      <c r="N91" s="80">
        <f>RES_hhdet_numvin!N8</f>
        <v>0</v>
      </c>
      <c r="O91" s="80">
        <f>RES_hhdet_numvin!O8</f>
        <v>0</v>
      </c>
      <c r="P91" s="80">
        <f>RES_hhdet_numvin!P8</f>
        <v>0</v>
      </c>
      <c r="Q91" s="80">
        <f>RES_hhdet_numvin!Q8</f>
        <v>0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0</v>
      </c>
      <c r="C93" s="80">
        <f>RES_hhdet_numvin!C10</f>
        <v>0</v>
      </c>
      <c r="D93" s="80">
        <f>RES_hhdet_numvin!D10</f>
        <v>0</v>
      </c>
      <c r="E93" s="80">
        <f>RES_hhdet_numvin!E10</f>
        <v>0</v>
      </c>
      <c r="F93" s="80">
        <f>RES_hhdet_numvin!F10</f>
        <v>0</v>
      </c>
      <c r="G93" s="80">
        <f>RES_hhdet_numvin!G10</f>
        <v>0</v>
      </c>
      <c r="H93" s="80">
        <f>RES_hhdet_numvin!H10</f>
        <v>0</v>
      </c>
      <c r="I93" s="80">
        <f>RES_hhdet_numvin!I10</f>
        <v>0</v>
      </c>
      <c r="J93" s="80">
        <f>RES_hhdet_numvin!J10</f>
        <v>0</v>
      </c>
      <c r="K93" s="80">
        <f>RES_hhdet_numvin!K10</f>
        <v>0</v>
      </c>
      <c r="L93" s="80">
        <f>RES_hhdet_numvin!L10</f>
        <v>0</v>
      </c>
      <c r="M93" s="80">
        <f>RES_hhdet_numvin!M10</f>
        <v>0</v>
      </c>
      <c r="N93" s="80">
        <f>RES_hhdet_numvin!N10</f>
        <v>0</v>
      </c>
      <c r="O93" s="80">
        <f>RES_hhdet_numvin!O10</f>
        <v>0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0</v>
      </c>
      <c r="E94" s="80">
        <f>RES_hhdet_numvin!E11</f>
        <v>0</v>
      </c>
      <c r="F94" s="80">
        <f>RES_hhdet_numvin!F11</f>
        <v>0</v>
      </c>
      <c r="G94" s="80">
        <f>RES_hhdet_numvin!G11</f>
        <v>0</v>
      </c>
      <c r="H94" s="80">
        <f>RES_hhdet_numvin!H11</f>
        <v>0</v>
      </c>
      <c r="I94" s="80">
        <f>RES_hhdet_numvin!I11</f>
        <v>0</v>
      </c>
      <c r="J94" s="80">
        <f>RES_hhdet_numvin!J11</f>
        <v>0</v>
      </c>
      <c r="K94" s="80">
        <f>RES_hhdet_numvin!K11</f>
        <v>0</v>
      </c>
      <c r="L94" s="80">
        <f>RES_hhdet_numvin!L11</f>
        <v>0</v>
      </c>
      <c r="M94" s="80">
        <f>RES_hhdet_numvin!M11</f>
        <v>0</v>
      </c>
      <c r="N94" s="80">
        <f>RES_hhdet_numvin!N11</f>
        <v>0</v>
      </c>
      <c r="O94" s="80">
        <f>RES_hhdet_numvin!O11</f>
        <v>0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0</v>
      </c>
      <c r="E95" s="80">
        <f>RES_hhdet_numvin!E12</f>
        <v>0</v>
      </c>
      <c r="F95" s="80">
        <f>RES_hhdet_numvin!F12</f>
        <v>0</v>
      </c>
      <c r="G95" s="80">
        <f>RES_hhdet_numvin!G12</f>
        <v>0</v>
      </c>
      <c r="H95" s="80">
        <f>RES_hhdet_numvin!H12</f>
        <v>0</v>
      </c>
      <c r="I95" s="80">
        <f>RES_hhdet_numvin!I12</f>
        <v>0</v>
      </c>
      <c r="J95" s="80">
        <f>RES_hhdet_numvin!J12</f>
        <v>0</v>
      </c>
      <c r="K95" s="80">
        <f>RES_hhdet_numvin!K12</f>
        <v>0</v>
      </c>
      <c r="L95" s="80">
        <f>RES_hhdet_numvin!L12</f>
        <v>0</v>
      </c>
      <c r="M95" s="80">
        <f>RES_hhdet_numvin!M12</f>
        <v>0</v>
      </c>
      <c r="N95" s="80">
        <f>RES_hhdet_numvin!N12</f>
        <v>0</v>
      </c>
      <c r="O95" s="80">
        <f>RES_hhdet_numvin!O12</f>
        <v>0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0</v>
      </c>
      <c r="H96" s="80">
        <f>RES_hhdet_numvin!H15</f>
        <v>0</v>
      </c>
      <c r="I96" s="80">
        <f>RES_hhdet_numvin!I15</f>
        <v>0</v>
      </c>
      <c r="J96" s="80">
        <f>RES_hhdet_numvin!J15</f>
        <v>0</v>
      </c>
      <c r="K96" s="80">
        <f>RES_hhdet_numvin!K15</f>
        <v>0</v>
      </c>
      <c r="L96" s="80">
        <f>RES_hhdet_numvin!L15</f>
        <v>0</v>
      </c>
      <c r="M96" s="80">
        <f>RES_hhdet_numvin!M15</f>
        <v>0</v>
      </c>
      <c r="N96" s="80">
        <f>RES_hhdet_numvin!N15</f>
        <v>0</v>
      </c>
      <c r="O96" s="80">
        <f>RES_hhdet_numvin!O15</f>
        <v>0</v>
      </c>
      <c r="P96" s="80">
        <f>RES_hhdet_numvin!P15</f>
        <v>0</v>
      </c>
      <c r="Q96" s="80">
        <f>RES_hhdet_numvin!Q15</f>
        <v>0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0</v>
      </c>
      <c r="J97" s="80">
        <f>RES_hhdet_numvin!J16</f>
        <v>0</v>
      </c>
      <c r="K97" s="80">
        <f>RES_hhdet_numvin!K16</f>
        <v>0</v>
      </c>
      <c r="L97" s="80">
        <f>RES_hhdet_numvin!L16</f>
        <v>0</v>
      </c>
      <c r="M97" s="80">
        <f>RES_hhdet_numvin!M16</f>
        <v>0</v>
      </c>
      <c r="N97" s="80">
        <f>RES_hhdet_numvin!N16</f>
        <v>0</v>
      </c>
      <c r="O97" s="80">
        <f>RES_hhdet_numvin!O16</f>
        <v>0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0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0</v>
      </c>
      <c r="C100" s="80">
        <f>RES_hhdet_numvin!C21</f>
        <v>0</v>
      </c>
      <c r="D100" s="80">
        <f>RES_hhdet_numvin!D21</f>
        <v>0</v>
      </c>
      <c r="E100" s="80">
        <f>RES_hhdet_numvin!E21</f>
        <v>0</v>
      </c>
      <c r="F100" s="80">
        <f>RES_hhdet_numvin!F21</f>
        <v>0</v>
      </c>
      <c r="G100" s="80">
        <f>RES_hhdet_numvin!G21</f>
        <v>0</v>
      </c>
      <c r="H100" s="80">
        <f>RES_hhdet_numvin!H21</f>
        <v>0</v>
      </c>
      <c r="I100" s="80">
        <f>RES_hhdet_numvin!I21</f>
        <v>0</v>
      </c>
      <c r="J100" s="80">
        <f>RES_hhdet_numvin!J21</f>
        <v>0</v>
      </c>
      <c r="K100" s="80">
        <f>RES_hhdet_numvin!K21</f>
        <v>0</v>
      </c>
      <c r="L100" s="80">
        <f>RES_hhdet_numvin!L21</f>
        <v>0</v>
      </c>
      <c r="M100" s="80">
        <f>RES_hhdet_numvin!M21</f>
        <v>0</v>
      </c>
      <c r="N100" s="80">
        <f>RES_hhdet_numvin!N21</f>
        <v>0</v>
      </c>
      <c r="O100" s="80">
        <f>RES_hhdet_numvin!O21</f>
        <v>0</v>
      </c>
      <c r="P100" s="80">
        <f>RES_hhdet_numvin!P21</f>
        <v>0</v>
      </c>
      <c r="Q100" s="80">
        <f>RES_hhdet_numvin!Q21</f>
        <v>0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0</v>
      </c>
      <c r="E101" s="78">
        <f>RES_hhdet_numvin!E22</f>
        <v>0</v>
      </c>
      <c r="F101" s="78">
        <f>RES_hhdet_numvin!F22</f>
        <v>0</v>
      </c>
      <c r="G101" s="78">
        <f>RES_hhdet_numvin!G22</f>
        <v>0</v>
      </c>
      <c r="H101" s="78">
        <f>RES_hhdet_numvin!H22</f>
        <v>0</v>
      </c>
      <c r="I101" s="78">
        <f>RES_hhdet_numvin!I22</f>
        <v>0</v>
      </c>
      <c r="J101" s="78">
        <f>RES_hhdet_numvin!J22</f>
        <v>0</v>
      </c>
      <c r="K101" s="78">
        <f>RES_hhdet_numvin!K22</f>
        <v>0</v>
      </c>
      <c r="L101" s="78">
        <f>RES_hhdet_numvin!L22</f>
        <v>0</v>
      </c>
      <c r="M101" s="78">
        <f>RES_hhdet_numvin!M22</f>
        <v>0</v>
      </c>
      <c r="N101" s="78">
        <f>RES_hhdet_numvin!N22</f>
        <v>0</v>
      </c>
      <c r="O101" s="78">
        <f>RES_hhdet_numvin!O22</f>
        <v>0</v>
      </c>
      <c r="P101" s="78">
        <f>RES_hhdet_numvin!P22</f>
        <v>0</v>
      </c>
      <c r="Q101" s="78">
        <f>RES_hhdet_numvin!Q22</f>
        <v>0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28.91715403062803</v>
      </c>
      <c r="C105" s="168">
        <f t="shared" ref="C105:Q105" si="8">SUM(C106,C109,C111,C121)</f>
        <v>26.963767831021674</v>
      </c>
      <c r="D105" s="168">
        <f t="shared" si="8"/>
        <v>9.8168691995014434</v>
      </c>
      <c r="E105" s="168">
        <f t="shared" si="8"/>
        <v>8.5239305767282243</v>
      </c>
      <c r="F105" s="168">
        <f t="shared" si="8"/>
        <v>8.132654875201613</v>
      </c>
      <c r="G105" s="168">
        <f t="shared" si="8"/>
        <v>4.8044952919419623</v>
      </c>
      <c r="H105" s="168">
        <f t="shared" si="8"/>
        <v>1.7034992948463854</v>
      </c>
      <c r="I105" s="168">
        <f t="shared" si="8"/>
        <v>1.7047026505295879</v>
      </c>
      <c r="J105" s="168">
        <f t="shared" si="8"/>
        <v>2.3782199148167922</v>
      </c>
      <c r="K105" s="168">
        <f t="shared" si="8"/>
        <v>1.6853738602743746</v>
      </c>
      <c r="L105" s="168">
        <f t="shared" si="8"/>
        <v>0</v>
      </c>
      <c r="M105" s="168">
        <f t="shared" si="8"/>
        <v>0</v>
      </c>
      <c r="N105" s="168">
        <f t="shared" si="8"/>
        <v>0</v>
      </c>
      <c r="O105" s="168">
        <f t="shared" si="8"/>
        <v>0</v>
      </c>
      <c r="P105" s="168">
        <f t="shared" si="8"/>
        <v>0</v>
      </c>
      <c r="Q105" s="168">
        <f t="shared" si="8"/>
        <v>0</v>
      </c>
    </row>
    <row r="106" spans="1:17" ht="12" customHeight="1" x14ac:dyDescent="0.25">
      <c r="A106" s="158" t="s">
        <v>65</v>
      </c>
      <c r="B106" s="157">
        <f>SUM(B107:B108)</f>
        <v>22.085520165033543</v>
      </c>
      <c r="C106" s="157">
        <f t="shared" ref="C106:Q106" si="9">SUM(C107:C108)</f>
        <v>20.791718585190612</v>
      </c>
      <c r="D106" s="157">
        <f t="shared" si="9"/>
        <v>7.5316957576124244</v>
      </c>
      <c r="E106" s="157">
        <f t="shared" si="9"/>
        <v>6.7289497486765084</v>
      </c>
      <c r="F106" s="157">
        <f t="shared" si="9"/>
        <v>6.3214851006688502</v>
      </c>
      <c r="G106" s="157">
        <f t="shared" si="9"/>
        <v>3.7600971596554924</v>
      </c>
      <c r="H106" s="157">
        <f t="shared" si="9"/>
        <v>1.2050959397012648</v>
      </c>
      <c r="I106" s="157">
        <f t="shared" si="9"/>
        <v>1.2074784677251653</v>
      </c>
      <c r="J106" s="157">
        <f t="shared" si="9"/>
        <v>1.879004738787255</v>
      </c>
      <c r="K106" s="157">
        <f t="shared" si="9"/>
        <v>1.2079799439542498</v>
      </c>
      <c r="L106" s="157">
        <f t="shared" si="9"/>
        <v>0</v>
      </c>
      <c r="M106" s="157">
        <f t="shared" si="9"/>
        <v>0</v>
      </c>
      <c r="N106" s="157">
        <f t="shared" si="9"/>
        <v>0</v>
      </c>
      <c r="O106" s="157">
        <f t="shared" si="9"/>
        <v>0</v>
      </c>
      <c r="P106" s="157">
        <f t="shared" si="9"/>
        <v>0</v>
      </c>
      <c r="Q106" s="157">
        <f t="shared" si="9"/>
        <v>0</v>
      </c>
    </row>
    <row r="107" spans="1:17" ht="12" customHeight="1" x14ac:dyDescent="0.25">
      <c r="A107" s="23" t="s">
        <v>58</v>
      </c>
      <c r="B107" s="156">
        <f>RES_hhdet_fec!B$5</f>
        <v>22.013020188066886</v>
      </c>
      <c r="C107" s="156">
        <f>RES_hhdet_fec!C$5</f>
        <v>20.734079999999995</v>
      </c>
      <c r="D107" s="156">
        <f>RES_hhdet_fec!D$5</f>
        <v>7.5003599999999988</v>
      </c>
      <c r="E107" s="156">
        <f>RES_hhdet_fec!E$5</f>
        <v>6.7003399999999989</v>
      </c>
      <c r="F107" s="156">
        <f>RES_hhdet_fec!F$5</f>
        <v>6.2957600000000005</v>
      </c>
      <c r="G107" s="156">
        <f>RES_hhdet_fec!G$5</f>
        <v>3.749722877847919</v>
      </c>
      <c r="H107" s="156">
        <f>RES_hhdet_fec!H$5</f>
        <v>1.1998599999999999</v>
      </c>
      <c r="I107" s="156">
        <f>RES_hhdet_fec!I$5</f>
        <v>1.20007</v>
      </c>
      <c r="J107" s="156">
        <f>RES_hhdet_fec!J$5</f>
        <v>1.8679600000000001</v>
      </c>
      <c r="K107" s="156">
        <f>RES_hhdet_fec!K$5</f>
        <v>1.1999399999999996</v>
      </c>
      <c r="L107" s="156">
        <f>RES_hhdet_fec!L$5</f>
        <v>0</v>
      </c>
      <c r="M107" s="156">
        <f>RES_hhdet_fec!M$5</f>
        <v>0</v>
      </c>
      <c r="N107" s="156">
        <f>RES_hhdet_fec!N$5</f>
        <v>0</v>
      </c>
      <c r="O107" s="156">
        <f>RES_hhdet_fec!O$5</f>
        <v>0</v>
      </c>
      <c r="P107" s="156">
        <f>RES_hhdet_fec!P$5</f>
        <v>0</v>
      </c>
      <c r="Q107" s="156">
        <f>RES_hhdet_fec!Q$5</f>
        <v>0</v>
      </c>
    </row>
    <row r="108" spans="1:17" ht="12" customHeight="1" x14ac:dyDescent="0.25">
      <c r="A108" s="23" t="s">
        <v>60</v>
      </c>
      <c r="B108" s="156">
        <f>RES_hhdet_fec!B$6</f>
        <v>7.2499976966656374E-2</v>
      </c>
      <c r="C108" s="156">
        <f>RES_hhdet_fec!C$6</f>
        <v>5.7638585190615738E-2</v>
      </c>
      <c r="D108" s="156">
        <f>RES_hhdet_fec!D$6</f>
        <v>3.1335757612425172E-2</v>
      </c>
      <c r="E108" s="156">
        <f>RES_hhdet_fec!E$6</f>
        <v>2.8609748676509995E-2</v>
      </c>
      <c r="F108" s="156">
        <f>RES_hhdet_fec!F$6</f>
        <v>2.5725100668849733E-2</v>
      </c>
      <c r="G108" s="156">
        <f>RES_hhdet_fec!G$6</f>
        <v>1.0374281807573533E-2</v>
      </c>
      <c r="H108" s="156">
        <f>RES_hhdet_fec!H$6</f>
        <v>5.2359397012649292E-3</v>
      </c>
      <c r="I108" s="156">
        <f>RES_hhdet_fec!I$6</f>
        <v>7.408467725165349E-3</v>
      </c>
      <c r="J108" s="156">
        <f>RES_hhdet_fec!J$6</f>
        <v>1.1044738787255074E-2</v>
      </c>
      <c r="K108" s="156">
        <f>RES_hhdet_fec!K$6</f>
        <v>8.0399439542501207E-3</v>
      </c>
      <c r="L108" s="156">
        <f>RES_hhdet_fec!L$6</f>
        <v>0</v>
      </c>
      <c r="M108" s="156">
        <f>RES_hhdet_fec!M$6</f>
        <v>0</v>
      </c>
      <c r="N108" s="156">
        <f>RES_hhdet_fec!N$6</f>
        <v>0</v>
      </c>
      <c r="O108" s="156">
        <f>RES_hhdet_fec!O$6</f>
        <v>0</v>
      </c>
      <c r="P108" s="156">
        <f>RES_hhdet_fec!P$6</f>
        <v>0</v>
      </c>
      <c r="Q108" s="156">
        <f>RES_hhdet_fec!Q$6</f>
        <v>0</v>
      </c>
    </row>
    <row r="109" spans="1:17" ht="12" customHeight="1" x14ac:dyDescent="0.25">
      <c r="A109" s="158" t="s">
        <v>112</v>
      </c>
      <c r="B109" s="157">
        <f>B110</f>
        <v>0.32347889388599643</v>
      </c>
      <c r="C109" s="157">
        <f t="shared" ref="C109:Q109" si="10">C110</f>
        <v>0.37288831935680855</v>
      </c>
      <c r="D109" s="157">
        <f t="shared" si="10"/>
        <v>0.14253948934643793</v>
      </c>
      <c r="E109" s="157">
        <f t="shared" si="10"/>
        <v>0.12361335866501544</v>
      </c>
      <c r="F109" s="157">
        <f t="shared" si="10"/>
        <v>0.13978198596050623</v>
      </c>
      <c r="G109" s="157">
        <f t="shared" si="10"/>
        <v>8.988883206735801E-2</v>
      </c>
      <c r="H109" s="157">
        <f t="shared" si="10"/>
        <v>4.4649436586884958E-2</v>
      </c>
      <c r="I109" s="157">
        <f t="shared" si="10"/>
        <v>4.7085567834885593E-2</v>
      </c>
      <c r="J109" s="157">
        <f t="shared" si="10"/>
        <v>5.1112791027021882E-2</v>
      </c>
      <c r="K109" s="157">
        <f t="shared" si="10"/>
        <v>4.3449171386240493E-2</v>
      </c>
      <c r="L109" s="157">
        <f t="shared" si="10"/>
        <v>0</v>
      </c>
      <c r="M109" s="157">
        <f t="shared" si="10"/>
        <v>0</v>
      </c>
      <c r="N109" s="157">
        <f t="shared" si="10"/>
        <v>0</v>
      </c>
      <c r="O109" s="157">
        <f t="shared" si="10"/>
        <v>0</v>
      </c>
      <c r="P109" s="157">
        <f t="shared" si="10"/>
        <v>0</v>
      </c>
      <c r="Q109" s="157">
        <f t="shared" si="10"/>
        <v>0</v>
      </c>
    </row>
    <row r="110" spans="1:17" ht="12" customHeight="1" x14ac:dyDescent="0.25">
      <c r="A110" s="23" t="s">
        <v>60</v>
      </c>
      <c r="B110" s="156">
        <f>RES_hhdet_fec!B$8</f>
        <v>0.32347889388599643</v>
      </c>
      <c r="C110" s="156">
        <f>RES_hhdet_fec!C$8</f>
        <v>0.37288831935680855</v>
      </c>
      <c r="D110" s="156">
        <f>RES_hhdet_fec!D$8</f>
        <v>0.14253948934643793</v>
      </c>
      <c r="E110" s="156">
        <f>RES_hhdet_fec!E$8</f>
        <v>0.12361335866501544</v>
      </c>
      <c r="F110" s="156">
        <f>RES_hhdet_fec!F$8</f>
        <v>0.13978198596050623</v>
      </c>
      <c r="G110" s="156">
        <f>RES_hhdet_fec!G$8</f>
        <v>8.988883206735801E-2</v>
      </c>
      <c r="H110" s="156">
        <f>RES_hhdet_fec!H$8</f>
        <v>4.4649436586884958E-2</v>
      </c>
      <c r="I110" s="156">
        <f>RES_hhdet_fec!I$8</f>
        <v>4.7085567834885593E-2</v>
      </c>
      <c r="J110" s="156">
        <f>RES_hhdet_fec!J$8</f>
        <v>5.1112791027021882E-2</v>
      </c>
      <c r="K110" s="156">
        <f>RES_hhdet_fec!K$8</f>
        <v>4.3449171386240493E-2</v>
      </c>
      <c r="L110" s="156">
        <f>RES_hhdet_fec!L$8</f>
        <v>0</v>
      </c>
      <c r="M110" s="156">
        <f>RES_hhdet_fec!M$8</f>
        <v>0</v>
      </c>
      <c r="N110" s="156">
        <f>RES_hhdet_fec!N$8</f>
        <v>0</v>
      </c>
      <c r="O110" s="156">
        <f>RES_hhdet_fec!O$8</f>
        <v>0</v>
      </c>
      <c r="P110" s="156">
        <f>RES_hhdet_fec!P$8</f>
        <v>0</v>
      </c>
      <c r="Q110" s="156">
        <f>RES_hhdet_fec!Q$8</f>
        <v>0</v>
      </c>
    </row>
    <row r="111" spans="1:17" ht="12" customHeight="1" x14ac:dyDescent="0.25">
      <c r="A111" s="158" t="s">
        <v>63</v>
      </c>
      <c r="B111" s="157">
        <f>SUM(B112:B114,B117:B118)</f>
        <v>3.7447115697751734</v>
      </c>
      <c r="C111" s="157">
        <f t="shared" ref="C111:Q111" si="11">SUM(C112:C114,C117:C118)</f>
        <v>3.3350975406732952</v>
      </c>
      <c r="D111" s="157">
        <f t="shared" si="11"/>
        <v>1.2411216936553544</v>
      </c>
      <c r="E111" s="157">
        <f t="shared" si="11"/>
        <v>0.96847669167852724</v>
      </c>
      <c r="F111" s="157">
        <f t="shared" si="11"/>
        <v>0.97804567842242729</v>
      </c>
      <c r="G111" s="157">
        <f t="shared" si="11"/>
        <v>0.56580657609849561</v>
      </c>
      <c r="H111" s="157">
        <f t="shared" si="11"/>
        <v>0.26929251105386226</v>
      </c>
      <c r="I111" s="157">
        <f t="shared" si="11"/>
        <v>0.26250280679480109</v>
      </c>
      <c r="J111" s="157">
        <f t="shared" si="11"/>
        <v>0.26317249532117948</v>
      </c>
      <c r="K111" s="157">
        <f t="shared" si="11"/>
        <v>0.2560305805336992</v>
      </c>
      <c r="L111" s="157">
        <f t="shared" si="11"/>
        <v>0</v>
      </c>
      <c r="M111" s="157">
        <f t="shared" si="11"/>
        <v>0</v>
      </c>
      <c r="N111" s="157">
        <f t="shared" si="11"/>
        <v>0</v>
      </c>
      <c r="O111" s="157">
        <f t="shared" si="11"/>
        <v>0</v>
      </c>
      <c r="P111" s="157">
        <f t="shared" si="11"/>
        <v>0</v>
      </c>
      <c r="Q111" s="157">
        <f t="shared" si="11"/>
        <v>0</v>
      </c>
    </row>
    <row r="112" spans="1:17" ht="12" customHeight="1" x14ac:dyDescent="0.25">
      <c r="A112" s="167" t="s">
        <v>171</v>
      </c>
      <c r="B112" s="132">
        <f>RES_hhdet_fec!B$10</f>
        <v>0</v>
      </c>
      <c r="C112" s="132">
        <f>RES_hhdet_fec!C$10</f>
        <v>0</v>
      </c>
      <c r="D112" s="132">
        <f>RES_hhdet_fec!D$10</f>
        <v>0</v>
      </c>
      <c r="E112" s="132">
        <f>RES_hhdet_fec!E$10</f>
        <v>0</v>
      </c>
      <c r="F112" s="132">
        <f>RES_hhdet_fec!F$10</f>
        <v>0</v>
      </c>
      <c r="G112" s="132">
        <f>RES_hhdet_fec!G$10</f>
        <v>0</v>
      </c>
      <c r="H112" s="132">
        <f>RES_hhdet_fec!H$10</f>
        <v>0</v>
      </c>
      <c r="I112" s="132">
        <f>RES_hhdet_fec!I$10</f>
        <v>0</v>
      </c>
      <c r="J112" s="132">
        <f>RES_hhdet_fec!J$10</f>
        <v>0</v>
      </c>
      <c r="K112" s="132">
        <f>RES_hhdet_fec!K$10</f>
        <v>0</v>
      </c>
      <c r="L112" s="132">
        <f>RES_hhdet_fec!L$10</f>
        <v>0</v>
      </c>
      <c r="M112" s="132">
        <f>RES_hhdet_fec!M$10</f>
        <v>0</v>
      </c>
      <c r="N112" s="132">
        <f>RES_hhdet_fec!N$10</f>
        <v>0</v>
      </c>
      <c r="O112" s="132">
        <f>RES_hhdet_fec!O$10</f>
        <v>0</v>
      </c>
      <c r="P112" s="132">
        <f>RES_hhdet_fec!P$10</f>
        <v>0</v>
      </c>
      <c r="Q112" s="132">
        <f>RES_hhdet_fec!Q$10</f>
        <v>0</v>
      </c>
    </row>
    <row r="113" spans="1:17" ht="12" customHeight="1" x14ac:dyDescent="0.25">
      <c r="A113" s="167" t="s">
        <v>144</v>
      </c>
      <c r="B113" s="132">
        <f>RES_hhdet_fec!B$11</f>
        <v>0.8846170339242555</v>
      </c>
      <c r="C113" s="132">
        <f>RES_hhdet_fec!C$11</f>
        <v>0.78131715401241875</v>
      </c>
      <c r="D113" s="132">
        <f>RES_hhdet_fec!D$11</f>
        <v>0.28112135873123328</v>
      </c>
      <c r="E113" s="132">
        <f>RES_hhdet_fec!E$11</f>
        <v>0.21193049751826831</v>
      </c>
      <c r="F113" s="132">
        <f>RES_hhdet_fec!F$11</f>
        <v>0.21604786071250984</v>
      </c>
      <c r="G113" s="132">
        <f>RES_hhdet_fec!G$11</f>
        <v>0.12376380514306728</v>
      </c>
      <c r="H113" s="132">
        <f>RES_hhdet_fec!H$11</f>
        <v>5.6420022593404798E-2</v>
      </c>
      <c r="I113" s="132">
        <f>RES_hhdet_fec!I$11</f>
        <v>4.4309039934164782E-2</v>
      </c>
      <c r="J113" s="132">
        <f>RES_hhdet_fec!J$11</f>
        <v>4.235202861687249E-2</v>
      </c>
      <c r="K113" s="132">
        <f>RES_hhdet_fec!K$11</f>
        <v>4.0048682748120241E-2</v>
      </c>
      <c r="L113" s="132">
        <f>RES_hhdet_fec!L$11</f>
        <v>0</v>
      </c>
      <c r="M113" s="132">
        <f>RES_hhdet_fec!M$11</f>
        <v>0</v>
      </c>
      <c r="N113" s="132">
        <f>RES_hhdet_fec!N$11</f>
        <v>0</v>
      </c>
      <c r="O113" s="132">
        <f>RES_hhdet_fec!O$11</f>
        <v>0</v>
      </c>
      <c r="P113" s="132">
        <f>RES_hhdet_fec!P$11</f>
        <v>0</v>
      </c>
      <c r="Q113" s="132">
        <f>RES_hhdet_fec!Q$11</f>
        <v>0</v>
      </c>
    </row>
    <row r="114" spans="1:17" ht="12" customHeight="1" x14ac:dyDescent="0.25">
      <c r="A114" s="167" t="s">
        <v>143</v>
      </c>
      <c r="B114" s="132">
        <f>SUM(B115:B116)</f>
        <v>0.30572771727669157</v>
      </c>
      <c r="C114" s="132">
        <f t="shared" ref="C114:Q114" si="12">SUM(C115:C116)</f>
        <v>0.26974075904028538</v>
      </c>
      <c r="D114" s="132">
        <f t="shared" si="12"/>
        <v>0.10069769276807503</v>
      </c>
      <c r="E114" s="132">
        <f t="shared" si="12"/>
        <v>8.035546695791812E-2</v>
      </c>
      <c r="F114" s="132">
        <f t="shared" si="12"/>
        <v>7.7142566598373791E-2</v>
      </c>
      <c r="G114" s="132">
        <f t="shared" si="12"/>
        <v>4.6232527735007078E-2</v>
      </c>
      <c r="H114" s="132">
        <f t="shared" si="12"/>
        <v>2.1760183752071546E-2</v>
      </c>
      <c r="I114" s="132">
        <f t="shared" si="12"/>
        <v>2.8612642651288676E-2</v>
      </c>
      <c r="J114" s="132">
        <f t="shared" si="12"/>
        <v>2.9787672819030039E-2</v>
      </c>
      <c r="K114" s="132">
        <f t="shared" si="12"/>
        <v>2.9222943546755514E-2</v>
      </c>
      <c r="L114" s="132">
        <f t="shared" si="12"/>
        <v>0</v>
      </c>
      <c r="M114" s="132">
        <f t="shared" si="12"/>
        <v>0</v>
      </c>
      <c r="N114" s="132">
        <f t="shared" si="12"/>
        <v>0</v>
      </c>
      <c r="O114" s="132">
        <f t="shared" si="12"/>
        <v>0</v>
      </c>
      <c r="P114" s="132">
        <f t="shared" si="12"/>
        <v>0</v>
      </c>
      <c r="Q114" s="132">
        <f t="shared" si="12"/>
        <v>0</v>
      </c>
    </row>
    <row r="115" spans="1:17" ht="12" customHeight="1" x14ac:dyDescent="0.25">
      <c r="A115" s="166" t="s">
        <v>57</v>
      </c>
      <c r="B115" s="165">
        <f>RES_hhdet_fec!B$13</f>
        <v>0.12812037716049077</v>
      </c>
      <c r="C115" s="165">
        <f>RES_hhdet_fec!C$13</f>
        <v>0.11255758940488571</v>
      </c>
      <c r="D115" s="165">
        <f>RES_hhdet_fec!D$13</f>
        <v>4.7416606858959175E-2</v>
      </c>
      <c r="E115" s="165">
        <f>RES_hhdet_fec!E$13</f>
        <v>4.047933227669847E-2</v>
      </c>
      <c r="F115" s="165">
        <f>RES_hhdet_fec!F$13</f>
        <v>3.5255599586270336E-2</v>
      </c>
      <c r="G115" s="165">
        <f>RES_hhdet_fec!G$13</f>
        <v>2.3751455871425797E-2</v>
      </c>
      <c r="H115" s="165">
        <f>RES_hhdet_fec!H$13</f>
        <v>1.0604447369228786E-2</v>
      </c>
      <c r="I115" s="165">
        <f>RES_hhdet_fec!I$13</f>
        <v>1.3227230640445228E-2</v>
      </c>
      <c r="J115" s="165">
        <f>RES_hhdet_fec!J$13</f>
        <v>1.3713990218796818E-2</v>
      </c>
      <c r="K115" s="165">
        <f>RES_hhdet_fec!K$13</f>
        <v>1.3049570783095373E-2</v>
      </c>
      <c r="L115" s="165">
        <f>RES_hhdet_fec!L$13</f>
        <v>0</v>
      </c>
      <c r="M115" s="165">
        <f>RES_hhdet_fec!M$13</f>
        <v>0</v>
      </c>
      <c r="N115" s="165">
        <f>RES_hhdet_fec!N$13</f>
        <v>0</v>
      </c>
      <c r="O115" s="165">
        <f>RES_hhdet_fec!O$13</f>
        <v>0</v>
      </c>
      <c r="P115" s="165">
        <f>RES_hhdet_fec!P$13</f>
        <v>0</v>
      </c>
      <c r="Q115" s="165">
        <f>RES_hhdet_fec!Q$13</f>
        <v>0</v>
      </c>
    </row>
    <row r="116" spans="1:17" ht="12" customHeight="1" x14ac:dyDescent="0.25">
      <c r="A116" s="147" t="s">
        <v>59</v>
      </c>
      <c r="B116" s="164">
        <f>RES_hhdet_fec!B$14</f>
        <v>0.17760734011620083</v>
      </c>
      <c r="C116" s="164">
        <f>RES_hhdet_fec!C$14</f>
        <v>0.15718316963539969</v>
      </c>
      <c r="D116" s="164">
        <f>RES_hhdet_fec!D$14</f>
        <v>5.3281085909115858E-2</v>
      </c>
      <c r="E116" s="164">
        <f>RES_hhdet_fec!E$14</f>
        <v>3.9876134681219658E-2</v>
      </c>
      <c r="F116" s="164">
        <f>RES_hhdet_fec!F$14</f>
        <v>4.1886967012103461E-2</v>
      </c>
      <c r="G116" s="164">
        <f>RES_hhdet_fec!G$14</f>
        <v>2.2481071863581281E-2</v>
      </c>
      <c r="H116" s="164">
        <f>RES_hhdet_fec!H$14</f>
        <v>1.1155736382842762E-2</v>
      </c>
      <c r="I116" s="164">
        <f>RES_hhdet_fec!I$14</f>
        <v>1.5385412010843449E-2</v>
      </c>
      <c r="J116" s="164">
        <f>RES_hhdet_fec!J$14</f>
        <v>1.6073682600233223E-2</v>
      </c>
      <c r="K116" s="164">
        <f>RES_hhdet_fec!K$14</f>
        <v>1.617337276366014E-2</v>
      </c>
      <c r="L116" s="164">
        <f>RES_hhdet_fec!L$14</f>
        <v>0</v>
      </c>
      <c r="M116" s="164">
        <f>RES_hhdet_fec!M$14</f>
        <v>0</v>
      </c>
      <c r="N116" s="164">
        <f>RES_hhdet_fec!N$14</f>
        <v>0</v>
      </c>
      <c r="O116" s="164">
        <f>RES_hhdet_fec!O$14</f>
        <v>0</v>
      </c>
      <c r="P116" s="164">
        <f>RES_hhdet_fec!P$14</f>
        <v>0</v>
      </c>
      <c r="Q116" s="164">
        <f>RES_hhdet_fec!Q$14</f>
        <v>0</v>
      </c>
    </row>
    <row r="117" spans="1:17" ht="12" customHeight="1" x14ac:dyDescent="0.25">
      <c r="A117" s="163" t="s">
        <v>142</v>
      </c>
      <c r="B117" s="162">
        <f>RES_hhdet_fec!B$15</f>
        <v>1.8273108187437863</v>
      </c>
      <c r="C117" s="162">
        <f>RES_hhdet_fec!C$15</f>
        <v>1.6322390077538222</v>
      </c>
      <c r="D117" s="162">
        <f>RES_hhdet_fec!D$15</f>
        <v>0.61219832030224119</v>
      </c>
      <c r="E117" s="162">
        <f>RES_hhdet_fec!E$15</f>
        <v>0.47561368658697806</v>
      </c>
      <c r="F117" s="162">
        <f>RES_hhdet_fec!F$15</f>
        <v>0.48793281329894317</v>
      </c>
      <c r="G117" s="162">
        <f>RES_hhdet_fec!G$15</f>
        <v>0.2783650447937297</v>
      </c>
      <c r="H117" s="162">
        <f>RES_hhdet_fec!H$15</f>
        <v>0.13358189427607889</v>
      </c>
      <c r="I117" s="162">
        <f>RES_hhdet_fec!I$15</f>
        <v>0.111126073203761</v>
      </c>
      <c r="J117" s="162">
        <f>RES_hhdet_fec!J$15</f>
        <v>0.10781340724979578</v>
      </c>
      <c r="K117" s="162">
        <f>RES_hhdet_fec!K$15</f>
        <v>0.10374358572180699</v>
      </c>
      <c r="L117" s="162">
        <f>RES_hhdet_fec!L$15</f>
        <v>0</v>
      </c>
      <c r="M117" s="162">
        <f>RES_hhdet_fec!M$15</f>
        <v>0</v>
      </c>
      <c r="N117" s="162">
        <f>RES_hhdet_fec!N$15</f>
        <v>0</v>
      </c>
      <c r="O117" s="162">
        <f>RES_hhdet_fec!O$15</f>
        <v>0</v>
      </c>
      <c r="P117" s="162">
        <f>RES_hhdet_fec!P$15</f>
        <v>0</v>
      </c>
      <c r="Q117" s="162">
        <f>RES_hhdet_fec!Q$15</f>
        <v>0</v>
      </c>
    </row>
    <row r="118" spans="1:17" ht="12" customHeight="1" x14ac:dyDescent="0.25">
      <c r="A118" s="161" t="s">
        <v>141</v>
      </c>
      <c r="B118" s="160">
        <f>SUM(B119:B120)</f>
        <v>0.72705599983043956</v>
      </c>
      <c r="C118" s="160">
        <f t="shared" ref="C118:Q118" si="13">SUM(C119:C120)</f>
        <v>0.65180061986676874</v>
      </c>
      <c r="D118" s="160">
        <f t="shared" si="13"/>
        <v>0.2471043218538049</v>
      </c>
      <c r="E118" s="160">
        <f t="shared" si="13"/>
        <v>0.20057704061536274</v>
      </c>
      <c r="F118" s="160">
        <f t="shared" si="13"/>
        <v>0.19692243781260055</v>
      </c>
      <c r="G118" s="160">
        <f t="shared" si="13"/>
        <v>0.1174451984266916</v>
      </c>
      <c r="H118" s="160">
        <f t="shared" si="13"/>
        <v>5.7530410432307041E-2</v>
      </c>
      <c r="I118" s="160">
        <f t="shared" si="13"/>
        <v>7.8455051005586668E-2</v>
      </c>
      <c r="J118" s="160">
        <f t="shared" si="13"/>
        <v>8.3219386635481202E-2</v>
      </c>
      <c r="K118" s="160">
        <f t="shared" si="13"/>
        <v>8.301536851701645E-2</v>
      </c>
      <c r="L118" s="160">
        <f t="shared" si="13"/>
        <v>0</v>
      </c>
      <c r="M118" s="160">
        <f t="shared" si="13"/>
        <v>0</v>
      </c>
      <c r="N118" s="160">
        <f t="shared" si="13"/>
        <v>0</v>
      </c>
      <c r="O118" s="160">
        <f t="shared" si="13"/>
        <v>0</v>
      </c>
      <c r="P118" s="160">
        <f t="shared" si="13"/>
        <v>0</v>
      </c>
      <c r="Q118" s="160">
        <f t="shared" si="13"/>
        <v>0</v>
      </c>
    </row>
    <row r="119" spans="1:17" ht="12" customHeight="1" x14ac:dyDescent="0.25">
      <c r="A119" s="148" t="s">
        <v>60</v>
      </c>
      <c r="B119" s="156">
        <f>RES_hhdet_fec!B$17</f>
        <v>0.26464309569547456</v>
      </c>
      <c r="C119" s="156">
        <f>RES_hhdet_fec!C$17</f>
        <v>0.23518891782342777</v>
      </c>
      <c r="D119" s="156">
        <f>RES_hhdet_fec!D$17</f>
        <v>0.10332673506851903</v>
      </c>
      <c r="E119" s="156">
        <f>RES_hhdet_fec!E$17</f>
        <v>9.095057134323084E-2</v>
      </c>
      <c r="F119" s="156">
        <f>RES_hhdet_fec!F$17</f>
        <v>7.9710531831722956E-2</v>
      </c>
      <c r="G119" s="156">
        <f>RES_hhdet_fec!G$17</f>
        <v>5.3424474373388507E-2</v>
      </c>
      <c r="H119" s="156">
        <f>RES_hhdet_fec!H$17</f>
        <v>2.5122290180884063E-2</v>
      </c>
      <c r="I119" s="156">
        <f>RES_hhdet_fec!I$17</f>
        <v>3.3060469032999064E-2</v>
      </c>
      <c r="J119" s="156">
        <f>RES_hhdet_fec!J$17</f>
        <v>3.4840753711249825E-2</v>
      </c>
      <c r="K119" s="156">
        <f>RES_hhdet_fec!K$17</f>
        <v>3.3605714724034723E-2</v>
      </c>
      <c r="L119" s="156">
        <f>RES_hhdet_fec!L$17</f>
        <v>0</v>
      </c>
      <c r="M119" s="156">
        <f>RES_hhdet_fec!M$17</f>
        <v>0</v>
      </c>
      <c r="N119" s="156">
        <f>RES_hhdet_fec!N$17</f>
        <v>0</v>
      </c>
      <c r="O119" s="156">
        <f>RES_hhdet_fec!O$17</f>
        <v>0</v>
      </c>
      <c r="P119" s="156">
        <f>RES_hhdet_fec!P$17</f>
        <v>0</v>
      </c>
      <c r="Q119" s="156">
        <f>RES_hhdet_fec!Q$17</f>
        <v>0</v>
      </c>
    </row>
    <row r="120" spans="1:17" ht="12" customHeight="1" x14ac:dyDescent="0.25">
      <c r="A120" s="148" t="s">
        <v>59</v>
      </c>
      <c r="B120" s="156">
        <f>RES_hhdet_fec!B$18</f>
        <v>0.46241290413496494</v>
      </c>
      <c r="C120" s="156">
        <f>RES_hhdet_fec!C$18</f>
        <v>0.41661170204334103</v>
      </c>
      <c r="D120" s="156">
        <f>RES_hhdet_fec!D$18</f>
        <v>0.14377758678528588</v>
      </c>
      <c r="E120" s="156">
        <f>RES_hhdet_fec!E$18</f>
        <v>0.10962646927213189</v>
      </c>
      <c r="F120" s="156">
        <f>RES_hhdet_fec!F$18</f>
        <v>0.11721190598087758</v>
      </c>
      <c r="G120" s="156">
        <f>RES_hhdet_fec!G$18</f>
        <v>6.4020724053303099E-2</v>
      </c>
      <c r="H120" s="156">
        <f>RES_hhdet_fec!H$18</f>
        <v>3.2408120251422978E-2</v>
      </c>
      <c r="I120" s="156">
        <f>RES_hhdet_fec!I$18</f>
        <v>4.5394581972587597E-2</v>
      </c>
      <c r="J120" s="156">
        <f>RES_hhdet_fec!J$18</f>
        <v>4.8378632924231384E-2</v>
      </c>
      <c r="K120" s="156">
        <f>RES_hhdet_fec!K$18</f>
        <v>4.9409653792981727E-2</v>
      </c>
      <c r="L120" s="156">
        <f>RES_hhdet_fec!L$18</f>
        <v>0</v>
      </c>
      <c r="M120" s="156">
        <f>RES_hhdet_fec!M$18</f>
        <v>0</v>
      </c>
      <c r="N120" s="156">
        <f>RES_hhdet_fec!N$18</f>
        <v>0</v>
      </c>
      <c r="O120" s="156">
        <f>RES_hhdet_fec!O$18</f>
        <v>0</v>
      </c>
      <c r="P120" s="156">
        <f>RES_hhdet_fec!P$18</f>
        <v>0</v>
      </c>
      <c r="Q120" s="156">
        <f>RES_hhdet_fec!Q$18</f>
        <v>0</v>
      </c>
    </row>
    <row r="121" spans="1:17" ht="12" customHeight="1" x14ac:dyDescent="0.25">
      <c r="A121" s="158" t="s">
        <v>62</v>
      </c>
      <c r="B121" s="157">
        <f>SUM(B122:B124)</f>
        <v>2.7634434019333165</v>
      </c>
      <c r="C121" s="157">
        <f t="shared" ref="C121:Q121" si="14">SUM(C122:C124)</f>
        <v>2.4640633858009577</v>
      </c>
      <c r="D121" s="157">
        <f t="shared" si="14"/>
        <v>0.90151225888722653</v>
      </c>
      <c r="E121" s="157">
        <f t="shared" si="14"/>
        <v>0.70289077770817332</v>
      </c>
      <c r="F121" s="157">
        <f t="shared" si="14"/>
        <v>0.69334211014983005</v>
      </c>
      <c r="G121" s="157">
        <f t="shared" si="14"/>
        <v>0.38870272412061657</v>
      </c>
      <c r="H121" s="157">
        <f t="shared" si="14"/>
        <v>0.18446140750437343</v>
      </c>
      <c r="I121" s="157">
        <f t="shared" si="14"/>
        <v>0.18763580817473607</v>
      </c>
      <c r="J121" s="157">
        <f t="shared" si="14"/>
        <v>0.18492988968133556</v>
      </c>
      <c r="K121" s="157">
        <f t="shared" si="14"/>
        <v>0.17791416440018493</v>
      </c>
      <c r="L121" s="157">
        <f t="shared" si="14"/>
        <v>0</v>
      </c>
      <c r="M121" s="157">
        <f t="shared" si="14"/>
        <v>0</v>
      </c>
      <c r="N121" s="157">
        <f t="shared" si="14"/>
        <v>0</v>
      </c>
      <c r="O121" s="157">
        <f t="shared" si="14"/>
        <v>0</v>
      </c>
      <c r="P121" s="157">
        <f t="shared" si="14"/>
        <v>0</v>
      </c>
      <c r="Q121" s="157">
        <f t="shared" si="14"/>
        <v>0</v>
      </c>
    </row>
    <row r="122" spans="1:17" ht="12" customHeight="1" x14ac:dyDescent="0.25">
      <c r="A122" s="23" t="s">
        <v>58</v>
      </c>
      <c r="B122" s="156">
        <f>RES_hhdet_fec!B$20</f>
        <v>0</v>
      </c>
      <c r="C122" s="156">
        <f>RES_hhdet_fec!C$20</f>
        <v>0</v>
      </c>
      <c r="D122" s="156">
        <f>RES_hhdet_fec!D$20</f>
        <v>0</v>
      </c>
      <c r="E122" s="156">
        <f>RES_hhdet_fec!E$20</f>
        <v>0</v>
      </c>
      <c r="F122" s="156">
        <f>RES_hhdet_fec!F$20</f>
        <v>0</v>
      </c>
      <c r="G122" s="156">
        <f>RES_hhdet_fec!G$20</f>
        <v>0</v>
      </c>
      <c r="H122" s="156">
        <f>RES_hhdet_fec!H$20</f>
        <v>0</v>
      </c>
      <c r="I122" s="156">
        <f>RES_hhdet_fec!I$20</f>
        <v>0</v>
      </c>
      <c r="J122" s="156">
        <f>RES_hhdet_fec!J$20</f>
        <v>0</v>
      </c>
      <c r="K122" s="156">
        <f>RES_hhdet_fec!K$20</f>
        <v>0</v>
      </c>
      <c r="L122" s="156">
        <f>RES_hhdet_fec!L$20</f>
        <v>0</v>
      </c>
      <c r="M122" s="156">
        <f>RES_hhdet_fec!M$20</f>
        <v>0</v>
      </c>
      <c r="N122" s="156">
        <f>RES_hhdet_fec!N$20</f>
        <v>0</v>
      </c>
      <c r="O122" s="156">
        <f>RES_hhdet_fec!O$20</f>
        <v>0</v>
      </c>
      <c r="P122" s="156">
        <f>RES_hhdet_fec!P$20</f>
        <v>0</v>
      </c>
      <c r="Q122" s="156">
        <f>RES_hhdet_fec!Q$20</f>
        <v>0</v>
      </c>
    </row>
    <row r="123" spans="1:17" ht="12" customHeight="1" x14ac:dyDescent="0.25">
      <c r="A123" s="23" t="s">
        <v>57</v>
      </c>
      <c r="B123" s="156">
        <f>RES_hhdet_fec!B$21</f>
        <v>0.23689108444020796</v>
      </c>
      <c r="C123" s="156">
        <f>RES_hhdet_fec!C$21</f>
        <v>0.2139582834224229</v>
      </c>
      <c r="D123" s="156">
        <f>RES_hhdet_fec!D$21</f>
        <v>3.9568520346957563E-2</v>
      </c>
      <c r="E123" s="156">
        <f>RES_hhdet_fec!E$21</f>
        <v>3.0666802313943354E-2</v>
      </c>
      <c r="F123" s="156">
        <f>RES_hhdet_fec!F$21</f>
        <v>3.4003228025642721E-2</v>
      </c>
      <c r="G123" s="156">
        <f>RES_hhdet_fec!G$21</f>
        <v>1.7586821135535172E-2</v>
      </c>
      <c r="H123" s="156">
        <f>RES_hhdet_fec!H$21</f>
        <v>7.7902156956104023E-3</v>
      </c>
      <c r="I123" s="156">
        <f>RES_hhdet_fec!I$21</f>
        <v>8.4386197558959115E-3</v>
      </c>
      <c r="J123" s="156">
        <f>RES_hhdet_fec!J$21</f>
        <v>8.923106977089269E-3</v>
      </c>
      <c r="K123" s="156">
        <f>RES_hhdet_fec!K$21</f>
        <v>6.2642240481398338E-3</v>
      </c>
      <c r="L123" s="156">
        <f>RES_hhdet_fec!L$21</f>
        <v>0</v>
      </c>
      <c r="M123" s="156">
        <f>RES_hhdet_fec!M$21</f>
        <v>0</v>
      </c>
      <c r="N123" s="156">
        <f>RES_hhdet_fec!N$21</f>
        <v>0</v>
      </c>
      <c r="O123" s="156">
        <f>RES_hhdet_fec!O$21</f>
        <v>0</v>
      </c>
      <c r="P123" s="156">
        <f>RES_hhdet_fec!P$21</f>
        <v>0</v>
      </c>
      <c r="Q123" s="156">
        <f>RES_hhdet_fec!Q$21</f>
        <v>0</v>
      </c>
    </row>
    <row r="124" spans="1:17" ht="12" customHeight="1" x14ac:dyDescent="0.25">
      <c r="A124" s="29" t="s">
        <v>140</v>
      </c>
      <c r="B124" s="57">
        <f>RES_hhdet_fec!B$22</f>
        <v>2.5265523174931084</v>
      </c>
      <c r="C124" s="57">
        <f>RES_hhdet_fec!C$22</f>
        <v>2.250105102378535</v>
      </c>
      <c r="D124" s="57">
        <f>RES_hhdet_fec!D$22</f>
        <v>0.86194373854026896</v>
      </c>
      <c r="E124" s="57">
        <f>RES_hhdet_fec!E$22</f>
        <v>0.67222397539422996</v>
      </c>
      <c r="F124" s="57">
        <f>RES_hhdet_fec!F$22</f>
        <v>0.65933888212418734</v>
      </c>
      <c r="G124" s="57">
        <f>RES_hhdet_fec!G$22</f>
        <v>0.3711159029850814</v>
      </c>
      <c r="H124" s="57">
        <f>RES_hhdet_fec!H$22</f>
        <v>0.17667119180876303</v>
      </c>
      <c r="I124" s="57">
        <f>RES_hhdet_fec!I$22</f>
        <v>0.17919718841884016</v>
      </c>
      <c r="J124" s="57">
        <f>RES_hhdet_fec!J$22</f>
        <v>0.1760067827042463</v>
      </c>
      <c r="K124" s="57">
        <f>RES_hhdet_fec!K$22</f>
        <v>0.17164994035204509</v>
      </c>
      <c r="L124" s="57">
        <f>RES_hhdet_fec!L$22</f>
        <v>0</v>
      </c>
      <c r="M124" s="57">
        <f>RES_hhdet_fec!M$22</f>
        <v>0</v>
      </c>
      <c r="N124" s="57">
        <f>RES_hhdet_fec!N$22</f>
        <v>0</v>
      </c>
      <c r="O124" s="57">
        <f>RES_hhdet_fec!O$22</f>
        <v>0</v>
      </c>
      <c r="P124" s="57">
        <f>RES_hhdet_fec!P$22</f>
        <v>0</v>
      </c>
      <c r="Q124" s="57">
        <f>RES_hhdet_fec!Q$22</f>
        <v>0</v>
      </c>
    </row>
    <row r="126" spans="1:17" ht="12" customHeight="1" x14ac:dyDescent="0.25">
      <c r="A126" s="152" t="s">
        <v>119</v>
      </c>
      <c r="B126" s="168">
        <f>SUM(B127,B130,B132,B142)</f>
        <v>15.073710090725696</v>
      </c>
      <c r="C126" s="168">
        <f t="shared" ref="C126:Q126" si="15">SUM(C127,C130,C132,C142)</f>
        <v>14.098488929099267</v>
      </c>
      <c r="D126" s="168">
        <f t="shared" si="15"/>
        <v>5.1890996065533539</v>
      </c>
      <c r="E126" s="168">
        <f t="shared" si="15"/>
        <v>4.4680767247083937</v>
      </c>
      <c r="F126" s="168">
        <f t="shared" si="15"/>
        <v>4.366823645896158</v>
      </c>
      <c r="G126" s="168">
        <f t="shared" si="15"/>
        <v>2.6058355630495553</v>
      </c>
      <c r="H126" s="168">
        <f t="shared" si="15"/>
        <v>1.0034163928877515</v>
      </c>
      <c r="I126" s="168">
        <f t="shared" si="15"/>
        <v>1.0189493465601824</v>
      </c>
      <c r="J126" s="168">
        <f t="shared" si="15"/>
        <v>1.3499334612607263</v>
      </c>
      <c r="K126" s="168">
        <f t="shared" si="15"/>
        <v>1.0261741258690995</v>
      </c>
      <c r="L126" s="168">
        <f t="shared" si="15"/>
        <v>0</v>
      </c>
      <c r="M126" s="168">
        <f t="shared" si="15"/>
        <v>0</v>
      </c>
      <c r="N126" s="168">
        <f t="shared" si="15"/>
        <v>0</v>
      </c>
      <c r="O126" s="168">
        <f t="shared" si="15"/>
        <v>0</v>
      </c>
      <c r="P126" s="168">
        <f t="shared" si="15"/>
        <v>0</v>
      </c>
      <c r="Q126" s="168">
        <f t="shared" si="15"/>
        <v>0</v>
      </c>
    </row>
    <row r="127" spans="1:17" ht="12" customHeight="1" x14ac:dyDescent="0.25">
      <c r="A127" s="158" t="s">
        <v>65</v>
      </c>
      <c r="B127" s="157">
        <f>SUM(B128:B129)</f>
        <v>10.118386049418755</v>
      </c>
      <c r="C127" s="157">
        <f t="shared" ref="C127:Q127" si="16">SUM(C128:C129)</f>
        <v>9.5198661086097491</v>
      </c>
      <c r="D127" s="157">
        <f t="shared" si="16"/>
        <v>3.4542082857184191</v>
      </c>
      <c r="E127" s="157">
        <f t="shared" si="16"/>
        <v>3.0863842708287428</v>
      </c>
      <c r="F127" s="157">
        <f t="shared" si="16"/>
        <v>2.9313610190585684</v>
      </c>
      <c r="G127" s="157">
        <f t="shared" si="16"/>
        <v>1.7549999381320398</v>
      </c>
      <c r="H127" s="157">
        <f t="shared" si="16"/>
        <v>0.57579471311481545</v>
      </c>
      <c r="I127" s="157">
        <f t="shared" si="16"/>
        <v>0.57942126681445782</v>
      </c>
      <c r="J127" s="157">
        <f t="shared" si="16"/>
        <v>0.90141551356719907</v>
      </c>
      <c r="K127" s="157">
        <f t="shared" si="16"/>
        <v>0.58000561742650558</v>
      </c>
      <c r="L127" s="157">
        <f t="shared" si="16"/>
        <v>0</v>
      </c>
      <c r="M127" s="157">
        <f t="shared" si="16"/>
        <v>0</v>
      </c>
      <c r="N127" s="157">
        <f t="shared" si="16"/>
        <v>0</v>
      </c>
      <c r="O127" s="157">
        <f t="shared" si="16"/>
        <v>0</v>
      </c>
      <c r="P127" s="157">
        <f t="shared" si="16"/>
        <v>0</v>
      </c>
      <c r="Q127" s="157">
        <f t="shared" si="16"/>
        <v>0</v>
      </c>
    </row>
    <row r="128" spans="1:17" ht="12" customHeight="1" x14ac:dyDescent="0.25">
      <c r="A128" s="23" t="s">
        <v>58</v>
      </c>
      <c r="B128" s="156">
        <f>RES_hhdet_tes!B$5</f>
        <v>10.045886072452099</v>
      </c>
      <c r="C128" s="156">
        <f>RES_hhdet_tes!C$5</f>
        <v>9.4622275234191342</v>
      </c>
      <c r="D128" s="156">
        <f>RES_hhdet_tes!D$5</f>
        <v>3.422872528105994</v>
      </c>
      <c r="E128" s="156">
        <f>RES_hhdet_tes!E$5</f>
        <v>3.0577745221522328</v>
      </c>
      <c r="F128" s="156">
        <f>RES_hhdet_tes!F$5</f>
        <v>2.9056359183897187</v>
      </c>
      <c r="G128" s="156">
        <f>RES_hhdet_tes!G$5</f>
        <v>1.7446256563244662</v>
      </c>
      <c r="H128" s="156">
        <f>RES_hhdet_tes!H$5</f>
        <v>0.57055877341355055</v>
      </c>
      <c r="I128" s="156">
        <f>RES_hhdet_tes!I$5</f>
        <v>0.57201279908929248</v>
      </c>
      <c r="J128" s="156">
        <f>RES_hhdet_tes!J$5</f>
        <v>0.89037077477994397</v>
      </c>
      <c r="K128" s="156">
        <f>RES_hhdet_tes!K$5</f>
        <v>0.57196567347225546</v>
      </c>
      <c r="L128" s="156">
        <f>RES_hhdet_tes!L$5</f>
        <v>0</v>
      </c>
      <c r="M128" s="156">
        <f>RES_hhdet_tes!M$5</f>
        <v>0</v>
      </c>
      <c r="N128" s="156">
        <f>RES_hhdet_tes!N$5</f>
        <v>0</v>
      </c>
      <c r="O128" s="156">
        <f>RES_hhdet_tes!O$5</f>
        <v>0</v>
      </c>
      <c r="P128" s="156">
        <f>RES_hhdet_tes!P$5</f>
        <v>0</v>
      </c>
      <c r="Q128" s="156">
        <f>RES_hhdet_tes!Q$5</f>
        <v>0</v>
      </c>
    </row>
    <row r="129" spans="1:17" ht="12" customHeight="1" x14ac:dyDescent="0.25">
      <c r="A129" s="23" t="s">
        <v>60</v>
      </c>
      <c r="B129" s="156">
        <f>RES_hhdet_tes!B$6</f>
        <v>7.249997696665636E-2</v>
      </c>
      <c r="C129" s="156">
        <f>RES_hhdet_tes!C$6</f>
        <v>5.7638585190615738E-2</v>
      </c>
      <c r="D129" s="156">
        <f>RES_hhdet_tes!D$6</f>
        <v>3.1335757612425172E-2</v>
      </c>
      <c r="E129" s="156">
        <f>RES_hhdet_tes!E$6</f>
        <v>2.8609748676509995E-2</v>
      </c>
      <c r="F129" s="156">
        <f>RES_hhdet_tes!F$6</f>
        <v>2.5725100668849733E-2</v>
      </c>
      <c r="G129" s="156">
        <f>RES_hhdet_tes!G$6</f>
        <v>1.0374281807573533E-2</v>
      </c>
      <c r="H129" s="156">
        <f>RES_hhdet_tes!H$6</f>
        <v>5.2359397012649292E-3</v>
      </c>
      <c r="I129" s="156">
        <f>RES_hhdet_tes!I$6</f>
        <v>7.408467725165349E-3</v>
      </c>
      <c r="J129" s="156">
        <f>RES_hhdet_tes!J$6</f>
        <v>1.1044738787255072E-2</v>
      </c>
      <c r="K129" s="156">
        <f>RES_hhdet_tes!K$6</f>
        <v>8.0399439542501224E-3</v>
      </c>
      <c r="L129" s="156">
        <f>RES_hhdet_tes!L$6</f>
        <v>0</v>
      </c>
      <c r="M129" s="156">
        <f>RES_hhdet_tes!M$6</f>
        <v>0</v>
      </c>
      <c r="N129" s="156">
        <f>RES_hhdet_tes!N$6</f>
        <v>0</v>
      </c>
      <c r="O129" s="156">
        <f>RES_hhdet_tes!O$6</f>
        <v>0</v>
      </c>
      <c r="P129" s="156">
        <f>RES_hhdet_tes!P$6</f>
        <v>0</v>
      </c>
      <c r="Q129" s="156">
        <f>RES_hhdet_tes!Q$6</f>
        <v>0</v>
      </c>
    </row>
    <row r="130" spans="1:17" ht="12" customHeight="1" x14ac:dyDescent="0.25">
      <c r="A130" s="158" t="s">
        <v>112</v>
      </c>
      <c r="B130" s="157">
        <f>B131</f>
        <v>0.49072995148079052</v>
      </c>
      <c r="C130" s="157">
        <f t="shared" ref="C130:Q130" si="17">C131</f>
        <v>0.59190584923758383</v>
      </c>
      <c r="D130" s="157">
        <f t="shared" si="17"/>
        <v>0.2491900567308338</v>
      </c>
      <c r="E130" s="157">
        <f t="shared" si="17"/>
        <v>0.22210117640315868</v>
      </c>
      <c r="F130" s="157">
        <f t="shared" si="17"/>
        <v>0.2546508716577735</v>
      </c>
      <c r="G130" s="157">
        <f t="shared" si="17"/>
        <v>0.167517199399111</v>
      </c>
      <c r="H130" s="157">
        <f t="shared" si="17"/>
        <v>8.6848786149790524E-2</v>
      </c>
      <c r="I130" s="157">
        <f t="shared" si="17"/>
        <v>9.2913729873786127E-2</v>
      </c>
      <c r="J130" s="157">
        <f t="shared" si="17"/>
        <v>0.10233027774741718</v>
      </c>
      <c r="K130" s="157">
        <f t="shared" si="17"/>
        <v>0.1074238276119216</v>
      </c>
      <c r="L130" s="157">
        <f t="shared" si="17"/>
        <v>0</v>
      </c>
      <c r="M130" s="157">
        <f t="shared" si="17"/>
        <v>0</v>
      </c>
      <c r="N130" s="157">
        <f t="shared" si="17"/>
        <v>0</v>
      </c>
      <c r="O130" s="157">
        <f t="shared" si="17"/>
        <v>0</v>
      </c>
      <c r="P130" s="157">
        <f t="shared" si="17"/>
        <v>0</v>
      </c>
      <c r="Q130" s="157">
        <f t="shared" si="17"/>
        <v>0</v>
      </c>
    </row>
    <row r="131" spans="1:17" ht="12" customHeight="1" x14ac:dyDescent="0.25">
      <c r="A131" s="23" t="s">
        <v>60</v>
      </c>
      <c r="B131" s="156">
        <f>RES_hhdet_tes!B$8</f>
        <v>0.49072995148079052</v>
      </c>
      <c r="C131" s="156">
        <f>RES_hhdet_tes!C$8</f>
        <v>0.59190584923758383</v>
      </c>
      <c r="D131" s="156">
        <f>RES_hhdet_tes!D$8</f>
        <v>0.2491900567308338</v>
      </c>
      <c r="E131" s="156">
        <f>RES_hhdet_tes!E$8</f>
        <v>0.22210117640315868</v>
      </c>
      <c r="F131" s="156">
        <f>RES_hhdet_tes!F$8</f>
        <v>0.2546508716577735</v>
      </c>
      <c r="G131" s="156">
        <f>RES_hhdet_tes!G$8</f>
        <v>0.167517199399111</v>
      </c>
      <c r="H131" s="156">
        <f>RES_hhdet_tes!H$8</f>
        <v>8.6848786149790524E-2</v>
      </c>
      <c r="I131" s="156">
        <f>RES_hhdet_tes!I$8</f>
        <v>9.2913729873786127E-2</v>
      </c>
      <c r="J131" s="156">
        <f>RES_hhdet_tes!J$8</f>
        <v>0.10233027774741718</v>
      </c>
      <c r="K131" s="156">
        <f>RES_hhdet_tes!K$8</f>
        <v>0.1074238276119216</v>
      </c>
      <c r="L131" s="156">
        <f>RES_hhdet_tes!L$8</f>
        <v>0</v>
      </c>
      <c r="M131" s="156">
        <f>RES_hhdet_tes!M$8</f>
        <v>0</v>
      </c>
      <c r="N131" s="156">
        <f>RES_hhdet_tes!N$8</f>
        <v>0</v>
      </c>
      <c r="O131" s="156">
        <f>RES_hhdet_tes!O$8</f>
        <v>0</v>
      </c>
      <c r="P131" s="156">
        <f>RES_hhdet_tes!P$8</f>
        <v>0</v>
      </c>
      <c r="Q131" s="156">
        <f>RES_hhdet_tes!Q$8</f>
        <v>0</v>
      </c>
    </row>
    <row r="132" spans="1:17" ht="12" customHeight="1" x14ac:dyDescent="0.25">
      <c r="A132" s="158" t="s">
        <v>63</v>
      </c>
      <c r="B132" s="157">
        <f>SUM(B133:B135,B138:B139)</f>
        <v>2.3888827871245342</v>
      </c>
      <c r="C132" s="157">
        <f t="shared" ref="C132:Q132" si="18">SUM(C133:C135,C138:C139)</f>
        <v>2.1347207113127631</v>
      </c>
      <c r="D132" s="157">
        <f t="shared" si="18"/>
        <v>0.7917106675785136</v>
      </c>
      <c r="E132" s="157">
        <f t="shared" si="18"/>
        <v>0.6178787034395441</v>
      </c>
      <c r="F132" s="157">
        <f t="shared" si="18"/>
        <v>0.64151398386078462</v>
      </c>
      <c r="G132" s="157">
        <f t="shared" si="18"/>
        <v>0.37684869936924892</v>
      </c>
      <c r="H132" s="157">
        <f t="shared" si="18"/>
        <v>0.19078661799675781</v>
      </c>
      <c r="I132" s="157">
        <f t="shared" si="18"/>
        <v>0.19376449482270552</v>
      </c>
      <c r="J132" s="157">
        <f t="shared" si="18"/>
        <v>0.19575028579088755</v>
      </c>
      <c r="K132" s="157">
        <f t="shared" si="18"/>
        <v>0.19240159422301331</v>
      </c>
      <c r="L132" s="157">
        <f t="shared" si="18"/>
        <v>0</v>
      </c>
      <c r="M132" s="157">
        <f t="shared" si="18"/>
        <v>0</v>
      </c>
      <c r="N132" s="157">
        <f t="shared" si="18"/>
        <v>0</v>
      </c>
      <c r="O132" s="157">
        <f t="shared" si="18"/>
        <v>0</v>
      </c>
      <c r="P132" s="157">
        <f t="shared" si="18"/>
        <v>0</v>
      </c>
      <c r="Q132" s="157">
        <f t="shared" si="18"/>
        <v>0</v>
      </c>
    </row>
    <row r="133" spans="1:17" ht="12" customHeight="1" x14ac:dyDescent="0.25">
      <c r="A133" s="167" t="s">
        <v>171</v>
      </c>
      <c r="B133" s="132">
        <f>RES_hhdet_tes!B$10</f>
        <v>0</v>
      </c>
      <c r="C133" s="132">
        <f>RES_hhdet_tes!C$10</f>
        <v>0</v>
      </c>
      <c r="D133" s="132">
        <f>RES_hhdet_tes!D$10</f>
        <v>0</v>
      </c>
      <c r="E133" s="132">
        <f>RES_hhdet_tes!E$10</f>
        <v>0</v>
      </c>
      <c r="F133" s="132">
        <f>RES_hhdet_tes!F$10</f>
        <v>0</v>
      </c>
      <c r="G133" s="132">
        <f>RES_hhdet_tes!G$10</f>
        <v>0</v>
      </c>
      <c r="H133" s="132">
        <f>RES_hhdet_tes!H$10</f>
        <v>0</v>
      </c>
      <c r="I133" s="132">
        <f>RES_hhdet_tes!I$10</f>
        <v>0</v>
      </c>
      <c r="J133" s="132">
        <f>RES_hhdet_tes!J$10</f>
        <v>0</v>
      </c>
      <c r="K133" s="132">
        <f>RES_hhdet_tes!K$10</f>
        <v>0</v>
      </c>
      <c r="L133" s="132">
        <f>RES_hhdet_tes!L$10</f>
        <v>0</v>
      </c>
      <c r="M133" s="132">
        <f>RES_hhdet_tes!M$10</f>
        <v>0</v>
      </c>
      <c r="N133" s="132">
        <f>RES_hhdet_tes!N$10</f>
        <v>0</v>
      </c>
      <c r="O133" s="132">
        <f>RES_hhdet_tes!O$10</f>
        <v>0</v>
      </c>
      <c r="P133" s="132">
        <f>RES_hhdet_tes!P$10</f>
        <v>0</v>
      </c>
      <c r="Q133" s="132">
        <f>RES_hhdet_tes!Q$10</f>
        <v>0</v>
      </c>
    </row>
    <row r="134" spans="1:17" ht="12" customHeight="1" x14ac:dyDescent="0.25">
      <c r="A134" s="167" t="s">
        <v>144</v>
      </c>
      <c r="B134" s="132">
        <f>RES_hhdet_tes!B$11</f>
        <v>0.4197400689092492</v>
      </c>
      <c r="C134" s="132">
        <f>RES_hhdet_tes!C$11</f>
        <v>0.37115676150292554</v>
      </c>
      <c r="D134" s="132">
        <f>RES_hhdet_tes!D$11</f>
        <v>0.13383384963857495</v>
      </c>
      <c r="E134" s="132">
        <f>RES_hhdet_tes!E$11</f>
        <v>0.10100656536929356</v>
      </c>
      <c r="F134" s="132">
        <f>RES_hhdet_tes!F$11</f>
        <v>0.10606397824488953</v>
      </c>
      <c r="G134" s="132">
        <f>RES_hhdet_tes!G$11</f>
        <v>6.2286021583788889E-2</v>
      </c>
      <c r="H134" s="132">
        <f>RES_hhdet_tes!H$11</f>
        <v>3.0373965201005246E-2</v>
      </c>
      <c r="I134" s="132">
        <f>RES_hhdet_tes!I$11</f>
        <v>2.4476095111890205E-2</v>
      </c>
      <c r="J134" s="132">
        <f>RES_hhdet_tes!J$11</f>
        <v>2.3446535566923537E-2</v>
      </c>
      <c r="K134" s="132">
        <f>RES_hhdet_tes!K$11</f>
        <v>2.2223405239259867E-2</v>
      </c>
      <c r="L134" s="132">
        <f>RES_hhdet_tes!L$11</f>
        <v>0</v>
      </c>
      <c r="M134" s="132">
        <f>RES_hhdet_tes!M$11</f>
        <v>0</v>
      </c>
      <c r="N134" s="132">
        <f>RES_hhdet_tes!N$11</f>
        <v>0</v>
      </c>
      <c r="O134" s="132">
        <f>RES_hhdet_tes!O$11</f>
        <v>0</v>
      </c>
      <c r="P134" s="132">
        <f>RES_hhdet_tes!P$11</f>
        <v>0</v>
      </c>
      <c r="Q134" s="132">
        <f>RES_hhdet_tes!Q$11</f>
        <v>0</v>
      </c>
    </row>
    <row r="135" spans="1:17" ht="12" customHeight="1" x14ac:dyDescent="0.25">
      <c r="A135" s="167" t="s">
        <v>143</v>
      </c>
      <c r="B135" s="132">
        <f>SUM(B136:B137)</f>
        <v>0.23839890739979885</v>
      </c>
      <c r="C135" s="132">
        <f t="shared" ref="C135:Q135" si="19">SUM(C136:C137)</f>
        <v>0.21065250683291548</v>
      </c>
      <c r="D135" s="132">
        <f t="shared" si="19"/>
        <v>7.5855140686560657E-2</v>
      </c>
      <c r="E135" s="132">
        <f t="shared" si="19"/>
        <v>5.9166629968200261E-2</v>
      </c>
      <c r="F135" s="132">
        <f t="shared" si="19"/>
        <v>5.9195619034983965E-2</v>
      </c>
      <c r="G135" s="132">
        <f t="shared" si="19"/>
        <v>3.4433539980283118E-2</v>
      </c>
      <c r="H135" s="132">
        <f t="shared" si="19"/>
        <v>1.6833680856979689E-2</v>
      </c>
      <c r="I135" s="132">
        <f t="shared" si="19"/>
        <v>2.2540044998558887E-2</v>
      </c>
      <c r="J135" s="132">
        <f t="shared" si="19"/>
        <v>2.3574990239601183E-2</v>
      </c>
      <c r="K135" s="132">
        <f t="shared" si="19"/>
        <v>2.342897554544698E-2</v>
      </c>
      <c r="L135" s="132">
        <f t="shared" si="19"/>
        <v>0</v>
      </c>
      <c r="M135" s="132">
        <f t="shared" si="19"/>
        <v>0</v>
      </c>
      <c r="N135" s="132">
        <f t="shared" si="19"/>
        <v>0</v>
      </c>
      <c r="O135" s="132">
        <f t="shared" si="19"/>
        <v>0</v>
      </c>
      <c r="P135" s="132">
        <f t="shared" si="19"/>
        <v>0</v>
      </c>
      <c r="Q135" s="132">
        <f t="shared" si="19"/>
        <v>0</v>
      </c>
    </row>
    <row r="136" spans="1:17" ht="12" customHeight="1" x14ac:dyDescent="0.25">
      <c r="A136" s="166" t="s">
        <v>57</v>
      </c>
      <c r="B136" s="165">
        <f>RES_hhdet_tes!B$13</f>
        <v>6.0791567283598122E-2</v>
      </c>
      <c r="C136" s="165">
        <f>RES_hhdet_tes!C$13</f>
        <v>5.3469337197515773E-2</v>
      </c>
      <c r="D136" s="165">
        <f>RES_hhdet_tes!D$13</f>
        <v>2.2574054777444792E-2</v>
      </c>
      <c r="E136" s="165">
        <f>RES_hhdet_tes!E$13</f>
        <v>1.9290495286980604E-2</v>
      </c>
      <c r="F136" s="165">
        <f>RES_hhdet_tes!F$13</f>
        <v>1.7308652022880507E-2</v>
      </c>
      <c r="G136" s="165">
        <f>RES_hhdet_tes!G$13</f>
        <v>1.1952468116701833E-2</v>
      </c>
      <c r="H136" s="165">
        <f>RES_hhdet_tes!H$13</f>
        <v>5.6779444741369249E-3</v>
      </c>
      <c r="I136" s="165">
        <f>RES_hhdet_tes!I$13</f>
        <v>7.1546329877154339E-3</v>
      </c>
      <c r="J136" s="165">
        <f>RES_hhdet_tes!J$13</f>
        <v>7.5013076393679531E-3</v>
      </c>
      <c r="K136" s="165">
        <f>RES_hhdet_tes!K$13</f>
        <v>7.2556027817868409E-3</v>
      </c>
      <c r="L136" s="165">
        <f>RES_hhdet_tes!L$13</f>
        <v>0</v>
      </c>
      <c r="M136" s="165">
        <f>RES_hhdet_tes!M$13</f>
        <v>0</v>
      </c>
      <c r="N136" s="165">
        <f>RES_hhdet_tes!N$13</f>
        <v>0</v>
      </c>
      <c r="O136" s="165">
        <f>RES_hhdet_tes!O$13</f>
        <v>0</v>
      </c>
      <c r="P136" s="165">
        <f>RES_hhdet_tes!P$13</f>
        <v>0</v>
      </c>
      <c r="Q136" s="165">
        <f>RES_hhdet_tes!Q$13</f>
        <v>0</v>
      </c>
    </row>
    <row r="137" spans="1:17" ht="12" customHeight="1" x14ac:dyDescent="0.25">
      <c r="A137" s="147" t="s">
        <v>59</v>
      </c>
      <c r="B137" s="164">
        <f>RES_hhdet_tes!B$14</f>
        <v>0.17760734011620075</v>
      </c>
      <c r="C137" s="164">
        <f>RES_hhdet_tes!C$14</f>
        <v>0.15718316963539972</v>
      </c>
      <c r="D137" s="164">
        <f>RES_hhdet_tes!D$14</f>
        <v>5.3281085909115858E-2</v>
      </c>
      <c r="E137" s="164">
        <f>RES_hhdet_tes!E$14</f>
        <v>3.9876134681219658E-2</v>
      </c>
      <c r="F137" s="164">
        <f>RES_hhdet_tes!F$14</f>
        <v>4.1886967012103461E-2</v>
      </c>
      <c r="G137" s="164">
        <f>RES_hhdet_tes!G$14</f>
        <v>2.2481071863581281E-2</v>
      </c>
      <c r="H137" s="164">
        <f>RES_hhdet_tes!H$14</f>
        <v>1.1155736382842764E-2</v>
      </c>
      <c r="I137" s="164">
        <f>RES_hhdet_tes!I$14</f>
        <v>1.5385412010843452E-2</v>
      </c>
      <c r="J137" s="164">
        <f>RES_hhdet_tes!J$14</f>
        <v>1.607368260023323E-2</v>
      </c>
      <c r="K137" s="164">
        <f>RES_hhdet_tes!K$14</f>
        <v>1.617337276366014E-2</v>
      </c>
      <c r="L137" s="164">
        <f>RES_hhdet_tes!L$14</f>
        <v>0</v>
      </c>
      <c r="M137" s="164">
        <f>RES_hhdet_tes!M$14</f>
        <v>0</v>
      </c>
      <c r="N137" s="164">
        <f>RES_hhdet_tes!N$14</f>
        <v>0</v>
      </c>
      <c r="O137" s="164">
        <f>RES_hhdet_tes!O$14</f>
        <v>0</v>
      </c>
      <c r="P137" s="164">
        <f>RES_hhdet_tes!P$14</f>
        <v>0</v>
      </c>
      <c r="Q137" s="164">
        <f>RES_hhdet_tes!Q$14</f>
        <v>0</v>
      </c>
    </row>
    <row r="138" spans="1:17" ht="12" customHeight="1" x14ac:dyDescent="0.25">
      <c r="A138" s="163" t="s">
        <v>142</v>
      </c>
      <c r="B138" s="162">
        <f>RES_hhdet_tes!B$15</f>
        <v>1.1078804229516994</v>
      </c>
      <c r="C138" s="162">
        <f>RES_hhdet_tes!C$15</f>
        <v>0.9931910818346763</v>
      </c>
      <c r="D138" s="162">
        <f>RES_hhdet_tes!D$15</f>
        <v>0.37495624287938251</v>
      </c>
      <c r="E138" s="162">
        <f>RES_hhdet_tes!E$15</f>
        <v>0.29221731376222515</v>
      </c>
      <c r="F138" s="162">
        <f>RES_hhdet_tes!F$15</f>
        <v>0.3086199147262102</v>
      </c>
      <c r="G138" s="162">
        <f>RES_hhdet_tes!G$15</f>
        <v>0.18130844473068447</v>
      </c>
      <c r="H138" s="162">
        <f>RES_hhdet_tes!H$15</f>
        <v>9.3584760857425134E-2</v>
      </c>
      <c r="I138" s="162">
        <f>RES_hhdet_tes!I$15</f>
        <v>7.8107556056517105E-2</v>
      </c>
      <c r="J138" s="162">
        <f>RES_hhdet_tes!J$15</f>
        <v>7.5837525351015053E-2</v>
      </c>
      <c r="K138" s="162">
        <f>RES_hhdet_tes!K$15</f>
        <v>7.3459098881541757E-2</v>
      </c>
      <c r="L138" s="162">
        <f>RES_hhdet_tes!L$15</f>
        <v>0</v>
      </c>
      <c r="M138" s="162">
        <f>RES_hhdet_tes!M$15</f>
        <v>0</v>
      </c>
      <c r="N138" s="162">
        <f>RES_hhdet_tes!N$15</f>
        <v>0</v>
      </c>
      <c r="O138" s="162">
        <f>RES_hhdet_tes!O$15</f>
        <v>0</v>
      </c>
      <c r="P138" s="162">
        <f>RES_hhdet_tes!P$15</f>
        <v>0</v>
      </c>
      <c r="Q138" s="162">
        <f>RES_hhdet_tes!Q$15</f>
        <v>0</v>
      </c>
    </row>
    <row r="139" spans="1:17" ht="12" customHeight="1" x14ac:dyDescent="0.25">
      <c r="A139" s="161" t="s">
        <v>141</v>
      </c>
      <c r="B139" s="160">
        <f>SUM(B140:B141)</f>
        <v>0.62286338786378659</v>
      </c>
      <c r="C139" s="160">
        <f t="shared" ref="C139:Q139" si="20">SUM(C140:C141)</f>
        <v>0.5597203611422461</v>
      </c>
      <c r="D139" s="160">
        <f t="shared" si="20"/>
        <v>0.20706543437399552</v>
      </c>
      <c r="E139" s="160">
        <f t="shared" si="20"/>
        <v>0.16548819433982515</v>
      </c>
      <c r="F139" s="160">
        <f t="shared" si="20"/>
        <v>0.16763447185470098</v>
      </c>
      <c r="G139" s="160">
        <f t="shared" si="20"/>
        <v>9.8820693074492455E-2</v>
      </c>
      <c r="H139" s="160">
        <f t="shared" si="20"/>
        <v>4.9994211081347745E-2</v>
      </c>
      <c r="I139" s="160">
        <f t="shared" si="20"/>
        <v>6.8640798655739327E-2</v>
      </c>
      <c r="J139" s="160">
        <f t="shared" si="20"/>
        <v>7.2891234633347762E-2</v>
      </c>
      <c r="K139" s="160">
        <f t="shared" si="20"/>
        <v>7.3290114556764707E-2</v>
      </c>
      <c r="L139" s="160">
        <f t="shared" si="20"/>
        <v>0</v>
      </c>
      <c r="M139" s="160">
        <f t="shared" si="20"/>
        <v>0</v>
      </c>
      <c r="N139" s="160">
        <f t="shared" si="20"/>
        <v>0</v>
      </c>
      <c r="O139" s="160">
        <f t="shared" si="20"/>
        <v>0</v>
      </c>
      <c r="P139" s="160">
        <f t="shared" si="20"/>
        <v>0</v>
      </c>
      <c r="Q139" s="160">
        <f t="shared" si="20"/>
        <v>0</v>
      </c>
    </row>
    <row r="140" spans="1:17" ht="12" customHeight="1" x14ac:dyDescent="0.25">
      <c r="A140" s="148" t="s">
        <v>60</v>
      </c>
      <c r="B140" s="156">
        <f>RES_hhdet_tes!B$17</f>
        <v>0.16045048372882159</v>
      </c>
      <c r="C140" s="156">
        <f>RES_hhdet_tes!C$17</f>
        <v>0.14310865909890516</v>
      </c>
      <c r="D140" s="156">
        <f>RES_hhdet_tes!D$17</f>
        <v>6.3287847588709617E-2</v>
      </c>
      <c r="E140" s="156">
        <f>RES_hhdet_tes!E$17</f>
        <v>5.5861725067693282E-2</v>
      </c>
      <c r="F140" s="156">
        <f>RES_hhdet_tes!F$17</f>
        <v>5.0422565873823454E-2</v>
      </c>
      <c r="G140" s="156">
        <f>RES_hhdet_tes!G$17</f>
        <v>3.4799969021189342E-2</v>
      </c>
      <c r="H140" s="156">
        <f>RES_hhdet_tes!H$17</f>
        <v>1.7586090829924777E-2</v>
      </c>
      <c r="I140" s="156">
        <f>RES_hhdet_tes!I$17</f>
        <v>2.3246216683151712E-2</v>
      </c>
      <c r="J140" s="156">
        <f>RES_hhdet_tes!J$17</f>
        <v>2.4512601709116365E-2</v>
      </c>
      <c r="K140" s="156">
        <f>RES_hhdet_tes!K$17</f>
        <v>2.3880460763782974E-2</v>
      </c>
      <c r="L140" s="156">
        <f>RES_hhdet_tes!L$17</f>
        <v>0</v>
      </c>
      <c r="M140" s="156">
        <f>RES_hhdet_tes!M$17</f>
        <v>0</v>
      </c>
      <c r="N140" s="156">
        <f>RES_hhdet_tes!N$17</f>
        <v>0</v>
      </c>
      <c r="O140" s="156">
        <f>RES_hhdet_tes!O$17</f>
        <v>0</v>
      </c>
      <c r="P140" s="156">
        <f>RES_hhdet_tes!P$17</f>
        <v>0</v>
      </c>
      <c r="Q140" s="156">
        <f>RES_hhdet_tes!Q$17</f>
        <v>0</v>
      </c>
    </row>
    <row r="141" spans="1:17" ht="12" customHeight="1" x14ac:dyDescent="0.25">
      <c r="A141" s="148" t="s">
        <v>59</v>
      </c>
      <c r="B141" s="156">
        <f>RES_hhdet_tes!B$18</f>
        <v>0.46241290413496494</v>
      </c>
      <c r="C141" s="156">
        <f>RES_hhdet_tes!C$18</f>
        <v>0.41661170204334097</v>
      </c>
      <c r="D141" s="156">
        <f>RES_hhdet_tes!D$18</f>
        <v>0.1437775867852859</v>
      </c>
      <c r="E141" s="156">
        <f>RES_hhdet_tes!E$18</f>
        <v>0.10962646927213186</v>
      </c>
      <c r="F141" s="156">
        <f>RES_hhdet_tes!F$18</f>
        <v>0.11721190598087754</v>
      </c>
      <c r="G141" s="156">
        <f>RES_hhdet_tes!G$18</f>
        <v>6.4020724053303113E-2</v>
      </c>
      <c r="H141" s="156">
        <f>RES_hhdet_tes!H$18</f>
        <v>3.2408120251422964E-2</v>
      </c>
      <c r="I141" s="156">
        <f>RES_hhdet_tes!I$18</f>
        <v>4.5394581972587611E-2</v>
      </c>
      <c r="J141" s="156">
        <f>RES_hhdet_tes!J$18</f>
        <v>4.8378632924231398E-2</v>
      </c>
      <c r="K141" s="156">
        <f>RES_hhdet_tes!K$18</f>
        <v>4.9409653792981727E-2</v>
      </c>
      <c r="L141" s="156">
        <f>RES_hhdet_tes!L$18</f>
        <v>0</v>
      </c>
      <c r="M141" s="156">
        <f>RES_hhdet_tes!M$18</f>
        <v>0</v>
      </c>
      <c r="N141" s="156">
        <f>RES_hhdet_tes!N$18</f>
        <v>0</v>
      </c>
      <c r="O141" s="156">
        <f>RES_hhdet_tes!O$18</f>
        <v>0</v>
      </c>
      <c r="P141" s="156">
        <f>RES_hhdet_tes!P$18</f>
        <v>0</v>
      </c>
      <c r="Q141" s="156">
        <f>RES_hhdet_tes!Q$18</f>
        <v>0</v>
      </c>
    </row>
    <row r="142" spans="1:17" ht="12" customHeight="1" x14ac:dyDescent="0.25">
      <c r="A142" s="158" t="s">
        <v>62</v>
      </c>
      <c r="B142" s="157">
        <f>SUM(B143:B145)</f>
        <v>2.0757113027016154</v>
      </c>
      <c r="C142" s="157">
        <f t="shared" ref="C142:Q142" si="21">SUM(C143:C145)</f>
        <v>1.8519962599391706</v>
      </c>
      <c r="D142" s="157">
        <f t="shared" si="21"/>
        <v>0.69399059652558737</v>
      </c>
      <c r="E142" s="157">
        <f t="shared" si="21"/>
        <v>0.5417125740369485</v>
      </c>
      <c r="F142" s="157">
        <f t="shared" si="21"/>
        <v>0.53929777131903156</v>
      </c>
      <c r="G142" s="157">
        <f t="shared" si="21"/>
        <v>0.30646972614915602</v>
      </c>
      <c r="H142" s="157">
        <f t="shared" si="21"/>
        <v>0.1499862756263878</v>
      </c>
      <c r="I142" s="157">
        <f t="shared" si="21"/>
        <v>0.15284985504923307</v>
      </c>
      <c r="J142" s="157">
        <f t="shared" si="21"/>
        <v>0.15043738415522262</v>
      </c>
      <c r="K142" s="157">
        <f t="shared" si="21"/>
        <v>0.14634308660765913</v>
      </c>
      <c r="L142" s="157">
        <f t="shared" si="21"/>
        <v>0</v>
      </c>
      <c r="M142" s="157">
        <f t="shared" si="21"/>
        <v>0</v>
      </c>
      <c r="N142" s="157">
        <f t="shared" si="21"/>
        <v>0</v>
      </c>
      <c r="O142" s="157">
        <f t="shared" si="21"/>
        <v>0</v>
      </c>
      <c r="P142" s="157">
        <f t="shared" si="21"/>
        <v>0</v>
      </c>
      <c r="Q142" s="157">
        <f t="shared" si="21"/>
        <v>0</v>
      </c>
    </row>
    <row r="143" spans="1:17" ht="12" customHeight="1" x14ac:dyDescent="0.25">
      <c r="A143" s="23" t="s">
        <v>58</v>
      </c>
      <c r="B143" s="156">
        <f>RES_hhdet_tes!B$20</f>
        <v>0</v>
      </c>
      <c r="C143" s="156">
        <f>RES_hhdet_tes!C$20</f>
        <v>0</v>
      </c>
      <c r="D143" s="156">
        <f>RES_hhdet_tes!D$20</f>
        <v>0</v>
      </c>
      <c r="E143" s="156">
        <f>RES_hhdet_tes!E$20</f>
        <v>0</v>
      </c>
      <c r="F143" s="156">
        <f>RES_hhdet_tes!F$20</f>
        <v>0</v>
      </c>
      <c r="G143" s="156">
        <f>RES_hhdet_tes!G$20</f>
        <v>0</v>
      </c>
      <c r="H143" s="156">
        <f>RES_hhdet_tes!H$20</f>
        <v>0</v>
      </c>
      <c r="I143" s="156">
        <f>RES_hhdet_tes!I$20</f>
        <v>0</v>
      </c>
      <c r="J143" s="156">
        <f>RES_hhdet_tes!J$20</f>
        <v>0</v>
      </c>
      <c r="K143" s="156">
        <f>RES_hhdet_tes!K$20</f>
        <v>0</v>
      </c>
      <c r="L143" s="156">
        <f>RES_hhdet_tes!L$20</f>
        <v>0</v>
      </c>
      <c r="M143" s="156">
        <f>RES_hhdet_tes!M$20</f>
        <v>0</v>
      </c>
      <c r="N143" s="156">
        <f>RES_hhdet_tes!N$20</f>
        <v>0</v>
      </c>
      <c r="O143" s="156">
        <f>RES_hhdet_tes!O$20</f>
        <v>0</v>
      </c>
      <c r="P143" s="156">
        <f>RES_hhdet_tes!P$20</f>
        <v>0</v>
      </c>
      <c r="Q143" s="156">
        <f>RES_hhdet_tes!Q$20</f>
        <v>0</v>
      </c>
    </row>
    <row r="144" spans="1:17" ht="12" customHeight="1" x14ac:dyDescent="0.25">
      <c r="A144" s="23" t="s">
        <v>57</v>
      </c>
      <c r="B144" s="156">
        <f>RES_hhdet_tes!B$21</f>
        <v>9.466605347979011E-2</v>
      </c>
      <c r="C144" s="156">
        <f>RES_hhdet_tes!C$21</f>
        <v>8.5758315476428537E-2</v>
      </c>
      <c r="D144" s="156">
        <f>RES_hhdet_tes!D$21</f>
        <v>1.607620247596216E-2</v>
      </c>
      <c r="E144" s="156">
        <f>RES_hhdet_tes!E$21</f>
        <v>1.2520761951773542E-2</v>
      </c>
      <c r="F144" s="156">
        <f>RES_hhdet_tes!F$21</f>
        <v>1.4355768704415175E-2</v>
      </c>
      <c r="G144" s="156">
        <f>RES_hhdet_tes!G$21</f>
        <v>7.7639063839202004E-3</v>
      </c>
      <c r="H144" s="156">
        <f>RES_hhdet_tes!H$21</f>
        <v>3.5635623054200262E-3</v>
      </c>
      <c r="I144" s="156">
        <f>RES_hhdet_tes!I$21</f>
        <v>3.8627080622526239E-3</v>
      </c>
      <c r="J144" s="156">
        <f>RES_hhdet_tes!J$21</f>
        <v>4.0879267019603618E-3</v>
      </c>
      <c r="K144" s="156">
        <f>RES_hhdet_tes!K$21</f>
        <v>2.8716232716736322E-3</v>
      </c>
      <c r="L144" s="156">
        <f>RES_hhdet_tes!L$21</f>
        <v>0</v>
      </c>
      <c r="M144" s="156">
        <f>RES_hhdet_tes!M$21</f>
        <v>0</v>
      </c>
      <c r="N144" s="156">
        <f>RES_hhdet_tes!N$21</f>
        <v>0</v>
      </c>
      <c r="O144" s="156">
        <f>RES_hhdet_tes!O$21</f>
        <v>0</v>
      </c>
      <c r="P144" s="156">
        <f>RES_hhdet_tes!P$21</f>
        <v>0</v>
      </c>
      <c r="Q144" s="156">
        <f>RES_hhdet_tes!Q$21</f>
        <v>0</v>
      </c>
    </row>
    <row r="145" spans="1:17" ht="12" customHeight="1" x14ac:dyDescent="0.25">
      <c r="A145" s="29" t="s">
        <v>140</v>
      </c>
      <c r="B145" s="57">
        <f>RES_hhdet_tes!B$22</f>
        <v>1.9810452492218251</v>
      </c>
      <c r="C145" s="57">
        <f>RES_hhdet_tes!C$22</f>
        <v>1.7662379444627421</v>
      </c>
      <c r="D145" s="57">
        <f>RES_hhdet_tes!D$22</f>
        <v>0.67791439404962517</v>
      </c>
      <c r="E145" s="57">
        <f>RES_hhdet_tes!E$22</f>
        <v>0.52919181208517496</v>
      </c>
      <c r="F145" s="57">
        <f>RES_hhdet_tes!F$22</f>
        <v>0.52494200261461643</v>
      </c>
      <c r="G145" s="57">
        <f>RES_hhdet_tes!G$22</f>
        <v>0.2987058197652358</v>
      </c>
      <c r="H145" s="57">
        <f>RES_hhdet_tes!H$22</f>
        <v>0.14642271332096779</v>
      </c>
      <c r="I145" s="57">
        <f>RES_hhdet_tes!I$22</f>
        <v>0.14898714698698046</v>
      </c>
      <c r="J145" s="57">
        <f>RES_hhdet_tes!J$22</f>
        <v>0.14634945745326225</v>
      </c>
      <c r="K145" s="57">
        <f>RES_hhdet_tes!K$22</f>
        <v>0.14347146333598548</v>
      </c>
      <c r="L145" s="57">
        <f>RES_hhdet_tes!L$22</f>
        <v>0</v>
      </c>
      <c r="M145" s="57">
        <f>RES_hhdet_tes!M$22</f>
        <v>0</v>
      </c>
      <c r="N145" s="57">
        <f>RES_hhdet_tes!N$22</f>
        <v>0</v>
      </c>
      <c r="O145" s="57">
        <f>RES_hhdet_tes!O$22</f>
        <v>0</v>
      </c>
      <c r="P145" s="57">
        <f>RES_hhdet_tes!P$22</f>
        <v>0</v>
      </c>
      <c r="Q145" s="57">
        <f>RES_hhdet_tes!Q$22</f>
        <v>0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0.52127225503450836</v>
      </c>
      <c r="C147" s="175">
        <f t="shared" si="22"/>
        <v>0.52286790990979493</v>
      </c>
      <c r="D147" s="175">
        <f t="shared" si="22"/>
        <v>0.52859007297529093</v>
      </c>
      <c r="E147" s="175">
        <f t="shared" si="22"/>
        <v>0.52418032790025304</v>
      </c>
      <c r="F147" s="175">
        <f t="shared" si="22"/>
        <v>0.53694933732053918</v>
      </c>
      <c r="G147" s="175">
        <f t="shared" si="22"/>
        <v>0.54237446489333208</v>
      </c>
      <c r="H147" s="175">
        <f t="shared" si="22"/>
        <v>0.58903246741774296</v>
      </c>
      <c r="I147" s="175">
        <f t="shared" si="22"/>
        <v>0.59772849314432208</v>
      </c>
      <c r="J147" s="175">
        <f t="shared" si="22"/>
        <v>0.56762347874154417</v>
      </c>
      <c r="K147" s="175">
        <f t="shared" si="22"/>
        <v>0.60887032251825768</v>
      </c>
      <c r="L147" s="175" t="str">
        <f t="shared" si="22"/>
        <v/>
      </c>
      <c r="M147" s="175" t="str">
        <f t="shared" si="22"/>
        <v/>
      </c>
      <c r="N147" s="175" t="str">
        <f t="shared" si="22"/>
        <v/>
      </c>
      <c r="O147" s="175" t="str">
        <f t="shared" si="22"/>
        <v/>
      </c>
      <c r="P147" s="175" t="str">
        <f t="shared" si="22"/>
        <v/>
      </c>
      <c r="Q147" s="175" t="str">
        <f t="shared" si="22"/>
        <v/>
      </c>
    </row>
    <row r="148" spans="1:17" ht="12" customHeight="1" x14ac:dyDescent="0.25">
      <c r="A148" s="158" t="s">
        <v>65</v>
      </c>
      <c r="B148" s="169">
        <f t="shared" si="22"/>
        <v>0.45814569789660131</v>
      </c>
      <c r="C148" s="169">
        <f t="shared" si="22"/>
        <v>0.45786816850197737</v>
      </c>
      <c r="D148" s="169">
        <f t="shared" si="22"/>
        <v>0.45862291798326915</v>
      </c>
      <c r="E148" s="169">
        <f t="shared" si="22"/>
        <v>0.45867250999099701</v>
      </c>
      <c r="F148" s="169">
        <f t="shared" si="22"/>
        <v>0.46371398055631158</v>
      </c>
      <c r="G148" s="169">
        <f t="shared" si="22"/>
        <v>0.46674324189347183</v>
      </c>
      <c r="H148" s="169">
        <f t="shared" si="22"/>
        <v>0.47779989471838324</v>
      </c>
      <c r="I148" s="169">
        <f t="shared" si="22"/>
        <v>0.47986053772541487</v>
      </c>
      <c r="J148" s="169">
        <f t="shared" si="22"/>
        <v>0.47973030347384304</v>
      </c>
      <c r="K148" s="169">
        <f t="shared" si="22"/>
        <v>0.4801450722169211</v>
      </c>
      <c r="L148" s="169" t="str">
        <f t="shared" si="22"/>
        <v/>
      </c>
      <c r="M148" s="169" t="str">
        <f t="shared" si="22"/>
        <v/>
      </c>
      <c r="N148" s="169" t="str">
        <f t="shared" si="22"/>
        <v/>
      </c>
      <c r="O148" s="169" t="str">
        <f t="shared" si="22"/>
        <v/>
      </c>
      <c r="P148" s="169" t="str">
        <f t="shared" si="22"/>
        <v/>
      </c>
      <c r="Q148" s="169" t="str">
        <f t="shared" si="22"/>
        <v/>
      </c>
    </row>
    <row r="149" spans="1:17" ht="12" customHeight="1" x14ac:dyDescent="0.25">
      <c r="A149" s="23" t="s">
        <v>58</v>
      </c>
      <c r="B149" s="73">
        <f t="shared" si="22"/>
        <v>0.45636109841474221</v>
      </c>
      <c r="C149" s="73">
        <f t="shared" si="22"/>
        <v>0.45636109841474215</v>
      </c>
      <c r="D149" s="73">
        <f t="shared" si="22"/>
        <v>0.45636109841474204</v>
      </c>
      <c r="E149" s="73">
        <f t="shared" si="22"/>
        <v>0.45636109841474215</v>
      </c>
      <c r="F149" s="73">
        <f t="shared" si="22"/>
        <v>0.46152266261574748</v>
      </c>
      <c r="G149" s="73">
        <f t="shared" si="22"/>
        <v>0.4652678912970124</v>
      </c>
      <c r="H149" s="73">
        <f t="shared" si="22"/>
        <v>0.47552112197552265</v>
      </c>
      <c r="I149" s="73">
        <f t="shared" si="22"/>
        <v>0.47664952801860933</v>
      </c>
      <c r="J149" s="73">
        <f t="shared" si="22"/>
        <v>0.47665409044087881</v>
      </c>
      <c r="K149" s="73">
        <f t="shared" si="22"/>
        <v>0.47666189432159578</v>
      </c>
      <c r="L149" s="73" t="str">
        <f t="shared" si="22"/>
        <v/>
      </c>
      <c r="M149" s="73" t="str">
        <f t="shared" si="22"/>
        <v/>
      </c>
      <c r="N149" s="73" t="str">
        <f t="shared" si="22"/>
        <v/>
      </c>
      <c r="O149" s="73" t="str">
        <f t="shared" si="22"/>
        <v/>
      </c>
      <c r="P149" s="73" t="str">
        <f t="shared" si="22"/>
        <v/>
      </c>
      <c r="Q149" s="73" t="str">
        <f t="shared" si="22"/>
        <v/>
      </c>
    </row>
    <row r="150" spans="1:17" ht="12" customHeight="1" x14ac:dyDescent="0.25">
      <c r="A150" s="23" t="s">
        <v>60</v>
      </c>
      <c r="B150" s="73">
        <f t="shared" si="22"/>
        <v>0.99999999999999978</v>
      </c>
      <c r="C150" s="73">
        <f t="shared" si="22"/>
        <v>1</v>
      </c>
      <c r="D150" s="73">
        <f t="shared" si="22"/>
        <v>1</v>
      </c>
      <c r="E150" s="73">
        <f t="shared" si="22"/>
        <v>1</v>
      </c>
      <c r="F150" s="73">
        <f t="shared" si="22"/>
        <v>1</v>
      </c>
      <c r="G150" s="73">
        <f t="shared" si="22"/>
        <v>1</v>
      </c>
      <c r="H150" s="73">
        <f t="shared" si="22"/>
        <v>1</v>
      </c>
      <c r="I150" s="73">
        <f t="shared" si="22"/>
        <v>1</v>
      </c>
      <c r="J150" s="73">
        <f t="shared" si="22"/>
        <v>0.99999999999999989</v>
      </c>
      <c r="K150" s="73">
        <f t="shared" si="22"/>
        <v>1.0000000000000002</v>
      </c>
      <c r="L150" s="73" t="str">
        <f t="shared" si="22"/>
        <v/>
      </c>
      <c r="M150" s="73" t="str">
        <f t="shared" si="22"/>
        <v/>
      </c>
      <c r="N150" s="73" t="str">
        <f t="shared" si="22"/>
        <v/>
      </c>
      <c r="O150" s="73" t="str">
        <f t="shared" si="22"/>
        <v/>
      </c>
      <c r="P150" s="73" t="str">
        <f t="shared" si="22"/>
        <v/>
      </c>
      <c r="Q150" s="73" t="str">
        <f t="shared" si="22"/>
        <v/>
      </c>
    </row>
    <row r="151" spans="1:17" ht="12" customHeight="1" x14ac:dyDescent="0.25">
      <c r="A151" s="158" t="s">
        <v>112</v>
      </c>
      <c r="B151" s="169">
        <f t="shared" si="22"/>
        <v>1.5170385479732051</v>
      </c>
      <c r="C151" s="169">
        <f t="shared" si="22"/>
        <v>1.5873542251432184</v>
      </c>
      <c r="D151" s="169">
        <f t="shared" si="22"/>
        <v>1.7482176895217079</v>
      </c>
      <c r="E151" s="169">
        <f t="shared" si="22"/>
        <v>1.796740892746383</v>
      </c>
      <c r="F151" s="169">
        <f t="shared" si="22"/>
        <v>1.8217717390974981</v>
      </c>
      <c r="G151" s="169">
        <f t="shared" si="22"/>
        <v>1.8636041379821504</v>
      </c>
      <c r="H151" s="169">
        <f t="shared" si="22"/>
        <v>1.9451261379477505</v>
      </c>
      <c r="I151" s="169">
        <f t="shared" si="22"/>
        <v>1.973295303554703</v>
      </c>
      <c r="J151" s="169">
        <f t="shared" si="22"/>
        <v>2.002048326676547</v>
      </c>
      <c r="K151" s="169">
        <f t="shared" si="22"/>
        <v>2.4724022158438821</v>
      </c>
      <c r="L151" s="169" t="str">
        <f t="shared" si="22"/>
        <v/>
      </c>
      <c r="M151" s="169" t="str">
        <f t="shared" si="22"/>
        <v/>
      </c>
      <c r="N151" s="169" t="str">
        <f t="shared" si="22"/>
        <v/>
      </c>
      <c r="O151" s="169" t="str">
        <f t="shared" si="22"/>
        <v/>
      </c>
      <c r="P151" s="169" t="str">
        <f t="shared" si="22"/>
        <v/>
      </c>
      <c r="Q151" s="169" t="str">
        <f t="shared" si="22"/>
        <v/>
      </c>
    </row>
    <row r="152" spans="1:17" ht="12" customHeight="1" x14ac:dyDescent="0.25">
      <c r="A152" s="23" t="s">
        <v>60</v>
      </c>
      <c r="B152" s="73">
        <f t="shared" si="22"/>
        <v>1.5170385479732051</v>
      </c>
      <c r="C152" s="73">
        <f t="shared" si="22"/>
        <v>1.5873542251432184</v>
      </c>
      <c r="D152" s="73">
        <f t="shared" si="22"/>
        <v>1.7482176895217079</v>
      </c>
      <c r="E152" s="73">
        <f t="shared" si="22"/>
        <v>1.796740892746383</v>
      </c>
      <c r="F152" s="73">
        <f t="shared" si="22"/>
        <v>1.8217717390974981</v>
      </c>
      <c r="G152" s="73">
        <f t="shared" si="22"/>
        <v>1.8636041379821504</v>
      </c>
      <c r="H152" s="73">
        <f t="shared" si="22"/>
        <v>1.9451261379477505</v>
      </c>
      <c r="I152" s="73">
        <f t="shared" si="22"/>
        <v>1.973295303554703</v>
      </c>
      <c r="J152" s="73">
        <f t="shared" si="22"/>
        <v>2.002048326676547</v>
      </c>
      <c r="K152" s="73">
        <f t="shared" si="22"/>
        <v>2.4724022158438821</v>
      </c>
      <c r="L152" s="73" t="str">
        <f t="shared" si="22"/>
        <v/>
      </c>
      <c r="M152" s="73" t="str">
        <f t="shared" si="22"/>
        <v/>
      </c>
      <c r="N152" s="73" t="str">
        <f t="shared" si="22"/>
        <v/>
      </c>
      <c r="O152" s="73" t="str">
        <f t="shared" si="22"/>
        <v/>
      </c>
      <c r="P152" s="73" t="str">
        <f t="shared" si="22"/>
        <v/>
      </c>
      <c r="Q152" s="73" t="str">
        <f t="shared" si="22"/>
        <v/>
      </c>
    </row>
    <row r="153" spans="1:17" ht="12" customHeight="1" x14ac:dyDescent="0.25">
      <c r="A153" s="158" t="s">
        <v>63</v>
      </c>
      <c r="B153" s="169">
        <f t="shared" si="22"/>
        <v>0.63793505657578831</v>
      </c>
      <c r="C153" s="169">
        <f t="shared" si="22"/>
        <v>0.64007744459605875</v>
      </c>
      <c r="D153" s="169">
        <f t="shared" si="22"/>
        <v>0.63789930643043191</v>
      </c>
      <c r="E153" s="169">
        <f t="shared" si="22"/>
        <v>0.63799026734309949</v>
      </c>
      <c r="F153" s="169">
        <f t="shared" si="22"/>
        <v>0.65591413367884499</v>
      </c>
      <c r="G153" s="169">
        <f t="shared" si="22"/>
        <v>0.66603803364711534</v>
      </c>
      <c r="H153" s="169">
        <f t="shared" si="22"/>
        <v>0.70847353775314537</v>
      </c>
      <c r="I153" s="169">
        <f t="shared" si="22"/>
        <v>0.73814256383998045</v>
      </c>
      <c r="J153" s="169">
        <f t="shared" si="22"/>
        <v>0.74380981778506561</v>
      </c>
      <c r="K153" s="169">
        <f t="shared" si="22"/>
        <v>0.75147895935692366</v>
      </c>
      <c r="L153" s="169" t="str">
        <f t="shared" si="22"/>
        <v/>
      </c>
      <c r="M153" s="169" t="str">
        <f t="shared" si="22"/>
        <v/>
      </c>
      <c r="N153" s="169" t="str">
        <f t="shared" si="22"/>
        <v/>
      </c>
      <c r="O153" s="169" t="str">
        <f t="shared" si="22"/>
        <v/>
      </c>
      <c r="P153" s="169" t="str">
        <f t="shared" si="22"/>
        <v/>
      </c>
      <c r="Q153" s="169" t="str">
        <f t="shared" si="22"/>
        <v/>
      </c>
    </row>
    <row r="154" spans="1:17" ht="12" customHeight="1" x14ac:dyDescent="0.25">
      <c r="A154" s="167" t="s">
        <v>171</v>
      </c>
      <c r="B154" s="174" t="str">
        <f t="shared" si="22"/>
        <v/>
      </c>
      <c r="C154" s="174" t="str">
        <f t="shared" si="22"/>
        <v/>
      </c>
      <c r="D154" s="174" t="str">
        <f t="shared" si="22"/>
        <v/>
      </c>
      <c r="E154" s="174" t="str">
        <f t="shared" si="22"/>
        <v/>
      </c>
      <c r="F154" s="174" t="str">
        <f t="shared" si="22"/>
        <v/>
      </c>
      <c r="G154" s="174" t="str">
        <f t="shared" si="22"/>
        <v/>
      </c>
      <c r="H154" s="174" t="str">
        <f t="shared" si="22"/>
        <v/>
      </c>
      <c r="I154" s="174" t="str">
        <f t="shared" si="22"/>
        <v/>
      </c>
      <c r="J154" s="174" t="str">
        <f t="shared" si="22"/>
        <v/>
      </c>
      <c r="K154" s="174" t="str">
        <f t="shared" si="22"/>
        <v/>
      </c>
      <c r="L154" s="174" t="str">
        <f t="shared" si="22"/>
        <v/>
      </c>
      <c r="M154" s="174" t="str">
        <f t="shared" si="22"/>
        <v/>
      </c>
      <c r="N154" s="174" t="str">
        <f t="shared" si="22"/>
        <v/>
      </c>
      <c r="O154" s="174" t="str">
        <f t="shared" si="22"/>
        <v/>
      </c>
      <c r="P154" s="174" t="str">
        <f t="shared" si="22"/>
        <v/>
      </c>
      <c r="Q154" s="174" t="str">
        <f t="shared" si="22"/>
        <v/>
      </c>
    </row>
    <row r="155" spans="1:17" ht="12" customHeight="1" x14ac:dyDescent="0.25">
      <c r="A155" s="167" t="s">
        <v>144</v>
      </c>
      <c r="B155" s="174">
        <f t="shared" si="22"/>
        <v>0.47448788889722993</v>
      </c>
      <c r="C155" s="174">
        <f t="shared" si="22"/>
        <v>0.47503982166123815</v>
      </c>
      <c r="D155" s="174">
        <f t="shared" si="22"/>
        <v>0.47607143847980299</v>
      </c>
      <c r="E155" s="174">
        <f t="shared" si="22"/>
        <v>0.47660231326823005</v>
      </c>
      <c r="F155" s="174">
        <f t="shared" si="22"/>
        <v>0.49092815774753978</v>
      </c>
      <c r="G155" s="174">
        <f t="shared" si="22"/>
        <v>0.50326524391996597</v>
      </c>
      <c r="H155" s="174">
        <f t="shared" si="22"/>
        <v>0.5383543608250132</v>
      </c>
      <c r="I155" s="174">
        <f t="shared" si="22"/>
        <v>0.55239506764888735</v>
      </c>
      <c r="J155" s="174">
        <f t="shared" si="22"/>
        <v>0.55361068483937381</v>
      </c>
      <c r="K155" s="174">
        <f t="shared" si="22"/>
        <v>0.55490976767027278</v>
      </c>
      <c r="L155" s="174" t="str">
        <f t="shared" si="22"/>
        <v/>
      </c>
      <c r="M155" s="174" t="str">
        <f t="shared" si="22"/>
        <v/>
      </c>
      <c r="N155" s="174" t="str">
        <f t="shared" si="22"/>
        <v/>
      </c>
      <c r="O155" s="174" t="str">
        <f t="shared" si="22"/>
        <v/>
      </c>
      <c r="P155" s="174" t="str">
        <f t="shared" si="22"/>
        <v/>
      </c>
      <c r="Q155" s="174" t="str">
        <f t="shared" si="22"/>
        <v/>
      </c>
    </row>
    <row r="156" spans="1:17" ht="12" customHeight="1" x14ac:dyDescent="0.25">
      <c r="A156" s="167" t="s">
        <v>143</v>
      </c>
      <c r="B156" s="174">
        <f t="shared" si="22"/>
        <v>0.77977525074719223</v>
      </c>
      <c r="C156" s="174">
        <f t="shared" si="22"/>
        <v>0.78094429474581128</v>
      </c>
      <c r="D156" s="174">
        <f t="shared" si="22"/>
        <v>0.75329571712500654</v>
      </c>
      <c r="E156" s="174">
        <f t="shared" si="22"/>
        <v>0.73631119584166715</v>
      </c>
      <c r="F156" s="174">
        <f t="shared" si="22"/>
        <v>0.7673535072170109</v>
      </c>
      <c r="G156" s="174">
        <f t="shared" si="22"/>
        <v>0.74479033847440235</v>
      </c>
      <c r="H156" s="174">
        <f t="shared" si="22"/>
        <v>0.77360012437289916</v>
      </c>
      <c r="I156" s="174">
        <f t="shared" si="22"/>
        <v>0.78776522928208847</v>
      </c>
      <c r="J156" s="174">
        <f t="shared" si="22"/>
        <v>0.79143444279205843</v>
      </c>
      <c r="K156" s="174">
        <f t="shared" si="22"/>
        <v>0.80173222481717421</v>
      </c>
      <c r="L156" s="174" t="str">
        <f t="shared" si="22"/>
        <v/>
      </c>
      <c r="M156" s="174" t="str">
        <f t="shared" si="22"/>
        <v/>
      </c>
      <c r="N156" s="174" t="str">
        <f t="shared" si="22"/>
        <v/>
      </c>
      <c r="O156" s="174" t="str">
        <f t="shared" si="22"/>
        <v/>
      </c>
      <c r="P156" s="174" t="str">
        <f t="shared" si="22"/>
        <v/>
      </c>
      <c r="Q156" s="174" t="str">
        <f t="shared" si="22"/>
        <v/>
      </c>
    </row>
    <row r="157" spans="1:17" ht="12" customHeight="1" x14ac:dyDescent="0.25">
      <c r="A157" s="166" t="s">
        <v>57</v>
      </c>
      <c r="B157" s="173">
        <f t="shared" si="22"/>
        <v>0.47448788889722981</v>
      </c>
      <c r="C157" s="173">
        <f t="shared" si="22"/>
        <v>0.47503982166123815</v>
      </c>
      <c r="D157" s="173">
        <f t="shared" si="22"/>
        <v>0.47607908437209306</v>
      </c>
      <c r="E157" s="173">
        <f t="shared" si="22"/>
        <v>0.47655171669135926</v>
      </c>
      <c r="F157" s="173">
        <f t="shared" si="22"/>
        <v>0.49094760055140441</v>
      </c>
      <c r="G157" s="173">
        <f t="shared" si="22"/>
        <v>0.50323096745750462</v>
      </c>
      <c r="H157" s="173">
        <f t="shared" si="22"/>
        <v>0.53543049217376204</v>
      </c>
      <c r="I157" s="173">
        <f t="shared" si="22"/>
        <v>0.54090180947163169</v>
      </c>
      <c r="J157" s="173">
        <f t="shared" si="22"/>
        <v>0.54698213427966647</v>
      </c>
      <c r="K157" s="173">
        <f t="shared" si="22"/>
        <v>0.55600317454010573</v>
      </c>
      <c r="L157" s="173" t="str">
        <f t="shared" si="22"/>
        <v/>
      </c>
      <c r="M157" s="173" t="str">
        <f t="shared" si="22"/>
        <v/>
      </c>
      <c r="N157" s="173" t="str">
        <f t="shared" si="22"/>
        <v/>
      </c>
      <c r="O157" s="173" t="str">
        <f t="shared" si="22"/>
        <v/>
      </c>
      <c r="P157" s="173" t="str">
        <f t="shared" si="22"/>
        <v/>
      </c>
      <c r="Q157" s="173" t="str">
        <f t="shared" si="22"/>
        <v/>
      </c>
    </row>
    <row r="158" spans="1:17" ht="12" customHeight="1" x14ac:dyDescent="0.25">
      <c r="A158" s="147" t="s">
        <v>59</v>
      </c>
      <c r="B158" s="172">
        <f t="shared" si="22"/>
        <v>0.99999999999999956</v>
      </c>
      <c r="C158" s="172">
        <f t="shared" si="22"/>
        <v>1.0000000000000002</v>
      </c>
      <c r="D158" s="172">
        <f t="shared" si="22"/>
        <v>1</v>
      </c>
      <c r="E158" s="172">
        <f t="shared" si="22"/>
        <v>1</v>
      </c>
      <c r="F158" s="172">
        <f t="shared" si="22"/>
        <v>1</v>
      </c>
      <c r="G158" s="172">
        <f t="shared" si="22"/>
        <v>1</v>
      </c>
      <c r="H158" s="172">
        <f t="shared" si="22"/>
        <v>1.0000000000000002</v>
      </c>
      <c r="I158" s="172">
        <f t="shared" si="22"/>
        <v>1.0000000000000002</v>
      </c>
      <c r="J158" s="172">
        <f t="shared" si="22"/>
        <v>1.0000000000000004</v>
      </c>
      <c r="K158" s="172">
        <f t="shared" si="22"/>
        <v>1</v>
      </c>
      <c r="L158" s="172" t="str">
        <f t="shared" si="22"/>
        <v/>
      </c>
      <c r="M158" s="172" t="str">
        <f t="shared" si="22"/>
        <v/>
      </c>
      <c r="N158" s="172" t="str">
        <f t="shared" si="22"/>
        <v/>
      </c>
      <c r="O158" s="172" t="str">
        <f t="shared" si="22"/>
        <v/>
      </c>
      <c r="P158" s="172" t="str">
        <f t="shared" si="22"/>
        <v/>
      </c>
      <c r="Q158" s="172" t="str">
        <f t="shared" si="22"/>
        <v/>
      </c>
    </row>
    <row r="159" spans="1:17" ht="12" customHeight="1" x14ac:dyDescent="0.25">
      <c r="A159" s="163" t="s">
        <v>142</v>
      </c>
      <c r="B159" s="171">
        <f t="shared" si="22"/>
        <v>0.60629008025757181</v>
      </c>
      <c r="C159" s="171">
        <f t="shared" si="22"/>
        <v>0.60848385384530124</v>
      </c>
      <c r="D159" s="171">
        <f t="shared" si="22"/>
        <v>0.61247512520822878</v>
      </c>
      <c r="E159" s="171">
        <f t="shared" si="22"/>
        <v>0.61440055659286785</v>
      </c>
      <c r="F159" s="171">
        <f t="shared" si="22"/>
        <v>0.63250493984942791</v>
      </c>
      <c r="G159" s="171">
        <f t="shared" si="22"/>
        <v>0.65133337723863716</v>
      </c>
      <c r="H159" s="171">
        <f t="shared" si="22"/>
        <v>0.70057968083616085</v>
      </c>
      <c r="I159" s="171">
        <f t="shared" si="22"/>
        <v>0.70287335640213733</v>
      </c>
      <c r="J159" s="171">
        <f t="shared" si="22"/>
        <v>0.70341460571137548</v>
      </c>
      <c r="K159" s="171">
        <f t="shared" si="22"/>
        <v>0.70808328409358801</v>
      </c>
      <c r="L159" s="171" t="str">
        <f t="shared" si="22"/>
        <v/>
      </c>
      <c r="M159" s="171" t="str">
        <f t="shared" si="22"/>
        <v/>
      </c>
      <c r="N159" s="171" t="str">
        <f t="shared" si="22"/>
        <v/>
      </c>
      <c r="O159" s="171" t="str">
        <f t="shared" si="22"/>
        <v/>
      </c>
      <c r="P159" s="171" t="str">
        <f t="shared" si="22"/>
        <v/>
      </c>
      <c r="Q159" s="171" t="str">
        <f t="shared" si="22"/>
        <v/>
      </c>
    </row>
    <row r="160" spans="1:17" ht="12" customHeight="1" x14ac:dyDescent="0.25">
      <c r="A160" s="161" t="s">
        <v>141</v>
      </c>
      <c r="B160" s="170">
        <f t="shared" si="22"/>
        <v>0.85669245286339391</v>
      </c>
      <c r="C160" s="170">
        <f t="shared" si="22"/>
        <v>0.85872940908932505</v>
      </c>
      <c r="D160" s="170">
        <f t="shared" si="22"/>
        <v>0.83796767624526736</v>
      </c>
      <c r="E160" s="170">
        <f t="shared" si="22"/>
        <v>0.82506050459271729</v>
      </c>
      <c r="F160" s="170">
        <f t="shared" si="22"/>
        <v>0.85127156517445113</v>
      </c>
      <c r="G160" s="170">
        <f t="shared" si="22"/>
        <v>0.84141961015269251</v>
      </c>
      <c r="H160" s="170">
        <f t="shared" si="22"/>
        <v>0.86900494374489579</v>
      </c>
      <c r="I160" s="170">
        <f t="shared" si="22"/>
        <v>0.8749060484436052</v>
      </c>
      <c r="J160" s="170">
        <f t="shared" si="22"/>
        <v>0.87589247626429922</v>
      </c>
      <c r="K160" s="170">
        <f t="shared" si="22"/>
        <v>0.88284995737556393</v>
      </c>
      <c r="L160" s="170" t="str">
        <f t="shared" si="22"/>
        <v/>
      </c>
      <c r="M160" s="170" t="str">
        <f t="shared" si="22"/>
        <v/>
      </c>
      <c r="N160" s="170" t="str">
        <f t="shared" si="22"/>
        <v/>
      </c>
      <c r="O160" s="170" t="str">
        <f t="shared" si="22"/>
        <v/>
      </c>
      <c r="P160" s="170" t="str">
        <f t="shared" si="22"/>
        <v/>
      </c>
      <c r="Q160" s="170" t="str">
        <f t="shared" si="22"/>
        <v/>
      </c>
    </row>
    <row r="161" spans="1:17" ht="12" customHeight="1" x14ac:dyDescent="0.25">
      <c r="A161" s="148" t="s">
        <v>60</v>
      </c>
      <c r="B161" s="73">
        <f t="shared" si="22"/>
        <v>0.60629008025757203</v>
      </c>
      <c r="C161" s="73">
        <f t="shared" si="22"/>
        <v>0.60848385384530113</v>
      </c>
      <c r="D161" s="73">
        <f t="shared" si="22"/>
        <v>0.61250215200104374</v>
      </c>
      <c r="E161" s="73">
        <f t="shared" si="22"/>
        <v>0.6141987262166978</v>
      </c>
      <c r="F161" s="73">
        <f t="shared" si="22"/>
        <v>0.63257093780619378</v>
      </c>
      <c r="G161" s="73">
        <f t="shared" si="22"/>
        <v>0.65138626873461025</v>
      </c>
      <c r="H161" s="73">
        <f t="shared" si="22"/>
        <v>0.70001941317063143</v>
      </c>
      <c r="I161" s="73">
        <f t="shared" si="22"/>
        <v>0.7031423740524877</v>
      </c>
      <c r="J161" s="73">
        <f t="shared" si="22"/>
        <v>0.70356117758730985</v>
      </c>
      <c r="K161" s="73">
        <f t="shared" si="22"/>
        <v>0.7106071380979655</v>
      </c>
      <c r="L161" s="73" t="str">
        <f t="shared" si="22"/>
        <v/>
      </c>
      <c r="M161" s="73" t="str">
        <f t="shared" si="22"/>
        <v/>
      </c>
      <c r="N161" s="73" t="str">
        <f t="shared" si="22"/>
        <v/>
      </c>
      <c r="O161" s="73" t="str">
        <f t="shared" si="22"/>
        <v/>
      </c>
      <c r="P161" s="73" t="str">
        <f t="shared" si="22"/>
        <v/>
      </c>
      <c r="Q161" s="73" t="str">
        <f t="shared" si="22"/>
        <v/>
      </c>
    </row>
    <row r="162" spans="1:17" ht="12" customHeight="1" x14ac:dyDescent="0.25">
      <c r="A162" s="148" t="s">
        <v>59</v>
      </c>
      <c r="B162" s="73">
        <f t="shared" si="22"/>
        <v>1</v>
      </c>
      <c r="C162" s="73">
        <f t="shared" si="22"/>
        <v>0.99999999999999989</v>
      </c>
      <c r="D162" s="73">
        <f t="shared" si="22"/>
        <v>1.0000000000000002</v>
      </c>
      <c r="E162" s="73">
        <f t="shared" si="22"/>
        <v>0.99999999999999978</v>
      </c>
      <c r="F162" s="73">
        <f t="shared" si="22"/>
        <v>0.99999999999999967</v>
      </c>
      <c r="G162" s="73">
        <f t="shared" si="22"/>
        <v>1.0000000000000002</v>
      </c>
      <c r="H162" s="73">
        <f t="shared" si="22"/>
        <v>0.99999999999999956</v>
      </c>
      <c r="I162" s="73">
        <f t="shared" si="22"/>
        <v>1.0000000000000002</v>
      </c>
      <c r="J162" s="73">
        <f t="shared" si="22"/>
        <v>1.0000000000000002</v>
      </c>
      <c r="K162" s="73">
        <f t="shared" si="22"/>
        <v>1</v>
      </c>
      <c r="L162" s="73" t="str">
        <f t="shared" si="22"/>
        <v/>
      </c>
      <c r="M162" s="73" t="str">
        <f t="shared" si="22"/>
        <v/>
      </c>
      <c r="N162" s="73" t="str">
        <f t="shared" si="22"/>
        <v/>
      </c>
      <c r="O162" s="73" t="str">
        <f t="shared" si="22"/>
        <v/>
      </c>
      <c r="P162" s="73" t="str">
        <f t="shared" si="22"/>
        <v/>
      </c>
      <c r="Q162" s="73" t="str">
        <f t="shared" ref="Q162" si="23">IF(Q141=0,"",Q141/Q120)</f>
        <v/>
      </c>
    </row>
    <row r="163" spans="1:17" ht="12" customHeight="1" x14ac:dyDescent="0.25">
      <c r="A163" s="158" t="s">
        <v>62</v>
      </c>
      <c r="B163" s="169">
        <f t="shared" ref="B163:Q166" si="24">IF(B142=0,"",B142/B121)</f>
        <v>0.75113219299133793</v>
      </c>
      <c r="C163" s="169">
        <f t="shared" si="24"/>
        <v>0.7516025239493459</v>
      </c>
      <c r="D163" s="169">
        <f t="shared" si="24"/>
        <v>0.76980716533151572</v>
      </c>
      <c r="E163" s="169">
        <f t="shared" si="24"/>
        <v>0.77069239093339914</v>
      </c>
      <c r="F163" s="169">
        <f t="shared" si="24"/>
        <v>0.77782347765158855</v>
      </c>
      <c r="G163" s="169">
        <f t="shared" si="24"/>
        <v>0.78844244491082294</v>
      </c>
      <c r="H163" s="169">
        <f t="shared" si="24"/>
        <v>0.81310382293831163</v>
      </c>
      <c r="I163" s="169">
        <f t="shared" si="24"/>
        <v>0.81460919712559055</v>
      </c>
      <c r="J163" s="169">
        <f t="shared" si="24"/>
        <v>0.81348333908840176</v>
      </c>
      <c r="K163" s="169">
        <f t="shared" si="24"/>
        <v>0.82254882347921154</v>
      </c>
      <c r="L163" s="169" t="str">
        <f t="shared" si="24"/>
        <v/>
      </c>
      <c r="M163" s="169" t="str">
        <f t="shared" si="24"/>
        <v/>
      </c>
      <c r="N163" s="169" t="str">
        <f t="shared" si="24"/>
        <v/>
      </c>
      <c r="O163" s="169" t="str">
        <f t="shared" si="24"/>
        <v/>
      </c>
      <c r="P163" s="169" t="str">
        <f t="shared" si="24"/>
        <v/>
      </c>
      <c r="Q163" s="169" t="str">
        <f t="shared" si="24"/>
        <v/>
      </c>
    </row>
    <row r="164" spans="1:17" ht="12" customHeight="1" x14ac:dyDescent="0.25">
      <c r="A164" s="23" t="s">
        <v>58</v>
      </c>
      <c r="B164" s="73" t="str">
        <f t="shared" si="24"/>
        <v/>
      </c>
      <c r="C164" s="73" t="str">
        <f t="shared" si="24"/>
        <v/>
      </c>
      <c r="D164" s="73" t="str">
        <f t="shared" si="24"/>
        <v/>
      </c>
      <c r="E164" s="73" t="str">
        <f t="shared" si="24"/>
        <v/>
      </c>
      <c r="F164" s="73" t="str">
        <f t="shared" si="24"/>
        <v/>
      </c>
      <c r="G164" s="73" t="str">
        <f t="shared" si="24"/>
        <v/>
      </c>
      <c r="H164" s="73" t="str">
        <f t="shared" si="24"/>
        <v/>
      </c>
      <c r="I164" s="73" t="str">
        <f t="shared" si="24"/>
        <v/>
      </c>
      <c r="J164" s="73" t="str">
        <f t="shared" si="24"/>
        <v/>
      </c>
      <c r="K164" s="73" t="str">
        <f t="shared" si="24"/>
        <v/>
      </c>
      <c r="L164" s="73" t="str">
        <f t="shared" si="24"/>
        <v/>
      </c>
      <c r="M164" s="73" t="str">
        <f t="shared" si="24"/>
        <v/>
      </c>
      <c r="N164" s="73" t="str">
        <f t="shared" si="24"/>
        <v/>
      </c>
      <c r="O164" s="73" t="str">
        <f t="shared" si="24"/>
        <v/>
      </c>
      <c r="P164" s="73" t="str">
        <f t="shared" si="24"/>
        <v/>
      </c>
      <c r="Q164" s="73" t="str">
        <f t="shared" si="24"/>
        <v/>
      </c>
    </row>
    <row r="165" spans="1:17" ht="12" customHeight="1" x14ac:dyDescent="0.25">
      <c r="A165" s="23" t="s">
        <v>57</v>
      </c>
      <c r="B165" s="73">
        <f t="shared" si="24"/>
        <v>0.39961847320465166</v>
      </c>
      <c r="C165" s="73">
        <f t="shared" si="24"/>
        <v>0.40081792630161395</v>
      </c>
      <c r="D165" s="73">
        <f t="shared" si="24"/>
        <v>0.40628768361812811</v>
      </c>
      <c r="E165" s="73">
        <f t="shared" si="24"/>
        <v>0.40828390986433871</v>
      </c>
      <c r="F165" s="73">
        <f t="shared" si="24"/>
        <v>0.42218840792377466</v>
      </c>
      <c r="G165" s="73">
        <f t="shared" si="24"/>
        <v>0.44146161060527228</v>
      </c>
      <c r="H165" s="73">
        <f t="shared" si="24"/>
        <v>0.45744077502603775</v>
      </c>
      <c r="I165" s="73">
        <f t="shared" si="24"/>
        <v>0.4577416892796739</v>
      </c>
      <c r="J165" s="73">
        <f t="shared" si="24"/>
        <v>0.45812817356739227</v>
      </c>
      <c r="K165" s="73">
        <f t="shared" si="24"/>
        <v>0.4584164374718307</v>
      </c>
      <c r="L165" s="73" t="str">
        <f t="shared" si="24"/>
        <v/>
      </c>
      <c r="M165" s="73" t="str">
        <f t="shared" si="24"/>
        <v/>
      </c>
      <c r="N165" s="73" t="str">
        <f t="shared" si="24"/>
        <v/>
      </c>
      <c r="O165" s="73" t="str">
        <f t="shared" si="24"/>
        <v/>
      </c>
      <c r="P165" s="73" t="str">
        <f t="shared" si="24"/>
        <v/>
      </c>
      <c r="Q165" s="73" t="str">
        <f t="shared" si="24"/>
        <v/>
      </c>
    </row>
    <row r="166" spans="1:17" ht="12" customHeight="1" x14ac:dyDescent="0.25">
      <c r="A166" s="29" t="s">
        <v>140</v>
      </c>
      <c r="B166" s="65">
        <f t="shared" si="24"/>
        <v>0.78409033349740986</v>
      </c>
      <c r="C166" s="65">
        <f t="shared" si="24"/>
        <v>0.78495797489445807</v>
      </c>
      <c r="D166" s="65">
        <f t="shared" si="24"/>
        <v>0.78649494594356728</v>
      </c>
      <c r="E166" s="65">
        <f t="shared" si="24"/>
        <v>0.78722543594912264</v>
      </c>
      <c r="F166" s="65">
        <f t="shared" si="24"/>
        <v>0.79616418331558814</v>
      </c>
      <c r="G166" s="65">
        <f t="shared" si="24"/>
        <v>0.80488552865179575</v>
      </c>
      <c r="H166" s="65">
        <f t="shared" si="24"/>
        <v>0.82878658270139716</v>
      </c>
      <c r="I166" s="65">
        <f t="shared" si="24"/>
        <v>0.83141453446663827</v>
      </c>
      <c r="J166" s="65">
        <f t="shared" si="24"/>
        <v>0.83149896387334765</v>
      </c>
      <c r="K166" s="65">
        <f t="shared" si="24"/>
        <v>0.83583753680154493</v>
      </c>
      <c r="L166" s="65" t="str">
        <f t="shared" si="24"/>
        <v/>
      </c>
      <c r="M166" s="65" t="str">
        <f t="shared" si="24"/>
        <v/>
      </c>
      <c r="N166" s="65" t="str">
        <f t="shared" si="24"/>
        <v/>
      </c>
      <c r="O166" s="65" t="str">
        <f t="shared" si="24"/>
        <v/>
      </c>
      <c r="P166" s="65" t="str">
        <f t="shared" si="24"/>
        <v/>
      </c>
      <c r="Q166" s="65" t="str">
        <f t="shared" si="24"/>
        <v/>
      </c>
    </row>
    <row r="168" spans="1:17" ht="12" customHeight="1" x14ac:dyDescent="0.25">
      <c r="A168" s="152" t="s">
        <v>121</v>
      </c>
      <c r="B168" s="168">
        <f>SUM(B169,B172,B174,B184)</f>
        <v>93.727114533876076</v>
      </c>
      <c r="C168" s="168">
        <f t="shared" ref="C168:Q168" si="25">SUM(C169,C172,C174,C184)</f>
        <v>88.084036556623516</v>
      </c>
      <c r="D168" s="168">
        <f t="shared" si="25"/>
        <v>31.432085912427965</v>
      </c>
      <c r="E168" s="168">
        <f t="shared" si="25"/>
        <v>27.86877442253887</v>
      </c>
      <c r="F168" s="168">
        <f t="shared" si="25"/>
        <v>26.158121946204997</v>
      </c>
      <c r="G168" s="168">
        <f t="shared" si="25"/>
        <v>15.519744011961667</v>
      </c>
      <c r="H168" s="168">
        <f t="shared" si="25"/>
        <v>4.9499515936596925</v>
      </c>
      <c r="I168" s="168">
        <f t="shared" si="25"/>
        <v>4.9274297461933658</v>
      </c>
      <c r="J168" s="168">
        <f t="shared" si="25"/>
        <v>7.5701459556902524</v>
      </c>
      <c r="K168" s="168">
        <f t="shared" si="25"/>
        <v>4.909445713364553</v>
      </c>
      <c r="L168" s="168">
        <f t="shared" si="25"/>
        <v>0</v>
      </c>
      <c r="M168" s="168">
        <f t="shared" si="25"/>
        <v>0</v>
      </c>
      <c r="N168" s="168">
        <f t="shared" si="25"/>
        <v>0</v>
      </c>
      <c r="O168" s="168">
        <f t="shared" si="25"/>
        <v>0</v>
      </c>
      <c r="P168" s="168">
        <f t="shared" si="25"/>
        <v>0</v>
      </c>
      <c r="Q168" s="168">
        <f t="shared" si="25"/>
        <v>0</v>
      </c>
    </row>
    <row r="169" spans="1:17" ht="12" customHeight="1" x14ac:dyDescent="0.25">
      <c r="A169" s="158" t="s">
        <v>65</v>
      </c>
      <c r="B169" s="157">
        <f>SUM(B170:B171)</f>
        <v>90.425757500700769</v>
      </c>
      <c r="C169" s="157">
        <f t="shared" ref="C169:Q169" si="26">SUM(C170:C171)</f>
        <v>85.157284831740014</v>
      </c>
      <c r="D169" s="157">
        <f t="shared" si="26"/>
        <v>30.459596135939996</v>
      </c>
      <c r="E169" s="157">
        <f t="shared" si="26"/>
        <v>27.120922534007999</v>
      </c>
      <c r="F169" s="157">
        <f t="shared" si="26"/>
        <v>25.404378537276003</v>
      </c>
      <c r="G169" s="157">
        <f t="shared" si="26"/>
        <v>15.083565642110306</v>
      </c>
      <c r="H169" s="157">
        <f t="shared" si="26"/>
        <v>4.752300860207999</v>
      </c>
      <c r="I169" s="157">
        <f t="shared" si="26"/>
        <v>4.7531326098960003</v>
      </c>
      <c r="J169" s="157">
        <f t="shared" si="26"/>
        <v>7.3984530818879994</v>
      </c>
      <c r="K169" s="157">
        <f t="shared" si="26"/>
        <v>4.752617717231999</v>
      </c>
      <c r="L169" s="157">
        <f t="shared" si="26"/>
        <v>0</v>
      </c>
      <c r="M169" s="157">
        <f t="shared" si="26"/>
        <v>0</v>
      </c>
      <c r="N169" s="157">
        <f t="shared" si="26"/>
        <v>0</v>
      </c>
      <c r="O169" s="157">
        <f t="shared" si="26"/>
        <v>0</v>
      </c>
      <c r="P169" s="157">
        <f t="shared" si="26"/>
        <v>0</v>
      </c>
      <c r="Q169" s="157">
        <f t="shared" si="26"/>
        <v>0</v>
      </c>
    </row>
    <row r="170" spans="1:17" ht="12" customHeight="1" x14ac:dyDescent="0.25">
      <c r="A170" s="23" t="s">
        <v>58</v>
      </c>
      <c r="B170" s="156">
        <f>RES_hhdet_emi!B$5</f>
        <v>90.425757500700769</v>
      </c>
      <c r="C170" s="156">
        <f>RES_hhdet_emi!C$5</f>
        <v>85.157284831740014</v>
      </c>
      <c r="D170" s="156">
        <f>RES_hhdet_emi!D$5</f>
        <v>30.459596135939996</v>
      </c>
      <c r="E170" s="156">
        <f>RES_hhdet_emi!E$5</f>
        <v>27.120922534007999</v>
      </c>
      <c r="F170" s="156">
        <f>RES_hhdet_emi!F$5</f>
        <v>25.404378537276003</v>
      </c>
      <c r="G170" s="156">
        <f>RES_hhdet_emi!G$5</f>
        <v>15.083565642110306</v>
      </c>
      <c r="H170" s="156">
        <f>RES_hhdet_emi!H$5</f>
        <v>4.752300860207999</v>
      </c>
      <c r="I170" s="156">
        <f>RES_hhdet_emi!I$5</f>
        <v>4.7531326098960003</v>
      </c>
      <c r="J170" s="156">
        <f>RES_hhdet_emi!J$5</f>
        <v>7.3984530818879994</v>
      </c>
      <c r="K170" s="156">
        <f>RES_hhdet_emi!K$5</f>
        <v>4.752617717231999</v>
      </c>
      <c r="L170" s="156">
        <f>RES_hhdet_emi!L$5</f>
        <v>0</v>
      </c>
      <c r="M170" s="156">
        <f>RES_hhdet_emi!M$5</f>
        <v>0</v>
      </c>
      <c r="N170" s="156">
        <f>RES_hhdet_emi!N$5</f>
        <v>0</v>
      </c>
      <c r="O170" s="156">
        <f>RES_hhdet_emi!O$5</f>
        <v>0</v>
      </c>
      <c r="P170" s="156">
        <f>RES_hhdet_emi!P$5</f>
        <v>0</v>
      </c>
      <c r="Q170" s="156">
        <f>RES_hhdet_emi!Q$5</f>
        <v>0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2.6755213944123883</v>
      </c>
      <c r="C174" s="157">
        <f t="shared" ref="C174:Q174" si="28">SUM(C175:C177,C180:C181)</f>
        <v>2.3615015834916693</v>
      </c>
      <c r="D174" s="157">
        <f t="shared" si="28"/>
        <v>0.86795485798413452</v>
      </c>
      <c r="E174" s="157">
        <f t="shared" si="28"/>
        <v>0.6668341589682929</v>
      </c>
      <c r="F174" s="157">
        <f t="shared" si="28"/>
        <v>0.66391127370230696</v>
      </c>
      <c r="G174" s="157">
        <f t="shared" si="28"/>
        <v>0.38971626062856773</v>
      </c>
      <c r="H174" s="157">
        <f t="shared" si="28"/>
        <v>0.17706999007975879</v>
      </c>
      <c r="I174" s="157">
        <f t="shared" si="28"/>
        <v>0.15200339317196146</v>
      </c>
      <c r="J174" s="157">
        <f t="shared" si="28"/>
        <v>0.14811917803420477</v>
      </c>
      <c r="K174" s="157">
        <f t="shared" si="28"/>
        <v>0.14027872553511547</v>
      </c>
      <c r="L174" s="157">
        <f t="shared" si="28"/>
        <v>0</v>
      </c>
      <c r="M174" s="157">
        <f t="shared" si="28"/>
        <v>0</v>
      </c>
      <c r="N174" s="157">
        <f t="shared" si="28"/>
        <v>0</v>
      </c>
      <c r="O174" s="157">
        <f t="shared" si="28"/>
        <v>0</v>
      </c>
      <c r="P174" s="157">
        <f t="shared" si="28"/>
        <v>0</v>
      </c>
      <c r="Q174" s="157">
        <f t="shared" si="28"/>
        <v>0</v>
      </c>
    </row>
    <row r="175" spans="1:17" ht="12" customHeight="1" x14ac:dyDescent="0.25">
      <c r="A175" s="167" t="s">
        <v>171</v>
      </c>
      <c r="B175" s="132">
        <f>RES_hhdet_emi!B$10</f>
        <v>0</v>
      </c>
      <c r="C175" s="132">
        <f>RES_hhdet_emi!C$10</f>
        <v>0</v>
      </c>
      <c r="D175" s="132">
        <f>RES_hhdet_emi!D$10</f>
        <v>0</v>
      </c>
      <c r="E175" s="132">
        <f>RES_hhdet_emi!E$10</f>
        <v>0</v>
      </c>
      <c r="F175" s="132">
        <f>RES_hhdet_emi!F$10</f>
        <v>0</v>
      </c>
      <c r="G175" s="132">
        <f>RES_hhdet_emi!G$10</f>
        <v>0</v>
      </c>
      <c r="H175" s="132">
        <f>RES_hhdet_emi!H$10</f>
        <v>0</v>
      </c>
      <c r="I175" s="132">
        <f>RES_hhdet_emi!I$10</f>
        <v>0</v>
      </c>
      <c r="J175" s="132">
        <f>RES_hhdet_emi!J$10</f>
        <v>0</v>
      </c>
      <c r="K175" s="132">
        <f>RES_hhdet_emi!K$10</f>
        <v>0</v>
      </c>
      <c r="L175" s="132">
        <f>RES_hhdet_emi!L$10</f>
        <v>0</v>
      </c>
      <c r="M175" s="132">
        <f>RES_hhdet_emi!M$10</f>
        <v>0</v>
      </c>
      <c r="N175" s="132">
        <f>RES_hhdet_emi!N$10</f>
        <v>0</v>
      </c>
      <c r="O175" s="132">
        <f>RES_hhdet_emi!O$10</f>
        <v>0</v>
      </c>
      <c r="P175" s="132">
        <f>RES_hhdet_emi!P$10</f>
        <v>0</v>
      </c>
      <c r="Q175" s="132">
        <f>RES_hhdet_emi!Q$10</f>
        <v>0</v>
      </c>
    </row>
    <row r="176" spans="1:17" ht="12" customHeight="1" x14ac:dyDescent="0.25">
      <c r="A176" s="167" t="s">
        <v>144</v>
      </c>
      <c r="B176" s="132">
        <f>RES_hhdet_emi!B$11</f>
        <v>2.3370439111071009</v>
      </c>
      <c r="C176" s="132">
        <f>RES_hhdet_emi!C$11</f>
        <v>2.0641389747245125</v>
      </c>
      <c r="D176" s="132">
        <f>RES_hhdet_emi!D$11</f>
        <v>0.74268630888837051</v>
      </c>
      <c r="E176" s="132">
        <f>RES_hhdet_emi!E$11</f>
        <v>0.55989299302298567</v>
      </c>
      <c r="F176" s="132">
        <f>RES_hhdet_emi!F$11</f>
        <v>0.57077053461884719</v>
      </c>
      <c r="G176" s="132">
        <f>RES_hhdet_emi!G$11</f>
        <v>0.32696798290435936</v>
      </c>
      <c r="H176" s="132">
        <f>RES_hhdet_emi!H$11</f>
        <v>0.14905441022485644</v>
      </c>
      <c r="I176" s="132">
        <f>RES_hhdet_emi!I$11</f>
        <v>0.1170587587781039</v>
      </c>
      <c r="J176" s="132">
        <f>RES_hhdet_emi!J$11</f>
        <v>0.11188858772367985</v>
      </c>
      <c r="K176" s="132">
        <f>RES_hhdet_emi!K$11</f>
        <v>0.10580344553072266</v>
      </c>
      <c r="L176" s="132">
        <f>RES_hhdet_emi!L$11</f>
        <v>0</v>
      </c>
      <c r="M176" s="132">
        <f>RES_hhdet_emi!M$11</f>
        <v>0</v>
      </c>
      <c r="N176" s="132">
        <f>RES_hhdet_emi!N$11</f>
        <v>0</v>
      </c>
      <c r="O176" s="132">
        <f>RES_hhdet_emi!O$11</f>
        <v>0</v>
      </c>
      <c r="P176" s="132">
        <f>RES_hhdet_emi!P$11</f>
        <v>0</v>
      </c>
      <c r="Q176" s="132">
        <f>RES_hhdet_emi!Q$11</f>
        <v>0</v>
      </c>
    </row>
    <row r="177" spans="1:17" ht="12" customHeight="1" x14ac:dyDescent="0.25">
      <c r="A177" s="167" t="s">
        <v>143</v>
      </c>
      <c r="B177" s="132">
        <f>SUM(B178:B179)</f>
        <v>0.33847748330528754</v>
      </c>
      <c r="C177" s="132">
        <f t="shared" ref="C177:Q177" si="29">SUM(C178:C179)</f>
        <v>0.29736260876715698</v>
      </c>
      <c r="D177" s="132">
        <f t="shared" si="29"/>
        <v>0.12526854909576401</v>
      </c>
      <c r="E177" s="132">
        <f t="shared" si="29"/>
        <v>0.10694116594530725</v>
      </c>
      <c r="F177" s="132">
        <f t="shared" si="29"/>
        <v>9.3140739083459712E-2</v>
      </c>
      <c r="G177" s="132">
        <f t="shared" si="29"/>
        <v>6.2748277724208393E-2</v>
      </c>
      <c r="H177" s="132">
        <f t="shared" si="29"/>
        <v>2.8015579854902356E-2</v>
      </c>
      <c r="I177" s="132">
        <f t="shared" si="29"/>
        <v>3.4944634393857553E-2</v>
      </c>
      <c r="J177" s="132">
        <f t="shared" si="29"/>
        <v>3.6230590310524932E-2</v>
      </c>
      <c r="K177" s="132">
        <f t="shared" si="29"/>
        <v>3.447528000439281E-2</v>
      </c>
      <c r="L177" s="132">
        <f t="shared" si="29"/>
        <v>0</v>
      </c>
      <c r="M177" s="132">
        <f t="shared" si="29"/>
        <v>0</v>
      </c>
      <c r="N177" s="132">
        <f t="shared" si="29"/>
        <v>0</v>
      </c>
      <c r="O177" s="132">
        <f t="shared" si="29"/>
        <v>0</v>
      </c>
      <c r="P177" s="132">
        <f t="shared" si="29"/>
        <v>0</v>
      </c>
      <c r="Q177" s="132">
        <f t="shared" si="29"/>
        <v>0</v>
      </c>
    </row>
    <row r="178" spans="1:17" ht="12" customHeight="1" x14ac:dyDescent="0.25">
      <c r="A178" s="166" t="s">
        <v>57</v>
      </c>
      <c r="B178" s="165">
        <f>RES_hhdet_emi!B$13</f>
        <v>0.33847748330528754</v>
      </c>
      <c r="C178" s="165">
        <f>RES_hhdet_emi!C$13</f>
        <v>0.29736260876715698</v>
      </c>
      <c r="D178" s="165">
        <f>RES_hhdet_emi!D$13</f>
        <v>0.12526854909576401</v>
      </c>
      <c r="E178" s="165">
        <f>RES_hhdet_emi!E$13</f>
        <v>0.10694116594530725</v>
      </c>
      <c r="F178" s="165">
        <f>RES_hhdet_emi!F$13</f>
        <v>9.3140739083459712E-2</v>
      </c>
      <c r="G178" s="165">
        <f>RES_hhdet_emi!G$13</f>
        <v>6.2748277724208393E-2</v>
      </c>
      <c r="H178" s="165">
        <f>RES_hhdet_emi!H$13</f>
        <v>2.8015579854902356E-2</v>
      </c>
      <c r="I178" s="165">
        <f>RES_hhdet_emi!I$13</f>
        <v>3.4944634393857553E-2</v>
      </c>
      <c r="J178" s="165">
        <f>RES_hhdet_emi!J$13</f>
        <v>3.6230590310524932E-2</v>
      </c>
      <c r="K178" s="165">
        <f>RES_hhdet_emi!K$13</f>
        <v>3.447528000439281E-2</v>
      </c>
      <c r="L178" s="165">
        <f>RES_hhdet_emi!L$13</f>
        <v>0</v>
      </c>
      <c r="M178" s="165">
        <f>RES_hhdet_emi!M$13</f>
        <v>0</v>
      </c>
      <c r="N178" s="165">
        <f>RES_hhdet_emi!N$13</f>
        <v>0</v>
      </c>
      <c r="O178" s="165">
        <f>RES_hhdet_emi!O$13</f>
        <v>0</v>
      </c>
      <c r="P178" s="165">
        <f>RES_hhdet_emi!P$13</f>
        <v>0</v>
      </c>
      <c r="Q178" s="165">
        <f>RES_hhdet_emi!Q$13</f>
        <v>0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0.62583563876291992</v>
      </c>
      <c r="C184" s="157">
        <f t="shared" ref="C184:Q184" si="31">SUM(C185:C187)</f>
        <v>0.56525014139182328</v>
      </c>
      <c r="D184" s="157">
        <f t="shared" si="31"/>
        <v>0.1045349185038331</v>
      </c>
      <c r="E184" s="157">
        <f t="shared" si="31"/>
        <v>8.101772956257941E-2</v>
      </c>
      <c r="F184" s="157">
        <f t="shared" si="31"/>
        <v>8.983213522668719E-2</v>
      </c>
      <c r="G184" s="157">
        <f t="shared" si="31"/>
        <v>4.6462109222793223E-2</v>
      </c>
      <c r="H184" s="157">
        <f t="shared" si="31"/>
        <v>2.0580743371934815E-2</v>
      </c>
      <c r="I184" s="157">
        <f t="shared" si="31"/>
        <v>2.2293743125404542E-2</v>
      </c>
      <c r="J184" s="157">
        <f t="shared" si="31"/>
        <v>2.3573695768048415E-2</v>
      </c>
      <c r="K184" s="157">
        <f t="shared" si="31"/>
        <v>1.6549270597438426E-2</v>
      </c>
      <c r="L184" s="157">
        <f t="shared" si="31"/>
        <v>0</v>
      </c>
      <c r="M184" s="157">
        <f t="shared" si="31"/>
        <v>0</v>
      </c>
      <c r="N184" s="157">
        <f t="shared" si="31"/>
        <v>0</v>
      </c>
      <c r="O184" s="157">
        <f t="shared" si="31"/>
        <v>0</v>
      </c>
      <c r="P184" s="157">
        <f t="shared" si="31"/>
        <v>0</v>
      </c>
      <c r="Q184" s="157">
        <f t="shared" si="31"/>
        <v>0</v>
      </c>
    </row>
    <row r="185" spans="1:17" ht="12" customHeight="1" x14ac:dyDescent="0.25">
      <c r="A185" s="23" t="s">
        <v>58</v>
      </c>
      <c r="B185" s="156">
        <f>RES_hhdet_emi!B$20</f>
        <v>0</v>
      </c>
      <c r="C185" s="156">
        <f>RES_hhdet_emi!C$20</f>
        <v>0</v>
      </c>
      <c r="D185" s="156">
        <f>RES_hhdet_emi!D$20</f>
        <v>0</v>
      </c>
      <c r="E185" s="156">
        <f>RES_hhdet_emi!E$20</f>
        <v>0</v>
      </c>
      <c r="F185" s="156">
        <f>RES_hhdet_emi!F$20</f>
        <v>0</v>
      </c>
      <c r="G185" s="156">
        <f>RES_hhdet_emi!G$20</f>
        <v>0</v>
      </c>
      <c r="H185" s="156">
        <f>RES_hhdet_emi!H$20</f>
        <v>0</v>
      </c>
      <c r="I185" s="156">
        <f>RES_hhdet_emi!I$20</f>
        <v>0</v>
      </c>
      <c r="J185" s="156">
        <f>RES_hhdet_emi!J$20</f>
        <v>0</v>
      </c>
      <c r="K185" s="156">
        <f>RES_hhdet_emi!K$20</f>
        <v>0</v>
      </c>
      <c r="L185" s="156">
        <f>RES_hhdet_emi!L$20</f>
        <v>0</v>
      </c>
      <c r="M185" s="156">
        <f>RES_hhdet_emi!M$20</f>
        <v>0</v>
      </c>
      <c r="N185" s="156">
        <f>RES_hhdet_emi!N$20</f>
        <v>0</v>
      </c>
      <c r="O185" s="156">
        <f>RES_hhdet_emi!O$20</f>
        <v>0</v>
      </c>
      <c r="P185" s="156">
        <f>RES_hhdet_emi!P$20</f>
        <v>0</v>
      </c>
      <c r="Q185" s="156">
        <f>RES_hhdet_emi!Q$20</f>
        <v>0</v>
      </c>
    </row>
    <row r="186" spans="1:17" ht="12" customHeight="1" x14ac:dyDescent="0.25">
      <c r="A186" s="23" t="s">
        <v>57</v>
      </c>
      <c r="B186" s="156">
        <f>RES_hhdet_emi!B$21</f>
        <v>0.62583563876291992</v>
      </c>
      <c r="C186" s="156">
        <f>RES_hhdet_emi!C$21</f>
        <v>0.56525014139182328</v>
      </c>
      <c r="D186" s="156">
        <f>RES_hhdet_emi!D$21</f>
        <v>0.1045349185038331</v>
      </c>
      <c r="E186" s="156">
        <f>RES_hhdet_emi!E$21</f>
        <v>8.101772956257941E-2</v>
      </c>
      <c r="F186" s="156">
        <f>RES_hhdet_emi!F$21</f>
        <v>8.983213522668719E-2</v>
      </c>
      <c r="G186" s="156">
        <f>RES_hhdet_emi!G$21</f>
        <v>4.6462109222793223E-2</v>
      </c>
      <c r="H186" s="156">
        <f>RES_hhdet_emi!H$21</f>
        <v>2.0580743371934815E-2</v>
      </c>
      <c r="I186" s="156">
        <f>RES_hhdet_emi!I$21</f>
        <v>2.2293743125404542E-2</v>
      </c>
      <c r="J186" s="156">
        <f>RES_hhdet_emi!J$21</f>
        <v>2.3573695768048415E-2</v>
      </c>
      <c r="K186" s="156">
        <f>RES_hhdet_emi!K$21</f>
        <v>1.6549270597438426E-2</v>
      </c>
      <c r="L186" s="156">
        <f>RES_hhdet_emi!L$21</f>
        <v>0</v>
      </c>
      <c r="M186" s="156">
        <f>RES_hhdet_emi!M$21</f>
        <v>0</v>
      </c>
      <c r="N186" s="156">
        <f>RES_hhdet_emi!N$21</f>
        <v>0</v>
      </c>
      <c r="O186" s="156">
        <f>RES_hhdet_emi!O$21</f>
        <v>0</v>
      </c>
      <c r="P186" s="156">
        <f>RES_hhdet_emi!P$21</f>
        <v>0</v>
      </c>
      <c r="Q186" s="156">
        <f>RES_hhdet_emi!Q$21</f>
        <v>0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13110.538351476818</v>
      </c>
      <c r="C189" s="168">
        <f t="shared" ref="C189:Q189" si="32">SUM(C190,C193,C195,C205)</f>
        <v>13684.190995183633</v>
      </c>
      <c r="D189" s="168">
        <f t="shared" si="32"/>
        <v>14136.178557853616</v>
      </c>
      <c r="E189" s="168">
        <f t="shared" si="32"/>
        <v>16001.852086280471</v>
      </c>
      <c r="F189" s="168">
        <f t="shared" si="32"/>
        <v>15282.119321720991</v>
      </c>
      <c r="G189" s="168">
        <f t="shared" si="32"/>
        <v>15578.980570247226</v>
      </c>
      <c r="H189" s="168">
        <f t="shared" si="32"/>
        <v>11882.502300793698</v>
      </c>
      <c r="I189" s="168">
        <f t="shared" si="32"/>
        <v>12373.360701228034</v>
      </c>
      <c r="J189" s="168">
        <f t="shared" si="32"/>
        <v>17535.649930076186</v>
      </c>
      <c r="K189" s="168">
        <f t="shared" si="32"/>
        <v>12758.704731970496</v>
      </c>
      <c r="L189" s="168">
        <f t="shared" si="32"/>
        <v>0</v>
      </c>
      <c r="M189" s="168">
        <f t="shared" si="32"/>
        <v>0</v>
      </c>
      <c r="N189" s="168">
        <f t="shared" si="32"/>
        <v>0</v>
      </c>
      <c r="O189" s="168">
        <f t="shared" si="32"/>
        <v>0</v>
      </c>
      <c r="P189" s="168">
        <f t="shared" si="32"/>
        <v>0</v>
      </c>
      <c r="Q189" s="168">
        <f t="shared" si="32"/>
        <v>0</v>
      </c>
    </row>
    <row r="190" spans="1:17" ht="12" customHeight="1" x14ac:dyDescent="0.25">
      <c r="A190" s="158" t="s">
        <v>65</v>
      </c>
      <c r="B190" s="157">
        <f>SUM(B191:B192)</f>
        <v>10013.193512380316</v>
      </c>
      <c r="C190" s="157">
        <f t="shared" ref="C190:Q190" si="33">SUM(C191:C192)</f>
        <v>10551.857960686089</v>
      </c>
      <c r="D190" s="157">
        <f t="shared" si="33"/>
        <v>10845.55512652088</v>
      </c>
      <c r="E190" s="157">
        <f t="shared" si="33"/>
        <v>12632.16043409697</v>
      </c>
      <c r="F190" s="157">
        <f t="shared" si="33"/>
        <v>11878.739609801514</v>
      </c>
      <c r="G190" s="157">
        <f t="shared" si="33"/>
        <v>12192.431677633605</v>
      </c>
      <c r="H190" s="157">
        <f t="shared" si="33"/>
        <v>8405.9648979594676</v>
      </c>
      <c r="I190" s="157">
        <f t="shared" si="33"/>
        <v>8764.3241567601963</v>
      </c>
      <c r="J190" s="157">
        <f t="shared" si="33"/>
        <v>13854.719284387897</v>
      </c>
      <c r="K190" s="157">
        <f t="shared" si="33"/>
        <v>9144.7125117660635</v>
      </c>
      <c r="L190" s="157">
        <f t="shared" si="33"/>
        <v>0</v>
      </c>
      <c r="M190" s="157">
        <f t="shared" si="33"/>
        <v>0</v>
      </c>
      <c r="N190" s="157">
        <f t="shared" si="33"/>
        <v>0</v>
      </c>
      <c r="O190" s="157">
        <f t="shared" si="33"/>
        <v>0</v>
      </c>
      <c r="P190" s="157">
        <f t="shared" si="33"/>
        <v>0</v>
      </c>
      <c r="Q190" s="157">
        <f t="shared" si="33"/>
        <v>0</v>
      </c>
    </row>
    <row r="191" spans="1:17" ht="12" customHeight="1" x14ac:dyDescent="0.25">
      <c r="A191" s="23" t="s">
        <v>58</v>
      </c>
      <c r="B191" s="156">
        <f>IF(B107=0,0,B107/0.086*1000000/B$7)</f>
        <v>9980.323274614324</v>
      </c>
      <c r="C191" s="156">
        <f t="shared" ref="C191:Q192" si="34">IF(C107=0,0,C107/0.086*1000000/C$7)</f>
        <v>10522.606210211768</v>
      </c>
      <c r="D191" s="156">
        <f t="shared" si="34"/>
        <v>10800.431996544026</v>
      </c>
      <c r="E191" s="156">
        <f t="shared" si="34"/>
        <v>12578.451765023918</v>
      </c>
      <c r="F191" s="156">
        <f t="shared" si="34"/>
        <v>11830.399422738688</v>
      </c>
      <c r="G191" s="156">
        <f t="shared" si="34"/>
        <v>12158.792195255191</v>
      </c>
      <c r="H191" s="156">
        <f t="shared" si="34"/>
        <v>8369.4423905916501</v>
      </c>
      <c r="I191" s="156">
        <f t="shared" si="34"/>
        <v>8710.5507650320851</v>
      </c>
      <c r="J191" s="156">
        <f t="shared" si="34"/>
        <v>13773.281620975949</v>
      </c>
      <c r="K191" s="156">
        <f t="shared" si="34"/>
        <v>9083.8481104651146</v>
      </c>
      <c r="L191" s="156">
        <f t="shared" si="34"/>
        <v>0</v>
      </c>
      <c r="M191" s="156">
        <f t="shared" si="34"/>
        <v>0</v>
      </c>
      <c r="N191" s="156">
        <f t="shared" si="34"/>
        <v>0</v>
      </c>
      <c r="O191" s="156">
        <f t="shared" si="34"/>
        <v>0</v>
      </c>
      <c r="P191" s="156">
        <f t="shared" si="34"/>
        <v>0</v>
      </c>
      <c r="Q191" s="156">
        <f t="shared" si="34"/>
        <v>0</v>
      </c>
    </row>
    <row r="192" spans="1:17" ht="12" customHeight="1" x14ac:dyDescent="0.25">
      <c r="A192" s="23" t="s">
        <v>60</v>
      </c>
      <c r="B192" s="156">
        <f>IF(B108=0,0,B108/0.086*1000000/B$7)</f>
        <v>32.870237765991206</v>
      </c>
      <c r="C192" s="156">
        <f t="shared" si="34"/>
        <v>29.251750474320222</v>
      </c>
      <c r="D192" s="156">
        <f t="shared" si="34"/>
        <v>45.123129976852439</v>
      </c>
      <c r="E192" s="156">
        <f t="shared" si="34"/>
        <v>53.708669073052697</v>
      </c>
      <c r="F192" s="156">
        <f t="shared" si="34"/>
        <v>48.340187062825535</v>
      </c>
      <c r="G192" s="156">
        <f t="shared" si="34"/>
        <v>33.639482378414556</v>
      </c>
      <c r="H192" s="156">
        <f t="shared" si="34"/>
        <v>36.522507367816644</v>
      </c>
      <c r="I192" s="156">
        <f t="shared" si="34"/>
        <v>53.773391728111314</v>
      </c>
      <c r="J192" s="156">
        <f t="shared" si="34"/>
        <v>81.437663411947</v>
      </c>
      <c r="K192" s="156">
        <f t="shared" si="34"/>
        <v>60.864401300948721</v>
      </c>
      <c r="L192" s="156">
        <f t="shared" si="34"/>
        <v>0</v>
      </c>
      <c r="M192" s="156">
        <f t="shared" si="34"/>
        <v>0</v>
      </c>
      <c r="N192" s="156">
        <f t="shared" si="34"/>
        <v>0</v>
      </c>
      <c r="O192" s="156">
        <f t="shared" si="34"/>
        <v>0</v>
      </c>
      <c r="P192" s="156">
        <f t="shared" si="34"/>
        <v>0</v>
      </c>
      <c r="Q192" s="156">
        <f t="shared" si="34"/>
        <v>0</v>
      </c>
    </row>
    <row r="193" spans="1:17" ht="12" customHeight="1" x14ac:dyDescent="0.25">
      <c r="A193" s="158" t="s">
        <v>112</v>
      </c>
      <c r="B193" s="157">
        <f>B194</f>
        <v>146.65974527416347</v>
      </c>
      <c r="C193" s="157">
        <f t="shared" ref="C193:Q193" si="35">C194</f>
        <v>189.24191210699411</v>
      </c>
      <c r="D193" s="157">
        <f t="shared" si="35"/>
        <v>205.25522261708969</v>
      </c>
      <c r="E193" s="157">
        <f t="shared" si="35"/>
        <v>232.05757759762912</v>
      </c>
      <c r="F193" s="157">
        <f t="shared" si="35"/>
        <v>262.66514702219274</v>
      </c>
      <c r="G193" s="157">
        <f t="shared" si="35"/>
        <v>291.47210750904043</v>
      </c>
      <c r="H193" s="157">
        <f t="shared" si="35"/>
        <v>311.44540803619486</v>
      </c>
      <c r="I193" s="157">
        <f t="shared" si="35"/>
        <v>341.76442118054183</v>
      </c>
      <c r="J193" s="157">
        <f t="shared" si="35"/>
        <v>376.87684171463246</v>
      </c>
      <c r="K193" s="157">
        <f t="shared" si="35"/>
        <v>328.9211738905077</v>
      </c>
      <c r="L193" s="157">
        <f t="shared" si="35"/>
        <v>0</v>
      </c>
      <c r="M193" s="157">
        <f t="shared" si="35"/>
        <v>0</v>
      </c>
      <c r="N193" s="157">
        <f t="shared" si="35"/>
        <v>0</v>
      </c>
      <c r="O193" s="157">
        <f t="shared" si="35"/>
        <v>0</v>
      </c>
      <c r="P193" s="157">
        <f t="shared" si="35"/>
        <v>0</v>
      </c>
      <c r="Q193" s="157">
        <f t="shared" si="35"/>
        <v>0</v>
      </c>
    </row>
    <row r="194" spans="1:17" ht="12" customHeight="1" x14ac:dyDescent="0.25">
      <c r="A194" s="23" t="s">
        <v>60</v>
      </c>
      <c r="B194" s="156">
        <f>IF(B110=0,0,B110/0.086*1000000/B$5)</f>
        <v>146.65974527416347</v>
      </c>
      <c r="C194" s="156">
        <f t="shared" ref="C194:Q195" si="36">IF(C110=0,0,C110/0.086*1000000/C$5)</f>
        <v>189.24191210699411</v>
      </c>
      <c r="D194" s="156">
        <f t="shared" si="36"/>
        <v>205.25522261708969</v>
      </c>
      <c r="E194" s="156">
        <f t="shared" si="36"/>
        <v>232.05757759762912</v>
      </c>
      <c r="F194" s="156">
        <f t="shared" si="36"/>
        <v>262.66514702219274</v>
      </c>
      <c r="G194" s="156">
        <f t="shared" si="36"/>
        <v>291.47210750904043</v>
      </c>
      <c r="H194" s="156">
        <f t="shared" si="36"/>
        <v>311.44540803619486</v>
      </c>
      <c r="I194" s="156">
        <f t="shared" si="36"/>
        <v>341.76442118054183</v>
      </c>
      <c r="J194" s="156">
        <f t="shared" si="36"/>
        <v>376.87684171463246</v>
      </c>
      <c r="K194" s="156">
        <f t="shared" si="36"/>
        <v>328.9211738905077</v>
      </c>
      <c r="L194" s="156">
        <f t="shared" si="36"/>
        <v>0</v>
      </c>
      <c r="M194" s="156">
        <f t="shared" si="36"/>
        <v>0</v>
      </c>
      <c r="N194" s="156">
        <f t="shared" si="36"/>
        <v>0</v>
      </c>
      <c r="O194" s="156">
        <f t="shared" si="36"/>
        <v>0</v>
      </c>
      <c r="P194" s="156">
        <f t="shared" si="36"/>
        <v>0</v>
      </c>
      <c r="Q194" s="156">
        <f t="shared" si="36"/>
        <v>0</v>
      </c>
    </row>
    <row r="195" spans="1:17" ht="12" customHeight="1" x14ac:dyDescent="0.25">
      <c r="A195" s="158" t="s">
        <v>63</v>
      </c>
      <c r="B195" s="157">
        <f>IF(B111=0,0,B111/0.086*1000000/B$5)</f>
        <v>1697.787569231622</v>
      </c>
      <c r="C195" s="157">
        <f t="shared" si="36"/>
        <v>1692.5717511049838</v>
      </c>
      <c r="D195" s="157">
        <f t="shared" si="36"/>
        <v>1787.2009412561804</v>
      </c>
      <c r="E195" s="157">
        <f t="shared" si="36"/>
        <v>1818.1073425868385</v>
      </c>
      <c r="F195" s="157">
        <f t="shared" si="36"/>
        <v>1837.8513522467106</v>
      </c>
      <c r="G195" s="157">
        <f t="shared" si="36"/>
        <v>1834.6754695213158</v>
      </c>
      <c r="H195" s="157">
        <f t="shared" si="36"/>
        <v>1878.4092789851029</v>
      </c>
      <c r="I195" s="157">
        <f t="shared" si="36"/>
        <v>1905.3422088290886</v>
      </c>
      <c r="J195" s="157">
        <f t="shared" si="36"/>
        <v>1940.4852849919591</v>
      </c>
      <c r="K195" s="157">
        <f t="shared" si="36"/>
        <v>1938.2159984685325</v>
      </c>
      <c r="L195" s="157">
        <f t="shared" si="36"/>
        <v>0</v>
      </c>
      <c r="M195" s="157">
        <f t="shared" si="36"/>
        <v>0</v>
      </c>
      <c r="N195" s="157">
        <f t="shared" si="36"/>
        <v>0</v>
      </c>
      <c r="O195" s="157">
        <f t="shared" si="36"/>
        <v>0</v>
      </c>
      <c r="P195" s="157">
        <f t="shared" si="36"/>
        <v>0</v>
      </c>
      <c r="Q195" s="157">
        <f t="shared" si="36"/>
        <v>0</v>
      </c>
    </row>
    <row r="196" spans="1:17" ht="12" customHeight="1" x14ac:dyDescent="0.25">
      <c r="A196" s="167" t="s">
        <v>171</v>
      </c>
      <c r="B196" s="132">
        <f>IF(B112=0,0,B112/0.086*1000000/B$11)</f>
        <v>0</v>
      </c>
      <c r="C196" s="132">
        <f t="shared" ref="C196:Q196" si="37">IF(C112=0,0,C112/0.086*1000000/C$11)</f>
        <v>0</v>
      </c>
      <c r="D196" s="132">
        <f t="shared" si="37"/>
        <v>0</v>
      </c>
      <c r="E196" s="132">
        <f t="shared" si="37"/>
        <v>0</v>
      </c>
      <c r="F196" s="132">
        <f t="shared" si="37"/>
        <v>0</v>
      </c>
      <c r="G196" s="132">
        <f t="shared" si="37"/>
        <v>0</v>
      </c>
      <c r="H196" s="132">
        <f t="shared" si="37"/>
        <v>0</v>
      </c>
      <c r="I196" s="132">
        <f t="shared" si="37"/>
        <v>0</v>
      </c>
      <c r="J196" s="132">
        <f t="shared" si="37"/>
        <v>0</v>
      </c>
      <c r="K196" s="132">
        <f t="shared" si="37"/>
        <v>0</v>
      </c>
      <c r="L196" s="132">
        <f t="shared" si="37"/>
        <v>0</v>
      </c>
      <c r="M196" s="132">
        <f t="shared" si="37"/>
        <v>0</v>
      </c>
      <c r="N196" s="132">
        <f t="shared" si="37"/>
        <v>0</v>
      </c>
      <c r="O196" s="132">
        <f t="shared" si="37"/>
        <v>0</v>
      </c>
      <c r="P196" s="132">
        <f t="shared" si="37"/>
        <v>0</v>
      </c>
      <c r="Q196" s="132">
        <f t="shared" si="37"/>
        <v>0</v>
      </c>
    </row>
    <row r="197" spans="1:17" ht="12" customHeight="1" x14ac:dyDescent="0.25">
      <c r="A197" s="167" t="s">
        <v>144</v>
      </c>
      <c r="B197" s="132">
        <f>IF(B113=0,0,B113/0.086*1000000/B$12)</f>
        <v>2266.1918000693104</v>
      </c>
      <c r="C197" s="132">
        <f t="shared" ref="C197:Q197" si="38">IF(C113=0,0,C113/0.086*1000000/C$12)</f>
        <v>2265.0419312368276</v>
      </c>
      <c r="D197" s="132">
        <f t="shared" si="38"/>
        <v>2338.2353422766187</v>
      </c>
      <c r="E197" s="132">
        <f t="shared" si="38"/>
        <v>2353.684919462788</v>
      </c>
      <c r="F197" s="132">
        <f t="shared" si="38"/>
        <v>2404.0042362580384</v>
      </c>
      <c r="G197" s="132">
        <f t="shared" si="38"/>
        <v>2410.5762366691465</v>
      </c>
      <c r="H197" s="132">
        <f t="shared" si="38"/>
        <v>2438.8355923491317</v>
      </c>
      <c r="I197" s="132">
        <f t="shared" si="38"/>
        <v>2538.0364265187764</v>
      </c>
      <c r="J197" s="132">
        <f t="shared" si="38"/>
        <v>2605.6372964730217</v>
      </c>
      <c r="K197" s="132">
        <f t="shared" si="38"/>
        <v>2616.1930198667524</v>
      </c>
      <c r="L197" s="132">
        <f t="shared" si="38"/>
        <v>0</v>
      </c>
      <c r="M197" s="132">
        <f t="shared" si="38"/>
        <v>0</v>
      </c>
      <c r="N197" s="132">
        <f t="shared" si="38"/>
        <v>0</v>
      </c>
      <c r="O197" s="132">
        <f t="shared" si="38"/>
        <v>0</v>
      </c>
      <c r="P197" s="132">
        <f t="shared" si="38"/>
        <v>0</v>
      </c>
      <c r="Q197" s="132">
        <f t="shared" si="38"/>
        <v>0</v>
      </c>
    </row>
    <row r="198" spans="1:17" ht="12" customHeight="1" x14ac:dyDescent="0.25">
      <c r="A198" s="167" t="s">
        <v>143</v>
      </c>
      <c r="B198" s="132">
        <f>IF(B114=0,0,B114/0.086*1000000/B$13)</f>
        <v>1378.9656542690909</v>
      </c>
      <c r="C198" s="132">
        <f t="shared" ref="C198:Q200" si="39">IF(C114=0,0,C114/0.086*1000000/C$13)</f>
        <v>1384.166131490206</v>
      </c>
      <c r="D198" s="132">
        <f t="shared" si="39"/>
        <v>1489.6989876335142</v>
      </c>
      <c r="E198" s="132">
        <f t="shared" si="39"/>
        <v>1541.8579123094278</v>
      </c>
      <c r="F198" s="132">
        <f t="shared" si="39"/>
        <v>1533.344595475528</v>
      </c>
      <c r="G198" s="132">
        <f t="shared" si="39"/>
        <v>1604.7389009027106</v>
      </c>
      <c r="H198" s="132">
        <f t="shared" si="39"/>
        <v>1601.4265345946094</v>
      </c>
      <c r="I198" s="132">
        <f t="shared" si="39"/>
        <v>1647.0551837030102</v>
      </c>
      <c r="J198" s="132">
        <f t="shared" si="39"/>
        <v>1697.8837676145718</v>
      </c>
      <c r="K198" s="132">
        <f t="shared" si="39"/>
        <v>1699.0083457415997</v>
      </c>
      <c r="L198" s="132">
        <f t="shared" si="39"/>
        <v>0</v>
      </c>
      <c r="M198" s="132">
        <f t="shared" si="39"/>
        <v>0</v>
      </c>
      <c r="N198" s="132">
        <f t="shared" si="39"/>
        <v>0</v>
      </c>
      <c r="O198" s="132">
        <f t="shared" si="39"/>
        <v>0</v>
      </c>
      <c r="P198" s="132">
        <f t="shared" si="39"/>
        <v>0</v>
      </c>
      <c r="Q198" s="132">
        <f t="shared" si="39"/>
        <v>0</v>
      </c>
    </row>
    <row r="199" spans="1:17" ht="12" customHeight="1" x14ac:dyDescent="0.25">
      <c r="A199" s="166" t="s">
        <v>57</v>
      </c>
      <c r="B199" s="165">
        <f>IF(B115=0,0,B115/0.086*1000000/B$13)</f>
        <v>577.87890901767537</v>
      </c>
      <c r="C199" s="165">
        <f t="shared" si="39"/>
        <v>577.58569246539196</v>
      </c>
      <c r="D199" s="165">
        <f t="shared" si="39"/>
        <v>701.47060268298685</v>
      </c>
      <c r="E199" s="165">
        <f t="shared" si="39"/>
        <v>776.71602342272013</v>
      </c>
      <c r="F199" s="165">
        <f t="shared" si="39"/>
        <v>700.76723486921776</v>
      </c>
      <c r="G199" s="165">
        <f t="shared" si="39"/>
        <v>824.41707294084711</v>
      </c>
      <c r="H199" s="165">
        <f t="shared" si="39"/>
        <v>780.42738955172138</v>
      </c>
      <c r="I199" s="165">
        <f t="shared" si="39"/>
        <v>761.41092795563168</v>
      </c>
      <c r="J199" s="165">
        <f t="shared" si="39"/>
        <v>781.69118894190717</v>
      </c>
      <c r="K199" s="165">
        <f t="shared" si="39"/>
        <v>758.69597576135902</v>
      </c>
      <c r="L199" s="165">
        <f t="shared" si="39"/>
        <v>0</v>
      </c>
      <c r="M199" s="165">
        <f t="shared" si="39"/>
        <v>0</v>
      </c>
      <c r="N199" s="165">
        <f t="shared" si="39"/>
        <v>0</v>
      </c>
      <c r="O199" s="165">
        <f t="shared" si="39"/>
        <v>0</v>
      </c>
      <c r="P199" s="165">
        <f t="shared" si="39"/>
        <v>0</v>
      </c>
      <c r="Q199" s="165">
        <f t="shared" si="39"/>
        <v>0</v>
      </c>
    </row>
    <row r="200" spans="1:17" ht="12" customHeight="1" x14ac:dyDescent="0.25">
      <c r="A200" s="147" t="s">
        <v>59</v>
      </c>
      <c r="B200" s="164">
        <f>IF(B116=0,0,B116/0.086*1000000/B$13)</f>
        <v>801.08674525141555</v>
      </c>
      <c r="C200" s="164">
        <f t="shared" si="39"/>
        <v>806.58043902481427</v>
      </c>
      <c r="D200" s="164">
        <f t="shared" si="39"/>
        <v>788.22838495052758</v>
      </c>
      <c r="E200" s="164">
        <f t="shared" si="39"/>
        <v>765.14188888670787</v>
      </c>
      <c r="F200" s="164">
        <f t="shared" si="39"/>
        <v>832.57736060631044</v>
      </c>
      <c r="G200" s="164">
        <f t="shared" si="39"/>
        <v>780.32182796186351</v>
      </c>
      <c r="H200" s="164">
        <f t="shared" si="39"/>
        <v>820.99914504288813</v>
      </c>
      <c r="I200" s="164">
        <f t="shared" si="39"/>
        <v>885.64425574737822</v>
      </c>
      <c r="J200" s="164">
        <f t="shared" si="39"/>
        <v>916.19257867266435</v>
      </c>
      <c r="K200" s="164">
        <f t="shared" si="39"/>
        <v>940.31236998024087</v>
      </c>
      <c r="L200" s="164">
        <f t="shared" si="39"/>
        <v>0</v>
      </c>
      <c r="M200" s="164">
        <f t="shared" si="39"/>
        <v>0</v>
      </c>
      <c r="N200" s="164">
        <f t="shared" si="39"/>
        <v>0</v>
      </c>
      <c r="O200" s="164">
        <f t="shared" si="39"/>
        <v>0</v>
      </c>
      <c r="P200" s="164">
        <f t="shared" si="39"/>
        <v>0</v>
      </c>
      <c r="Q200" s="164">
        <f t="shared" si="39"/>
        <v>0</v>
      </c>
    </row>
    <row r="201" spans="1:17" ht="12" customHeight="1" x14ac:dyDescent="0.25">
      <c r="A201" s="163" t="s">
        <v>142</v>
      </c>
      <c r="B201" s="162">
        <f>IF(B117=0,0,B117/0.086*1000000/B$14)</f>
        <v>1797.9184479565922</v>
      </c>
      <c r="C201" s="162">
        <f t="shared" ref="C201:Q201" si="40">IF(C117=0,0,C117/0.086*1000000/C$14)</f>
        <v>1785.6358402459948</v>
      </c>
      <c r="D201" s="162">
        <f t="shared" si="40"/>
        <v>1888.2188646667116</v>
      </c>
      <c r="E201" s="162">
        <f t="shared" si="40"/>
        <v>1923.6145059129553</v>
      </c>
      <c r="F201" s="162">
        <f t="shared" si="40"/>
        <v>1942.3613022736054</v>
      </c>
      <c r="G201" s="162">
        <f t="shared" si="40"/>
        <v>1904.0016743757164</v>
      </c>
      <c r="H201" s="162">
        <f t="shared" si="40"/>
        <v>1988.8320619968274</v>
      </c>
      <c r="I201" s="162">
        <f t="shared" si="40"/>
        <v>2150.0226986758698</v>
      </c>
      <c r="J201" s="162">
        <f t="shared" si="40"/>
        <v>2199.3759128885313</v>
      </c>
      <c r="K201" s="162">
        <f t="shared" si="40"/>
        <v>2205.3396054973641</v>
      </c>
      <c r="L201" s="162">
        <f t="shared" si="40"/>
        <v>0</v>
      </c>
      <c r="M201" s="162">
        <f t="shared" si="40"/>
        <v>0</v>
      </c>
      <c r="N201" s="162">
        <f t="shared" si="40"/>
        <v>0</v>
      </c>
      <c r="O201" s="162">
        <f t="shared" si="40"/>
        <v>0</v>
      </c>
      <c r="P201" s="162">
        <f t="shared" si="40"/>
        <v>0</v>
      </c>
      <c r="Q201" s="162">
        <f t="shared" si="40"/>
        <v>0</v>
      </c>
    </row>
    <row r="202" spans="1:17" ht="12" customHeight="1" x14ac:dyDescent="0.25">
      <c r="A202" s="161" t="s">
        <v>141</v>
      </c>
      <c r="B202" s="160">
        <f>IF(B118=0,0,B118/0.086*1000000/B$15)</f>
        <v>1259.555949480347</v>
      </c>
      <c r="C202" s="160">
        <f t="shared" ref="C202:Q204" si="41">IF(C118=0,0,C118/0.086*1000000/C$15)</f>
        <v>1261.9175782875434</v>
      </c>
      <c r="D202" s="160">
        <f t="shared" si="41"/>
        <v>1354.6940443505416</v>
      </c>
      <c r="E202" s="160">
        <f t="shared" si="41"/>
        <v>1399.9346758379827</v>
      </c>
      <c r="F202" s="160">
        <f t="shared" si="41"/>
        <v>1398.7756802190661</v>
      </c>
      <c r="G202" s="160">
        <f t="shared" si="41"/>
        <v>1431.4904005983574</v>
      </c>
      <c r="H202" s="160">
        <f t="shared" si="41"/>
        <v>1457.425404881873</v>
      </c>
      <c r="I202" s="160">
        <f t="shared" si="41"/>
        <v>1530.6510653501389</v>
      </c>
      <c r="J202" s="160">
        <f t="shared" si="41"/>
        <v>1576.0053525392243</v>
      </c>
      <c r="K202" s="160">
        <f t="shared" si="41"/>
        <v>1579.8608555744775</v>
      </c>
      <c r="L202" s="160">
        <f t="shared" si="41"/>
        <v>0</v>
      </c>
      <c r="M202" s="160">
        <f t="shared" si="41"/>
        <v>0</v>
      </c>
      <c r="N202" s="160">
        <f t="shared" si="41"/>
        <v>0</v>
      </c>
      <c r="O202" s="160">
        <f t="shared" si="41"/>
        <v>0</v>
      </c>
      <c r="P202" s="160">
        <f t="shared" si="41"/>
        <v>0</v>
      </c>
      <c r="Q202" s="160">
        <f t="shared" si="41"/>
        <v>0</v>
      </c>
    </row>
    <row r="203" spans="1:17" ht="12" customHeight="1" x14ac:dyDescent="0.25">
      <c r="A203" s="148" t="s">
        <v>60</v>
      </c>
      <c r="B203" s="156">
        <f>IF(B119=0,0,B119/0.086*1000000/B$15)</f>
        <v>458.46920422893146</v>
      </c>
      <c r="C203" s="156">
        <f t="shared" si="41"/>
        <v>455.33713926272912</v>
      </c>
      <c r="D203" s="156">
        <f t="shared" si="41"/>
        <v>566.46565940001437</v>
      </c>
      <c r="E203" s="156">
        <f t="shared" si="41"/>
        <v>634.79278695127482</v>
      </c>
      <c r="F203" s="156">
        <f t="shared" si="41"/>
        <v>566.19831961275565</v>
      </c>
      <c r="G203" s="156">
        <f t="shared" si="41"/>
        <v>651.1685726364941</v>
      </c>
      <c r="H203" s="156">
        <f t="shared" si="41"/>
        <v>636.42625983898438</v>
      </c>
      <c r="I203" s="156">
        <f t="shared" si="41"/>
        <v>645.00680960276043</v>
      </c>
      <c r="J203" s="156">
        <f t="shared" si="41"/>
        <v>659.81277386655984</v>
      </c>
      <c r="K203" s="156">
        <f t="shared" si="41"/>
        <v>639.54848559423624</v>
      </c>
      <c r="L203" s="156">
        <f t="shared" si="41"/>
        <v>0</v>
      </c>
      <c r="M203" s="156">
        <f t="shared" si="41"/>
        <v>0</v>
      </c>
      <c r="N203" s="156">
        <f t="shared" si="41"/>
        <v>0</v>
      </c>
      <c r="O203" s="156">
        <f t="shared" si="41"/>
        <v>0</v>
      </c>
      <c r="P203" s="156">
        <f t="shared" si="41"/>
        <v>0</v>
      </c>
      <c r="Q203" s="156">
        <f t="shared" si="41"/>
        <v>0</v>
      </c>
    </row>
    <row r="204" spans="1:17" ht="12" customHeight="1" x14ac:dyDescent="0.25">
      <c r="A204" s="148" t="s">
        <v>59</v>
      </c>
      <c r="B204" s="156">
        <f>IF(B120=0,0,B120/0.086*1000000/B$15)</f>
        <v>801.08674525141544</v>
      </c>
      <c r="C204" s="156">
        <f t="shared" si="41"/>
        <v>806.5804390248145</v>
      </c>
      <c r="D204" s="156">
        <f t="shared" si="41"/>
        <v>788.22838495052736</v>
      </c>
      <c r="E204" s="156">
        <f t="shared" si="41"/>
        <v>765.14188888670753</v>
      </c>
      <c r="F204" s="156">
        <f t="shared" si="41"/>
        <v>832.57736060631044</v>
      </c>
      <c r="G204" s="156">
        <f t="shared" si="41"/>
        <v>780.32182796186339</v>
      </c>
      <c r="H204" s="156">
        <f t="shared" si="41"/>
        <v>820.99914504288859</v>
      </c>
      <c r="I204" s="156">
        <f t="shared" si="41"/>
        <v>885.64425574737845</v>
      </c>
      <c r="J204" s="156">
        <f t="shared" si="41"/>
        <v>916.19257867266458</v>
      </c>
      <c r="K204" s="156">
        <f t="shared" si="41"/>
        <v>940.3123699802411</v>
      </c>
      <c r="L204" s="156">
        <f t="shared" si="41"/>
        <v>0</v>
      </c>
      <c r="M204" s="156">
        <f t="shared" si="41"/>
        <v>0</v>
      </c>
      <c r="N204" s="156">
        <f t="shared" si="41"/>
        <v>0</v>
      </c>
      <c r="O204" s="156">
        <f t="shared" si="41"/>
        <v>0</v>
      </c>
      <c r="P204" s="156">
        <f t="shared" si="41"/>
        <v>0</v>
      </c>
      <c r="Q204" s="156">
        <f t="shared" si="41"/>
        <v>0</v>
      </c>
    </row>
    <row r="205" spans="1:17" ht="12" customHeight="1" x14ac:dyDescent="0.25">
      <c r="A205" s="158" t="s">
        <v>62</v>
      </c>
      <c r="B205" s="157">
        <f>IF(B121=0,0,B121/0.086*1000000/B$5)</f>
        <v>1252.8975245907163</v>
      </c>
      <c r="C205" s="157">
        <f t="shared" ref="C205:Q205" si="42">IF(C121=0,0,C121/0.086*1000000/C$5)</f>
        <v>1250.5193712855646</v>
      </c>
      <c r="D205" s="157">
        <f t="shared" si="42"/>
        <v>1298.1672674594665</v>
      </c>
      <c r="E205" s="157">
        <f t="shared" si="42"/>
        <v>1319.5267319990339</v>
      </c>
      <c r="F205" s="157">
        <f t="shared" si="42"/>
        <v>1302.8632126505731</v>
      </c>
      <c r="G205" s="157">
        <f t="shared" si="42"/>
        <v>1260.4013155832654</v>
      </c>
      <c r="H205" s="157">
        <f t="shared" si="42"/>
        <v>1286.6827158129315</v>
      </c>
      <c r="I205" s="157">
        <f t="shared" si="42"/>
        <v>1361.9299144582076</v>
      </c>
      <c r="J205" s="157">
        <f t="shared" si="42"/>
        <v>1363.5685189816961</v>
      </c>
      <c r="K205" s="157">
        <f t="shared" si="42"/>
        <v>1346.8550478453926</v>
      </c>
      <c r="L205" s="157">
        <f t="shared" si="42"/>
        <v>0</v>
      </c>
      <c r="M205" s="157">
        <f t="shared" si="42"/>
        <v>0</v>
      </c>
      <c r="N205" s="157">
        <f t="shared" si="42"/>
        <v>0</v>
      </c>
      <c r="O205" s="157">
        <f t="shared" si="42"/>
        <v>0</v>
      </c>
      <c r="P205" s="157">
        <f t="shared" si="42"/>
        <v>0</v>
      </c>
      <c r="Q205" s="157">
        <f t="shared" si="42"/>
        <v>0</v>
      </c>
    </row>
    <row r="206" spans="1:17" ht="12" customHeight="1" x14ac:dyDescent="0.25">
      <c r="A206" s="23" t="s">
        <v>58</v>
      </c>
      <c r="B206" s="156">
        <f>IF(B122=0,0,B122/0.086*1000000/B$17)</f>
        <v>0</v>
      </c>
      <c r="C206" s="156">
        <f t="shared" ref="C206:Q206" si="43">IF(C122=0,0,C122/0.086*1000000/C$17)</f>
        <v>0</v>
      </c>
      <c r="D206" s="156">
        <f t="shared" si="43"/>
        <v>0</v>
      </c>
      <c r="E206" s="156">
        <f t="shared" si="43"/>
        <v>0</v>
      </c>
      <c r="F206" s="156">
        <f t="shared" si="43"/>
        <v>0</v>
      </c>
      <c r="G206" s="156">
        <f t="shared" si="43"/>
        <v>0</v>
      </c>
      <c r="H206" s="156">
        <f t="shared" si="43"/>
        <v>0</v>
      </c>
      <c r="I206" s="156">
        <f t="shared" si="43"/>
        <v>0</v>
      </c>
      <c r="J206" s="156">
        <f t="shared" si="43"/>
        <v>0</v>
      </c>
      <c r="K206" s="156">
        <f t="shared" si="43"/>
        <v>0</v>
      </c>
      <c r="L206" s="156">
        <f t="shared" si="43"/>
        <v>0</v>
      </c>
      <c r="M206" s="156">
        <f t="shared" si="43"/>
        <v>0</v>
      </c>
      <c r="N206" s="156">
        <f t="shared" si="43"/>
        <v>0</v>
      </c>
      <c r="O206" s="156">
        <f t="shared" si="43"/>
        <v>0</v>
      </c>
      <c r="P206" s="156">
        <f t="shared" si="43"/>
        <v>0</v>
      </c>
      <c r="Q206" s="156">
        <f t="shared" si="43"/>
        <v>0</v>
      </c>
    </row>
    <row r="207" spans="1:17" ht="12" customHeight="1" x14ac:dyDescent="0.25">
      <c r="A207" s="23" t="s">
        <v>57</v>
      </c>
      <c r="B207" s="156">
        <f>IF(B123=0,0,B123/0.086*1000000/B$18)</f>
        <v>2324.5126527348443</v>
      </c>
      <c r="C207" s="156">
        <f t="shared" ref="C207:Q207" si="44">IF(C123=0,0,C123/0.086*1000000/C$18)</f>
        <v>2342.6431417512254</v>
      </c>
      <c r="D207" s="156">
        <f t="shared" si="44"/>
        <v>2408.8956743551421</v>
      </c>
      <c r="E207" s="156">
        <f t="shared" si="44"/>
        <v>2425.7872420458284</v>
      </c>
      <c r="F207" s="156">
        <f t="shared" si="44"/>
        <v>2396.2810447951188</v>
      </c>
      <c r="G207" s="156">
        <f t="shared" si="44"/>
        <v>2297.7294402319294</v>
      </c>
      <c r="H207" s="156">
        <f t="shared" si="44"/>
        <v>2264.5975859332566</v>
      </c>
      <c r="I207" s="156">
        <f t="shared" si="44"/>
        <v>2336.2734650874622</v>
      </c>
      <c r="J207" s="156">
        <f t="shared" si="44"/>
        <v>2358.114951662069</v>
      </c>
      <c r="K207" s="156">
        <f t="shared" si="44"/>
        <v>2349.6714359114158</v>
      </c>
      <c r="L207" s="156">
        <f t="shared" si="44"/>
        <v>0</v>
      </c>
      <c r="M207" s="156">
        <f t="shared" si="44"/>
        <v>0</v>
      </c>
      <c r="N207" s="156">
        <f t="shared" si="44"/>
        <v>0</v>
      </c>
      <c r="O207" s="156">
        <f t="shared" si="44"/>
        <v>0</v>
      </c>
      <c r="P207" s="156">
        <f t="shared" si="44"/>
        <v>0</v>
      </c>
      <c r="Q207" s="156">
        <f t="shared" si="44"/>
        <v>0</v>
      </c>
    </row>
    <row r="208" spans="1:17" ht="12" customHeight="1" x14ac:dyDescent="0.25">
      <c r="A208" s="29" t="s">
        <v>140</v>
      </c>
      <c r="B208" s="57">
        <f>IF(B124=0,0,B124/0.086*1000000/B$19)</f>
        <v>1200.9858278017869</v>
      </c>
      <c r="C208" s="57">
        <f t="shared" ref="C208:Q208" si="45">IF(C124=0,0,C124/0.086*1000000/C$19)</f>
        <v>1197.4376575906206</v>
      </c>
      <c r="D208" s="57">
        <f t="shared" si="45"/>
        <v>1271.258448875363</v>
      </c>
      <c r="E208" s="57">
        <f t="shared" si="45"/>
        <v>1292.6340091650868</v>
      </c>
      <c r="F208" s="57">
        <f t="shared" si="45"/>
        <v>1272.9090465699073</v>
      </c>
      <c r="G208" s="57">
        <f t="shared" si="45"/>
        <v>1234.0009143554325</v>
      </c>
      <c r="H208" s="57">
        <f t="shared" si="45"/>
        <v>1262.6405555149518</v>
      </c>
      <c r="I208" s="57">
        <f t="shared" si="45"/>
        <v>1335.697588095112</v>
      </c>
      <c r="J208" s="57">
        <f t="shared" si="45"/>
        <v>1335.0231549647774</v>
      </c>
      <c r="K208" s="57">
        <f t="shared" si="45"/>
        <v>1326.1990292207768</v>
      </c>
      <c r="L208" s="57">
        <f t="shared" si="45"/>
        <v>0</v>
      </c>
      <c r="M208" s="57">
        <f t="shared" si="45"/>
        <v>0</v>
      </c>
      <c r="N208" s="57">
        <f t="shared" si="45"/>
        <v>0</v>
      </c>
      <c r="O208" s="57">
        <f t="shared" si="45"/>
        <v>0</v>
      </c>
      <c r="P208" s="57">
        <f t="shared" si="45"/>
        <v>0</v>
      </c>
      <c r="Q208" s="57">
        <f t="shared" si="45"/>
        <v>0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6834.1598911907267</v>
      </c>
      <c r="C210" s="168">
        <f t="shared" si="46"/>
        <v>7155.0243444581029</v>
      </c>
      <c r="D210" s="168">
        <f t="shared" si="46"/>
        <v>7472.2436554875858</v>
      </c>
      <c r="E210" s="168">
        <f t="shared" si="46"/>
        <v>8387.8560735978463</v>
      </c>
      <c r="F210" s="168">
        <f t="shared" si="46"/>
        <v>8205.7238426514923</v>
      </c>
      <c r="G210" s="168">
        <f t="shared" si="46"/>
        <v>8449.6412503714582</v>
      </c>
      <c r="H210" s="168">
        <f t="shared" si="46"/>
        <v>6999.1796493335178</v>
      </c>
      <c r="I210" s="168">
        <f t="shared" si="46"/>
        <v>7395.9102470762055</v>
      </c>
      <c r="J210" s="168">
        <f t="shared" si="46"/>
        <v>9953.64661530376</v>
      </c>
      <c r="K210" s="168">
        <f t="shared" si="46"/>
        <v>7768.3966650701004</v>
      </c>
      <c r="L210" s="168">
        <f t="shared" si="46"/>
        <v>0</v>
      </c>
      <c r="M210" s="168">
        <f t="shared" si="46"/>
        <v>0</v>
      </c>
      <c r="N210" s="168">
        <f t="shared" si="46"/>
        <v>0</v>
      </c>
      <c r="O210" s="168">
        <f t="shared" si="46"/>
        <v>0</v>
      </c>
      <c r="P210" s="168">
        <f t="shared" si="46"/>
        <v>0</v>
      </c>
      <c r="Q210" s="168">
        <f t="shared" si="46"/>
        <v>0</v>
      </c>
    </row>
    <row r="211" spans="1:17" ht="12" customHeight="1" x14ac:dyDescent="0.25">
      <c r="A211" s="158" t="s">
        <v>65</v>
      </c>
      <c r="B211" s="157">
        <f t="shared" ref="B211:Q211" si="47">SUM(B212:B213)</f>
        <v>4587.5015299032011</v>
      </c>
      <c r="C211" s="157">
        <f t="shared" si="47"/>
        <v>4831.3598787523497</v>
      </c>
      <c r="D211" s="157">
        <f t="shared" si="47"/>
        <v>4974.0201392734098</v>
      </c>
      <c r="E211" s="157">
        <f t="shared" si="47"/>
        <v>5794.0247329162194</v>
      </c>
      <c r="F211" s="157">
        <f t="shared" si="47"/>
        <v>5508.3376284529877</v>
      </c>
      <c r="G211" s="157">
        <f t="shared" si="47"/>
        <v>5690.7350877833705</v>
      </c>
      <c r="H211" s="157">
        <f t="shared" si="47"/>
        <v>4016.3691432514584</v>
      </c>
      <c r="I211" s="157">
        <f t="shared" si="47"/>
        <v>4205.6533026627912</v>
      </c>
      <c r="J211" s="157">
        <f t="shared" si="47"/>
        <v>6646.5286868443109</v>
      </c>
      <c r="K211" s="157">
        <f t="shared" si="47"/>
        <v>4390.7886493648994</v>
      </c>
      <c r="L211" s="157">
        <f t="shared" si="47"/>
        <v>0</v>
      </c>
      <c r="M211" s="157">
        <f t="shared" si="47"/>
        <v>0</v>
      </c>
      <c r="N211" s="157">
        <f t="shared" si="47"/>
        <v>0</v>
      </c>
      <c r="O211" s="157">
        <f t="shared" si="47"/>
        <v>0</v>
      </c>
      <c r="P211" s="157">
        <f t="shared" si="47"/>
        <v>0</v>
      </c>
      <c r="Q211" s="157">
        <f t="shared" si="47"/>
        <v>0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4554.63129213721</v>
      </c>
      <c r="C212" s="156">
        <f t="shared" si="48"/>
        <v>4802.1081282780297</v>
      </c>
      <c r="D212" s="156">
        <f t="shared" si="48"/>
        <v>4928.8970092965574</v>
      </c>
      <c r="E212" s="156">
        <f t="shared" si="48"/>
        <v>5740.3160638431664</v>
      </c>
      <c r="F212" s="156">
        <f t="shared" si="48"/>
        <v>5459.9974413901618</v>
      </c>
      <c r="G212" s="156">
        <f t="shared" si="48"/>
        <v>5657.0956054049557</v>
      </c>
      <c r="H212" s="156">
        <f t="shared" si="48"/>
        <v>3979.8466358836417</v>
      </c>
      <c r="I212" s="156">
        <f t="shared" si="48"/>
        <v>4151.8799109346801</v>
      </c>
      <c r="J212" s="156">
        <f t="shared" si="48"/>
        <v>6565.0910234323637</v>
      </c>
      <c r="K212" s="156">
        <f t="shared" si="48"/>
        <v>4329.9242480639505</v>
      </c>
      <c r="L212" s="156">
        <f t="shared" si="48"/>
        <v>0</v>
      </c>
      <c r="M212" s="156">
        <f t="shared" si="48"/>
        <v>0</v>
      </c>
      <c r="N212" s="156">
        <f t="shared" si="48"/>
        <v>0</v>
      </c>
      <c r="O212" s="156">
        <f t="shared" si="48"/>
        <v>0</v>
      </c>
      <c r="P212" s="156">
        <f t="shared" si="48"/>
        <v>0</v>
      </c>
      <c r="Q212" s="156">
        <f t="shared" si="48"/>
        <v>0</v>
      </c>
    </row>
    <row r="213" spans="1:17" ht="12" customHeight="1" x14ac:dyDescent="0.25">
      <c r="A213" s="23" t="s">
        <v>60</v>
      </c>
      <c r="B213" s="156">
        <f t="shared" si="48"/>
        <v>32.870237765991206</v>
      </c>
      <c r="C213" s="156">
        <f t="shared" si="48"/>
        <v>29.251750474320222</v>
      </c>
      <c r="D213" s="156">
        <f t="shared" si="48"/>
        <v>45.123129976852439</v>
      </c>
      <c r="E213" s="156">
        <f t="shared" si="48"/>
        <v>53.708669073052697</v>
      </c>
      <c r="F213" s="156">
        <f t="shared" si="48"/>
        <v>48.340187062825535</v>
      </c>
      <c r="G213" s="156">
        <f t="shared" si="48"/>
        <v>33.639482378414556</v>
      </c>
      <c r="H213" s="156">
        <f t="shared" si="48"/>
        <v>36.522507367816644</v>
      </c>
      <c r="I213" s="156">
        <f t="shared" si="48"/>
        <v>53.773391728111314</v>
      </c>
      <c r="J213" s="156">
        <f t="shared" si="48"/>
        <v>81.437663411946986</v>
      </c>
      <c r="K213" s="156">
        <f t="shared" si="48"/>
        <v>60.864401300948735</v>
      </c>
      <c r="L213" s="156">
        <f t="shared" si="48"/>
        <v>0</v>
      </c>
      <c r="M213" s="156">
        <f t="shared" si="48"/>
        <v>0</v>
      </c>
      <c r="N213" s="156">
        <f t="shared" si="48"/>
        <v>0</v>
      </c>
      <c r="O213" s="156">
        <f t="shared" si="48"/>
        <v>0</v>
      </c>
      <c r="P213" s="156">
        <f t="shared" si="48"/>
        <v>0</v>
      </c>
      <c r="Q213" s="156">
        <f t="shared" si="48"/>
        <v>0</v>
      </c>
    </row>
    <row r="214" spans="1:17" ht="12" customHeight="1" x14ac:dyDescent="0.25">
      <c r="A214" s="158" t="s">
        <v>112</v>
      </c>
      <c r="B214" s="157">
        <f t="shared" ref="B214:Q214" si="49">B215</f>
        <v>222.48848701683707</v>
      </c>
      <c r="C214" s="157">
        <f t="shared" si="49"/>
        <v>300.39394875721865</v>
      </c>
      <c r="D214" s="157">
        <f t="shared" si="49"/>
        <v>358.83081104591236</v>
      </c>
      <c r="E214" s="157">
        <f t="shared" si="49"/>
        <v>416.94733914132723</v>
      </c>
      <c r="F214" s="157">
        <f t="shared" si="49"/>
        <v>478.5159416909201</v>
      </c>
      <c r="G214" s="157">
        <f t="shared" si="49"/>
        <v>543.18862566022585</v>
      </c>
      <c r="H214" s="157">
        <f t="shared" si="49"/>
        <v>605.80060371500497</v>
      </c>
      <c r="I214" s="157">
        <f t="shared" si="49"/>
        <v>674.40212723765467</v>
      </c>
      <c r="J214" s="157">
        <f t="shared" si="49"/>
        <v>754.52565031792187</v>
      </c>
      <c r="K214" s="157">
        <f t="shared" si="49"/>
        <v>813.22543916486211</v>
      </c>
      <c r="L214" s="157">
        <f t="shared" si="49"/>
        <v>0</v>
      </c>
      <c r="M214" s="157">
        <f t="shared" si="49"/>
        <v>0</v>
      </c>
      <c r="N214" s="157">
        <f t="shared" si="49"/>
        <v>0</v>
      </c>
      <c r="O214" s="157">
        <f t="shared" si="49"/>
        <v>0</v>
      </c>
      <c r="P214" s="157">
        <f t="shared" si="49"/>
        <v>0</v>
      </c>
      <c r="Q214" s="157">
        <f t="shared" si="49"/>
        <v>0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222.48848701683707</v>
      </c>
      <c r="C215" s="156">
        <f t="shared" si="50"/>
        <v>300.39394875721865</v>
      </c>
      <c r="D215" s="156">
        <f t="shared" si="50"/>
        <v>358.83081104591236</v>
      </c>
      <c r="E215" s="156">
        <f t="shared" si="50"/>
        <v>416.94733914132723</v>
      </c>
      <c r="F215" s="156">
        <f t="shared" si="50"/>
        <v>478.5159416909201</v>
      </c>
      <c r="G215" s="156">
        <f t="shared" si="50"/>
        <v>543.18862566022585</v>
      </c>
      <c r="H215" s="156">
        <f t="shared" si="50"/>
        <v>605.80060371500497</v>
      </c>
      <c r="I215" s="156">
        <f t="shared" si="50"/>
        <v>674.40212723765467</v>
      </c>
      <c r="J215" s="156">
        <f t="shared" si="50"/>
        <v>754.52565031792187</v>
      </c>
      <c r="K215" s="156">
        <f t="shared" si="50"/>
        <v>813.22543916486211</v>
      </c>
      <c r="L215" s="156">
        <f t="shared" si="50"/>
        <v>0</v>
      </c>
      <c r="M215" s="156">
        <f t="shared" si="50"/>
        <v>0</v>
      </c>
      <c r="N215" s="156">
        <f t="shared" si="50"/>
        <v>0</v>
      </c>
      <c r="O215" s="156">
        <f t="shared" si="50"/>
        <v>0</v>
      </c>
      <c r="P215" s="156">
        <f t="shared" si="50"/>
        <v>0</v>
      </c>
      <c r="Q215" s="156">
        <f t="shared" si="50"/>
        <v>0</v>
      </c>
    </row>
    <row r="216" spans="1:17" ht="12" customHeight="1" x14ac:dyDescent="0.25">
      <c r="A216" s="158" t="s">
        <v>63</v>
      </c>
      <c r="B216" s="157">
        <f t="shared" si="50"/>
        <v>1083.0782090314451</v>
      </c>
      <c r="C216" s="157">
        <f t="shared" si="50"/>
        <v>1083.3770012427547</v>
      </c>
      <c r="D216" s="157">
        <f t="shared" si="50"/>
        <v>1140.0542408791325</v>
      </c>
      <c r="E216" s="157">
        <f t="shared" si="50"/>
        <v>1159.9347895554292</v>
      </c>
      <c r="F216" s="157">
        <f t="shared" si="50"/>
        <v>1205.4726775393949</v>
      </c>
      <c r="G216" s="157">
        <f t="shared" si="50"/>
        <v>1221.9636421005753</v>
      </c>
      <c r="H216" s="157">
        <f t="shared" si="50"/>
        <v>1330.8032672309109</v>
      </c>
      <c r="I216" s="157">
        <f t="shared" si="50"/>
        <v>1406.4141830176347</v>
      </c>
      <c r="J216" s="157">
        <f t="shared" si="50"/>
        <v>1443.3520062444704</v>
      </c>
      <c r="K216" s="157">
        <f t="shared" si="50"/>
        <v>1456.5285415380736</v>
      </c>
      <c r="L216" s="157">
        <f t="shared" si="50"/>
        <v>0</v>
      </c>
      <c r="M216" s="157">
        <f t="shared" si="50"/>
        <v>0</v>
      </c>
      <c r="N216" s="157">
        <f t="shared" si="50"/>
        <v>0</v>
      </c>
      <c r="O216" s="157">
        <f t="shared" si="50"/>
        <v>0</v>
      </c>
      <c r="P216" s="157">
        <f t="shared" si="50"/>
        <v>0</v>
      </c>
      <c r="Q216" s="157">
        <f t="shared" si="50"/>
        <v>0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0</v>
      </c>
      <c r="C217" s="132">
        <f t="shared" si="51"/>
        <v>0</v>
      </c>
      <c r="D217" s="132">
        <f t="shared" si="51"/>
        <v>0</v>
      </c>
      <c r="E217" s="132">
        <f t="shared" si="51"/>
        <v>0</v>
      </c>
      <c r="F217" s="132">
        <f t="shared" si="51"/>
        <v>0</v>
      </c>
      <c r="G217" s="132">
        <f t="shared" si="51"/>
        <v>0</v>
      </c>
      <c r="H217" s="132">
        <f t="shared" si="51"/>
        <v>0</v>
      </c>
      <c r="I217" s="132">
        <f t="shared" si="51"/>
        <v>0</v>
      </c>
      <c r="J217" s="132">
        <f t="shared" si="51"/>
        <v>0</v>
      </c>
      <c r="K217" s="132">
        <f t="shared" si="51"/>
        <v>0</v>
      </c>
      <c r="L217" s="132">
        <f t="shared" si="51"/>
        <v>0</v>
      </c>
      <c r="M217" s="132">
        <f t="shared" si="51"/>
        <v>0</v>
      </c>
      <c r="N217" s="132">
        <f t="shared" si="51"/>
        <v>0</v>
      </c>
      <c r="O217" s="132">
        <f t="shared" si="51"/>
        <v>0</v>
      </c>
      <c r="P217" s="132">
        <f t="shared" si="51"/>
        <v>0</v>
      </c>
      <c r="Q217" s="132">
        <f t="shared" si="51"/>
        <v>0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1075.2805630511004</v>
      </c>
      <c r="C218" s="132">
        <f t="shared" si="52"/>
        <v>1075.9851150699692</v>
      </c>
      <c r="D218" s="132">
        <f t="shared" si="52"/>
        <v>1113.1670629019443</v>
      </c>
      <c r="E218" s="132">
        <f t="shared" si="52"/>
        <v>1121.7716773205127</v>
      </c>
      <c r="F218" s="132">
        <f t="shared" si="52"/>
        <v>1180.1933709234402</v>
      </c>
      <c r="G218" s="132">
        <f t="shared" si="52"/>
        <v>1213.1592377349716</v>
      </c>
      <c r="H218" s="132">
        <f t="shared" si="52"/>
        <v>1312.9577764764094</v>
      </c>
      <c r="I218" s="132">
        <f t="shared" si="52"/>
        <v>1401.9988035221797</v>
      </c>
      <c r="J218" s="132">
        <f t="shared" si="52"/>
        <v>1442.5086481434437</v>
      </c>
      <c r="K218" s="132">
        <f t="shared" si="52"/>
        <v>1451.7510608348489</v>
      </c>
      <c r="L218" s="132">
        <f t="shared" si="52"/>
        <v>0</v>
      </c>
      <c r="M218" s="132">
        <f t="shared" si="52"/>
        <v>0</v>
      </c>
      <c r="N218" s="132">
        <f t="shared" si="52"/>
        <v>0</v>
      </c>
      <c r="O218" s="132">
        <f t="shared" si="52"/>
        <v>0</v>
      </c>
      <c r="P218" s="132">
        <f t="shared" si="52"/>
        <v>0</v>
      </c>
      <c r="Q218" s="132">
        <f t="shared" si="52"/>
        <v>0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1075.2832888294463</v>
      </c>
      <c r="C219" s="132">
        <f t="shared" si="53"/>
        <v>1080.9566433676571</v>
      </c>
      <c r="D219" s="132">
        <f t="shared" si="53"/>
        <v>1122.1838671897845</v>
      </c>
      <c r="E219" s="132">
        <f t="shared" si="53"/>
        <v>1135.2872432304912</v>
      </c>
      <c r="F219" s="132">
        <f t="shared" si="53"/>
        <v>1176.6173531103952</v>
      </c>
      <c r="G219" s="132">
        <f t="shared" si="53"/>
        <v>1195.1940291663702</v>
      </c>
      <c r="H219" s="132">
        <f t="shared" si="53"/>
        <v>1238.8637663364507</v>
      </c>
      <c r="I219" s="132">
        <f t="shared" si="53"/>
        <v>1297.4928044300541</v>
      </c>
      <c r="J219" s="132">
        <f t="shared" si="53"/>
        <v>1343.7636935477192</v>
      </c>
      <c r="K219" s="132">
        <f t="shared" si="53"/>
        <v>1362.1497410143595</v>
      </c>
      <c r="L219" s="132">
        <f t="shared" si="53"/>
        <v>0</v>
      </c>
      <c r="M219" s="132">
        <f t="shared" si="53"/>
        <v>0</v>
      </c>
      <c r="N219" s="132">
        <f t="shared" si="53"/>
        <v>0</v>
      </c>
      <c r="O219" s="132">
        <f t="shared" si="53"/>
        <v>0</v>
      </c>
      <c r="P219" s="132">
        <f t="shared" si="53"/>
        <v>0</v>
      </c>
      <c r="Q219" s="132">
        <f t="shared" si="53"/>
        <v>0</v>
      </c>
    </row>
    <row r="220" spans="1:17" ht="12" customHeight="1" x14ac:dyDescent="0.25">
      <c r="A220" s="166" t="s">
        <v>57</v>
      </c>
      <c r="B220" s="165">
        <f t="shared" si="53"/>
        <v>274.19654357803114</v>
      </c>
      <c r="C220" s="165">
        <f t="shared" si="53"/>
        <v>274.37620434284253</v>
      </c>
      <c r="D220" s="165">
        <f t="shared" si="53"/>
        <v>333.95548223925664</v>
      </c>
      <c r="E220" s="165">
        <f t="shared" si="53"/>
        <v>370.14535434378325</v>
      </c>
      <c r="F220" s="165">
        <f t="shared" si="53"/>
        <v>344.03999250408492</v>
      </c>
      <c r="G220" s="165">
        <f t="shared" si="53"/>
        <v>414.87220120450667</v>
      </c>
      <c r="H220" s="165">
        <f t="shared" si="53"/>
        <v>417.86462129356238</v>
      </c>
      <c r="I220" s="165">
        <f t="shared" si="53"/>
        <v>411.84854868267541</v>
      </c>
      <c r="J220" s="165">
        <f t="shared" si="53"/>
        <v>427.57111487505438</v>
      </c>
      <c r="K220" s="165">
        <f t="shared" si="53"/>
        <v>421.83737103411869</v>
      </c>
      <c r="L220" s="165">
        <f t="shared" si="53"/>
        <v>0</v>
      </c>
      <c r="M220" s="165">
        <f t="shared" si="53"/>
        <v>0</v>
      </c>
      <c r="N220" s="165">
        <f t="shared" si="53"/>
        <v>0</v>
      </c>
      <c r="O220" s="165">
        <f t="shared" si="53"/>
        <v>0</v>
      </c>
      <c r="P220" s="165">
        <f t="shared" si="53"/>
        <v>0</v>
      </c>
      <c r="Q220" s="165">
        <f t="shared" si="53"/>
        <v>0</v>
      </c>
    </row>
    <row r="221" spans="1:17" ht="12" customHeight="1" x14ac:dyDescent="0.25">
      <c r="A221" s="147" t="s">
        <v>59</v>
      </c>
      <c r="B221" s="164">
        <f t="shared" si="53"/>
        <v>801.08674525141521</v>
      </c>
      <c r="C221" s="164">
        <f t="shared" si="53"/>
        <v>806.58043902481438</v>
      </c>
      <c r="D221" s="164">
        <f t="shared" si="53"/>
        <v>788.22838495052758</v>
      </c>
      <c r="E221" s="164">
        <f t="shared" si="53"/>
        <v>765.14188888670787</v>
      </c>
      <c r="F221" s="164">
        <f t="shared" si="53"/>
        <v>832.57736060631044</v>
      </c>
      <c r="G221" s="164">
        <f t="shared" si="53"/>
        <v>780.32182796186351</v>
      </c>
      <c r="H221" s="164">
        <f t="shared" si="53"/>
        <v>820.99914504288836</v>
      </c>
      <c r="I221" s="164">
        <f t="shared" si="53"/>
        <v>885.64425574737845</v>
      </c>
      <c r="J221" s="164">
        <f t="shared" si="53"/>
        <v>916.19257867266481</v>
      </c>
      <c r="K221" s="164">
        <f t="shared" si="53"/>
        <v>940.31236998024087</v>
      </c>
      <c r="L221" s="164">
        <f t="shared" si="53"/>
        <v>0</v>
      </c>
      <c r="M221" s="164">
        <f t="shared" si="53"/>
        <v>0</v>
      </c>
      <c r="N221" s="164">
        <f t="shared" si="53"/>
        <v>0</v>
      </c>
      <c r="O221" s="164">
        <f t="shared" si="53"/>
        <v>0</v>
      </c>
      <c r="P221" s="164">
        <f t="shared" si="53"/>
        <v>0</v>
      </c>
      <c r="Q221" s="164">
        <f t="shared" si="53"/>
        <v>0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1090.0601201081711</v>
      </c>
      <c r="C222" s="162">
        <f t="shared" si="54"/>
        <v>1086.5305776371754</v>
      </c>
      <c r="D222" s="162">
        <f t="shared" si="54"/>
        <v>1156.4870855572838</v>
      </c>
      <c r="E222" s="162">
        <f t="shared" si="54"/>
        <v>1181.8698231030344</v>
      </c>
      <c r="F222" s="162">
        <f t="shared" si="54"/>
        <v>1228.5531186604233</v>
      </c>
      <c r="G222" s="162">
        <f t="shared" si="54"/>
        <v>1240.1398408391556</v>
      </c>
      <c r="H222" s="162">
        <f t="shared" si="54"/>
        <v>1393.3353312304612</v>
      </c>
      <c r="I222" s="162">
        <f t="shared" si="54"/>
        <v>1511.1936705590899</v>
      </c>
      <c r="J222" s="162">
        <f t="shared" si="54"/>
        <v>1547.0731405755826</v>
      </c>
      <c r="K222" s="162">
        <f t="shared" si="54"/>
        <v>1561.5641104022313</v>
      </c>
      <c r="L222" s="162">
        <f t="shared" si="54"/>
        <v>0</v>
      </c>
      <c r="M222" s="162">
        <f t="shared" si="54"/>
        <v>0</v>
      </c>
      <c r="N222" s="162">
        <f t="shared" si="54"/>
        <v>0</v>
      </c>
      <c r="O222" s="162">
        <f t="shared" si="54"/>
        <v>0</v>
      </c>
      <c r="P222" s="162">
        <f t="shared" si="54"/>
        <v>0</v>
      </c>
      <c r="Q222" s="162">
        <f t="shared" si="54"/>
        <v>0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1079.0520758789994</v>
      </c>
      <c r="C223" s="160">
        <f t="shared" si="55"/>
        <v>1083.6457363222942</v>
      </c>
      <c r="D223" s="160">
        <f t="shared" si="55"/>
        <v>1135.1898203677267</v>
      </c>
      <c r="E223" s="160">
        <f t="shared" si="55"/>
        <v>1155.030810043728</v>
      </c>
      <c r="F223" s="160">
        <f t="shared" si="55"/>
        <v>1190.7379626280422</v>
      </c>
      <c r="G223" s="160">
        <f t="shared" si="55"/>
        <v>1204.4840948087913</v>
      </c>
      <c r="H223" s="160">
        <f t="shared" si="55"/>
        <v>1266.509881981754</v>
      </c>
      <c r="I223" s="160">
        <f t="shared" si="55"/>
        <v>1339.1758751314846</v>
      </c>
      <c r="J223" s="160">
        <f t="shared" si="55"/>
        <v>1380.4112308413714</v>
      </c>
      <c r="K223" s="160">
        <f t="shared" si="55"/>
        <v>1394.7800890032493</v>
      </c>
      <c r="L223" s="160">
        <f t="shared" si="55"/>
        <v>0</v>
      </c>
      <c r="M223" s="160">
        <f t="shared" si="55"/>
        <v>0</v>
      </c>
      <c r="N223" s="160">
        <f t="shared" si="55"/>
        <v>0</v>
      </c>
      <c r="O223" s="160">
        <f t="shared" si="55"/>
        <v>0</v>
      </c>
      <c r="P223" s="160">
        <f t="shared" si="55"/>
        <v>0</v>
      </c>
      <c r="Q223" s="160">
        <f t="shared" si="55"/>
        <v>0</v>
      </c>
    </row>
    <row r="224" spans="1:17" ht="12" customHeight="1" x14ac:dyDescent="0.25">
      <c r="A224" s="148" t="s">
        <v>60</v>
      </c>
      <c r="B224" s="156">
        <f t="shared" si="55"/>
        <v>277.96533062758408</v>
      </c>
      <c r="C224" s="156">
        <f t="shared" si="55"/>
        <v>277.06529729748002</v>
      </c>
      <c r="D224" s="156">
        <f t="shared" si="55"/>
        <v>346.96143541719908</v>
      </c>
      <c r="E224" s="156">
        <f t="shared" si="55"/>
        <v>389.88892115702066</v>
      </c>
      <c r="F224" s="156">
        <f t="shared" si="55"/>
        <v>358.1606020217319</v>
      </c>
      <c r="G224" s="156">
        <f t="shared" si="55"/>
        <v>424.16226684692782</v>
      </c>
      <c r="H224" s="156">
        <f t="shared" si="55"/>
        <v>445.51073693886565</v>
      </c>
      <c r="I224" s="156">
        <f t="shared" si="55"/>
        <v>453.53161938410585</v>
      </c>
      <c r="J224" s="156">
        <f t="shared" si="55"/>
        <v>464.21865216870623</v>
      </c>
      <c r="K224" s="156">
        <f t="shared" si="55"/>
        <v>454.46771902300804</v>
      </c>
      <c r="L224" s="156">
        <f t="shared" si="55"/>
        <v>0</v>
      </c>
      <c r="M224" s="156">
        <f t="shared" si="55"/>
        <v>0</v>
      </c>
      <c r="N224" s="156">
        <f t="shared" si="55"/>
        <v>0</v>
      </c>
      <c r="O224" s="156">
        <f t="shared" si="55"/>
        <v>0</v>
      </c>
      <c r="P224" s="156">
        <f t="shared" si="55"/>
        <v>0</v>
      </c>
      <c r="Q224" s="156">
        <f t="shared" si="55"/>
        <v>0</v>
      </c>
    </row>
    <row r="225" spans="1:17" ht="12" customHeight="1" x14ac:dyDescent="0.25">
      <c r="A225" s="148" t="s">
        <v>59</v>
      </c>
      <c r="B225" s="156">
        <f t="shared" si="55"/>
        <v>801.08674525141544</v>
      </c>
      <c r="C225" s="156">
        <f t="shared" si="55"/>
        <v>806.58043902481438</v>
      </c>
      <c r="D225" s="156">
        <f t="shared" si="55"/>
        <v>788.22838495052747</v>
      </c>
      <c r="E225" s="156">
        <f t="shared" si="55"/>
        <v>765.14188888670742</v>
      </c>
      <c r="F225" s="156">
        <f t="shared" si="55"/>
        <v>832.57736060631009</v>
      </c>
      <c r="G225" s="156">
        <f t="shared" si="55"/>
        <v>780.32182796186351</v>
      </c>
      <c r="H225" s="156">
        <f t="shared" si="55"/>
        <v>820.99914504288824</v>
      </c>
      <c r="I225" s="156">
        <f t="shared" si="55"/>
        <v>885.64425574737868</v>
      </c>
      <c r="J225" s="156">
        <f t="shared" si="55"/>
        <v>916.19257867266504</v>
      </c>
      <c r="K225" s="156">
        <f t="shared" si="55"/>
        <v>940.3123699802411</v>
      </c>
      <c r="L225" s="156">
        <f t="shared" si="55"/>
        <v>0</v>
      </c>
      <c r="M225" s="156">
        <f t="shared" si="55"/>
        <v>0</v>
      </c>
      <c r="N225" s="156">
        <f t="shared" si="55"/>
        <v>0</v>
      </c>
      <c r="O225" s="156">
        <f t="shared" si="55"/>
        <v>0</v>
      </c>
      <c r="P225" s="156">
        <f t="shared" si="55"/>
        <v>0</v>
      </c>
      <c r="Q225" s="156">
        <f t="shared" si="55"/>
        <v>0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941.09166523924364</v>
      </c>
      <c r="C226" s="157">
        <f t="shared" si="56"/>
        <v>939.89351570577958</v>
      </c>
      <c r="D226" s="157">
        <f t="shared" si="56"/>
        <v>999.33846428913171</v>
      </c>
      <c r="E226" s="157">
        <f t="shared" si="56"/>
        <v>1016.9492119848703</v>
      </c>
      <c r="F226" s="157">
        <f t="shared" si="56"/>
        <v>1013.3975949681898</v>
      </c>
      <c r="G226" s="157">
        <f t="shared" si="56"/>
        <v>993.75389482728735</v>
      </c>
      <c r="H226" s="157">
        <f t="shared" si="56"/>
        <v>1046.2066351361436</v>
      </c>
      <c r="I226" s="157">
        <f t="shared" si="56"/>
        <v>1109.4406341581243</v>
      </c>
      <c r="J226" s="157">
        <f t="shared" si="56"/>
        <v>1109.2402718970568</v>
      </c>
      <c r="K226" s="157">
        <f t="shared" si="56"/>
        <v>1107.8540350022647</v>
      </c>
      <c r="L226" s="157">
        <f t="shared" si="56"/>
        <v>0</v>
      </c>
      <c r="M226" s="157">
        <f t="shared" si="56"/>
        <v>0</v>
      </c>
      <c r="N226" s="157">
        <f t="shared" si="56"/>
        <v>0</v>
      </c>
      <c r="O226" s="157">
        <f t="shared" si="56"/>
        <v>0</v>
      </c>
      <c r="P226" s="157">
        <f t="shared" si="56"/>
        <v>0</v>
      </c>
      <c r="Q226" s="157">
        <f t="shared" si="56"/>
        <v>0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0</v>
      </c>
      <c r="C227" s="156">
        <f t="shared" si="57"/>
        <v>0</v>
      </c>
      <c r="D227" s="156">
        <f t="shared" si="57"/>
        <v>0</v>
      </c>
      <c r="E227" s="156">
        <f t="shared" si="57"/>
        <v>0</v>
      </c>
      <c r="F227" s="156">
        <f t="shared" si="57"/>
        <v>0</v>
      </c>
      <c r="G227" s="156">
        <f t="shared" si="57"/>
        <v>0</v>
      </c>
      <c r="H227" s="156">
        <f t="shared" si="57"/>
        <v>0</v>
      </c>
      <c r="I227" s="156">
        <f t="shared" si="57"/>
        <v>0</v>
      </c>
      <c r="J227" s="156">
        <f t="shared" si="57"/>
        <v>0</v>
      </c>
      <c r="K227" s="156">
        <f t="shared" si="57"/>
        <v>0</v>
      </c>
      <c r="L227" s="156">
        <f t="shared" si="57"/>
        <v>0</v>
      </c>
      <c r="M227" s="156">
        <f t="shared" si="57"/>
        <v>0</v>
      </c>
      <c r="N227" s="156">
        <f t="shared" si="57"/>
        <v>0</v>
      </c>
      <c r="O227" s="156">
        <f t="shared" si="57"/>
        <v>0</v>
      </c>
      <c r="P227" s="156">
        <f t="shared" si="57"/>
        <v>0</v>
      </c>
      <c r="Q227" s="156">
        <f t="shared" si="57"/>
        <v>0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928.91819723079311</v>
      </c>
      <c r="C228" s="156">
        <f t="shared" si="58"/>
        <v>938.97336614142409</v>
      </c>
      <c r="D228" s="156">
        <f t="shared" si="58"/>
        <v>978.70464361147936</v>
      </c>
      <c r="E228" s="156">
        <f t="shared" si="58"/>
        <v>990.40989968150166</v>
      </c>
      <c r="F228" s="156">
        <f t="shared" si="58"/>
        <v>1011.6820792399704</v>
      </c>
      <c r="G228" s="156">
        <f t="shared" si="58"/>
        <v>1014.3593394199382</v>
      </c>
      <c r="H228" s="156">
        <f t="shared" si="58"/>
        <v>1035.9192748314031</v>
      </c>
      <c r="I228" s="156">
        <f t="shared" si="58"/>
        <v>1069.4097625284121</v>
      </c>
      <c r="J228" s="156">
        <f t="shared" si="58"/>
        <v>1080.3188958669034</v>
      </c>
      <c r="K228" s="156">
        <f t="shared" si="58"/>
        <v>1077.1280088798321</v>
      </c>
      <c r="L228" s="156">
        <f t="shared" si="58"/>
        <v>0</v>
      </c>
      <c r="M228" s="156">
        <f t="shared" si="58"/>
        <v>0</v>
      </c>
      <c r="N228" s="156">
        <f t="shared" si="58"/>
        <v>0</v>
      </c>
      <c r="O228" s="156">
        <f t="shared" si="58"/>
        <v>0</v>
      </c>
      <c r="P228" s="156">
        <f t="shared" si="58"/>
        <v>0</v>
      </c>
      <c r="Q228" s="156">
        <f t="shared" si="58"/>
        <v>0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941.68137824676592</v>
      </c>
      <c r="C229" s="57">
        <f t="shared" si="59"/>
        <v>939.93823876469696</v>
      </c>
      <c r="D229" s="57">
        <f t="shared" si="59"/>
        <v>999.83834502853188</v>
      </c>
      <c r="E229" s="57">
        <f t="shared" si="59"/>
        <v>1017.5943713876477</v>
      </c>
      <c r="F229" s="57">
        <f t="shared" si="59"/>
        <v>1013.4445914973541</v>
      </c>
      <c r="G229" s="57">
        <f t="shared" si="59"/>
        <v>993.22947830777173</v>
      </c>
      <c r="H229" s="57">
        <f t="shared" si="59"/>
        <v>1046.4595511854307</v>
      </c>
      <c r="I229" s="57">
        <f t="shared" si="59"/>
        <v>1110.5183883943089</v>
      </c>
      <c r="J229" s="57">
        <f t="shared" si="59"/>
        <v>1110.0703701001401</v>
      </c>
      <c r="K229" s="57">
        <f t="shared" si="59"/>
        <v>1108.4869298924941</v>
      </c>
      <c r="L229" s="57">
        <f t="shared" si="59"/>
        <v>0</v>
      </c>
      <c r="M229" s="57">
        <f t="shared" si="59"/>
        <v>0</v>
      </c>
      <c r="N229" s="57">
        <f t="shared" si="59"/>
        <v>0</v>
      </c>
      <c r="O229" s="57">
        <f t="shared" si="59"/>
        <v>0</v>
      </c>
      <c r="P229" s="57">
        <f t="shared" si="59"/>
        <v>0</v>
      </c>
      <c r="Q229" s="57">
        <f t="shared" si="59"/>
        <v>0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3654.5059669308721</v>
      </c>
      <c r="C231" s="168">
        <f t="shared" si="60"/>
        <v>3844.4499195453695</v>
      </c>
      <c r="D231" s="168">
        <f t="shared" si="60"/>
        <v>3892.5183792480448</v>
      </c>
      <c r="E231" s="168">
        <f t="shared" si="60"/>
        <v>4499.3177950498666</v>
      </c>
      <c r="F231" s="168">
        <f t="shared" si="60"/>
        <v>4227.2336693931811</v>
      </c>
      <c r="G231" s="168">
        <f t="shared" si="60"/>
        <v>4327.8706112553455</v>
      </c>
      <c r="H231" s="168">
        <f t="shared" si="60"/>
        <v>2969.37708077966</v>
      </c>
      <c r="I231" s="168">
        <f t="shared" si="60"/>
        <v>3075.7988428173335</v>
      </c>
      <c r="J231" s="168">
        <f t="shared" si="60"/>
        <v>4800.3461989158232</v>
      </c>
      <c r="K231" s="168">
        <f t="shared" si="60"/>
        <v>3196.253719638381</v>
      </c>
      <c r="L231" s="168">
        <f t="shared" si="60"/>
        <v>0</v>
      </c>
      <c r="M231" s="168">
        <f t="shared" si="60"/>
        <v>0</v>
      </c>
      <c r="N231" s="168">
        <f t="shared" si="60"/>
        <v>0</v>
      </c>
      <c r="O231" s="168">
        <f t="shared" si="60"/>
        <v>0</v>
      </c>
      <c r="P231" s="168">
        <f t="shared" si="60"/>
        <v>0</v>
      </c>
      <c r="Q231" s="168">
        <f t="shared" si="60"/>
        <v>0</v>
      </c>
    </row>
    <row r="232" spans="1:17" ht="12" customHeight="1" x14ac:dyDescent="0.25">
      <c r="A232" s="158" t="s">
        <v>65</v>
      </c>
      <c r="B232" s="157">
        <f t="shared" ref="B232:Q232" si="61">SUM(B233:B234)</f>
        <v>3525.7830350801564</v>
      </c>
      <c r="C232" s="157">
        <f t="shared" si="61"/>
        <v>3716.7111047372564</v>
      </c>
      <c r="D232" s="157">
        <f t="shared" si="61"/>
        <v>3772.0862087851388</v>
      </c>
      <c r="E232" s="157">
        <f t="shared" si="61"/>
        <v>4378.5796793684221</v>
      </c>
      <c r="F232" s="157">
        <f t="shared" si="61"/>
        <v>4105.4263958106021</v>
      </c>
      <c r="G232" s="157">
        <f t="shared" si="61"/>
        <v>4206.2369331038226</v>
      </c>
      <c r="H232" s="157">
        <f t="shared" si="61"/>
        <v>2850.8103540539892</v>
      </c>
      <c r="I232" s="157">
        <f t="shared" si="61"/>
        <v>2966.9991322696642</v>
      </c>
      <c r="J232" s="157">
        <f t="shared" si="61"/>
        <v>4691.4731020215595</v>
      </c>
      <c r="K232" s="157">
        <f t="shared" si="61"/>
        <v>3094.1521596562498</v>
      </c>
      <c r="L232" s="157">
        <f t="shared" si="61"/>
        <v>0</v>
      </c>
      <c r="M232" s="157">
        <f t="shared" si="61"/>
        <v>0</v>
      </c>
      <c r="N232" s="157">
        <f t="shared" si="61"/>
        <v>0</v>
      </c>
      <c r="O232" s="157">
        <f t="shared" si="61"/>
        <v>0</v>
      </c>
      <c r="P232" s="157">
        <f t="shared" si="61"/>
        <v>0</v>
      </c>
      <c r="Q232" s="157">
        <f t="shared" si="61"/>
        <v>0</v>
      </c>
    </row>
    <row r="233" spans="1:17" ht="12" customHeight="1" x14ac:dyDescent="0.25">
      <c r="A233" s="23" t="s">
        <v>58</v>
      </c>
      <c r="B233" s="156">
        <f>IF(B170=0,0,B170*1000000/B$7)</f>
        <v>3525.7830350801564</v>
      </c>
      <c r="C233" s="156">
        <f t="shared" ref="C233:Q234" si="62">IF(C170=0,0,C170*1000000/C$7)</f>
        <v>3716.7111047372564</v>
      </c>
      <c r="D233" s="156">
        <f t="shared" si="62"/>
        <v>3772.0862087851388</v>
      </c>
      <c r="E233" s="156">
        <f t="shared" si="62"/>
        <v>4378.5796793684221</v>
      </c>
      <c r="F233" s="156">
        <f t="shared" si="62"/>
        <v>4105.4263958106021</v>
      </c>
      <c r="G233" s="156">
        <f t="shared" si="62"/>
        <v>4206.2369331038226</v>
      </c>
      <c r="H233" s="156">
        <f t="shared" si="62"/>
        <v>2850.8103540539892</v>
      </c>
      <c r="I233" s="156">
        <f t="shared" si="62"/>
        <v>2966.9991322696642</v>
      </c>
      <c r="J233" s="156">
        <f t="shared" si="62"/>
        <v>4691.4731020215595</v>
      </c>
      <c r="K233" s="156">
        <f t="shared" si="62"/>
        <v>3094.1521596562498</v>
      </c>
      <c r="L233" s="156">
        <f t="shared" si="62"/>
        <v>0</v>
      </c>
      <c r="M233" s="156">
        <f t="shared" si="62"/>
        <v>0</v>
      </c>
      <c r="N233" s="156">
        <f t="shared" si="62"/>
        <v>0</v>
      </c>
      <c r="O233" s="156">
        <f t="shared" si="62"/>
        <v>0</v>
      </c>
      <c r="P233" s="156">
        <f t="shared" si="62"/>
        <v>0</v>
      </c>
      <c r="Q233" s="156">
        <f t="shared" si="62"/>
        <v>0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104.3210275826564</v>
      </c>
      <c r="C237" s="157">
        <f t="shared" si="64"/>
        <v>103.06833028507636</v>
      </c>
      <c r="D237" s="157">
        <f t="shared" si="64"/>
        <v>107.48666971939747</v>
      </c>
      <c r="E237" s="157">
        <f t="shared" si="64"/>
        <v>107.65808184828754</v>
      </c>
      <c r="F237" s="157">
        <f t="shared" si="64"/>
        <v>107.29012180063138</v>
      </c>
      <c r="G237" s="157">
        <f t="shared" si="64"/>
        <v>108.67715020317004</v>
      </c>
      <c r="H237" s="157">
        <f t="shared" si="64"/>
        <v>106.22074989787572</v>
      </c>
      <c r="I237" s="157">
        <f t="shared" si="64"/>
        <v>94.883516337054616</v>
      </c>
      <c r="J237" s="157">
        <f t="shared" si="64"/>
        <v>93.924653160561036</v>
      </c>
      <c r="K237" s="157">
        <f t="shared" si="64"/>
        <v>91.32729527025748</v>
      </c>
      <c r="L237" s="157">
        <f t="shared" si="64"/>
        <v>0</v>
      </c>
      <c r="M237" s="157">
        <f t="shared" si="64"/>
        <v>0</v>
      </c>
      <c r="N237" s="157">
        <f t="shared" si="64"/>
        <v>0</v>
      </c>
      <c r="O237" s="157">
        <f t="shared" si="64"/>
        <v>0</v>
      </c>
      <c r="P237" s="157">
        <f t="shared" si="64"/>
        <v>0</v>
      </c>
      <c r="Q237" s="157">
        <f t="shared" si="64"/>
        <v>0</v>
      </c>
    </row>
    <row r="238" spans="1:17" ht="12" customHeight="1" x14ac:dyDescent="0.25">
      <c r="A238" s="167" t="s">
        <v>171</v>
      </c>
      <c r="B238" s="132">
        <f>IF(B175=0,0,B175*1000000/B$11)</f>
        <v>0</v>
      </c>
      <c r="C238" s="132">
        <f t="shared" ref="C238:Q238" si="65">IF(C175=0,0,C175*1000000/C$11)</f>
        <v>0</v>
      </c>
      <c r="D238" s="132">
        <f t="shared" si="65"/>
        <v>0</v>
      </c>
      <c r="E238" s="132">
        <f t="shared" si="65"/>
        <v>0</v>
      </c>
      <c r="F238" s="132">
        <f t="shared" si="65"/>
        <v>0</v>
      </c>
      <c r="G238" s="132">
        <f t="shared" si="65"/>
        <v>0</v>
      </c>
      <c r="H238" s="132">
        <f t="shared" si="65"/>
        <v>0</v>
      </c>
      <c r="I238" s="132">
        <f t="shared" si="65"/>
        <v>0</v>
      </c>
      <c r="J238" s="132">
        <f t="shared" si="65"/>
        <v>0</v>
      </c>
      <c r="K238" s="132">
        <f t="shared" si="65"/>
        <v>0</v>
      </c>
      <c r="L238" s="132">
        <f t="shared" si="65"/>
        <v>0</v>
      </c>
      <c r="M238" s="132">
        <f t="shared" si="65"/>
        <v>0</v>
      </c>
      <c r="N238" s="132">
        <f t="shared" si="65"/>
        <v>0</v>
      </c>
      <c r="O238" s="132">
        <f t="shared" si="65"/>
        <v>0</v>
      </c>
      <c r="P238" s="132">
        <f t="shared" si="65"/>
        <v>0</v>
      </c>
      <c r="Q238" s="132">
        <f t="shared" si="65"/>
        <v>0</v>
      </c>
    </row>
    <row r="239" spans="1:17" ht="12" customHeight="1" x14ac:dyDescent="0.25">
      <c r="A239" s="167" t="s">
        <v>144</v>
      </c>
      <c r="B239" s="132">
        <f>IF(B176=0,0,B176*1000000/B$12)</f>
        <v>514.88079116701942</v>
      </c>
      <c r="C239" s="132">
        <f t="shared" ref="C239:Q239" si="66">IF(C176=0,0,C176*1000000/C$12)</f>
        <v>514.61953994627584</v>
      </c>
      <c r="D239" s="132">
        <f t="shared" si="66"/>
        <v>531.24914798882014</v>
      </c>
      <c r="E239" s="132">
        <f t="shared" si="66"/>
        <v>534.759305657102</v>
      </c>
      <c r="F239" s="132">
        <f t="shared" si="66"/>
        <v>546.19189915679169</v>
      </c>
      <c r="G239" s="132">
        <f t="shared" si="66"/>
        <v>547.68506349138931</v>
      </c>
      <c r="H239" s="132">
        <f t="shared" si="66"/>
        <v>554.1056142187972</v>
      </c>
      <c r="I239" s="132">
        <f t="shared" si="66"/>
        <v>576.64413191184201</v>
      </c>
      <c r="J239" s="132">
        <f t="shared" si="66"/>
        <v>592.00310964909977</v>
      </c>
      <c r="K239" s="132">
        <f t="shared" si="66"/>
        <v>594.40137938608234</v>
      </c>
      <c r="L239" s="132">
        <f t="shared" si="66"/>
        <v>0</v>
      </c>
      <c r="M239" s="132">
        <f t="shared" si="66"/>
        <v>0</v>
      </c>
      <c r="N239" s="132">
        <f t="shared" si="66"/>
        <v>0</v>
      </c>
      <c r="O239" s="132">
        <f t="shared" si="66"/>
        <v>0</v>
      </c>
      <c r="P239" s="132">
        <f t="shared" si="66"/>
        <v>0</v>
      </c>
      <c r="Q239" s="132">
        <f t="shared" si="66"/>
        <v>0</v>
      </c>
    </row>
    <row r="240" spans="1:17" ht="12" customHeight="1" x14ac:dyDescent="0.25">
      <c r="A240" s="167" t="s">
        <v>143</v>
      </c>
      <c r="B240" s="132">
        <f>IF(B177=0,0,B177*1000000/B$13)</f>
        <v>131.29460174759021</v>
      </c>
      <c r="C240" s="132">
        <f t="shared" ref="C240:Q242" si="67">IF(C177=0,0,C177*1000000/C$13)</f>
        <v>131.22798268630052</v>
      </c>
      <c r="D240" s="132">
        <f t="shared" si="67"/>
        <v>159.37474439664632</v>
      </c>
      <c r="E240" s="132">
        <f t="shared" si="67"/>
        <v>176.47057086684367</v>
      </c>
      <c r="F240" s="132">
        <f t="shared" si="67"/>
        <v>159.21493860420469</v>
      </c>
      <c r="G240" s="132">
        <f t="shared" si="67"/>
        <v>187.30829171405492</v>
      </c>
      <c r="H240" s="132">
        <f t="shared" si="67"/>
        <v>177.31379655001496</v>
      </c>
      <c r="I240" s="132">
        <f t="shared" si="67"/>
        <v>172.9932395735523</v>
      </c>
      <c r="J240" s="132">
        <f t="shared" si="67"/>
        <v>177.60093289473005</v>
      </c>
      <c r="K240" s="132">
        <f t="shared" si="67"/>
        <v>172.37640002196403</v>
      </c>
      <c r="L240" s="132">
        <f t="shared" si="67"/>
        <v>0</v>
      </c>
      <c r="M240" s="132">
        <f t="shared" si="67"/>
        <v>0</v>
      </c>
      <c r="N240" s="132">
        <f t="shared" si="67"/>
        <v>0</v>
      </c>
      <c r="O240" s="132">
        <f t="shared" si="67"/>
        <v>0</v>
      </c>
      <c r="P240" s="132">
        <f t="shared" si="67"/>
        <v>0</v>
      </c>
      <c r="Q240" s="132">
        <f t="shared" si="67"/>
        <v>0</v>
      </c>
    </row>
    <row r="241" spans="1:17" ht="12" customHeight="1" x14ac:dyDescent="0.25">
      <c r="A241" s="166" t="s">
        <v>57</v>
      </c>
      <c r="B241" s="165">
        <f>IF(B178=0,0,B178*1000000/B$13)</f>
        <v>131.29460174759021</v>
      </c>
      <c r="C241" s="165">
        <f t="shared" si="67"/>
        <v>131.22798268630052</v>
      </c>
      <c r="D241" s="165">
        <f t="shared" si="67"/>
        <v>159.37474439664632</v>
      </c>
      <c r="E241" s="165">
        <f t="shared" si="67"/>
        <v>176.47057086684367</v>
      </c>
      <c r="F241" s="165">
        <f t="shared" si="67"/>
        <v>159.21493860420469</v>
      </c>
      <c r="G241" s="165">
        <f t="shared" si="67"/>
        <v>187.30829171405492</v>
      </c>
      <c r="H241" s="165">
        <f t="shared" si="67"/>
        <v>177.31379655001496</v>
      </c>
      <c r="I241" s="165">
        <f t="shared" si="67"/>
        <v>172.9932395735523</v>
      </c>
      <c r="J241" s="165">
        <f t="shared" si="67"/>
        <v>177.60093289473005</v>
      </c>
      <c r="K241" s="165">
        <f t="shared" si="67"/>
        <v>172.37640002196403</v>
      </c>
      <c r="L241" s="165">
        <f t="shared" si="67"/>
        <v>0</v>
      </c>
      <c r="M241" s="165">
        <f t="shared" si="67"/>
        <v>0</v>
      </c>
      <c r="N241" s="165">
        <f t="shared" si="67"/>
        <v>0</v>
      </c>
      <c r="O241" s="165">
        <f t="shared" si="67"/>
        <v>0</v>
      </c>
      <c r="P241" s="165">
        <f t="shared" si="67"/>
        <v>0</v>
      </c>
      <c r="Q241" s="165">
        <f t="shared" si="67"/>
        <v>0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24.401904268059418</v>
      </c>
      <c r="C247" s="157">
        <f t="shared" ref="C247:Q247" si="70">IF(C184=0,0,C184*1000000/C$5)</f>
        <v>24.670484523036979</v>
      </c>
      <c r="D247" s="157">
        <f t="shared" si="70"/>
        <v>12.945500743508743</v>
      </c>
      <c r="E247" s="157">
        <f t="shared" si="70"/>
        <v>13.080033833157801</v>
      </c>
      <c r="F247" s="157">
        <f t="shared" si="70"/>
        <v>14.517151781946865</v>
      </c>
      <c r="G247" s="157">
        <f t="shared" si="70"/>
        <v>12.956527948352825</v>
      </c>
      <c r="H247" s="157">
        <f t="shared" si="70"/>
        <v>12.345976827795331</v>
      </c>
      <c r="I247" s="157">
        <f t="shared" si="70"/>
        <v>13.916194210614574</v>
      </c>
      <c r="J247" s="157">
        <f t="shared" si="70"/>
        <v>14.948443733702229</v>
      </c>
      <c r="K247" s="157">
        <f t="shared" si="70"/>
        <v>10.774264711873977</v>
      </c>
      <c r="L247" s="157">
        <f t="shared" si="70"/>
        <v>0</v>
      </c>
      <c r="M247" s="157">
        <f t="shared" si="70"/>
        <v>0</v>
      </c>
      <c r="N247" s="157">
        <f t="shared" si="70"/>
        <v>0</v>
      </c>
      <c r="O247" s="157">
        <f t="shared" si="70"/>
        <v>0</v>
      </c>
      <c r="P247" s="157">
        <f t="shared" si="70"/>
        <v>0</v>
      </c>
      <c r="Q247" s="157">
        <f t="shared" si="70"/>
        <v>0</v>
      </c>
    </row>
    <row r="248" spans="1:17" ht="12" customHeight="1" x14ac:dyDescent="0.25">
      <c r="A248" s="23" t="s">
        <v>58</v>
      </c>
      <c r="B248" s="156">
        <f>IF(B185=0,0,B185*1000000/B$17)</f>
        <v>0</v>
      </c>
      <c r="C248" s="156">
        <f t="shared" ref="C248:Q248" si="71">IF(C185=0,0,C185*1000000/C$17)</f>
        <v>0</v>
      </c>
      <c r="D248" s="156">
        <f t="shared" si="71"/>
        <v>0</v>
      </c>
      <c r="E248" s="156">
        <f t="shared" si="71"/>
        <v>0</v>
      </c>
      <c r="F248" s="156">
        <f t="shared" si="71"/>
        <v>0</v>
      </c>
      <c r="G248" s="156">
        <f t="shared" si="71"/>
        <v>0</v>
      </c>
      <c r="H248" s="156">
        <f t="shared" si="71"/>
        <v>0</v>
      </c>
      <c r="I248" s="156">
        <f t="shared" si="71"/>
        <v>0</v>
      </c>
      <c r="J248" s="156">
        <f t="shared" si="71"/>
        <v>0</v>
      </c>
      <c r="K248" s="156">
        <f t="shared" si="71"/>
        <v>0</v>
      </c>
      <c r="L248" s="156">
        <f t="shared" si="71"/>
        <v>0</v>
      </c>
      <c r="M248" s="156">
        <f t="shared" si="71"/>
        <v>0</v>
      </c>
      <c r="N248" s="156">
        <f t="shared" si="71"/>
        <v>0</v>
      </c>
      <c r="O248" s="156">
        <f t="shared" si="71"/>
        <v>0</v>
      </c>
      <c r="P248" s="156">
        <f t="shared" si="71"/>
        <v>0</v>
      </c>
      <c r="Q248" s="156">
        <f t="shared" si="71"/>
        <v>0</v>
      </c>
    </row>
    <row r="249" spans="1:17" ht="12" customHeight="1" x14ac:dyDescent="0.25">
      <c r="A249" s="23" t="s">
        <v>57</v>
      </c>
      <c r="B249" s="156">
        <f>IF(B186=0,0,B186*1000000/B$18)</f>
        <v>528.13134072820242</v>
      </c>
      <c r="C249" s="156">
        <f t="shared" ref="C249:Q249" si="72">IF(C186=0,0,C186*1000000/C$18)</f>
        <v>532.25060394710295</v>
      </c>
      <c r="D249" s="156">
        <f t="shared" si="72"/>
        <v>547.30323823996389</v>
      </c>
      <c r="E249" s="156">
        <f t="shared" si="72"/>
        <v>551.14101743251308</v>
      </c>
      <c r="F249" s="156">
        <f t="shared" si="72"/>
        <v>544.43718319204368</v>
      </c>
      <c r="G249" s="156">
        <f t="shared" si="72"/>
        <v>522.04617104262093</v>
      </c>
      <c r="H249" s="156">
        <f t="shared" si="72"/>
        <v>514.51858429837046</v>
      </c>
      <c r="I249" s="156">
        <f t="shared" si="72"/>
        <v>530.80340774772719</v>
      </c>
      <c r="J249" s="156">
        <f t="shared" si="72"/>
        <v>535.76581291019124</v>
      </c>
      <c r="K249" s="156">
        <f t="shared" si="72"/>
        <v>533.84743862704602</v>
      </c>
      <c r="L249" s="156">
        <f t="shared" si="72"/>
        <v>0</v>
      </c>
      <c r="M249" s="156">
        <f t="shared" si="72"/>
        <v>0</v>
      </c>
      <c r="N249" s="156">
        <f t="shared" si="72"/>
        <v>0</v>
      </c>
      <c r="O249" s="156">
        <f t="shared" si="72"/>
        <v>0</v>
      </c>
      <c r="P249" s="156">
        <f t="shared" si="72"/>
        <v>0</v>
      </c>
      <c r="Q249" s="156">
        <f t="shared" si="72"/>
        <v>0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155.73637269432263</v>
      </c>
      <c r="C252" s="184">
        <f>C189/RES_summary!C$19</f>
        <v>162.16873021629135</v>
      </c>
      <c r="D252" s="184">
        <f>D189/RES_summary!D$19</f>
        <v>167.02783563856789</v>
      </c>
      <c r="E252" s="184">
        <f>E189/RES_summary!E$19</f>
        <v>188.52987222031408</v>
      </c>
      <c r="F252" s="184">
        <f>F189/RES_summary!F$19</f>
        <v>179.13816054463612</v>
      </c>
      <c r="G252" s="184">
        <f>G189/RES_summary!G$19</f>
        <v>182.10728663736495</v>
      </c>
      <c r="H252" s="184">
        <f>H189/RES_summary!H$19</f>
        <v>138.39843877056086</v>
      </c>
      <c r="I252" s="184">
        <f>I189/RES_summary!I$19</f>
        <v>143.48112107617709</v>
      </c>
      <c r="J252" s="184">
        <f>J189/RES_summary!J$19</f>
        <v>202.18859672287044</v>
      </c>
      <c r="K252" s="184">
        <f>K189/RES_summary!K$19</f>
        <v>146.24776038491467</v>
      </c>
      <c r="L252" s="184">
        <f>L189/RES_summary!L$19</f>
        <v>0</v>
      </c>
      <c r="M252" s="184">
        <f>M189/RES_summary!M$19</f>
        <v>0</v>
      </c>
      <c r="N252" s="184">
        <f>N189/RES_summary!N$19</f>
        <v>0</v>
      </c>
      <c r="O252" s="184">
        <f>O189/RES_summary!O$19</f>
        <v>0</v>
      </c>
      <c r="P252" s="184">
        <f>P189/RES_summary!P$19</f>
        <v>0</v>
      </c>
      <c r="Q252" s="184">
        <f>Q189/RES_summary!Q$19</f>
        <v>0</v>
      </c>
    </row>
    <row r="253" spans="1:17" ht="12.95" customHeight="1" x14ac:dyDescent="0.25">
      <c r="A253" s="158" t="s">
        <v>65</v>
      </c>
      <c r="B253" s="178">
        <f>B190/RES_summary!B$19</f>
        <v>118.94389039552871</v>
      </c>
      <c r="C253" s="178">
        <f>C190/RES_summary!C$19</f>
        <v>125.04805052117483</v>
      </c>
      <c r="D253" s="178">
        <f>D190/RES_summary!D$19</f>
        <v>128.14705131714248</v>
      </c>
      <c r="E253" s="178">
        <f>E190/RES_summary!E$19</f>
        <v>148.82899677273437</v>
      </c>
      <c r="F253" s="178">
        <f>F190/RES_summary!F$19</f>
        <v>139.24348570319336</v>
      </c>
      <c r="G253" s="178">
        <f>G190/RES_summary!G$19</f>
        <v>142.52092043594331</v>
      </c>
      <c r="H253" s="178">
        <f>H190/RES_summary!H$19</f>
        <v>97.906349082719657</v>
      </c>
      <c r="I253" s="178">
        <f>I190/RES_summary!I$19</f>
        <v>101.63084111515211</v>
      </c>
      <c r="J253" s="178">
        <f>J190/RES_summary!J$19</f>
        <v>159.74693046849106</v>
      </c>
      <c r="K253" s="178">
        <f>K190/RES_summary!K$19</f>
        <v>104.8220608835379</v>
      </c>
      <c r="L253" s="178">
        <f>L190/RES_summary!L$19</f>
        <v>0</v>
      </c>
      <c r="M253" s="178">
        <f>M190/RES_summary!M$19</f>
        <v>0</v>
      </c>
      <c r="N253" s="178">
        <f>N190/RES_summary!N$19</f>
        <v>0</v>
      </c>
      <c r="O253" s="178">
        <f>O190/RES_summary!O$19</f>
        <v>0</v>
      </c>
      <c r="P253" s="178">
        <f>P190/RES_summary!P$19</f>
        <v>0</v>
      </c>
      <c r="Q253" s="178">
        <f>Q190/RES_summary!Q$19</f>
        <v>0</v>
      </c>
    </row>
    <row r="254" spans="1:17" ht="12" customHeight="1" x14ac:dyDescent="0.25">
      <c r="A254" s="23" t="s">
        <v>58</v>
      </c>
      <c r="B254" s="177">
        <f>B191/RES_summary!B$19</f>
        <v>118.55343414865011</v>
      </c>
      <c r="C254" s="177">
        <f>C191/RES_summary!C$19</f>
        <v>124.70139362105598</v>
      </c>
      <c r="D254" s="177">
        <f>D191/RES_summary!D$19</f>
        <v>127.61389317214407</v>
      </c>
      <c r="E254" s="177">
        <f>E191/RES_summary!E$19</f>
        <v>148.19621448835449</v>
      </c>
      <c r="F254" s="177">
        <f>F191/RES_summary!F$19</f>
        <v>138.67683836793077</v>
      </c>
      <c r="G254" s="177">
        <f>G191/RES_summary!G$19</f>
        <v>142.12769863094806</v>
      </c>
      <c r="H254" s="177">
        <f>H191/RES_summary!H$19</f>
        <v>97.4809624198991</v>
      </c>
      <c r="I254" s="177">
        <f>I191/RES_summary!I$19</f>
        <v>101.007286470984</v>
      </c>
      <c r="J254" s="177">
        <f>J191/RES_summary!J$19</f>
        <v>158.8079423527777</v>
      </c>
      <c r="K254" s="177">
        <f>K191/RES_summary!K$19</f>
        <v>104.1243974008861</v>
      </c>
      <c r="L254" s="177">
        <f>L191/RES_summary!L$19</f>
        <v>0</v>
      </c>
      <c r="M254" s="177">
        <f>M191/RES_summary!M$19</f>
        <v>0</v>
      </c>
      <c r="N254" s="177">
        <f>N191/RES_summary!N$19</f>
        <v>0</v>
      </c>
      <c r="O254" s="177">
        <f>O191/RES_summary!O$19</f>
        <v>0</v>
      </c>
      <c r="P254" s="177">
        <f>P191/RES_summary!P$19</f>
        <v>0</v>
      </c>
      <c r="Q254" s="177">
        <f>Q191/RES_summary!Q$19</f>
        <v>0</v>
      </c>
    </row>
    <row r="255" spans="1:17" ht="12" customHeight="1" x14ac:dyDescent="0.25">
      <c r="A255" s="23" t="s">
        <v>60</v>
      </c>
      <c r="B255" s="177">
        <f>B192/RES_summary!B$19</f>
        <v>0.39045624687858621</v>
      </c>
      <c r="C255" s="177">
        <f>C192/RES_summary!C$19</f>
        <v>0.34665690011882583</v>
      </c>
      <c r="D255" s="177">
        <f>D192/RES_summary!D$19</f>
        <v>0.53315814499840375</v>
      </c>
      <c r="E255" s="177">
        <f>E192/RES_summary!E$19</f>
        <v>0.63278228437989592</v>
      </c>
      <c r="F255" s="177">
        <f>F192/RES_summary!F$19</f>
        <v>0.56664733526259292</v>
      </c>
      <c r="G255" s="177">
        <f>G192/RES_summary!G$19</f>
        <v>0.39322180499524895</v>
      </c>
      <c r="H255" s="177">
        <f>H192/RES_summary!H$19</f>
        <v>0.42538666282054932</v>
      </c>
      <c r="I255" s="177">
        <f>I192/RES_summary!I$19</f>
        <v>0.62355464416810313</v>
      </c>
      <c r="J255" s="177">
        <f>J192/RES_summary!J$19</f>
        <v>0.93898811571334073</v>
      </c>
      <c r="K255" s="177">
        <f>K192/RES_summary!K$19</f>
        <v>0.69766348265179212</v>
      </c>
      <c r="L255" s="177">
        <f>L192/RES_summary!L$19</f>
        <v>0</v>
      </c>
      <c r="M255" s="177">
        <f>M192/RES_summary!M$19</f>
        <v>0</v>
      </c>
      <c r="N255" s="177">
        <f>N192/RES_summary!N$19</f>
        <v>0</v>
      </c>
      <c r="O255" s="177">
        <f>O192/RES_summary!O$19</f>
        <v>0</v>
      </c>
      <c r="P255" s="177">
        <f>P192/RES_summary!P$19</f>
        <v>0</v>
      </c>
      <c r="Q255" s="177">
        <f>Q192/RES_summary!Q$19</f>
        <v>0</v>
      </c>
    </row>
    <row r="256" spans="1:17" ht="12.95" customHeight="1" x14ac:dyDescent="0.25">
      <c r="A256" s="158" t="s">
        <v>112</v>
      </c>
      <c r="B256" s="178">
        <f>B193/RES_summary!B$19</f>
        <v>1.7421295859066486</v>
      </c>
      <c r="C256" s="178">
        <f>C193/RES_summary!C$19</f>
        <v>2.242669705567232</v>
      </c>
      <c r="D256" s="178">
        <f>D193/RES_summary!D$19</f>
        <v>2.4252194783008152</v>
      </c>
      <c r="E256" s="178">
        <f>E193/RES_summary!E$19</f>
        <v>2.7340451102998542</v>
      </c>
      <c r="F256" s="178">
        <f>F193/RES_summary!F$19</f>
        <v>3.0789807543161571</v>
      </c>
      <c r="G256" s="178">
        <f>G193/RES_summary!G$19</f>
        <v>3.407103204834625</v>
      </c>
      <c r="H256" s="178">
        <f>H193/RES_summary!H$19</f>
        <v>3.6274815811809722</v>
      </c>
      <c r="I256" s="178">
        <f>I193/RES_summary!I$19</f>
        <v>3.9630900188715983</v>
      </c>
      <c r="J256" s="178">
        <f>J193/RES_summary!J$19</f>
        <v>4.3454448547660895</v>
      </c>
      <c r="K256" s="178">
        <f>K193/RES_summary!K$19</f>
        <v>3.7702875045086559</v>
      </c>
      <c r="L256" s="178">
        <f>L193/RES_summary!L$19</f>
        <v>0</v>
      </c>
      <c r="M256" s="178">
        <f>M193/RES_summary!M$19</f>
        <v>0</v>
      </c>
      <c r="N256" s="178">
        <f>N193/RES_summary!N$19</f>
        <v>0</v>
      </c>
      <c r="O256" s="178">
        <f>O193/RES_summary!O$19</f>
        <v>0</v>
      </c>
      <c r="P256" s="178">
        <f>P193/RES_summary!P$19</f>
        <v>0</v>
      </c>
      <c r="Q256" s="178">
        <f>Q193/RES_summary!Q$19</f>
        <v>0</v>
      </c>
    </row>
    <row r="257" spans="1:17" ht="12" customHeight="1" x14ac:dyDescent="0.25">
      <c r="A257" s="23" t="s">
        <v>60</v>
      </c>
      <c r="B257" s="177">
        <f>B194/RES_summary!B$19</f>
        <v>1.7421295859066486</v>
      </c>
      <c r="C257" s="177">
        <f>C194/RES_summary!C$19</f>
        <v>2.242669705567232</v>
      </c>
      <c r="D257" s="177">
        <f>D194/RES_summary!D$19</f>
        <v>2.4252194783008152</v>
      </c>
      <c r="E257" s="177">
        <f>E194/RES_summary!E$19</f>
        <v>2.7340451102998542</v>
      </c>
      <c r="F257" s="177">
        <f>F194/RES_summary!F$19</f>
        <v>3.0789807543161571</v>
      </c>
      <c r="G257" s="177">
        <f>G194/RES_summary!G$19</f>
        <v>3.407103204834625</v>
      </c>
      <c r="H257" s="177">
        <f>H194/RES_summary!H$19</f>
        <v>3.6274815811809722</v>
      </c>
      <c r="I257" s="177">
        <f>I194/RES_summary!I$19</f>
        <v>3.9630900188715983</v>
      </c>
      <c r="J257" s="177">
        <f>J194/RES_summary!J$19</f>
        <v>4.3454448547660895</v>
      </c>
      <c r="K257" s="177">
        <f>K194/RES_summary!K$19</f>
        <v>3.7702875045086559</v>
      </c>
      <c r="L257" s="177">
        <f>L194/RES_summary!L$19</f>
        <v>0</v>
      </c>
      <c r="M257" s="177">
        <f>M194/RES_summary!M$19</f>
        <v>0</v>
      </c>
      <c r="N257" s="177">
        <f>N194/RES_summary!N$19</f>
        <v>0</v>
      </c>
      <c r="O257" s="177">
        <f>O194/RES_summary!O$19</f>
        <v>0</v>
      </c>
      <c r="P257" s="177">
        <f>P194/RES_summary!P$19</f>
        <v>0</v>
      </c>
      <c r="Q257" s="177">
        <f>Q194/RES_summary!Q$19</f>
        <v>0</v>
      </c>
    </row>
    <row r="258" spans="1:17" ht="12" customHeight="1" x14ac:dyDescent="0.25">
      <c r="A258" s="158" t="s">
        <v>63</v>
      </c>
      <c r="B258" s="178">
        <f>B195/RES_summary!B$19</f>
        <v>20.167537789007739</v>
      </c>
      <c r="C258" s="178">
        <f>C195/RES_summary!C$19</f>
        <v>20.058344097452913</v>
      </c>
      <c r="D258" s="178">
        <f>D195/RES_summary!D$19</f>
        <v>21.116902552379479</v>
      </c>
      <c r="E258" s="178">
        <f>E195/RES_summary!E$19</f>
        <v>21.420492023832075</v>
      </c>
      <c r="F258" s="178">
        <f>F195/RES_summary!F$19</f>
        <v>21.543432796523394</v>
      </c>
      <c r="G258" s="178">
        <f>G195/RES_summary!G$19</f>
        <v>21.446061255942524</v>
      </c>
      <c r="H258" s="178">
        <f>H195/RES_summary!H$19</f>
        <v>21.878296759623467</v>
      </c>
      <c r="I258" s="178">
        <f>I195/RES_summary!I$19</f>
        <v>22.094291337471848</v>
      </c>
      <c r="J258" s="178">
        <f>J195/RES_summary!J$19</f>
        <v>22.374077852739099</v>
      </c>
      <c r="K258" s="178">
        <f>K195/RES_summary!K$19</f>
        <v>22.216969110347584</v>
      </c>
      <c r="L258" s="178">
        <f>L195/RES_summary!L$19</f>
        <v>0</v>
      </c>
      <c r="M258" s="178">
        <f>M195/RES_summary!M$19</f>
        <v>0</v>
      </c>
      <c r="N258" s="178">
        <f>N195/RES_summary!N$19</f>
        <v>0</v>
      </c>
      <c r="O258" s="178">
        <f>O195/RES_summary!O$19</f>
        <v>0</v>
      </c>
      <c r="P258" s="178">
        <f>P195/RES_summary!P$19</f>
        <v>0</v>
      </c>
      <c r="Q258" s="178">
        <f>Q195/RES_summary!Q$19</f>
        <v>0</v>
      </c>
    </row>
    <row r="259" spans="1:17" ht="12" customHeight="1" x14ac:dyDescent="0.25">
      <c r="A259" s="167" t="s">
        <v>171</v>
      </c>
      <c r="B259" s="183">
        <f>B196/RES_summary!B$19</f>
        <v>0</v>
      </c>
      <c r="C259" s="183">
        <f>C196/RES_summary!C$19</f>
        <v>0</v>
      </c>
      <c r="D259" s="183">
        <f>D196/RES_summary!D$19</f>
        <v>0</v>
      </c>
      <c r="E259" s="183">
        <f>E196/RES_summary!E$19</f>
        <v>0</v>
      </c>
      <c r="F259" s="183">
        <f>F196/RES_summary!F$19</f>
        <v>0</v>
      </c>
      <c r="G259" s="183">
        <f>G196/RES_summary!G$19</f>
        <v>0</v>
      </c>
      <c r="H259" s="183">
        <f>H196/RES_summary!H$19</f>
        <v>0</v>
      </c>
      <c r="I259" s="183">
        <f>I196/RES_summary!I$19</f>
        <v>0</v>
      </c>
      <c r="J259" s="183">
        <f>J196/RES_summary!J$19</f>
        <v>0</v>
      </c>
      <c r="K259" s="183">
        <f>K196/RES_summary!K$19</f>
        <v>0</v>
      </c>
      <c r="L259" s="183">
        <f>L196/RES_summary!L$19</f>
        <v>0</v>
      </c>
      <c r="M259" s="183">
        <f>M196/RES_summary!M$19</f>
        <v>0</v>
      </c>
      <c r="N259" s="183">
        <f>N196/RES_summary!N$19</f>
        <v>0</v>
      </c>
      <c r="O259" s="183">
        <f>O196/RES_summary!O$19</f>
        <v>0</v>
      </c>
      <c r="P259" s="183">
        <f>P196/RES_summary!P$19</f>
        <v>0</v>
      </c>
      <c r="Q259" s="183">
        <f>Q196/RES_summary!Q$19</f>
        <v>0</v>
      </c>
    </row>
    <row r="260" spans="1:17" ht="12" customHeight="1" x14ac:dyDescent="0.25">
      <c r="A260" s="167" t="s">
        <v>144</v>
      </c>
      <c r="B260" s="183">
        <f>B197/RES_summary!B$19</f>
        <v>26.919450697663901</v>
      </c>
      <c r="C260" s="183">
        <f>C197/RES_summary!C$19</f>
        <v>26.842578710324659</v>
      </c>
      <c r="D260" s="183">
        <f>D197/RES_summary!D$19</f>
        <v>27.627720379712667</v>
      </c>
      <c r="E260" s="183">
        <f>E197/RES_summary!E$19</f>
        <v>27.730534860627138</v>
      </c>
      <c r="F260" s="183">
        <f>F197/RES_summary!F$19</f>
        <v>28.179919797686832</v>
      </c>
      <c r="G260" s="183">
        <f>G197/RES_summary!G$19</f>
        <v>28.177934731538244</v>
      </c>
      <c r="H260" s="183">
        <f>H197/RES_summary!H$19</f>
        <v>28.405720432862893</v>
      </c>
      <c r="I260" s="183">
        <f>I197/RES_summary!I$19</f>
        <v>29.430994586050183</v>
      </c>
      <c r="J260" s="183">
        <f>J197/RES_summary!J$19</f>
        <v>30.043377385121264</v>
      </c>
      <c r="K260" s="183">
        <f>K197/RES_summary!K$19</f>
        <v>29.988339563295717</v>
      </c>
      <c r="L260" s="183">
        <f>L197/RES_summary!L$19</f>
        <v>0</v>
      </c>
      <c r="M260" s="183">
        <f>M197/RES_summary!M$19</f>
        <v>0</v>
      </c>
      <c r="N260" s="183">
        <f>N197/RES_summary!N$19</f>
        <v>0</v>
      </c>
      <c r="O260" s="183">
        <f>O197/RES_summary!O$19</f>
        <v>0</v>
      </c>
      <c r="P260" s="183">
        <f>P197/RES_summary!P$19</f>
        <v>0</v>
      </c>
      <c r="Q260" s="183">
        <f>Q197/RES_summary!Q$19</f>
        <v>0</v>
      </c>
    </row>
    <row r="261" spans="1:17" ht="12" customHeight="1" x14ac:dyDescent="0.25">
      <c r="A261" s="167" t="s">
        <v>143</v>
      </c>
      <c r="B261" s="183">
        <f>B198/RES_summary!B$19</f>
        <v>16.380342538850115</v>
      </c>
      <c r="C261" s="183">
        <f>C198/RES_summary!C$19</f>
        <v>16.403488085716436</v>
      </c>
      <c r="D261" s="183">
        <f>D198/RES_summary!D$19</f>
        <v>17.601729961111332</v>
      </c>
      <c r="E261" s="183">
        <f>E198/RES_summary!E$19</f>
        <v>18.165789411264633</v>
      </c>
      <c r="F261" s="183">
        <f>F198/RES_summary!F$19</f>
        <v>17.973981522584538</v>
      </c>
      <c r="G261" s="183">
        <f>G198/RES_summary!G$19</f>
        <v>18.758265066645652</v>
      </c>
      <c r="H261" s="183">
        <f>H198/RES_summary!H$19</f>
        <v>18.652210332737685</v>
      </c>
      <c r="I261" s="183">
        <f>I198/RES_summary!I$19</f>
        <v>19.099202709622958</v>
      </c>
      <c r="J261" s="183">
        <f>J198/RES_summary!J$19</f>
        <v>19.57684703683173</v>
      </c>
      <c r="K261" s="183">
        <f>K198/RES_summary!K$19</f>
        <v>19.475030628882045</v>
      </c>
      <c r="L261" s="183">
        <f>L198/RES_summary!L$19</f>
        <v>0</v>
      </c>
      <c r="M261" s="183">
        <f>M198/RES_summary!M$19</f>
        <v>0</v>
      </c>
      <c r="N261" s="183">
        <f>N198/RES_summary!N$19</f>
        <v>0</v>
      </c>
      <c r="O261" s="183">
        <f>O198/RES_summary!O$19</f>
        <v>0</v>
      </c>
      <c r="P261" s="183">
        <f>P198/RES_summary!P$19</f>
        <v>0</v>
      </c>
      <c r="Q261" s="183">
        <f>Q198/RES_summary!Q$19</f>
        <v>0</v>
      </c>
    </row>
    <row r="262" spans="1:17" ht="12" customHeight="1" x14ac:dyDescent="0.25">
      <c r="A262" s="166" t="s">
        <v>57</v>
      </c>
      <c r="B262" s="182">
        <f>B199/RES_summary!B$19</f>
        <v>6.8644599279043099</v>
      </c>
      <c r="C262" s="182">
        <f>C199/RES_summary!C$19</f>
        <v>6.844857571132799</v>
      </c>
      <c r="D262" s="182">
        <f>D199/RES_summary!D$19</f>
        <v>8.2883161139138153</v>
      </c>
      <c r="E262" s="182">
        <f>E199/RES_summary!E$19</f>
        <v>9.1510765040069568</v>
      </c>
      <c r="F262" s="182">
        <f>F199/RES_summary!F$19</f>
        <v>8.2144466210257061</v>
      </c>
      <c r="G262" s="182">
        <f>G199/RES_summary!G$19</f>
        <v>9.6368536781860676</v>
      </c>
      <c r="H262" s="182">
        <f>H199/RES_summary!H$19</f>
        <v>9.0898305385161162</v>
      </c>
      <c r="I262" s="182">
        <f>I199/RES_summary!I$19</f>
        <v>8.829298375815041</v>
      </c>
      <c r="J262" s="182">
        <f>J199/RES_summary!J$19</f>
        <v>9.0130132155363878</v>
      </c>
      <c r="K262" s="182">
        <f>K199/RES_summary!K$19</f>
        <v>8.6966184733557679</v>
      </c>
      <c r="L262" s="182">
        <f>L199/RES_summary!L$19</f>
        <v>0</v>
      </c>
      <c r="M262" s="182">
        <f>M199/RES_summary!M$19</f>
        <v>0</v>
      </c>
      <c r="N262" s="182">
        <f>N199/RES_summary!N$19</f>
        <v>0</v>
      </c>
      <c r="O262" s="182">
        <f>O199/RES_summary!O$19</f>
        <v>0</v>
      </c>
      <c r="P262" s="182">
        <f>P199/RES_summary!P$19</f>
        <v>0</v>
      </c>
      <c r="Q262" s="182">
        <f>Q199/RES_summary!Q$19</f>
        <v>0</v>
      </c>
    </row>
    <row r="263" spans="1:17" ht="12" customHeight="1" x14ac:dyDescent="0.25">
      <c r="A263" s="147" t="s">
        <v>59</v>
      </c>
      <c r="B263" s="181">
        <f>B200/RES_summary!B$19</f>
        <v>9.5158826109458055</v>
      </c>
      <c r="C263" s="181">
        <f>C200/RES_summary!C$19</f>
        <v>9.5586305145836388</v>
      </c>
      <c r="D263" s="181">
        <f>D200/RES_summary!D$19</f>
        <v>9.3134138471975199</v>
      </c>
      <c r="E263" s="181">
        <f>E200/RES_summary!E$19</f>
        <v>9.0147129072576799</v>
      </c>
      <c r="F263" s="181">
        <f>F200/RES_summary!F$19</f>
        <v>9.7595349015588351</v>
      </c>
      <c r="G263" s="181">
        <f>G200/RES_summary!G$19</f>
        <v>9.1214113884595864</v>
      </c>
      <c r="H263" s="181">
        <f>H200/RES_summary!H$19</f>
        <v>9.5623797942215703</v>
      </c>
      <c r="I263" s="181">
        <f>I200/RES_summary!I$19</f>
        <v>10.269904333807913</v>
      </c>
      <c r="J263" s="181">
        <f>J200/RES_summary!J$19</f>
        <v>10.56383382129534</v>
      </c>
      <c r="K263" s="181">
        <f>K200/RES_summary!K$19</f>
        <v>10.778412155526283</v>
      </c>
      <c r="L263" s="181">
        <f>L200/RES_summary!L$19</f>
        <v>0</v>
      </c>
      <c r="M263" s="181">
        <f>M200/RES_summary!M$19</f>
        <v>0</v>
      </c>
      <c r="N263" s="181">
        <f>N200/RES_summary!N$19</f>
        <v>0</v>
      </c>
      <c r="O263" s="181">
        <f>O200/RES_summary!O$19</f>
        <v>0</v>
      </c>
      <c r="P263" s="181">
        <f>P200/RES_summary!P$19</f>
        <v>0</v>
      </c>
      <c r="Q263" s="181">
        <f>Q200/RES_summary!Q$19</f>
        <v>0</v>
      </c>
    </row>
    <row r="264" spans="1:17" ht="12" customHeight="1" x14ac:dyDescent="0.25">
      <c r="A264" s="163" t="s">
        <v>142</v>
      </c>
      <c r="B264" s="180">
        <f>B201/RES_summary!B$19</f>
        <v>21.35696414430042</v>
      </c>
      <c r="C264" s="180">
        <f>C201/RES_summary!C$19</f>
        <v>21.161228818226352</v>
      </c>
      <c r="D264" s="180">
        <f>D201/RES_summary!D$19</f>
        <v>22.310492817167813</v>
      </c>
      <c r="E264" s="180">
        <f>E201/RES_summary!E$19</f>
        <v>22.663551384270409</v>
      </c>
      <c r="F264" s="180">
        <f>F201/RES_summary!F$19</f>
        <v>22.768506348973673</v>
      </c>
      <c r="G264" s="180">
        <f>G201/RES_summary!G$19</f>
        <v>22.256435657654784</v>
      </c>
      <c r="H264" s="180">
        <f>H201/RES_summary!H$19</f>
        <v>23.164418183096895</v>
      </c>
      <c r="I264" s="180">
        <f>I201/RES_summary!I$19</f>
        <v>24.931598988674484</v>
      </c>
      <c r="J264" s="180">
        <f>J201/RES_summary!J$19</f>
        <v>25.359124484477107</v>
      </c>
      <c r="K264" s="180">
        <f>K201/RES_summary!K$19</f>
        <v>25.278896640970292</v>
      </c>
      <c r="L264" s="180">
        <f>L201/RES_summary!L$19</f>
        <v>0</v>
      </c>
      <c r="M264" s="180">
        <f>M201/RES_summary!M$19</f>
        <v>0</v>
      </c>
      <c r="N264" s="180">
        <f>N201/RES_summary!N$19</f>
        <v>0</v>
      </c>
      <c r="O264" s="180">
        <f>O201/RES_summary!O$19</f>
        <v>0</v>
      </c>
      <c r="P264" s="180">
        <f>P201/RES_summary!P$19</f>
        <v>0</v>
      </c>
      <c r="Q264" s="180">
        <f>Q201/RES_summary!Q$19</f>
        <v>0</v>
      </c>
    </row>
    <row r="265" spans="1:17" ht="12" customHeight="1" x14ac:dyDescent="0.25">
      <c r="A265" s="161" t="s">
        <v>141</v>
      </c>
      <c r="B265" s="179">
        <f>B202/RES_summary!B$19</f>
        <v>14.961908467742417</v>
      </c>
      <c r="C265" s="179">
        <f>C202/RES_summary!C$19</f>
        <v>14.954743863231364</v>
      </c>
      <c r="D265" s="179">
        <f>D202/RES_summary!D$19</f>
        <v>16.006561692347869</v>
      </c>
      <c r="E265" s="179">
        <f>E202/RES_summary!E$19</f>
        <v>16.49368486406691</v>
      </c>
      <c r="F265" s="179">
        <f>F202/RES_summary!F$19</f>
        <v>16.396554502284658</v>
      </c>
      <c r="G265" s="179">
        <f>G202/RES_summary!G$19</f>
        <v>16.73311238337751</v>
      </c>
      <c r="H265" s="179">
        <f>H202/RES_summary!H$19</f>
        <v>16.974993612812579</v>
      </c>
      <c r="I265" s="179">
        <f>I202/RES_summary!I$19</f>
        <v>17.749384030410255</v>
      </c>
      <c r="J265" s="179">
        <f>J202/RES_summary!J$19</f>
        <v>18.171571166638479</v>
      </c>
      <c r="K265" s="179">
        <f>K202/RES_summary!K$19</f>
        <v>18.109292181407678</v>
      </c>
      <c r="L265" s="179">
        <f>L202/RES_summary!L$19</f>
        <v>0</v>
      </c>
      <c r="M265" s="179">
        <f>M202/RES_summary!M$19</f>
        <v>0</v>
      </c>
      <c r="N265" s="179">
        <f>N202/RES_summary!N$19</f>
        <v>0</v>
      </c>
      <c r="O265" s="179">
        <f>O202/RES_summary!O$19</f>
        <v>0</v>
      </c>
      <c r="P265" s="179">
        <f>P202/RES_summary!P$19</f>
        <v>0</v>
      </c>
      <c r="Q265" s="179">
        <f>Q202/RES_summary!Q$19</f>
        <v>0</v>
      </c>
    </row>
    <row r="266" spans="1:17" ht="12" customHeight="1" x14ac:dyDescent="0.25">
      <c r="A266" s="148" t="s">
        <v>60</v>
      </c>
      <c r="B266" s="177">
        <f>B203/RES_summary!B$19</f>
        <v>5.446025856796612</v>
      </c>
      <c r="C266" s="177">
        <f>C203/RES_summary!C$19</f>
        <v>5.3961133486477246</v>
      </c>
      <c r="D266" s="177">
        <f>D203/RES_summary!D$19</f>
        <v>6.6931478451503539</v>
      </c>
      <c r="E266" s="177">
        <f>E203/RES_summary!E$19</f>
        <v>7.4789719568092297</v>
      </c>
      <c r="F266" s="177">
        <f>F203/RES_summary!F$19</f>
        <v>6.6370196007258215</v>
      </c>
      <c r="G266" s="177">
        <f>G203/RES_summary!G$19</f>
        <v>7.6117009949179248</v>
      </c>
      <c r="H266" s="177">
        <f>H203/RES_summary!H$19</f>
        <v>7.4126138185910024</v>
      </c>
      <c r="I266" s="177">
        <f>I203/RES_summary!I$19</f>
        <v>7.4794796966023398</v>
      </c>
      <c r="J266" s="177">
        <f>J203/RES_summary!J$19</f>
        <v>7.6077373453431374</v>
      </c>
      <c r="K266" s="177">
        <f>K203/RES_summary!K$19</f>
        <v>7.3308800258813918</v>
      </c>
      <c r="L266" s="177">
        <f>L203/RES_summary!L$19</f>
        <v>0</v>
      </c>
      <c r="M266" s="177">
        <f>M203/RES_summary!M$19</f>
        <v>0</v>
      </c>
      <c r="N266" s="177">
        <f>N203/RES_summary!N$19</f>
        <v>0</v>
      </c>
      <c r="O266" s="177">
        <f>O203/RES_summary!O$19</f>
        <v>0</v>
      </c>
      <c r="P266" s="177">
        <f>P203/RES_summary!P$19</f>
        <v>0</v>
      </c>
      <c r="Q266" s="177">
        <f>Q203/RES_summary!Q$19</f>
        <v>0</v>
      </c>
    </row>
    <row r="267" spans="1:17" ht="12" customHeight="1" x14ac:dyDescent="0.25">
      <c r="A267" s="148" t="s">
        <v>59</v>
      </c>
      <c r="B267" s="177">
        <f>B204/RES_summary!B$19</f>
        <v>9.5158826109458037</v>
      </c>
      <c r="C267" s="177">
        <f>C204/RES_summary!C$19</f>
        <v>9.5586305145836423</v>
      </c>
      <c r="D267" s="177">
        <f>D204/RES_summary!D$19</f>
        <v>9.3134138471975163</v>
      </c>
      <c r="E267" s="177">
        <f>E204/RES_summary!E$19</f>
        <v>9.0147129072576764</v>
      </c>
      <c r="F267" s="177">
        <f>F204/RES_summary!F$19</f>
        <v>9.7595349015588351</v>
      </c>
      <c r="G267" s="177">
        <f>G204/RES_summary!G$19</f>
        <v>9.1214113884595847</v>
      </c>
      <c r="H267" s="177">
        <f>H204/RES_summary!H$19</f>
        <v>9.5623797942215756</v>
      </c>
      <c r="I267" s="177">
        <f>I204/RES_summary!I$19</f>
        <v>10.269904333807917</v>
      </c>
      <c r="J267" s="177">
        <f>J204/RES_summary!J$19</f>
        <v>10.563833821295344</v>
      </c>
      <c r="K267" s="177">
        <f>K204/RES_summary!K$19</f>
        <v>10.778412155526285</v>
      </c>
      <c r="L267" s="177">
        <f>L204/RES_summary!L$19</f>
        <v>0</v>
      </c>
      <c r="M267" s="177">
        <f>M204/RES_summary!M$19</f>
        <v>0</v>
      </c>
      <c r="N267" s="177">
        <f>N204/RES_summary!N$19</f>
        <v>0</v>
      </c>
      <c r="O267" s="177">
        <f>O204/RES_summary!O$19</f>
        <v>0</v>
      </c>
      <c r="P267" s="177">
        <f>P204/RES_summary!P$19</f>
        <v>0</v>
      </c>
      <c r="Q267" s="177">
        <f>Q204/RES_summary!Q$19</f>
        <v>0</v>
      </c>
    </row>
    <row r="268" spans="1:17" ht="12" customHeight="1" x14ac:dyDescent="0.25">
      <c r="A268" s="158" t="s">
        <v>62</v>
      </c>
      <c r="B268" s="178">
        <f>B205/RES_summary!B$19</f>
        <v>14.882814923879524</v>
      </c>
      <c r="C268" s="178">
        <f>C205/RES_summary!C$19</f>
        <v>14.819665892096356</v>
      </c>
      <c r="D268" s="178">
        <f>D205/RES_summary!D$19</f>
        <v>15.33866229074509</v>
      </c>
      <c r="E268" s="178">
        <f>E205/RES_summary!E$19</f>
        <v>15.546338313447787</v>
      </c>
      <c r="F268" s="178">
        <f>F205/RES_summary!F$19</f>
        <v>15.272261290603202</v>
      </c>
      <c r="G268" s="178">
        <f>G205/RES_summary!G$19</f>
        <v>14.733201740644521</v>
      </c>
      <c r="H268" s="178">
        <f>H205/RES_summary!H$19</f>
        <v>14.986311347036757</v>
      </c>
      <c r="I268" s="178">
        <f>I205/RES_summary!I$19</f>
        <v>15.792898604681536</v>
      </c>
      <c r="J268" s="178">
        <f>J205/RES_summary!J$19</f>
        <v>15.722143546874173</v>
      </c>
      <c r="K268" s="178">
        <f>K205/RES_summary!K$19</f>
        <v>15.438442886520532</v>
      </c>
      <c r="L268" s="178">
        <f>L205/RES_summary!L$19</f>
        <v>0</v>
      </c>
      <c r="M268" s="178">
        <f>M205/RES_summary!M$19</f>
        <v>0</v>
      </c>
      <c r="N268" s="178">
        <f>N205/RES_summary!N$19</f>
        <v>0</v>
      </c>
      <c r="O268" s="178">
        <f>O205/RES_summary!O$19</f>
        <v>0</v>
      </c>
      <c r="P268" s="178">
        <f>P205/RES_summary!P$19</f>
        <v>0</v>
      </c>
      <c r="Q268" s="178">
        <f>Q205/RES_summary!Q$19</f>
        <v>0</v>
      </c>
    </row>
    <row r="269" spans="1:17" ht="12" customHeight="1" x14ac:dyDescent="0.25">
      <c r="A269" s="23" t="s">
        <v>58</v>
      </c>
      <c r="B269" s="177">
        <f>B206/RES_summary!B$19</f>
        <v>0</v>
      </c>
      <c r="C269" s="177">
        <f>C206/RES_summary!C$19</f>
        <v>0</v>
      </c>
      <c r="D269" s="177">
        <f>D206/RES_summary!D$19</f>
        <v>0</v>
      </c>
      <c r="E269" s="177">
        <f>E206/RES_summary!E$19</f>
        <v>0</v>
      </c>
      <c r="F269" s="177">
        <f>F206/RES_summary!F$19</f>
        <v>0</v>
      </c>
      <c r="G269" s="177">
        <f>G206/RES_summary!G$19</f>
        <v>0</v>
      </c>
      <c r="H269" s="177">
        <f>H206/RES_summary!H$19</f>
        <v>0</v>
      </c>
      <c r="I269" s="177">
        <f>I206/RES_summary!I$19</f>
        <v>0</v>
      </c>
      <c r="J269" s="177">
        <f>J206/RES_summary!J$19</f>
        <v>0</v>
      </c>
      <c r="K269" s="177">
        <f>K206/RES_summary!K$19</f>
        <v>0</v>
      </c>
      <c r="L269" s="177">
        <f>L206/RES_summary!L$19</f>
        <v>0</v>
      </c>
      <c r="M269" s="177">
        <f>M206/RES_summary!M$19</f>
        <v>0</v>
      </c>
      <c r="N269" s="177">
        <f>N206/RES_summary!N$19</f>
        <v>0</v>
      </c>
      <c r="O269" s="177">
        <f>O206/RES_summary!O$19</f>
        <v>0</v>
      </c>
      <c r="P269" s="177">
        <f>P206/RES_summary!P$19</f>
        <v>0</v>
      </c>
      <c r="Q269" s="177">
        <f>Q206/RES_summary!Q$19</f>
        <v>0</v>
      </c>
    </row>
    <row r="270" spans="1:17" ht="12" customHeight="1" x14ac:dyDescent="0.25">
      <c r="A270" s="23" t="s">
        <v>57</v>
      </c>
      <c r="B270" s="177">
        <f>B207/RES_summary!B$19</f>
        <v>27.612227592332545</v>
      </c>
      <c r="C270" s="177">
        <f>C207/RES_summary!C$19</f>
        <v>27.762215813957333</v>
      </c>
      <c r="D270" s="177">
        <f>D207/RES_summary!D$19</f>
        <v>28.462616620183631</v>
      </c>
      <c r="E270" s="177">
        <f>E207/RES_summary!E$19</f>
        <v>28.580026631334299</v>
      </c>
      <c r="F270" s="177">
        <f>F207/RES_summary!F$19</f>
        <v>28.089387962208033</v>
      </c>
      <c r="G270" s="177">
        <f>G207/RES_summary!G$19</f>
        <v>26.858835332688773</v>
      </c>
      <c r="H270" s="177">
        <f>H207/RES_summary!H$19</f>
        <v>26.376327342752454</v>
      </c>
      <c r="I270" s="177">
        <f>I207/RES_summary!I$19</f>
        <v>27.091357312327023</v>
      </c>
      <c r="J270" s="177">
        <f>J207/RES_summary!J$19</f>
        <v>27.189408712477743</v>
      </c>
      <c r="K270" s="177">
        <f>K207/RES_summary!K$19</f>
        <v>26.933312774405675</v>
      </c>
      <c r="L270" s="177">
        <f>L207/RES_summary!L$19</f>
        <v>0</v>
      </c>
      <c r="M270" s="177">
        <f>M207/RES_summary!M$19</f>
        <v>0</v>
      </c>
      <c r="N270" s="177">
        <f>N207/RES_summary!N$19</f>
        <v>0</v>
      </c>
      <c r="O270" s="177">
        <f>O207/RES_summary!O$19</f>
        <v>0</v>
      </c>
      <c r="P270" s="177">
        <f>P207/RES_summary!P$19</f>
        <v>0</v>
      </c>
      <c r="Q270" s="177">
        <f>Q207/RES_summary!Q$19</f>
        <v>0</v>
      </c>
    </row>
    <row r="271" spans="1:17" ht="12" customHeight="1" x14ac:dyDescent="0.25">
      <c r="A271" s="29" t="s">
        <v>140</v>
      </c>
      <c r="B271" s="176">
        <f>B208/RES_summary!B$19</f>
        <v>14.266170577051103</v>
      </c>
      <c r="C271" s="176">
        <f>C208/RES_summary!C$19</f>
        <v>14.190604655619637</v>
      </c>
      <c r="D271" s="176">
        <f>D208/RES_summary!D$19</f>
        <v>15.020717684336827</v>
      </c>
      <c r="E271" s="176">
        <f>E208/RES_summary!E$19</f>
        <v>15.229494889811388</v>
      </c>
      <c r="F271" s="176">
        <f>F208/RES_summary!F$19</f>
        <v>14.921136286317166</v>
      </c>
      <c r="G271" s="176">
        <f>G208/RES_summary!G$19</f>
        <v>14.424599684684571</v>
      </c>
      <c r="H271" s="176">
        <f>H208/RES_summary!H$19</f>
        <v>14.706286368654073</v>
      </c>
      <c r="I271" s="176">
        <f>I208/RES_summary!I$19</f>
        <v>15.488709331783385</v>
      </c>
      <c r="J271" s="176">
        <f>J208/RES_summary!J$19</f>
        <v>15.393011343817058</v>
      </c>
      <c r="K271" s="176">
        <f>K208/RES_summary!K$19</f>
        <v>15.201671480191999</v>
      </c>
      <c r="L271" s="176">
        <f>L208/RES_summary!L$19</f>
        <v>0</v>
      </c>
      <c r="M271" s="176">
        <f>M208/RES_summary!M$19</f>
        <v>0</v>
      </c>
      <c r="N271" s="176">
        <f>N208/RES_summary!N$19</f>
        <v>0</v>
      </c>
      <c r="O271" s="176">
        <f>O208/RES_summary!O$19</f>
        <v>0</v>
      </c>
      <c r="P271" s="176">
        <f>P208/RES_summary!P$19</f>
        <v>0</v>
      </c>
      <c r="Q271" s="176">
        <f>Q208/RES_summary!Q$19</f>
        <v>0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81.181050185264183</v>
      </c>
      <c r="C273" s="184">
        <f>C210/RES_summary!C$19</f>
        <v>84.792825020917661</v>
      </c>
      <c r="D273" s="184">
        <f>D210/RES_summary!D$19</f>
        <v>88.289255829095495</v>
      </c>
      <c r="E273" s="184">
        <f>E210/RES_summary!E$19</f>
        <v>98.823650239437058</v>
      </c>
      <c r="F273" s="184">
        <f>F210/RES_summary!F$19</f>
        <v>96.188116593262706</v>
      </c>
      <c r="G273" s="184">
        <f>G210/RES_summary!G$19</f>
        <v>98.770342143117475</v>
      </c>
      <c r="H273" s="184">
        <f>H210/RES_summary!H$19</f>
        <v>81.521173875786872</v>
      </c>
      <c r="I273" s="184">
        <f>I210/RES_summary!I$19</f>
        <v>85.762754295521361</v>
      </c>
      <c r="J273" s="184">
        <f>J210/RES_summary!J$19</f>
        <v>114.76699463370689</v>
      </c>
      <c r="K273" s="184">
        <f>K210/RES_summary!K$19</f>
        <v>89.045921033135912</v>
      </c>
      <c r="L273" s="184">
        <f>L210/RES_summary!L$19</f>
        <v>0</v>
      </c>
      <c r="M273" s="184">
        <f>M210/RES_summary!M$19</f>
        <v>0</v>
      </c>
      <c r="N273" s="184">
        <f>N210/RES_summary!N$19</f>
        <v>0</v>
      </c>
      <c r="O273" s="184">
        <f>O210/RES_summary!O$19</f>
        <v>0</v>
      </c>
      <c r="P273" s="184">
        <f>P210/RES_summary!P$19</f>
        <v>0</v>
      </c>
      <c r="Q273" s="184">
        <f>Q210/RES_summary!Q$19</f>
        <v>0</v>
      </c>
    </row>
    <row r="274" spans="1:17" ht="12" customHeight="1" x14ac:dyDescent="0.25">
      <c r="A274" s="158" t="s">
        <v>65</v>
      </c>
      <c r="B274" s="178">
        <f>B211/RES_summary!B$19</f>
        <v>54.493631675796358</v>
      </c>
      <c r="C274" s="178">
        <f>C211/RES_summary!C$19</f>
        <v>57.255521866873053</v>
      </c>
      <c r="D274" s="178">
        <f>D211/RES_summary!D$19</f>
        <v>58.771174606019628</v>
      </c>
      <c r="E274" s="178">
        <f>E211/RES_summary!E$19</f>
        <v>68.263769509192073</v>
      </c>
      <c r="F274" s="178">
        <f>F211/RES_summary!F$19</f>
        <v>64.569151021963663</v>
      </c>
      <c r="G274" s="178">
        <f>G211/RES_summary!G$19</f>
        <v>66.520676441913736</v>
      </c>
      <c r="H274" s="178">
        <f>H211/RES_summary!H$19</f>
        <v>46.779643283984726</v>
      </c>
      <c r="I274" s="178">
        <f>I211/RES_summary!I$19</f>
        <v>48.768630067003095</v>
      </c>
      <c r="J274" s="178">
        <f>J211/RES_summary!J$19</f>
        <v>76.635443432664118</v>
      </c>
      <c r="K274" s="178">
        <f>K211/RES_summary!K$19</f>
        <v>50.329795992852816</v>
      </c>
      <c r="L274" s="178">
        <f>L211/RES_summary!L$19</f>
        <v>0</v>
      </c>
      <c r="M274" s="178">
        <f>M211/RES_summary!M$19</f>
        <v>0</v>
      </c>
      <c r="N274" s="178">
        <f>N211/RES_summary!N$19</f>
        <v>0</v>
      </c>
      <c r="O274" s="178">
        <f>O211/RES_summary!O$19</f>
        <v>0</v>
      </c>
      <c r="P274" s="178">
        <f>P211/RES_summary!P$19</f>
        <v>0</v>
      </c>
      <c r="Q274" s="178">
        <f>Q211/RES_summary!Q$19</f>
        <v>0</v>
      </c>
    </row>
    <row r="275" spans="1:17" ht="12" customHeight="1" x14ac:dyDescent="0.25">
      <c r="A275" s="23" t="s">
        <v>58</v>
      </c>
      <c r="B275" s="177">
        <f>B212/RES_summary!B$19</f>
        <v>54.103175428917773</v>
      </c>
      <c r="C275" s="177">
        <f>C212/RES_summary!C$19</f>
        <v>56.90886496675423</v>
      </c>
      <c r="D275" s="177">
        <f>D212/RES_summary!D$19</f>
        <v>58.238016461021225</v>
      </c>
      <c r="E275" s="177">
        <f>E212/RES_summary!E$19</f>
        <v>67.630987224812174</v>
      </c>
      <c r="F275" s="177">
        <f>F212/RES_summary!F$19</f>
        <v>64.002503686701061</v>
      </c>
      <c r="G275" s="177">
        <f>G212/RES_summary!G$19</f>
        <v>66.127454636918486</v>
      </c>
      <c r="H275" s="177">
        <f>H212/RES_summary!H$19</f>
        <v>46.354256621164176</v>
      </c>
      <c r="I275" s="177">
        <f>I212/RES_summary!I$19</f>
        <v>48.145075422834992</v>
      </c>
      <c r="J275" s="177">
        <f>J212/RES_summary!J$19</f>
        <v>75.696455316950775</v>
      </c>
      <c r="K275" s="177">
        <f>K212/RES_summary!K$19</f>
        <v>49.632132510201018</v>
      </c>
      <c r="L275" s="177">
        <f>L212/RES_summary!L$19</f>
        <v>0</v>
      </c>
      <c r="M275" s="177">
        <f>M212/RES_summary!M$19</f>
        <v>0</v>
      </c>
      <c r="N275" s="177">
        <f>N212/RES_summary!N$19</f>
        <v>0</v>
      </c>
      <c r="O275" s="177">
        <f>O212/RES_summary!O$19</f>
        <v>0</v>
      </c>
      <c r="P275" s="177">
        <f>P212/RES_summary!P$19</f>
        <v>0</v>
      </c>
      <c r="Q275" s="177">
        <f>Q212/RES_summary!Q$19</f>
        <v>0</v>
      </c>
    </row>
    <row r="276" spans="1:17" ht="12" customHeight="1" x14ac:dyDescent="0.25">
      <c r="A276" s="23" t="s">
        <v>60</v>
      </c>
      <c r="B276" s="177">
        <f>B213/RES_summary!B$19</f>
        <v>0.39045624687858621</v>
      </c>
      <c r="C276" s="177">
        <f>C213/RES_summary!C$19</f>
        <v>0.34665690011882583</v>
      </c>
      <c r="D276" s="177">
        <f>D213/RES_summary!D$19</f>
        <v>0.53315814499840375</v>
      </c>
      <c r="E276" s="177">
        <f>E213/RES_summary!E$19</f>
        <v>0.63278228437989592</v>
      </c>
      <c r="F276" s="177">
        <f>F213/RES_summary!F$19</f>
        <v>0.56664733526259292</v>
      </c>
      <c r="G276" s="177">
        <f>G213/RES_summary!G$19</f>
        <v>0.39322180499524895</v>
      </c>
      <c r="H276" s="177">
        <f>H213/RES_summary!H$19</f>
        <v>0.42538666282054932</v>
      </c>
      <c r="I276" s="177">
        <f>I213/RES_summary!I$19</f>
        <v>0.62355464416810313</v>
      </c>
      <c r="J276" s="177">
        <f>J213/RES_summary!J$19</f>
        <v>0.93898811571334051</v>
      </c>
      <c r="K276" s="177">
        <f>K213/RES_summary!K$19</f>
        <v>0.69766348265179234</v>
      </c>
      <c r="L276" s="177">
        <f>L213/RES_summary!L$19</f>
        <v>0</v>
      </c>
      <c r="M276" s="177">
        <f>M213/RES_summary!M$19</f>
        <v>0</v>
      </c>
      <c r="N276" s="177">
        <f>N213/RES_summary!N$19</f>
        <v>0</v>
      </c>
      <c r="O276" s="177">
        <f>O213/RES_summary!O$19</f>
        <v>0</v>
      </c>
      <c r="P276" s="177">
        <f>P213/RES_summary!P$19</f>
        <v>0</v>
      </c>
      <c r="Q276" s="177">
        <f>Q213/RES_summary!Q$19</f>
        <v>0</v>
      </c>
    </row>
    <row r="277" spans="1:17" ht="12" customHeight="1" x14ac:dyDescent="0.25">
      <c r="A277" s="158" t="s">
        <v>112</v>
      </c>
      <c r="B277" s="178">
        <f>B214/RES_summary!B$19</f>
        <v>2.6428777373849828</v>
      </c>
      <c r="C277" s="178">
        <f>C214/RES_summary!C$19</f>
        <v>3.5599112327328428</v>
      </c>
      <c r="D277" s="178">
        <f>D214/RES_summary!D$19</f>
        <v>4.2398115929380928</v>
      </c>
      <c r="E277" s="178">
        <f>E214/RES_summary!E$19</f>
        <v>4.9123706522890433</v>
      </c>
      <c r="F277" s="178">
        <f>F214/RES_summary!F$19</f>
        <v>5.6092001234382716</v>
      </c>
      <c r="G277" s="178">
        <f>G214/RES_summary!G$19</f>
        <v>6.3494916310620528</v>
      </c>
      <c r="H277" s="178">
        <f>H214/RES_summary!H$19</f>
        <v>7.0559092384791429</v>
      </c>
      <c r="I277" s="178">
        <f>I214/RES_summary!I$19</f>
        <v>7.8203469218038437</v>
      </c>
      <c r="J277" s="178">
        <f>J214/RES_summary!J$19</f>
        <v>8.6997906001496617</v>
      </c>
      <c r="K277" s="178">
        <f>K214/RES_summary!K$19</f>
        <v>9.3216671805157016</v>
      </c>
      <c r="L277" s="178">
        <f>L214/RES_summary!L$19</f>
        <v>0</v>
      </c>
      <c r="M277" s="178">
        <f>M214/RES_summary!M$19</f>
        <v>0</v>
      </c>
      <c r="N277" s="178">
        <f>N214/RES_summary!N$19</f>
        <v>0</v>
      </c>
      <c r="O277" s="178">
        <f>O214/RES_summary!O$19</f>
        <v>0</v>
      </c>
      <c r="P277" s="178">
        <f>P214/RES_summary!P$19</f>
        <v>0</v>
      </c>
      <c r="Q277" s="178">
        <f>Q214/RES_summary!Q$19</f>
        <v>0</v>
      </c>
    </row>
    <row r="278" spans="1:17" ht="12" customHeight="1" x14ac:dyDescent="0.25">
      <c r="A278" s="23" t="s">
        <v>60</v>
      </c>
      <c r="B278" s="177">
        <f>B215/RES_summary!B$19</f>
        <v>2.6428777373849828</v>
      </c>
      <c r="C278" s="177">
        <f>C215/RES_summary!C$19</f>
        <v>3.5599112327328428</v>
      </c>
      <c r="D278" s="177">
        <f>D215/RES_summary!D$19</f>
        <v>4.2398115929380928</v>
      </c>
      <c r="E278" s="177">
        <f>E215/RES_summary!E$19</f>
        <v>4.9123706522890433</v>
      </c>
      <c r="F278" s="177">
        <f>F215/RES_summary!F$19</f>
        <v>5.6092001234382716</v>
      </c>
      <c r="G278" s="177">
        <f>G215/RES_summary!G$19</f>
        <v>6.3494916310620528</v>
      </c>
      <c r="H278" s="177">
        <f>H215/RES_summary!H$19</f>
        <v>7.0559092384791429</v>
      </c>
      <c r="I278" s="177">
        <f>I215/RES_summary!I$19</f>
        <v>7.8203469218038437</v>
      </c>
      <c r="J278" s="177">
        <f>J215/RES_summary!J$19</f>
        <v>8.6997906001496617</v>
      </c>
      <c r="K278" s="177">
        <f>K215/RES_summary!K$19</f>
        <v>9.3216671805157016</v>
      </c>
      <c r="L278" s="177">
        <f>L215/RES_summary!L$19</f>
        <v>0</v>
      </c>
      <c r="M278" s="177">
        <f>M215/RES_summary!M$19</f>
        <v>0</v>
      </c>
      <c r="N278" s="177">
        <f>N215/RES_summary!N$19</f>
        <v>0</v>
      </c>
      <c r="O278" s="177">
        <f>O215/RES_summary!O$19</f>
        <v>0</v>
      </c>
      <c r="P278" s="177">
        <f>P215/RES_summary!P$19</f>
        <v>0</v>
      </c>
      <c r="Q278" s="177">
        <f>Q215/RES_summary!Q$19</f>
        <v>0</v>
      </c>
    </row>
    <row r="279" spans="1:17" ht="12" customHeight="1" x14ac:dyDescent="0.25">
      <c r="A279" s="158" t="s">
        <v>63</v>
      </c>
      <c r="B279" s="178">
        <f>B216/RES_summary!B$19</f>
        <v>12.865579360425004</v>
      </c>
      <c r="C279" s="178">
        <f>C216/RES_summary!C$19</f>
        <v>12.838893632726101</v>
      </c>
      <c r="D279" s="178">
        <f>D216/RES_summary!D$19</f>
        <v>13.470457492121888</v>
      </c>
      <c r="E279" s="178">
        <f>E216/RES_summary!E$19</f>
        <v>13.666065432905356</v>
      </c>
      <c r="F279" s="178">
        <f>F216/RES_summary!F$19</f>
        <v>14.130642059200058</v>
      </c>
      <c r="G279" s="178">
        <f>G216/RES_summary!G$19</f>
        <v>14.283892468383543</v>
      </c>
      <c r="H279" s="178">
        <f>H216/RES_summary!H$19</f>
        <v>15.500194305303616</v>
      </c>
      <c r="I279" s="178">
        <f>I216/RES_summary!I$19</f>
        <v>16.30873685406894</v>
      </c>
      <c r="J279" s="178">
        <f>J216/RES_summary!J$19</f>
        <v>16.642058770754744</v>
      </c>
      <c r="K279" s="178">
        <f>K216/RES_summary!K$19</f>
        <v>16.69558482710892</v>
      </c>
      <c r="L279" s="178">
        <f>L216/RES_summary!L$19</f>
        <v>0</v>
      </c>
      <c r="M279" s="178">
        <f>M216/RES_summary!M$19</f>
        <v>0</v>
      </c>
      <c r="N279" s="178">
        <f>N216/RES_summary!N$19</f>
        <v>0</v>
      </c>
      <c r="O279" s="178">
        <f>O216/RES_summary!O$19</f>
        <v>0</v>
      </c>
      <c r="P279" s="178">
        <f>P216/RES_summary!P$19</f>
        <v>0</v>
      </c>
      <c r="Q279" s="178">
        <f>Q216/RES_summary!Q$19</f>
        <v>0</v>
      </c>
    </row>
    <row r="280" spans="1:17" ht="12" customHeight="1" x14ac:dyDescent="0.25">
      <c r="A280" s="167" t="s">
        <v>171</v>
      </c>
      <c r="B280" s="183">
        <f>B217/RES_summary!B$19</f>
        <v>0</v>
      </c>
      <c r="C280" s="183">
        <f>C217/RES_summary!C$19</f>
        <v>0</v>
      </c>
      <c r="D280" s="183">
        <f>D217/RES_summary!D$19</f>
        <v>0</v>
      </c>
      <c r="E280" s="183">
        <f>E217/RES_summary!E$19</f>
        <v>0</v>
      </c>
      <c r="F280" s="183">
        <f>F217/RES_summary!F$19</f>
        <v>0</v>
      </c>
      <c r="G280" s="183">
        <f>G217/RES_summary!G$19</f>
        <v>0</v>
      </c>
      <c r="H280" s="183">
        <f>H217/RES_summary!H$19</f>
        <v>0</v>
      </c>
      <c r="I280" s="183">
        <f>I217/RES_summary!I$19</f>
        <v>0</v>
      </c>
      <c r="J280" s="183">
        <f>J217/RES_summary!J$19</f>
        <v>0</v>
      </c>
      <c r="K280" s="183">
        <f>K217/RES_summary!K$19</f>
        <v>0</v>
      </c>
      <c r="L280" s="183">
        <f>L217/RES_summary!L$19</f>
        <v>0</v>
      </c>
      <c r="M280" s="183">
        <f>M217/RES_summary!M$19</f>
        <v>0</v>
      </c>
      <c r="N280" s="183">
        <f>N217/RES_summary!N$19</f>
        <v>0</v>
      </c>
      <c r="O280" s="183">
        <f>O217/RES_summary!O$19</f>
        <v>0</v>
      </c>
      <c r="P280" s="183">
        <f>P217/RES_summary!P$19</f>
        <v>0</v>
      </c>
      <c r="Q280" s="183">
        <f>Q217/RES_summary!Q$19</f>
        <v>0</v>
      </c>
    </row>
    <row r="281" spans="1:17" ht="12" customHeight="1" x14ac:dyDescent="0.25">
      <c r="A281" s="167" t="s">
        <v>144</v>
      </c>
      <c r="B281" s="183">
        <f>B218/RES_summary!B$19</f>
        <v>12.772953331807608</v>
      </c>
      <c r="C281" s="183">
        <f>C218/RES_summary!C$19</f>
        <v>12.751293803480376</v>
      </c>
      <c r="D281" s="183">
        <f>D218/RES_summary!D$19</f>
        <v>13.152768583087578</v>
      </c>
      <c r="E281" s="183">
        <f>E218/RES_summary!E$19</f>
        <v>13.216437062740191</v>
      </c>
      <c r="F281" s="183">
        <f>F218/RES_summary!F$19</f>
        <v>13.834316111751821</v>
      </c>
      <c r="G281" s="183">
        <f>G218/RES_summary!G$19</f>
        <v>14.180975195828474</v>
      </c>
      <c r="H281" s="183">
        <f>H218/RES_summary!H$19</f>
        <v>15.292343467407921</v>
      </c>
      <c r="I281" s="183">
        <f>I218/RES_summary!I$19</f>
        <v>16.257536245335228</v>
      </c>
      <c r="J281" s="183">
        <f>J218/RES_summary!J$19</f>
        <v>16.632334729064734</v>
      </c>
      <c r="K281" s="183">
        <f>K218/RES_summary!K$19</f>
        <v>16.640822539885676</v>
      </c>
      <c r="L281" s="183">
        <f>L218/RES_summary!L$19</f>
        <v>0</v>
      </c>
      <c r="M281" s="183">
        <f>M218/RES_summary!M$19</f>
        <v>0</v>
      </c>
      <c r="N281" s="183">
        <f>N218/RES_summary!N$19</f>
        <v>0</v>
      </c>
      <c r="O281" s="183">
        <f>O218/RES_summary!O$19</f>
        <v>0</v>
      </c>
      <c r="P281" s="183">
        <f>P218/RES_summary!P$19</f>
        <v>0</v>
      </c>
      <c r="Q281" s="183">
        <f>Q218/RES_summary!Q$19</f>
        <v>0</v>
      </c>
    </row>
    <row r="282" spans="1:17" ht="12" customHeight="1" x14ac:dyDescent="0.25">
      <c r="A282" s="167" t="s">
        <v>143</v>
      </c>
      <c r="B282" s="183">
        <f>B219/RES_summary!B$19</f>
        <v>12.772985710556746</v>
      </c>
      <c r="C282" s="183">
        <f>C219/RES_summary!C$19</f>
        <v>12.810210434471143</v>
      </c>
      <c r="D282" s="183">
        <f>D219/RES_summary!D$19</f>
        <v>13.259307793696076</v>
      </c>
      <c r="E282" s="183">
        <f>E219/RES_summary!E$19</f>
        <v>13.375674124816157</v>
      </c>
      <c r="F282" s="183">
        <f>F219/RES_summary!F$19</f>
        <v>13.792397760008996</v>
      </c>
      <c r="G282" s="183">
        <f>G219/RES_summary!G$19</f>
        <v>13.970974588179574</v>
      </c>
      <c r="H282" s="183">
        <f>H219/RES_summary!H$19</f>
        <v>14.429352233235347</v>
      </c>
      <c r="I282" s="183">
        <f>I219/RES_summary!I$19</f>
        <v>15.045687801651214</v>
      </c>
      <c r="J282" s="183">
        <f>J219/RES_summary!J$19</f>
        <v>15.493791026220277</v>
      </c>
      <c r="K282" s="183">
        <f>K219/RES_summary!K$19</f>
        <v>15.613759634476216</v>
      </c>
      <c r="L282" s="183">
        <f>L219/RES_summary!L$19</f>
        <v>0</v>
      </c>
      <c r="M282" s="183">
        <f>M219/RES_summary!M$19</f>
        <v>0</v>
      </c>
      <c r="N282" s="183">
        <f>N219/RES_summary!N$19</f>
        <v>0</v>
      </c>
      <c r="O282" s="183">
        <f>O219/RES_summary!O$19</f>
        <v>0</v>
      </c>
      <c r="P282" s="183">
        <f>P219/RES_summary!P$19</f>
        <v>0</v>
      </c>
      <c r="Q282" s="183">
        <f>Q219/RES_summary!Q$19</f>
        <v>0</v>
      </c>
    </row>
    <row r="283" spans="1:17" ht="12" customHeight="1" x14ac:dyDescent="0.25">
      <c r="A283" s="166" t="s">
        <v>57</v>
      </c>
      <c r="B283" s="182">
        <f>B220/RES_summary!B$19</f>
        <v>3.2571030996109465</v>
      </c>
      <c r="C283" s="182">
        <f>C220/RES_summary!C$19</f>
        <v>3.2515799198875004</v>
      </c>
      <c r="D283" s="182">
        <f>D220/RES_summary!D$19</f>
        <v>3.9458939464985532</v>
      </c>
      <c r="E283" s="182">
        <f>E220/RES_summary!E$19</f>
        <v>4.3609612175584767</v>
      </c>
      <c r="F283" s="182">
        <f>F220/RES_summary!F$19</f>
        <v>4.0328628584501622</v>
      </c>
      <c r="G283" s="182">
        <f>G220/RES_summary!G$19</f>
        <v>4.8495631997199871</v>
      </c>
      <c r="H283" s="182">
        <f>H220/RES_summary!H$19</f>
        <v>4.8669724390137752</v>
      </c>
      <c r="I283" s="182">
        <f>I220/RES_summary!I$19</f>
        <v>4.7757834678432944</v>
      </c>
      <c r="J283" s="182">
        <f>J220/RES_summary!J$19</f>
        <v>4.9299572049249321</v>
      </c>
      <c r="K283" s="182">
        <f>K220/RES_summary!K$19</f>
        <v>4.8353474789499344</v>
      </c>
      <c r="L283" s="182">
        <f>L220/RES_summary!L$19</f>
        <v>0</v>
      </c>
      <c r="M283" s="182">
        <f>M220/RES_summary!M$19</f>
        <v>0</v>
      </c>
      <c r="N283" s="182">
        <f>N220/RES_summary!N$19</f>
        <v>0</v>
      </c>
      <c r="O283" s="182">
        <f>O220/RES_summary!O$19</f>
        <v>0</v>
      </c>
      <c r="P283" s="182">
        <f>P220/RES_summary!P$19</f>
        <v>0</v>
      </c>
      <c r="Q283" s="182">
        <f>Q220/RES_summary!Q$19</f>
        <v>0</v>
      </c>
    </row>
    <row r="284" spans="1:17" ht="12" customHeight="1" x14ac:dyDescent="0.25">
      <c r="A284" s="147" t="s">
        <v>59</v>
      </c>
      <c r="B284" s="181">
        <f>B221/RES_summary!B$19</f>
        <v>9.5158826109458001</v>
      </c>
      <c r="C284" s="181">
        <f>C221/RES_summary!C$19</f>
        <v>9.5586305145836405</v>
      </c>
      <c r="D284" s="181">
        <f>D221/RES_summary!D$19</f>
        <v>9.3134138471975199</v>
      </c>
      <c r="E284" s="181">
        <f>E221/RES_summary!E$19</f>
        <v>9.0147129072576799</v>
      </c>
      <c r="F284" s="181">
        <f>F221/RES_summary!F$19</f>
        <v>9.7595349015588351</v>
      </c>
      <c r="G284" s="181">
        <f>G221/RES_summary!G$19</f>
        <v>9.1214113884595864</v>
      </c>
      <c r="H284" s="181">
        <f>H221/RES_summary!H$19</f>
        <v>9.5623797942215738</v>
      </c>
      <c r="I284" s="181">
        <f>I221/RES_summary!I$19</f>
        <v>10.269904333807917</v>
      </c>
      <c r="J284" s="181">
        <f>J221/RES_summary!J$19</f>
        <v>10.563833821295345</v>
      </c>
      <c r="K284" s="181">
        <f>K221/RES_summary!K$19</f>
        <v>10.778412155526283</v>
      </c>
      <c r="L284" s="181">
        <f>L221/RES_summary!L$19</f>
        <v>0</v>
      </c>
      <c r="M284" s="181">
        <f>M221/RES_summary!M$19</f>
        <v>0</v>
      </c>
      <c r="N284" s="181">
        <f>N221/RES_summary!N$19</f>
        <v>0</v>
      </c>
      <c r="O284" s="181">
        <f>O221/RES_summary!O$19</f>
        <v>0</v>
      </c>
      <c r="P284" s="181">
        <f>P221/RES_summary!P$19</f>
        <v>0</v>
      </c>
      <c r="Q284" s="181">
        <f>Q221/RES_summary!Q$19</f>
        <v>0</v>
      </c>
    </row>
    <row r="285" spans="1:17" ht="12" customHeight="1" x14ac:dyDescent="0.25">
      <c r="A285" s="163" t="s">
        <v>142</v>
      </c>
      <c r="B285" s="180">
        <f>B222/RES_summary!B$19</f>
        <v>12.948515505105982</v>
      </c>
      <c r="C285" s="180">
        <f>C222/RES_summary!C$19</f>
        <v>12.876266063416617</v>
      </c>
      <c r="D285" s="180">
        <f>D222/RES_summary!D$19</f>
        <v>13.664621881652144</v>
      </c>
      <c r="E285" s="180">
        <f>E222/RES_summary!E$19</f>
        <v>13.924498584866802</v>
      </c>
      <c r="F285" s="180">
        <f>F222/RES_summary!F$19</f>
        <v>14.40119273871891</v>
      </c>
      <c r="G285" s="180">
        <f>G222/RES_summary!G$19</f>
        <v>14.496359402194722</v>
      </c>
      <c r="H285" s="180">
        <f>H222/RES_summary!H$19</f>
        <v>16.228520697469385</v>
      </c>
      <c r="I285" s="180">
        <f>I222/RES_summary!I$19</f>
        <v>17.523756661641769</v>
      </c>
      <c r="J285" s="180">
        <f>J222/RES_summary!J$19</f>
        <v>17.837978550434151</v>
      </c>
      <c r="K285" s="180">
        <f>K222/RES_summary!K$19</f>
        <v>17.899564151800615</v>
      </c>
      <c r="L285" s="180">
        <f>L222/RES_summary!L$19</f>
        <v>0</v>
      </c>
      <c r="M285" s="180">
        <f>M222/RES_summary!M$19</f>
        <v>0</v>
      </c>
      <c r="N285" s="180">
        <f>N222/RES_summary!N$19</f>
        <v>0</v>
      </c>
      <c r="O285" s="180">
        <f>O222/RES_summary!O$19</f>
        <v>0</v>
      </c>
      <c r="P285" s="180">
        <f>P222/RES_summary!P$19</f>
        <v>0</v>
      </c>
      <c r="Q285" s="180">
        <f>Q222/RES_summary!Q$19</f>
        <v>0</v>
      </c>
    </row>
    <row r="286" spans="1:17" ht="12" customHeight="1" x14ac:dyDescent="0.25">
      <c r="A286" s="161" t="s">
        <v>141</v>
      </c>
      <c r="B286" s="179">
        <f>B223/RES_summary!B$19</f>
        <v>12.817754064747833</v>
      </c>
      <c r="C286" s="179">
        <f>C223/RES_summary!C$19</f>
        <v>12.842078360754879</v>
      </c>
      <c r="D286" s="179">
        <f>D223/RES_summary!D$19</f>
        <v>13.412981306013261</v>
      </c>
      <c r="E286" s="179">
        <f>E223/RES_summary!E$19</f>
        <v>13.608287956540307</v>
      </c>
      <c r="F286" s="179">
        <f>F223/RES_summary!F$19</f>
        <v>13.957920614628057</v>
      </c>
      <c r="G286" s="179">
        <f>G223/RES_summary!G$19</f>
        <v>14.079568898262693</v>
      </c>
      <c r="H286" s="179">
        <f>H223/RES_summary!H$19</f>
        <v>14.751353369572159</v>
      </c>
      <c r="I286" s="179">
        <f>I223/RES_summary!I$19</f>
        <v>15.529043444354269</v>
      </c>
      <c r="J286" s="179">
        <f>J223/RES_summary!J$19</f>
        <v>15.916342466759922</v>
      </c>
      <c r="K286" s="179">
        <f>K223/RES_summary!K$19</f>
        <v>15.9877878304574</v>
      </c>
      <c r="L286" s="179">
        <f>L223/RES_summary!L$19</f>
        <v>0</v>
      </c>
      <c r="M286" s="179">
        <f>M223/RES_summary!M$19</f>
        <v>0</v>
      </c>
      <c r="N286" s="179">
        <f>N223/RES_summary!N$19</f>
        <v>0</v>
      </c>
      <c r="O286" s="179">
        <f>O223/RES_summary!O$19</f>
        <v>0</v>
      </c>
      <c r="P286" s="179">
        <f>P223/RES_summary!P$19</f>
        <v>0</v>
      </c>
      <c r="Q286" s="179">
        <f>Q223/RES_summary!Q$19</f>
        <v>0</v>
      </c>
    </row>
    <row r="287" spans="1:17" ht="12" customHeight="1" x14ac:dyDescent="0.25">
      <c r="A287" s="148" t="s">
        <v>60</v>
      </c>
      <c r="B287" s="177">
        <f>B224/RES_summary!B$19</f>
        <v>3.3018714538020308</v>
      </c>
      <c r="C287" s="177">
        <f>C224/RES_summary!C$19</f>
        <v>3.2834478461712409</v>
      </c>
      <c r="D287" s="177">
        <f>D224/RES_summary!D$19</f>
        <v>4.0995674588157405</v>
      </c>
      <c r="E287" s="177">
        <f>E224/RES_summary!E$19</f>
        <v>4.5935750492826335</v>
      </c>
      <c r="F287" s="177">
        <f>F224/RES_summary!F$19</f>
        <v>4.1983857130692233</v>
      </c>
      <c r="G287" s="177">
        <f>G224/RES_summary!G$19</f>
        <v>4.9581575098031063</v>
      </c>
      <c r="H287" s="177">
        <f>H224/RES_summary!H$19</f>
        <v>5.1889735753505866</v>
      </c>
      <c r="I287" s="177">
        <f>I224/RES_summary!I$19</f>
        <v>5.2591391105463492</v>
      </c>
      <c r="J287" s="177">
        <f>J224/RES_summary!J$19</f>
        <v>5.3525086454645718</v>
      </c>
      <c r="K287" s="177">
        <f>K224/RES_summary!K$19</f>
        <v>5.2093756749311142</v>
      </c>
      <c r="L287" s="177">
        <f>L224/RES_summary!L$19</f>
        <v>0</v>
      </c>
      <c r="M287" s="177">
        <f>M224/RES_summary!M$19</f>
        <v>0</v>
      </c>
      <c r="N287" s="177">
        <f>N224/RES_summary!N$19</f>
        <v>0</v>
      </c>
      <c r="O287" s="177">
        <f>O224/RES_summary!O$19</f>
        <v>0</v>
      </c>
      <c r="P287" s="177">
        <f>P224/RES_summary!P$19</f>
        <v>0</v>
      </c>
      <c r="Q287" s="177">
        <f>Q224/RES_summary!Q$19</f>
        <v>0</v>
      </c>
    </row>
    <row r="288" spans="1:17" ht="12" customHeight="1" x14ac:dyDescent="0.25">
      <c r="A288" s="148" t="s">
        <v>59</v>
      </c>
      <c r="B288" s="177">
        <f>B225/RES_summary!B$19</f>
        <v>9.5158826109458037</v>
      </c>
      <c r="C288" s="177">
        <f>C225/RES_summary!C$19</f>
        <v>9.5586305145836405</v>
      </c>
      <c r="D288" s="177">
        <f>D225/RES_summary!D$19</f>
        <v>9.3134138471975181</v>
      </c>
      <c r="E288" s="177">
        <f>E225/RES_summary!E$19</f>
        <v>9.0147129072576746</v>
      </c>
      <c r="F288" s="177">
        <f>F225/RES_summary!F$19</f>
        <v>9.7595349015588315</v>
      </c>
      <c r="G288" s="177">
        <f>G225/RES_summary!G$19</f>
        <v>9.1214113884595864</v>
      </c>
      <c r="H288" s="177">
        <f>H225/RES_summary!H$19</f>
        <v>9.562379794221572</v>
      </c>
      <c r="I288" s="177">
        <f>I225/RES_summary!I$19</f>
        <v>10.269904333807919</v>
      </c>
      <c r="J288" s="177">
        <f>J225/RES_summary!J$19</f>
        <v>10.563833821295347</v>
      </c>
      <c r="K288" s="177">
        <f>K225/RES_summary!K$19</f>
        <v>10.778412155526285</v>
      </c>
      <c r="L288" s="177">
        <f>L225/RES_summary!L$19</f>
        <v>0</v>
      </c>
      <c r="M288" s="177">
        <f>M225/RES_summary!M$19</f>
        <v>0</v>
      </c>
      <c r="N288" s="177">
        <f>N225/RES_summary!N$19</f>
        <v>0</v>
      </c>
      <c r="O288" s="177">
        <f>O225/RES_summary!O$19</f>
        <v>0</v>
      </c>
      <c r="P288" s="177">
        <f>P225/RES_summary!P$19</f>
        <v>0</v>
      </c>
      <c r="Q288" s="177">
        <f>Q225/RES_summary!Q$19</f>
        <v>0</v>
      </c>
    </row>
    <row r="289" spans="1:17" ht="12" customHeight="1" x14ac:dyDescent="0.25">
      <c r="A289" s="158" t="s">
        <v>62</v>
      </c>
      <c r="B289" s="178">
        <f>B226/RES_summary!B$19</f>
        <v>11.178961411657841</v>
      </c>
      <c r="C289" s="178">
        <f>C226/RES_summary!C$19</f>
        <v>11.138498288585657</v>
      </c>
      <c r="D289" s="178">
        <f>D226/RES_summary!D$19</f>
        <v>11.807812138015892</v>
      </c>
      <c r="E289" s="178">
        <f>E226/RES_summary!E$19</f>
        <v>11.981444645050587</v>
      </c>
      <c r="F289" s="178">
        <f>F226/RES_summary!F$19</f>
        <v>11.879123388660719</v>
      </c>
      <c r="G289" s="178">
        <f>G226/RES_summary!G$19</f>
        <v>11.616281601758157</v>
      </c>
      <c r="H289" s="178">
        <f>H226/RES_summary!H$19</f>
        <v>12.185427048019385</v>
      </c>
      <c r="I289" s="178">
        <f>I226/RES_summary!I$19</f>
        <v>12.865040452645482</v>
      </c>
      <c r="J289" s="178">
        <f>J226/RES_summary!J$19</f>
        <v>12.78970183013837</v>
      </c>
      <c r="K289" s="178">
        <f>K226/RES_summary!K$19</f>
        <v>12.698873032658465</v>
      </c>
      <c r="L289" s="178">
        <f>L226/RES_summary!L$19</f>
        <v>0</v>
      </c>
      <c r="M289" s="178">
        <f>M226/RES_summary!M$19</f>
        <v>0</v>
      </c>
      <c r="N289" s="178">
        <f>N226/RES_summary!N$19</f>
        <v>0</v>
      </c>
      <c r="O289" s="178">
        <f>O226/RES_summary!O$19</f>
        <v>0</v>
      </c>
      <c r="P289" s="178">
        <f>P226/RES_summary!P$19</f>
        <v>0</v>
      </c>
      <c r="Q289" s="178">
        <f>Q226/RES_summary!Q$19</f>
        <v>0</v>
      </c>
    </row>
    <row r="290" spans="1:17" ht="12" customHeight="1" x14ac:dyDescent="0.25">
      <c r="A290" s="23" t="s">
        <v>58</v>
      </c>
      <c r="B290" s="177">
        <f>B227/RES_summary!B$19</f>
        <v>0</v>
      </c>
      <c r="C290" s="177">
        <f>C227/RES_summary!C$19</f>
        <v>0</v>
      </c>
      <c r="D290" s="177">
        <f>D227/RES_summary!D$19</f>
        <v>0</v>
      </c>
      <c r="E290" s="177">
        <f>E227/RES_summary!E$19</f>
        <v>0</v>
      </c>
      <c r="F290" s="177">
        <f>F227/RES_summary!F$19</f>
        <v>0</v>
      </c>
      <c r="G290" s="177">
        <f>G227/RES_summary!G$19</f>
        <v>0</v>
      </c>
      <c r="H290" s="177">
        <f>H227/RES_summary!H$19</f>
        <v>0</v>
      </c>
      <c r="I290" s="177">
        <f>I227/RES_summary!I$19</f>
        <v>0</v>
      </c>
      <c r="J290" s="177">
        <f>J227/RES_summary!J$19</f>
        <v>0</v>
      </c>
      <c r="K290" s="177">
        <f>K227/RES_summary!K$19</f>
        <v>0</v>
      </c>
      <c r="L290" s="177">
        <f>L227/RES_summary!L$19</f>
        <v>0</v>
      </c>
      <c r="M290" s="177">
        <f>M227/RES_summary!M$19</f>
        <v>0</v>
      </c>
      <c r="N290" s="177">
        <f>N227/RES_summary!N$19</f>
        <v>0</v>
      </c>
      <c r="O290" s="177">
        <f>O227/RES_summary!O$19</f>
        <v>0</v>
      </c>
      <c r="P290" s="177">
        <f>P227/RES_summary!P$19</f>
        <v>0</v>
      </c>
      <c r="Q290" s="177">
        <f>Q227/RES_summary!Q$19</f>
        <v>0</v>
      </c>
    </row>
    <row r="291" spans="1:17" ht="12" customHeight="1" x14ac:dyDescent="0.25">
      <c r="A291" s="23" t="s">
        <v>57</v>
      </c>
      <c r="B291" s="177">
        <f>B228/RES_summary!B$19</f>
        <v>11.034356232227287</v>
      </c>
      <c r="C291" s="177">
        <f>C228/RES_summary!C$19</f>
        <v>11.127593772088254</v>
      </c>
      <c r="D291" s="177">
        <f>D228/RES_summary!D$19</f>
        <v>11.564010576325241</v>
      </c>
      <c r="E291" s="177">
        <f>E228/RES_summary!E$19</f>
        <v>11.668765017068091</v>
      </c>
      <c r="F291" s="177">
        <f>F228/RES_summary!F$19</f>
        <v>11.859013983317849</v>
      </c>
      <c r="G291" s="177">
        <f>G228/RES_summary!G$19</f>
        <v>11.85714470495058</v>
      </c>
      <c r="H291" s="177">
        <f>H228/RES_summary!H$19</f>
        <v>12.065607622009155</v>
      </c>
      <c r="I291" s="177">
        <f>I228/RES_summary!I$19</f>
        <v>12.400843661023817</v>
      </c>
      <c r="J291" s="177">
        <f>J228/RES_summary!J$19</f>
        <v>12.456234153824774</v>
      </c>
      <c r="K291" s="177">
        <f>K228/RES_summary!K$19</f>
        <v>12.346673291357599</v>
      </c>
      <c r="L291" s="177">
        <f>L228/RES_summary!L$19</f>
        <v>0</v>
      </c>
      <c r="M291" s="177">
        <f>M228/RES_summary!M$19</f>
        <v>0</v>
      </c>
      <c r="N291" s="177">
        <f>N228/RES_summary!N$19</f>
        <v>0</v>
      </c>
      <c r="O291" s="177">
        <f>O228/RES_summary!O$19</f>
        <v>0</v>
      </c>
      <c r="P291" s="177">
        <f>P228/RES_summary!P$19</f>
        <v>0</v>
      </c>
      <c r="Q291" s="177">
        <f>Q228/RES_summary!Q$19</f>
        <v>0</v>
      </c>
    </row>
    <row r="292" spans="1:17" ht="12" customHeight="1" x14ac:dyDescent="0.25">
      <c r="A292" s="29" t="s">
        <v>140</v>
      </c>
      <c r="B292" s="176">
        <f>B229/RES_summary!B$19</f>
        <v>11.185966445490935</v>
      </c>
      <c r="C292" s="176">
        <f>C229/RES_summary!C$19</f>
        <v>11.13902829300306</v>
      </c>
      <c r="D292" s="176">
        <f>D229/RES_summary!D$19</f>
        <v>11.813718543176078</v>
      </c>
      <c r="E292" s="176">
        <f>E229/RES_summary!E$19</f>
        <v>11.989045753916706</v>
      </c>
      <c r="F292" s="176">
        <f>F229/RES_summary!F$19</f>
        <v>11.879674285536293</v>
      </c>
      <c r="G292" s="176">
        <f>G229/RES_summary!G$19</f>
        <v>11.610151542797869</v>
      </c>
      <c r="H292" s="176">
        <f>H229/RES_summary!H$19</f>
        <v>12.188372823704949</v>
      </c>
      <c r="I292" s="176">
        <f>I229/RES_summary!I$19</f>
        <v>12.877538058573757</v>
      </c>
      <c r="J292" s="176">
        <f>J229/RES_summary!J$19</f>
        <v>12.799272983274571</v>
      </c>
      <c r="K292" s="176">
        <f>K229/RES_summary!K$19</f>
        <v>12.706127645269977</v>
      </c>
      <c r="L292" s="176">
        <f>L229/RES_summary!L$19</f>
        <v>0</v>
      </c>
      <c r="M292" s="176">
        <f>M229/RES_summary!M$19</f>
        <v>0</v>
      </c>
      <c r="N292" s="176">
        <f>N229/RES_summary!N$19</f>
        <v>0</v>
      </c>
      <c r="O292" s="176">
        <f>O229/RES_summary!O$19</f>
        <v>0</v>
      </c>
      <c r="P292" s="176">
        <f>P229/RES_summary!P$19</f>
        <v>0</v>
      </c>
      <c r="Q292" s="176">
        <f>Q229/RES_summary!Q$19</f>
        <v>0</v>
      </c>
    </row>
    <row r="294" spans="1:17" ht="12" customHeight="1" x14ac:dyDescent="0.25">
      <c r="A294" s="152" t="s">
        <v>195</v>
      </c>
      <c r="B294" s="184">
        <f>B231/RES_summary!B$19</f>
        <v>43.410841570473131</v>
      </c>
      <c r="C294" s="184">
        <f>C231/RES_summary!C$19</f>
        <v>45.559840698820182</v>
      </c>
      <c r="D294" s="184">
        <f>D231/RES_summary!D$19</f>
        <v>45.992551481173756</v>
      </c>
      <c r="E294" s="184">
        <f>E231/RES_summary!E$19</f>
        <v>53.009851884995669</v>
      </c>
      <c r="F294" s="184">
        <f>F231/RES_summary!F$19</f>
        <v>49.551953350549319</v>
      </c>
      <c r="G294" s="184">
        <f>G231/RES_summary!G$19</f>
        <v>50.589752672167172</v>
      </c>
      <c r="H294" s="184">
        <f>H231/RES_summary!H$19</f>
        <v>34.585068169819792</v>
      </c>
      <c r="I294" s="184">
        <f>I231/RES_summary!I$19</f>
        <v>35.666871501486177</v>
      </c>
      <c r="J294" s="184">
        <f>J231/RES_summary!J$19</f>
        <v>55.34869055968538</v>
      </c>
      <c r="K294" s="184">
        <f>K231/RES_summary!K$19</f>
        <v>36.637335680929453</v>
      </c>
      <c r="L294" s="184">
        <f>L231/RES_summary!L$19</f>
        <v>0</v>
      </c>
      <c r="M294" s="184">
        <f>M231/RES_summary!M$19</f>
        <v>0</v>
      </c>
      <c r="N294" s="184">
        <f>N231/RES_summary!N$19</f>
        <v>0</v>
      </c>
      <c r="O294" s="184">
        <f>O231/RES_summary!O$19</f>
        <v>0</v>
      </c>
      <c r="P294" s="184">
        <f>P231/RES_summary!P$19</f>
        <v>0</v>
      </c>
      <c r="Q294" s="184">
        <f>Q231/RES_summary!Q$19</f>
        <v>0</v>
      </c>
    </row>
    <row r="295" spans="1:17" ht="12" customHeight="1" x14ac:dyDescent="0.25">
      <c r="A295" s="158" t="s">
        <v>65</v>
      </c>
      <c r="B295" s="178">
        <f>B232/RES_summary!B$19</f>
        <v>41.88177831223166</v>
      </c>
      <c r="C295" s="178">
        <f>C232/RES_summary!C$19</f>
        <v>44.046032436128094</v>
      </c>
      <c r="D295" s="178">
        <f>D232/RES_summary!D$19</f>
        <v>44.569569683699314</v>
      </c>
      <c r="E295" s="178">
        <f>E232/RES_summary!E$19</f>
        <v>51.587345202718538</v>
      </c>
      <c r="F295" s="178">
        <f>F232/RES_summary!F$19</f>
        <v>48.124119260841191</v>
      </c>
      <c r="G295" s="178">
        <f>G232/RES_summary!G$19</f>
        <v>49.167940828188165</v>
      </c>
      <c r="H295" s="178">
        <f>H232/RES_summary!H$19</f>
        <v>33.204092222701945</v>
      </c>
      <c r="I295" s="178">
        <f>I232/RES_summary!I$19</f>
        <v>34.405233308024812</v>
      </c>
      <c r="J295" s="178">
        <f>J232/RES_summary!J$19</f>
        <v>54.093367901574545</v>
      </c>
      <c r="K295" s="178">
        <f>K232/RES_summary!K$19</f>
        <v>35.466987687705966</v>
      </c>
      <c r="L295" s="178">
        <f>L232/RES_summary!L$19</f>
        <v>0</v>
      </c>
      <c r="M295" s="178">
        <f>M232/RES_summary!M$19</f>
        <v>0</v>
      </c>
      <c r="N295" s="178">
        <f>N232/RES_summary!N$19</f>
        <v>0</v>
      </c>
      <c r="O295" s="178">
        <f>O232/RES_summary!O$19</f>
        <v>0</v>
      </c>
      <c r="P295" s="178">
        <f>P232/RES_summary!P$19</f>
        <v>0</v>
      </c>
      <c r="Q295" s="178">
        <f>Q232/RES_summary!Q$19</f>
        <v>0</v>
      </c>
    </row>
    <row r="296" spans="1:17" ht="12" customHeight="1" x14ac:dyDescent="0.25">
      <c r="A296" s="23" t="s">
        <v>58</v>
      </c>
      <c r="B296" s="177">
        <f>B233/RES_summary!B$19</f>
        <v>41.88177831223166</v>
      </c>
      <c r="C296" s="177">
        <f>C233/RES_summary!C$19</f>
        <v>44.046032436128094</v>
      </c>
      <c r="D296" s="177">
        <f>D233/RES_summary!D$19</f>
        <v>44.569569683699314</v>
      </c>
      <c r="E296" s="177">
        <f>E233/RES_summary!E$19</f>
        <v>51.587345202718538</v>
      </c>
      <c r="F296" s="177">
        <f>F233/RES_summary!F$19</f>
        <v>48.124119260841191</v>
      </c>
      <c r="G296" s="177">
        <f>G233/RES_summary!G$19</f>
        <v>49.167940828188165</v>
      </c>
      <c r="H296" s="177">
        <f>H233/RES_summary!H$19</f>
        <v>33.204092222701945</v>
      </c>
      <c r="I296" s="177">
        <f>I233/RES_summary!I$19</f>
        <v>34.405233308024812</v>
      </c>
      <c r="J296" s="177">
        <f>J233/RES_summary!J$19</f>
        <v>54.093367901574545</v>
      </c>
      <c r="K296" s="177">
        <f>K233/RES_summary!K$19</f>
        <v>35.466987687705966</v>
      </c>
      <c r="L296" s="177">
        <f>L233/RES_summary!L$19</f>
        <v>0</v>
      </c>
      <c r="M296" s="177">
        <f>M233/RES_summary!M$19</f>
        <v>0</v>
      </c>
      <c r="N296" s="177">
        <f>N233/RES_summary!N$19</f>
        <v>0</v>
      </c>
      <c r="O296" s="177">
        <f>O233/RES_summary!O$19</f>
        <v>0</v>
      </c>
      <c r="P296" s="177">
        <f>P233/RES_summary!P$19</f>
        <v>0</v>
      </c>
      <c r="Q296" s="177">
        <f>Q233/RES_summary!Q$19</f>
        <v>0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1.2391999470896795</v>
      </c>
      <c r="C300" s="178">
        <f>C237/RES_summary!C$19</f>
        <v>1.2214430691392042</v>
      </c>
      <c r="D300" s="178">
        <f>D237/RES_summary!D$19</f>
        <v>1.270022568670391</v>
      </c>
      <c r="E300" s="178">
        <f>E237/RES_summary!E$19</f>
        <v>1.2684009516463177</v>
      </c>
      <c r="F300" s="178">
        <f>F237/RES_summary!F$19</f>
        <v>1.2576629366227616</v>
      </c>
      <c r="G300" s="178">
        <f>G237/RES_summary!G$19</f>
        <v>1.2703591774661662</v>
      </c>
      <c r="H300" s="178">
        <f>H237/RES_summary!H$19</f>
        <v>1.2371793060727845</v>
      </c>
      <c r="I300" s="178">
        <f>I237/RES_summary!I$19</f>
        <v>1.1002664210976405</v>
      </c>
      <c r="J300" s="178">
        <f>J237/RES_summary!J$19</f>
        <v>1.0829649255055382</v>
      </c>
      <c r="K300" s="178">
        <f>K237/RES_summary!K$19</f>
        <v>1.0468470488088613</v>
      </c>
      <c r="L300" s="178">
        <f>L237/RES_summary!L$19</f>
        <v>0</v>
      </c>
      <c r="M300" s="178">
        <f>M237/RES_summary!M$19</f>
        <v>0</v>
      </c>
      <c r="N300" s="178">
        <f>N237/RES_summary!N$19</f>
        <v>0</v>
      </c>
      <c r="O300" s="178">
        <f>O237/RES_summary!O$19</f>
        <v>0</v>
      </c>
      <c r="P300" s="178">
        <f>P237/RES_summary!P$19</f>
        <v>0</v>
      </c>
      <c r="Q300" s="178">
        <f>Q237/RES_summary!Q$19</f>
        <v>0</v>
      </c>
    </row>
    <row r="301" spans="1:17" ht="12" customHeight="1" x14ac:dyDescent="0.25">
      <c r="A301" s="167" t="s">
        <v>171</v>
      </c>
      <c r="B301" s="183">
        <f>B238/RES_summary!B$19</f>
        <v>0</v>
      </c>
      <c r="C301" s="183">
        <f>C238/RES_summary!C$19</f>
        <v>0</v>
      </c>
      <c r="D301" s="183">
        <f>D238/RES_summary!D$19</f>
        <v>0</v>
      </c>
      <c r="E301" s="183">
        <f>E238/RES_summary!E$19</f>
        <v>0</v>
      </c>
      <c r="F301" s="183">
        <f>F238/RES_summary!F$19</f>
        <v>0</v>
      </c>
      <c r="G301" s="183">
        <f>G238/RES_summary!G$19</f>
        <v>0</v>
      </c>
      <c r="H301" s="183">
        <f>H238/RES_summary!H$19</f>
        <v>0</v>
      </c>
      <c r="I301" s="183">
        <f>I238/RES_summary!I$19</f>
        <v>0</v>
      </c>
      <c r="J301" s="183">
        <f>J238/RES_summary!J$19</f>
        <v>0</v>
      </c>
      <c r="K301" s="183">
        <f>K238/RES_summary!K$19</f>
        <v>0</v>
      </c>
      <c r="L301" s="183">
        <f>L238/RES_summary!L$19</f>
        <v>0</v>
      </c>
      <c r="M301" s="183">
        <f>M238/RES_summary!M$19</f>
        <v>0</v>
      </c>
      <c r="N301" s="183">
        <f>N238/RES_summary!N$19</f>
        <v>0</v>
      </c>
      <c r="O301" s="183">
        <f>O238/RES_summary!O$19</f>
        <v>0</v>
      </c>
      <c r="P301" s="183">
        <f>P238/RES_summary!P$19</f>
        <v>0</v>
      </c>
      <c r="Q301" s="183">
        <f>Q238/RES_summary!Q$19</f>
        <v>0</v>
      </c>
    </row>
    <row r="302" spans="1:17" ht="12" customHeight="1" x14ac:dyDescent="0.25">
      <c r="A302" s="167" t="s">
        <v>144</v>
      </c>
      <c r="B302" s="183">
        <f>B239/RES_summary!B$19</f>
        <v>6.1161231245170207</v>
      </c>
      <c r="C302" s="183">
        <f>C239/RES_summary!C$19</f>
        <v>6.0986577406697222</v>
      </c>
      <c r="D302" s="183">
        <f>D239/RES_summary!D$19</f>
        <v>6.2770426257885932</v>
      </c>
      <c r="E302" s="183">
        <f>E239/RES_summary!E$19</f>
        <v>6.3004021672338713</v>
      </c>
      <c r="F302" s="183">
        <f>F239/RES_summary!F$19</f>
        <v>6.4025028243471667</v>
      </c>
      <c r="G302" s="183">
        <f>G239/RES_summary!G$19</f>
        <v>6.4020518155538788</v>
      </c>
      <c r="H302" s="183">
        <f>H239/RES_summary!H$19</f>
        <v>6.4538049293507695</v>
      </c>
      <c r="I302" s="183">
        <f>I239/RES_summary!I$19</f>
        <v>6.686748128218591</v>
      </c>
      <c r="J302" s="183">
        <f>J239/RES_summary!J$19</f>
        <v>6.8258820444533725</v>
      </c>
      <c r="K302" s="183">
        <f>K239/RES_summary!K$19</f>
        <v>6.8133774024169922</v>
      </c>
      <c r="L302" s="183">
        <f>L239/RES_summary!L$19</f>
        <v>0</v>
      </c>
      <c r="M302" s="183">
        <f>M239/RES_summary!M$19</f>
        <v>0</v>
      </c>
      <c r="N302" s="183">
        <f>N239/RES_summary!N$19</f>
        <v>0</v>
      </c>
      <c r="O302" s="183">
        <f>O239/RES_summary!O$19</f>
        <v>0</v>
      </c>
      <c r="P302" s="183">
        <f>P239/RES_summary!P$19</f>
        <v>0</v>
      </c>
      <c r="Q302" s="183">
        <f>Q239/RES_summary!Q$19</f>
        <v>0</v>
      </c>
    </row>
    <row r="303" spans="1:17" ht="12" customHeight="1" x14ac:dyDescent="0.25">
      <c r="A303" s="167" t="s">
        <v>143</v>
      </c>
      <c r="B303" s="183">
        <f>B240/RES_summary!B$19</f>
        <v>1.5596113967518435</v>
      </c>
      <c r="C303" s="183">
        <f>C240/RES_summary!C$19</f>
        <v>1.5551577238707812</v>
      </c>
      <c r="D303" s="183">
        <f>D240/RES_summary!D$19</f>
        <v>1.8831127877365812</v>
      </c>
      <c r="E303" s="183">
        <f>E240/RES_summary!E$19</f>
        <v>2.0791327151871779</v>
      </c>
      <c r="F303" s="183">
        <f>F240/RES_summary!F$19</f>
        <v>1.8663295732971981</v>
      </c>
      <c r="G303" s="183">
        <f>G240/RES_summary!G$19</f>
        <v>2.1895017209194241</v>
      </c>
      <c r="H303" s="183">
        <f>H240/RES_summary!H$19</f>
        <v>2.0652175773922443</v>
      </c>
      <c r="I303" s="183">
        <f>I240/RES_summary!I$19</f>
        <v>2.0060244384655737</v>
      </c>
      <c r="J303" s="183">
        <f>J240/RES_summary!J$19</f>
        <v>2.0477646133360135</v>
      </c>
      <c r="K303" s="183">
        <f>K240/RES_summary!K$19</f>
        <v>1.9758794467009295</v>
      </c>
      <c r="L303" s="183">
        <f>L240/RES_summary!L$19</f>
        <v>0</v>
      </c>
      <c r="M303" s="183">
        <f>M240/RES_summary!M$19</f>
        <v>0</v>
      </c>
      <c r="N303" s="183">
        <f>N240/RES_summary!N$19</f>
        <v>0</v>
      </c>
      <c r="O303" s="183">
        <f>O240/RES_summary!O$19</f>
        <v>0</v>
      </c>
      <c r="P303" s="183">
        <f>P240/RES_summary!P$19</f>
        <v>0</v>
      </c>
      <c r="Q303" s="183">
        <f>Q240/RES_summary!Q$19</f>
        <v>0</v>
      </c>
    </row>
    <row r="304" spans="1:17" ht="12" customHeight="1" x14ac:dyDescent="0.25">
      <c r="A304" s="166" t="s">
        <v>57</v>
      </c>
      <c r="B304" s="182">
        <f>B241/RES_summary!B$19</f>
        <v>1.5596113967518435</v>
      </c>
      <c r="C304" s="182">
        <f>C241/RES_summary!C$19</f>
        <v>1.5551577238707812</v>
      </c>
      <c r="D304" s="182">
        <f>D241/RES_summary!D$19</f>
        <v>1.8831127877365812</v>
      </c>
      <c r="E304" s="182">
        <f>E241/RES_summary!E$19</f>
        <v>2.0791327151871779</v>
      </c>
      <c r="F304" s="182">
        <f>F241/RES_summary!F$19</f>
        <v>1.8663295732971981</v>
      </c>
      <c r="G304" s="182">
        <f>G241/RES_summary!G$19</f>
        <v>2.1895017209194241</v>
      </c>
      <c r="H304" s="182">
        <f>H241/RES_summary!H$19</f>
        <v>2.0652175773922443</v>
      </c>
      <c r="I304" s="182">
        <f>I241/RES_summary!I$19</f>
        <v>2.0060244384655737</v>
      </c>
      <c r="J304" s="182">
        <f>J241/RES_summary!J$19</f>
        <v>2.0477646133360135</v>
      </c>
      <c r="K304" s="182">
        <f>K241/RES_summary!K$19</f>
        <v>1.9758794467009295</v>
      </c>
      <c r="L304" s="182">
        <f>L241/RES_summary!L$19</f>
        <v>0</v>
      </c>
      <c r="M304" s="182">
        <f>M241/RES_summary!M$19</f>
        <v>0</v>
      </c>
      <c r="N304" s="182">
        <f>N241/RES_summary!N$19</f>
        <v>0</v>
      </c>
      <c r="O304" s="182">
        <f>O241/RES_summary!O$19</f>
        <v>0</v>
      </c>
      <c r="P304" s="182">
        <f>P241/RES_summary!P$19</f>
        <v>0</v>
      </c>
      <c r="Q304" s="182">
        <f>Q241/RES_summary!Q$19</f>
        <v>0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0.28986331115179631</v>
      </c>
      <c r="C310" s="178">
        <f>C247/RES_summary!C$19</f>
        <v>0.29236519355288981</v>
      </c>
      <c r="D310" s="178">
        <f>D247/RES_summary!D$19</f>
        <v>0.15295922880405707</v>
      </c>
      <c r="E310" s="178">
        <f>E247/RES_summary!E$19</f>
        <v>0.15410573063082389</v>
      </c>
      <c r="F310" s="178">
        <f>F247/RES_summary!F$19</f>
        <v>0.17017115308535524</v>
      </c>
      <c r="G310" s="178">
        <f>G247/RES_summary!G$19</f>
        <v>0.15145266651284328</v>
      </c>
      <c r="H310" s="178">
        <f>H247/RES_summary!H$19</f>
        <v>0.14379664104506543</v>
      </c>
      <c r="I310" s="178">
        <f>I247/RES_summary!I$19</f>
        <v>0.16137177236372122</v>
      </c>
      <c r="J310" s="178">
        <f>J247/RES_summary!J$19</f>
        <v>0.17235773260528978</v>
      </c>
      <c r="K310" s="178">
        <f>K247/RES_summary!K$19</f>
        <v>0.12350094441463173</v>
      </c>
      <c r="L310" s="178">
        <f>L247/RES_summary!L$19</f>
        <v>0</v>
      </c>
      <c r="M310" s="178">
        <f>M247/RES_summary!M$19</f>
        <v>0</v>
      </c>
      <c r="N310" s="178">
        <f>N247/RES_summary!N$19</f>
        <v>0</v>
      </c>
      <c r="O310" s="178">
        <f>O247/RES_summary!O$19</f>
        <v>0</v>
      </c>
      <c r="P310" s="178">
        <f>P247/RES_summary!P$19</f>
        <v>0</v>
      </c>
      <c r="Q310" s="178">
        <f>Q247/RES_summary!Q$19</f>
        <v>0</v>
      </c>
    </row>
    <row r="311" spans="1:17" ht="12" customHeight="1" x14ac:dyDescent="0.25">
      <c r="A311" s="23" t="s">
        <v>58</v>
      </c>
      <c r="B311" s="177">
        <f>B248/RES_summary!B$19</f>
        <v>0</v>
      </c>
      <c r="C311" s="177">
        <f>C248/RES_summary!C$19</f>
        <v>0</v>
      </c>
      <c r="D311" s="177">
        <f>D248/RES_summary!D$19</f>
        <v>0</v>
      </c>
      <c r="E311" s="177">
        <f>E248/RES_summary!E$19</f>
        <v>0</v>
      </c>
      <c r="F311" s="177">
        <f>F248/RES_summary!F$19</f>
        <v>0</v>
      </c>
      <c r="G311" s="177">
        <f>G248/RES_summary!G$19</f>
        <v>0</v>
      </c>
      <c r="H311" s="177">
        <f>H248/RES_summary!H$19</f>
        <v>0</v>
      </c>
      <c r="I311" s="177">
        <f>I248/RES_summary!I$19</f>
        <v>0</v>
      </c>
      <c r="J311" s="177">
        <f>J248/RES_summary!J$19</f>
        <v>0</v>
      </c>
      <c r="K311" s="177">
        <f>K248/RES_summary!K$19</f>
        <v>0</v>
      </c>
      <c r="L311" s="177">
        <f>L248/RES_summary!L$19</f>
        <v>0</v>
      </c>
      <c r="M311" s="177">
        <f>M248/RES_summary!M$19</f>
        <v>0</v>
      </c>
      <c r="N311" s="177">
        <f>N248/RES_summary!N$19</f>
        <v>0</v>
      </c>
      <c r="O311" s="177">
        <f>O248/RES_summary!O$19</f>
        <v>0</v>
      </c>
      <c r="P311" s="177">
        <f>P248/RES_summary!P$19</f>
        <v>0</v>
      </c>
      <c r="Q311" s="177">
        <f>Q248/RES_summary!Q$19</f>
        <v>0</v>
      </c>
    </row>
    <row r="312" spans="1:17" ht="12" customHeight="1" x14ac:dyDescent="0.25">
      <c r="A312" s="23" t="s">
        <v>57</v>
      </c>
      <c r="B312" s="177">
        <f>B249/RES_summary!B$19</f>
        <v>6.2735226507258393</v>
      </c>
      <c r="C312" s="177">
        <f>C249/RES_summary!C$19</f>
        <v>6.3076001079885238</v>
      </c>
      <c r="D312" s="177">
        <f>D249/RES_summary!D$19</f>
        <v>6.4667317936793758</v>
      </c>
      <c r="E312" s="177">
        <f>E249/RES_summary!E$19</f>
        <v>6.4934074525668244</v>
      </c>
      <c r="F312" s="177">
        <f>F249/RES_summary!F$19</f>
        <v>6.3819339108616866</v>
      </c>
      <c r="G312" s="177">
        <f>G249/RES_summary!G$19</f>
        <v>6.1023512597197342</v>
      </c>
      <c r="H312" s="177">
        <f>H249/RES_summary!H$19</f>
        <v>5.992725015553102</v>
      </c>
      <c r="I312" s="177">
        <f>I249/RES_summary!I$19</f>
        <v>6.1551804601590794</v>
      </c>
      <c r="J312" s="177">
        <f>J249/RES_summary!J$19</f>
        <v>6.1774578254214081</v>
      </c>
      <c r="K312" s="177">
        <f>K249/RES_summary!K$19</f>
        <v>6.1192726006733649</v>
      </c>
      <c r="L312" s="177">
        <f>L249/RES_summary!L$19</f>
        <v>0</v>
      </c>
      <c r="M312" s="177">
        <f>M249/RES_summary!M$19</f>
        <v>0</v>
      </c>
      <c r="N312" s="177">
        <f>N249/RES_summary!N$19</f>
        <v>0</v>
      </c>
      <c r="O312" s="177">
        <f>O249/RES_summary!O$19</f>
        <v>0</v>
      </c>
      <c r="P312" s="177">
        <f>P249/RES_summary!P$19</f>
        <v>0</v>
      </c>
      <c r="Q312" s="177">
        <f>Q249/RES_summary!Q$19</f>
        <v>0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0</v>
      </c>
      <c r="D317" s="168">
        <f t="shared" ref="D317:Q317" si="74">SUM(D318,D321,D323,D333)</f>
        <v>0</v>
      </c>
      <c r="E317" s="168">
        <f t="shared" si="74"/>
        <v>0</v>
      </c>
      <c r="F317" s="168">
        <f t="shared" si="74"/>
        <v>1.1706031315005867</v>
      </c>
      <c r="G317" s="168">
        <f t="shared" si="74"/>
        <v>0</v>
      </c>
      <c r="H317" s="168">
        <f t="shared" si="74"/>
        <v>0</v>
      </c>
      <c r="I317" s="168">
        <f t="shared" si="74"/>
        <v>3.3266899156967927E-2</v>
      </c>
      <c r="J317" s="168">
        <f t="shared" si="74"/>
        <v>0</v>
      </c>
      <c r="K317" s="168">
        <f t="shared" si="74"/>
        <v>0</v>
      </c>
      <c r="L317" s="168">
        <f t="shared" si="74"/>
        <v>0</v>
      </c>
      <c r="M317" s="168">
        <f t="shared" si="74"/>
        <v>0</v>
      </c>
      <c r="N317" s="168">
        <f t="shared" si="74"/>
        <v>0</v>
      </c>
      <c r="O317" s="168">
        <f t="shared" si="74"/>
        <v>0</v>
      </c>
      <c r="P317" s="168">
        <f t="shared" si="74"/>
        <v>0</v>
      </c>
      <c r="Q317" s="168">
        <f t="shared" si="74"/>
        <v>0</v>
      </c>
    </row>
    <row r="318" spans="1:17" ht="12" customHeight="1" x14ac:dyDescent="0.25">
      <c r="A318" s="158" t="s">
        <v>65</v>
      </c>
      <c r="B318" s="157"/>
      <c r="C318" s="157">
        <f>SUM(C319:C320)</f>
        <v>0</v>
      </c>
      <c r="D318" s="157">
        <f t="shared" ref="D318:Q318" si="75">SUM(D319:D320)</f>
        <v>0</v>
      </c>
      <c r="E318" s="157">
        <f t="shared" si="75"/>
        <v>0</v>
      </c>
      <c r="F318" s="157">
        <f t="shared" si="75"/>
        <v>0.9357550241627044</v>
      </c>
      <c r="G318" s="157">
        <f t="shared" si="75"/>
        <v>0</v>
      </c>
      <c r="H318" s="157">
        <f t="shared" si="75"/>
        <v>0</v>
      </c>
      <c r="I318" s="157">
        <f t="shared" si="75"/>
        <v>2.3159876941160645E-2</v>
      </c>
      <c r="J318" s="157">
        <f t="shared" si="75"/>
        <v>0</v>
      </c>
      <c r="K318" s="157">
        <f t="shared" si="75"/>
        <v>0</v>
      </c>
      <c r="L318" s="157">
        <f t="shared" si="75"/>
        <v>0</v>
      </c>
      <c r="M318" s="157">
        <f t="shared" si="75"/>
        <v>0</v>
      </c>
      <c r="N318" s="157">
        <f t="shared" si="75"/>
        <v>0</v>
      </c>
      <c r="O318" s="157">
        <f t="shared" si="75"/>
        <v>0</v>
      </c>
      <c r="P318" s="157">
        <f t="shared" si="75"/>
        <v>0</v>
      </c>
      <c r="Q318" s="157">
        <f t="shared" si="75"/>
        <v>0</v>
      </c>
    </row>
    <row r="319" spans="1:17" ht="12" customHeight="1" x14ac:dyDescent="0.25">
      <c r="A319" s="23" t="s">
        <v>58</v>
      </c>
      <c r="B319" s="156"/>
      <c r="C319" s="156">
        <f>RES_hhdet_in_fec!C$5</f>
        <v>0</v>
      </c>
      <c r="D319" s="156">
        <f>RES_hhdet_in_fec!D$5</f>
        <v>0</v>
      </c>
      <c r="E319" s="156">
        <f>RES_hhdet_in_fec!E$5</f>
        <v>0</v>
      </c>
      <c r="F319" s="156">
        <f>RES_hhdet_in_fec!F$5</f>
        <v>0.93194699617329724</v>
      </c>
      <c r="G319" s="156">
        <f>RES_hhdet_in_fec!G$5</f>
        <v>0</v>
      </c>
      <c r="H319" s="156">
        <f>RES_hhdet_in_fec!H$5</f>
        <v>0</v>
      </c>
      <c r="I319" s="156">
        <f>RES_hhdet_in_fec!I$5</f>
        <v>2.3017779831006262E-2</v>
      </c>
      <c r="J319" s="156">
        <f>RES_hhdet_in_fec!J$5</f>
        <v>0</v>
      </c>
      <c r="K319" s="156">
        <f>RES_hhdet_in_fec!K$5</f>
        <v>0</v>
      </c>
      <c r="L319" s="156">
        <f>RES_hhdet_in_fec!L$5</f>
        <v>0</v>
      </c>
      <c r="M319" s="156">
        <f>RES_hhdet_in_fec!M$5</f>
        <v>0</v>
      </c>
      <c r="N319" s="156">
        <f>RES_hhdet_in_fec!N$5</f>
        <v>0</v>
      </c>
      <c r="O319" s="156">
        <f>RES_hhdet_in_fec!O$5</f>
        <v>0</v>
      </c>
      <c r="P319" s="156">
        <f>RES_hhdet_in_fec!P$5</f>
        <v>0</v>
      </c>
      <c r="Q319" s="156">
        <f>RES_hhdet_in_fec!Q$5</f>
        <v>0</v>
      </c>
    </row>
    <row r="320" spans="1:17" ht="12" customHeight="1" x14ac:dyDescent="0.25">
      <c r="A320" s="23" t="s">
        <v>60</v>
      </c>
      <c r="B320" s="156"/>
      <c r="C320" s="156">
        <f>RES_hhdet_in_fec!C$6</f>
        <v>0</v>
      </c>
      <c r="D320" s="156">
        <f>RES_hhdet_in_fec!D$6</f>
        <v>0</v>
      </c>
      <c r="E320" s="156">
        <f>RES_hhdet_in_fec!E$6</f>
        <v>0</v>
      </c>
      <c r="F320" s="156">
        <f>RES_hhdet_in_fec!F$6</f>
        <v>3.8080279894071858E-3</v>
      </c>
      <c r="G320" s="156">
        <f>RES_hhdet_in_fec!G$6</f>
        <v>0</v>
      </c>
      <c r="H320" s="156">
        <f>RES_hhdet_in_fec!H$6</f>
        <v>0</v>
      </c>
      <c r="I320" s="156">
        <f>RES_hhdet_in_fec!I$6</f>
        <v>1.4209711015438417E-4</v>
      </c>
      <c r="J320" s="156">
        <f>RES_hhdet_in_fec!J$6</f>
        <v>0</v>
      </c>
      <c r="K320" s="156">
        <f>RES_hhdet_in_fec!K$6</f>
        <v>0</v>
      </c>
      <c r="L320" s="156">
        <f>RES_hhdet_in_fec!L$6</f>
        <v>0</v>
      </c>
      <c r="M320" s="156">
        <f>RES_hhdet_in_fec!M$6</f>
        <v>0</v>
      </c>
      <c r="N320" s="156">
        <f>RES_hhdet_in_fec!N$6</f>
        <v>0</v>
      </c>
      <c r="O320" s="156">
        <f>RES_hhdet_in_fec!O$6</f>
        <v>0</v>
      </c>
      <c r="P320" s="156">
        <f>RES_hhdet_in_fec!P$6</f>
        <v>0</v>
      </c>
      <c r="Q320" s="156">
        <f>RES_hhdet_in_fec!Q$6</f>
        <v>0</v>
      </c>
    </row>
    <row r="321" spans="1:17" ht="12" customHeight="1" x14ac:dyDescent="0.25">
      <c r="A321" s="158" t="s">
        <v>112</v>
      </c>
      <c r="B321" s="157"/>
      <c r="C321" s="157">
        <f>C322</f>
        <v>0</v>
      </c>
      <c r="D321" s="157">
        <f t="shared" ref="D321:Q321" si="76">D322</f>
        <v>0</v>
      </c>
      <c r="E321" s="157">
        <f t="shared" si="76"/>
        <v>0</v>
      </c>
      <c r="F321" s="157">
        <f t="shared" si="76"/>
        <v>2.5878617757326382E-2</v>
      </c>
      <c r="G321" s="157">
        <f t="shared" si="76"/>
        <v>0</v>
      </c>
      <c r="H321" s="157">
        <f t="shared" si="76"/>
        <v>0</v>
      </c>
      <c r="I321" s="157">
        <f t="shared" si="76"/>
        <v>3.2717465986998708E-3</v>
      </c>
      <c r="J321" s="157">
        <f t="shared" si="76"/>
        <v>0</v>
      </c>
      <c r="K321" s="157">
        <f t="shared" si="76"/>
        <v>0</v>
      </c>
      <c r="L321" s="157">
        <f t="shared" si="76"/>
        <v>0</v>
      </c>
      <c r="M321" s="157">
        <f t="shared" si="76"/>
        <v>0</v>
      </c>
      <c r="N321" s="157">
        <f t="shared" si="76"/>
        <v>0</v>
      </c>
      <c r="O321" s="157">
        <f t="shared" si="76"/>
        <v>0</v>
      </c>
      <c r="P321" s="157">
        <f t="shared" si="76"/>
        <v>0</v>
      </c>
      <c r="Q321" s="157">
        <f t="shared" si="76"/>
        <v>0</v>
      </c>
    </row>
    <row r="322" spans="1:17" ht="12" customHeight="1" x14ac:dyDescent="0.25">
      <c r="A322" s="23" t="s">
        <v>60</v>
      </c>
      <c r="B322" s="156"/>
      <c r="C322" s="156">
        <f>RES_hhdet_in_fec!C$8</f>
        <v>0</v>
      </c>
      <c r="D322" s="156">
        <f>RES_hhdet_in_fec!D$8</f>
        <v>0</v>
      </c>
      <c r="E322" s="156">
        <f>RES_hhdet_in_fec!E$8</f>
        <v>0</v>
      </c>
      <c r="F322" s="156">
        <f>RES_hhdet_in_fec!F$8</f>
        <v>2.5878617757326382E-2</v>
      </c>
      <c r="G322" s="156">
        <f>RES_hhdet_in_fec!G$8</f>
        <v>0</v>
      </c>
      <c r="H322" s="156">
        <f>RES_hhdet_in_fec!H$8</f>
        <v>0</v>
      </c>
      <c r="I322" s="156">
        <f>RES_hhdet_in_fec!I$8</f>
        <v>3.2717465986998708E-3</v>
      </c>
      <c r="J322" s="156">
        <f>RES_hhdet_in_fec!J$8</f>
        <v>0</v>
      </c>
      <c r="K322" s="156">
        <f>RES_hhdet_in_fec!K$8</f>
        <v>0</v>
      </c>
      <c r="L322" s="156">
        <f>RES_hhdet_in_fec!L$8</f>
        <v>0</v>
      </c>
      <c r="M322" s="156">
        <f>RES_hhdet_in_fec!M$8</f>
        <v>0</v>
      </c>
      <c r="N322" s="156">
        <f>RES_hhdet_in_fec!N$8</f>
        <v>0</v>
      </c>
      <c r="O322" s="156">
        <f>RES_hhdet_in_fec!O$8</f>
        <v>0</v>
      </c>
      <c r="P322" s="156">
        <f>RES_hhdet_in_fec!P$8</f>
        <v>0</v>
      </c>
      <c r="Q322" s="156">
        <f>RES_hhdet_in_fec!Q$8</f>
        <v>0</v>
      </c>
    </row>
    <row r="323" spans="1:17" ht="12" customHeight="1" x14ac:dyDescent="0.25">
      <c r="A323" s="158" t="s">
        <v>63</v>
      </c>
      <c r="B323" s="157"/>
      <c r="C323" s="157">
        <f>SUM(C324:C326,C329:C330)</f>
        <v>0</v>
      </c>
      <c r="D323" s="157">
        <f t="shared" ref="D323:Q323" si="77">SUM(D324:D326,D329:D330)</f>
        <v>0</v>
      </c>
      <c r="E323" s="157">
        <f t="shared" si="77"/>
        <v>0</v>
      </c>
      <c r="F323" s="157">
        <f t="shared" si="77"/>
        <v>0.11915076017747847</v>
      </c>
      <c r="G323" s="157">
        <f t="shared" si="77"/>
        <v>0</v>
      </c>
      <c r="H323" s="157">
        <f t="shared" si="77"/>
        <v>0</v>
      </c>
      <c r="I323" s="157">
        <f t="shared" si="77"/>
        <v>3.6726376710452127E-3</v>
      </c>
      <c r="J323" s="157">
        <f t="shared" si="77"/>
        <v>0</v>
      </c>
      <c r="K323" s="157">
        <f t="shared" si="77"/>
        <v>0</v>
      </c>
      <c r="L323" s="157">
        <f t="shared" si="77"/>
        <v>0</v>
      </c>
      <c r="M323" s="157">
        <f t="shared" si="77"/>
        <v>0</v>
      </c>
      <c r="N323" s="157">
        <f t="shared" si="77"/>
        <v>0</v>
      </c>
      <c r="O323" s="157">
        <f t="shared" si="77"/>
        <v>0</v>
      </c>
      <c r="P323" s="157">
        <f t="shared" si="77"/>
        <v>0</v>
      </c>
      <c r="Q323" s="157">
        <f t="shared" si="77"/>
        <v>0</v>
      </c>
    </row>
    <row r="324" spans="1:17" ht="12" customHeight="1" x14ac:dyDescent="0.25">
      <c r="A324" s="167" t="s">
        <v>171</v>
      </c>
      <c r="B324" s="132"/>
      <c r="C324" s="132">
        <f>RES_hhdet_in_fec!C$10</f>
        <v>0</v>
      </c>
      <c r="D324" s="132">
        <f>RES_hhdet_in_fec!D$10</f>
        <v>0</v>
      </c>
      <c r="E324" s="132">
        <f>RES_hhdet_in_fec!E$10</f>
        <v>0</v>
      </c>
      <c r="F324" s="132">
        <f>RES_hhdet_in_fec!F$10</f>
        <v>0</v>
      </c>
      <c r="G324" s="132">
        <f>RES_hhdet_in_fec!G$10</f>
        <v>0</v>
      </c>
      <c r="H324" s="132">
        <f>RES_hhdet_in_fec!H$10</f>
        <v>0</v>
      </c>
      <c r="I324" s="132">
        <f>RES_hhdet_in_fec!I$10</f>
        <v>0</v>
      </c>
      <c r="J324" s="132">
        <f>RES_hhdet_in_fec!J$10</f>
        <v>0</v>
      </c>
      <c r="K324" s="132">
        <f>RES_hhdet_in_fec!K$10</f>
        <v>0</v>
      </c>
      <c r="L324" s="132">
        <f>RES_hhdet_in_fec!L$10</f>
        <v>0</v>
      </c>
      <c r="M324" s="132">
        <f>RES_hhdet_in_fec!M$10</f>
        <v>0</v>
      </c>
      <c r="N324" s="132">
        <f>RES_hhdet_in_fec!N$10</f>
        <v>0</v>
      </c>
      <c r="O324" s="132">
        <f>RES_hhdet_in_fec!O$10</f>
        <v>0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0</v>
      </c>
      <c r="D329" s="162">
        <f>RES_hhdet_in_fec!D$15</f>
        <v>0</v>
      </c>
      <c r="E329" s="162">
        <f>RES_hhdet_in_fec!E$15</f>
        <v>0</v>
      </c>
      <c r="F329" s="162">
        <f>RES_hhdet_in_fec!F$15</f>
        <v>8.3253744812571098E-2</v>
      </c>
      <c r="G329" s="162">
        <f>RES_hhdet_in_fec!G$15</f>
        <v>0</v>
      </c>
      <c r="H329" s="162">
        <f>RES_hhdet_in_fec!H$15</f>
        <v>0</v>
      </c>
      <c r="I329" s="162">
        <f>RES_hhdet_in_fec!I$15</f>
        <v>0</v>
      </c>
      <c r="J329" s="162">
        <f>RES_hhdet_in_fec!J$15</f>
        <v>0</v>
      </c>
      <c r="K329" s="162">
        <f>RES_hhdet_in_fec!K$15</f>
        <v>0</v>
      </c>
      <c r="L329" s="162">
        <f>RES_hhdet_in_fec!L$15</f>
        <v>0</v>
      </c>
      <c r="M329" s="162">
        <f>RES_hhdet_in_fec!M$15</f>
        <v>0</v>
      </c>
      <c r="N329" s="162">
        <f>RES_hhdet_in_fec!N$15</f>
        <v>0</v>
      </c>
      <c r="O329" s="162">
        <f>RES_hhdet_in_fec!O$15</f>
        <v>0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0</v>
      </c>
      <c r="E330" s="160">
        <f t="shared" si="79"/>
        <v>0</v>
      </c>
      <c r="F330" s="160">
        <f t="shared" si="79"/>
        <v>3.5897015364907366E-2</v>
      </c>
      <c r="G330" s="160">
        <f t="shared" si="79"/>
        <v>0</v>
      </c>
      <c r="H330" s="160">
        <f t="shared" si="79"/>
        <v>0</v>
      </c>
      <c r="I330" s="160">
        <f t="shared" si="79"/>
        <v>3.6726376710452127E-3</v>
      </c>
      <c r="J330" s="160">
        <f t="shared" si="79"/>
        <v>0</v>
      </c>
      <c r="K330" s="160">
        <f t="shared" si="79"/>
        <v>0</v>
      </c>
      <c r="L330" s="160">
        <f t="shared" si="79"/>
        <v>0</v>
      </c>
      <c r="M330" s="160">
        <f t="shared" si="79"/>
        <v>0</v>
      </c>
      <c r="N330" s="160">
        <f t="shared" si="79"/>
        <v>0</v>
      </c>
      <c r="O330" s="160">
        <f t="shared" si="79"/>
        <v>0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0</v>
      </c>
      <c r="E331" s="156">
        <f>RES_hhdet_in_fec!E$17</f>
        <v>0</v>
      </c>
      <c r="F331" s="156">
        <f>RES_hhdet_in_fec!F$17</f>
        <v>1.4530442633618487E-2</v>
      </c>
      <c r="G331" s="156">
        <f>RES_hhdet_in_fec!G$17</f>
        <v>0</v>
      </c>
      <c r="H331" s="156">
        <f>RES_hhdet_in_fec!H$17</f>
        <v>0</v>
      </c>
      <c r="I331" s="156">
        <f>RES_hhdet_in_fec!I$17</f>
        <v>1.5476266019426846E-3</v>
      </c>
      <c r="J331" s="156">
        <f>RES_hhdet_in_fec!J$17</f>
        <v>0</v>
      </c>
      <c r="K331" s="156">
        <f>RES_hhdet_in_fec!K$17</f>
        <v>0</v>
      </c>
      <c r="L331" s="156">
        <f>RES_hhdet_in_fec!L$17</f>
        <v>0</v>
      </c>
      <c r="M331" s="156">
        <f>RES_hhdet_in_fec!M$17</f>
        <v>0</v>
      </c>
      <c r="N331" s="156">
        <f>RES_hhdet_in_fec!N$17</f>
        <v>0</v>
      </c>
      <c r="O331" s="156">
        <f>RES_hhdet_in_fec!O$17</f>
        <v>0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0</v>
      </c>
      <c r="E332" s="156">
        <f>RES_hhdet_in_fec!E$18</f>
        <v>0</v>
      </c>
      <c r="F332" s="156">
        <f>RES_hhdet_in_fec!F$18</f>
        <v>2.1366572731288877E-2</v>
      </c>
      <c r="G332" s="156">
        <f>RES_hhdet_in_fec!G$18</f>
        <v>0</v>
      </c>
      <c r="H332" s="156">
        <f>RES_hhdet_in_fec!H$18</f>
        <v>0</v>
      </c>
      <c r="I332" s="156">
        <f>RES_hhdet_in_fec!I$18</f>
        <v>2.1250110691025284E-3</v>
      </c>
      <c r="J332" s="156">
        <f>RES_hhdet_in_fec!J$18</f>
        <v>0</v>
      </c>
      <c r="K332" s="156">
        <f>RES_hhdet_in_fec!K$18</f>
        <v>0</v>
      </c>
      <c r="L332" s="156">
        <f>RES_hhdet_in_fec!L$18</f>
        <v>0</v>
      </c>
      <c r="M332" s="156">
        <f>RES_hhdet_in_fec!M$18</f>
        <v>0</v>
      </c>
      <c r="N332" s="156">
        <f>RES_hhdet_in_fec!N$18</f>
        <v>0</v>
      </c>
      <c r="O332" s="156">
        <f>RES_hhdet_in_fec!O$18</f>
        <v>0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0</v>
      </c>
      <c r="D333" s="157">
        <f t="shared" ref="D333:Q333" si="80">SUM(D334:D336)</f>
        <v>0</v>
      </c>
      <c r="E333" s="157">
        <f t="shared" si="80"/>
        <v>0</v>
      </c>
      <c r="F333" s="157">
        <f t="shared" si="80"/>
        <v>8.9818729403077349E-2</v>
      </c>
      <c r="G333" s="157">
        <f t="shared" si="80"/>
        <v>0</v>
      </c>
      <c r="H333" s="157">
        <f t="shared" si="80"/>
        <v>0</v>
      </c>
      <c r="I333" s="157">
        <f t="shared" si="80"/>
        <v>3.1626379460622024E-3</v>
      </c>
      <c r="J333" s="157">
        <f t="shared" si="80"/>
        <v>0</v>
      </c>
      <c r="K333" s="157">
        <f t="shared" si="80"/>
        <v>0</v>
      </c>
      <c r="L333" s="157">
        <f t="shared" si="80"/>
        <v>0</v>
      </c>
      <c r="M333" s="157">
        <f t="shared" si="80"/>
        <v>0</v>
      </c>
      <c r="N333" s="157">
        <f t="shared" si="80"/>
        <v>0</v>
      </c>
      <c r="O333" s="157">
        <f t="shared" si="80"/>
        <v>0</v>
      </c>
      <c r="P333" s="157">
        <f t="shared" si="80"/>
        <v>0</v>
      </c>
      <c r="Q333" s="157">
        <f t="shared" si="80"/>
        <v>0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0</v>
      </c>
      <c r="G334" s="156">
        <f>RES_hhdet_in_fec!G$20</f>
        <v>0</v>
      </c>
      <c r="H334" s="156">
        <f>RES_hhdet_in_fec!H$20</f>
        <v>0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0</v>
      </c>
      <c r="D336" s="57">
        <f>RES_hhdet_in_fec!D$22</f>
        <v>0</v>
      </c>
      <c r="E336" s="57">
        <f>RES_hhdet_in_fec!E$22</f>
        <v>0</v>
      </c>
      <c r="F336" s="57">
        <f>RES_hhdet_in_fec!F$22</f>
        <v>8.9818729403077349E-2</v>
      </c>
      <c r="G336" s="57">
        <f>RES_hhdet_in_fec!G$22</f>
        <v>0</v>
      </c>
      <c r="H336" s="57">
        <f>RES_hhdet_in_fec!H$22</f>
        <v>0</v>
      </c>
      <c r="I336" s="57">
        <f>RES_hhdet_in_fec!I$22</f>
        <v>3.1626379460622024E-3</v>
      </c>
      <c r="J336" s="57">
        <f>RES_hhdet_in_fec!J$22</f>
        <v>0</v>
      </c>
      <c r="K336" s="57">
        <f>RES_hhdet_in_fec!K$22</f>
        <v>0</v>
      </c>
      <c r="L336" s="57">
        <f>RES_hhdet_in_fec!L$22</f>
        <v>0</v>
      </c>
      <c r="M336" s="57">
        <f>RES_hhdet_in_fec!M$22</f>
        <v>0</v>
      </c>
      <c r="N336" s="57">
        <f>RES_hhdet_in_fec!N$22</f>
        <v>0</v>
      </c>
      <c r="O336" s="57">
        <f>RES_hhdet_in_fec!O$22</f>
        <v>0</v>
      </c>
      <c r="P336" s="57">
        <f>RES_hhdet_in_fec!P$22</f>
        <v>0</v>
      </c>
      <c r="Q336" s="57">
        <f>RES_hhdet_in_fec!Q$22</f>
        <v>0</v>
      </c>
    </row>
    <row r="338" spans="1:17" ht="12" customHeight="1" x14ac:dyDescent="0.25">
      <c r="A338" s="152" t="s">
        <v>192</v>
      </c>
      <c r="B338" s="168"/>
      <c r="C338" s="168">
        <f>SUM(C339,C342,C344,C354)</f>
        <v>0</v>
      </c>
      <c r="D338" s="168">
        <f t="shared" ref="D338:Q338" si="81">SUM(D339,D342,D344,D354)</f>
        <v>0</v>
      </c>
      <c r="E338" s="168">
        <f t="shared" si="81"/>
        <v>0</v>
      </c>
      <c r="F338" s="168">
        <f t="shared" si="81"/>
        <v>0.65995404152587145</v>
      </c>
      <c r="G338" s="168">
        <f t="shared" si="81"/>
        <v>0</v>
      </c>
      <c r="H338" s="168">
        <f t="shared" si="81"/>
        <v>0</v>
      </c>
      <c r="I338" s="168">
        <f t="shared" si="81"/>
        <v>2.413317999671577E-2</v>
      </c>
      <c r="J338" s="168">
        <f t="shared" si="81"/>
        <v>0</v>
      </c>
      <c r="K338" s="168">
        <f t="shared" si="81"/>
        <v>0</v>
      </c>
      <c r="L338" s="168">
        <f t="shared" si="81"/>
        <v>0</v>
      </c>
      <c r="M338" s="168">
        <f t="shared" si="81"/>
        <v>0</v>
      </c>
      <c r="N338" s="168">
        <f t="shared" si="81"/>
        <v>0</v>
      </c>
      <c r="O338" s="168">
        <f t="shared" si="81"/>
        <v>0</v>
      </c>
      <c r="P338" s="168">
        <f t="shared" si="81"/>
        <v>0</v>
      </c>
      <c r="Q338" s="168">
        <f t="shared" si="81"/>
        <v>0</v>
      </c>
    </row>
    <row r="339" spans="1:17" ht="12" customHeight="1" x14ac:dyDescent="0.25">
      <c r="A339" s="158" t="s">
        <v>65</v>
      </c>
      <c r="B339" s="157"/>
      <c r="C339" s="157">
        <f>SUM(C340:C341)</f>
        <v>0</v>
      </c>
      <c r="D339" s="157">
        <f t="shared" ref="D339:Q339" si="82">SUM(D340:D341)</f>
        <v>0</v>
      </c>
      <c r="E339" s="157">
        <f t="shared" si="82"/>
        <v>0</v>
      </c>
      <c r="F339" s="157">
        <f t="shared" si="82"/>
        <v>0.44569067898150072</v>
      </c>
      <c r="G339" s="157">
        <f t="shared" si="82"/>
        <v>0</v>
      </c>
      <c r="H339" s="157">
        <f t="shared" si="82"/>
        <v>0</v>
      </c>
      <c r="I339" s="157">
        <f t="shared" si="82"/>
        <v>1.1255140159432365E-2</v>
      </c>
      <c r="J339" s="157">
        <f t="shared" si="82"/>
        <v>0</v>
      </c>
      <c r="K339" s="157">
        <f t="shared" si="82"/>
        <v>0</v>
      </c>
      <c r="L339" s="157">
        <f t="shared" si="82"/>
        <v>0</v>
      </c>
      <c r="M339" s="157">
        <f t="shared" si="82"/>
        <v>0</v>
      </c>
      <c r="N339" s="157">
        <f t="shared" si="82"/>
        <v>0</v>
      </c>
      <c r="O339" s="157">
        <f t="shared" si="82"/>
        <v>0</v>
      </c>
      <c r="P339" s="157">
        <f t="shared" si="82"/>
        <v>0</v>
      </c>
      <c r="Q339" s="157">
        <f t="shared" si="82"/>
        <v>0</v>
      </c>
    </row>
    <row r="340" spans="1:17" ht="12" customHeight="1" x14ac:dyDescent="0.25">
      <c r="A340" s="23" t="s">
        <v>58</v>
      </c>
      <c r="B340" s="156"/>
      <c r="C340" s="156">
        <f>RES_hhdet_in_tes!C$5</f>
        <v>0</v>
      </c>
      <c r="D340" s="156">
        <f>RES_hhdet_in_tes!D$5</f>
        <v>0</v>
      </c>
      <c r="E340" s="156">
        <f>RES_hhdet_in_tes!E$5</f>
        <v>0</v>
      </c>
      <c r="F340" s="156">
        <f>RES_hhdet_in_tes!F$5</f>
        <v>0.44177937719730448</v>
      </c>
      <c r="G340" s="156">
        <f>RES_hhdet_in_tes!G$5</f>
        <v>0</v>
      </c>
      <c r="H340" s="156">
        <f>RES_hhdet_in_tes!H$5</f>
        <v>0</v>
      </c>
      <c r="I340" s="156">
        <f>RES_hhdet_in_tes!I$5</f>
        <v>1.11112321819572E-2</v>
      </c>
      <c r="J340" s="156">
        <f>RES_hhdet_in_tes!J$5</f>
        <v>0</v>
      </c>
      <c r="K340" s="156">
        <f>RES_hhdet_in_tes!K$5</f>
        <v>0</v>
      </c>
      <c r="L340" s="156">
        <f>RES_hhdet_in_tes!L$5</f>
        <v>0</v>
      </c>
      <c r="M340" s="156">
        <f>RES_hhdet_in_tes!M$5</f>
        <v>0</v>
      </c>
      <c r="N340" s="156">
        <f>RES_hhdet_in_tes!N$5</f>
        <v>0</v>
      </c>
      <c r="O340" s="156">
        <f>RES_hhdet_in_tes!O$5</f>
        <v>0</v>
      </c>
      <c r="P340" s="156">
        <f>RES_hhdet_in_tes!P$5</f>
        <v>0</v>
      </c>
      <c r="Q340" s="156">
        <f>RES_hhdet_in_tes!Q$5</f>
        <v>0</v>
      </c>
    </row>
    <row r="341" spans="1:17" ht="12" customHeight="1" x14ac:dyDescent="0.25">
      <c r="A341" s="23" t="s">
        <v>60</v>
      </c>
      <c r="B341" s="156"/>
      <c r="C341" s="156">
        <f>RES_hhdet_in_tes!C$6</f>
        <v>0</v>
      </c>
      <c r="D341" s="156">
        <f>RES_hhdet_in_tes!D$6</f>
        <v>0</v>
      </c>
      <c r="E341" s="156">
        <f>RES_hhdet_in_tes!E$6</f>
        <v>0</v>
      </c>
      <c r="F341" s="156">
        <f>RES_hhdet_in_tes!F$6</f>
        <v>3.9113017841962434E-3</v>
      </c>
      <c r="G341" s="156">
        <f>RES_hhdet_in_tes!G$6</f>
        <v>0</v>
      </c>
      <c r="H341" s="156">
        <f>RES_hhdet_in_tes!H$6</f>
        <v>0</v>
      </c>
      <c r="I341" s="156">
        <f>RES_hhdet_in_tes!I$6</f>
        <v>1.4390797747516586E-4</v>
      </c>
      <c r="J341" s="156">
        <f>RES_hhdet_in_tes!J$6</f>
        <v>0</v>
      </c>
      <c r="K341" s="156">
        <f>RES_hhdet_in_tes!K$6</f>
        <v>0</v>
      </c>
      <c r="L341" s="156">
        <f>RES_hhdet_in_tes!L$6</f>
        <v>0</v>
      </c>
      <c r="M341" s="156">
        <f>RES_hhdet_in_tes!M$6</f>
        <v>0</v>
      </c>
      <c r="N341" s="156">
        <f>RES_hhdet_in_tes!N$6</f>
        <v>0</v>
      </c>
      <c r="O341" s="156">
        <f>RES_hhdet_in_tes!O$6</f>
        <v>0</v>
      </c>
      <c r="P341" s="156">
        <f>RES_hhdet_in_tes!P$6</f>
        <v>0</v>
      </c>
      <c r="Q341" s="156">
        <f>RES_hhdet_in_tes!Q$6</f>
        <v>0</v>
      </c>
    </row>
    <row r="342" spans="1:17" ht="12" customHeight="1" x14ac:dyDescent="0.25">
      <c r="A342" s="158" t="s">
        <v>112</v>
      </c>
      <c r="B342" s="157"/>
      <c r="C342" s="157">
        <f>C343</f>
        <v>0</v>
      </c>
      <c r="D342" s="157">
        <f t="shared" ref="D342:Q342" si="83">D343</f>
        <v>0</v>
      </c>
      <c r="E342" s="157">
        <f t="shared" si="83"/>
        <v>0</v>
      </c>
      <c r="F342" s="157">
        <f t="shared" si="83"/>
        <v>5.1148771904550396E-2</v>
      </c>
      <c r="G342" s="157">
        <f t="shared" si="83"/>
        <v>0</v>
      </c>
      <c r="H342" s="157">
        <f t="shared" si="83"/>
        <v>0</v>
      </c>
      <c r="I342" s="157">
        <f t="shared" si="83"/>
        <v>7.0382321898226369E-3</v>
      </c>
      <c r="J342" s="157">
        <f t="shared" si="83"/>
        <v>0</v>
      </c>
      <c r="K342" s="157">
        <f t="shared" si="83"/>
        <v>0</v>
      </c>
      <c r="L342" s="157">
        <f t="shared" si="83"/>
        <v>0</v>
      </c>
      <c r="M342" s="157">
        <f t="shared" si="83"/>
        <v>0</v>
      </c>
      <c r="N342" s="157">
        <f t="shared" si="83"/>
        <v>0</v>
      </c>
      <c r="O342" s="157">
        <f t="shared" si="83"/>
        <v>0</v>
      </c>
      <c r="P342" s="157">
        <f t="shared" si="83"/>
        <v>0</v>
      </c>
      <c r="Q342" s="157">
        <f t="shared" si="83"/>
        <v>0</v>
      </c>
    </row>
    <row r="343" spans="1:17" ht="12" customHeight="1" x14ac:dyDescent="0.25">
      <c r="A343" s="23" t="s">
        <v>60</v>
      </c>
      <c r="B343" s="156"/>
      <c r="C343" s="156">
        <f>RES_hhdet_in_tes!C$8</f>
        <v>0</v>
      </c>
      <c r="D343" s="156">
        <f>RES_hhdet_in_tes!D$8</f>
        <v>0</v>
      </c>
      <c r="E343" s="156">
        <f>RES_hhdet_in_tes!E$8</f>
        <v>0</v>
      </c>
      <c r="F343" s="156">
        <f>RES_hhdet_in_tes!F$8</f>
        <v>5.1148771904550396E-2</v>
      </c>
      <c r="G343" s="156">
        <f>RES_hhdet_in_tes!G$8</f>
        <v>0</v>
      </c>
      <c r="H343" s="156">
        <f>RES_hhdet_in_tes!H$8</f>
        <v>0</v>
      </c>
      <c r="I343" s="156">
        <f>RES_hhdet_in_tes!I$8</f>
        <v>7.0382321898226369E-3</v>
      </c>
      <c r="J343" s="156">
        <f>RES_hhdet_in_tes!J$8</f>
        <v>0</v>
      </c>
      <c r="K343" s="156">
        <f>RES_hhdet_in_tes!K$8</f>
        <v>0</v>
      </c>
      <c r="L343" s="156">
        <f>RES_hhdet_in_tes!L$8</f>
        <v>0</v>
      </c>
      <c r="M343" s="156">
        <f>RES_hhdet_in_tes!M$8</f>
        <v>0</v>
      </c>
      <c r="N343" s="156">
        <f>RES_hhdet_in_tes!N$8</f>
        <v>0</v>
      </c>
      <c r="O343" s="156">
        <f>RES_hhdet_in_tes!O$8</f>
        <v>0</v>
      </c>
      <c r="P343" s="156">
        <f>RES_hhdet_in_tes!P$8</f>
        <v>0</v>
      </c>
      <c r="Q343" s="156">
        <f>RES_hhdet_in_tes!Q$8</f>
        <v>0</v>
      </c>
    </row>
    <row r="344" spans="1:17" ht="12" customHeight="1" x14ac:dyDescent="0.25">
      <c r="A344" s="158" t="s">
        <v>63</v>
      </c>
      <c r="B344" s="157"/>
      <c r="C344" s="157">
        <f>SUM(C345:C347,C350:C351)</f>
        <v>0</v>
      </c>
      <c r="D344" s="157">
        <f t="shared" ref="D344:Q344" si="84">SUM(D345:D347,D350:D351)</f>
        <v>0</v>
      </c>
      <c r="E344" s="157">
        <f t="shared" si="84"/>
        <v>0</v>
      </c>
      <c r="F344" s="157">
        <f t="shared" si="84"/>
        <v>8.8912350544268673E-2</v>
      </c>
      <c r="G344" s="157">
        <f t="shared" si="84"/>
        <v>0</v>
      </c>
      <c r="H344" s="157">
        <f t="shared" si="84"/>
        <v>0</v>
      </c>
      <c r="I344" s="157">
        <f t="shared" si="84"/>
        <v>3.1927830573331194E-3</v>
      </c>
      <c r="J344" s="157">
        <f t="shared" si="84"/>
        <v>0</v>
      </c>
      <c r="K344" s="157">
        <f t="shared" si="84"/>
        <v>0</v>
      </c>
      <c r="L344" s="157">
        <f t="shared" si="84"/>
        <v>0</v>
      </c>
      <c r="M344" s="157">
        <f t="shared" si="84"/>
        <v>0</v>
      </c>
      <c r="N344" s="157">
        <f t="shared" si="84"/>
        <v>0</v>
      </c>
      <c r="O344" s="157">
        <f t="shared" si="84"/>
        <v>0</v>
      </c>
      <c r="P344" s="157">
        <f t="shared" si="84"/>
        <v>0</v>
      </c>
      <c r="Q344" s="157">
        <f t="shared" si="84"/>
        <v>0</v>
      </c>
    </row>
    <row r="345" spans="1:17" ht="12" customHeight="1" x14ac:dyDescent="0.25">
      <c r="A345" s="167" t="s">
        <v>171</v>
      </c>
      <c r="B345" s="132"/>
      <c r="C345" s="132">
        <f>RES_hhdet_in_tes!C$10</f>
        <v>0</v>
      </c>
      <c r="D345" s="132">
        <f>RES_hhdet_in_tes!D$10</f>
        <v>0</v>
      </c>
      <c r="E345" s="132">
        <f>RES_hhdet_in_tes!E$10</f>
        <v>0</v>
      </c>
      <c r="F345" s="132">
        <f>RES_hhdet_in_tes!F$10</f>
        <v>0</v>
      </c>
      <c r="G345" s="132">
        <f>RES_hhdet_in_tes!G$10</f>
        <v>0</v>
      </c>
      <c r="H345" s="132">
        <f>RES_hhdet_in_tes!H$10</f>
        <v>0</v>
      </c>
      <c r="I345" s="132">
        <f>RES_hhdet_in_tes!I$10</f>
        <v>0</v>
      </c>
      <c r="J345" s="132">
        <f>RES_hhdet_in_tes!J$10</f>
        <v>0</v>
      </c>
      <c r="K345" s="132">
        <f>RES_hhdet_in_tes!K$10</f>
        <v>0</v>
      </c>
      <c r="L345" s="132">
        <f>RES_hhdet_in_tes!L$10</f>
        <v>0</v>
      </c>
      <c r="M345" s="132">
        <f>RES_hhdet_in_tes!M$10</f>
        <v>0</v>
      </c>
      <c r="N345" s="132">
        <f>RES_hhdet_in_tes!N$10</f>
        <v>0</v>
      </c>
      <c r="O345" s="132">
        <f>RES_hhdet_in_tes!O$10</f>
        <v>0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0</v>
      </c>
      <c r="D350" s="162">
        <f>RES_hhdet_in_tes!D$15</f>
        <v>0</v>
      </c>
      <c r="E350" s="162">
        <f>RES_hhdet_in_tes!E$15</f>
        <v>0</v>
      </c>
      <c r="F350" s="162">
        <f>RES_hhdet_in_tes!F$15</f>
        <v>5.761652347199385E-2</v>
      </c>
      <c r="G350" s="162">
        <f>RES_hhdet_in_tes!G$15</f>
        <v>0</v>
      </c>
      <c r="H350" s="162">
        <f>RES_hhdet_in_tes!H$15</f>
        <v>0</v>
      </c>
      <c r="I350" s="162">
        <f>RES_hhdet_in_tes!I$15</f>
        <v>0</v>
      </c>
      <c r="J350" s="162">
        <f>RES_hhdet_in_tes!J$15</f>
        <v>0</v>
      </c>
      <c r="K350" s="162">
        <f>RES_hhdet_in_tes!K$15</f>
        <v>0</v>
      </c>
      <c r="L350" s="162">
        <f>RES_hhdet_in_tes!L$15</f>
        <v>0</v>
      </c>
      <c r="M350" s="162">
        <f>RES_hhdet_in_tes!M$15</f>
        <v>0</v>
      </c>
      <c r="N350" s="162">
        <f>RES_hhdet_in_tes!N$15</f>
        <v>0</v>
      </c>
      <c r="O350" s="162">
        <f>RES_hhdet_in_tes!O$15</f>
        <v>0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0</v>
      </c>
      <c r="E351" s="160">
        <f t="shared" si="86"/>
        <v>0</v>
      </c>
      <c r="F351" s="160">
        <f t="shared" si="86"/>
        <v>3.1295827072274823E-2</v>
      </c>
      <c r="G351" s="160">
        <f t="shared" si="86"/>
        <v>0</v>
      </c>
      <c r="H351" s="160">
        <f t="shared" si="86"/>
        <v>0</v>
      </c>
      <c r="I351" s="160">
        <f t="shared" si="86"/>
        <v>3.1927830573331194E-3</v>
      </c>
      <c r="J351" s="160">
        <f t="shared" si="86"/>
        <v>0</v>
      </c>
      <c r="K351" s="160">
        <f t="shared" si="86"/>
        <v>0</v>
      </c>
      <c r="L351" s="160">
        <f t="shared" si="86"/>
        <v>0</v>
      </c>
      <c r="M351" s="160">
        <f t="shared" si="86"/>
        <v>0</v>
      </c>
      <c r="N351" s="160">
        <f t="shared" si="86"/>
        <v>0</v>
      </c>
      <c r="O351" s="160">
        <f t="shared" si="86"/>
        <v>0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0</v>
      </c>
      <c r="E352" s="156">
        <f>RES_hhdet_in_tes!E$17</f>
        <v>0</v>
      </c>
      <c r="F352" s="156">
        <f>RES_hhdet_in_tes!F$17</f>
        <v>9.4134331958603788E-3</v>
      </c>
      <c r="G352" s="156">
        <f>RES_hhdet_in_tes!G$17</f>
        <v>0</v>
      </c>
      <c r="H352" s="156">
        <f>RES_hhdet_in_tes!H$17</f>
        <v>0</v>
      </c>
      <c r="I352" s="156">
        <f>RES_hhdet_in_tes!I$17</f>
        <v>1.0812829720310291E-3</v>
      </c>
      <c r="J352" s="156">
        <f>RES_hhdet_in_tes!J$17</f>
        <v>0</v>
      </c>
      <c r="K352" s="156">
        <f>RES_hhdet_in_tes!K$17</f>
        <v>0</v>
      </c>
      <c r="L352" s="156">
        <f>RES_hhdet_in_tes!L$17</f>
        <v>0</v>
      </c>
      <c r="M352" s="156">
        <f>RES_hhdet_in_tes!M$17</f>
        <v>0</v>
      </c>
      <c r="N352" s="156">
        <f>RES_hhdet_in_tes!N$17</f>
        <v>0</v>
      </c>
      <c r="O352" s="156">
        <f>RES_hhdet_in_tes!O$17</f>
        <v>0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0</v>
      </c>
      <c r="E353" s="156">
        <f>RES_hhdet_in_tes!E$18</f>
        <v>0</v>
      </c>
      <c r="F353" s="156">
        <f>RES_hhdet_in_tes!F$18</f>
        <v>2.1882393876414448E-2</v>
      </c>
      <c r="G353" s="156">
        <f>RES_hhdet_in_tes!G$18</f>
        <v>0</v>
      </c>
      <c r="H353" s="156">
        <f>RES_hhdet_in_tes!H$18</f>
        <v>0</v>
      </c>
      <c r="I353" s="156">
        <f>RES_hhdet_in_tes!I$18</f>
        <v>2.1115000853020901E-3</v>
      </c>
      <c r="J353" s="156">
        <f>RES_hhdet_in_tes!J$18</f>
        <v>0</v>
      </c>
      <c r="K353" s="156">
        <f>RES_hhdet_in_tes!K$18</f>
        <v>0</v>
      </c>
      <c r="L353" s="156">
        <f>RES_hhdet_in_tes!L$18</f>
        <v>0</v>
      </c>
      <c r="M353" s="156">
        <f>RES_hhdet_in_tes!M$18</f>
        <v>0</v>
      </c>
      <c r="N353" s="156">
        <f>RES_hhdet_in_tes!N$18</f>
        <v>0</v>
      </c>
      <c r="O353" s="156">
        <f>RES_hhdet_in_tes!O$18</f>
        <v>0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0</v>
      </c>
      <c r="D354" s="157">
        <f t="shared" ref="D354:Q354" si="87">SUM(D355:D357)</f>
        <v>0</v>
      </c>
      <c r="E354" s="157">
        <f t="shared" si="87"/>
        <v>0</v>
      </c>
      <c r="F354" s="157">
        <f t="shared" si="87"/>
        <v>7.4202240095551611E-2</v>
      </c>
      <c r="G354" s="157">
        <f t="shared" si="87"/>
        <v>0</v>
      </c>
      <c r="H354" s="157">
        <f t="shared" si="87"/>
        <v>0</v>
      </c>
      <c r="I354" s="157">
        <f t="shared" si="87"/>
        <v>2.6470245901276486E-3</v>
      </c>
      <c r="J354" s="157">
        <f t="shared" si="87"/>
        <v>0</v>
      </c>
      <c r="K354" s="157">
        <f t="shared" si="87"/>
        <v>0</v>
      </c>
      <c r="L354" s="157">
        <f t="shared" si="87"/>
        <v>0</v>
      </c>
      <c r="M354" s="157">
        <f t="shared" si="87"/>
        <v>0</v>
      </c>
      <c r="N354" s="157">
        <f t="shared" si="87"/>
        <v>0</v>
      </c>
      <c r="O354" s="157">
        <f t="shared" si="87"/>
        <v>0</v>
      </c>
      <c r="P354" s="157">
        <f t="shared" si="87"/>
        <v>0</v>
      </c>
      <c r="Q354" s="157">
        <f t="shared" si="87"/>
        <v>0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0</v>
      </c>
      <c r="G355" s="156">
        <f>RES_hhdet_in_tes!G$20</f>
        <v>0</v>
      </c>
      <c r="H355" s="156">
        <f>RES_hhdet_in_tes!H$20</f>
        <v>0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0</v>
      </c>
      <c r="D357" s="57">
        <f>RES_hhdet_in_tes!D$22</f>
        <v>0</v>
      </c>
      <c r="E357" s="57">
        <f>RES_hhdet_in_tes!E$22</f>
        <v>0</v>
      </c>
      <c r="F357" s="57">
        <f>RES_hhdet_in_tes!F$22</f>
        <v>7.4202240095551611E-2</v>
      </c>
      <c r="G357" s="57">
        <f>RES_hhdet_in_tes!G$22</f>
        <v>0</v>
      </c>
      <c r="H357" s="57">
        <f>RES_hhdet_in_tes!H$22</f>
        <v>0</v>
      </c>
      <c r="I357" s="57">
        <f>RES_hhdet_in_tes!I$22</f>
        <v>2.6470245901276486E-3</v>
      </c>
      <c r="J357" s="57">
        <f>RES_hhdet_in_tes!J$22</f>
        <v>0</v>
      </c>
      <c r="K357" s="57">
        <f>RES_hhdet_in_tes!K$22</f>
        <v>0</v>
      </c>
      <c r="L357" s="57">
        <f>RES_hhdet_in_tes!L$22</f>
        <v>0</v>
      </c>
      <c r="M357" s="57">
        <f>RES_hhdet_in_tes!M$22</f>
        <v>0</v>
      </c>
      <c r="N357" s="57">
        <f>RES_hhdet_in_tes!N$22</f>
        <v>0</v>
      </c>
      <c r="O357" s="57">
        <f>RES_hhdet_in_tes!O$22</f>
        <v>0</v>
      </c>
      <c r="P357" s="57">
        <f>RES_hhdet_in_tes!P$22</f>
        <v>0</v>
      </c>
      <c r="Q357" s="57">
        <f>RES_hhdet_in_tes!Q$22</f>
        <v>0</v>
      </c>
    </row>
    <row r="359" spans="1:17" ht="12" customHeight="1" x14ac:dyDescent="0.25">
      <c r="A359" s="152" t="s">
        <v>191</v>
      </c>
      <c r="B359" s="175"/>
      <c r="C359" s="175" t="str">
        <f t="shared" ref="C359:Q374" si="88">IF(C338=0,"",C338/C317)</f>
        <v/>
      </c>
      <c r="D359" s="175" t="str">
        <f t="shared" si="88"/>
        <v/>
      </c>
      <c r="E359" s="175" t="str">
        <f t="shared" si="88"/>
        <v/>
      </c>
      <c r="F359" s="175">
        <f t="shared" si="88"/>
        <v>0.56377266023531103</v>
      </c>
      <c r="G359" s="175" t="str">
        <f t="shared" si="88"/>
        <v/>
      </c>
      <c r="H359" s="175" t="str">
        <f t="shared" si="88"/>
        <v/>
      </c>
      <c r="I359" s="175">
        <f t="shared" si="88"/>
        <v>0.72544122260523181</v>
      </c>
      <c r="J359" s="175" t="str">
        <f t="shared" si="88"/>
        <v/>
      </c>
      <c r="K359" s="175" t="str">
        <f t="shared" si="88"/>
        <v/>
      </c>
      <c r="L359" s="175" t="str">
        <f t="shared" si="88"/>
        <v/>
      </c>
      <c r="M359" s="175" t="str">
        <f t="shared" si="88"/>
        <v/>
      </c>
      <c r="N359" s="175" t="str">
        <f t="shared" si="88"/>
        <v/>
      </c>
      <c r="O359" s="175" t="str">
        <f t="shared" si="88"/>
        <v/>
      </c>
      <c r="P359" s="175" t="str">
        <f t="shared" si="88"/>
        <v/>
      </c>
      <c r="Q359" s="175" t="str">
        <f t="shared" si="88"/>
        <v/>
      </c>
    </row>
    <row r="360" spans="1:17" ht="12" customHeight="1" x14ac:dyDescent="0.25">
      <c r="A360" s="158" t="s">
        <v>65</v>
      </c>
      <c r="B360" s="169"/>
      <c r="C360" s="169" t="str">
        <f t="shared" si="88"/>
        <v/>
      </c>
      <c r="D360" s="169" t="str">
        <f t="shared" si="88"/>
        <v/>
      </c>
      <c r="E360" s="169" t="str">
        <f t="shared" si="88"/>
        <v/>
      </c>
      <c r="F360" s="169">
        <f t="shared" si="88"/>
        <v>0.47628991292918377</v>
      </c>
      <c r="G360" s="169" t="str">
        <f t="shared" si="88"/>
        <v/>
      </c>
      <c r="H360" s="169" t="str">
        <f t="shared" si="88"/>
        <v/>
      </c>
      <c r="I360" s="169">
        <f t="shared" si="88"/>
        <v>0.48597581878465368</v>
      </c>
      <c r="J360" s="169" t="str">
        <f t="shared" si="88"/>
        <v/>
      </c>
      <c r="K360" s="169" t="str">
        <f t="shared" si="88"/>
        <v/>
      </c>
      <c r="L360" s="169" t="str">
        <f t="shared" si="88"/>
        <v/>
      </c>
      <c r="M360" s="169" t="str">
        <f t="shared" si="88"/>
        <v/>
      </c>
      <c r="N360" s="169" t="str">
        <f t="shared" si="88"/>
        <v/>
      </c>
      <c r="O360" s="169" t="str">
        <f t="shared" si="88"/>
        <v/>
      </c>
      <c r="P360" s="169" t="str">
        <f t="shared" si="88"/>
        <v/>
      </c>
      <c r="Q360" s="169" t="str">
        <f t="shared" si="88"/>
        <v/>
      </c>
    </row>
    <row r="361" spans="1:17" ht="12" customHeight="1" x14ac:dyDescent="0.25">
      <c r="A361" s="23" t="s">
        <v>58</v>
      </c>
      <c r="B361" s="73"/>
      <c r="C361" s="73" t="str">
        <f t="shared" si="88"/>
        <v/>
      </c>
      <c r="D361" s="73" t="str">
        <f t="shared" si="88"/>
        <v/>
      </c>
      <c r="E361" s="73" t="str">
        <f t="shared" si="88"/>
        <v/>
      </c>
      <c r="F361" s="73">
        <f t="shared" si="88"/>
        <v>0.47403916640250088</v>
      </c>
      <c r="G361" s="73" t="str">
        <f t="shared" si="88"/>
        <v/>
      </c>
      <c r="H361" s="73" t="str">
        <f t="shared" si="88"/>
        <v/>
      </c>
      <c r="I361" s="73">
        <f t="shared" si="88"/>
        <v>0.48272388838256836</v>
      </c>
      <c r="J361" s="73" t="str">
        <f t="shared" si="88"/>
        <v/>
      </c>
      <c r="K361" s="73" t="str">
        <f t="shared" si="88"/>
        <v/>
      </c>
      <c r="L361" s="73" t="str">
        <f t="shared" si="88"/>
        <v/>
      </c>
      <c r="M361" s="73" t="str">
        <f t="shared" si="88"/>
        <v/>
      </c>
      <c r="N361" s="73" t="str">
        <f t="shared" si="88"/>
        <v/>
      </c>
      <c r="O361" s="73" t="str">
        <f t="shared" si="88"/>
        <v/>
      </c>
      <c r="P361" s="73" t="str">
        <f t="shared" si="88"/>
        <v/>
      </c>
      <c r="Q361" s="73" t="str">
        <f t="shared" si="88"/>
        <v/>
      </c>
    </row>
    <row r="362" spans="1:17" ht="12" customHeight="1" x14ac:dyDescent="0.25">
      <c r="A362" s="23" t="s">
        <v>60</v>
      </c>
      <c r="B362" s="73"/>
      <c r="C362" s="73" t="str">
        <f t="shared" si="88"/>
        <v/>
      </c>
      <c r="D362" s="73" t="str">
        <f t="shared" si="88"/>
        <v/>
      </c>
      <c r="E362" s="73" t="str">
        <f t="shared" si="88"/>
        <v/>
      </c>
      <c r="F362" s="73">
        <f t="shared" si="88"/>
        <v>1.027120019883345</v>
      </c>
      <c r="G362" s="73" t="str">
        <f t="shared" si="88"/>
        <v/>
      </c>
      <c r="H362" s="73" t="str">
        <f t="shared" si="88"/>
        <v/>
      </c>
      <c r="I362" s="73">
        <f t="shared" si="88"/>
        <v>1.0127438715594865</v>
      </c>
      <c r="J362" s="73" t="str">
        <f t="shared" si="88"/>
        <v/>
      </c>
      <c r="K362" s="73" t="str">
        <f t="shared" si="88"/>
        <v/>
      </c>
      <c r="L362" s="73" t="str">
        <f t="shared" si="88"/>
        <v/>
      </c>
      <c r="M362" s="73" t="str">
        <f t="shared" si="88"/>
        <v/>
      </c>
      <c r="N362" s="73" t="str">
        <f t="shared" si="88"/>
        <v/>
      </c>
      <c r="O362" s="73" t="str">
        <f t="shared" si="88"/>
        <v/>
      </c>
      <c r="P362" s="73" t="str">
        <f t="shared" si="88"/>
        <v/>
      </c>
      <c r="Q362" s="73" t="str">
        <f t="shared" si="88"/>
        <v/>
      </c>
    </row>
    <row r="363" spans="1:17" ht="12" customHeight="1" x14ac:dyDescent="0.25">
      <c r="A363" s="158" t="s">
        <v>112</v>
      </c>
      <c r="B363" s="169"/>
      <c r="C363" s="169" t="str">
        <f t="shared" si="88"/>
        <v/>
      </c>
      <c r="D363" s="169" t="str">
        <f t="shared" si="88"/>
        <v/>
      </c>
      <c r="E363" s="169" t="str">
        <f t="shared" si="88"/>
        <v/>
      </c>
      <c r="F363" s="169">
        <f t="shared" si="88"/>
        <v>1.9764877855607219</v>
      </c>
      <c r="G363" s="169" t="str">
        <f t="shared" si="88"/>
        <v/>
      </c>
      <c r="H363" s="169" t="str">
        <f t="shared" si="88"/>
        <v/>
      </c>
      <c r="I363" s="169">
        <f t="shared" si="88"/>
        <v>2.151215559487246</v>
      </c>
      <c r="J363" s="169" t="str">
        <f t="shared" si="88"/>
        <v/>
      </c>
      <c r="K363" s="169" t="str">
        <f t="shared" si="88"/>
        <v/>
      </c>
      <c r="L363" s="169" t="str">
        <f t="shared" si="88"/>
        <v/>
      </c>
      <c r="M363" s="169" t="str">
        <f t="shared" si="88"/>
        <v/>
      </c>
      <c r="N363" s="169" t="str">
        <f t="shared" si="88"/>
        <v/>
      </c>
      <c r="O363" s="169" t="str">
        <f t="shared" si="88"/>
        <v/>
      </c>
      <c r="P363" s="169" t="str">
        <f t="shared" si="88"/>
        <v/>
      </c>
      <c r="Q363" s="169" t="str">
        <f t="shared" si="88"/>
        <v/>
      </c>
    </row>
    <row r="364" spans="1:17" ht="12" customHeight="1" x14ac:dyDescent="0.25">
      <c r="A364" s="23" t="s">
        <v>60</v>
      </c>
      <c r="B364" s="73"/>
      <c r="C364" s="73" t="str">
        <f t="shared" si="88"/>
        <v/>
      </c>
      <c r="D364" s="73" t="str">
        <f t="shared" si="88"/>
        <v/>
      </c>
      <c r="E364" s="73" t="str">
        <f t="shared" si="88"/>
        <v/>
      </c>
      <c r="F364" s="73">
        <f t="shared" si="88"/>
        <v>1.9764877855607219</v>
      </c>
      <c r="G364" s="73" t="str">
        <f t="shared" si="88"/>
        <v/>
      </c>
      <c r="H364" s="73" t="str">
        <f t="shared" si="88"/>
        <v/>
      </c>
      <c r="I364" s="73">
        <f t="shared" si="88"/>
        <v>2.151215559487246</v>
      </c>
      <c r="J364" s="73" t="str">
        <f t="shared" si="88"/>
        <v/>
      </c>
      <c r="K364" s="73" t="str">
        <f t="shared" si="88"/>
        <v/>
      </c>
      <c r="L364" s="73" t="str">
        <f t="shared" si="88"/>
        <v/>
      </c>
      <c r="M364" s="73" t="str">
        <f t="shared" si="88"/>
        <v/>
      </c>
      <c r="N364" s="73" t="str">
        <f t="shared" si="88"/>
        <v/>
      </c>
      <c r="O364" s="73" t="str">
        <f t="shared" si="88"/>
        <v/>
      </c>
      <c r="P364" s="73" t="str">
        <f t="shared" si="88"/>
        <v/>
      </c>
      <c r="Q364" s="73" t="str">
        <f t="shared" si="88"/>
        <v/>
      </c>
    </row>
    <row r="365" spans="1:17" ht="12" customHeight="1" x14ac:dyDescent="0.25">
      <c r="A365" s="158" t="s">
        <v>63</v>
      </c>
      <c r="B365" s="169"/>
      <c r="C365" s="169" t="str">
        <f t="shared" si="88"/>
        <v/>
      </c>
      <c r="D365" s="169" t="str">
        <f t="shared" si="88"/>
        <v/>
      </c>
      <c r="E365" s="169" t="str">
        <f t="shared" si="88"/>
        <v/>
      </c>
      <c r="F365" s="169">
        <f t="shared" si="88"/>
        <v>0.74621723278836982</v>
      </c>
      <c r="G365" s="169" t="str">
        <f t="shared" si="88"/>
        <v/>
      </c>
      <c r="H365" s="169" t="str">
        <f t="shared" si="88"/>
        <v/>
      </c>
      <c r="I365" s="169">
        <f t="shared" si="88"/>
        <v>0.86934332850331808</v>
      </c>
      <c r="J365" s="169" t="str">
        <f t="shared" si="88"/>
        <v/>
      </c>
      <c r="K365" s="169" t="str">
        <f t="shared" si="88"/>
        <v/>
      </c>
      <c r="L365" s="169" t="str">
        <f t="shared" si="88"/>
        <v/>
      </c>
      <c r="M365" s="169" t="str">
        <f t="shared" si="88"/>
        <v/>
      </c>
      <c r="N365" s="169" t="str">
        <f t="shared" si="88"/>
        <v/>
      </c>
      <c r="O365" s="169" t="str">
        <f t="shared" si="88"/>
        <v/>
      </c>
      <c r="P365" s="169" t="str">
        <f t="shared" si="88"/>
        <v/>
      </c>
      <c r="Q365" s="169" t="str">
        <f t="shared" si="88"/>
        <v/>
      </c>
    </row>
    <row r="366" spans="1:17" ht="12" customHeight="1" x14ac:dyDescent="0.25">
      <c r="A366" s="167" t="s">
        <v>171</v>
      </c>
      <c r="B366" s="174"/>
      <c r="C366" s="174" t="str">
        <f t="shared" si="88"/>
        <v/>
      </c>
      <c r="D366" s="174" t="str">
        <f t="shared" si="88"/>
        <v/>
      </c>
      <c r="E366" s="174" t="str">
        <f t="shared" si="88"/>
        <v/>
      </c>
      <c r="F366" s="174" t="str">
        <f t="shared" si="88"/>
        <v/>
      </c>
      <c r="G366" s="174" t="str">
        <f t="shared" si="88"/>
        <v/>
      </c>
      <c r="H366" s="174" t="str">
        <f t="shared" si="88"/>
        <v/>
      </c>
      <c r="I366" s="174" t="str">
        <f t="shared" si="88"/>
        <v/>
      </c>
      <c r="J366" s="174" t="str">
        <f t="shared" si="88"/>
        <v/>
      </c>
      <c r="K366" s="174" t="str">
        <f t="shared" si="88"/>
        <v/>
      </c>
      <c r="L366" s="174" t="str">
        <f t="shared" si="88"/>
        <v/>
      </c>
      <c r="M366" s="174" t="str">
        <f t="shared" si="88"/>
        <v/>
      </c>
      <c r="N366" s="174" t="str">
        <f t="shared" si="88"/>
        <v/>
      </c>
      <c r="O366" s="174" t="str">
        <f t="shared" si="88"/>
        <v/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 t="str">
        <f t="shared" si="88"/>
        <v/>
      </c>
      <c r="D371" s="171" t="str">
        <f t="shared" si="88"/>
        <v/>
      </c>
      <c r="E371" s="171" t="str">
        <f t="shared" si="88"/>
        <v/>
      </c>
      <c r="F371" s="171">
        <f t="shared" si="88"/>
        <v>0.6920592413194836</v>
      </c>
      <c r="G371" s="171" t="str">
        <f t="shared" si="88"/>
        <v/>
      </c>
      <c r="H371" s="171" t="str">
        <f t="shared" si="88"/>
        <v/>
      </c>
      <c r="I371" s="171" t="str">
        <f t="shared" si="88"/>
        <v/>
      </c>
      <c r="J371" s="171" t="str">
        <f t="shared" si="88"/>
        <v/>
      </c>
      <c r="K371" s="171" t="str">
        <f t="shared" si="88"/>
        <v/>
      </c>
      <c r="L371" s="171" t="str">
        <f t="shared" si="88"/>
        <v/>
      </c>
      <c r="M371" s="171" t="str">
        <f t="shared" si="88"/>
        <v/>
      </c>
      <c r="N371" s="171" t="str">
        <f t="shared" si="88"/>
        <v/>
      </c>
      <c r="O371" s="171" t="str">
        <f t="shared" si="88"/>
        <v/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 t="str">
        <f t="shared" si="88"/>
        <v/>
      </c>
      <c r="E372" s="170" t="str">
        <f t="shared" si="88"/>
        <v/>
      </c>
      <c r="F372" s="170">
        <f t="shared" si="88"/>
        <v>0.87182253884174932</v>
      </c>
      <c r="G372" s="170" t="str">
        <f t="shared" si="88"/>
        <v/>
      </c>
      <c r="H372" s="170" t="str">
        <f t="shared" si="88"/>
        <v/>
      </c>
      <c r="I372" s="170">
        <f t="shared" si="88"/>
        <v>0.86934332850331808</v>
      </c>
      <c r="J372" s="170" t="str">
        <f t="shared" si="88"/>
        <v/>
      </c>
      <c r="K372" s="170" t="str">
        <f t="shared" si="88"/>
        <v/>
      </c>
      <c r="L372" s="170" t="str">
        <f t="shared" si="88"/>
        <v/>
      </c>
      <c r="M372" s="170" t="str">
        <f t="shared" si="88"/>
        <v/>
      </c>
      <c r="N372" s="170" t="str">
        <f t="shared" si="88"/>
        <v/>
      </c>
      <c r="O372" s="170" t="str">
        <f t="shared" si="88"/>
        <v/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 t="str">
        <f t="shared" si="88"/>
        <v/>
      </c>
      <c r="E373" s="73" t="str">
        <f t="shared" si="88"/>
        <v/>
      </c>
      <c r="F373" s="73">
        <f t="shared" si="88"/>
        <v>0.64784214997559031</v>
      </c>
      <c r="G373" s="73" t="str">
        <f t="shared" si="88"/>
        <v/>
      </c>
      <c r="H373" s="73" t="str">
        <f t="shared" si="88"/>
        <v/>
      </c>
      <c r="I373" s="73">
        <f t="shared" si="88"/>
        <v>0.69867174076339233</v>
      </c>
      <c r="J373" s="73" t="str">
        <f t="shared" si="88"/>
        <v/>
      </c>
      <c r="K373" s="73" t="str">
        <f t="shared" si="88"/>
        <v/>
      </c>
      <c r="L373" s="73" t="str">
        <f t="shared" si="88"/>
        <v/>
      </c>
      <c r="M373" s="73" t="str">
        <f t="shared" si="88"/>
        <v/>
      </c>
      <c r="N373" s="73" t="str">
        <f t="shared" si="88"/>
        <v/>
      </c>
      <c r="O373" s="73" t="str">
        <f t="shared" si="88"/>
        <v/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 t="str">
        <f t="shared" si="88"/>
        <v/>
      </c>
      <c r="E374" s="73" t="str">
        <f t="shared" si="88"/>
        <v/>
      </c>
      <c r="F374" s="73">
        <f t="shared" si="88"/>
        <v>1.0241415013822133</v>
      </c>
      <c r="G374" s="73" t="str">
        <f t="shared" si="88"/>
        <v/>
      </c>
      <c r="H374" s="73" t="str">
        <f t="shared" si="88"/>
        <v/>
      </c>
      <c r="I374" s="73">
        <f t="shared" si="88"/>
        <v>0.99364192309541977</v>
      </c>
      <c r="J374" s="73" t="str">
        <f t="shared" si="88"/>
        <v/>
      </c>
      <c r="K374" s="73" t="str">
        <f t="shared" si="88"/>
        <v/>
      </c>
      <c r="L374" s="73" t="str">
        <f t="shared" si="88"/>
        <v/>
      </c>
      <c r="M374" s="73" t="str">
        <f t="shared" si="88"/>
        <v/>
      </c>
      <c r="N374" s="73" t="str">
        <f t="shared" si="88"/>
        <v/>
      </c>
      <c r="O374" s="73" t="str">
        <f t="shared" si="88"/>
        <v/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 t="str">
        <f t="shared" ref="C375:Q378" si="89">IF(C354=0,"",C354/C333)</f>
        <v/>
      </c>
      <c r="D375" s="169" t="str">
        <f t="shared" si="89"/>
        <v/>
      </c>
      <c r="E375" s="169" t="str">
        <f t="shared" si="89"/>
        <v/>
      </c>
      <c r="F375" s="169">
        <f t="shared" si="89"/>
        <v>0.8261332640607284</v>
      </c>
      <c r="G375" s="169" t="str">
        <f t="shared" si="89"/>
        <v/>
      </c>
      <c r="H375" s="169" t="str">
        <f t="shared" si="89"/>
        <v/>
      </c>
      <c r="I375" s="169">
        <f t="shared" si="89"/>
        <v>0.83696731502999144</v>
      </c>
      <c r="J375" s="169" t="str">
        <f t="shared" si="89"/>
        <v/>
      </c>
      <c r="K375" s="169" t="str">
        <f t="shared" si="89"/>
        <v/>
      </c>
      <c r="L375" s="169" t="str">
        <f t="shared" si="89"/>
        <v/>
      </c>
      <c r="M375" s="169" t="str">
        <f t="shared" si="89"/>
        <v/>
      </c>
      <c r="N375" s="169" t="str">
        <f t="shared" si="89"/>
        <v/>
      </c>
      <c r="O375" s="169" t="str">
        <f t="shared" si="89"/>
        <v/>
      </c>
      <c r="P375" s="169" t="str">
        <f t="shared" si="89"/>
        <v/>
      </c>
      <c r="Q375" s="169" t="str">
        <f t="shared" si="89"/>
        <v/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 t="str">
        <f t="shared" si="89"/>
        <v/>
      </c>
      <c r="G376" s="73" t="str">
        <f t="shared" si="89"/>
        <v/>
      </c>
      <c r="H376" s="73" t="str">
        <f t="shared" si="89"/>
        <v/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 t="str">
        <f t="shared" si="89"/>
        <v/>
      </c>
      <c r="D378" s="65" t="str">
        <f t="shared" si="89"/>
        <v/>
      </c>
      <c r="E378" s="65" t="str">
        <f t="shared" si="89"/>
        <v/>
      </c>
      <c r="F378" s="65">
        <f t="shared" si="89"/>
        <v>0.8261332640607284</v>
      </c>
      <c r="G378" s="65" t="str">
        <f t="shared" si="89"/>
        <v/>
      </c>
      <c r="H378" s="65" t="str">
        <f t="shared" si="89"/>
        <v/>
      </c>
      <c r="I378" s="65">
        <f t="shared" si="89"/>
        <v>0.83696731502999144</v>
      </c>
      <c r="J378" s="65" t="str">
        <f t="shared" si="89"/>
        <v/>
      </c>
      <c r="K378" s="65" t="str">
        <f t="shared" si="89"/>
        <v/>
      </c>
      <c r="L378" s="65" t="str">
        <f t="shared" si="89"/>
        <v/>
      </c>
      <c r="M378" s="65" t="str">
        <f t="shared" si="89"/>
        <v/>
      </c>
      <c r="N378" s="65" t="str">
        <f t="shared" si="89"/>
        <v/>
      </c>
      <c r="O378" s="65" t="str">
        <f t="shared" si="89"/>
        <v/>
      </c>
      <c r="P378" s="65" t="str">
        <f t="shared" si="89"/>
        <v/>
      </c>
      <c r="Q378" s="65" t="str">
        <f t="shared" si="89"/>
        <v/>
      </c>
    </row>
    <row r="380" spans="1:17" ht="12" customHeight="1" x14ac:dyDescent="0.25">
      <c r="A380" s="152" t="s">
        <v>190</v>
      </c>
      <c r="B380" s="168"/>
      <c r="C380" s="168">
        <f>SUM(C381,C384,C386,C396)</f>
        <v>0</v>
      </c>
      <c r="D380" s="168">
        <f t="shared" ref="D380:Q380" si="90">SUM(D381,D384,D386,D396)</f>
        <v>0</v>
      </c>
      <c r="E380" s="168">
        <f t="shared" si="90"/>
        <v>0</v>
      </c>
      <c r="F380" s="168">
        <f t="shared" si="90"/>
        <v>3.7605522236336437</v>
      </c>
      <c r="G380" s="168">
        <f t="shared" si="90"/>
        <v>0</v>
      </c>
      <c r="H380" s="168">
        <f t="shared" si="90"/>
        <v>0</v>
      </c>
      <c r="I380" s="168">
        <f t="shared" si="90"/>
        <v>9.1166815204248353E-2</v>
      </c>
      <c r="J380" s="168">
        <f t="shared" si="90"/>
        <v>0</v>
      </c>
      <c r="K380" s="168">
        <f t="shared" si="90"/>
        <v>0</v>
      </c>
      <c r="L380" s="168">
        <f t="shared" si="90"/>
        <v>0</v>
      </c>
      <c r="M380" s="168">
        <f t="shared" si="90"/>
        <v>0</v>
      </c>
      <c r="N380" s="168">
        <f t="shared" si="90"/>
        <v>0</v>
      </c>
      <c r="O380" s="168">
        <f t="shared" si="90"/>
        <v>0</v>
      </c>
      <c r="P380" s="168">
        <f t="shared" si="90"/>
        <v>0</v>
      </c>
      <c r="Q380" s="168">
        <f t="shared" si="90"/>
        <v>0</v>
      </c>
    </row>
    <row r="381" spans="1:17" ht="12" customHeight="1" x14ac:dyDescent="0.25">
      <c r="A381" s="158" t="s">
        <v>65</v>
      </c>
      <c r="B381" s="157"/>
      <c r="C381" s="157">
        <f>SUM(C382:C383)</f>
        <v>0</v>
      </c>
      <c r="D381" s="157">
        <f t="shared" ref="D381:Q381" si="91">SUM(D382:D383)</f>
        <v>0</v>
      </c>
      <c r="E381" s="157">
        <f t="shared" si="91"/>
        <v>0</v>
      </c>
      <c r="F381" s="157">
        <f t="shared" si="91"/>
        <v>3.7605522236336437</v>
      </c>
      <c r="G381" s="157">
        <f t="shared" si="91"/>
        <v>0</v>
      </c>
      <c r="H381" s="157">
        <f t="shared" si="91"/>
        <v>0</v>
      </c>
      <c r="I381" s="157">
        <f t="shared" si="91"/>
        <v>9.1166815204248353E-2</v>
      </c>
      <c r="J381" s="157">
        <f t="shared" si="91"/>
        <v>0</v>
      </c>
      <c r="K381" s="157">
        <f t="shared" si="91"/>
        <v>0</v>
      </c>
      <c r="L381" s="157">
        <f t="shared" si="91"/>
        <v>0</v>
      </c>
      <c r="M381" s="157">
        <f t="shared" si="91"/>
        <v>0</v>
      </c>
      <c r="N381" s="157">
        <f t="shared" si="91"/>
        <v>0</v>
      </c>
      <c r="O381" s="157">
        <f t="shared" si="91"/>
        <v>0</v>
      </c>
      <c r="P381" s="157">
        <f t="shared" si="91"/>
        <v>0</v>
      </c>
      <c r="Q381" s="157">
        <f t="shared" si="91"/>
        <v>0</v>
      </c>
    </row>
    <row r="382" spans="1:17" ht="12" customHeight="1" x14ac:dyDescent="0.25">
      <c r="A382" s="23" t="s">
        <v>58</v>
      </c>
      <c r="B382" s="156"/>
      <c r="C382" s="156">
        <f>RES_hhdet_in_emi!C$5</f>
        <v>0</v>
      </c>
      <c r="D382" s="156">
        <f>RES_hhdet_in_emi!D$5</f>
        <v>0</v>
      </c>
      <c r="E382" s="156">
        <f>RES_hhdet_in_emi!E$5</f>
        <v>0</v>
      </c>
      <c r="F382" s="156">
        <f>RES_hhdet_in_emi!F$5</f>
        <v>3.7605522236336437</v>
      </c>
      <c r="G382" s="156">
        <f>RES_hhdet_in_emi!G$5</f>
        <v>0</v>
      </c>
      <c r="H382" s="156">
        <f>RES_hhdet_in_emi!H$5</f>
        <v>0</v>
      </c>
      <c r="I382" s="156">
        <f>RES_hhdet_in_emi!I$5</f>
        <v>9.1166815204248353E-2</v>
      </c>
      <c r="J382" s="156">
        <f>RES_hhdet_in_emi!J$5</f>
        <v>0</v>
      </c>
      <c r="K382" s="156">
        <f>RES_hhdet_in_emi!K$5</f>
        <v>0</v>
      </c>
      <c r="L382" s="156">
        <f>RES_hhdet_in_emi!L$5</f>
        <v>0</v>
      </c>
      <c r="M382" s="156">
        <f>RES_hhdet_in_emi!M$5</f>
        <v>0</v>
      </c>
      <c r="N382" s="156">
        <f>RES_hhdet_in_emi!N$5</f>
        <v>0</v>
      </c>
      <c r="O382" s="156">
        <f>RES_hhdet_in_emi!O$5</f>
        <v>0</v>
      </c>
      <c r="P382" s="156">
        <f>RES_hhdet_in_emi!P$5</f>
        <v>0</v>
      </c>
      <c r="Q382" s="156">
        <f>RES_hhdet_in_emi!Q$5</f>
        <v>0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</v>
      </c>
      <c r="D386" s="157">
        <f t="shared" ref="D386:Q386" si="93">SUM(D387:D389,D392:D393)</f>
        <v>0</v>
      </c>
      <c r="E386" s="157">
        <f t="shared" si="93"/>
        <v>0</v>
      </c>
      <c r="F386" s="157">
        <f t="shared" si="93"/>
        <v>0</v>
      </c>
      <c r="G386" s="157">
        <f t="shared" si="93"/>
        <v>0</v>
      </c>
      <c r="H386" s="157">
        <f t="shared" si="93"/>
        <v>0</v>
      </c>
      <c r="I386" s="157">
        <f t="shared" si="93"/>
        <v>0</v>
      </c>
      <c r="J386" s="157">
        <f t="shared" si="93"/>
        <v>0</v>
      </c>
      <c r="K386" s="157">
        <f t="shared" si="93"/>
        <v>0</v>
      </c>
      <c r="L386" s="157">
        <f t="shared" si="93"/>
        <v>0</v>
      </c>
      <c r="M386" s="157">
        <f t="shared" si="93"/>
        <v>0</v>
      </c>
      <c r="N386" s="157">
        <f t="shared" si="93"/>
        <v>0</v>
      </c>
      <c r="O386" s="157">
        <f t="shared" si="93"/>
        <v>0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0</v>
      </c>
      <c r="D387" s="132">
        <f>RES_hhdet_in_emi!D$10</f>
        <v>0</v>
      </c>
      <c r="E387" s="132">
        <f>RES_hhdet_in_emi!E$10</f>
        <v>0</v>
      </c>
      <c r="F387" s="132">
        <f>RES_hhdet_in_emi!F$10</f>
        <v>0</v>
      </c>
      <c r="G387" s="132">
        <f>RES_hhdet_in_emi!G$10</f>
        <v>0</v>
      </c>
      <c r="H387" s="132">
        <f>RES_hhdet_in_emi!H$10</f>
        <v>0</v>
      </c>
      <c r="I387" s="132">
        <f>RES_hhdet_in_emi!I$10</f>
        <v>0</v>
      </c>
      <c r="J387" s="132">
        <f>RES_hhdet_in_emi!J$10</f>
        <v>0</v>
      </c>
      <c r="K387" s="132">
        <f>RES_hhdet_in_emi!K$10</f>
        <v>0</v>
      </c>
      <c r="L387" s="132">
        <f>RES_hhdet_in_emi!L$10</f>
        <v>0</v>
      </c>
      <c r="M387" s="132">
        <f>RES_hhdet_in_emi!M$10</f>
        <v>0</v>
      </c>
      <c r="N387" s="132">
        <f>RES_hhdet_in_emi!N$10</f>
        <v>0</v>
      </c>
      <c r="O387" s="132">
        <f>RES_hhdet_in_emi!O$10</f>
        <v>0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</v>
      </c>
      <c r="G396" s="157">
        <f t="shared" si="96"/>
        <v>0</v>
      </c>
      <c r="H396" s="157">
        <f t="shared" si="96"/>
        <v>0</v>
      </c>
      <c r="I396" s="157">
        <f t="shared" si="96"/>
        <v>0</v>
      </c>
      <c r="J396" s="157">
        <f t="shared" si="96"/>
        <v>0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</v>
      </c>
      <c r="G397" s="156">
        <f>RES_hhdet_in_emi!G$20</f>
        <v>0</v>
      </c>
      <c r="H397" s="156">
        <f>RES_hhdet_in_emi!H$20</f>
        <v>0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0</v>
      </c>
      <c r="D401" s="168">
        <f t="shared" ref="D401:Q401" si="97">SUM(D402,D405,D407,D417)</f>
        <v>0</v>
      </c>
      <c r="E401" s="168">
        <f t="shared" si="97"/>
        <v>0</v>
      </c>
      <c r="F401" s="168">
        <f t="shared" si="97"/>
        <v>15985.019597897644</v>
      </c>
      <c r="G401" s="168">
        <f t="shared" si="97"/>
        <v>0</v>
      </c>
      <c r="H401" s="168">
        <f t="shared" si="97"/>
        <v>0</v>
      </c>
      <c r="I401" s="168">
        <f t="shared" si="97"/>
        <v>13957.769167740224</v>
      </c>
      <c r="J401" s="168">
        <f t="shared" si="97"/>
        <v>0</v>
      </c>
      <c r="K401" s="168">
        <f t="shared" si="97"/>
        <v>0</v>
      </c>
      <c r="L401" s="168">
        <f t="shared" si="97"/>
        <v>0</v>
      </c>
      <c r="M401" s="168">
        <f t="shared" si="97"/>
        <v>0</v>
      </c>
      <c r="N401" s="168">
        <f t="shared" si="97"/>
        <v>0</v>
      </c>
      <c r="O401" s="168">
        <f t="shared" si="97"/>
        <v>0</v>
      </c>
      <c r="P401" s="168">
        <f t="shared" si="97"/>
        <v>0</v>
      </c>
      <c r="Q401" s="168">
        <f t="shared" si="97"/>
        <v>0</v>
      </c>
    </row>
    <row r="402" spans="1:17" ht="12" customHeight="1" x14ac:dyDescent="0.25">
      <c r="A402" s="158" t="s">
        <v>65</v>
      </c>
      <c r="B402" s="157"/>
      <c r="C402" s="157">
        <f>SUM(C403:C404)</f>
        <v>0</v>
      </c>
      <c r="D402" s="157">
        <f t="shared" ref="D402:Q402" si="98">SUM(D403:D404)</f>
        <v>0</v>
      </c>
      <c r="E402" s="157">
        <f t="shared" si="98"/>
        <v>0</v>
      </c>
      <c r="F402" s="157">
        <f t="shared" si="98"/>
        <v>12778.081655135669</v>
      </c>
      <c r="G402" s="157">
        <f t="shared" si="98"/>
        <v>0</v>
      </c>
      <c r="H402" s="157">
        <f t="shared" si="98"/>
        <v>0</v>
      </c>
      <c r="I402" s="157">
        <f t="shared" si="98"/>
        <v>9717.1730606061374</v>
      </c>
      <c r="J402" s="157">
        <f t="shared" si="98"/>
        <v>0</v>
      </c>
      <c r="K402" s="157">
        <f t="shared" si="98"/>
        <v>0</v>
      </c>
      <c r="L402" s="157">
        <f t="shared" si="98"/>
        <v>0</v>
      </c>
      <c r="M402" s="157">
        <f t="shared" si="98"/>
        <v>0</v>
      </c>
      <c r="N402" s="157">
        <f t="shared" si="98"/>
        <v>0</v>
      </c>
      <c r="O402" s="157">
        <f t="shared" si="98"/>
        <v>0</v>
      </c>
      <c r="P402" s="157">
        <f t="shared" si="98"/>
        <v>0</v>
      </c>
      <c r="Q402" s="157">
        <f t="shared" si="98"/>
        <v>0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0</v>
      </c>
      <c r="D403" s="156">
        <f t="shared" si="99"/>
        <v>0</v>
      </c>
      <c r="E403" s="156">
        <f t="shared" si="99"/>
        <v>0</v>
      </c>
      <c r="F403" s="156">
        <f t="shared" si="99"/>
        <v>12726.081621646961</v>
      </c>
      <c r="G403" s="156">
        <f t="shared" si="99"/>
        <v>0</v>
      </c>
      <c r="H403" s="156">
        <f t="shared" si="99"/>
        <v>0</v>
      </c>
      <c r="I403" s="156">
        <f t="shared" si="99"/>
        <v>9657.5534773807976</v>
      </c>
      <c r="J403" s="156">
        <f t="shared" si="99"/>
        <v>0</v>
      </c>
      <c r="K403" s="156">
        <f t="shared" si="99"/>
        <v>0</v>
      </c>
      <c r="L403" s="156">
        <f t="shared" si="99"/>
        <v>0</v>
      </c>
      <c r="M403" s="156">
        <f t="shared" si="99"/>
        <v>0</v>
      </c>
      <c r="N403" s="156">
        <f t="shared" si="99"/>
        <v>0</v>
      </c>
      <c r="O403" s="156">
        <f t="shared" si="99"/>
        <v>0</v>
      </c>
      <c r="P403" s="156">
        <f t="shared" si="99"/>
        <v>0</v>
      </c>
      <c r="Q403" s="156">
        <f t="shared" si="99"/>
        <v>0</v>
      </c>
    </row>
    <row r="404" spans="1:17" ht="12" customHeight="1" x14ac:dyDescent="0.25">
      <c r="A404" s="23" t="s">
        <v>60</v>
      </c>
      <c r="B404" s="156"/>
      <c r="C404" s="156">
        <f t="shared" si="99"/>
        <v>0</v>
      </c>
      <c r="D404" s="156">
        <f t="shared" si="99"/>
        <v>0</v>
      </c>
      <c r="E404" s="156">
        <f t="shared" si="99"/>
        <v>0</v>
      </c>
      <c r="F404" s="156">
        <f t="shared" si="99"/>
        <v>52.000033488707722</v>
      </c>
      <c r="G404" s="156">
        <f t="shared" si="99"/>
        <v>0</v>
      </c>
      <c r="H404" s="156">
        <f t="shared" si="99"/>
        <v>0</v>
      </c>
      <c r="I404" s="156">
        <f t="shared" si="99"/>
        <v>59.619583225340207</v>
      </c>
      <c r="J404" s="156">
        <f t="shared" si="99"/>
        <v>0</v>
      </c>
      <c r="K404" s="156">
        <f t="shared" si="99"/>
        <v>0</v>
      </c>
      <c r="L404" s="156">
        <f t="shared" si="99"/>
        <v>0</v>
      </c>
      <c r="M404" s="156">
        <f t="shared" si="99"/>
        <v>0</v>
      </c>
      <c r="N404" s="156">
        <f t="shared" si="99"/>
        <v>0</v>
      </c>
      <c r="O404" s="156">
        <f t="shared" si="99"/>
        <v>0</v>
      </c>
      <c r="P404" s="156">
        <f t="shared" si="99"/>
        <v>0</v>
      </c>
      <c r="Q404" s="156">
        <f t="shared" si="99"/>
        <v>0</v>
      </c>
    </row>
    <row r="405" spans="1:17" ht="12" customHeight="1" x14ac:dyDescent="0.25">
      <c r="A405" s="158" t="s">
        <v>112</v>
      </c>
      <c r="B405" s="157"/>
      <c r="C405" s="157">
        <f>C406</f>
        <v>0</v>
      </c>
      <c r="D405" s="157">
        <f t="shared" ref="D405:Q405" si="100">D406</f>
        <v>0</v>
      </c>
      <c r="E405" s="157">
        <f t="shared" si="100"/>
        <v>0</v>
      </c>
      <c r="F405" s="157">
        <f t="shared" si="100"/>
        <v>353.38211635149457</v>
      </c>
      <c r="G405" s="157">
        <f t="shared" si="100"/>
        <v>0</v>
      </c>
      <c r="H405" s="157">
        <f t="shared" si="100"/>
        <v>0</v>
      </c>
      <c r="I405" s="157">
        <f t="shared" si="100"/>
        <v>1372.7243884234083</v>
      </c>
      <c r="J405" s="157">
        <f t="shared" si="100"/>
        <v>0</v>
      </c>
      <c r="K405" s="157">
        <f t="shared" si="100"/>
        <v>0</v>
      </c>
      <c r="L405" s="157">
        <f t="shared" si="100"/>
        <v>0</v>
      </c>
      <c r="M405" s="157">
        <f t="shared" si="100"/>
        <v>0</v>
      </c>
      <c r="N405" s="157">
        <f t="shared" si="100"/>
        <v>0</v>
      </c>
      <c r="O405" s="157">
        <f t="shared" si="100"/>
        <v>0</v>
      </c>
      <c r="P405" s="157">
        <f t="shared" si="100"/>
        <v>0</v>
      </c>
      <c r="Q405" s="157">
        <f t="shared" si="100"/>
        <v>0</v>
      </c>
    </row>
    <row r="406" spans="1:17" ht="12" customHeight="1" x14ac:dyDescent="0.25">
      <c r="A406" s="23" t="s">
        <v>60</v>
      </c>
      <c r="B406" s="156"/>
      <c r="C406" s="156">
        <f t="shared" si="99"/>
        <v>0</v>
      </c>
      <c r="D406" s="156">
        <f t="shared" si="99"/>
        <v>0</v>
      </c>
      <c r="E406" s="156">
        <f t="shared" si="99"/>
        <v>0</v>
      </c>
      <c r="F406" s="156">
        <f t="shared" si="99"/>
        <v>353.38211635149457</v>
      </c>
      <c r="G406" s="156">
        <f t="shared" si="99"/>
        <v>0</v>
      </c>
      <c r="H406" s="156">
        <f t="shared" si="99"/>
        <v>0</v>
      </c>
      <c r="I406" s="156">
        <f t="shared" si="99"/>
        <v>1372.7243884234083</v>
      </c>
      <c r="J406" s="156">
        <f t="shared" si="99"/>
        <v>0</v>
      </c>
      <c r="K406" s="156">
        <f t="shared" si="99"/>
        <v>0</v>
      </c>
      <c r="L406" s="156">
        <f t="shared" si="99"/>
        <v>0</v>
      </c>
      <c r="M406" s="156">
        <f t="shared" si="99"/>
        <v>0</v>
      </c>
      <c r="N406" s="156">
        <f t="shared" si="99"/>
        <v>0</v>
      </c>
      <c r="O406" s="156">
        <f t="shared" si="99"/>
        <v>0</v>
      </c>
      <c r="P406" s="156">
        <f t="shared" si="99"/>
        <v>0</v>
      </c>
      <c r="Q406" s="156">
        <f t="shared" si="99"/>
        <v>0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0</v>
      </c>
      <c r="D407" s="157">
        <f t="shared" ref="D407:Q407" si="101">IF(D323=0,0,D323/0.086*1000000/SUM(D$59:D$63))</f>
        <v>0</v>
      </c>
      <c r="E407" s="157">
        <f t="shared" si="101"/>
        <v>0</v>
      </c>
      <c r="F407" s="157">
        <f t="shared" si="101"/>
        <v>1627.0477886898097</v>
      </c>
      <c r="G407" s="157">
        <f t="shared" si="101"/>
        <v>0</v>
      </c>
      <c r="H407" s="157">
        <f t="shared" si="101"/>
        <v>0</v>
      </c>
      <c r="I407" s="157">
        <f t="shared" si="101"/>
        <v>1540.925969905406</v>
      </c>
      <c r="J407" s="157">
        <f t="shared" si="101"/>
        <v>0</v>
      </c>
      <c r="K407" s="157">
        <f t="shared" si="101"/>
        <v>0</v>
      </c>
      <c r="L407" s="157">
        <f t="shared" si="101"/>
        <v>0</v>
      </c>
      <c r="M407" s="157">
        <f t="shared" si="101"/>
        <v>0</v>
      </c>
      <c r="N407" s="157">
        <f t="shared" si="101"/>
        <v>0</v>
      </c>
      <c r="O407" s="157">
        <f t="shared" si="101"/>
        <v>0</v>
      </c>
      <c r="P407" s="157">
        <f t="shared" si="101"/>
        <v>0</v>
      </c>
      <c r="Q407" s="157">
        <f t="shared" si="101"/>
        <v>0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0</v>
      </c>
      <c r="D408" s="132">
        <f t="shared" ref="D408:Q408" si="102">IF(D324=0,0,D324/0.086*1000000/D$59)</f>
        <v>0</v>
      </c>
      <c r="E408" s="132">
        <f t="shared" si="102"/>
        <v>0</v>
      </c>
      <c r="F408" s="132">
        <f t="shared" si="102"/>
        <v>0</v>
      </c>
      <c r="G408" s="132">
        <f t="shared" si="102"/>
        <v>0</v>
      </c>
      <c r="H408" s="132">
        <f t="shared" si="102"/>
        <v>0</v>
      </c>
      <c r="I408" s="132">
        <f t="shared" si="102"/>
        <v>0</v>
      </c>
      <c r="J408" s="132">
        <f t="shared" si="102"/>
        <v>0</v>
      </c>
      <c r="K408" s="132">
        <f t="shared" si="102"/>
        <v>0</v>
      </c>
      <c r="L408" s="132">
        <f t="shared" si="102"/>
        <v>0</v>
      </c>
      <c r="M408" s="132">
        <f t="shared" si="102"/>
        <v>0</v>
      </c>
      <c r="N408" s="132">
        <f t="shared" si="102"/>
        <v>0</v>
      </c>
      <c r="O408" s="132">
        <f t="shared" si="102"/>
        <v>0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0</v>
      </c>
      <c r="D413" s="162">
        <f t="shared" ref="D413:Q413" si="106">IF(D329=0,0,D329/0.086*1000000/D$62)</f>
        <v>0</v>
      </c>
      <c r="E413" s="162">
        <f t="shared" si="106"/>
        <v>0</v>
      </c>
      <c r="F413" s="162">
        <f t="shared" si="106"/>
        <v>1773.9853657384474</v>
      </c>
      <c r="G413" s="162">
        <f t="shared" si="106"/>
        <v>0</v>
      </c>
      <c r="H413" s="162">
        <f t="shared" si="106"/>
        <v>0</v>
      </c>
      <c r="I413" s="162">
        <f t="shared" si="106"/>
        <v>0</v>
      </c>
      <c r="J413" s="162">
        <f t="shared" si="106"/>
        <v>0</v>
      </c>
      <c r="K413" s="162">
        <f t="shared" si="106"/>
        <v>0</v>
      </c>
      <c r="L413" s="162">
        <f t="shared" si="106"/>
        <v>0</v>
      </c>
      <c r="M413" s="162">
        <f t="shared" si="106"/>
        <v>0</v>
      </c>
      <c r="N413" s="162">
        <f t="shared" si="106"/>
        <v>0</v>
      </c>
      <c r="O413" s="162">
        <f t="shared" si="106"/>
        <v>0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0</v>
      </c>
      <c r="E414" s="160">
        <f t="shared" si="107"/>
        <v>0</v>
      </c>
      <c r="F414" s="160">
        <f t="shared" si="107"/>
        <v>1364.8580131497536</v>
      </c>
      <c r="G414" s="160">
        <f t="shared" si="107"/>
        <v>0</v>
      </c>
      <c r="H414" s="160">
        <f t="shared" si="107"/>
        <v>0</v>
      </c>
      <c r="I414" s="160">
        <f t="shared" si="107"/>
        <v>1540.925969905406</v>
      </c>
      <c r="J414" s="160">
        <f t="shared" si="107"/>
        <v>0</v>
      </c>
      <c r="K414" s="160">
        <f t="shared" si="107"/>
        <v>0</v>
      </c>
      <c r="L414" s="160">
        <f t="shared" si="107"/>
        <v>0</v>
      </c>
      <c r="M414" s="160">
        <f t="shared" si="107"/>
        <v>0</v>
      </c>
      <c r="N414" s="160">
        <f t="shared" si="107"/>
        <v>0</v>
      </c>
      <c r="O414" s="160">
        <f t="shared" si="107"/>
        <v>0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0</v>
      </c>
      <c r="E415" s="156">
        <f t="shared" si="108"/>
        <v>0</v>
      </c>
      <c r="F415" s="156">
        <f t="shared" si="108"/>
        <v>552.46908027051734</v>
      </c>
      <c r="G415" s="156">
        <f t="shared" si="108"/>
        <v>0</v>
      </c>
      <c r="H415" s="156">
        <f t="shared" si="108"/>
        <v>0</v>
      </c>
      <c r="I415" s="156">
        <f t="shared" si="108"/>
        <v>649.33659027988028</v>
      </c>
      <c r="J415" s="156">
        <f t="shared" si="108"/>
        <v>0</v>
      </c>
      <c r="K415" s="156">
        <f t="shared" si="108"/>
        <v>0</v>
      </c>
      <c r="L415" s="156">
        <f t="shared" si="108"/>
        <v>0</v>
      </c>
      <c r="M415" s="156">
        <f t="shared" si="108"/>
        <v>0</v>
      </c>
      <c r="N415" s="156">
        <f t="shared" si="108"/>
        <v>0</v>
      </c>
      <c r="O415" s="156">
        <f t="shared" si="108"/>
        <v>0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0</v>
      </c>
      <c r="E416" s="156">
        <f t="shared" si="108"/>
        <v>0</v>
      </c>
      <c r="F416" s="156">
        <f t="shared" si="108"/>
        <v>812.38893287923622</v>
      </c>
      <c r="G416" s="156">
        <f t="shared" si="108"/>
        <v>0</v>
      </c>
      <c r="H416" s="156">
        <f t="shared" si="108"/>
        <v>0</v>
      </c>
      <c r="I416" s="156">
        <f t="shared" si="108"/>
        <v>891.58937962552568</v>
      </c>
      <c r="J416" s="156">
        <f t="shared" si="108"/>
        <v>0</v>
      </c>
      <c r="K416" s="156">
        <f t="shared" si="108"/>
        <v>0</v>
      </c>
      <c r="L416" s="156">
        <f t="shared" si="108"/>
        <v>0</v>
      </c>
      <c r="M416" s="156">
        <f t="shared" si="108"/>
        <v>0</v>
      </c>
      <c r="N416" s="156">
        <f t="shared" si="108"/>
        <v>0</v>
      </c>
      <c r="O416" s="156">
        <f t="shared" si="108"/>
        <v>0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0</v>
      </c>
      <c r="D417" s="157">
        <f t="shared" ref="D417:Q417" si="109">IF(D333=0,0,D333/0.086*1000000/SUM(D$65:D$67))</f>
        <v>0</v>
      </c>
      <c r="E417" s="157">
        <f t="shared" si="109"/>
        <v>0</v>
      </c>
      <c r="F417" s="157">
        <f t="shared" si="109"/>
        <v>1226.5080377206707</v>
      </c>
      <c r="G417" s="157">
        <f t="shared" si="109"/>
        <v>0</v>
      </c>
      <c r="H417" s="157">
        <f t="shared" si="109"/>
        <v>0</v>
      </c>
      <c r="I417" s="157">
        <f t="shared" si="109"/>
        <v>1326.9457488052719</v>
      </c>
      <c r="J417" s="157">
        <f t="shared" si="109"/>
        <v>0</v>
      </c>
      <c r="K417" s="157">
        <f t="shared" si="109"/>
        <v>0</v>
      </c>
      <c r="L417" s="157">
        <f t="shared" si="109"/>
        <v>0</v>
      </c>
      <c r="M417" s="157">
        <f t="shared" si="109"/>
        <v>0</v>
      </c>
      <c r="N417" s="157">
        <f t="shared" si="109"/>
        <v>0</v>
      </c>
      <c r="O417" s="157">
        <f t="shared" si="109"/>
        <v>0</v>
      </c>
      <c r="P417" s="157">
        <f t="shared" si="109"/>
        <v>0</v>
      </c>
      <c r="Q417" s="157">
        <f t="shared" si="109"/>
        <v>0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0</v>
      </c>
      <c r="G418" s="156">
        <f t="shared" si="110"/>
        <v>0</v>
      </c>
      <c r="H418" s="156">
        <f t="shared" si="110"/>
        <v>0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0</v>
      </c>
      <c r="D420" s="57">
        <f t="shared" ref="D420:Q420" si="112">IF(D336=0,0,D336/0.086*1000000/D$67)</f>
        <v>0</v>
      </c>
      <c r="E420" s="57">
        <f t="shared" si="112"/>
        <v>0</v>
      </c>
      <c r="F420" s="57">
        <f t="shared" si="112"/>
        <v>1226.5080377206707</v>
      </c>
      <c r="G420" s="57">
        <f t="shared" si="112"/>
        <v>0</v>
      </c>
      <c r="H420" s="57">
        <f t="shared" si="112"/>
        <v>0</v>
      </c>
      <c r="I420" s="57">
        <f t="shared" si="112"/>
        <v>1326.9457488052719</v>
      </c>
      <c r="J420" s="57">
        <f t="shared" si="112"/>
        <v>0</v>
      </c>
      <c r="K420" s="57">
        <f t="shared" si="112"/>
        <v>0</v>
      </c>
      <c r="L420" s="57">
        <f t="shared" si="112"/>
        <v>0</v>
      </c>
      <c r="M420" s="57">
        <f t="shared" si="112"/>
        <v>0</v>
      </c>
      <c r="N420" s="57">
        <f t="shared" si="112"/>
        <v>0</v>
      </c>
      <c r="O420" s="57">
        <f t="shared" si="112"/>
        <v>0</v>
      </c>
      <c r="P420" s="57">
        <f t="shared" si="112"/>
        <v>0</v>
      </c>
      <c r="Q420" s="57">
        <f t="shared" si="112"/>
        <v>0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0</v>
      </c>
      <c r="D422" s="168">
        <f t="shared" si="113"/>
        <v>0</v>
      </c>
      <c r="E422" s="168">
        <f t="shared" si="113"/>
        <v>0</v>
      </c>
      <c r="F422" s="168">
        <f t="shared" si="113"/>
        <v>9011.9170226203387</v>
      </c>
      <c r="G422" s="168">
        <f t="shared" si="113"/>
        <v>0</v>
      </c>
      <c r="H422" s="168">
        <f t="shared" si="113"/>
        <v>0</v>
      </c>
      <c r="I422" s="168">
        <f t="shared" si="113"/>
        <v>10125.541129887079</v>
      </c>
      <c r="J422" s="168">
        <f t="shared" si="113"/>
        <v>0</v>
      </c>
      <c r="K422" s="168">
        <f t="shared" si="113"/>
        <v>0</v>
      </c>
      <c r="L422" s="168">
        <f t="shared" si="113"/>
        <v>0</v>
      </c>
      <c r="M422" s="168">
        <f t="shared" si="113"/>
        <v>0</v>
      </c>
      <c r="N422" s="168">
        <f t="shared" si="113"/>
        <v>0</v>
      </c>
      <c r="O422" s="168">
        <f t="shared" si="113"/>
        <v>0</v>
      </c>
      <c r="P422" s="168">
        <f t="shared" si="113"/>
        <v>0</v>
      </c>
      <c r="Q422" s="168">
        <f t="shared" si="113"/>
        <v>0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0</v>
      </c>
      <c r="D423" s="157">
        <f t="shared" si="114"/>
        <v>0</v>
      </c>
      <c r="E423" s="157">
        <f t="shared" si="114"/>
        <v>0</v>
      </c>
      <c r="F423" s="157">
        <f t="shared" si="114"/>
        <v>6086.0713989265687</v>
      </c>
      <c r="G423" s="157">
        <f t="shared" si="114"/>
        <v>0</v>
      </c>
      <c r="H423" s="157">
        <f t="shared" si="114"/>
        <v>0</v>
      </c>
      <c r="I423" s="157">
        <f t="shared" si="114"/>
        <v>4722.3111344002473</v>
      </c>
      <c r="J423" s="157">
        <f t="shared" si="114"/>
        <v>0</v>
      </c>
      <c r="K423" s="157">
        <f t="shared" si="114"/>
        <v>0</v>
      </c>
      <c r="L423" s="157">
        <f t="shared" si="114"/>
        <v>0</v>
      </c>
      <c r="M423" s="157">
        <f t="shared" si="114"/>
        <v>0</v>
      </c>
      <c r="N423" s="157">
        <f t="shared" si="114"/>
        <v>0</v>
      </c>
      <c r="O423" s="157">
        <f t="shared" si="114"/>
        <v>0</v>
      </c>
      <c r="P423" s="157">
        <f t="shared" si="114"/>
        <v>0</v>
      </c>
      <c r="Q423" s="157">
        <f t="shared" si="114"/>
        <v>0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0</v>
      </c>
      <c r="D424" s="156">
        <f t="shared" si="115"/>
        <v>0</v>
      </c>
      <c r="E424" s="156">
        <f t="shared" si="115"/>
        <v>0</v>
      </c>
      <c r="F424" s="156">
        <f t="shared" si="115"/>
        <v>6032.6611234957127</v>
      </c>
      <c r="G424" s="156">
        <f t="shared" si="115"/>
        <v>0</v>
      </c>
      <c r="H424" s="156">
        <f t="shared" si="115"/>
        <v>0</v>
      </c>
      <c r="I424" s="156">
        <f t="shared" si="115"/>
        <v>4661.9317668638532</v>
      </c>
      <c r="J424" s="156">
        <f t="shared" si="115"/>
        <v>0</v>
      </c>
      <c r="K424" s="156">
        <f t="shared" si="115"/>
        <v>0</v>
      </c>
      <c r="L424" s="156">
        <f t="shared" si="115"/>
        <v>0</v>
      </c>
      <c r="M424" s="156">
        <f t="shared" si="115"/>
        <v>0</v>
      </c>
      <c r="N424" s="156">
        <f t="shared" si="115"/>
        <v>0</v>
      </c>
      <c r="O424" s="156">
        <f t="shared" si="115"/>
        <v>0</v>
      </c>
      <c r="P424" s="156">
        <f t="shared" si="115"/>
        <v>0</v>
      </c>
      <c r="Q424" s="156">
        <f t="shared" si="115"/>
        <v>0</v>
      </c>
    </row>
    <row r="425" spans="1:17" ht="12" customHeight="1" x14ac:dyDescent="0.25">
      <c r="A425" s="23" t="s">
        <v>60</v>
      </c>
      <c r="B425" s="156"/>
      <c r="C425" s="156">
        <f t="shared" si="115"/>
        <v>0</v>
      </c>
      <c r="D425" s="156">
        <f t="shared" si="115"/>
        <v>0</v>
      </c>
      <c r="E425" s="156">
        <f t="shared" si="115"/>
        <v>0</v>
      </c>
      <c r="F425" s="156">
        <f t="shared" si="115"/>
        <v>53.410275430856082</v>
      </c>
      <c r="G425" s="156">
        <f t="shared" si="115"/>
        <v>0</v>
      </c>
      <c r="H425" s="156">
        <f t="shared" si="115"/>
        <v>0</v>
      </c>
      <c r="I425" s="156">
        <f t="shared" si="115"/>
        <v>60.379367536394071</v>
      </c>
      <c r="J425" s="156">
        <f t="shared" si="115"/>
        <v>0</v>
      </c>
      <c r="K425" s="156">
        <f t="shared" si="115"/>
        <v>0</v>
      </c>
      <c r="L425" s="156">
        <f t="shared" si="115"/>
        <v>0</v>
      </c>
      <c r="M425" s="156">
        <f t="shared" si="115"/>
        <v>0</v>
      </c>
      <c r="N425" s="156">
        <f t="shared" si="115"/>
        <v>0</v>
      </c>
      <c r="O425" s="156">
        <f t="shared" si="115"/>
        <v>0</v>
      </c>
      <c r="P425" s="156">
        <f t="shared" si="115"/>
        <v>0</v>
      </c>
      <c r="Q425" s="156">
        <f t="shared" si="115"/>
        <v>0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0</v>
      </c>
      <c r="D426" s="157">
        <f t="shared" si="116"/>
        <v>0</v>
      </c>
      <c r="E426" s="157">
        <f t="shared" si="116"/>
        <v>0</v>
      </c>
      <c r="F426" s="157">
        <f t="shared" si="116"/>
        <v>698.45543660432702</v>
      </c>
      <c r="G426" s="157">
        <f t="shared" si="116"/>
        <v>0</v>
      </c>
      <c r="H426" s="157">
        <f t="shared" si="116"/>
        <v>0</v>
      </c>
      <c r="I426" s="157">
        <f t="shared" si="116"/>
        <v>2953.0260632640502</v>
      </c>
      <c r="J426" s="157">
        <f t="shared" si="116"/>
        <v>0</v>
      </c>
      <c r="K426" s="157">
        <f t="shared" si="116"/>
        <v>0</v>
      </c>
      <c r="L426" s="157">
        <f t="shared" si="116"/>
        <v>0</v>
      </c>
      <c r="M426" s="157">
        <f t="shared" si="116"/>
        <v>0</v>
      </c>
      <c r="N426" s="157">
        <f t="shared" si="116"/>
        <v>0</v>
      </c>
      <c r="O426" s="157">
        <f t="shared" si="116"/>
        <v>0</v>
      </c>
      <c r="P426" s="157">
        <f t="shared" si="116"/>
        <v>0</v>
      </c>
      <c r="Q426" s="157">
        <f t="shared" si="116"/>
        <v>0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0</v>
      </c>
      <c r="D427" s="156">
        <f t="shared" si="117"/>
        <v>0</v>
      </c>
      <c r="E427" s="156">
        <f t="shared" si="117"/>
        <v>0</v>
      </c>
      <c r="F427" s="156">
        <f t="shared" si="117"/>
        <v>698.45543660432702</v>
      </c>
      <c r="G427" s="156">
        <f t="shared" si="117"/>
        <v>0</v>
      </c>
      <c r="H427" s="156">
        <f t="shared" si="117"/>
        <v>0</v>
      </c>
      <c r="I427" s="156">
        <f t="shared" si="117"/>
        <v>2953.0260632640502</v>
      </c>
      <c r="J427" s="156">
        <f t="shared" si="117"/>
        <v>0</v>
      </c>
      <c r="K427" s="156">
        <f t="shared" si="117"/>
        <v>0</v>
      </c>
      <c r="L427" s="156">
        <f t="shared" si="117"/>
        <v>0</v>
      </c>
      <c r="M427" s="156">
        <f t="shared" si="117"/>
        <v>0</v>
      </c>
      <c r="N427" s="156">
        <f t="shared" si="117"/>
        <v>0</v>
      </c>
      <c r="O427" s="156">
        <f t="shared" si="117"/>
        <v>0</v>
      </c>
      <c r="P427" s="156">
        <f t="shared" si="117"/>
        <v>0</v>
      </c>
      <c r="Q427" s="156">
        <f t="shared" si="117"/>
        <v>0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0</v>
      </c>
      <c r="D428" s="157">
        <f t="shared" si="118"/>
        <v>0</v>
      </c>
      <c r="E428" s="157">
        <f t="shared" si="118"/>
        <v>0</v>
      </c>
      <c r="F428" s="157">
        <f t="shared" si="118"/>
        <v>1214.1310984905458</v>
      </c>
      <c r="G428" s="157">
        <f t="shared" si="118"/>
        <v>0</v>
      </c>
      <c r="H428" s="157">
        <f t="shared" si="118"/>
        <v>0</v>
      </c>
      <c r="I428" s="157">
        <f t="shared" si="118"/>
        <v>1339.5937116547693</v>
      </c>
      <c r="J428" s="157">
        <f t="shared" si="118"/>
        <v>0</v>
      </c>
      <c r="K428" s="157">
        <f t="shared" si="118"/>
        <v>0</v>
      </c>
      <c r="L428" s="157">
        <f t="shared" si="118"/>
        <v>0</v>
      </c>
      <c r="M428" s="157">
        <f t="shared" si="118"/>
        <v>0</v>
      </c>
      <c r="N428" s="157">
        <f t="shared" si="118"/>
        <v>0</v>
      </c>
      <c r="O428" s="157">
        <f t="shared" si="118"/>
        <v>0</v>
      </c>
      <c r="P428" s="157">
        <f t="shared" si="118"/>
        <v>0</v>
      </c>
      <c r="Q428" s="157">
        <f t="shared" si="118"/>
        <v>0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0</v>
      </c>
      <c r="D429" s="132">
        <f t="shared" si="119"/>
        <v>0</v>
      </c>
      <c r="E429" s="132">
        <f t="shared" si="119"/>
        <v>0</v>
      </c>
      <c r="F429" s="132">
        <f t="shared" si="119"/>
        <v>0</v>
      </c>
      <c r="G429" s="132">
        <f t="shared" si="119"/>
        <v>0</v>
      </c>
      <c r="H429" s="132">
        <f t="shared" si="119"/>
        <v>0</v>
      </c>
      <c r="I429" s="132">
        <f t="shared" si="119"/>
        <v>0</v>
      </c>
      <c r="J429" s="132">
        <f t="shared" si="119"/>
        <v>0</v>
      </c>
      <c r="K429" s="132">
        <f t="shared" si="119"/>
        <v>0</v>
      </c>
      <c r="L429" s="132">
        <f t="shared" si="119"/>
        <v>0</v>
      </c>
      <c r="M429" s="132">
        <f t="shared" si="119"/>
        <v>0</v>
      </c>
      <c r="N429" s="132">
        <f t="shared" si="119"/>
        <v>0</v>
      </c>
      <c r="O429" s="132">
        <f t="shared" si="119"/>
        <v>0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0</v>
      </c>
      <c r="D434" s="162">
        <f t="shared" si="122"/>
        <v>0</v>
      </c>
      <c r="E434" s="162">
        <f t="shared" si="122"/>
        <v>0</v>
      </c>
      <c r="F434" s="162">
        <f t="shared" si="122"/>
        <v>1227.7029663248163</v>
      </c>
      <c r="G434" s="162">
        <f t="shared" si="122"/>
        <v>0</v>
      </c>
      <c r="H434" s="162">
        <f t="shared" si="122"/>
        <v>0</v>
      </c>
      <c r="I434" s="162">
        <f t="shared" si="122"/>
        <v>0</v>
      </c>
      <c r="J434" s="162">
        <f t="shared" si="122"/>
        <v>0</v>
      </c>
      <c r="K434" s="162">
        <f t="shared" si="122"/>
        <v>0</v>
      </c>
      <c r="L434" s="162">
        <f t="shared" si="122"/>
        <v>0</v>
      </c>
      <c r="M434" s="162">
        <f t="shared" si="122"/>
        <v>0</v>
      </c>
      <c r="N434" s="162">
        <f t="shared" si="122"/>
        <v>0</v>
      </c>
      <c r="O434" s="162">
        <f t="shared" si="122"/>
        <v>0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0</v>
      </c>
      <c r="E435" s="160">
        <f t="shared" si="123"/>
        <v>0</v>
      </c>
      <c r="F435" s="160">
        <f t="shared" si="123"/>
        <v>1189.9139781827239</v>
      </c>
      <c r="G435" s="160">
        <f t="shared" si="123"/>
        <v>0</v>
      </c>
      <c r="H435" s="160">
        <f t="shared" si="123"/>
        <v>0</v>
      </c>
      <c r="I435" s="160">
        <f t="shared" si="123"/>
        <v>1339.5937116547693</v>
      </c>
      <c r="J435" s="160">
        <f t="shared" si="123"/>
        <v>0</v>
      </c>
      <c r="K435" s="160">
        <f t="shared" si="123"/>
        <v>0</v>
      </c>
      <c r="L435" s="160">
        <f t="shared" si="123"/>
        <v>0</v>
      </c>
      <c r="M435" s="160">
        <f t="shared" si="123"/>
        <v>0</v>
      </c>
      <c r="N435" s="160">
        <f t="shared" si="123"/>
        <v>0</v>
      </c>
      <c r="O435" s="160">
        <f t="shared" si="123"/>
        <v>0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0</v>
      </c>
      <c r="E436" s="156">
        <f t="shared" si="123"/>
        <v>0</v>
      </c>
      <c r="F436" s="156">
        <f t="shared" si="123"/>
        <v>357.91275675748892</v>
      </c>
      <c r="G436" s="156">
        <f t="shared" si="123"/>
        <v>0</v>
      </c>
      <c r="H436" s="156">
        <f t="shared" si="123"/>
        <v>0</v>
      </c>
      <c r="I436" s="156">
        <f t="shared" si="123"/>
        <v>453.67312587220948</v>
      </c>
      <c r="J436" s="156">
        <f t="shared" si="123"/>
        <v>0</v>
      </c>
      <c r="K436" s="156">
        <f t="shared" si="123"/>
        <v>0</v>
      </c>
      <c r="L436" s="156">
        <f t="shared" si="123"/>
        <v>0</v>
      </c>
      <c r="M436" s="156">
        <f t="shared" si="123"/>
        <v>0</v>
      </c>
      <c r="N436" s="156">
        <f t="shared" si="123"/>
        <v>0</v>
      </c>
      <c r="O436" s="156">
        <f t="shared" si="123"/>
        <v>0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0</v>
      </c>
      <c r="E437" s="156">
        <f t="shared" si="123"/>
        <v>0</v>
      </c>
      <c r="F437" s="156">
        <f t="shared" si="123"/>
        <v>832.00122142523514</v>
      </c>
      <c r="G437" s="156">
        <f t="shared" si="123"/>
        <v>0</v>
      </c>
      <c r="H437" s="156">
        <f t="shared" si="123"/>
        <v>0</v>
      </c>
      <c r="I437" s="156">
        <f t="shared" si="123"/>
        <v>885.92058578255956</v>
      </c>
      <c r="J437" s="156">
        <f t="shared" si="123"/>
        <v>0</v>
      </c>
      <c r="K437" s="156">
        <f t="shared" si="123"/>
        <v>0</v>
      </c>
      <c r="L437" s="156">
        <f t="shared" si="123"/>
        <v>0</v>
      </c>
      <c r="M437" s="156">
        <f t="shared" si="123"/>
        <v>0</v>
      </c>
      <c r="N437" s="156">
        <f t="shared" si="123"/>
        <v>0</v>
      </c>
      <c r="O437" s="156">
        <f t="shared" si="123"/>
        <v>0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0</v>
      </c>
      <c r="D438" s="157">
        <f t="shared" si="124"/>
        <v>0</v>
      </c>
      <c r="E438" s="157">
        <f t="shared" si="124"/>
        <v>0</v>
      </c>
      <c r="F438" s="157">
        <f t="shared" si="124"/>
        <v>1013.2590885988967</v>
      </c>
      <c r="G438" s="157">
        <f t="shared" si="124"/>
        <v>0</v>
      </c>
      <c r="H438" s="157">
        <f t="shared" si="124"/>
        <v>0</v>
      </c>
      <c r="I438" s="157">
        <f t="shared" si="124"/>
        <v>1110.6102205680099</v>
      </c>
      <c r="J438" s="157">
        <f t="shared" si="124"/>
        <v>0</v>
      </c>
      <c r="K438" s="157">
        <f t="shared" si="124"/>
        <v>0</v>
      </c>
      <c r="L438" s="157">
        <f t="shared" si="124"/>
        <v>0</v>
      </c>
      <c r="M438" s="157">
        <f t="shared" si="124"/>
        <v>0</v>
      </c>
      <c r="N438" s="157">
        <f t="shared" si="124"/>
        <v>0</v>
      </c>
      <c r="O438" s="157">
        <f t="shared" si="124"/>
        <v>0</v>
      </c>
      <c r="P438" s="157">
        <f t="shared" si="124"/>
        <v>0</v>
      </c>
      <c r="Q438" s="157">
        <f t="shared" si="124"/>
        <v>0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0</v>
      </c>
      <c r="G439" s="156">
        <f t="shared" si="125"/>
        <v>0</v>
      </c>
      <c r="H439" s="156">
        <f t="shared" si="125"/>
        <v>0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0</v>
      </c>
      <c r="D441" s="57">
        <f t="shared" si="127"/>
        <v>0</v>
      </c>
      <c r="E441" s="57">
        <f t="shared" si="127"/>
        <v>0</v>
      </c>
      <c r="F441" s="57">
        <f t="shared" si="127"/>
        <v>1013.2590885988967</v>
      </c>
      <c r="G441" s="57">
        <f t="shared" si="127"/>
        <v>0</v>
      </c>
      <c r="H441" s="57">
        <f t="shared" si="127"/>
        <v>0</v>
      </c>
      <c r="I441" s="57">
        <f t="shared" si="127"/>
        <v>1110.6102205680099</v>
      </c>
      <c r="J441" s="57">
        <f t="shared" si="127"/>
        <v>0</v>
      </c>
      <c r="K441" s="57">
        <f t="shared" si="127"/>
        <v>0</v>
      </c>
      <c r="L441" s="57">
        <f t="shared" si="127"/>
        <v>0</v>
      </c>
      <c r="M441" s="57">
        <f t="shared" si="127"/>
        <v>0</v>
      </c>
      <c r="N441" s="57">
        <f t="shared" si="127"/>
        <v>0</v>
      </c>
      <c r="O441" s="57">
        <f t="shared" si="127"/>
        <v>0</v>
      </c>
      <c r="P441" s="57">
        <f t="shared" si="127"/>
        <v>0</v>
      </c>
      <c r="Q441" s="57">
        <f t="shared" si="127"/>
        <v>0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0</v>
      </c>
      <c r="D443" s="168">
        <f t="shared" si="128"/>
        <v>0</v>
      </c>
      <c r="E443" s="168">
        <f t="shared" si="128"/>
        <v>0</v>
      </c>
      <c r="F443" s="168">
        <f t="shared" si="128"/>
        <v>4416.2491508384683</v>
      </c>
      <c r="G443" s="168">
        <f t="shared" si="128"/>
        <v>0</v>
      </c>
      <c r="H443" s="168">
        <f t="shared" si="128"/>
        <v>0</v>
      </c>
      <c r="I443" s="168">
        <f t="shared" si="128"/>
        <v>3289.5684280110113</v>
      </c>
      <c r="J443" s="168">
        <f t="shared" si="128"/>
        <v>0</v>
      </c>
      <c r="K443" s="168">
        <f t="shared" si="128"/>
        <v>0</v>
      </c>
      <c r="L443" s="168">
        <f t="shared" si="128"/>
        <v>0</v>
      </c>
      <c r="M443" s="168">
        <f t="shared" si="128"/>
        <v>0</v>
      </c>
      <c r="N443" s="168">
        <f t="shared" si="128"/>
        <v>0</v>
      </c>
      <c r="O443" s="168">
        <f t="shared" si="128"/>
        <v>0</v>
      </c>
      <c r="P443" s="168">
        <f t="shared" si="128"/>
        <v>0</v>
      </c>
      <c r="Q443" s="168">
        <f t="shared" si="128"/>
        <v>0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0</v>
      </c>
      <c r="D444" s="157">
        <f t="shared" si="129"/>
        <v>0</v>
      </c>
      <c r="E444" s="157">
        <f t="shared" si="129"/>
        <v>0</v>
      </c>
      <c r="F444" s="157">
        <f t="shared" si="129"/>
        <v>4416.2491508384683</v>
      </c>
      <c r="G444" s="157">
        <f t="shared" si="129"/>
        <v>0</v>
      </c>
      <c r="H444" s="157">
        <f t="shared" si="129"/>
        <v>0</v>
      </c>
      <c r="I444" s="157">
        <f t="shared" si="129"/>
        <v>3289.5684280110113</v>
      </c>
      <c r="J444" s="157">
        <f t="shared" si="129"/>
        <v>0</v>
      </c>
      <c r="K444" s="157">
        <f t="shared" si="129"/>
        <v>0</v>
      </c>
      <c r="L444" s="157">
        <f t="shared" si="129"/>
        <v>0</v>
      </c>
      <c r="M444" s="157">
        <f t="shared" si="129"/>
        <v>0</v>
      </c>
      <c r="N444" s="157">
        <f t="shared" si="129"/>
        <v>0</v>
      </c>
      <c r="O444" s="157">
        <f t="shared" si="129"/>
        <v>0</v>
      </c>
      <c r="P444" s="157">
        <f t="shared" si="129"/>
        <v>0</v>
      </c>
      <c r="Q444" s="157">
        <f t="shared" si="129"/>
        <v>0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0</v>
      </c>
      <c r="D445" s="156">
        <f t="shared" si="130"/>
        <v>0</v>
      </c>
      <c r="E445" s="156">
        <f t="shared" si="130"/>
        <v>0</v>
      </c>
      <c r="F445" s="156">
        <f t="shared" si="130"/>
        <v>4416.2491508384683</v>
      </c>
      <c r="G445" s="156">
        <f t="shared" si="130"/>
        <v>0</v>
      </c>
      <c r="H445" s="156">
        <f t="shared" si="130"/>
        <v>0</v>
      </c>
      <c r="I445" s="156">
        <f t="shared" si="130"/>
        <v>3289.5684280110113</v>
      </c>
      <c r="J445" s="156">
        <f t="shared" si="130"/>
        <v>0</v>
      </c>
      <c r="K445" s="156">
        <f t="shared" si="130"/>
        <v>0</v>
      </c>
      <c r="L445" s="156">
        <f t="shared" si="130"/>
        <v>0</v>
      </c>
      <c r="M445" s="156">
        <f t="shared" si="130"/>
        <v>0</v>
      </c>
      <c r="N445" s="156">
        <f t="shared" si="130"/>
        <v>0</v>
      </c>
      <c r="O445" s="156">
        <f t="shared" si="130"/>
        <v>0</v>
      </c>
      <c r="P445" s="156">
        <f t="shared" si="130"/>
        <v>0</v>
      </c>
      <c r="Q445" s="156">
        <f t="shared" si="130"/>
        <v>0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0</v>
      </c>
      <c r="D449" s="157">
        <f t="shared" si="134"/>
        <v>0</v>
      </c>
      <c r="E449" s="157">
        <f t="shared" si="134"/>
        <v>0</v>
      </c>
      <c r="F449" s="157">
        <f t="shared" si="134"/>
        <v>0</v>
      </c>
      <c r="G449" s="157">
        <f t="shared" si="134"/>
        <v>0</v>
      </c>
      <c r="H449" s="157">
        <f t="shared" si="134"/>
        <v>0</v>
      </c>
      <c r="I449" s="157">
        <f t="shared" si="134"/>
        <v>0</v>
      </c>
      <c r="J449" s="157">
        <f t="shared" si="134"/>
        <v>0</v>
      </c>
      <c r="K449" s="157">
        <f t="shared" si="134"/>
        <v>0</v>
      </c>
      <c r="L449" s="157">
        <f t="shared" si="134"/>
        <v>0</v>
      </c>
      <c r="M449" s="157">
        <f t="shared" si="134"/>
        <v>0</v>
      </c>
      <c r="N449" s="157">
        <f t="shared" si="134"/>
        <v>0</v>
      </c>
      <c r="O449" s="157">
        <f t="shared" si="134"/>
        <v>0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0</v>
      </c>
      <c r="D450" s="132">
        <f t="shared" si="135"/>
        <v>0</v>
      </c>
      <c r="E450" s="132">
        <f t="shared" si="135"/>
        <v>0</v>
      </c>
      <c r="F450" s="132">
        <f t="shared" si="135"/>
        <v>0</v>
      </c>
      <c r="G450" s="132">
        <f t="shared" si="135"/>
        <v>0</v>
      </c>
      <c r="H450" s="132">
        <f t="shared" si="135"/>
        <v>0</v>
      </c>
      <c r="I450" s="132">
        <f t="shared" si="135"/>
        <v>0</v>
      </c>
      <c r="J450" s="132">
        <f t="shared" si="135"/>
        <v>0</v>
      </c>
      <c r="K450" s="132">
        <f t="shared" si="135"/>
        <v>0</v>
      </c>
      <c r="L450" s="132">
        <f t="shared" si="135"/>
        <v>0</v>
      </c>
      <c r="M450" s="132">
        <f t="shared" si="135"/>
        <v>0</v>
      </c>
      <c r="N450" s="132">
        <f t="shared" si="135"/>
        <v>0</v>
      </c>
      <c r="O450" s="132">
        <f t="shared" si="135"/>
        <v>0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0</v>
      </c>
      <c r="G459" s="157">
        <f t="shared" si="144"/>
        <v>0</v>
      </c>
      <c r="H459" s="157">
        <f t="shared" si="144"/>
        <v>0</v>
      </c>
      <c r="I459" s="157">
        <f t="shared" si="144"/>
        <v>0</v>
      </c>
      <c r="J459" s="157">
        <f t="shared" si="144"/>
        <v>0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0</v>
      </c>
      <c r="G460" s="156">
        <f t="shared" si="145"/>
        <v>0</v>
      </c>
      <c r="H460" s="156">
        <f t="shared" si="145"/>
        <v>0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0</v>
      </c>
      <c r="D464" s="184">
        <f>D401/RES_summary!D$21</f>
        <v>0</v>
      </c>
      <c r="E464" s="184">
        <f>E401/RES_summary!E$21</f>
        <v>0</v>
      </c>
      <c r="F464" s="184">
        <f>F401/RES_summary!F$21</f>
        <v>168.69675345103187</v>
      </c>
      <c r="G464" s="184">
        <f>G401/RES_summary!G$21</f>
        <v>0</v>
      </c>
      <c r="H464" s="184">
        <f>H401/RES_summary!H$21</f>
        <v>0</v>
      </c>
      <c r="I464" s="184">
        <f>I401/RES_summary!I$21</f>
        <v>137.72496867783371</v>
      </c>
      <c r="J464" s="184">
        <f>J401/RES_summary!J$21</f>
        <v>0</v>
      </c>
      <c r="K464" s="184">
        <f>K401/RES_summary!K$21</f>
        <v>0</v>
      </c>
      <c r="L464" s="184">
        <f>L401/RES_summary!L$21</f>
        <v>0</v>
      </c>
      <c r="M464" s="184">
        <f>M401/RES_summary!M$21</f>
        <v>0</v>
      </c>
      <c r="N464" s="184">
        <f>N401/RES_summary!N$21</f>
        <v>0</v>
      </c>
      <c r="O464" s="184">
        <f>O401/RES_summary!O$21</f>
        <v>0</v>
      </c>
      <c r="P464" s="184">
        <f>P401/RES_summary!P$21</f>
        <v>0</v>
      </c>
      <c r="Q464" s="184">
        <f>Q401/RES_summary!Q$21</f>
        <v>0</v>
      </c>
    </row>
    <row r="465" spans="1:17" ht="12" customHeight="1" x14ac:dyDescent="0.25">
      <c r="A465" s="158" t="s">
        <v>65</v>
      </c>
      <c r="B465" s="157"/>
      <c r="C465" s="178">
        <f>C402/RES_summary!C$21</f>
        <v>0</v>
      </c>
      <c r="D465" s="178">
        <f>D402/RES_summary!D$21</f>
        <v>0</v>
      </c>
      <c r="E465" s="178">
        <f>E402/RES_summary!E$21</f>
        <v>0</v>
      </c>
      <c r="F465" s="178">
        <f>F402/RES_summary!F$21</f>
        <v>134.85256476239059</v>
      </c>
      <c r="G465" s="178">
        <f>G402/RES_summary!G$21</f>
        <v>0</v>
      </c>
      <c r="H465" s="178">
        <f>H402/RES_summary!H$21</f>
        <v>0</v>
      </c>
      <c r="I465" s="178">
        <f>I402/RES_summary!I$21</f>
        <v>95.881894830457455</v>
      </c>
      <c r="J465" s="178">
        <f>J402/RES_summary!J$21</f>
        <v>0</v>
      </c>
      <c r="K465" s="178">
        <f>K402/RES_summary!K$21</f>
        <v>0</v>
      </c>
      <c r="L465" s="178">
        <f>L402/RES_summary!L$21</f>
        <v>0</v>
      </c>
      <c r="M465" s="178">
        <f>M402/RES_summary!M$21</f>
        <v>0</v>
      </c>
      <c r="N465" s="178">
        <f>N402/RES_summary!N$21</f>
        <v>0</v>
      </c>
      <c r="O465" s="178">
        <f>O402/RES_summary!O$21</f>
        <v>0</v>
      </c>
      <c r="P465" s="178">
        <f>P402/RES_summary!P$21</f>
        <v>0</v>
      </c>
      <c r="Q465" s="178">
        <f>Q402/RES_summary!Q$21</f>
        <v>0</v>
      </c>
    </row>
    <row r="466" spans="1:17" ht="12" customHeight="1" x14ac:dyDescent="0.25">
      <c r="A466" s="23" t="s">
        <v>58</v>
      </c>
      <c r="B466" s="156"/>
      <c r="C466" s="177">
        <f>C403/RES_summary!C$21</f>
        <v>0</v>
      </c>
      <c r="D466" s="177">
        <f>D403/RES_summary!D$21</f>
        <v>0</v>
      </c>
      <c r="E466" s="177">
        <f>E403/RES_summary!E$21</f>
        <v>0</v>
      </c>
      <c r="F466" s="177">
        <f>F403/RES_summary!F$21</f>
        <v>134.30378615282018</v>
      </c>
      <c r="G466" s="177">
        <f>G403/RES_summary!G$21</f>
        <v>0</v>
      </c>
      <c r="H466" s="177">
        <f>H403/RES_summary!H$21</f>
        <v>0</v>
      </c>
      <c r="I466" s="177">
        <f>I403/RES_summary!I$21</f>
        <v>95.293612768072208</v>
      </c>
      <c r="J466" s="177">
        <f>J403/RES_summary!J$21</f>
        <v>0</v>
      </c>
      <c r="K466" s="177">
        <f>K403/RES_summary!K$21</f>
        <v>0</v>
      </c>
      <c r="L466" s="177">
        <f>L403/RES_summary!L$21</f>
        <v>0</v>
      </c>
      <c r="M466" s="177">
        <f>M403/RES_summary!M$21</f>
        <v>0</v>
      </c>
      <c r="N466" s="177">
        <f>N403/RES_summary!N$21</f>
        <v>0</v>
      </c>
      <c r="O466" s="177">
        <f>O403/RES_summary!O$21</f>
        <v>0</v>
      </c>
      <c r="P466" s="177">
        <f>P403/RES_summary!P$21</f>
        <v>0</v>
      </c>
      <c r="Q466" s="177">
        <f>Q403/RES_summary!Q$21</f>
        <v>0</v>
      </c>
    </row>
    <row r="467" spans="1:17" ht="12" customHeight="1" x14ac:dyDescent="0.25">
      <c r="A467" s="23" t="s">
        <v>60</v>
      </c>
      <c r="B467" s="156"/>
      <c r="C467" s="177">
        <f>C404/RES_summary!C$21</f>
        <v>0</v>
      </c>
      <c r="D467" s="177">
        <f>D404/RES_summary!D$21</f>
        <v>0</v>
      </c>
      <c r="E467" s="177">
        <f>E404/RES_summary!E$21</f>
        <v>0</v>
      </c>
      <c r="F467" s="177">
        <f>F404/RES_summary!F$21</f>
        <v>0.54877860957040392</v>
      </c>
      <c r="G467" s="177">
        <f>G404/RES_summary!G$21</f>
        <v>0</v>
      </c>
      <c r="H467" s="177">
        <f>H404/RES_summary!H$21</f>
        <v>0</v>
      </c>
      <c r="I467" s="177">
        <f>I404/RES_summary!I$21</f>
        <v>0.58828206238525049</v>
      </c>
      <c r="J467" s="177">
        <f>J404/RES_summary!J$21</f>
        <v>0</v>
      </c>
      <c r="K467" s="177">
        <f>K404/RES_summary!K$21</f>
        <v>0</v>
      </c>
      <c r="L467" s="177">
        <f>L404/RES_summary!L$21</f>
        <v>0</v>
      </c>
      <c r="M467" s="177">
        <f>M404/RES_summary!M$21</f>
        <v>0</v>
      </c>
      <c r="N467" s="177">
        <f>N404/RES_summary!N$21</f>
        <v>0</v>
      </c>
      <c r="O467" s="177">
        <f>O404/RES_summary!O$21</f>
        <v>0</v>
      </c>
      <c r="P467" s="177">
        <f>P404/RES_summary!P$21</f>
        <v>0</v>
      </c>
      <c r="Q467" s="177">
        <f>Q404/RES_summary!Q$21</f>
        <v>0</v>
      </c>
    </row>
    <row r="468" spans="1:17" ht="12" customHeight="1" x14ac:dyDescent="0.25">
      <c r="A468" s="158" t="s">
        <v>112</v>
      </c>
      <c r="B468" s="157"/>
      <c r="C468" s="178">
        <f>C405/RES_summary!C$21</f>
        <v>0</v>
      </c>
      <c r="D468" s="178">
        <f>D405/RES_summary!D$21</f>
        <v>0</v>
      </c>
      <c r="E468" s="178">
        <f>E405/RES_summary!E$21</f>
        <v>0</v>
      </c>
      <c r="F468" s="178">
        <f>F405/RES_summary!F$21</f>
        <v>3.729392722420712</v>
      </c>
      <c r="G468" s="178">
        <f>G405/RES_summary!G$21</f>
        <v>0</v>
      </c>
      <c r="H468" s="178">
        <f>H405/RES_summary!H$21</f>
        <v>0</v>
      </c>
      <c r="I468" s="178">
        <f>I405/RES_summary!I$21</f>
        <v>13.54503152522912</v>
      </c>
      <c r="J468" s="178">
        <f>J405/RES_summary!J$21</f>
        <v>0</v>
      </c>
      <c r="K468" s="178">
        <f>K405/RES_summary!K$21</f>
        <v>0</v>
      </c>
      <c r="L468" s="178">
        <f>L405/RES_summary!L$21</f>
        <v>0</v>
      </c>
      <c r="M468" s="178">
        <f>M405/RES_summary!M$21</f>
        <v>0</v>
      </c>
      <c r="N468" s="178">
        <f>N405/RES_summary!N$21</f>
        <v>0</v>
      </c>
      <c r="O468" s="178">
        <f>O405/RES_summary!O$21</f>
        <v>0</v>
      </c>
      <c r="P468" s="178">
        <f>P405/RES_summary!P$21</f>
        <v>0</v>
      </c>
      <c r="Q468" s="178">
        <f>Q405/RES_summary!Q$21</f>
        <v>0</v>
      </c>
    </row>
    <row r="469" spans="1:17" ht="12" customHeight="1" x14ac:dyDescent="0.25">
      <c r="A469" s="23" t="s">
        <v>60</v>
      </c>
      <c r="B469" s="156"/>
      <c r="C469" s="177">
        <f>C406/RES_summary!C$21</f>
        <v>0</v>
      </c>
      <c r="D469" s="177">
        <f>D406/RES_summary!D$21</f>
        <v>0</v>
      </c>
      <c r="E469" s="177">
        <f>E406/RES_summary!E$21</f>
        <v>0</v>
      </c>
      <c r="F469" s="177">
        <f>F406/RES_summary!F$21</f>
        <v>3.729392722420712</v>
      </c>
      <c r="G469" s="177">
        <f>G406/RES_summary!G$21</f>
        <v>0</v>
      </c>
      <c r="H469" s="177">
        <f>H406/RES_summary!H$21</f>
        <v>0</v>
      </c>
      <c r="I469" s="177">
        <f>I406/RES_summary!I$21</f>
        <v>13.54503152522912</v>
      </c>
      <c r="J469" s="177">
        <f>J406/RES_summary!J$21</f>
        <v>0</v>
      </c>
      <c r="K469" s="177">
        <f>K406/RES_summary!K$21</f>
        <v>0</v>
      </c>
      <c r="L469" s="177">
        <f>L406/RES_summary!L$21</f>
        <v>0</v>
      </c>
      <c r="M469" s="177">
        <f>M406/RES_summary!M$21</f>
        <v>0</v>
      </c>
      <c r="N469" s="177">
        <f>N406/RES_summary!N$21</f>
        <v>0</v>
      </c>
      <c r="O469" s="177">
        <f>O406/RES_summary!O$21</f>
        <v>0</v>
      </c>
      <c r="P469" s="177">
        <f>P406/RES_summary!P$21</f>
        <v>0</v>
      </c>
      <c r="Q469" s="177">
        <f>Q406/RES_summary!Q$21</f>
        <v>0</v>
      </c>
    </row>
    <row r="470" spans="1:17" ht="12" customHeight="1" x14ac:dyDescent="0.25">
      <c r="A470" s="158" t="s">
        <v>63</v>
      </c>
      <c r="B470" s="157"/>
      <c r="C470" s="178">
        <f>C407/RES_summary!C$21</f>
        <v>0</v>
      </c>
      <c r="D470" s="178">
        <f>D407/RES_summary!D$21</f>
        <v>0</v>
      </c>
      <c r="E470" s="178">
        <f>E407/RES_summary!E$21</f>
        <v>0</v>
      </c>
      <c r="F470" s="178">
        <f>F407/RES_summary!F$21</f>
        <v>17.170931695182333</v>
      </c>
      <c r="G470" s="178">
        <f>G407/RES_summary!G$21</f>
        <v>0</v>
      </c>
      <c r="H470" s="178">
        <f>H407/RES_summary!H$21</f>
        <v>0</v>
      </c>
      <c r="I470" s="178">
        <f>I407/RES_summary!I$21</f>
        <v>15.2047206390677</v>
      </c>
      <c r="J470" s="178">
        <f>J407/RES_summary!J$21</f>
        <v>0</v>
      </c>
      <c r="K470" s="178">
        <f>K407/RES_summary!K$21</f>
        <v>0</v>
      </c>
      <c r="L470" s="178">
        <f>L407/RES_summary!L$21</f>
        <v>0</v>
      </c>
      <c r="M470" s="178">
        <f>M407/RES_summary!M$21</f>
        <v>0</v>
      </c>
      <c r="N470" s="178">
        <f>N407/RES_summary!N$21</f>
        <v>0</v>
      </c>
      <c r="O470" s="178">
        <f>O407/RES_summary!O$21</f>
        <v>0</v>
      </c>
      <c r="P470" s="178">
        <f>P407/RES_summary!P$21</f>
        <v>0</v>
      </c>
      <c r="Q470" s="178">
        <f>Q407/RES_summary!Q$21</f>
        <v>0</v>
      </c>
    </row>
    <row r="471" spans="1:17" ht="12" customHeight="1" x14ac:dyDescent="0.25">
      <c r="A471" s="167" t="s">
        <v>171</v>
      </c>
      <c r="B471" s="132"/>
      <c r="C471" s="183">
        <f>C408/RES_summary!C$21</f>
        <v>0</v>
      </c>
      <c r="D471" s="183">
        <f>D408/RES_summary!D$21</f>
        <v>0</v>
      </c>
      <c r="E471" s="183">
        <f>E408/RES_summary!E$21</f>
        <v>0</v>
      </c>
      <c r="F471" s="183">
        <f>F408/RES_summary!F$21</f>
        <v>0</v>
      </c>
      <c r="G471" s="183">
        <f>G408/RES_summary!G$21</f>
        <v>0</v>
      </c>
      <c r="H471" s="183">
        <f>H408/RES_summary!H$21</f>
        <v>0</v>
      </c>
      <c r="I471" s="183">
        <f>I408/RES_summary!I$21</f>
        <v>0</v>
      </c>
      <c r="J471" s="183">
        <f>J408/RES_summary!J$21</f>
        <v>0</v>
      </c>
      <c r="K471" s="183">
        <f>K408/RES_summary!K$21</f>
        <v>0</v>
      </c>
      <c r="L471" s="183">
        <f>L408/RES_summary!L$21</f>
        <v>0</v>
      </c>
      <c r="M471" s="183">
        <f>M408/RES_summary!M$21</f>
        <v>0</v>
      </c>
      <c r="N471" s="183">
        <f>N408/RES_summary!N$21</f>
        <v>0</v>
      </c>
      <c r="O471" s="183">
        <f>O408/RES_summary!O$21</f>
        <v>0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0</v>
      </c>
      <c r="D476" s="180">
        <f>D413/RES_summary!D$21</f>
        <v>0</v>
      </c>
      <c r="E476" s="180">
        <f>E413/RES_summary!E$21</f>
        <v>0</v>
      </c>
      <c r="F476" s="180">
        <f>F413/RES_summary!F$21</f>
        <v>18.721626835482702</v>
      </c>
      <c r="G476" s="180">
        <f>G413/RES_summary!G$21</f>
        <v>0</v>
      </c>
      <c r="H476" s="180">
        <f>H413/RES_summary!H$21</f>
        <v>0</v>
      </c>
      <c r="I476" s="180">
        <f>I413/RES_summary!I$21</f>
        <v>0</v>
      </c>
      <c r="J476" s="180">
        <f>J413/RES_summary!J$21</f>
        <v>0</v>
      </c>
      <c r="K476" s="180">
        <f>K413/RES_summary!K$21</f>
        <v>0</v>
      </c>
      <c r="L476" s="180">
        <f>L413/RES_summary!L$21</f>
        <v>0</v>
      </c>
      <c r="M476" s="180">
        <f>M413/RES_summary!M$21</f>
        <v>0</v>
      </c>
      <c r="N476" s="180">
        <f>N413/RES_summary!N$21</f>
        <v>0</v>
      </c>
      <c r="O476" s="180">
        <f>O413/RES_summary!O$21</f>
        <v>0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0</v>
      </c>
      <c r="E477" s="179">
        <f>E414/RES_summary!E$21</f>
        <v>0</v>
      </c>
      <c r="F477" s="179">
        <f>F414/RES_summary!F$21</f>
        <v>14.403930775929192</v>
      </c>
      <c r="G477" s="179">
        <f>G414/RES_summary!G$21</f>
        <v>0</v>
      </c>
      <c r="H477" s="179">
        <f>H414/RES_summary!H$21</f>
        <v>0</v>
      </c>
      <c r="I477" s="179">
        <f>I414/RES_summary!I$21</f>
        <v>15.2047206390677</v>
      </c>
      <c r="J477" s="179">
        <f>J414/RES_summary!J$21</f>
        <v>0</v>
      </c>
      <c r="K477" s="179">
        <f>K414/RES_summary!K$21</f>
        <v>0</v>
      </c>
      <c r="L477" s="179">
        <f>L414/RES_summary!L$21</f>
        <v>0</v>
      </c>
      <c r="M477" s="179">
        <f>M414/RES_summary!M$21</f>
        <v>0</v>
      </c>
      <c r="N477" s="179">
        <f>N414/RES_summary!N$21</f>
        <v>0</v>
      </c>
      <c r="O477" s="179">
        <f>O414/RES_summary!O$21</f>
        <v>0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0</v>
      </c>
      <c r="E478" s="177">
        <f>E415/RES_summary!E$21</f>
        <v>0</v>
      </c>
      <c r="F478" s="177">
        <f>F415/RES_summary!F$21</f>
        <v>5.8304426624520032</v>
      </c>
      <c r="G478" s="177">
        <f>G415/RES_summary!G$21</f>
        <v>0</v>
      </c>
      <c r="H478" s="177">
        <f>H415/RES_summary!H$21</f>
        <v>0</v>
      </c>
      <c r="I478" s="177">
        <f>I415/RES_summary!I$21</f>
        <v>6.4071744189868012</v>
      </c>
      <c r="J478" s="177">
        <f>J415/RES_summary!J$21</f>
        <v>0</v>
      </c>
      <c r="K478" s="177">
        <f>K415/RES_summary!K$21</f>
        <v>0</v>
      </c>
      <c r="L478" s="177">
        <f>L415/RES_summary!L$21</f>
        <v>0</v>
      </c>
      <c r="M478" s="177">
        <f>M415/RES_summary!M$21</f>
        <v>0</v>
      </c>
      <c r="N478" s="177">
        <f>N415/RES_summary!N$21</f>
        <v>0</v>
      </c>
      <c r="O478" s="177">
        <f>O415/RES_summary!O$21</f>
        <v>0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0</v>
      </c>
      <c r="E479" s="177">
        <f>E416/RES_summary!E$21</f>
        <v>0</v>
      </c>
      <c r="F479" s="177">
        <f>F416/RES_summary!F$21</f>
        <v>8.5734881134771896</v>
      </c>
      <c r="G479" s="177">
        <f>G416/RES_summary!G$21</f>
        <v>0</v>
      </c>
      <c r="H479" s="177">
        <f>H416/RES_summary!H$21</f>
        <v>0</v>
      </c>
      <c r="I479" s="177">
        <f>I416/RES_summary!I$21</f>
        <v>8.797546220080898</v>
      </c>
      <c r="J479" s="177">
        <f>J416/RES_summary!J$21</f>
        <v>0</v>
      </c>
      <c r="K479" s="177">
        <f>K416/RES_summary!K$21</f>
        <v>0</v>
      </c>
      <c r="L479" s="177">
        <f>L416/RES_summary!L$21</f>
        <v>0</v>
      </c>
      <c r="M479" s="177">
        <f>M416/RES_summary!M$21</f>
        <v>0</v>
      </c>
      <c r="N479" s="177">
        <f>N416/RES_summary!N$21</f>
        <v>0</v>
      </c>
      <c r="O479" s="177">
        <f>O416/RES_summary!O$21</f>
        <v>0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0</v>
      </c>
      <c r="D480" s="178">
        <f>D417/RES_summary!D$21</f>
        <v>0</v>
      </c>
      <c r="E480" s="178">
        <f>E417/RES_summary!E$21</f>
        <v>0</v>
      </c>
      <c r="F480" s="178">
        <f>F417/RES_summary!F$21</f>
        <v>12.943864271038208</v>
      </c>
      <c r="G480" s="178">
        <f>G417/RES_summary!G$21</f>
        <v>0</v>
      </c>
      <c r="H480" s="178">
        <f>H417/RES_summary!H$21</f>
        <v>0</v>
      </c>
      <c r="I480" s="178">
        <f>I417/RES_summary!I$21</f>
        <v>13.093321683079436</v>
      </c>
      <c r="J480" s="178">
        <f>J417/RES_summary!J$21</f>
        <v>0</v>
      </c>
      <c r="K480" s="178">
        <f>K417/RES_summary!K$21</f>
        <v>0</v>
      </c>
      <c r="L480" s="178">
        <f>L417/RES_summary!L$21</f>
        <v>0</v>
      </c>
      <c r="M480" s="178">
        <f>M417/RES_summary!M$21</f>
        <v>0</v>
      </c>
      <c r="N480" s="178">
        <f>N417/RES_summary!N$21</f>
        <v>0</v>
      </c>
      <c r="O480" s="178">
        <f>O417/RES_summary!O$21</f>
        <v>0</v>
      </c>
      <c r="P480" s="178">
        <f>P417/RES_summary!P$21</f>
        <v>0</v>
      </c>
      <c r="Q480" s="178">
        <f>Q417/RES_summary!Q$21</f>
        <v>0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0</v>
      </c>
      <c r="G481" s="177">
        <f>G418/RES_summary!G$21</f>
        <v>0</v>
      </c>
      <c r="H481" s="177">
        <f>H418/RES_summary!H$21</f>
        <v>0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0</v>
      </c>
      <c r="D483" s="176">
        <f>D420/RES_summary!D$21</f>
        <v>0</v>
      </c>
      <c r="E483" s="176">
        <f>E420/RES_summary!E$21</f>
        <v>0</v>
      </c>
      <c r="F483" s="176">
        <f>F420/RES_summary!F$21</f>
        <v>12.943864271038208</v>
      </c>
      <c r="G483" s="176">
        <f>G420/RES_summary!G$21</f>
        <v>0</v>
      </c>
      <c r="H483" s="176">
        <f>H420/RES_summary!H$21</f>
        <v>0</v>
      </c>
      <c r="I483" s="176">
        <f>I420/RES_summary!I$21</f>
        <v>13.093321683079436</v>
      </c>
      <c r="J483" s="176">
        <f>J420/RES_summary!J$21</f>
        <v>0</v>
      </c>
      <c r="K483" s="176">
        <f>K420/RES_summary!K$21</f>
        <v>0</v>
      </c>
      <c r="L483" s="176">
        <f>L420/RES_summary!L$21</f>
        <v>0</v>
      </c>
      <c r="M483" s="176">
        <f>M420/RES_summary!M$21</f>
        <v>0</v>
      </c>
      <c r="N483" s="176">
        <f>N420/RES_summary!N$21</f>
        <v>0</v>
      </c>
      <c r="O483" s="176">
        <f>O420/RES_summary!O$21</f>
        <v>0</v>
      </c>
      <c r="P483" s="176">
        <f>P420/RES_summary!P$21</f>
        <v>0</v>
      </c>
      <c r="Q483" s="176">
        <f>Q420/RES_summary!Q$21</f>
        <v>0</v>
      </c>
    </row>
    <row r="485" spans="1:17" ht="12" customHeight="1" x14ac:dyDescent="0.25">
      <c r="A485" s="152" t="s">
        <v>185</v>
      </c>
      <c r="B485" s="168"/>
      <c r="C485" s="184">
        <f>C422/RES_summary!C$21</f>
        <v>0</v>
      </c>
      <c r="D485" s="184">
        <f>D422/RES_summary!D$21</f>
        <v>0</v>
      </c>
      <c r="E485" s="184">
        <f>E422/RES_summary!E$21</f>
        <v>0</v>
      </c>
      <c r="F485" s="184">
        <f>F422/RES_summary!F$21</f>
        <v>95.106617466148634</v>
      </c>
      <c r="G485" s="184">
        <f>G422/RES_summary!G$21</f>
        <v>0</v>
      </c>
      <c r="H485" s="184">
        <f>H422/RES_summary!H$21</f>
        <v>0</v>
      </c>
      <c r="I485" s="184">
        <f>I422/RES_summary!I$21</f>
        <v>99.911369660914957</v>
      </c>
      <c r="J485" s="184">
        <f>J422/RES_summary!J$21</f>
        <v>0</v>
      </c>
      <c r="K485" s="184">
        <f>K422/RES_summary!K$21</f>
        <v>0</v>
      </c>
      <c r="L485" s="184">
        <f>L422/RES_summary!L$21</f>
        <v>0</v>
      </c>
      <c r="M485" s="184">
        <f>M422/RES_summary!M$21</f>
        <v>0</v>
      </c>
      <c r="N485" s="184">
        <f>N422/RES_summary!N$21</f>
        <v>0</v>
      </c>
      <c r="O485" s="184">
        <f>O422/RES_summary!O$21</f>
        <v>0</v>
      </c>
      <c r="P485" s="184">
        <f>P422/RES_summary!P$21</f>
        <v>0</v>
      </c>
      <c r="Q485" s="184">
        <f>Q422/RES_summary!Q$21</f>
        <v>0</v>
      </c>
    </row>
    <row r="486" spans="1:17" ht="12" customHeight="1" x14ac:dyDescent="0.25">
      <c r="A486" s="158" t="s">
        <v>65</v>
      </c>
      <c r="B486" s="157"/>
      <c r="C486" s="178">
        <f>C423/RES_summary!C$21</f>
        <v>0</v>
      </c>
      <c r="D486" s="178">
        <f>D423/RES_summary!D$21</f>
        <v>0</v>
      </c>
      <c r="E486" s="178">
        <f>E423/RES_summary!E$21</f>
        <v>0</v>
      </c>
      <c r="F486" s="178">
        <f>F423/RES_summary!F$21</f>
        <v>64.228916328956132</v>
      </c>
      <c r="G486" s="178">
        <f>G423/RES_summary!G$21</f>
        <v>0</v>
      </c>
      <c r="H486" s="178">
        <f>H423/RES_summary!H$21</f>
        <v>0</v>
      </c>
      <c r="I486" s="178">
        <f>I423/RES_summary!I$21</f>
        <v>46.596282346855617</v>
      </c>
      <c r="J486" s="178">
        <f>J423/RES_summary!J$21</f>
        <v>0</v>
      </c>
      <c r="K486" s="178">
        <f>K423/RES_summary!K$21</f>
        <v>0</v>
      </c>
      <c r="L486" s="178">
        <f>L423/RES_summary!L$21</f>
        <v>0</v>
      </c>
      <c r="M486" s="178">
        <f>M423/RES_summary!M$21</f>
        <v>0</v>
      </c>
      <c r="N486" s="178">
        <f>N423/RES_summary!N$21</f>
        <v>0</v>
      </c>
      <c r="O486" s="178">
        <f>O423/RES_summary!O$21</f>
        <v>0</v>
      </c>
      <c r="P486" s="178">
        <f>P423/RES_summary!P$21</f>
        <v>0</v>
      </c>
      <c r="Q486" s="178">
        <f>Q423/RES_summary!Q$21</f>
        <v>0</v>
      </c>
    </row>
    <row r="487" spans="1:17" ht="12" customHeight="1" x14ac:dyDescent="0.25">
      <c r="A487" s="23" t="s">
        <v>58</v>
      </c>
      <c r="B487" s="156"/>
      <c r="C487" s="177">
        <f>C424/RES_summary!C$21</f>
        <v>0</v>
      </c>
      <c r="D487" s="177">
        <f>D424/RES_summary!D$21</f>
        <v>0</v>
      </c>
      <c r="E487" s="177">
        <f>E424/RES_summary!E$21</f>
        <v>0</v>
      </c>
      <c r="F487" s="177">
        <f>F424/RES_summary!F$21</f>
        <v>63.665254832582633</v>
      </c>
      <c r="G487" s="177">
        <f>G424/RES_summary!G$21</f>
        <v>0</v>
      </c>
      <c r="H487" s="177">
        <f>H424/RES_summary!H$21</f>
        <v>0</v>
      </c>
      <c r="I487" s="177">
        <f>I424/RES_summary!I$21</f>
        <v>46.000503293426583</v>
      </c>
      <c r="J487" s="177">
        <f>J424/RES_summary!J$21</f>
        <v>0</v>
      </c>
      <c r="K487" s="177">
        <f>K424/RES_summary!K$21</f>
        <v>0</v>
      </c>
      <c r="L487" s="177">
        <f>L424/RES_summary!L$21</f>
        <v>0</v>
      </c>
      <c r="M487" s="177">
        <f>M424/RES_summary!M$21</f>
        <v>0</v>
      </c>
      <c r="N487" s="177">
        <f>N424/RES_summary!N$21</f>
        <v>0</v>
      </c>
      <c r="O487" s="177">
        <f>O424/RES_summary!O$21</f>
        <v>0</v>
      </c>
      <c r="P487" s="177">
        <f>P424/RES_summary!P$21</f>
        <v>0</v>
      </c>
      <c r="Q487" s="177">
        <f>Q424/RES_summary!Q$21</f>
        <v>0</v>
      </c>
    </row>
    <row r="488" spans="1:17" ht="12" customHeight="1" x14ac:dyDescent="0.25">
      <c r="A488" s="23" t="s">
        <v>60</v>
      </c>
      <c r="B488" s="156"/>
      <c r="C488" s="177">
        <f>C425/RES_summary!C$21</f>
        <v>0</v>
      </c>
      <c r="D488" s="177">
        <f>D425/RES_summary!D$21</f>
        <v>0</v>
      </c>
      <c r="E488" s="177">
        <f>E425/RES_summary!E$21</f>
        <v>0</v>
      </c>
      <c r="F488" s="177">
        <f>F425/RES_summary!F$21</f>
        <v>0.56366149637350771</v>
      </c>
      <c r="G488" s="177">
        <f>G425/RES_summary!G$21</f>
        <v>0</v>
      </c>
      <c r="H488" s="177">
        <f>H425/RES_summary!H$21</f>
        <v>0</v>
      </c>
      <c r="I488" s="177">
        <f>I425/RES_summary!I$21</f>
        <v>0.59577905342903803</v>
      </c>
      <c r="J488" s="177">
        <f>J425/RES_summary!J$21</f>
        <v>0</v>
      </c>
      <c r="K488" s="177">
        <f>K425/RES_summary!K$21</f>
        <v>0</v>
      </c>
      <c r="L488" s="177">
        <f>L425/RES_summary!L$21</f>
        <v>0</v>
      </c>
      <c r="M488" s="177">
        <f>M425/RES_summary!M$21</f>
        <v>0</v>
      </c>
      <c r="N488" s="177">
        <f>N425/RES_summary!N$21</f>
        <v>0</v>
      </c>
      <c r="O488" s="177">
        <f>O425/RES_summary!O$21</f>
        <v>0</v>
      </c>
      <c r="P488" s="177">
        <f>P425/RES_summary!P$21</f>
        <v>0</v>
      </c>
      <c r="Q488" s="177">
        <f>Q425/RES_summary!Q$21</f>
        <v>0</v>
      </c>
    </row>
    <row r="489" spans="1:17" ht="12" customHeight="1" x14ac:dyDescent="0.25">
      <c r="A489" s="158" t="s">
        <v>112</v>
      </c>
      <c r="B489" s="157"/>
      <c r="C489" s="178">
        <f>C426/RES_summary!C$21</f>
        <v>0</v>
      </c>
      <c r="D489" s="178">
        <f>D426/RES_summary!D$21</f>
        <v>0</v>
      </c>
      <c r="E489" s="178">
        <f>E426/RES_summary!E$21</f>
        <v>0</v>
      </c>
      <c r="F489" s="178">
        <f>F426/RES_summary!F$21</f>
        <v>7.3710991634235867</v>
      </c>
      <c r="G489" s="178">
        <f>G426/RES_summary!G$21</f>
        <v>0</v>
      </c>
      <c r="H489" s="178">
        <f>H426/RES_summary!H$21</f>
        <v>0</v>
      </c>
      <c r="I489" s="178">
        <f>I426/RES_summary!I$21</f>
        <v>29.138282570818149</v>
      </c>
      <c r="J489" s="178">
        <f>J426/RES_summary!J$21</f>
        <v>0</v>
      </c>
      <c r="K489" s="178">
        <f>K426/RES_summary!K$21</f>
        <v>0</v>
      </c>
      <c r="L489" s="178">
        <f>L426/RES_summary!L$21</f>
        <v>0</v>
      </c>
      <c r="M489" s="178">
        <f>M426/RES_summary!M$21</f>
        <v>0</v>
      </c>
      <c r="N489" s="178">
        <f>N426/RES_summary!N$21</f>
        <v>0</v>
      </c>
      <c r="O489" s="178">
        <f>O426/RES_summary!O$21</f>
        <v>0</v>
      </c>
      <c r="P489" s="178">
        <f>P426/RES_summary!P$21</f>
        <v>0</v>
      </c>
      <c r="Q489" s="178">
        <f>Q426/RES_summary!Q$21</f>
        <v>0</v>
      </c>
    </row>
    <row r="490" spans="1:17" ht="12" customHeight="1" x14ac:dyDescent="0.25">
      <c r="A490" s="23" t="s">
        <v>60</v>
      </c>
      <c r="B490" s="156"/>
      <c r="C490" s="177">
        <f>C427/RES_summary!C$21</f>
        <v>0</v>
      </c>
      <c r="D490" s="177">
        <f>D427/RES_summary!D$21</f>
        <v>0</v>
      </c>
      <c r="E490" s="177">
        <f>E427/RES_summary!E$21</f>
        <v>0</v>
      </c>
      <c r="F490" s="177">
        <f>F427/RES_summary!F$21</f>
        <v>7.3710991634235867</v>
      </c>
      <c r="G490" s="177">
        <f>G427/RES_summary!G$21</f>
        <v>0</v>
      </c>
      <c r="H490" s="177">
        <f>H427/RES_summary!H$21</f>
        <v>0</v>
      </c>
      <c r="I490" s="177">
        <f>I427/RES_summary!I$21</f>
        <v>29.138282570818149</v>
      </c>
      <c r="J490" s="177">
        <f>J427/RES_summary!J$21</f>
        <v>0</v>
      </c>
      <c r="K490" s="177">
        <f>K427/RES_summary!K$21</f>
        <v>0</v>
      </c>
      <c r="L490" s="177">
        <f>L427/RES_summary!L$21</f>
        <v>0</v>
      </c>
      <c r="M490" s="177">
        <f>M427/RES_summary!M$21</f>
        <v>0</v>
      </c>
      <c r="N490" s="177">
        <f>N427/RES_summary!N$21</f>
        <v>0</v>
      </c>
      <c r="O490" s="177">
        <f>O427/RES_summary!O$21</f>
        <v>0</v>
      </c>
      <c r="P490" s="177">
        <f>P427/RES_summary!P$21</f>
        <v>0</v>
      </c>
      <c r="Q490" s="177">
        <f>Q427/RES_summary!Q$21</f>
        <v>0</v>
      </c>
    </row>
    <row r="491" spans="1:17" ht="12" customHeight="1" x14ac:dyDescent="0.25">
      <c r="A491" s="158" t="s">
        <v>63</v>
      </c>
      <c r="B491" s="157"/>
      <c r="C491" s="178">
        <f>C428/RES_summary!C$21</f>
        <v>0</v>
      </c>
      <c r="D491" s="178">
        <f>D428/RES_summary!D$21</f>
        <v>0</v>
      </c>
      <c r="E491" s="178">
        <f>E428/RES_summary!E$21</f>
        <v>0</v>
      </c>
      <c r="F491" s="178">
        <f>F428/RES_summary!F$21</f>
        <v>12.81324513397707</v>
      </c>
      <c r="G491" s="178">
        <f>G428/RES_summary!G$21</f>
        <v>0</v>
      </c>
      <c r="H491" s="178">
        <f>H428/RES_summary!H$21</f>
        <v>0</v>
      </c>
      <c r="I491" s="178">
        <f>I428/RES_summary!I$21</f>
        <v>13.218122449330211</v>
      </c>
      <c r="J491" s="178">
        <f>J428/RES_summary!J$21</f>
        <v>0</v>
      </c>
      <c r="K491" s="178">
        <f>K428/RES_summary!K$21</f>
        <v>0</v>
      </c>
      <c r="L491" s="178">
        <f>L428/RES_summary!L$21</f>
        <v>0</v>
      </c>
      <c r="M491" s="178">
        <f>M428/RES_summary!M$21</f>
        <v>0</v>
      </c>
      <c r="N491" s="178">
        <f>N428/RES_summary!N$21</f>
        <v>0</v>
      </c>
      <c r="O491" s="178">
        <f>O428/RES_summary!O$21</f>
        <v>0</v>
      </c>
      <c r="P491" s="178">
        <f>P428/RES_summary!P$21</f>
        <v>0</v>
      </c>
      <c r="Q491" s="178">
        <f>Q428/RES_summary!Q$21</f>
        <v>0</v>
      </c>
    </row>
    <row r="492" spans="1:17" ht="12" customHeight="1" x14ac:dyDescent="0.25">
      <c r="A492" s="167" t="s">
        <v>171</v>
      </c>
      <c r="B492" s="132"/>
      <c r="C492" s="183">
        <f>C429/RES_summary!C$21</f>
        <v>0</v>
      </c>
      <c r="D492" s="183">
        <f>D429/RES_summary!D$21</f>
        <v>0</v>
      </c>
      <c r="E492" s="183">
        <f>E429/RES_summary!E$21</f>
        <v>0</v>
      </c>
      <c r="F492" s="183">
        <f>F429/RES_summary!F$21</f>
        <v>0</v>
      </c>
      <c r="G492" s="183">
        <f>G429/RES_summary!G$21</f>
        <v>0</v>
      </c>
      <c r="H492" s="183">
        <f>H429/RES_summary!H$21</f>
        <v>0</v>
      </c>
      <c r="I492" s="183">
        <f>I429/RES_summary!I$21</f>
        <v>0</v>
      </c>
      <c r="J492" s="183">
        <f>J429/RES_summary!J$21</f>
        <v>0</v>
      </c>
      <c r="K492" s="183">
        <f>K429/RES_summary!K$21</f>
        <v>0</v>
      </c>
      <c r="L492" s="183">
        <f>L429/RES_summary!L$21</f>
        <v>0</v>
      </c>
      <c r="M492" s="183">
        <f>M429/RES_summary!M$21</f>
        <v>0</v>
      </c>
      <c r="N492" s="183">
        <f>N429/RES_summary!N$21</f>
        <v>0</v>
      </c>
      <c r="O492" s="183">
        <f>O429/RES_summary!O$21</f>
        <v>0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0</v>
      </c>
      <c r="D497" s="180">
        <f>D434/RES_summary!D$21</f>
        <v>0</v>
      </c>
      <c r="E497" s="180">
        <f>E434/RES_summary!E$21</f>
        <v>0</v>
      </c>
      <c r="F497" s="180">
        <f>F434/RES_summary!F$21</f>
        <v>12.956474864030641</v>
      </c>
      <c r="G497" s="180">
        <f>G434/RES_summary!G$21</f>
        <v>0</v>
      </c>
      <c r="H497" s="180">
        <f>H434/RES_summary!H$21</f>
        <v>0</v>
      </c>
      <c r="I497" s="180">
        <f>I434/RES_summary!I$21</f>
        <v>0</v>
      </c>
      <c r="J497" s="180">
        <f>J434/RES_summary!J$21</f>
        <v>0</v>
      </c>
      <c r="K497" s="180">
        <f>K434/RES_summary!K$21</f>
        <v>0</v>
      </c>
      <c r="L497" s="180">
        <f>L434/RES_summary!L$21</f>
        <v>0</v>
      </c>
      <c r="M497" s="180">
        <f>M434/RES_summary!M$21</f>
        <v>0</v>
      </c>
      <c r="N497" s="180">
        <f>N434/RES_summary!N$21</f>
        <v>0</v>
      </c>
      <c r="O497" s="180">
        <f>O434/RES_summary!O$21</f>
        <v>0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0</v>
      </c>
      <c r="E498" s="179">
        <f>E435/RES_summary!E$21</f>
        <v>0</v>
      </c>
      <c r="F498" s="179">
        <f>F435/RES_summary!F$21</f>
        <v>12.557671498371398</v>
      </c>
      <c r="G498" s="179">
        <f>G435/RES_summary!G$21</f>
        <v>0</v>
      </c>
      <c r="H498" s="179">
        <f>H435/RES_summary!H$21</f>
        <v>0</v>
      </c>
      <c r="I498" s="179">
        <f>I435/RES_summary!I$21</f>
        <v>13.218122449330211</v>
      </c>
      <c r="J498" s="179">
        <f>J435/RES_summary!J$21</f>
        <v>0</v>
      </c>
      <c r="K498" s="179">
        <f>K435/RES_summary!K$21</f>
        <v>0</v>
      </c>
      <c r="L498" s="179">
        <f>L435/RES_summary!L$21</f>
        <v>0</v>
      </c>
      <c r="M498" s="179">
        <f>M435/RES_summary!M$21</f>
        <v>0</v>
      </c>
      <c r="N498" s="179">
        <f>N435/RES_summary!N$21</f>
        <v>0</v>
      </c>
      <c r="O498" s="179">
        <f>O435/RES_summary!O$21</f>
        <v>0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0</v>
      </c>
      <c r="E499" s="177">
        <f>E436/RES_summary!E$21</f>
        <v>0</v>
      </c>
      <c r="F499" s="177">
        <f>F436/RES_summary!F$21</f>
        <v>3.7772065097523106</v>
      </c>
      <c r="G499" s="177">
        <f>G436/RES_summary!G$21</f>
        <v>0</v>
      </c>
      <c r="H499" s="177">
        <f>H436/RES_summary!H$21</f>
        <v>0</v>
      </c>
      <c r="I499" s="177">
        <f>I436/RES_summary!I$21</f>
        <v>4.4765117046881837</v>
      </c>
      <c r="J499" s="177">
        <f>J436/RES_summary!J$21</f>
        <v>0</v>
      </c>
      <c r="K499" s="177">
        <f>K436/RES_summary!K$21</f>
        <v>0</v>
      </c>
      <c r="L499" s="177">
        <f>L436/RES_summary!L$21</f>
        <v>0</v>
      </c>
      <c r="M499" s="177">
        <f>M436/RES_summary!M$21</f>
        <v>0</v>
      </c>
      <c r="N499" s="177">
        <f>N436/RES_summary!N$21</f>
        <v>0</v>
      </c>
      <c r="O499" s="177">
        <f>O436/RES_summary!O$21</f>
        <v>0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0</v>
      </c>
      <c r="E500" s="177">
        <f>E437/RES_summary!E$21</f>
        <v>0</v>
      </c>
      <c r="F500" s="177">
        <f>F437/RES_summary!F$21</f>
        <v>8.7804649886190891</v>
      </c>
      <c r="G500" s="177">
        <f>G437/RES_summary!G$21</f>
        <v>0</v>
      </c>
      <c r="H500" s="177">
        <f>H437/RES_summary!H$21</f>
        <v>0</v>
      </c>
      <c r="I500" s="177">
        <f>I437/RES_summary!I$21</f>
        <v>8.7416107446420241</v>
      </c>
      <c r="J500" s="177">
        <f>J437/RES_summary!J$21</f>
        <v>0</v>
      </c>
      <c r="K500" s="177">
        <f>K437/RES_summary!K$21</f>
        <v>0</v>
      </c>
      <c r="L500" s="177">
        <f>L437/RES_summary!L$21</f>
        <v>0</v>
      </c>
      <c r="M500" s="177">
        <f>M437/RES_summary!M$21</f>
        <v>0</v>
      </c>
      <c r="N500" s="177">
        <f>N437/RES_summary!N$21</f>
        <v>0</v>
      </c>
      <c r="O500" s="177">
        <f>O437/RES_summary!O$21</f>
        <v>0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0</v>
      </c>
      <c r="D501" s="178">
        <f>D438/RES_summary!D$21</f>
        <v>0</v>
      </c>
      <c r="E501" s="178">
        <f>E438/RES_summary!E$21</f>
        <v>0</v>
      </c>
      <c r="F501" s="178">
        <f>F438/RES_summary!F$21</f>
        <v>10.693356839791836</v>
      </c>
      <c r="G501" s="178">
        <f>G438/RES_summary!G$21</f>
        <v>0</v>
      </c>
      <c r="H501" s="178">
        <f>H438/RES_summary!H$21</f>
        <v>0</v>
      </c>
      <c r="I501" s="178">
        <f>I438/RES_summary!I$21</f>
        <v>10.958682293910964</v>
      </c>
      <c r="J501" s="178">
        <f>J438/RES_summary!J$21</f>
        <v>0</v>
      </c>
      <c r="K501" s="178">
        <f>K438/RES_summary!K$21</f>
        <v>0</v>
      </c>
      <c r="L501" s="178">
        <f>L438/RES_summary!L$21</f>
        <v>0</v>
      </c>
      <c r="M501" s="178">
        <f>M438/RES_summary!M$21</f>
        <v>0</v>
      </c>
      <c r="N501" s="178">
        <f>N438/RES_summary!N$21</f>
        <v>0</v>
      </c>
      <c r="O501" s="178">
        <f>O438/RES_summary!O$21</f>
        <v>0</v>
      </c>
      <c r="P501" s="178">
        <f>P438/RES_summary!P$21</f>
        <v>0</v>
      </c>
      <c r="Q501" s="178">
        <f>Q438/RES_summary!Q$21</f>
        <v>0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0</v>
      </c>
      <c r="G502" s="177">
        <f>G439/RES_summary!G$21</f>
        <v>0</v>
      </c>
      <c r="H502" s="177">
        <f>H439/RES_summary!H$21</f>
        <v>0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0</v>
      </c>
      <c r="D504" s="176">
        <f>D441/RES_summary!D$21</f>
        <v>0</v>
      </c>
      <c r="E504" s="176">
        <f>E441/RES_summary!E$21</f>
        <v>0</v>
      </c>
      <c r="F504" s="176">
        <f>F441/RES_summary!F$21</f>
        <v>10.693356839791836</v>
      </c>
      <c r="G504" s="176">
        <f>G441/RES_summary!G$21</f>
        <v>0</v>
      </c>
      <c r="H504" s="176">
        <f>H441/RES_summary!H$21</f>
        <v>0</v>
      </c>
      <c r="I504" s="176">
        <f>I441/RES_summary!I$21</f>
        <v>10.958682293910964</v>
      </c>
      <c r="J504" s="176">
        <f>J441/RES_summary!J$21</f>
        <v>0</v>
      </c>
      <c r="K504" s="176">
        <f>K441/RES_summary!K$21</f>
        <v>0</v>
      </c>
      <c r="L504" s="176">
        <f>L441/RES_summary!L$21</f>
        <v>0</v>
      </c>
      <c r="M504" s="176">
        <f>M441/RES_summary!M$21</f>
        <v>0</v>
      </c>
      <c r="N504" s="176">
        <f>N441/RES_summary!N$21</f>
        <v>0</v>
      </c>
      <c r="O504" s="176">
        <f>O441/RES_summary!O$21</f>
        <v>0</v>
      </c>
      <c r="P504" s="176">
        <f>P441/RES_summary!P$21</f>
        <v>0</v>
      </c>
      <c r="Q504" s="176">
        <f>Q441/RES_summary!Q$21</f>
        <v>0</v>
      </c>
    </row>
    <row r="506" spans="1:17" ht="12" customHeight="1" x14ac:dyDescent="0.25">
      <c r="A506" s="152" t="s">
        <v>184</v>
      </c>
      <c r="B506" s="168"/>
      <c r="C506" s="184">
        <f>C443/RES_summary!C$21</f>
        <v>0</v>
      </c>
      <c r="D506" s="184">
        <f>D443/RES_summary!D$21</f>
        <v>0</v>
      </c>
      <c r="E506" s="184">
        <f>E443/RES_summary!E$21</f>
        <v>0</v>
      </c>
      <c r="F506" s="184">
        <f>F443/RES_summary!F$21</f>
        <v>46.606567456151851</v>
      </c>
      <c r="G506" s="184">
        <f>G443/RES_summary!G$21</f>
        <v>0</v>
      </c>
      <c r="H506" s="184">
        <f>H443/RES_summary!H$21</f>
        <v>0</v>
      </c>
      <c r="I506" s="184">
        <f>I443/RES_summary!I$21</f>
        <v>32.459034338992254</v>
      </c>
      <c r="J506" s="184">
        <f>J443/RES_summary!J$21</f>
        <v>0</v>
      </c>
      <c r="K506" s="184">
        <f>K443/RES_summary!K$21</f>
        <v>0</v>
      </c>
      <c r="L506" s="184">
        <f>L443/RES_summary!L$21</f>
        <v>0</v>
      </c>
      <c r="M506" s="184">
        <f>M443/RES_summary!M$21</f>
        <v>0</v>
      </c>
      <c r="N506" s="184">
        <f>N443/RES_summary!N$21</f>
        <v>0</v>
      </c>
      <c r="O506" s="184">
        <f>O443/RES_summary!O$21</f>
        <v>0</v>
      </c>
      <c r="P506" s="184">
        <f>P443/RES_summary!P$21</f>
        <v>0</v>
      </c>
      <c r="Q506" s="184">
        <f>Q443/RES_summary!Q$21</f>
        <v>0</v>
      </c>
    </row>
    <row r="507" spans="1:17" ht="12" customHeight="1" x14ac:dyDescent="0.25">
      <c r="A507" s="158" t="s">
        <v>65</v>
      </c>
      <c r="B507" s="157"/>
      <c r="C507" s="178">
        <f>C444/RES_summary!C$21</f>
        <v>0</v>
      </c>
      <c r="D507" s="178">
        <f>D444/RES_summary!D$21</f>
        <v>0</v>
      </c>
      <c r="E507" s="178">
        <f>E444/RES_summary!E$21</f>
        <v>0</v>
      </c>
      <c r="F507" s="178">
        <f>F444/RES_summary!F$21</f>
        <v>46.606567456151851</v>
      </c>
      <c r="G507" s="178">
        <f>G444/RES_summary!G$21</f>
        <v>0</v>
      </c>
      <c r="H507" s="178">
        <f>H444/RES_summary!H$21</f>
        <v>0</v>
      </c>
      <c r="I507" s="178">
        <f>I444/RES_summary!I$21</f>
        <v>32.459034338992254</v>
      </c>
      <c r="J507" s="178">
        <f>J444/RES_summary!J$21</f>
        <v>0</v>
      </c>
      <c r="K507" s="178">
        <f>K444/RES_summary!K$21</f>
        <v>0</v>
      </c>
      <c r="L507" s="178">
        <f>L444/RES_summary!L$21</f>
        <v>0</v>
      </c>
      <c r="M507" s="178">
        <f>M444/RES_summary!M$21</f>
        <v>0</v>
      </c>
      <c r="N507" s="178">
        <f>N444/RES_summary!N$21</f>
        <v>0</v>
      </c>
      <c r="O507" s="178">
        <f>O444/RES_summary!O$21</f>
        <v>0</v>
      </c>
      <c r="P507" s="178">
        <f>P444/RES_summary!P$21</f>
        <v>0</v>
      </c>
      <c r="Q507" s="178">
        <f>Q444/RES_summary!Q$21</f>
        <v>0</v>
      </c>
    </row>
    <row r="508" spans="1:17" ht="12" customHeight="1" x14ac:dyDescent="0.25">
      <c r="A508" s="23" t="s">
        <v>58</v>
      </c>
      <c r="B508" s="156"/>
      <c r="C508" s="177">
        <f>C445/RES_summary!C$21</f>
        <v>0</v>
      </c>
      <c r="D508" s="177">
        <f>D445/RES_summary!D$21</f>
        <v>0</v>
      </c>
      <c r="E508" s="177">
        <f>E445/RES_summary!E$21</f>
        <v>0</v>
      </c>
      <c r="F508" s="177">
        <f>F445/RES_summary!F$21</f>
        <v>46.606567456151851</v>
      </c>
      <c r="G508" s="177">
        <f>G445/RES_summary!G$21</f>
        <v>0</v>
      </c>
      <c r="H508" s="177">
        <f>H445/RES_summary!H$21</f>
        <v>0</v>
      </c>
      <c r="I508" s="177">
        <f>I445/RES_summary!I$21</f>
        <v>32.459034338992254</v>
      </c>
      <c r="J508" s="177">
        <f>J445/RES_summary!J$21</f>
        <v>0</v>
      </c>
      <c r="K508" s="177">
        <f>K445/RES_summary!K$21</f>
        <v>0</v>
      </c>
      <c r="L508" s="177">
        <f>L445/RES_summary!L$21</f>
        <v>0</v>
      </c>
      <c r="M508" s="177">
        <f>M445/RES_summary!M$21</f>
        <v>0</v>
      </c>
      <c r="N508" s="177">
        <f>N445/RES_summary!N$21</f>
        <v>0</v>
      </c>
      <c r="O508" s="177">
        <f>O445/RES_summary!O$21</f>
        <v>0</v>
      </c>
      <c r="P508" s="177">
        <f>P445/RES_summary!P$21</f>
        <v>0</v>
      </c>
      <c r="Q508" s="177">
        <f>Q445/RES_summary!Q$21</f>
        <v>0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0</v>
      </c>
      <c r="D512" s="178">
        <f>D449/RES_summary!D$21</f>
        <v>0</v>
      </c>
      <c r="E512" s="178">
        <f>E449/RES_summary!E$21</f>
        <v>0</v>
      </c>
      <c r="F512" s="178">
        <f>F449/RES_summary!F$21</f>
        <v>0</v>
      </c>
      <c r="G512" s="178">
        <f>G449/RES_summary!G$21</f>
        <v>0</v>
      </c>
      <c r="H512" s="178">
        <f>H449/RES_summary!H$21</f>
        <v>0</v>
      </c>
      <c r="I512" s="178">
        <f>I449/RES_summary!I$21</f>
        <v>0</v>
      </c>
      <c r="J512" s="178">
        <f>J449/RES_summary!J$21</f>
        <v>0</v>
      </c>
      <c r="K512" s="178">
        <f>K449/RES_summary!K$21</f>
        <v>0</v>
      </c>
      <c r="L512" s="178">
        <f>L449/RES_summary!L$21</f>
        <v>0</v>
      </c>
      <c r="M512" s="178">
        <f>M449/RES_summary!M$21</f>
        <v>0</v>
      </c>
      <c r="N512" s="178">
        <f>N449/RES_summary!N$21</f>
        <v>0</v>
      </c>
      <c r="O512" s="178">
        <f>O449/RES_summary!O$21</f>
        <v>0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0</v>
      </c>
      <c r="D513" s="183">
        <f>D450/RES_summary!D$21</f>
        <v>0</v>
      </c>
      <c r="E513" s="183">
        <f>E450/RES_summary!E$21</f>
        <v>0</v>
      </c>
      <c r="F513" s="183">
        <f>F450/RES_summary!F$21</f>
        <v>0</v>
      </c>
      <c r="G513" s="183">
        <f>G450/RES_summary!G$21</f>
        <v>0</v>
      </c>
      <c r="H513" s="183">
        <f>H450/RES_summary!H$21</f>
        <v>0</v>
      </c>
      <c r="I513" s="183">
        <f>I450/RES_summary!I$21</f>
        <v>0</v>
      </c>
      <c r="J513" s="183">
        <f>J450/RES_summary!J$21</f>
        <v>0</v>
      </c>
      <c r="K513" s="183">
        <f>K450/RES_summary!K$21</f>
        <v>0</v>
      </c>
      <c r="L513" s="183">
        <f>L450/RES_summary!L$21</f>
        <v>0</v>
      </c>
      <c r="M513" s="183">
        <f>M450/RES_summary!M$21</f>
        <v>0</v>
      </c>
      <c r="N513" s="183">
        <f>N450/RES_summary!N$21</f>
        <v>0</v>
      </c>
      <c r="O513" s="183">
        <f>O450/RES_summary!O$21</f>
        <v>0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0</v>
      </c>
      <c r="G522" s="178">
        <f>G459/RES_summary!G$21</f>
        <v>0</v>
      </c>
      <c r="H522" s="178">
        <f>H459/RES_summary!H$21</f>
        <v>0</v>
      </c>
      <c r="I522" s="178">
        <f>I459/RES_summary!I$21</f>
        <v>0</v>
      </c>
      <c r="J522" s="178">
        <f>J459/RES_summary!J$21</f>
        <v>0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0</v>
      </c>
      <c r="G523" s="177">
        <f>G460/RES_summary!G$21</f>
        <v>0</v>
      </c>
      <c r="H523" s="177">
        <f>H460/RES_summary!H$21</f>
        <v>0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0</v>
      </c>
      <c r="C5" s="151">
        <f>RES_hhdet_num!C$24</f>
        <v>0</v>
      </c>
      <c r="D5" s="151">
        <f>RES_hhdet_num!D$24</f>
        <v>0</v>
      </c>
      <c r="E5" s="151">
        <f>RES_hhdet_num!E$24</f>
        <v>0</v>
      </c>
      <c r="F5" s="151">
        <f>RES_hhdet_num!F$24</f>
        <v>0</v>
      </c>
      <c r="G5" s="151">
        <f>RES_hhdet_num!G$24</f>
        <v>0</v>
      </c>
      <c r="H5" s="151">
        <f>RES_hhdet_num!H$24</f>
        <v>0</v>
      </c>
      <c r="I5" s="151">
        <f>RES_hhdet_num!I$24</f>
        <v>0</v>
      </c>
      <c r="J5" s="151">
        <f>RES_hhdet_num!J$24</f>
        <v>0</v>
      </c>
      <c r="K5" s="151">
        <f>RES_hhdet_num!K$24</f>
        <v>0</v>
      </c>
      <c r="L5" s="151">
        <f>RES_hhdet_num!L$24</f>
        <v>0</v>
      </c>
      <c r="M5" s="151">
        <f>RES_hhdet_num!M$24</f>
        <v>0</v>
      </c>
      <c r="N5" s="151">
        <f>RES_hhdet_num!N$24</f>
        <v>0</v>
      </c>
      <c r="O5" s="151">
        <f>RES_hhdet_num!O$24</f>
        <v>0</v>
      </c>
      <c r="P5" s="151">
        <f>RES_hhdet_num!P$24</f>
        <v>0</v>
      </c>
      <c r="Q5" s="151">
        <f>RES_hhdet_num!Q$24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0</v>
      </c>
      <c r="C7" s="67">
        <f>RES_hhdet_num!C$26</f>
        <v>0</v>
      </c>
      <c r="D7" s="67">
        <f>RES_hhdet_num!D$26</f>
        <v>0</v>
      </c>
      <c r="E7" s="67">
        <f>RES_hhdet_num!E$26</f>
        <v>0</v>
      </c>
      <c r="F7" s="67">
        <f>RES_hhdet_num!F$26</f>
        <v>0</v>
      </c>
      <c r="G7" s="67">
        <f>RES_hhdet_num!G$26</f>
        <v>0</v>
      </c>
      <c r="H7" s="67">
        <f>RES_hhdet_num!H$26</f>
        <v>0</v>
      </c>
      <c r="I7" s="67">
        <f>RES_hhdet_num!I$26</f>
        <v>0</v>
      </c>
      <c r="J7" s="67">
        <f>RES_hhdet_num!J$26</f>
        <v>0</v>
      </c>
      <c r="K7" s="67">
        <f>RES_hhdet_num!K$26</f>
        <v>0</v>
      </c>
      <c r="L7" s="67">
        <f>RES_hhdet_num!L$26</f>
        <v>0</v>
      </c>
      <c r="M7" s="67">
        <f>RES_hhdet_num!M$26</f>
        <v>0</v>
      </c>
      <c r="N7" s="67">
        <f>RES_hhdet_num!N$26</f>
        <v>0</v>
      </c>
      <c r="O7" s="67">
        <f>RES_hhdet_num!O$26</f>
        <v>0</v>
      </c>
      <c r="P7" s="67">
        <f>RES_hhdet_num!P$26</f>
        <v>0</v>
      </c>
      <c r="Q7" s="67">
        <f>RES_hhdet_num!Q$26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0</v>
      </c>
      <c r="C9" s="67">
        <f>RES_hhdet_num!C$29</f>
        <v>0</v>
      </c>
      <c r="D9" s="67">
        <f>RES_hhdet_num!D$29</f>
        <v>0</v>
      </c>
      <c r="E9" s="67">
        <f>RES_hhdet_num!E$29</f>
        <v>0</v>
      </c>
      <c r="F9" s="67">
        <f>RES_hhdet_num!F$29</f>
        <v>0</v>
      </c>
      <c r="G9" s="67">
        <f>RES_hhdet_num!G$29</f>
        <v>0</v>
      </c>
      <c r="H9" s="67">
        <f>RES_hhdet_num!H$29</f>
        <v>0</v>
      </c>
      <c r="I9" s="67">
        <f>RES_hhdet_num!I$29</f>
        <v>0</v>
      </c>
      <c r="J9" s="67">
        <f>RES_hhdet_num!J$29</f>
        <v>0</v>
      </c>
      <c r="K9" s="67">
        <f>RES_hhdet_num!K$29</f>
        <v>0</v>
      </c>
      <c r="L9" s="67">
        <f>RES_hhdet_num!L$29</f>
        <v>0</v>
      </c>
      <c r="M9" s="67">
        <f>RES_hhdet_num!M$29</f>
        <v>0</v>
      </c>
      <c r="N9" s="67">
        <f>RES_hhdet_num!N$29</f>
        <v>0</v>
      </c>
      <c r="O9" s="67">
        <f>RES_hhdet_num!O$29</f>
        <v>0</v>
      </c>
      <c r="P9" s="67">
        <f>RES_hhdet_num!P$29</f>
        <v>0</v>
      </c>
      <c r="Q9" s="67">
        <f>RES_hhdet_num!Q$29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0</v>
      </c>
      <c r="C11" s="67">
        <f>RES_hhdet_num!C$31</f>
        <v>0</v>
      </c>
      <c r="D11" s="67">
        <f>RES_hhdet_num!D$31</f>
        <v>0</v>
      </c>
      <c r="E11" s="67">
        <f>RES_hhdet_num!E$31</f>
        <v>0</v>
      </c>
      <c r="F11" s="67">
        <f>RES_hhdet_num!F$31</f>
        <v>0</v>
      </c>
      <c r="G11" s="67">
        <f>RES_hhdet_num!G$31</f>
        <v>0</v>
      </c>
      <c r="H11" s="67">
        <f>RES_hhdet_num!H$31</f>
        <v>0</v>
      </c>
      <c r="I11" s="67">
        <f>RES_hhdet_num!I$31</f>
        <v>0</v>
      </c>
      <c r="J11" s="67">
        <f>RES_hhdet_num!J$31</f>
        <v>0</v>
      </c>
      <c r="K11" s="67">
        <f>RES_hhdet_num!K$31</f>
        <v>0</v>
      </c>
      <c r="L11" s="67">
        <f>RES_hhdet_num!L$31</f>
        <v>0</v>
      </c>
      <c r="M11" s="67">
        <f>RES_hhdet_num!M$31</f>
        <v>0</v>
      </c>
      <c r="N11" s="67">
        <f>RES_hhdet_num!N$31</f>
        <v>0</v>
      </c>
      <c r="O11" s="67">
        <f>RES_hhdet_num!O$31</f>
        <v>0</v>
      </c>
      <c r="P11" s="67">
        <f>RES_hhdet_num!P$31</f>
        <v>0</v>
      </c>
      <c r="Q11" s="67">
        <f>RES_hhdet_num!Q$31</f>
        <v>0</v>
      </c>
    </row>
    <row r="12" spans="1:17" ht="12" customHeight="1" x14ac:dyDescent="0.25">
      <c r="A12" s="23" t="s">
        <v>168</v>
      </c>
      <c r="B12" s="67">
        <f>RES_hhdet_num!B$32</f>
        <v>0</v>
      </c>
      <c r="C12" s="67">
        <f>RES_hhdet_num!C$32</f>
        <v>0</v>
      </c>
      <c r="D12" s="67">
        <f>RES_hhdet_num!D$32</f>
        <v>0</v>
      </c>
      <c r="E12" s="67">
        <f>RES_hhdet_num!E$32</f>
        <v>0</v>
      </c>
      <c r="F12" s="67">
        <f>RES_hhdet_num!F$32</f>
        <v>0</v>
      </c>
      <c r="G12" s="67">
        <f>RES_hhdet_num!G$32</f>
        <v>0</v>
      </c>
      <c r="H12" s="67">
        <f>RES_hhdet_num!H$32</f>
        <v>0</v>
      </c>
      <c r="I12" s="67">
        <f>RES_hhdet_num!I$32</f>
        <v>0</v>
      </c>
      <c r="J12" s="67">
        <f>RES_hhdet_num!J$32</f>
        <v>0</v>
      </c>
      <c r="K12" s="67">
        <f>RES_hhdet_num!K$32</f>
        <v>0</v>
      </c>
      <c r="L12" s="67">
        <f>RES_hhdet_num!L$32</f>
        <v>0</v>
      </c>
      <c r="M12" s="67">
        <f>RES_hhdet_num!M$32</f>
        <v>0</v>
      </c>
      <c r="N12" s="67">
        <f>RES_hhdet_num!N$32</f>
        <v>0</v>
      </c>
      <c r="O12" s="67">
        <f>RES_hhdet_num!O$32</f>
        <v>0</v>
      </c>
      <c r="P12" s="67">
        <f>RES_hhdet_num!P$32</f>
        <v>0</v>
      </c>
      <c r="Q12" s="67">
        <f>RES_hhdet_num!Q$32</f>
        <v>0</v>
      </c>
    </row>
    <row r="13" spans="1:17" ht="12" customHeight="1" x14ac:dyDescent="0.25">
      <c r="A13" s="23" t="s">
        <v>142</v>
      </c>
      <c r="B13" s="67">
        <f>RES_hhdet_num!B$35</f>
        <v>0</v>
      </c>
      <c r="C13" s="67">
        <f>RES_hhdet_num!C$35</f>
        <v>0</v>
      </c>
      <c r="D13" s="67">
        <f>RES_hhdet_num!D$35</f>
        <v>0</v>
      </c>
      <c r="E13" s="67">
        <f>RES_hhdet_num!E$35</f>
        <v>0</v>
      </c>
      <c r="F13" s="67">
        <f>RES_hhdet_num!F$35</f>
        <v>0</v>
      </c>
      <c r="G13" s="67">
        <f>RES_hhdet_num!G$35</f>
        <v>0</v>
      </c>
      <c r="H13" s="67">
        <f>RES_hhdet_num!H$35</f>
        <v>0</v>
      </c>
      <c r="I13" s="67">
        <f>RES_hhdet_num!I$35</f>
        <v>0</v>
      </c>
      <c r="J13" s="67">
        <f>RES_hhdet_num!J$35</f>
        <v>0</v>
      </c>
      <c r="K13" s="67">
        <f>RES_hhdet_num!K$35</f>
        <v>0</v>
      </c>
      <c r="L13" s="67">
        <f>RES_hhdet_num!L$35</f>
        <v>0</v>
      </c>
      <c r="M13" s="67">
        <f>RES_hhdet_num!M$35</f>
        <v>0</v>
      </c>
      <c r="N13" s="67">
        <f>RES_hhdet_num!N$35</f>
        <v>0</v>
      </c>
      <c r="O13" s="67">
        <f>RES_hhdet_num!O$35</f>
        <v>0</v>
      </c>
      <c r="P13" s="67">
        <f>RES_hhdet_num!P$35</f>
        <v>0</v>
      </c>
      <c r="Q13" s="67">
        <f>RES_hhdet_num!Q$35</f>
        <v>0</v>
      </c>
    </row>
    <row r="14" spans="1:17" ht="12" customHeight="1" x14ac:dyDescent="0.25">
      <c r="A14" s="23" t="s">
        <v>141</v>
      </c>
      <c r="B14" s="67">
        <f>RES_hhdet_num!B$36</f>
        <v>0</v>
      </c>
      <c r="C14" s="67">
        <f>RES_hhdet_num!C$36</f>
        <v>0</v>
      </c>
      <c r="D14" s="67">
        <f>RES_hhdet_num!D$36</f>
        <v>0</v>
      </c>
      <c r="E14" s="67">
        <f>RES_hhdet_num!E$36</f>
        <v>0</v>
      </c>
      <c r="F14" s="67">
        <f>RES_hhdet_num!F$36</f>
        <v>0</v>
      </c>
      <c r="G14" s="67">
        <f>RES_hhdet_num!G$36</f>
        <v>0</v>
      </c>
      <c r="H14" s="67">
        <f>RES_hhdet_num!H$36</f>
        <v>0</v>
      </c>
      <c r="I14" s="67">
        <f>RES_hhdet_num!I$36</f>
        <v>0</v>
      </c>
      <c r="J14" s="67">
        <f>RES_hhdet_num!J$36</f>
        <v>0</v>
      </c>
      <c r="K14" s="67">
        <f>RES_hhdet_num!K$36</f>
        <v>0</v>
      </c>
      <c r="L14" s="67">
        <f>RES_hhdet_num!L$36</f>
        <v>0</v>
      </c>
      <c r="M14" s="67">
        <f>RES_hhdet_num!M$36</f>
        <v>0</v>
      </c>
      <c r="N14" s="67">
        <f>RES_hhdet_num!N$36</f>
        <v>0</v>
      </c>
      <c r="O14" s="67">
        <f>RES_hhdet_num!O$36</f>
        <v>0</v>
      </c>
      <c r="P14" s="67">
        <f>RES_hhdet_num!P$36</f>
        <v>0</v>
      </c>
      <c r="Q14" s="67">
        <f>RES_hhdet_num!Q$36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0</v>
      </c>
      <c r="C16" s="67">
        <f>RES_hhdet_num!C$40</f>
        <v>0</v>
      </c>
      <c r="D16" s="67">
        <f>RES_hhdet_num!D$40</f>
        <v>0</v>
      </c>
      <c r="E16" s="67">
        <f>RES_hhdet_num!E$40</f>
        <v>0</v>
      </c>
      <c r="F16" s="67">
        <f>RES_hhdet_num!F$40</f>
        <v>0</v>
      </c>
      <c r="G16" s="67">
        <f>RES_hhdet_num!G$40</f>
        <v>0</v>
      </c>
      <c r="H16" s="67">
        <f>RES_hhdet_num!H$40</f>
        <v>0</v>
      </c>
      <c r="I16" s="67">
        <f>RES_hhdet_num!I$40</f>
        <v>0</v>
      </c>
      <c r="J16" s="67">
        <f>RES_hhdet_num!J$40</f>
        <v>0</v>
      </c>
      <c r="K16" s="67">
        <f>RES_hhdet_num!K$40</f>
        <v>0</v>
      </c>
      <c r="L16" s="67">
        <f>RES_hhdet_num!L$40</f>
        <v>0</v>
      </c>
      <c r="M16" s="67">
        <f>RES_hhdet_num!M$40</f>
        <v>0</v>
      </c>
      <c r="N16" s="67">
        <f>RES_hhdet_num!N$40</f>
        <v>0</v>
      </c>
      <c r="O16" s="67">
        <f>RES_hhdet_num!O$40</f>
        <v>0</v>
      </c>
      <c r="P16" s="67">
        <f>RES_hhdet_num!P$40</f>
        <v>0</v>
      </c>
      <c r="Q16" s="67">
        <f>RES_hhdet_num!Q$40</f>
        <v>0</v>
      </c>
    </row>
    <row r="17" spans="1:17" ht="12" customHeight="1" x14ac:dyDescent="0.25">
      <c r="A17" s="29" t="s">
        <v>140</v>
      </c>
      <c r="B17" s="83">
        <f>RES_hhdet_num!B$41</f>
        <v>0</v>
      </c>
      <c r="C17" s="83">
        <f>RES_hhdet_num!C$41</f>
        <v>0</v>
      </c>
      <c r="D17" s="83">
        <f>RES_hhdet_num!D$41</f>
        <v>0</v>
      </c>
      <c r="E17" s="83">
        <f>RES_hhdet_num!E$41</f>
        <v>0</v>
      </c>
      <c r="F17" s="83">
        <f>RES_hhdet_num!F$41</f>
        <v>0</v>
      </c>
      <c r="G17" s="83">
        <f>RES_hhdet_num!G$41</f>
        <v>0</v>
      </c>
      <c r="H17" s="83">
        <f>RES_hhdet_num!H$41</f>
        <v>0</v>
      </c>
      <c r="I17" s="83">
        <f>RES_hhdet_num!I$41</f>
        <v>0</v>
      </c>
      <c r="J17" s="83">
        <f>RES_hhdet_num!J$41</f>
        <v>0</v>
      </c>
      <c r="K17" s="83">
        <f>RES_hhdet_num!K$41</f>
        <v>0</v>
      </c>
      <c r="L17" s="83">
        <f>RES_hhdet_num!L$41</f>
        <v>0</v>
      </c>
      <c r="M17" s="83">
        <f>RES_hhdet_num!M$41</f>
        <v>0</v>
      </c>
      <c r="N17" s="83">
        <f>RES_hhdet_num!N$41</f>
        <v>0</v>
      </c>
      <c r="O17" s="83">
        <f>RES_hhdet_num!O$41</f>
        <v>0</v>
      </c>
      <c r="P17" s="83">
        <f>RES_hhdet_num!P$41</f>
        <v>0</v>
      </c>
      <c r="Q17" s="83">
        <f>RES_hhdet_num!Q$41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0</v>
      </c>
      <c r="D21" s="67">
        <f t="shared" ref="D21:Q21" si="0">C7+D35-D7</f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0</v>
      </c>
      <c r="D23" s="67">
        <f t="shared" ref="D23:Q23" si="1">C9+D37-D9</f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168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0</v>
      </c>
      <c r="D35" s="67">
        <f>RES_hhdet_in!D$26</f>
        <v>0</v>
      </c>
      <c r="E35" s="67">
        <f>RES_hhdet_in!E$26</f>
        <v>0</v>
      </c>
      <c r="F35" s="67">
        <f>RES_hhdet_in!F$26</f>
        <v>0</v>
      </c>
      <c r="G35" s="67">
        <f>RES_hhdet_in!G$26</f>
        <v>0</v>
      </c>
      <c r="H35" s="67">
        <f>RES_hhdet_in!H$26</f>
        <v>0</v>
      </c>
      <c r="I35" s="67">
        <f>RES_hhdet_in!I$26</f>
        <v>0</v>
      </c>
      <c r="J35" s="67">
        <f>RES_hhdet_in!J$26</f>
        <v>0</v>
      </c>
      <c r="K35" s="67">
        <f>RES_hhdet_in!K$26</f>
        <v>0</v>
      </c>
      <c r="L35" s="67">
        <f>RES_hhdet_in!L$26</f>
        <v>0</v>
      </c>
      <c r="M35" s="67">
        <f>RES_hhdet_in!M$26</f>
        <v>0</v>
      </c>
      <c r="N35" s="67">
        <f>RES_hhdet_in!N$26</f>
        <v>0</v>
      </c>
      <c r="O35" s="67">
        <f>RES_hhdet_in!O$26</f>
        <v>0</v>
      </c>
      <c r="P35" s="67">
        <f>RES_hhdet_in!P$26</f>
        <v>0</v>
      </c>
      <c r="Q35" s="67">
        <f>RES_hhdet_in!Q$26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0</v>
      </c>
      <c r="D37" s="67">
        <f>RES_hhdet_in!D$29</f>
        <v>0</v>
      </c>
      <c r="E37" s="67">
        <f>RES_hhdet_in!E$29</f>
        <v>0</v>
      </c>
      <c r="F37" s="67">
        <f>RES_hhdet_in!F$29</f>
        <v>0</v>
      </c>
      <c r="G37" s="67">
        <f>RES_hhdet_in!G$29</f>
        <v>0</v>
      </c>
      <c r="H37" s="67">
        <f>RES_hhdet_in!H$29</f>
        <v>0</v>
      </c>
      <c r="I37" s="67">
        <f>RES_hhdet_in!I$29</f>
        <v>0</v>
      </c>
      <c r="J37" s="67">
        <f>RES_hhdet_in!J$29</f>
        <v>0</v>
      </c>
      <c r="K37" s="67">
        <f>RES_hhdet_in!K$29</f>
        <v>0</v>
      </c>
      <c r="L37" s="67">
        <f>RES_hhdet_in!L$29</f>
        <v>0</v>
      </c>
      <c r="M37" s="67">
        <f>RES_hhdet_in!M$29</f>
        <v>0</v>
      </c>
      <c r="N37" s="67">
        <f>RES_hhdet_in!N$29</f>
        <v>0</v>
      </c>
      <c r="O37" s="67">
        <f>RES_hhdet_in!O$29</f>
        <v>0</v>
      </c>
      <c r="P37" s="67">
        <f>RES_hhdet_in!P$29</f>
        <v>0</v>
      </c>
      <c r="Q37" s="67">
        <f>RES_hhdet_in!Q$29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0</v>
      </c>
      <c r="D39" s="67">
        <f>RES_hhdet_in!D$31</f>
        <v>0</v>
      </c>
      <c r="E39" s="67">
        <f>RES_hhdet_in!E$31</f>
        <v>0</v>
      </c>
      <c r="F39" s="67">
        <f>RES_hhdet_in!F$31</f>
        <v>0</v>
      </c>
      <c r="G39" s="67">
        <f>RES_hhdet_in!G$31</f>
        <v>0</v>
      </c>
      <c r="H39" s="67">
        <f>RES_hhdet_in!H$31</f>
        <v>0</v>
      </c>
      <c r="I39" s="67">
        <f>RES_hhdet_in!I$31</f>
        <v>0</v>
      </c>
      <c r="J39" s="67">
        <f>RES_hhdet_in!J$31</f>
        <v>0</v>
      </c>
      <c r="K39" s="67">
        <f>RES_hhdet_in!K$31</f>
        <v>0</v>
      </c>
      <c r="L39" s="67">
        <f>RES_hhdet_in!L$31</f>
        <v>0</v>
      </c>
      <c r="M39" s="67">
        <f>RES_hhdet_in!M$31</f>
        <v>0</v>
      </c>
      <c r="N39" s="67">
        <f>RES_hhdet_in!N$31</f>
        <v>0</v>
      </c>
      <c r="O39" s="67">
        <f>RES_hhdet_in!O$31</f>
        <v>0</v>
      </c>
      <c r="P39" s="67">
        <f>RES_hhdet_in!P$31</f>
        <v>0</v>
      </c>
      <c r="Q39" s="67">
        <f>RES_hhdet_in!Q$31</f>
        <v>0</v>
      </c>
    </row>
    <row r="40" spans="1:17" ht="12" customHeight="1" x14ac:dyDescent="0.25">
      <c r="A40" s="23" t="s">
        <v>168</v>
      </c>
      <c r="B40" s="67"/>
      <c r="C40" s="67">
        <f>RES_hhdet_in!C$32</f>
        <v>0</v>
      </c>
      <c r="D40" s="67">
        <f>RES_hhdet_in!D$32</f>
        <v>0</v>
      </c>
      <c r="E40" s="67">
        <f>RES_hhdet_in!E$32</f>
        <v>0</v>
      </c>
      <c r="F40" s="67">
        <f>RES_hhdet_in!F$32</f>
        <v>0</v>
      </c>
      <c r="G40" s="67">
        <f>RES_hhdet_in!G$32</f>
        <v>0</v>
      </c>
      <c r="H40" s="67">
        <f>RES_hhdet_in!H$32</f>
        <v>0</v>
      </c>
      <c r="I40" s="67">
        <f>RES_hhdet_in!I$32</f>
        <v>0</v>
      </c>
      <c r="J40" s="67">
        <f>RES_hhdet_in!J$32</f>
        <v>0</v>
      </c>
      <c r="K40" s="67">
        <f>RES_hhdet_in!K$32</f>
        <v>0</v>
      </c>
      <c r="L40" s="67">
        <f>RES_hhdet_in!L$32</f>
        <v>0</v>
      </c>
      <c r="M40" s="67">
        <f>RES_hhdet_in!M$32</f>
        <v>0</v>
      </c>
      <c r="N40" s="67">
        <f>RES_hhdet_in!N$32</f>
        <v>0</v>
      </c>
      <c r="O40" s="67">
        <f>RES_hhdet_in!O$32</f>
        <v>0</v>
      </c>
      <c r="P40" s="67">
        <f>RES_hhdet_in!P$32</f>
        <v>0</v>
      </c>
      <c r="Q40" s="67">
        <f>RES_hhdet_in!Q$32</f>
        <v>0</v>
      </c>
    </row>
    <row r="41" spans="1:17" ht="12" customHeight="1" x14ac:dyDescent="0.25">
      <c r="A41" s="23" t="s">
        <v>142</v>
      </c>
      <c r="B41" s="67"/>
      <c r="C41" s="67">
        <f>RES_hhdet_in!C$35</f>
        <v>0</v>
      </c>
      <c r="D41" s="67">
        <f>RES_hhdet_in!D$35</f>
        <v>0</v>
      </c>
      <c r="E41" s="67">
        <f>RES_hhdet_in!E$35</f>
        <v>0</v>
      </c>
      <c r="F41" s="67">
        <f>RES_hhdet_in!F$35</f>
        <v>0</v>
      </c>
      <c r="G41" s="67">
        <f>RES_hhdet_in!G$35</f>
        <v>0</v>
      </c>
      <c r="H41" s="67">
        <f>RES_hhdet_in!H$35</f>
        <v>0</v>
      </c>
      <c r="I41" s="67">
        <f>RES_hhdet_in!I$35</f>
        <v>0</v>
      </c>
      <c r="J41" s="67">
        <f>RES_hhdet_in!J$35</f>
        <v>0</v>
      </c>
      <c r="K41" s="67">
        <f>RES_hhdet_in!K$35</f>
        <v>0</v>
      </c>
      <c r="L41" s="67">
        <f>RES_hhdet_in!L$35</f>
        <v>0</v>
      </c>
      <c r="M41" s="67">
        <f>RES_hhdet_in!M$35</f>
        <v>0</v>
      </c>
      <c r="N41" s="67">
        <f>RES_hhdet_in!N$35</f>
        <v>0</v>
      </c>
      <c r="O41" s="67">
        <f>RES_hhdet_in!O$35</f>
        <v>0</v>
      </c>
      <c r="P41" s="67">
        <f>RES_hhdet_in!P$35</f>
        <v>0</v>
      </c>
      <c r="Q41" s="67">
        <f>RES_hhdet_in!Q$35</f>
        <v>0</v>
      </c>
    </row>
    <row r="42" spans="1:17" ht="12" customHeight="1" x14ac:dyDescent="0.25">
      <c r="A42" s="23" t="s">
        <v>141</v>
      </c>
      <c r="B42" s="67"/>
      <c r="C42" s="67">
        <f>RES_hhdet_in!C$36</f>
        <v>0</v>
      </c>
      <c r="D42" s="67">
        <f>RES_hhdet_in!D$36</f>
        <v>0</v>
      </c>
      <c r="E42" s="67">
        <f>RES_hhdet_in!E$36</f>
        <v>0</v>
      </c>
      <c r="F42" s="67">
        <f>RES_hhdet_in!F$36</f>
        <v>0</v>
      </c>
      <c r="G42" s="67">
        <f>RES_hhdet_in!G$36</f>
        <v>0</v>
      </c>
      <c r="H42" s="67">
        <f>RES_hhdet_in!H$36</f>
        <v>0</v>
      </c>
      <c r="I42" s="67">
        <f>RES_hhdet_in!I$36</f>
        <v>0</v>
      </c>
      <c r="J42" s="67">
        <f>RES_hhdet_in!J$36</f>
        <v>0</v>
      </c>
      <c r="K42" s="67">
        <f>RES_hhdet_in!K$36</f>
        <v>0</v>
      </c>
      <c r="L42" s="67">
        <f>RES_hhdet_in!L$36</f>
        <v>0</v>
      </c>
      <c r="M42" s="67">
        <f>RES_hhdet_in!M$36</f>
        <v>0</v>
      </c>
      <c r="N42" s="67">
        <f>RES_hhdet_in!N$36</f>
        <v>0</v>
      </c>
      <c r="O42" s="67">
        <f>RES_hhdet_in!O$36</f>
        <v>0</v>
      </c>
      <c r="P42" s="67">
        <f>RES_hhdet_in!P$36</f>
        <v>0</v>
      </c>
      <c r="Q42" s="67">
        <f>RES_hhdet_in!Q$36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0</v>
      </c>
      <c r="D44" s="67">
        <f>RES_hhdet_in!D$40</f>
        <v>0</v>
      </c>
      <c r="E44" s="67">
        <f>RES_hhdet_in!E$40</f>
        <v>0</v>
      </c>
      <c r="F44" s="67">
        <f>RES_hhdet_in!F$40</f>
        <v>0</v>
      </c>
      <c r="G44" s="67">
        <f>RES_hhdet_in!G$40</f>
        <v>0</v>
      </c>
      <c r="H44" s="67">
        <f>RES_hhdet_in!H$40</f>
        <v>0</v>
      </c>
      <c r="I44" s="67">
        <f>RES_hhdet_in!I$40</f>
        <v>0</v>
      </c>
      <c r="J44" s="67">
        <f>RES_hhdet_in!J$40</f>
        <v>0</v>
      </c>
      <c r="K44" s="67">
        <f>RES_hhdet_in!K$40</f>
        <v>0</v>
      </c>
      <c r="L44" s="67">
        <f>RES_hhdet_in!L$40</f>
        <v>0</v>
      </c>
      <c r="M44" s="67">
        <f>RES_hhdet_in!M$40</f>
        <v>0</v>
      </c>
      <c r="N44" s="67">
        <f>RES_hhdet_in!N$40</f>
        <v>0</v>
      </c>
      <c r="O44" s="67">
        <f>RES_hhdet_in!O$40</f>
        <v>0</v>
      </c>
      <c r="P44" s="67">
        <f>RES_hhdet_in!P$40</f>
        <v>0</v>
      </c>
      <c r="Q44" s="67">
        <f>RES_hhdet_in!Q$40</f>
        <v>0</v>
      </c>
    </row>
    <row r="45" spans="1:17" ht="12" customHeight="1" x14ac:dyDescent="0.25">
      <c r="A45" s="29" t="s">
        <v>140</v>
      </c>
      <c r="B45" s="83"/>
      <c r="C45" s="83">
        <f>RES_hhdet_in!C$41</f>
        <v>0</v>
      </c>
      <c r="D45" s="83">
        <f>RES_hhdet_in!D$41</f>
        <v>0</v>
      </c>
      <c r="E45" s="83">
        <f>RES_hhdet_in!E$41</f>
        <v>0</v>
      </c>
      <c r="F45" s="83">
        <f>RES_hhdet_in!F$41</f>
        <v>0</v>
      </c>
      <c r="G45" s="83">
        <f>RES_hhdet_in!G$41</f>
        <v>0</v>
      </c>
      <c r="H45" s="83">
        <f>RES_hhdet_in!H$41</f>
        <v>0</v>
      </c>
      <c r="I45" s="83">
        <f>RES_hhdet_in!I$41</f>
        <v>0</v>
      </c>
      <c r="J45" s="83">
        <f>RES_hhdet_in!J$41</f>
        <v>0</v>
      </c>
      <c r="K45" s="83">
        <f>RES_hhdet_in!K$41</f>
        <v>0</v>
      </c>
      <c r="L45" s="83">
        <f>RES_hhdet_in!L$41</f>
        <v>0</v>
      </c>
      <c r="M45" s="83">
        <f>RES_hhdet_in!M$41</f>
        <v>0</v>
      </c>
      <c r="N45" s="83">
        <f>RES_hhdet_in!N$41</f>
        <v>0</v>
      </c>
      <c r="O45" s="83">
        <f>RES_hhdet_in!O$41</f>
        <v>0</v>
      </c>
      <c r="P45" s="83">
        <f>RES_hhdet_in!P$41</f>
        <v>0</v>
      </c>
      <c r="Q45" s="83">
        <f>RES_hhdet_in!Q$41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0</v>
      </c>
      <c r="D49" s="67">
        <f>RES_hhdet_in_new!D$26</f>
        <v>0</v>
      </c>
      <c r="E49" s="67">
        <f>RES_hhdet_in_new!E$26</f>
        <v>0</v>
      </c>
      <c r="F49" s="67">
        <f>RES_hhdet_in_new!F$26</f>
        <v>0</v>
      </c>
      <c r="G49" s="67">
        <f>RES_hhdet_in_new!G$26</f>
        <v>0</v>
      </c>
      <c r="H49" s="67">
        <f>RES_hhdet_in_new!H$26</f>
        <v>0</v>
      </c>
      <c r="I49" s="67">
        <f>RES_hhdet_in_new!I$26</f>
        <v>0</v>
      </c>
      <c r="J49" s="67">
        <f>RES_hhdet_in_new!J$26</f>
        <v>0</v>
      </c>
      <c r="K49" s="67">
        <f>RES_hhdet_in_new!K$26</f>
        <v>0</v>
      </c>
      <c r="L49" s="67">
        <f>RES_hhdet_in_new!L$26</f>
        <v>0</v>
      </c>
      <c r="M49" s="67">
        <f>RES_hhdet_in_new!M$26</f>
        <v>0</v>
      </c>
      <c r="N49" s="67">
        <f>RES_hhdet_in_new!N$26</f>
        <v>0</v>
      </c>
      <c r="O49" s="67">
        <f>RES_hhdet_in_new!O$26</f>
        <v>0</v>
      </c>
      <c r="P49" s="67">
        <f>RES_hhdet_in_new!P$26</f>
        <v>0</v>
      </c>
      <c r="Q49" s="67">
        <f>RES_hhdet_in_new!Q$26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0</v>
      </c>
      <c r="D51" s="67">
        <f>RES_hhdet_in_new!D$29</f>
        <v>0</v>
      </c>
      <c r="E51" s="67">
        <f>RES_hhdet_in_new!E$29</f>
        <v>0</v>
      </c>
      <c r="F51" s="67">
        <f>RES_hhdet_in_new!F$29</f>
        <v>0</v>
      </c>
      <c r="G51" s="67">
        <f>RES_hhdet_in_new!G$29</f>
        <v>0</v>
      </c>
      <c r="H51" s="67">
        <f>RES_hhdet_in_new!H$29</f>
        <v>0</v>
      </c>
      <c r="I51" s="67">
        <f>RES_hhdet_in_new!I$29</f>
        <v>0</v>
      </c>
      <c r="J51" s="67">
        <f>RES_hhdet_in_new!J$29</f>
        <v>0</v>
      </c>
      <c r="K51" s="67">
        <f>RES_hhdet_in_new!K$29</f>
        <v>0</v>
      </c>
      <c r="L51" s="67">
        <f>RES_hhdet_in_new!L$29</f>
        <v>0</v>
      </c>
      <c r="M51" s="67">
        <f>RES_hhdet_in_new!M$29</f>
        <v>0</v>
      </c>
      <c r="N51" s="67">
        <f>RES_hhdet_in_new!N$29</f>
        <v>0</v>
      </c>
      <c r="O51" s="67">
        <f>RES_hhdet_in_new!O$29</f>
        <v>0</v>
      </c>
      <c r="P51" s="67">
        <f>RES_hhdet_in_new!P$29</f>
        <v>0</v>
      </c>
      <c r="Q51" s="67">
        <f>RES_hhdet_in_new!Q$29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0</v>
      </c>
      <c r="D53" s="67">
        <f>RES_hhdet_in_new!D$31</f>
        <v>0</v>
      </c>
      <c r="E53" s="67">
        <f>RES_hhdet_in_new!E$31</f>
        <v>0</v>
      </c>
      <c r="F53" s="67">
        <f>RES_hhdet_in_new!F$31</f>
        <v>0</v>
      </c>
      <c r="G53" s="67">
        <f>RES_hhdet_in_new!G$31</f>
        <v>0</v>
      </c>
      <c r="H53" s="67">
        <f>RES_hhdet_in_new!H$31</f>
        <v>0</v>
      </c>
      <c r="I53" s="67">
        <f>RES_hhdet_in_new!I$31</f>
        <v>0</v>
      </c>
      <c r="J53" s="67">
        <f>RES_hhdet_in_new!J$31</f>
        <v>0</v>
      </c>
      <c r="K53" s="67">
        <f>RES_hhdet_in_new!K$31</f>
        <v>0</v>
      </c>
      <c r="L53" s="67">
        <f>RES_hhdet_in_new!L$31</f>
        <v>0</v>
      </c>
      <c r="M53" s="67">
        <f>RES_hhdet_in_new!M$31</f>
        <v>0</v>
      </c>
      <c r="N53" s="67">
        <f>RES_hhdet_in_new!N$31</f>
        <v>0</v>
      </c>
      <c r="O53" s="67">
        <f>RES_hhdet_in_new!O$31</f>
        <v>0</v>
      </c>
      <c r="P53" s="67">
        <f>RES_hhdet_in_new!P$31</f>
        <v>0</v>
      </c>
      <c r="Q53" s="67">
        <f>RES_hhdet_in_new!Q$31</f>
        <v>0</v>
      </c>
    </row>
    <row r="54" spans="1:17" ht="12" customHeight="1" x14ac:dyDescent="0.25">
      <c r="A54" s="148" t="s">
        <v>168</v>
      </c>
      <c r="B54" s="67"/>
      <c r="C54" s="67">
        <f>RES_hhdet_in_new!C$32</f>
        <v>0</v>
      </c>
      <c r="D54" s="67">
        <f>RES_hhdet_in_new!D$32</f>
        <v>0</v>
      </c>
      <c r="E54" s="67">
        <f>RES_hhdet_in_new!E$32</f>
        <v>0</v>
      </c>
      <c r="F54" s="67">
        <f>RES_hhdet_in_new!F$32</f>
        <v>0</v>
      </c>
      <c r="G54" s="67">
        <f>RES_hhdet_in_new!G$32</f>
        <v>0</v>
      </c>
      <c r="H54" s="67">
        <f>RES_hhdet_in_new!H$32</f>
        <v>0</v>
      </c>
      <c r="I54" s="67">
        <f>RES_hhdet_in_new!I$32</f>
        <v>0</v>
      </c>
      <c r="J54" s="67">
        <f>RES_hhdet_in_new!J$32</f>
        <v>0</v>
      </c>
      <c r="K54" s="67">
        <f>RES_hhdet_in_new!K$32</f>
        <v>0</v>
      </c>
      <c r="L54" s="67">
        <f>RES_hhdet_in_new!L$32</f>
        <v>0</v>
      </c>
      <c r="M54" s="67">
        <f>RES_hhdet_in_new!M$32</f>
        <v>0</v>
      </c>
      <c r="N54" s="67">
        <f>RES_hhdet_in_new!N$32</f>
        <v>0</v>
      </c>
      <c r="O54" s="67">
        <f>RES_hhdet_in_new!O$32</f>
        <v>0</v>
      </c>
      <c r="P54" s="67">
        <f>RES_hhdet_in_new!P$32</f>
        <v>0</v>
      </c>
      <c r="Q54" s="67">
        <f>RES_hhdet_in_new!Q$32</f>
        <v>0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0</v>
      </c>
      <c r="I55" s="67">
        <f>RES_hhdet_in_new!I$35</f>
        <v>0</v>
      </c>
      <c r="J55" s="67">
        <f>RES_hhdet_in_new!J$35</f>
        <v>0</v>
      </c>
      <c r="K55" s="67">
        <f>RES_hhdet_in_new!K$35</f>
        <v>0</v>
      </c>
      <c r="L55" s="67">
        <f>RES_hhdet_in_new!L$35</f>
        <v>0</v>
      </c>
      <c r="M55" s="67">
        <f>RES_hhdet_in_new!M$35</f>
        <v>0</v>
      </c>
      <c r="N55" s="67">
        <f>RES_hhdet_in_new!N$35</f>
        <v>0</v>
      </c>
      <c r="O55" s="67">
        <f>RES_hhdet_in_new!O$35</f>
        <v>0</v>
      </c>
      <c r="P55" s="67">
        <f>RES_hhdet_in_new!P$35</f>
        <v>0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0</v>
      </c>
      <c r="J56" s="67">
        <f>RES_hhdet_in_new!J$36</f>
        <v>0</v>
      </c>
      <c r="K56" s="67">
        <f>RES_hhdet_in_new!K$36</f>
        <v>0</v>
      </c>
      <c r="L56" s="67">
        <f>RES_hhdet_in_new!L$36</f>
        <v>0</v>
      </c>
      <c r="M56" s="67">
        <f>RES_hhdet_in_new!M$36</f>
        <v>0</v>
      </c>
      <c r="N56" s="67">
        <f>RES_hhdet_in_new!N$36</f>
        <v>0</v>
      </c>
      <c r="O56" s="67">
        <f>RES_hhdet_in_new!O$36</f>
        <v>0</v>
      </c>
      <c r="P56" s="67">
        <f>RES_hhdet_in_new!P$36</f>
        <v>0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0</v>
      </c>
      <c r="D58" s="67">
        <f>RES_hhdet_in_new!D$40</f>
        <v>0</v>
      </c>
      <c r="E58" s="67">
        <f>RES_hhdet_in_new!E$40</f>
        <v>0</v>
      </c>
      <c r="F58" s="67">
        <f>RES_hhdet_in_new!F$40</f>
        <v>0</v>
      </c>
      <c r="G58" s="67">
        <f>RES_hhdet_in_new!G$40</f>
        <v>0</v>
      </c>
      <c r="H58" s="67">
        <f>RES_hhdet_in_new!H$40</f>
        <v>0</v>
      </c>
      <c r="I58" s="67">
        <f>RES_hhdet_in_new!I$40</f>
        <v>0</v>
      </c>
      <c r="J58" s="67">
        <f>RES_hhdet_in_new!J$40</f>
        <v>0</v>
      </c>
      <c r="K58" s="67">
        <f>RES_hhdet_in_new!K$40</f>
        <v>0</v>
      </c>
      <c r="L58" s="67">
        <f>RES_hhdet_in_new!L$40</f>
        <v>0</v>
      </c>
      <c r="M58" s="67">
        <f>RES_hhdet_in_new!M$40</f>
        <v>0</v>
      </c>
      <c r="N58" s="67">
        <f>RES_hhdet_in_new!N$40</f>
        <v>0</v>
      </c>
      <c r="O58" s="67">
        <f>RES_hhdet_in_new!O$40</f>
        <v>0</v>
      </c>
      <c r="P58" s="67">
        <f>RES_hhdet_in_new!P$40</f>
        <v>0</v>
      </c>
      <c r="Q58" s="67">
        <f>RES_hhdet_in_new!Q$40</f>
        <v>0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0</v>
      </c>
      <c r="E59" s="83">
        <f>RES_hhdet_in_new!E$41</f>
        <v>0</v>
      </c>
      <c r="F59" s="83">
        <f>RES_hhdet_in_new!F$41</f>
        <v>0</v>
      </c>
      <c r="G59" s="83">
        <f>RES_hhdet_in_new!G$41</f>
        <v>0</v>
      </c>
      <c r="H59" s="83">
        <f>RES_hhdet_in_new!H$41</f>
        <v>0</v>
      </c>
      <c r="I59" s="83">
        <f>RES_hhdet_in_new!I$41</f>
        <v>0</v>
      </c>
      <c r="J59" s="83">
        <f>RES_hhdet_in_new!J$41</f>
        <v>0</v>
      </c>
      <c r="K59" s="83">
        <f>RES_hhdet_in_new!K$41</f>
        <v>0</v>
      </c>
      <c r="L59" s="83">
        <f>RES_hhdet_in_new!L$41</f>
        <v>0</v>
      </c>
      <c r="M59" s="83">
        <f>RES_hhdet_in_new!M$41</f>
        <v>0</v>
      </c>
      <c r="N59" s="83">
        <f>RES_hhdet_in_new!N$41</f>
        <v>0</v>
      </c>
      <c r="O59" s="83">
        <f>RES_hhdet_in_new!O$41</f>
        <v>0</v>
      </c>
      <c r="P59" s="83">
        <f>RES_hhdet_in_new!P$41</f>
        <v>0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0</v>
      </c>
      <c r="C79" s="80">
        <f>RES_hhdet_numvin!C26</f>
        <v>0</v>
      </c>
      <c r="D79" s="80">
        <f>RES_hhdet_numvin!D26</f>
        <v>0</v>
      </c>
      <c r="E79" s="80">
        <f>RES_hhdet_numvin!E26</f>
        <v>0</v>
      </c>
      <c r="F79" s="80">
        <f>RES_hhdet_numvin!F26</f>
        <v>0</v>
      </c>
      <c r="G79" s="80">
        <f>RES_hhdet_numvin!G26</f>
        <v>0</v>
      </c>
      <c r="H79" s="80">
        <f>RES_hhdet_numvin!H26</f>
        <v>0</v>
      </c>
      <c r="I79" s="80">
        <f>RES_hhdet_numvin!I26</f>
        <v>0</v>
      </c>
      <c r="J79" s="80">
        <f>RES_hhdet_numvin!J26</f>
        <v>0</v>
      </c>
      <c r="K79" s="80">
        <f>RES_hhdet_numvin!K26</f>
        <v>0</v>
      </c>
      <c r="L79" s="80">
        <f>RES_hhdet_numvin!L26</f>
        <v>0</v>
      </c>
      <c r="M79" s="80">
        <f>RES_hhdet_numvin!M26</f>
        <v>0</v>
      </c>
      <c r="N79" s="80">
        <f>RES_hhdet_numvin!N26</f>
        <v>0</v>
      </c>
      <c r="O79" s="80">
        <f>RES_hhdet_numvin!O26</f>
        <v>0</v>
      </c>
      <c r="P79" s="80">
        <f>RES_hhdet_numvin!P26</f>
        <v>0</v>
      </c>
      <c r="Q79" s="80">
        <f>RES_hhdet_numvin!Q26</f>
        <v>0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0</v>
      </c>
      <c r="J81" s="80">
        <f>RES_hhdet_numvin!J29</f>
        <v>0</v>
      </c>
      <c r="K81" s="80">
        <f>RES_hhdet_numvin!K29</f>
        <v>0</v>
      </c>
      <c r="L81" s="80">
        <f>RES_hhdet_numvin!L29</f>
        <v>0</v>
      </c>
      <c r="M81" s="80">
        <f>RES_hhdet_numvin!M29</f>
        <v>0</v>
      </c>
      <c r="N81" s="80">
        <f>RES_hhdet_numvin!N29</f>
        <v>0</v>
      </c>
      <c r="O81" s="80">
        <f>RES_hhdet_numvin!O29</f>
        <v>0</v>
      </c>
      <c r="P81" s="80">
        <f>RES_hhdet_numvin!P29</f>
        <v>0</v>
      </c>
      <c r="Q81" s="80">
        <f>RES_hhdet_numvin!Q29</f>
        <v>0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0</v>
      </c>
      <c r="G83" s="80">
        <f>RES_hhdet_numvin!G31</f>
        <v>0</v>
      </c>
      <c r="H83" s="80">
        <f>RES_hhdet_numvin!H31</f>
        <v>0</v>
      </c>
      <c r="I83" s="80">
        <f>RES_hhdet_numvin!I31</f>
        <v>0</v>
      </c>
      <c r="J83" s="80">
        <f>RES_hhdet_numvin!J31</f>
        <v>0</v>
      </c>
      <c r="K83" s="80">
        <f>RES_hhdet_numvin!K31</f>
        <v>0</v>
      </c>
      <c r="L83" s="80">
        <f>RES_hhdet_numvin!L31</f>
        <v>0</v>
      </c>
      <c r="M83" s="80">
        <f>RES_hhdet_numvin!M31</f>
        <v>0</v>
      </c>
      <c r="N83" s="80">
        <f>RES_hhdet_numvin!N31</f>
        <v>0</v>
      </c>
      <c r="O83" s="80">
        <f>RES_hhdet_numvin!O31</f>
        <v>0</v>
      </c>
      <c r="P83" s="80">
        <f>RES_hhdet_numvin!P31</f>
        <v>0</v>
      </c>
      <c r="Q83" s="80">
        <f>RES_hhdet_numvin!Q31</f>
        <v>0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0</v>
      </c>
      <c r="E84" s="80">
        <f>RES_hhdet_numvin!E32</f>
        <v>0</v>
      </c>
      <c r="F84" s="80">
        <f>RES_hhdet_numvin!F32</f>
        <v>0</v>
      </c>
      <c r="G84" s="80">
        <f>RES_hhdet_numvin!G32</f>
        <v>0</v>
      </c>
      <c r="H84" s="80">
        <f>RES_hhdet_numvin!H32</f>
        <v>0</v>
      </c>
      <c r="I84" s="80">
        <f>RES_hhdet_numvin!I32</f>
        <v>0</v>
      </c>
      <c r="J84" s="80">
        <f>RES_hhdet_numvin!J32</f>
        <v>0</v>
      </c>
      <c r="K84" s="80">
        <f>RES_hhdet_numvin!K32</f>
        <v>0</v>
      </c>
      <c r="L84" s="80">
        <f>RES_hhdet_numvin!L32</f>
        <v>0</v>
      </c>
      <c r="M84" s="80">
        <f>RES_hhdet_numvin!M32</f>
        <v>0</v>
      </c>
      <c r="N84" s="80">
        <f>RES_hhdet_numvin!N32</f>
        <v>0</v>
      </c>
      <c r="O84" s="80">
        <f>RES_hhdet_numvin!O32</f>
        <v>0</v>
      </c>
      <c r="P84" s="80">
        <f>RES_hhdet_numvin!P32</f>
        <v>0</v>
      </c>
      <c r="Q84" s="80">
        <f>RES_hhdet_numvin!Q32</f>
        <v>0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0</v>
      </c>
      <c r="D85" s="80">
        <f>RES_hhdet_numvin!D35</f>
        <v>0</v>
      </c>
      <c r="E85" s="80">
        <f>RES_hhdet_numvin!E35</f>
        <v>0</v>
      </c>
      <c r="F85" s="80">
        <f>RES_hhdet_numvin!F35</f>
        <v>0</v>
      </c>
      <c r="G85" s="80">
        <f>RES_hhdet_numvin!G35</f>
        <v>0</v>
      </c>
      <c r="H85" s="80">
        <f>RES_hhdet_numvin!H35</f>
        <v>0</v>
      </c>
      <c r="I85" s="80">
        <f>RES_hhdet_numvin!I35</f>
        <v>0</v>
      </c>
      <c r="J85" s="80">
        <f>RES_hhdet_numvin!J35</f>
        <v>0</v>
      </c>
      <c r="K85" s="80">
        <f>RES_hhdet_numvin!K35</f>
        <v>0</v>
      </c>
      <c r="L85" s="80">
        <f>RES_hhdet_numvin!L35</f>
        <v>0</v>
      </c>
      <c r="M85" s="80">
        <f>RES_hhdet_numvin!M35</f>
        <v>0</v>
      </c>
      <c r="N85" s="80">
        <f>RES_hhdet_numvin!N35</f>
        <v>0</v>
      </c>
      <c r="O85" s="80">
        <f>RES_hhdet_numvin!O35</f>
        <v>0</v>
      </c>
      <c r="P85" s="80">
        <f>RES_hhdet_numvin!P35</f>
        <v>0</v>
      </c>
      <c r="Q85" s="80">
        <f>RES_hhdet_numvin!Q35</f>
        <v>0</v>
      </c>
    </row>
    <row r="86" spans="1:17" ht="12" customHeight="1" x14ac:dyDescent="0.25">
      <c r="A86" s="23" t="s">
        <v>141</v>
      </c>
      <c r="B86" s="80">
        <f>RES_hhdet_numvin!B36</f>
        <v>0</v>
      </c>
      <c r="C86" s="80">
        <f>RES_hhdet_numvin!C36</f>
        <v>0</v>
      </c>
      <c r="D86" s="80">
        <f>RES_hhdet_numvin!D36</f>
        <v>0</v>
      </c>
      <c r="E86" s="80">
        <f>RES_hhdet_numvin!E36</f>
        <v>0</v>
      </c>
      <c r="F86" s="80">
        <f>RES_hhdet_numvin!F36</f>
        <v>0</v>
      </c>
      <c r="G86" s="80">
        <f>RES_hhdet_numvin!G36</f>
        <v>0</v>
      </c>
      <c r="H86" s="80">
        <f>RES_hhdet_numvin!H36</f>
        <v>0</v>
      </c>
      <c r="I86" s="80">
        <f>RES_hhdet_numvin!I36</f>
        <v>0</v>
      </c>
      <c r="J86" s="80">
        <f>RES_hhdet_numvin!J36</f>
        <v>0</v>
      </c>
      <c r="K86" s="80">
        <f>RES_hhdet_numvin!K36</f>
        <v>0</v>
      </c>
      <c r="L86" s="80">
        <f>RES_hhdet_numvin!L36</f>
        <v>0</v>
      </c>
      <c r="M86" s="80">
        <f>RES_hhdet_numvin!M36</f>
        <v>0</v>
      </c>
      <c r="N86" s="80">
        <f>RES_hhdet_numvin!N36</f>
        <v>0</v>
      </c>
      <c r="O86" s="80">
        <f>RES_hhdet_numvin!O36</f>
        <v>0</v>
      </c>
      <c r="P86" s="80">
        <f>RES_hhdet_numvin!P36</f>
        <v>0</v>
      </c>
      <c r="Q86" s="80">
        <f>RES_hhdet_numvin!Q36</f>
        <v>0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0</v>
      </c>
      <c r="D88" s="80">
        <f>RES_hhdet_numvin!D40</f>
        <v>0</v>
      </c>
      <c r="E88" s="80">
        <f>RES_hhdet_numvin!E40</f>
        <v>0</v>
      </c>
      <c r="F88" s="80">
        <f>RES_hhdet_numvin!F40</f>
        <v>0</v>
      </c>
      <c r="G88" s="80">
        <f>RES_hhdet_numvin!G40</f>
        <v>0</v>
      </c>
      <c r="H88" s="80">
        <f>RES_hhdet_numvin!H40</f>
        <v>0</v>
      </c>
      <c r="I88" s="80">
        <f>RES_hhdet_numvin!I40</f>
        <v>0</v>
      </c>
      <c r="J88" s="80">
        <f>RES_hhdet_numvin!J40</f>
        <v>0</v>
      </c>
      <c r="K88" s="80">
        <f>RES_hhdet_numvin!K40</f>
        <v>0</v>
      </c>
      <c r="L88" s="80">
        <f>RES_hhdet_numvin!L40</f>
        <v>0</v>
      </c>
      <c r="M88" s="80">
        <f>RES_hhdet_numvin!M40</f>
        <v>0</v>
      </c>
      <c r="N88" s="80">
        <f>RES_hhdet_numvin!N40</f>
        <v>0</v>
      </c>
      <c r="O88" s="80">
        <f>RES_hhdet_numvin!O40</f>
        <v>0</v>
      </c>
      <c r="P88" s="80">
        <f>RES_hhdet_numvin!P40</f>
        <v>0</v>
      </c>
      <c r="Q88" s="80">
        <f>RES_hhdet_numvin!Q40</f>
        <v>0</v>
      </c>
    </row>
    <row r="89" spans="1:17" ht="12" customHeight="1" x14ac:dyDescent="0.25">
      <c r="A89" s="29" t="s">
        <v>140</v>
      </c>
      <c r="B89" s="78">
        <f>RES_hhdet_numvin!B41</f>
        <v>0</v>
      </c>
      <c r="C89" s="78">
        <f>RES_hhdet_numvin!C41</f>
        <v>0</v>
      </c>
      <c r="D89" s="78">
        <f>RES_hhdet_numvin!D41</f>
        <v>0</v>
      </c>
      <c r="E89" s="78">
        <f>RES_hhdet_numvin!E41</f>
        <v>0</v>
      </c>
      <c r="F89" s="78">
        <f>RES_hhdet_numvin!F41</f>
        <v>0</v>
      </c>
      <c r="G89" s="78">
        <f>RES_hhdet_numvin!G41</f>
        <v>0</v>
      </c>
      <c r="H89" s="78">
        <f>RES_hhdet_numvin!H41</f>
        <v>0</v>
      </c>
      <c r="I89" s="78">
        <f>RES_hhdet_numvin!I41</f>
        <v>0</v>
      </c>
      <c r="J89" s="78">
        <f>RES_hhdet_numvin!J41</f>
        <v>0</v>
      </c>
      <c r="K89" s="78">
        <f>RES_hhdet_numvin!K41</f>
        <v>0</v>
      </c>
      <c r="L89" s="78">
        <f>RES_hhdet_numvin!L41</f>
        <v>0</v>
      </c>
      <c r="M89" s="78">
        <f>RES_hhdet_numvin!M41</f>
        <v>0</v>
      </c>
      <c r="N89" s="78">
        <f>RES_hhdet_numvin!N41</f>
        <v>0</v>
      </c>
      <c r="O89" s="78">
        <f>RES_hhdet_numvin!O41</f>
        <v>0</v>
      </c>
      <c r="P89" s="78">
        <f>RES_hhdet_numvin!P41</f>
        <v>0</v>
      </c>
      <c r="Q89" s="78">
        <f>RES_hhdet_numvin!Q41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84</v>
      </c>
      <c r="B95" s="156">
        <f>RES_hhdet_fec!B$26</f>
        <v>0</v>
      </c>
      <c r="C95" s="156">
        <f>RES_hhdet_fec!C$26</f>
        <v>0</v>
      </c>
      <c r="D95" s="156">
        <f>RES_hhdet_fec!D$26</f>
        <v>0</v>
      </c>
      <c r="E95" s="156">
        <f>RES_hhdet_fec!E$26</f>
        <v>0</v>
      </c>
      <c r="F95" s="156">
        <f>RES_hhdet_fec!F$26</f>
        <v>0</v>
      </c>
      <c r="G95" s="156">
        <f>RES_hhdet_fec!G$26</f>
        <v>0</v>
      </c>
      <c r="H95" s="156">
        <f>RES_hhdet_fec!H$26</f>
        <v>0</v>
      </c>
      <c r="I95" s="156">
        <f>RES_hhdet_fec!I$26</f>
        <v>0</v>
      </c>
      <c r="J95" s="156">
        <f>RES_hhdet_fec!J$26</f>
        <v>0</v>
      </c>
      <c r="K95" s="156">
        <f>RES_hhdet_fec!K$26</f>
        <v>0</v>
      </c>
      <c r="L95" s="156">
        <f>RES_hhdet_fec!L$26</f>
        <v>0</v>
      </c>
      <c r="M95" s="156">
        <f>RES_hhdet_fec!M$26</f>
        <v>0</v>
      </c>
      <c r="N95" s="156">
        <f>RES_hhdet_fec!N$26</f>
        <v>0</v>
      </c>
      <c r="O95" s="156">
        <f>RES_hhdet_fec!O$26</f>
        <v>0</v>
      </c>
      <c r="P95" s="156">
        <f>RES_hhdet_fec!P$26</f>
        <v>0</v>
      </c>
      <c r="Q95" s="156">
        <f>RES_hhdet_fec!Q$26</f>
        <v>0</v>
      </c>
    </row>
    <row r="96" spans="1:17" ht="12" customHeight="1" x14ac:dyDescent="0.25">
      <c r="A96" s="23" t="s">
        <v>60</v>
      </c>
      <c r="B96" s="156">
        <f>RES_hhdet_fec!B$27</f>
        <v>0</v>
      </c>
      <c r="C96" s="156">
        <f>RES_hhdet_fec!C$27</f>
        <v>0</v>
      </c>
      <c r="D96" s="156">
        <f>RES_hhdet_fec!D$27</f>
        <v>0</v>
      </c>
      <c r="E96" s="156">
        <f>RES_hhdet_fec!E$27</f>
        <v>0</v>
      </c>
      <c r="F96" s="156">
        <f>RES_hhdet_fec!F$27</f>
        <v>0</v>
      </c>
      <c r="G96" s="156">
        <f>RES_hhdet_fec!G$27</f>
        <v>0</v>
      </c>
      <c r="H96" s="156">
        <f>RES_hhdet_fec!H$27</f>
        <v>0</v>
      </c>
      <c r="I96" s="156">
        <f>RES_hhdet_fec!I$27</f>
        <v>0</v>
      </c>
      <c r="J96" s="156">
        <f>RES_hhdet_fec!J$27</f>
        <v>0</v>
      </c>
      <c r="K96" s="156">
        <f>RES_hhdet_fec!K$27</f>
        <v>0</v>
      </c>
      <c r="L96" s="156">
        <f>RES_hhdet_fec!L$27</f>
        <v>0</v>
      </c>
      <c r="M96" s="156">
        <f>RES_hhdet_fec!M$27</f>
        <v>0</v>
      </c>
      <c r="N96" s="156">
        <f>RES_hhdet_fec!N$27</f>
        <v>0</v>
      </c>
      <c r="O96" s="156">
        <f>RES_hhdet_fec!O$27</f>
        <v>0</v>
      </c>
      <c r="P96" s="156">
        <f>RES_hhdet_fec!P$27</f>
        <v>0</v>
      </c>
      <c r="Q96" s="156">
        <f>RES_hhdet_fec!Q$27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RES_hhdet_fec!B$29</f>
        <v>0</v>
      </c>
      <c r="C98" s="156">
        <f>RES_hhdet_fec!C$29</f>
        <v>0</v>
      </c>
      <c r="D98" s="156">
        <f>RES_hhdet_fec!D$29</f>
        <v>0</v>
      </c>
      <c r="E98" s="156">
        <f>RES_hhdet_fec!E$29</f>
        <v>0</v>
      </c>
      <c r="F98" s="156">
        <f>RES_hhdet_fec!F$29</f>
        <v>0</v>
      </c>
      <c r="G98" s="156">
        <f>RES_hhdet_fec!G$29</f>
        <v>0</v>
      </c>
      <c r="H98" s="156">
        <f>RES_hhdet_fec!H$29</f>
        <v>0</v>
      </c>
      <c r="I98" s="156">
        <f>RES_hhdet_fec!I$29</f>
        <v>0</v>
      </c>
      <c r="J98" s="156">
        <f>RES_hhdet_fec!J$29</f>
        <v>0</v>
      </c>
      <c r="K98" s="156">
        <f>RES_hhdet_fec!K$29</f>
        <v>0</v>
      </c>
      <c r="L98" s="156">
        <f>RES_hhdet_fec!L$29</f>
        <v>0</v>
      </c>
      <c r="M98" s="156">
        <f>RES_hhdet_fec!M$29</f>
        <v>0</v>
      </c>
      <c r="N98" s="156">
        <f>RES_hhdet_fec!N$29</f>
        <v>0</v>
      </c>
      <c r="O98" s="156">
        <f>RES_hhdet_fec!O$29</f>
        <v>0</v>
      </c>
      <c r="P98" s="156">
        <f>RES_hhdet_fec!P$29</f>
        <v>0</v>
      </c>
      <c r="Q98" s="156">
        <f>RES_hhdet_fec!Q$29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169</v>
      </c>
      <c r="B100" s="132">
        <f>RES_hhdet_fec!B$31</f>
        <v>0</v>
      </c>
      <c r="C100" s="132">
        <f>RES_hhdet_fec!C$31</f>
        <v>0</v>
      </c>
      <c r="D100" s="132">
        <f>RES_hhdet_fec!D$31</f>
        <v>0</v>
      </c>
      <c r="E100" s="132">
        <f>RES_hhdet_fec!E$31</f>
        <v>0</v>
      </c>
      <c r="F100" s="132">
        <f>RES_hhdet_fec!F$31</f>
        <v>0</v>
      </c>
      <c r="G100" s="132">
        <f>RES_hhdet_fec!G$31</f>
        <v>0</v>
      </c>
      <c r="H100" s="132">
        <f>RES_hhdet_fec!H$31</f>
        <v>0</v>
      </c>
      <c r="I100" s="132">
        <f>RES_hhdet_fec!I$31</f>
        <v>0</v>
      </c>
      <c r="J100" s="132">
        <f>RES_hhdet_fec!J$31</f>
        <v>0</v>
      </c>
      <c r="K100" s="132">
        <f>RES_hhdet_fec!K$31</f>
        <v>0</v>
      </c>
      <c r="L100" s="132">
        <f>RES_hhdet_fec!L$31</f>
        <v>0</v>
      </c>
      <c r="M100" s="132">
        <f>RES_hhdet_fec!M$31</f>
        <v>0</v>
      </c>
      <c r="N100" s="132">
        <f>RES_hhdet_fec!N$31</f>
        <v>0</v>
      </c>
      <c r="O100" s="132">
        <f>RES_hhdet_fec!O$31</f>
        <v>0</v>
      </c>
      <c r="P100" s="132">
        <f>RES_hhdet_fec!P$31</f>
        <v>0</v>
      </c>
      <c r="Q100" s="132">
        <f>RES_hhdet_fec!Q$31</f>
        <v>0</v>
      </c>
    </row>
    <row r="101" spans="1:17" ht="12" customHeight="1" x14ac:dyDescent="0.25">
      <c r="A101" s="167" t="s">
        <v>168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57</v>
      </c>
      <c r="B102" s="165">
        <f>RES_hhdet_fec!B$33</f>
        <v>0</v>
      </c>
      <c r="C102" s="165">
        <f>RES_hhdet_fec!C$33</f>
        <v>0</v>
      </c>
      <c r="D102" s="165">
        <f>RES_hhdet_fec!D$33</f>
        <v>0</v>
      </c>
      <c r="E102" s="165">
        <f>RES_hhdet_fec!E$33</f>
        <v>0</v>
      </c>
      <c r="F102" s="165">
        <f>RES_hhdet_fec!F$33</f>
        <v>0</v>
      </c>
      <c r="G102" s="165">
        <f>RES_hhdet_fec!G$33</f>
        <v>0</v>
      </c>
      <c r="H102" s="165">
        <f>RES_hhdet_fec!H$33</f>
        <v>0</v>
      </c>
      <c r="I102" s="165">
        <f>RES_hhdet_fec!I$33</f>
        <v>0</v>
      </c>
      <c r="J102" s="165">
        <f>RES_hhdet_fec!J$33</f>
        <v>0</v>
      </c>
      <c r="K102" s="165">
        <f>RES_hhdet_fec!K$33</f>
        <v>0</v>
      </c>
      <c r="L102" s="165">
        <f>RES_hhdet_fec!L$33</f>
        <v>0</v>
      </c>
      <c r="M102" s="165">
        <f>RES_hhdet_fec!M$33</f>
        <v>0</v>
      </c>
      <c r="N102" s="165">
        <f>RES_hhdet_fec!N$33</f>
        <v>0</v>
      </c>
      <c r="O102" s="165">
        <f>RES_hhdet_fec!O$33</f>
        <v>0</v>
      </c>
      <c r="P102" s="165">
        <f>RES_hhdet_fec!P$33</f>
        <v>0</v>
      </c>
      <c r="Q102" s="165">
        <f>RES_hhdet_fec!Q$33</f>
        <v>0</v>
      </c>
    </row>
    <row r="103" spans="1:17" ht="12" customHeight="1" x14ac:dyDescent="0.25">
      <c r="A103" s="147" t="s">
        <v>59</v>
      </c>
      <c r="B103" s="164">
        <f>RES_hhdet_fec!B$34</f>
        <v>0</v>
      </c>
      <c r="C103" s="164">
        <f>RES_hhdet_fec!C$34</f>
        <v>0</v>
      </c>
      <c r="D103" s="164">
        <f>RES_hhdet_fec!D$34</f>
        <v>0</v>
      </c>
      <c r="E103" s="164">
        <f>RES_hhdet_fec!E$34</f>
        <v>0</v>
      </c>
      <c r="F103" s="164">
        <f>RES_hhdet_fec!F$34</f>
        <v>0</v>
      </c>
      <c r="G103" s="164">
        <f>RES_hhdet_fec!G$34</f>
        <v>0</v>
      </c>
      <c r="H103" s="164">
        <f>RES_hhdet_fec!H$34</f>
        <v>0</v>
      </c>
      <c r="I103" s="164">
        <f>RES_hhdet_fec!I$34</f>
        <v>0</v>
      </c>
      <c r="J103" s="164">
        <f>RES_hhdet_fec!J$34</f>
        <v>0</v>
      </c>
      <c r="K103" s="164">
        <f>RES_hhdet_fec!K$34</f>
        <v>0</v>
      </c>
      <c r="L103" s="164">
        <f>RES_hhdet_fec!L$34</f>
        <v>0</v>
      </c>
      <c r="M103" s="164">
        <f>RES_hhdet_fec!M$34</f>
        <v>0</v>
      </c>
      <c r="N103" s="164">
        <f>RES_hhdet_fec!N$34</f>
        <v>0</v>
      </c>
      <c r="O103" s="164">
        <f>RES_hhdet_fec!O$34</f>
        <v>0</v>
      </c>
      <c r="P103" s="164">
        <f>RES_hhdet_fec!P$34</f>
        <v>0</v>
      </c>
      <c r="Q103" s="164">
        <f>RES_hhdet_fec!Q$34</f>
        <v>0</v>
      </c>
    </row>
    <row r="104" spans="1:17" ht="12" customHeight="1" x14ac:dyDescent="0.25">
      <c r="A104" s="163" t="s">
        <v>142</v>
      </c>
      <c r="B104" s="162">
        <f>RES_hhdet_fec!B$35</f>
        <v>0</v>
      </c>
      <c r="C104" s="162">
        <f>RES_hhdet_fec!C$35</f>
        <v>0</v>
      </c>
      <c r="D104" s="162">
        <f>RES_hhdet_fec!D$35</f>
        <v>0</v>
      </c>
      <c r="E104" s="162">
        <f>RES_hhdet_fec!E$35</f>
        <v>0</v>
      </c>
      <c r="F104" s="162">
        <f>RES_hhdet_fec!F$35</f>
        <v>0</v>
      </c>
      <c r="G104" s="162">
        <f>RES_hhdet_fec!G$35</f>
        <v>0</v>
      </c>
      <c r="H104" s="162">
        <f>RES_hhdet_fec!H$35</f>
        <v>0</v>
      </c>
      <c r="I104" s="162">
        <f>RES_hhdet_fec!I$35</f>
        <v>0</v>
      </c>
      <c r="J104" s="162">
        <f>RES_hhdet_fec!J$35</f>
        <v>0</v>
      </c>
      <c r="K104" s="162">
        <f>RES_hhdet_fec!K$35</f>
        <v>0</v>
      </c>
      <c r="L104" s="162">
        <f>RES_hhdet_fec!L$35</f>
        <v>0</v>
      </c>
      <c r="M104" s="162">
        <f>RES_hhdet_fec!M$35</f>
        <v>0</v>
      </c>
      <c r="N104" s="162">
        <f>RES_hhdet_fec!N$35</f>
        <v>0</v>
      </c>
      <c r="O104" s="162">
        <f>RES_hhdet_fec!O$35</f>
        <v>0</v>
      </c>
      <c r="P104" s="162">
        <f>RES_hhdet_fec!P$35</f>
        <v>0</v>
      </c>
      <c r="Q104" s="162">
        <f>RES_hhdet_fec!Q$35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RES_hhdet_fec!B$37</f>
        <v>0</v>
      </c>
      <c r="C106" s="156">
        <f>RES_hhdet_fec!C$37</f>
        <v>0</v>
      </c>
      <c r="D106" s="156">
        <f>RES_hhdet_fec!D$37</f>
        <v>0</v>
      </c>
      <c r="E106" s="156">
        <f>RES_hhdet_fec!E$37</f>
        <v>0</v>
      </c>
      <c r="F106" s="156">
        <f>RES_hhdet_fec!F$37</f>
        <v>0</v>
      </c>
      <c r="G106" s="156">
        <f>RES_hhdet_fec!G$37</f>
        <v>0</v>
      </c>
      <c r="H106" s="156">
        <f>RES_hhdet_fec!H$37</f>
        <v>0</v>
      </c>
      <c r="I106" s="156">
        <f>RES_hhdet_fec!I$37</f>
        <v>0</v>
      </c>
      <c r="J106" s="156">
        <f>RES_hhdet_fec!J$37</f>
        <v>0</v>
      </c>
      <c r="K106" s="156">
        <f>RES_hhdet_fec!K$37</f>
        <v>0</v>
      </c>
      <c r="L106" s="156">
        <f>RES_hhdet_fec!L$37</f>
        <v>0</v>
      </c>
      <c r="M106" s="156">
        <f>RES_hhdet_fec!M$37</f>
        <v>0</v>
      </c>
      <c r="N106" s="156">
        <f>RES_hhdet_fec!N$37</f>
        <v>0</v>
      </c>
      <c r="O106" s="156">
        <f>RES_hhdet_fec!O$37</f>
        <v>0</v>
      </c>
      <c r="P106" s="156">
        <f>RES_hhdet_fec!P$37</f>
        <v>0</v>
      </c>
      <c r="Q106" s="156">
        <f>RES_hhdet_fec!Q$37</f>
        <v>0</v>
      </c>
    </row>
    <row r="107" spans="1:17" ht="12" customHeight="1" x14ac:dyDescent="0.25">
      <c r="A107" s="148" t="s">
        <v>59</v>
      </c>
      <c r="B107" s="156">
        <f>RES_hhdet_fec!B$38</f>
        <v>0</v>
      </c>
      <c r="C107" s="156">
        <f>RES_hhdet_fec!C$38</f>
        <v>0</v>
      </c>
      <c r="D107" s="156">
        <f>RES_hhdet_fec!D$38</f>
        <v>0</v>
      </c>
      <c r="E107" s="156">
        <f>RES_hhdet_fec!E$38</f>
        <v>0</v>
      </c>
      <c r="F107" s="156">
        <f>RES_hhdet_fec!F$38</f>
        <v>0</v>
      </c>
      <c r="G107" s="156">
        <f>RES_hhdet_fec!G$38</f>
        <v>0</v>
      </c>
      <c r="H107" s="156">
        <f>RES_hhdet_fec!H$38</f>
        <v>0</v>
      </c>
      <c r="I107" s="156">
        <f>RES_hhdet_fec!I$38</f>
        <v>0</v>
      </c>
      <c r="J107" s="156">
        <f>RES_hhdet_fec!J$38</f>
        <v>0</v>
      </c>
      <c r="K107" s="156">
        <f>RES_hhdet_fec!K$38</f>
        <v>0</v>
      </c>
      <c r="L107" s="156">
        <f>RES_hhdet_fec!L$38</f>
        <v>0</v>
      </c>
      <c r="M107" s="156">
        <f>RES_hhdet_fec!M$38</f>
        <v>0</v>
      </c>
      <c r="N107" s="156">
        <f>RES_hhdet_fec!N$38</f>
        <v>0</v>
      </c>
      <c r="O107" s="156">
        <f>RES_hhdet_fec!O$38</f>
        <v>0</v>
      </c>
      <c r="P107" s="156">
        <f>RES_hhdet_fec!P$38</f>
        <v>0</v>
      </c>
      <c r="Q107" s="156">
        <f>RES_hhdet_fec!Q$38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RES_hhdet_fec!B$40</f>
        <v>0</v>
      </c>
      <c r="C109" s="156">
        <f>RES_hhdet_fec!C$40</f>
        <v>0</v>
      </c>
      <c r="D109" s="156">
        <f>RES_hhdet_fec!D$40</f>
        <v>0</v>
      </c>
      <c r="E109" s="156">
        <f>RES_hhdet_fec!E$40</f>
        <v>0</v>
      </c>
      <c r="F109" s="156">
        <f>RES_hhdet_fec!F$40</f>
        <v>0</v>
      </c>
      <c r="G109" s="156">
        <f>RES_hhdet_fec!G$40</f>
        <v>0</v>
      </c>
      <c r="H109" s="156">
        <f>RES_hhdet_fec!H$40</f>
        <v>0</v>
      </c>
      <c r="I109" s="156">
        <f>RES_hhdet_fec!I$40</f>
        <v>0</v>
      </c>
      <c r="J109" s="156">
        <f>RES_hhdet_fec!J$40</f>
        <v>0</v>
      </c>
      <c r="K109" s="156">
        <f>RES_hhdet_fec!K$40</f>
        <v>0</v>
      </c>
      <c r="L109" s="156">
        <f>RES_hhdet_fec!L$40</f>
        <v>0</v>
      </c>
      <c r="M109" s="156">
        <f>RES_hhdet_fec!M$40</f>
        <v>0</v>
      </c>
      <c r="N109" s="156">
        <f>RES_hhdet_fec!N$40</f>
        <v>0</v>
      </c>
      <c r="O109" s="156">
        <f>RES_hhdet_fec!O$40</f>
        <v>0</v>
      </c>
      <c r="P109" s="156">
        <f>RES_hhdet_fec!P$40</f>
        <v>0</v>
      </c>
      <c r="Q109" s="156">
        <f>RES_hhdet_fec!Q$40</f>
        <v>0</v>
      </c>
    </row>
    <row r="110" spans="1:17" ht="12" customHeight="1" x14ac:dyDescent="0.25">
      <c r="A110" s="29" t="s">
        <v>140</v>
      </c>
      <c r="B110" s="57">
        <f>RES_hhdet_fec!B$41</f>
        <v>0</v>
      </c>
      <c r="C110" s="57">
        <f>RES_hhdet_fec!C$41</f>
        <v>0</v>
      </c>
      <c r="D110" s="57">
        <f>RES_hhdet_fec!D$41</f>
        <v>0</v>
      </c>
      <c r="E110" s="57">
        <f>RES_hhdet_fec!E$41</f>
        <v>0</v>
      </c>
      <c r="F110" s="57">
        <f>RES_hhdet_fec!F$41</f>
        <v>0</v>
      </c>
      <c r="G110" s="57">
        <f>RES_hhdet_fec!G$41</f>
        <v>0</v>
      </c>
      <c r="H110" s="57">
        <f>RES_hhdet_fec!H$41</f>
        <v>0</v>
      </c>
      <c r="I110" s="57">
        <f>RES_hhdet_fec!I$41</f>
        <v>0</v>
      </c>
      <c r="J110" s="57">
        <f>RES_hhdet_fec!J$41</f>
        <v>0</v>
      </c>
      <c r="K110" s="57">
        <f>RES_hhdet_fec!K$41</f>
        <v>0</v>
      </c>
      <c r="L110" s="57">
        <f>RES_hhdet_fec!L$41</f>
        <v>0</v>
      </c>
      <c r="M110" s="57">
        <f>RES_hhdet_fec!M$41</f>
        <v>0</v>
      </c>
      <c r="N110" s="57">
        <f>RES_hhdet_fec!N$41</f>
        <v>0</v>
      </c>
      <c r="O110" s="57">
        <f>RES_hhdet_fec!O$41</f>
        <v>0</v>
      </c>
      <c r="P110" s="57">
        <f>RES_hhdet_fec!P$41</f>
        <v>0</v>
      </c>
      <c r="Q110" s="57">
        <f>RES_hhdet_fec!Q$41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84</v>
      </c>
      <c r="B114" s="156">
        <f>RES_hhdet_tes!B$26</f>
        <v>0</v>
      </c>
      <c r="C114" s="156">
        <f>RES_hhdet_tes!C$26</f>
        <v>0</v>
      </c>
      <c r="D114" s="156">
        <f>RES_hhdet_tes!D$26</f>
        <v>0</v>
      </c>
      <c r="E114" s="156">
        <f>RES_hhdet_tes!E$26</f>
        <v>0</v>
      </c>
      <c r="F114" s="156">
        <f>RES_hhdet_tes!F$26</f>
        <v>0</v>
      </c>
      <c r="G114" s="156">
        <f>RES_hhdet_tes!G$26</f>
        <v>0</v>
      </c>
      <c r="H114" s="156">
        <f>RES_hhdet_tes!H$26</f>
        <v>0</v>
      </c>
      <c r="I114" s="156">
        <f>RES_hhdet_tes!I$26</f>
        <v>0</v>
      </c>
      <c r="J114" s="156">
        <f>RES_hhdet_tes!J$26</f>
        <v>0</v>
      </c>
      <c r="K114" s="156">
        <f>RES_hhdet_tes!K$26</f>
        <v>0</v>
      </c>
      <c r="L114" s="156">
        <f>RES_hhdet_tes!L$26</f>
        <v>0</v>
      </c>
      <c r="M114" s="156">
        <f>RES_hhdet_tes!M$26</f>
        <v>0</v>
      </c>
      <c r="N114" s="156">
        <f>RES_hhdet_tes!N$26</f>
        <v>0</v>
      </c>
      <c r="O114" s="156">
        <f>RES_hhdet_tes!O$26</f>
        <v>0</v>
      </c>
      <c r="P114" s="156">
        <f>RES_hhdet_tes!P$26</f>
        <v>0</v>
      </c>
      <c r="Q114" s="156">
        <f>RES_hhdet_tes!Q$26</f>
        <v>0</v>
      </c>
    </row>
    <row r="115" spans="1:17" ht="12" customHeight="1" x14ac:dyDescent="0.25">
      <c r="A115" s="23" t="s">
        <v>60</v>
      </c>
      <c r="B115" s="156">
        <f>RES_hhdet_tes!B$27</f>
        <v>0</v>
      </c>
      <c r="C115" s="156">
        <f>RES_hhdet_tes!C$27</f>
        <v>0</v>
      </c>
      <c r="D115" s="156">
        <f>RES_hhdet_tes!D$27</f>
        <v>0</v>
      </c>
      <c r="E115" s="156">
        <f>RES_hhdet_tes!E$27</f>
        <v>0</v>
      </c>
      <c r="F115" s="156">
        <f>RES_hhdet_tes!F$27</f>
        <v>0</v>
      </c>
      <c r="G115" s="156">
        <f>RES_hhdet_tes!G$27</f>
        <v>0</v>
      </c>
      <c r="H115" s="156">
        <f>RES_hhdet_tes!H$27</f>
        <v>0</v>
      </c>
      <c r="I115" s="156">
        <f>RES_hhdet_tes!I$27</f>
        <v>0</v>
      </c>
      <c r="J115" s="156">
        <f>RES_hhdet_tes!J$27</f>
        <v>0</v>
      </c>
      <c r="K115" s="156">
        <f>RES_hhdet_tes!K$27</f>
        <v>0</v>
      </c>
      <c r="L115" s="156">
        <f>RES_hhdet_tes!L$27</f>
        <v>0</v>
      </c>
      <c r="M115" s="156">
        <f>RES_hhdet_tes!M$27</f>
        <v>0</v>
      </c>
      <c r="N115" s="156">
        <f>RES_hhdet_tes!N$27</f>
        <v>0</v>
      </c>
      <c r="O115" s="156">
        <f>RES_hhdet_tes!O$27</f>
        <v>0</v>
      </c>
      <c r="P115" s="156">
        <f>RES_hhdet_tes!P$27</f>
        <v>0</v>
      </c>
      <c r="Q115" s="156">
        <f>RES_hhdet_tes!Q$27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RES_hhdet_tes!B$29</f>
        <v>0</v>
      </c>
      <c r="C117" s="156">
        <f>RES_hhdet_tes!C$29</f>
        <v>0</v>
      </c>
      <c r="D117" s="156">
        <f>RES_hhdet_tes!D$29</f>
        <v>0</v>
      </c>
      <c r="E117" s="156">
        <f>RES_hhdet_tes!E$29</f>
        <v>0</v>
      </c>
      <c r="F117" s="156">
        <f>RES_hhdet_tes!F$29</f>
        <v>0</v>
      </c>
      <c r="G117" s="156">
        <f>RES_hhdet_tes!G$29</f>
        <v>0</v>
      </c>
      <c r="H117" s="156">
        <f>RES_hhdet_tes!H$29</f>
        <v>0</v>
      </c>
      <c r="I117" s="156">
        <f>RES_hhdet_tes!I$29</f>
        <v>0</v>
      </c>
      <c r="J117" s="156">
        <f>RES_hhdet_tes!J$29</f>
        <v>0</v>
      </c>
      <c r="K117" s="156">
        <f>RES_hhdet_tes!K$29</f>
        <v>0</v>
      </c>
      <c r="L117" s="156">
        <f>RES_hhdet_tes!L$29</f>
        <v>0</v>
      </c>
      <c r="M117" s="156">
        <f>RES_hhdet_tes!M$29</f>
        <v>0</v>
      </c>
      <c r="N117" s="156">
        <f>RES_hhdet_tes!N$29</f>
        <v>0</v>
      </c>
      <c r="O117" s="156">
        <f>RES_hhdet_tes!O$29</f>
        <v>0</v>
      </c>
      <c r="P117" s="156">
        <f>RES_hhdet_tes!P$29</f>
        <v>0</v>
      </c>
      <c r="Q117" s="156">
        <f>RES_hhdet_tes!Q$29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169</v>
      </c>
      <c r="B119" s="132">
        <f>RES_hhdet_tes!B$31</f>
        <v>0</v>
      </c>
      <c r="C119" s="132">
        <f>RES_hhdet_tes!C$31</f>
        <v>0</v>
      </c>
      <c r="D119" s="132">
        <f>RES_hhdet_tes!D$31</f>
        <v>0</v>
      </c>
      <c r="E119" s="132">
        <f>RES_hhdet_tes!E$31</f>
        <v>0</v>
      </c>
      <c r="F119" s="132">
        <f>RES_hhdet_tes!F$31</f>
        <v>0</v>
      </c>
      <c r="G119" s="132">
        <f>RES_hhdet_tes!G$31</f>
        <v>0</v>
      </c>
      <c r="H119" s="132">
        <f>RES_hhdet_tes!H$31</f>
        <v>0</v>
      </c>
      <c r="I119" s="132">
        <f>RES_hhdet_tes!I$31</f>
        <v>0</v>
      </c>
      <c r="J119" s="132">
        <f>RES_hhdet_tes!J$31</f>
        <v>0</v>
      </c>
      <c r="K119" s="132">
        <f>RES_hhdet_tes!K$31</f>
        <v>0</v>
      </c>
      <c r="L119" s="132">
        <f>RES_hhdet_tes!L$31</f>
        <v>0</v>
      </c>
      <c r="M119" s="132">
        <f>RES_hhdet_tes!M$31</f>
        <v>0</v>
      </c>
      <c r="N119" s="132">
        <f>RES_hhdet_tes!N$31</f>
        <v>0</v>
      </c>
      <c r="O119" s="132">
        <f>RES_hhdet_tes!O$31</f>
        <v>0</v>
      </c>
      <c r="P119" s="132">
        <f>RES_hhdet_tes!P$31</f>
        <v>0</v>
      </c>
      <c r="Q119" s="132">
        <f>RES_hhdet_tes!Q$31</f>
        <v>0</v>
      </c>
    </row>
    <row r="120" spans="1:17" ht="12" customHeight="1" x14ac:dyDescent="0.25">
      <c r="A120" s="167" t="s">
        <v>168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57</v>
      </c>
      <c r="B121" s="165">
        <f>RES_hhdet_tes!B$33</f>
        <v>0</v>
      </c>
      <c r="C121" s="165">
        <f>RES_hhdet_tes!C$33</f>
        <v>0</v>
      </c>
      <c r="D121" s="165">
        <f>RES_hhdet_tes!D$33</f>
        <v>0</v>
      </c>
      <c r="E121" s="165">
        <f>RES_hhdet_tes!E$33</f>
        <v>0</v>
      </c>
      <c r="F121" s="165">
        <f>RES_hhdet_tes!F$33</f>
        <v>0</v>
      </c>
      <c r="G121" s="165">
        <f>RES_hhdet_tes!G$33</f>
        <v>0</v>
      </c>
      <c r="H121" s="165">
        <f>RES_hhdet_tes!H$33</f>
        <v>0</v>
      </c>
      <c r="I121" s="165">
        <f>RES_hhdet_tes!I$33</f>
        <v>0</v>
      </c>
      <c r="J121" s="165">
        <f>RES_hhdet_tes!J$33</f>
        <v>0</v>
      </c>
      <c r="K121" s="165">
        <f>RES_hhdet_tes!K$33</f>
        <v>0</v>
      </c>
      <c r="L121" s="165">
        <f>RES_hhdet_tes!L$33</f>
        <v>0</v>
      </c>
      <c r="M121" s="165">
        <f>RES_hhdet_tes!M$33</f>
        <v>0</v>
      </c>
      <c r="N121" s="165">
        <f>RES_hhdet_tes!N$33</f>
        <v>0</v>
      </c>
      <c r="O121" s="165">
        <f>RES_hhdet_tes!O$33</f>
        <v>0</v>
      </c>
      <c r="P121" s="165">
        <f>RES_hhdet_tes!P$33</f>
        <v>0</v>
      </c>
      <c r="Q121" s="165">
        <f>RES_hhdet_tes!Q$33</f>
        <v>0</v>
      </c>
    </row>
    <row r="122" spans="1:17" ht="12" customHeight="1" x14ac:dyDescent="0.25">
      <c r="A122" s="147" t="s">
        <v>59</v>
      </c>
      <c r="B122" s="164">
        <f>RES_hhdet_tes!B$34</f>
        <v>0</v>
      </c>
      <c r="C122" s="164">
        <f>RES_hhdet_tes!C$34</f>
        <v>0</v>
      </c>
      <c r="D122" s="164">
        <f>RES_hhdet_tes!D$34</f>
        <v>0</v>
      </c>
      <c r="E122" s="164">
        <f>RES_hhdet_tes!E$34</f>
        <v>0</v>
      </c>
      <c r="F122" s="164">
        <f>RES_hhdet_tes!F$34</f>
        <v>0</v>
      </c>
      <c r="G122" s="164">
        <f>RES_hhdet_tes!G$34</f>
        <v>0</v>
      </c>
      <c r="H122" s="164">
        <f>RES_hhdet_tes!H$34</f>
        <v>0</v>
      </c>
      <c r="I122" s="164">
        <f>RES_hhdet_tes!I$34</f>
        <v>0</v>
      </c>
      <c r="J122" s="164">
        <f>RES_hhdet_tes!J$34</f>
        <v>0</v>
      </c>
      <c r="K122" s="164">
        <f>RES_hhdet_tes!K$34</f>
        <v>0</v>
      </c>
      <c r="L122" s="164">
        <f>RES_hhdet_tes!L$34</f>
        <v>0</v>
      </c>
      <c r="M122" s="164">
        <f>RES_hhdet_tes!M$34</f>
        <v>0</v>
      </c>
      <c r="N122" s="164">
        <f>RES_hhdet_tes!N$34</f>
        <v>0</v>
      </c>
      <c r="O122" s="164">
        <f>RES_hhdet_tes!O$34</f>
        <v>0</v>
      </c>
      <c r="P122" s="164">
        <f>RES_hhdet_tes!P$34</f>
        <v>0</v>
      </c>
      <c r="Q122" s="164">
        <f>RES_hhdet_tes!Q$34</f>
        <v>0</v>
      </c>
    </row>
    <row r="123" spans="1:17" ht="12" customHeight="1" x14ac:dyDescent="0.25">
      <c r="A123" s="163" t="s">
        <v>142</v>
      </c>
      <c r="B123" s="162">
        <f>RES_hhdet_tes!B$35</f>
        <v>0</v>
      </c>
      <c r="C123" s="162">
        <f>RES_hhdet_tes!C$35</f>
        <v>0</v>
      </c>
      <c r="D123" s="162">
        <f>RES_hhdet_tes!D$35</f>
        <v>0</v>
      </c>
      <c r="E123" s="162">
        <f>RES_hhdet_tes!E$35</f>
        <v>0</v>
      </c>
      <c r="F123" s="162">
        <f>RES_hhdet_tes!F$35</f>
        <v>0</v>
      </c>
      <c r="G123" s="162">
        <f>RES_hhdet_tes!G$35</f>
        <v>0</v>
      </c>
      <c r="H123" s="162">
        <f>RES_hhdet_tes!H$35</f>
        <v>0</v>
      </c>
      <c r="I123" s="162">
        <f>RES_hhdet_tes!I$35</f>
        <v>0</v>
      </c>
      <c r="J123" s="162">
        <f>RES_hhdet_tes!J$35</f>
        <v>0</v>
      </c>
      <c r="K123" s="162">
        <f>RES_hhdet_tes!K$35</f>
        <v>0</v>
      </c>
      <c r="L123" s="162">
        <f>RES_hhdet_tes!L$35</f>
        <v>0</v>
      </c>
      <c r="M123" s="162">
        <f>RES_hhdet_tes!M$35</f>
        <v>0</v>
      </c>
      <c r="N123" s="162">
        <f>RES_hhdet_tes!N$35</f>
        <v>0</v>
      </c>
      <c r="O123" s="162">
        <f>RES_hhdet_tes!O$35</f>
        <v>0</v>
      </c>
      <c r="P123" s="162">
        <f>RES_hhdet_tes!P$35</f>
        <v>0</v>
      </c>
      <c r="Q123" s="162">
        <f>RES_hhdet_tes!Q$35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RES_hhdet_tes!B$37</f>
        <v>0</v>
      </c>
      <c r="C125" s="156">
        <f>RES_hhdet_tes!C$37</f>
        <v>0</v>
      </c>
      <c r="D125" s="156">
        <f>RES_hhdet_tes!D$37</f>
        <v>0</v>
      </c>
      <c r="E125" s="156">
        <f>RES_hhdet_tes!E$37</f>
        <v>0</v>
      </c>
      <c r="F125" s="156">
        <f>RES_hhdet_tes!F$37</f>
        <v>0</v>
      </c>
      <c r="G125" s="156">
        <f>RES_hhdet_tes!G$37</f>
        <v>0</v>
      </c>
      <c r="H125" s="156">
        <f>RES_hhdet_tes!H$37</f>
        <v>0</v>
      </c>
      <c r="I125" s="156">
        <f>RES_hhdet_tes!I$37</f>
        <v>0</v>
      </c>
      <c r="J125" s="156">
        <f>RES_hhdet_tes!J$37</f>
        <v>0</v>
      </c>
      <c r="K125" s="156">
        <f>RES_hhdet_tes!K$37</f>
        <v>0</v>
      </c>
      <c r="L125" s="156">
        <f>RES_hhdet_tes!L$37</f>
        <v>0</v>
      </c>
      <c r="M125" s="156">
        <f>RES_hhdet_tes!M$37</f>
        <v>0</v>
      </c>
      <c r="N125" s="156">
        <f>RES_hhdet_tes!N$37</f>
        <v>0</v>
      </c>
      <c r="O125" s="156">
        <f>RES_hhdet_tes!O$37</f>
        <v>0</v>
      </c>
      <c r="P125" s="156">
        <f>RES_hhdet_tes!P$37</f>
        <v>0</v>
      </c>
      <c r="Q125" s="156">
        <f>RES_hhdet_tes!Q$37</f>
        <v>0</v>
      </c>
    </row>
    <row r="126" spans="1:17" ht="12" customHeight="1" x14ac:dyDescent="0.25">
      <c r="A126" s="148" t="s">
        <v>59</v>
      </c>
      <c r="B126" s="156">
        <f>RES_hhdet_tes!B$38</f>
        <v>0</v>
      </c>
      <c r="C126" s="156">
        <f>RES_hhdet_tes!C$38</f>
        <v>0</v>
      </c>
      <c r="D126" s="156">
        <f>RES_hhdet_tes!D$38</f>
        <v>0</v>
      </c>
      <c r="E126" s="156">
        <f>RES_hhdet_tes!E$38</f>
        <v>0</v>
      </c>
      <c r="F126" s="156">
        <f>RES_hhdet_tes!F$38</f>
        <v>0</v>
      </c>
      <c r="G126" s="156">
        <f>RES_hhdet_tes!G$38</f>
        <v>0</v>
      </c>
      <c r="H126" s="156">
        <f>RES_hhdet_tes!H$38</f>
        <v>0</v>
      </c>
      <c r="I126" s="156">
        <f>RES_hhdet_tes!I$38</f>
        <v>0</v>
      </c>
      <c r="J126" s="156">
        <f>RES_hhdet_tes!J$38</f>
        <v>0</v>
      </c>
      <c r="K126" s="156">
        <f>RES_hhdet_tes!K$38</f>
        <v>0</v>
      </c>
      <c r="L126" s="156">
        <f>RES_hhdet_tes!L$38</f>
        <v>0</v>
      </c>
      <c r="M126" s="156">
        <f>RES_hhdet_tes!M$38</f>
        <v>0</v>
      </c>
      <c r="N126" s="156">
        <f>RES_hhdet_tes!N$38</f>
        <v>0</v>
      </c>
      <c r="O126" s="156">
        <f>RES_hhdet_tes!O$38</f>
        <v>0</v>
      </c>
      <c r="P126" s="156">
        <f>RES_hhdet_tes!P$38</f>
        <v>0</v>
      </c>
      <c r="Q126" s="156">
        <f>RES_hhdet_tes!Q$38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RES_hhdet_tes!B$40</f>
        <v>0</v>
      </c>
      <c r="C128" s="156">
        <f>RES_hhdet_tes!C$40</f>
        <v>0</v>
      </c>
      <c r="D128" s="156">
        <f>RES_hhdet_tes!D$40</f>
        <v>0</v>
      </c>
      <c r="E128" s="156">
        <f>RES_hhdet_tes!E$40</f>
        <v>0</v>
      </c>
      <c r="F128" s="156">
        <f>RES_hhdet_tes!F$40</f>
        <v>0</v>
      </c>
      <c r="G128" s="156">
        <f>RES_hhdet_tes!G$40</f>
        <v>0</v>
      </c>
      <c r="H128" s="156">
        <f>RES_hhdet_tes!H$40</f>
        <v>0</v>
      </c>
      <c r="I128" s="156">
        <f>RES_hhdet_tes!I$40</f>
        <v>0</v>
      </c>
      <c r="J128" s="156">
        <f>RES_hhdet_tes!J$40</f>
        <v>0</v>
      </c>
      <c r="K128" s="156">
        <f>RES_hhdet_tes!K$40</f>
        <v>0</v>
      </c>
      <c r="L128" s="156">
        <f>RES_hhdet_tes!L$40</f>
        <v>0</v>
      </c>
      <c r="M128" s="156">
        <f>RES_hhdet_tes!M$40</f>
        <v>0</v>
      </c>
      <c r="N128" s="156">
        <f>RES_hhdet_tes!N$40</f>
        <v>0</v>
      </c>
      <c r="O128" s="156">
        <f>RES_hhdet_tes!O$40</f>
        <v>0</v>
      </c>
      <c r="P128" s="156">
        <f>RES_hhdet_tes!P$40</f>
        <v>0</v>
      </c>
      <c r="Q128" s="156">
        <f>RES_hhdet_tes!Q$40</f>
        <v>0</v>
      </c>
    </row>
    <row r="129" spans="1:17" ht="12" customHeight="1" x14ac:dyDescent="0.25">
      <c r="A129" s="29" t="s">
        <v>140</v>
      </c>
      <c r="B129" s="57">
        <f>RES_hhdet_tes!B$41</f>
        <v>0</v>
      </c>
      <c r="C129" s="57">
        <f>RES_hhdet_tes!C$41</f>
        <v>0</v>
      </c>
      <c r="D129" s="57">
        <f>RES_hhdet_tes!D$41</f>
        <v>0</v>
      </c>
      <c r="E129" s="57">
        <f>RES_hhdet_tes!E$41</f>
        <v>0</v>
      </c>
      <c r="F129" s="57">
        <f>RES_hhdet_tes!F$41</f>
        <v>0</v>
      </c>
      <c r="G129" s="57">
        <f>RES_hhdet_tes!G$41</f>
        <v>0</v>
      </c>
      <c r="H129" s="57">
        <f>RES_hhdet_tes!H$41</f>
        <v>0</v>
      </c>
      <c r="I129" s="57">
        <f>RES_hhdet_tes!I$41</f>
        <v>0</v>
      </c>
      <c r="J129" s="57">
        <f>RES_hhdet_tes!J$41</f>
        <v>0</v>
      </c>
      <c r="K129" s="57">
        <f>RES_hhdet_tes!K$41</f>
        <v>0</v>
      </c>
      <c r="L129" s="57">
        <f>RES_hhdet_tes!L$41</f>
        <v>0</v>
      </c>
      <c r="M129" s="57">
        <f>RES_hhdet_tes!M$41</f>
        <v>0</v>
      </c>
      <c r="N129" s="57">
        <f>RES_hhdet_tes!N$41</f>
        <v>0</v>
      </c>
      <c r="O129" s="57">
        <f>RES_hhdet_tes!O$41</f>
        <v>0</v>
      </c>
      <c r="P129" s="57">
        <f>RES_hhdet_tes!P$41</f>
        <v>0</v>
      </c>
      <c r="Q129" s="57">
        <f>RES_hhdet_tes!Q$41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84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169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168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57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84</v>
      </c>
      <c r="B152" s="156">
        <f>RES_hhdet_emi!B$26</f>
        <v>0</v>
      </c>
      <c r="C152" s="156">
        <f>RES_hhdet_emi!C$26</f>
        <v>0</v>
      </c>
      <c r="D152" s="156">
        <f>RES_hhdet_emi!D$26</f>
        <v>0</v>
      </c>
      <c r="E152" s="156">
        <f>RES_hhdet_emi!E$26</f>
        <v>0</v>
      </c>
      <c r="F152" s="156">
        <f>RES_hhdet_emi!F$26</f>
        <v>0</v>
      </c>
      <c r="G152" s="156">
        <f>RES_hhdet_emi!G$26</f>
        <v>0</v>
      </c>
      <c r="H152" s="156">
        <f>RES_hhdet_emi!H$26</f>
        <v>0</v>
      </c>
      <c r="I152" s="156">
        <f>RES_hhdet_emi!I$26</f>
        <v>0</v>
      </c>
      <c r="J152" s="156">
        <f>RES_hhdet_emi!J$26</f>
        <v>0</v>
      </c>
      <c r="K152" s="156">
        <f>RES_hhdet_emi!K$26</f>
        <v>0</v>
      </c>
      <c r="L152" s="156">
        <f>RES_hhdet_emi!L$26</f>
        <v>0</v>
      </c>
      <c r="M152" s="156">
        <f>RES_hhdet_emi!M$26</f>
        <v>0</v>
      </c>
      <c r="N152" s="156">
        <f>RES_hhdet_emi!N$26</f>
        <v>0</v>
      </c>
      <c r="O152" s="156">
        <f>RES_hhdet_emi!O$26</f>
        <v>0</v>
      </c>
      <c r="P152" s="156">
        <f>RES_hhdet_emi!P$26</f>
        <v>0</v>
      </c>
      <c r="Q152" s="156">
        <f>RES_hhdet_emi!Q$26</f>
        <v>0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169</v>
      </c>
      <c r="B157" s="132">
        <f>RES_hhdet_emi!B$31</f>
        <v>0</v>
      </c>
      <c r="C157" s="132">
        <f>RES_hhdet_emi!C$31</f>
        <v>0</v>
      </c>
      <c r="D157" s="132">
        <f>RES_hhdet_emi!D$31</f>
        <v>0</v>
      </c>
      <c r="E157" s="132">
        <f>RES_hhdet_emi!E$31</f>
        <v>0</v>
      </c>
      <c r="F157" s="132">
        <f>RES_hhdet_emi!F$31</f>
        <v>0</v>
      </c>
      <c r="G157" s="132">
        <f>RES_hhdet_emi!G$31</f>
        <v>0</v>
      </c>
      <c r="H157" s="132">
        <f>RES_hhdet_emi!H$31</f>
        <v>0</v>
      </c>
      <c r="I157" s="132">
        <f>RES_hhdet_emi!I$31</f>
        <v>0</v>
      </c>
      <c r="J157" s="132">
        <f>RES_hhdet_emi!J$31</f>
        <v>0</v>
      </c>
      <c r="K157" s="132">
        <f>RES_hhdet_emi!K$31</f>
        <v>0</v>
      </c>
      <c r="L157" s="132">
        <f>RES_hhdet_emi!L$31</f>
        <v>0</v>
      </c>
      <c r="M157" s="132">
        <f>RES_hhdet_emi!M$31</f>
        <v>0</v>
      </c>
      <c r="N157" s="132">
        <f>RES_hhdet_emi!N$31</f>
        <v>0</v>
      </c>
      <c r="O157" s="132">
        <f>RES_hhdet_emi!O$31</f>
        <v>0</v>
      </c>
      <c r="P157" s="132">
        <f>RES_hhdet_emi!P$31</f>
        <v>0</v>
      </c>
      <c r="Q157" s="132">
        <f>RES_hhdet_emi!Q$31</f>
        <v>0</v>
      </c>
    </row>
    <row r="158" spans="1:17" ht="12" customHeight="1" x14ac:dyDescent="0.25">
      <c r="A158" s="167" t="s">
        <v>168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57</v>
      </c>
      <c r="B159" s="165">
        <f>RES_hhdet_emi!B$33</f>
        <v>0</v>
      </c>
      <c r="C159" s="165">
        <f>RES_hhdet_emi!C$33</f>
        <v>0</v>
      </c>
      <c r="D159" s="165">
        <f>RES_hhdet_emi!D$33</f>
        <v>0</v>
      </c>
      <c r="E159" s="165">
        <f>RES_hhdet_emi!E$33</f>
        <v>0</v>
      </c>
      <c r="F159" s="165">
        <f>RES_hhdet_emi!F$33</f>
        <v>0</v>
      </c>
      <c r="G159" s="165">
        <f>RES_hhdet_emi!G$33</f>
        <v>0</v>
      </c>
      <c r="H159" s="165">
        <f>RES_hhdet_emi!H$33</f>
        <v>0</v>
      </c>
      <c r="I159" s="165">
        <f>RES_hhdet_emi!I$33</f>
        <v>0</v>
      </c>
      <c r="J159" s="165">
        <f>RES_hhdet_emi!J$33</f>
        <v>0</v>
      </c>
      <c r="K159" s="165">
        <f>RES_hhdet_emi!K$33</f>
        <v>0</v>
      </c>
      <c r="L159" s="165">
        <f>RES_hhdet_emi!L$33</f>
        <v>0</v>
      </c>
      <c r="M159" s="165">
        <f>RES_hhdet_emi!M$33</f>
        <v>0</v>
      </c>
      <c r="N159" s="165">
        <f>RES_hhdet_emi!N$33</f>
        <v>0</v>
      </c>
      <c r="O159" s="165">
        <f>RES_hhdet_emi!O$33</f>
        <v>0</v>
      </c>
      <c r="P159" s="165">
        <f>RES_hhdet_emi!P$33</f>
        <v>0</v>
      </c>
      <c r="Q159" s="165">
        <f>RES_hhdet_emi!Q$33</f>
        <v>0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RES_hhdet_emi!B$40</f>
        <v>0</v>
      </c>
      <c r="C166" s="156">
        <f>RES_hhdet_emi!C$40</f>
        <v>0</v>
      </c>
      <c r="D166" s="156">
        <f>RES_hhdet_emi!D$40</f>
        <v>0</v>
      </c>
      <c r="E166" s="156">
        <f>RES_hhdet_emi!E$40</f>
        <v>0</v>
      </c>
      <c r="F166" s="156">
        <f>RES_hhdet_emi!F$40</f>
        <v>0</v>
      </c>
      <c r="G166" s="156">
        <f>RES_hhdet_emi!G$40</f>
        <v>0</v>
      </c>
      <c r="H166" s="156">
        <f>RES_hhdet_emi!H$40</f>
        <v>0</v>
      </c>
      <c r="I166" s="156">
        <f>RES_hhdet_emi!I$40</f>
        <v>0</v>
      </c>
      <c r="J166" s="156">
        <f>RES_hhdet_emi!J$40</f>
        <v>0</v>
      </c>
      <c r="K166" s="156">
        <f>RES_hhdet_emi!K$40</f>
        <v>0</v>
      </c>
      <c r="L166" s="156">
        <f>RES_hhdet_emi!L$40</f>
        <v>0</v>
      </c>
      <c r="M166" s="156">
        <f>RES_hhdet_emi!M$40</f>
        <v>0</v>
      </c>
      <c r="N166" s="156">
        <f>RES_hhdet_emi!N$40</f>
        <v>0</v>
      </c>
      <c r="O166" s="156">
        <f>RES_hhdet_emi!O$40</f>
        <v>0</v>
      </c>
      <c r="P166" s="156">
        <f>RES_hhdet_emi!P$40</f>
        <v>0</v>
      </c>
      <c r="Q166" s="156">
        <f>RES_hhdet_emi!Q$40</f>
        <v>0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84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169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168</v>
      </c>
      <c r="B177" s="132">
        <f>IF(B101=0,0,B101/0.086*1000000/B$12)</f>
        <v>0</v>
      </c>
      <c r="C177" s="132">
        <f t="shared" ref="C177:Q179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0</v>
      </c>
      <c r="C178" s="165">
        <f t="shared" si="38"/>
        <v>0</v>
      </c>
      <c r="D178" s="165">
        <f t="shared" si="38"/>
        <v>0</v>
      </c>
      <c r="E178" s="165">
        <f t="shared" si="38"/>
        <v>0</v>
      </c>
      <c r="F178" s="165">
        <f t="shared" si="38"/>
        <v>0</v>
      </c>
      <c r="G178" s="165">
        <f t="shared" si="38"/>
        <v>0</v>
      </c>
      <c r="H178" s="165">
        <f t="shared" si="38"/>
        <v>0</v>
      </c>
      <c r="I178" s="165">
        <f t="shared" si="38"/>
        <v>0</v>
      </c>
      <c r="J178" s="165">
        <f t="shared" si="38"/>
        <v>0</v>
      </c>
      <c r="K178" s="165">
        <f t="shared" si="38"/>
        <v>0</v>
      </c>
      <c r="L178" s="165">
        <f t="shared" si="38"/>
        <v>0</v>
      </c>
      <c r="M178" s="165">
        <f t="shared" si="38"/>
        <v>0</v>
      </c>
      <c r="N178" s="165">
        <f t="shared" si="38"/>
        <v>0</v>
      </c>
      <c r="O178" s="165">
        <f t="shared" si="38"/>
        <v>0</v>
      </c>
      <c r="P178" s="165">
        <f t="shared" si="38"/>
        <v>0</v>
      </c>
      <c r="Q178" s="165">
        <f t="shared" si="38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8"/>
        <v>0</v>
      </c>
      <c r="D179" s="164">
        <f t="shared" si="38"/>
        <v>0</v>
      </c>
      <c r="E179" s="164">
        <f t="shared" si="38"/>
        <v>0</v>
      </c>
      <c r="F179" s="164">
        <f t="shared" si="38"/>
        <v>0</v>
      </c>
      <c r="G179" s="164">
        <f t="shared" si="38"/>
        <v>0</v>
      </c>
      <c r="H179" s="164">
        <f t="shared" si="38"/>
        <v>0</v>
      </c>
      <c r="I179" s="164">
        <f t="shared" si="38"/>
        <v>0</v>
      </c>
      <c r="J179" s="164">
        <f t="shared" si="38"/>
        <v>0</v>
      </c>
      <c r="K179" s="164">
        <f t="shared" si="38"/>
        <v>0</v>
      </c>
      <c r="L179" s="164">
        <f t="shared" si="38"/>
        <v>0</v>
      </c>
      <c r="M179" s="164">
        <f t="shared" si="38"/>
        <v>0</v>
      </c>
      <c r="N179" s="164">
        <f t="shared" si="38"/>
        <v>0</v>
      </c>
      <c r="O179" s="164">
        <f t="shared" si="38"/>
        <v>0</v>
      </c>
      <c r="P179" s="164">
        <f t="shared" si="38"/>
        <v>0</v>
      </c>
      <c r="Q179" s="164">
        <f t="shared" si="38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3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0</v>
      </c>
      <c r="C182" s="156">
        <f t="shared" si="41"/>
        <v>0</v>
      </c>
      <c r="D182" s="156">
        <f t="shared" si="41"/>
        <v>0</v>
      </c>
      <c r="E182" s="156">
        <f t="shared" si="41"/>
        <v>0</v>
      </c>
      <c r="F182" s="156">
        <f t="shared" si="41"/>
        <v>0</v>
      </c>
      <c r="G182" s="156">
        <f t="shared" si="41"/>
        <v>0</v>
      </c>
      <c r="H182" s="156">
        <f t="shared" si="41"/>
        <v>0</v>
      </c>
      <c r="I182" s="156">
        <f t="shared" si="41"/>
        <v>0</v>
      </c>
      <c r="J182" s="156">
        <f t="shared" si="41"/>
        <v>0</v>
      </c>
      <c r="K182" s="156">
        <f t="shared" si="41"/>
        <v>0</v>
      </c>
      <c r="L182" s="156">
        <f t="shared" si="41"/>
        <v>0</v>
      </c>
      <c r="M182" s="156">
        <f t="shared" si="41"/>
        <v>0</v>
      </c>
      <c r="N182" s="156">
        <f t="shared" si="41"/>
        <v>0</v>
      </c>
      <c r="O182" s="156">
        <f t="shared" si="41"/>
        <v>0</v>
      </c>
      <c r="P182" s="156">
        <f t="shared" si="41"/>
        <v>0</v>
      </c>
      <c r="Q182" s="156">
        <f t="shared" si="41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1"/>
        <v>0</v>
      </c>
      <c r="D183" s="156">
        <f t="shared" si="41"/>
        <v>0</v>
      </c>
      <c r="E183" s="156">
        <f t="shared" si="41"/>
        <v>0</v>
      </c>
      <c r="F183" s="156">
        <f t="shared" si="41"/>
        <v>0</v>
      </c>
      <c r="G183" s="156">
        <f t="shared" si="41"/>
        <v>0</v>
      </c>
      <c r="H183" s="156">
        <f t="shared" si="41"/>
        <v>0</v>
      </c>
      <c r="I183" s="156">
        <f t="shared" si="41"/>
        <v>0</v>
      </c>
      <c r="J183" s="156">
        <f t="shared" si="41"/>
        <v>0</v>
      </c>
      <c r="K183" s="156">
        <f t="shared" si="41"/>
        <v>0</v>
      </c>
      <c r="L183" s="156">
        <f t="shared" si="41"/>
        <v>0</v>
      </c>
      <c r="M183" s="156">
        <f t="shared" si="41"/>
        <v>0</v>
      </c>
      <c r="N183" s="156">
        <f t="shared" si="41"/>
        <v>0</v>
      </c>
      <c r="O183" s="156">
        <f t="shared" si="41"/>
        <v>0</v>
      </c>
      <c r="P183" s="156">
        <f t="shared" si="41"/>
        <v>0</v>
      </c>
      <c r="Q183" s="156">
        <f t="shared" si="41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84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169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168</v>
      </c>
      <c r="B196" s="132">
        <f>IF(B120=0,0,B120/0.086*1000000/B$12)</f>
        <v>0</v>
      </c>
      <c r="C196" s="132">
        <f t="shared" ref="C196:Q198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0</v>
      </c>
      <c r="C197" s="165">
        <f t="shared" si="51"/>
        <v>0</v>
      </c>
      <c r="D197" s="165">
        <f t="shared" si="51"/>
        <v>0</v>
      </c>
      <c r="E197" s="165">
        <f t="shared" si="51"/>
        <v>0</v>
      </c>
      <c r="F197" s="165">
        <f t="shared" si="51"/>
        <v>0</v>
      </c>
      <c r="G197" s="165">
        <f t="shared" si="51"/>
        <v>0</v>
      </c>
      <c r="H197" s="165">
        <f t="shared" si="51"/>
        <v>0</v>
      </c>
      <c r="I197" s="165">
        <f t="shared" si="51"/>
        <v>0</v>
      </c>
      <c r="J197" s="165">
        <f t="shared" si="51"/>
        <v>0</v>
      </c>
      <c r="K197" s="165">
        <f t="shared" si="51"/>
        <v>0</v>
      </c>
      <c r="L197" s="165">
        <f t="shared" si="51"/>
        <v>0</v>
      </c>
      <c r="M197" s="165">
        <f t="shared" si="51"/>
        <v>0</v>
      </c>
      <c r="N197" s="165">
        <f t="shared" si="51"/>
        <v>0</v>
      </c>
      <c r="O197" s="165">
        <f t="shared" si="51"/>
        <v>0</v>
      </c>
      <c r="P197" s="165">
        <f t="shared" si="51"/>
        <v>0</v>
      </c>
      <c r="Q197" s="165">
        <f t="shared" si="51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1"/>
        <v>0</v>
      </c>
      <c r="D198" s="164">
        <f t="shared" si="51"/>
        <v>0</v>
      </c>
      <c r="E198" s="164">
        <f t="shared" si="51"/>
        <v>0</v>
      </c>
      <c r="F198" s="164">
        <f t="shared" si="51"/>
        <v>0</v>
      </c>
      <c r="G198" s="164">
        <f t="shared" si="51"/>
        <v>0</v>
      </c>
      <c r="H198" s="164">
        <f t="shared" si="51"/>
        <v>0</v>
      </c>
      <c r="I198" s="164">
        <f t="shared" si="51"/>
        <v>0</v>
      </c>
      <c r="J198" s="164">
        <f t="shared" si="51"/>
        <v>0</v>
      </c>
      <c r="K198" s="164">
        <f t="shared" si="51"/>
        <v>0</v>
      </c>
      <c r="L198" s="164">
        <f t="shared" si="51"/>
        <v>0</v>
      </c>
      <c r="M198" s="164">
        <f t="shared" si="51"/>
        <v>0</v>
      </c>
      <c r="N198" s="164">
        <f t="shared" si="51"/>
        <v>0</v>
      </c>
      <c r="O198" s="164">
        <f t="shared" si="51"/>
        <v>0</v>
      </c>
      <c r="P198" s="164">
        <f t="shared" si="51"/>
        <v>0</v>
      </c>
      <c r="Q198" s="164">
        <f t="shared" si="51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2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0</v>
      </c>
      <c r="C201" s="156">
        <f t="shared" si="54"/>
        <v>0</v>
      </c>
      <c r="D201" s="156">
        <f t="shared" si="54"/>
        <v>0</v>
      </c>
      <c r="E201" s="156">
        <f t="shared" si="54"/>
        <v>0</v>
      </c>
      <c r="F201" s="156">
        <f t="shared" si="54"/>
        <v>0</v>
      </c>
      <c r="G201" s="156">
        <f t="shared" si="54"/>
        <v>0</v>
      </c>
      <c r="H201" s="156">
        <f t="shared" si="54"/>
        <v>0</v>
      </c>
      <c r="I201" s="156">
        <f t="shared" si="54"/>
        <v>0</v>
      </c>
      <c r="J201" s="156">
        <f t="shared" si="54"/>
        <v>0</v>
      </c>
      <c r="K201" s="156">
        <f t="shared" si="54"/>
        <v>0</v>
      </c>
      <c r="L201" s="156">
        <f t="shared" si="54"/>
        <v>0</v>
      </c>
      <c r="M201" s="156">
        <f t="shared" si="54"/>
        <v>0</v>
      </c>
      <c r="N201" s="156">
        <f t="shared" si="54"/>
        <v>0</v>
      </c>
      <c r="O201" s="156">
        <f t="shared" si="54"/>
        <v>0</v>
      </c>
      <c r="P201" s="156">
        <f t="shared" si="54"/>
        <v>0</v>
      </c>
      <c r="Q201" s="156">
        <f t="shared" si="54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4"/>
        <v>0</v>
      </c>
      <c r="D202" s="156">
        <f t="shared" si="54"/>
        <v>0</v>
      </c>
      <c r="E202" s="156">
        <f t="shared" si="54"/>
        <v>0</v>
      </c>
      <c r="F202" s="156">
        <f t="shared" si="54"/>
        <v>0</v>
      </c>
      <c r="G202" s="156">
        <f t="shared" si="54"/>
        <v>0</v>
      </c>
      <c r="H202" s="156">
        <f t="shared" si="54"/>
        <v>0</v>
      </c>
      <c r="I202" s="156">
        <f t="shared" si="54"/>
        <v>0</v>
      </c>
      <c r="J202" s="156">
        <f t="shared" si="54"/>
        <v>0</v>
      </c>
      <c r="K202" s="156">
        <f t="shared" si="54"/>
        <v>0</v>
      </c>
      <c r="L202" s="156">
        <f t="shared" si="54"/>
        <v>0</v>
      </c>
      <c r="M202" s="156">
        <f t="shared" si="54"/>
        <v>0</v>
      </c>
      <c r="N202" s="156">
        <f t="shared" si="54"/>
        <v>0</v>
      </c>
      <c r="O202" s="156">
        <f t="shared" si="54"/>
        <v>0</v>
      </c>
      <c r="P202" s="156">
        <f t="shared" si="54"/>
        <v>0</v>
      </c>
      <c r="Q202" s="156">
        <f t="shared" si="54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84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169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168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57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84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169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168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57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84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169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168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57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84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169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168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57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84</v>
      </c>
      <c r="B287" s="156"/>
      <c r="C287" s="156">
        <f>RES_hhdet_in_fec!C$26</f>
        <v>0</v>
      </c>
      <c r="D287" s="156">
        <f>RES_hhdet_in_fec!D$26</f>
        <v>0</v>
      </c>
      <c r="E287" s="156">
        <f>RES_hhdet_in_fec!E$26</f>
        <v>0</v>
      </c>
      <c r="F287" s="156">
        <f>RES_hhdet_in_fec!F$26</f>
        <v>0</v>
      </c>
      <c r="G287" s="156">
        <f>RES_hhdet_in_fec!G$26</f>
        <v>0</v>
      </c>
      <c r="H287" s="156">
        <f>RES_hhdet_in_fec!H$26</f>
        <v>0</v>
      </c>
      <c r="I287" s="156">
        <f>RES_hhdet_in_fec!I$26</f>
        <v>0</v>
      </c>
      <c r="J287" s="156">
        <f>RES_hhdet_in_fec!J$26</f>
        <v>0</v>
      </c>
      <c r="K287" s="156">
        <f>RES_hhdet_in_fec!K$26</f>
        <v>0</v>
      </c>
      <c r="L287" s="156">
        <f>RES_hhdet_in_fec!L$26</f>
        <v>0</v>
      </c>
      <c r="M287" s="156">
        <f>RES_hhdet_in_fec!M$26</f>
        <v>0</v>
      </c>
      <c r="N287" s="156">
        <f>RES_hhdet_in_fec!N$26</f>
        <v>0</v>
      </c>
      <c r="O287" s="156">
        <f>RES_hhdet_in_fec!O$26</f>
        <v>0</v>
      </c>
      <c r="P287" s="156">
        <f>RES_hhdet_in_fec!P$26</f>
        <v>0</v>
      </c>
      <c r="Q287" s="156">
        <f>RES_hhdet_in_fec!Q$26</f>
        <v>0</v>
      </c>
    </row>
    <row r="288" spans="1:17" ht="12" customHeight="1" x14ac:dyDescent="0.25">
      <c r="A288" s="23" t="s">
        <v>60</v>
      </c>
      <c r="B288" s="156"/>
      <c r="C288" s="156">
        <f>RES_hhdet_in_fec!C$27</f>
        <v>0</v>
      </c>
      <c r="D288" s="156">
        <f>RES_hhdet_in_fec!D$27</f>
        <v>0</v>
      </c>
      <c r="E288" s="156">
        <f>RES_hhdet_in_fec!E$27</f>
        <v>0</v>
      </c>
      <c r="F288" s="156">
        <f>RES_hhdet_in_fec!F$27</f>
        <v>0</v>
      </c>
      <c r="G288" s="156">
        <f>RES_hhdet_in_fec!G$27</f>
        <v>0</v>
      </c>
      <c r="H288" s="156">
        <f>RES_hhdet_in_fec!H$27</f>
        <v>0</v>
      </c>
      <c r="I288" s="156">
        <f>RES_hhdet_in_fec!I$27</f>
        <v>0</v>
      </c>
      <c r="J288" s="156">
        <f>RES_hhdet_in_fec!J$27</f>
        <v>0</v>
      </c>
      <c r="K288" s="156">
        <f>RES_hhdet_in_fec!K$27</f>
        <v>0</v>
      </c>
      <c r="L288" s="156">
        <f>RES_hhdet_in_fec!L$27</f>
        <v>0</v>
      </c>
      <c r="M288" s="156">
        <f>RES_hhdet_in_fec!M$27</f>
        <v>0</v>
      </c>
      <c r="N288" s="156">
        <f>RES_hhdet_in_fec!N$27</f>
        <v>0</v>
      </c>
      <c r="O288" s="156">
        <f>RES_hhdet_in_fec!O$27</f>
        <v>0</v>
      </c>
      <c r="P288" s="156">
        <f>RES_hhdet_in_fec!P$27</f>
        <v>0</v>
      </c>
      <c r="Q288" s="156">
        <f>RES_hhdet_in_fec!Q$27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RES_hhdet_in_fec!C$29</f>
        <v>0</v>
      </c>
      <c r="D290" s="156">
        <f>RES_hhdet_in_fec!D$29</f>
        <v>0</v>
      </c>
      <c r="E290" s="156">
        <f>RES_hhdet_in_fec!E$29</f>
        <v>0</v>
      </c>
      <c r="F290" s="156">
        <f>RES_hhdet_in_fec!F$29</f>
        <v>0</v>
      </c>
      <c r="G290" s="156">
        <f>RES_hhdet_in_fec!G$29</f>
        <v>0</v>
      </c>
      <c r="H290" s="156">
        <f>RES_hhdet_in_fec!H$29</f>
        <v>0</v>
      </c>
      <c r="I290" s="156">
        <f>RES_hhdet_in_fec!I$29</f>
        <v>0</v>
      </c>
      <c r="J290" s="156">
        <f>RES_hhdet_in_fec!J$29</f>
        <v>0</v>
      </c>
      <c r="K290" s="156">
        <f>RES_hhdet_in_fec!K$29</f>
        <v>0</v>
      </c>
      <c r="L290" s="156">
        <f>RES_hhdet_in_fec!L$29</f>
        <v>0</v>
      </c>
      <c r="M290" s="156">
        <f>RES_hhdet_in_fec!M$29</f>
        <v>0</v>
      </c>
      <c r="N290" s="156">
        <f>RES_hhdet_in_fec!N$29</f>
        <v>0</v>
      </c>
      <c r="O290" s="156">
        <f>RES_hhdet_in_fec!O$29</f>
        <v>0</v>
      </c>
      <c r="P290" s="156">
        <f>RES_hhdet_in_fec!P$29</f>
        <v>0</v>
      </c>
      <c r="Q290" s="156">
        <f>RES_hhdet_in_fec!Q$29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169</v>
      </c>
      <c r="B292" s="132"/>
      <c r="C292" s="132">
        <f>RES_hhdet_in_fec!C$31</f>
        <v>0</v>
      </c>
      <c r="D292" s="132">
        <f>RES_hhdet_in_fec!D$31</f>
        <v>0</v>
      </c>
      <c r="E292" s="132">
        <f>RES_hhdet_in_fec!E$31</f>
        <v>0</v>
      </c>
      <c r="F292" s="132">
        <f>RES_hhdet_in_fec!F$31</f>
        <v>0</v>
      </c>
      <c r="G292" s="132">
        <f>RES_hhdet_in_fec!G$31</f>
        <v>0</v>
      </c>
      <c r="H292" s="132">
        <f>RES_hhdet_in_fec!H$31</f>
        <v>0</v>
      </c>
      <c r="I292" s="132">
        <f>RES_hhdet_in_fec!I$31</f>
        <v>0</v>
      </c>
      <c r="J292" s="132">
        <f>RES_hhdet_in_fec!J$31</f>
        <v>0</v>
      </c>
      <c r="K292" s="132">
        <f>RES_hhdet_in_fec!K$31</f>
        <v>0</v>
      </c>
      <c r="L292" s="132">
        <f>RES_hhdet_in_fec!L$31</f>
        <v>0</v>
      </c>
      <c r="M292" s="132">
        <f>RES_hhdet_in_fec!M$31</f>
        <v>0</v>
      </c>
      <c r="N292" s="132">
        <f>RES_hhdet_in_fec!N$31</f>
        <v>0</v>
      </c>
      <c r="O292" s="132">
        <f>RES_hhdet_in_fec!O$31</f>
        <v>0</v>
      </c>
      <c r="P292" s="132">
        <f>RES_hhdet_in_fec!P$31</f>
        <v>0</v>
      </c>
      <c r="Q292" s="132">
        <f>RES_hhdet_in_fec!Q$31</f>
        <v>0</v>
      </c>
    </row>
    <row r="293" spans="1:17" ht="12" customHeight="1" x14ac:dyDescent="0.25">
      <c r="A293" s="167" t="s">
        <v>168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57</v>
      </c>
      <c r="B294" s="165"/>
      <c r="C294" s="165">
        <f>RES_hhdet_in_fec!C$33</f>
        <v>0</v>
      </c>
      <c r="D294" s="165">
        <f>RES_hhdet_in_fec!D$33</f>
        <v>0</v>
      </c>
      <c r="E294" s="165">
        <f>RES_hhdet_in_fec!E$33</f>
        <v>0</v>
      </c>
      <c r="F294" s="165">
        <f>RES_hhdet_in_fec!F$33</f>
        <v>0</v>
      </c>
      <c r="G294" s="165">
        <f>RES_hhdet_in_fec!G$33</f>
        <v>0</v>
      </c>
      <c r="H294" s="165">
        <f>RES_hhdet_in_fec!H$33</f>
        <v>0</v>
      </c>
      <c r="I294" s="165">
        <f>RES_hhdet_in_fec!I$33</f>
        <v>0</v>
      </c>
      <c r="J294" s="165">
        <f>RES_hhdet_in_fec!J$33</f>
        <v>0</v>
      </c>
      <c r="K294" s="165">
        <f>RES_hhdet_in_fec!K$33</f>
        <v>0</v>
      </c>
      <c r="L294" s="165">
        <f>RES_hhdet_in_fec!L$33</f>
        <v>0</v>
      </c>
      <c r="M294" s="165">
        <f>RES_hhdet_in_fec!M$33</f>
        <v>0</v>
      </c>
      <c r="N294" s="165">
        <f>RES_hhdet_in_fec!N$33</f>
        <v>0</v>
      </c>
      <c r="O294" s="165">
        <f>RES_hhdet_in_fec!O$33</f>
        <v>0</v>
      </c>
      <c r="P294" s="165">
        <f>RES_hhdet_in_fec!P$33</f>
        <v>0</v>
      </c>
      <c r="Q294" s="165">
        <f>RES_hhdet_in_fec!Q$33</f>
        <v>0</v>
      </c>
    </row>
    <row r="295" spans="1:17" ht="12" customHeight="1" x14ac:dyDescent="0.25">
      <c r="A295" s="147" t="s">
        <v>59</v>
      </c>
      <c r="B295" s="164"/>
      <c r="C295" s="164">
        <f>RES_hhdet_in_fec!C$34</f>
        <v>0</v>
      </c>
      <c r="D295" s="164">
        <f>RES_hhdet_in_fec!D$34</f>
        <v>0</v>
      </c>
      <c r="E295" s="164">
        <f>RES_hhdet_in_fec!E$34</f>
        <v>0</v>
      </c>
      <c r="F295" s="164">
        <f>RES_hhdet_in_fec!F$34</f>
        <v>0</v>
      </c>
      <c r="G295" s="164">
        <f>RES_hhdet_in_fec!G$34</f>
        <v>0</v>
      </c>
      <c r="H295" s="164">
        <f>RES_hhdet_in_fec!H$34</f>
        <v>0</v>
      </c>
      <c r="I295" s="164">
        <f>RES_hhdet_in_fec!I$34</f>
        <v>0</v>
      </c>
      <c r="J295" s="164">
        <f>RES_hhdet_in_fec!J$34</f>
        <v>0</v>
      </c>
      <c r="K295" s="164">
        <f>RES_hhdet_in_fec!K$34</f>
        <v>0</v>
      </c>
      <c r="L295" s="164">
        <f>RES_hhdet_in_fec!L$34</f>
        <v>0</v>
      </c>
      <c r="M295" s="164">
        <f>RES_hhdet_in_fec!M$34</f>
        <v>0</v>
      </c>
      <c r="N295" s="164">
        <f>RES_hhdet_in_fec!N$34</f>
        <v>0</v>
      </c>
      <c r="O295" s="164">
        <f>RES_hhdet_in_fec!O$34</f>
        <v>0</v>
      </c>
      <c r="P295" s="164">
        <f>RES_hhdet_in_fec!P$34</f>
        <v>0</v>
      </c>
      <c r="Q295" s="164">
        <f>RES_hhdet_in_fec!Q$34</f>
        <v>0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</v>
      </c>
      <c r="I296" s="162">
        <f>RES_hhdet_in_fec!I$35</f>
        <v>0</v>
      </c>
      <c r="J296" s="162">
        <f>RES_hhdet_in_fec!J$35</f>
        <v>0</v>
      </c>
      <c r="K296" s="162">
        <f>RES_hhdet_in_fec!K$35</f>
        <v>0</v>
      </c>
      <c r="L296" s="162">
        <f>RES_hhdet_in_fec!L$35</f>
        <v>0</v>
      </c>
      <c r="M296" s="162">
        <f>RES_hhdet_in_fec!M$35</f>
        <v>0</v>
      </c>
      <c r="N296" s="162">
        <f>RES_hhdet_in_fec!N$35</f>
        <v>0</v>
      </c>
      <c r="O296" s="162">
        <f>RES_hhdet_in_fec!O$35</f>
        <v>0</v>
      </c>
      <c r="P296" s="162">
        <f>RES_hhdet_in_fec!P$35</f>
        <v>0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0</v>
      </c>
      <c r="J298" s="156">
        <f>RES_hhdet_in_fec!J$37</f>
        <v>0</v>
      </c>
      <c r="K298" s="156">
        <f>RES_hhdet_in_fec!K$37</f>
        <v>0</v>
      </c>
      <c r="L298" s="156">
        <f>RES_hhdet_in_fec!L$37</f>
        <v>0</v>
      </c>
      <c r="M298" s="156">
        <f>RES_hhdet_in_fec!M$37</f>
        <v>0</v>
      </c>
      <c r="N298" s="156">
        <f>RES_hhdet_in_fec!N$37</f>
        <v>0</v>
      </c>
      <c r="O298" s="156">
        <f>RES_hhdet_in_fec!O$37</f>
        <v>0</v>
      </c>
      <c r="P298" s="156">
        <f>RES_hhdet_in_fec!P$37</f>
        <v>0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0</v>
      </c>
      <c r="J299" s="156">
        <f>RES_hhdet_in_fec!J$38</f>
        <v>0</v>
      </c>
      <c r="K299" s="156">
        <f>RES_hhdet_in_fec!K$38</f>
        <v>0</v>
      </c>
      <c r="L299" s="156">
        <f>RES_hhdet_in_fec!L$38</f>
        <v>0</v>
      </c>
      <c r="M299" s="156">
        <f>RES_hhdet_in_fec!M$38</f>
        <v>0</v>
      </c>
      <c r="N299" s="156">
        <f>RES_hhdet_in_fec!N$38</f>
        <v>0</v>
      </c>
      <c r="O299" s="156">
        <f>RES_hhdet_in_fec!O$38</f>
        <v>0</v>
      </c>
      <c r="P299" s="156">
        <f>RES_hhdet_in_fec!P$38</f>
        <v>0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RES_hhdet_in_fec!C$40</f>
        <v>0</v>
      </c>
      <c r="D301" s="156">
        <f>RES_hhdet_in_fec!D$40</f>
        <v>0</v>
      </c>
      <c r="E301" s="156">
        <f>RES_hhdet_in_fec!E$40</f>
        <v>0</v>
      </c>
      <c r="F301" s="156">
        <f>RES_hhdet_in_fec!F$40</f>
        <v>0</v>
      </c>
      <c r="G301" s="156">
        <f>RES_hhdet_in_fec!G$40</f>
        <v>0</v>
      </c>
      <c r="H301" s="156">
        <f>RES_hhdet_in_fec!H$40</f>
        <v>0</v>
      </c>
      <c r="I301" s="156">
        <f>RES_hhdet_in_fec!I$40</f>
        <v>0</v>
      </c>
      <c r="J301" s="156">
        <f>RES_hhdet_in_fec!J$40</f>
        <v>0</v>
      </c>
      <c r="K301" s="156">
        <f>RES_hhdet_in_fec!K$40</f>
        <v>0</v>
      </c>
      <c r="L301" s="156">
        <f>RES_hhdet_in_fec!L$40</f>
        <v>0</v>
      </c>
      <c r="M301" s="156">
        <f>RES_hhdet_in_fec!M$40</f>
        <v>0</v>
      </c>
      <c r="N301" s="156">
        <f>RES_hhdet_in_fec!N$40</f>
        <v>0</v>
      </c>
      <c r="O301" s="156">
        <f>RES_hhdet_in_fec!O$40</f>
        <v>0</v>
      </c>
      <c r="P301" s="156">
        <f>RES_hhdet_in_fec!P$40</f>
        <v>0</v>
      </c>
      <c r="Q301" s="156">
        <f>RES_hhdet_in_fec!Q$40</f>
        <v>0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0</v>
      </c>
      <c r="E302" s="57">
        <f>RES_hhdet_in_fec!E$41</f>
        <v>0</v>
      </c>
      <c r="F302" s="57">
        <f>RES_hhdet_in_fec!F$41</f>
        <v>0</v>
      </c>
      <c r="G302" s="57">
        <f>RES_hhdet_in_fec!G$41</f>
        <v>0</v>
      </c>
      <c r="H302" s="57">
        <f>RES_hhdet_in_fec!H$41</f>
        <v>0</v>
      </c>
      <c r="I302" s="57">
        <f>RES_hhdet_in_fec!I$41</f>
        <v>0</v>
      </c>
      <c r="J302" s="57">
        <f>RES_hhdet_in_fec!J$41</f>
        <v>0</v>
      </c>
      <c r="K302" s="57">
        <f>RES_hhdet_in_fec!K$41</f>
        <v>0</v>
      </c>
      <c r="L302" s="57">
        <f>RES_hhdet_in_fec!L$41</f>
        <v>0</v>
      </c>
      <c r="M302" s="57">
        <f>RES_hhdet_in_fec!M$41</f>
        <v>0</v>
      </c>
      <c r="N302" s="57">
        <f>RES_hhdet_in_fec!N$41</f>
        <v>0</v>
      </c>
      <c r="O302" s="57">
        <f>RES_hhdet_in_fec!O$41</f>
        <v>0</v>
      </c>
      <c r="P302" s="57">
        <f>RES_hhdet_in_fec!P$41</f>
        <v>0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84</v>
      </c>
      <c r="B306" s="156"/>
      <c r="C306" s="156">
        <f>RES_hhdet_in_tes!C$26</f>
        <v>0</v>
      </c>
      <c r="D306" s="156">
        <f>RES_hhdet_in_tes!D$26</f>
        <v>0</v>
      </c>
      <c r="E306" s="156">
        <f>RES_hhdet_in_tes!E$26</f>
        <v>0</v>
      </c>
      <c r="F306" s="156">
        <f>RES_hhdet_in_tes!F$26</f>
        <v>0</v>
      </c>
      <c r="G306" s="156">
        <f>RES_hhdet_in_tes!G$26</f>
        <v>0</v>
      </c>
      <c r="H306" s="156">
        <f>RES_hhdet_in_tes!H$26</f>
        <v>0</v>
      </c>
      <c r="I306" s="156">
        <f>RES_hhdet_in_tes!I$26</f>
        <v>0</v>
      </c>
      <c r="J306" s="156">
        <f>RES_hhdet_in_tes!J$26</f>
        <v>0</v>
      </c>
      <c r="K306" s="156">
        <f>RES_hhdet_in_tes!K$26</f>
        <v>0</v>
      </c>
      <c r="L306" s="156">
        <f>RES_hhdet_in_tes!L$26</f>
        <v>0</v>
      </c>
      <c r="M306" s="156">
        <f>RES_hhdet_in_tes!M$26</f>
        <v>0</v>
      </c>
      <c r="N306" s="156">
        <f>RES_hhdet_in_tes!N$26</f>
        <v>0</v>
      </c>
      <c r="O306" s="156">
        <f>RES_hhdet_in_tes!O$26</f>
        <v>0</v>
      </c>
      <c r="P306" s="156">
        <f>RES_hhdet_in_tes!P$26</f>
        <v>0</v>
      </c>
      <c r="Q306" s="156">
        <f>RES_hhdet_in_tes!Q$26</f>
        <v>0</v>
      </c>
    </row>
    <row r="307" spans="1:17" ht="12" customHeight="1" x14ac:dyDescent="0.25">
      <c r="A307" s="23" t="s">
        <v>60</v>
      </c>
      <c r="B307" s="156"/>
      <c r="C307" s="156">
        <f>RES_hhdet_in_tes!C$27</f>
        <v>0</v>
      </c>
      <c r="D307" s="156">
        <f>RES_hhdet_in_tes!D$27</f>
        <v>0</v>
      </c>
      <c r="E307" s="156">
        <f>RES_hhdet_in_tes!E$27</f>
        <v>0</v>
      </c>
      <c r="F307" s="156">
        <f>RES_hhdet_in_tes!F$27</f>
        <v>0</v>
      </c>
      <c r="G307" s="156">
        <f>RES_hhdet_in_tes!G$27</f>
        <v>0</v>
      </c>
      <c r="H307" s="156">
        <f>RES_hhdet_in_tes!H$27</f>
        <v>0</v>
      </c>
      <c r="I307" s="156">
        <f>RES_hhdet_in_tes!I$27</f>
        <v>0</v>
      </c>
      <c r="J307" s="156">
        <f>RES_hhdet_in_tes!J$27</f>
        <v>0</v>
      </c>
      <c r="K307" s="156">
        <f>RES_hhdet_in_tes!K$27</f>
        <v>0</v>
      </c>
      <c r="L307" s="156">
        <f>RES_hhdet_in_tes!L$27</f>
        <v>0</v>
      </c>
      <c r="M307" s="156">
        <f>RES_hhdet_in_tes!M$27</f>
        <v>0</v>
      </c>
      <c r="N307" s="156">
        <f>RES_hhdet_in_tes!N$27</f>
        <v>0</v>
      </c>
      <c r="O307" s="156">
        <f>RES_hhdet_in_tes!O$27</f>
        <v>0</v>
      </c>
      <c r="P307" s="156">
        <f>RES_hhdet_in_tes!P$27</f>
        <v>0</v>
      </c>
      <c r="Q307" s="156">
        <f>RES_hhdet_in_tes!Q$27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RES_hhdet_in_tes!C$29</f>
        <v>0</v>
      </c>
      <c r="D309" s="156">
        <f>RES_hhdet_in_tes!D$29</f>
        <v>0</v>
      </c>
      <c r="E309" s="156">
        <f>RES_hhdet_in_tes!E$29</f>
        <v>0</v>
      </c>
      <c r="F309" s="156">
        <f>RES_hhdet_in_tes!F$29</f>
        <v>0</v>
      </c>
      <c r="G309" s="156">
        <f>RES_hhdet_in_tes!G$29</f>
        <v>0</v>
      </c>
      <c r="H309" s="156">
        <f>RES_hhdet_in_tes!H$29</f>
        <v>0</v>
      </c>
      <c r="I309" s="156">
        <f>RES_hhdet_in_tes!I$29</f>
        <v>0</v>
      </c>
      <c r="J309" s="156">
        <f>RES_hhdet_in_tes!J$29</f>
        <v>0</v>
      </c>
      <c r="K309" s="156">
        <f>RES_hhdet_in_tes!K$29</f>
        <v>0</v>
      </c>
      <c r="L309" s="156">
        <f>RES_hhdet_in_tes!L$29</f>
        <v>0</v>
      </c>
      <c r="M309" s="156">
        <f>RES_hhdet_in_tes!M$29</f>
        <v>0</v>
      </c>
      <c r="N309" s="156">
        <f>RES_hhdet_in_tes!N$29</f>
        <v>0</v>
      </c>
      <c r="O309" s="156">
        <f>RES_hhdet_in_tes!O$29</f>
        <v>0</v>
      </c>
      <c r="P309" s="156">
        <f>RES_hhdet_in_tes!P$29</f>
        <v>0</v>
      </c>
      <c r="Q309" s="156">
        <f>RES_hhdet_in_tes!Q$29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169</v>
      </c>
      <c r="B311" s="132"/>
      <c r="C311" s="132">
        <f>RES_hhdet_in_tes!C$31</f>
        <v>0</v>
      </c>
      <c r="D311" s="132">
        <f>RES_hhdet_in_tes!D$31</f>
        <v>0</v>
      </c>
      <c r="E311" s="132">
        <f>RES_hhdet_in_tes!E$31</f>
        <v>0</v>
      </c>
      <c r="F311" s="132">
        <f>RES_hhdet_in_tes!F$31</f>
        <v>0</v>
      </c>
      <c r="G311" s="132">
        <f>RES_hhdet_in_tes!G$31</f>
        <v>0</v>
      </c>
      <c r="H311" s="132">
        <f>RES_hhdet_in_tes!H$31</f>
        <v>0</v>
      </c>
      <c r="I311" s="132">
        <f>RES_hhdet_in_tes!I$31</f>
        <v>0</v>
      </c>
      <c r="J311" s="132">
        <f>RES_hhdet_in_tes!J$31</f>
        <v>0</v>
      </c>
      <c r="K311" s="132">
        <f>RES_hhdet_in_tes!K$31</f>
        <v>0</v>
      </c>
      <c r="L311" s="132">
        <f>RES_hhdet_in_tes!L$31</f>
        <v>0</v>
      </c>
      <c r="M311" s="132">
        <f>RES_hhdet_in_tes!M$31</f>
        <v>0</v>
      </c>
      <c r="N311" s="132">
        <f>RES_hhdet_in_tes!N$31</f>
        <v>0</v>
      </c>
      <c r="O311" s="132">
        <f>RES_hhdet_in_tes!O$31</f>
        <v>0</v>
      </c>
      <c r="P311" s="132">
        <f>RES_hhdet_in_tes!P$31</f>
        <v>0</v>
      </c>
      <c r="Q311" s="132">
        <f>RES_hhdet_in_tes!Q$31</f>
        <v>0</v>
      </c>
    </row>
    <row r="312" spans="1:17" ht="12" customHeight="1" x14ac:dyDescent="0.25">
      <c r="A312" s="167" t="s">
        <v>168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57</v>
      </c>
      <c r="B313" s="165"/>
      <c r="C313" s="165">
        <f>RES_hhdet_in_tes!C$33</f>
        <v>0</v>
      </c>
      <c r="D313" s="165">
        <f>RES_hhdet_in_tes!D$33</f>
        <v>0</v>
      </c>
      <c r="E313" s="165">
        <f>RES_hhdet_in_tes!E$33</f>
        <v>0</v>
      </c>
      <c r="F313" s="165">
        <f>RES_hhdet_in_tes!F$33</f>
        <v>0</v>
      </c>
      <c r="G313" s="165">
        <f>RES_hhdet_in_tes!G$33</f>
        <v>0</v>
      </c>
      <c r="H313" s="165">
        <f>RES_hhdet_in_tes!H$33</f>
        <v>0</v>
      </c>
      <c r="I313" s="165">
        <f>RES_hhdet_in_tes!I$33</f>
        <v>0</v>
      </c>
      <c r="J313" s="165">
        <f>RES_hhdet_in_tes!J$33</f>
        <v>0</v>
      </c>
      <c r="K313" s="165">
        <f>RES_hhdet_in_tes!K$33</f>
        <v>0</v>
      </c>
      <c r="L313" s="165">
        <f>RES_hhdet_in_tes!L$33</f>
        <v>0</v>
      </c>
      <c r="M313" s="165">
        <f>RES_hhdet_in_tes!M$33</f>
        <v>0</v>
      </c>
      <c r="N313" s="165">
        <f>RES_hhdet_in_tes!N$33</f>
        <v>0</v>
      </c>
      <c r="O313" s="165">
        <f>RES_hhdet_in_tes!O$33</f>
        <v>0</v>
      </c>
      <c r="P313" s="165">
        <f>RES_hhdet_in_tes!P$33</f>
        <v>0</v>
      </c>
      <c r="Q313" s="165">
        <f>RES_hhdet_in_tes!Q$33</f>
        <v>0</v>
      </c>
    </row>
    <row r="314" spans="1:17" ht="12" customHeight="1" x14ac:dyDescent="0.25">
      <c r="A314" s="147" t="s">
        <v>59</v>
      </c>
      <c r="B314" s="164"/>
      <c r="C314" s="164">
        <f>RES_hhdet_in_tes!C$34</f>
        <v>0</v>
      </c>
      <c r="D314" s="164">
        <f>RES_hhdet_in_tes!D$34</f>
        <v>0</v>
      </c>
      <c r="E314" s="164">
        <f>RES_hhdet_in_tes!E$34</f>
        <v>0</v>
      </c>
      <c r="F314" s="164">
        <f>RES_hhdet_in_tes!F$34</f>
        <v>0</v>
      </c>
      <c r="G314" s="164">
        <f>RES_hhdet_in_tes!G$34</f>
        <v>0</v>
      </c>
      <c r="H314" s="164">
        <f>RES_hhdet_in_tes!H$34</f>
        <v>0</v>
      </c>
      <c r="I314" s="164">
        <f>RES_hhdet_in_tes!I$34</f>
        <v>0</v>
      </c>
      <c r="J314" s="164">
        <f>RES_hhdet_in_tes!J$34</f>
        <v>0</v>
      </c>
      <c r="K314" s="164">
        <f>RES_hhdet_in_tes!K$34</f>
        <v>0</v>
      </c>
      <c r="L314" s="164">
        <f>RES_hhdet_in_tes!L$34</f>
        <v>0</v>
      </c>
      <c r="M314" s="164">
        <f>RES_hhdet_in_tes!M$34</f>
        <v>0</v>
      </c>
      <c r="N314" s="164">
        <f>RES_hhdet_in_tes!N$34</f>
        <v>0</v>
      </c>
      <c r="O314" s="164">
        <f>RES_hhdet_in_tes!O$34</f>
        <v>0</v>
      </c>
      <c r="P314" s="164">
        <f>RES_hhdet_in_tes!P$34</f>
        <v>0</v>
      </c>
      <c r="Q314" s="164">
        <f>RES_hhdet_in_tes!Q$34</f>
        <v>0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0</v>
      </c>
      <c r="I315" s="162">
        <f>RES_hhdet_in_tes!I$35</f>
        <v>0</v>
      </c>
      <c r="J315" s="162">
        <f>RES_hhdet_in_tes!J$35</f>
        <v>0</v>
      </c>
      <c r="K315" s="162">
        <f>RES_hhdet_in_tes!K$35</f>
        <v>0</v>
      </c>
      <c r="L315" s="162">
        <f>RES_hhdet_in_tes!L$35</f>
        <v>0</v>
      </c>
      <c r="M315" s="162">
        <f>RES_hhdet_in_tes!M$35</f>
        <v>0</v>
      </c>
      <c r="N315" s="162">
        <f>RES_hhdet_in_tes!N$35</f>
        <v>0</v>
      </c>
      <c r="O315" s="162">
        <f>RES_hhdet_in_tes!O$35</f>
        <v>0</v>
      </c>
      <c r="P315" s="162">
        <f>RES_hhdet_in_tes!P$35</f>
        <v>0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0</v>
      </c>
      <c r="J317" s="156">
        <f>RES_hhdet_in_tes!J$37</f>
        <v>0</v>
      </c>
      <c r="K317" s="156">
        <f>RES_hhdet_in_tes!K$37</f>
        <v>0</v>
      </c>
      <c r="L317" s="156">
        <f>RES_hhdet_in_tes!L$37</f>
        <v>0</v>
      </c>
      <c r="M317" s="156">
        <f>RES_hhdet_in_tes!M$37</f>
        <v>0</v>
      </c>
      <c r="N317" s="156">
        <f>RES_hhdet_in_tes!N$37</f>
        <v>0</v>
      </c>
      <c r="O317" s="156">
        <f>RES_hhdet_in_tes!O$37</f>
        <v>0</v>
      </c>
      <c r="P317" s="156">
        <f>RES_hhdet_in_tes!P$37</f>
        <v>0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0</v>
      </c>
      <c r="J318" s="156">
        <f>RES_hhdet_in_tes!J$38</f>
        <v>0</v>
      </c>
      <c r="K318" s="156">
        <f>RES_hhdet_in_tes!K$38</f>
        <v>0</v>
      </c>
      <c r="L318" s="156">
        <f>RES_hhdet_in_tes!L$38</f>
        <v>0</v>
      </c>
      <c r="M318" s="156">
        <f>RES_hhdet_in_tes!M$38</f>
        <v>0</v>
      </c>
      <c r="N318" s="156">
        <f>RES_hhdet_in_tes!N$38</f>
        <v>0</v>
      </c>
      <c r="O318" s="156">
        <f>RES_hhdet_in_tes!O$38</f>
        <v>0</v>
      </c>
      <c r="P318" s="156">
        <f>RES_hhdet_in_tes!P$38</f>
        <v>0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RES_hhdet_in_tes!C$40</f>
        <v>0</v>
      </c>
      <c r="D320" s="156">
        <f>RES_hhdet_in_tes!D$40</f>
        <v>0</v>
      </c>
      <c r="E320" s="156">
        <f>RES_hhdet_in_tes!E$40</f>
        <v>0</v>
      </c>
      <c r="F320" s="156">
        <f>RES_hhdet_in_tes!F$40</f>
        <v>0</v>
      </c>
      <c r="G320" s="156">
        <f>RES_hhdet_in_tes!G$40</f>
        <v>0</v>
      </c>
      <c r="H320" s="156">
        <f>RES_hhdet_in_tes!H$40</f>
        <v>0</v>
      </c>
      <c r="I320" s="156">
        <f>RES_hhdet_in_tes!I$40</f>
        <v>0</v>
      </c>
      <c r="J320" s="156">
        <f>RES_hhdet_in_tes!J$40</f>
        <v>0</v>
      </c>
      <c r="K320" s="156">
        <f>RES_hhdet_in_tes!K$40</f>
        <v>0</v>
      </c>
      <c r="L320" s="156">
        <f>RES_hhdet_in_tes!L$40</f>
        <v>0</v>
      </c>
      <c r="M320" s="156">
        <f>RES_hhdet_in_tes!M$40</f>
        <v>0</v>
      </c>
      <c r="N320" s="156">
        <f>RES_hhdet_in_tes!N$40</f>
        <v>0</v>
      </c>
      <c r="O320" s="156">
        <f>RES_hhdet_in_tes!O$40</f>
        <v>0</v>
      </c>
      <c r="P320" s="156">
        <f>RES_hhdet_in_tes!P$40</f>
        <v>0</v>
      </c>
      <c r="Q320" s="156">
        <f>RES_hhdet_in_tes!Q$40</f>
        <v>0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0</v>
      </c>
      <c r="E321" s="57">
        <f>RES_hhdet_in_tes!E$41</f>
        <v>0</v>
      </c>
      <c r="F321" s="57">
        <f>RES_hhdet_in_tes!F$41</f>
        <v>0</v>
      </c>
      <c r="G321" s="57">
        <f>RES_hhdet_in_tes!G$41</f>
        <v>0</v>
      </c>
      <c r="H321" s="57">
        <f>RES_hhdet_in_tes!H$41</f>
        <v>0</v>
      </c>
      <c r="I321" s="57">
        <f>RES_hhdet_in_tes!I$41</f>
        <v>0</v>
      </c>
      <c r="J321" s="57">
        <f>RES_hhdet_in_tes!J$41</f>
        <v>0</v>
      </c>
      <c r="K321" s="57">
        <f>RES_hhdet_in_tes!K$41</f>
        <v>0</v>
      </c>
      <c r="L321" s="57">
        <f>RES_hhdet_in_tes!L$41</f>
        <v>0</v>
      </c>
      <c r="M321" s="57">
        <f>RES_hhdet_in_tes!M$41</f>
        <v>0</v>
      </c>
      <c r="N321" s="57">
        <f>RES_hhdet_in_tes!N$41</f>
        <v>0</v>
      </c>
      <c r="O321" s="57">
        <f>RES_hhdet_in_tes!O$41</f>
        <v>0</v>
      </c>
      <c r="P321" s="57">
        <f>RES_hhdet_in_tes!P$41</f>
        <v>0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84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169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168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57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84</v>
      </c>
      <c r="B344" s="156"/>
      <c r="C344" s="156">
        <f>RES_hhdet_in_emi!C$26</f>
        <v>0</v>
      </c>
      <c r="D344" s="156">
        <f>RES_hhdet_in_emi!D$26</f>
        <v>0</v>
      </c>
      <c r="E344" s="156">
        <f>RES_hhdet_in_emi!E$26</f>
        <v>0</v>
      </c>
      <c r="F344" s="156">
        <f>RES_hhdet_in_emi!F$26</f>
        <v>0</v>
      </c>
      <c r="G344" s="156">
        <f>RES_hhdet_in_emi!G$26</f>
        <v>0</v>
      </c>
      <c r="H344" s="156">
        <f>RES_hhdet_in_emi!H$26</f>
        <v>0</v>
      </c>
      <c r="I344" s="156">
        <f>RES_hhdet_in_emi!I$26</f>
        <v>0</v>
      </c>
      <c r="J344" s="156">
        <f>RES_hhdet_in_emi!J$26</f>
        <v>0</v>
      </c>
      <c r="K344" s="156">
        <f>RES_hhdet_in_emi!K$26</f>
        <v>0</v>
      </c>
      <c r="L344" s="156">
        <f>RES_hhdet_in_emi!L$26</f>
        <v>0</v>
      </c>
      <c r="M344" s="156">
        <f>RES_hhdet_in_emi!M$26</f>
        <v>0</v>
      </c>
      <c r="N344" s="156">
        <f>RES_hhdet_in_emi!N$26</f>
        <v>0</v>
      </c>
      <c r="O344" s="156">
        <f>RES_hhdet_in_emi!O$26</f>
        <v>0</v>
      </c>
      <c r="P344" s="156">
        <f>RES_hhdet_in_emi!P$26</f>
        <v>0</v>
      </c>
      <c r="Q344" s="156">
        <f>RES_hhdet_in_emi!Q$26</f>
        <v>0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169</v>
      </c>
      <c r="B349" s="132"/>
      <c r="C349" s="132">
        <f>RES_hhdet_in_emi!C$31</f>
        <v>0</v>
      </c>
      <c r="D349" s="132">
        <f>RES_hhdet_in_emi!D$31</f>
        <v>0</v>
      </c>
      <c r="E349" s="132">
        <f>RES_hhdet_in_emi!E$31</f>
        <v>0</v>
      </c>
      <c r="F349" s="132">
        <f>RES_hhdet_in_emi!F$31</f>
        <v>0</v>
      </c>
      <c r="G349" s="132">
        <f>RES_hhdet_in_emi!G$31</f>
        <v>0</v>
      </c>
      <c r="H349" s="132">
        <f>RES_hhdet_in_emi!H$31</f>
        <v>0</v>
      </c>
      <c r="I349" s="132">
        <f>RES_hhdet_in_emi!I$31</f>
        <v>0</v>
      </c>
      <c r="J349" s="132">
        <f>RES_hhdet_in_emi!J$31</f>
        <v>0</v>
      </c>
      <c r="K349" s="132">
        <f>RES_hhdet_in_emi!K$31</f>
        <v>0</v>
      </c>
      <c r="L349" s="132">
        <f>RES_hhdet_in_emi!L$31</f>
        <v>0</v>
      </c>
      <c r="M349" s="132">
        <f>RES_hhdet_in_emi!M$31</f>
        <v>0</v>
      </c>
      <c r="N349" s="132">
        <f>RES_hhdet_in_emi!N$31</f>
        <v>0</v>
      </c>
      <c r="O349" s="132">
        <f>RES_hhdet_in_emi!O$31</f>
        <v>0</v>
      </c>
      <c r="P349" s="132">
        <f>RES_hhdet_in_emi!P$31</f>
        <v>0</v>
      </c>
      <c r="Q349" s="132">
        <f>RES_hhdet_in_emi!Q$31</f>
        <v>0</v>
      </c>
    </row>
    <row r="350" spans="1:17" ht="12" customHeight="1" x14ac:dyDescent="0.25">
      <c r="A350" s="167" t="s">
        <v>168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57</v>
      </c>
      <c r="B351" s="165"/>
      <c r="C351" s="165">
        <f>RES_hhdet_in_emi!C$33</f>
        <v>0</v>
      </c>
      <c r="D351" s="165">
        <f>RES_hhdet_in_emi!D$33</f>
        <v>0</v>
      </c>
      <c r="E351" s="165">
        <f>RES_hhdet_in_emi!E$33</f>
        <v>0</v>
      </c>
      <c r="F351" s="165">
        <f>RES_hhdet_in_emi!F$33</f>
        <v>0</v>
      </c>
      <c r="G351" s="165">
        <f>RES_hhdet_in_emi!G$33</f>
        <v>0</v>
      </c>
      <c r="H351" s="165">
        <f>RES_hhdet_in_emi!H$33</f>
        <v>0</v>
      </c>
      <c r="I351" s="165">
        <f>RES_hhdet_in_emi!I$33</f>
        <v>0</v>
      </c>
      <c r="J351" s="165">
        <f>RES_hhdet_in_emi!J$33</f>
        <v>0</v>
      </c>
      <c r="K351" s="165">
        <f>RES_hhdet_in_emi!K$33</f>
        <v>0</v>
      </c>
      <c r="L351" s="165">
        <f>RES_hhdet_in_emi!L$33</f>
        <v>0</v>
      </c>
      <c r="M351" s="165">
        <f>RES_hhdet_in_emi!M$33</f>
        <v>0</v>
      </c>
      <c r="N351" s="165">
        <f>RES_hhdet_in_emi!N$33</f>
        <v>0</v>
      </c>
      <c r="O351" s="165">
        <f>RES_hhdet_in_emi!O$33</f>
        <v>0</v>
      </c>
      <c r="P351" s="165">
        <f>RES_hhdet_in_emi!P$33</f>
        <v>0</v>
      </c>
      <c r="Q351" s="165">
        <f>RES_hhdet_in_emi!Q$33</f>
        <v>0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RES_hhdet_in_emi!C$40</f>
        <v>0</v>
      </c>
      <c r="D358" s="156">
        <f>RES_hhdet_in_emi!D$40</f>
        <v>0</v>
      </c>
      <c r="E358" s="156">
        <f>RES_hhdet_in_emi!E$40</f>
        <v>0</v>
      </c>
      <c r="F358" s="156">
        <f>RES_hhdet_in_emi!F$40</f>
        <v>0</v>
      </c>
      <c r="G358" s="156">
        <f>RES_hhdet_in_emi!G$40</f>
        <v>0</v>
      </c>
      <c r="H358" s="156">
        <f>RES_hhdet_in_emi!H$40</f>
        <v>0</v>
      </c>
      <c r="I358" s="156">
        <f>RES_hhdet_in_emi!I$40</f>
        <v>0</v>
      </c>
      <c r="J358" s="156">
        <f>RES_hhdet_in_emi!J$40</f>
        <v>0</v>
      </c>
      <c r="K358" s="156">
        <f>RES_hhdet_in_emi!K$40</f>
        <v>0</v>
      </c>
      <c r="L358" s="156">
        <f>RES_hhdet_in_emi!L$40</f>
        <v>0</v>
      </c>
      <c r="M358" s="156">
        <f>RES_hhdet_in_emi!M$40</f>
        <v>0</v>
      </c>
      <c r="N358" s="156">
        <f>RES_hhdet_in_emi!N$40</f>
        <v>0</v>
      </c>
      <c r="O358" s="156">
        <f>RES_hhdet_in_emi!O$40</f>
        <v>0</v>
      </c>
      <c r="P358" s="156">
        <f>RES_hhdet_in_emi!P$40</f>
        <v>0</v>
      </c>
      <c r="Q358" s="156">
        <f>RES_hhdet_in_emi!Q$40</f>
        <v>0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57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84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169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168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57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84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169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168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57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84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169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168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57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3046988</v>
      </c>
      <c r="C5" s="151">
        <f>RES_hhdet_num!C$43</f>
        <v>3122128</v>
      </c>
      <c r="D5" s="151">
        <f>RES_hhdet_num!D$43</f>
        <v>3175998</v>
      </c>
      <c r="E5" s="151">
        <f>RES_hhdet_num!E$43</f>
        <v>3235055.9999999991</v>
      </c>
      <c r="F5" s="151">
        <f>RES_hhdet_num!F$43</f>
        <v>3304402.9999999995</v>
      </c>
      <c r="G5" s="151">
        <f>RES_hhdet_num!G$43</f>
        <v>3265986.9999999995</v>
      </c>
      <c r="H5" s="151">
        <f>RES_hhdet_num!H$43</f>
        <v>3167465.9999999991</v>
      </c>
      <c r="I5" s="151">
        <f>RES_hhdet_num!I$43</f>
        <v>3081232.9999999991</v>
      </c>
      <c r="J5" s="151">
        <f>RES_hhdet_num!J$43</f>
        <v>3061961</v>
      </c>
      <c r="K5" s="151">
        <f>RES_hhdet_num!K$43</f>
        <v>2999642</v>
      </c>
      <c r="L5" s="151">
        <f>RES_hhdet_num!L$43</f>
        <v>2946319</v>
      </c>
      <c r="M5" s="151">
        <f>RES_hhdet_num!M$43</f>
        <v>2919082</v>
      </c>
      <c r="N5" s="151">
        <f>RES_hhdet_num!N$43</f>
        <v>2559200</v>
      </c>
      <c r="O5" s="151">
        <f>RES_hhdet_num!O$43</f>
        <v>2099605</v>
      </c>
      <c r="P5" s="151">
        <f>RES_hhdet_num!P$43</f>
        <v>2158623</v>
      </c>
      <c r="Q5" s="151">
        <f>RES_hhdet_num!Q$43</f>
        <v>2308688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3046988</v>
      </c>
      <c r="C7" s="67">
        <f>RES_hhdet_num!C$45</f>
        <v>3122128</v>
      </c>
      <c r="D7" s="67">
        <f>RES_hhdet_num!D$45</f>
        <v>3175998</v>
      </c>
      <c r="E7" s="67">
        <f>RES_hhdet_num!E$45</f>
        <v>3235055.9999999991</v>
      </c>
      <c r="F7" s="67">
        <f>RES_hhdet_num!F$45</f>
        <v>3304402.9999999995</v>
      </c>
      <c r="G7" s="67">
        <f>RES_hhdet_num!G$45</f>
        <v>3265986.9999999995</v>
      </c>
      <c r="H7" s="67">
        <f>RES_hhdet_num!H$45</f>
        <v>3167465.9999999991</v>
      </c>
      <c r="I7" s="67">
        <f>RES_hhdet_num!I$45</f>
        <v>3081232.9999999991</v>
      </c>
      <c r="J7" s="67">
        <f>RES_hhdet_num!J$45</f>
        <v>3061961</v>
      </c>
      <c r="K7" s="67">
        <f>RES_hhdet_num!K$45</f>
        <v>2999642</v>
      </c>
      <c r="L7" s="67">
        <f>RES_hhdet_num!L$45</f>
        <v>2946319</v>
      </c>
      <c r="M7" s="67">
        <f>RES_hhdet_num!M$45</f>
        <v>2919082</v>
      </c>
      <c r="N7" s="67">
        <f>RES_hhdet_num!N$45</f>
        <v>2559200</v>
      </c>
      <c r="O7" s="67">
        <f>RES_hhdet_num!O$45</f>
        <v>2099605</v>
      </c>
      <c r="P7" s="67">
        <f>RES_hhdet_num!P$45</f>
        <v>2158623</v>
      </c>
      <c r="Q7" s="67">
        <f>RES_hhdet_num!Q$45</f>
        <v>2308688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253507</v>
      </c>
      <c r="C9" s="67">
        <f>RES_hhdet_num!C$48</f>
        <v>347860</v>
      </c>
      <c r="D9" s="67">
        <f>RES_hhdet_num!D$48</f>
        <v>421470</v>
      </c>
      <c r="E9" s="67">
        <f>RES_hhdet_num!E$48</f>
        <v>496054.99999999994</v>
      </c>
      <c r="F9" s="67">
        <f>RES_hhdet_num!F$48</f>
        <v>577782.99999999988</v>
      </c>
      <c r="G9" s="67">
        <f>RES_hhdet_num!G$48</f>
        <v>644452.99999999988</v>
      </c>
      <c r="H9" s="67">
        <f>RES_hhdet_num!H$48</f>
        <v>693650.99999999988</v>
      </c>
      <c r="I9" s="67">
        <f>RES_hhdet_num!I$48</f>
        <v>746205.99999999988</v>
      </c>
      <c r="J9" s="67">
        <f>RES_hhdet_num!J$48</f>
        <v>822232</v>
      </c>
      <c r="K9" s="67">
        <f>RES_hhdet_num!K$48</f>
        <v>850292</v>
      </c>
      <c r="L9" s="67">
        <f>RES_hhdet_num!L$48</f>
        <v>872091.99999999988</v>
      </c>
      <c r="M9" s="67">
        <f>RES_hhdet_num!M$48</f>
        <v>889793.99999999988</v>
      </c>
      <c r="N9" s="67">
        <f>RES_hhdet_num!N$48</f>
        <v>789185</v>
      </c>
      <c r="O9" s="67">
        <f>RES_hhdet_num!O$48</f>
        <v>658833</v>
      </c>
      <c r="P9" s="67">
        <f>RES_hhdet_num!P$48</f>
        <v>687310.99999999988</v>
      </c>
      <c r="Q9" s="67">
        <f>RES_hhdet_num!Q$48</f>
        <v>736492.99999999988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412858</v>
      </c>
      <c r="C11" s="67">
        <f>RES_hhdet_num!C$50</f>
        <v>425848</v>
      </c>
      <c r="D11" s="67">
        <f>RES_hhdet_num!D$50</f>
        <v>437051</v>
      </c>
      <c r="E11" s="67">
        <f>RES_hhdet_num!E$50</f>
        <v>447210.99999999994</v>
      </c>
      <c r="F11" s="67">
        <f>RES_hhdet_num!F$50</f>
        <v>458814.99999999994</v>
      </c>
      <c r="G11" s="67">
        <f>RES_hhdet_num!G$50</f>
        <v>457199.99999999994</v>
      </c>
      <c r="H11" s="67">
        <f>RES_hhdet_num!H$50</f>
        <v>436842.99999999988</v>
      </c>
      <c r="I11" s="67">
        <f>RES_hhdet_num!I$50</f>
        <v>336879.99999999988</v>
      </c>
      <c r="J11" s="67">
        <f>RES_hhdet_num!J$50</f>
        <v>337871.99999999988</v>
      </c>
      <c r="K11" s="67">
        <f>RES_hhdet_num!K$50</f>
        <v>334621.99999999994</v>
      </c>
      <c r="L11" s="67">
        <f>RES_hhdet_num!L$50</f>
        <v>333797</v>
      </c>
      <c r="M11" s="67">
        <f>RES_hhdet_num!M$50</f>
        <v>339724.00000000012</v>
      </c>
      <c r="N11" s="67">
        <f>RES_hhdet_num!N$50</f>
        <v>323729.99999999994</v>
      </c>
      <c r="O11" s="67">
        <f>RES_hhdet_num!O$50</f>
        <v>302666</v>
      </c>
      <c r="P11" s="67">
        <f>RES_hhdet_num!P$50</f>
        <v>287633.99999999994</v>
      </c>
      <c r="Q11" s="67">
        <f>RES_hhdet_num!Q$50</f>
        <v>299698.00000000006</v>
      </c>
    </row>
    <row r="12" spans="1:17" ht="12" customHeight="1" x14ac:dyDescent="0.25">
      <c r="A12" s="23" t="s">
        <v>164</v>
      </c>
      <c r="B12" s="67">
        <f>RES_hhdet_num!B$51</f>
        <v>234494</v>
      </c>
      <c r="C12" s="67">
        <f>RES_hhdet_num!C$51</f>
        <v>240619</v>
      </c>
      <c r="D12" s="67">
        <f>RES_hhdet_num!D$51</f>
        <v>245872.00000000003</v>
      </c>
      <c r="E12" s="67">
        <f>RES_hhdet_num!E$51</f>
        <v>259135</v>
      </c>
      <c r="F12" s="67">
        <f>RES_hhdet_num!F$51</f>
        <v>257028.99999999997</v>
      </c>
      <c r="G12" s="67">
        <f>RES_hhdet_num!G$51</f>
        <v>256490.99999999994</v>
      </c>
      <c r="H12" s="67">
        <f>RES_hhdet_num!H$51</f>
        <v>257009.99999999994</v>
      </c>
      <c r="I12" s="67">
        <f>RES_hhdet_num!I$51</f>
        <v>334620.99999999994</v>
      </c>
      <c r="J12" s="67">
        <f>RES_hhdet_num!J$51</f>
        <v>363989.00000000017</v>
      </c>
      <c r="K12" s="67">
        <f>RES_hhdet_num!K$51</f>
        <v>374047.00000000012</v>
      </c>
      <c r="L12" s="67">
        <f>RES_hhdet_num!L$51</f>
        <v>377034.00000000017</v>
      </c>
      <c r="M12" s="67">
        <f>RES_hhdet_num!M$51</f>
        <v>382671.00000000012</v>
      </c>
      <c r="N12" s="67">
        <f>RES_hhdet_num!N$51</f>
        <v>369194</v>
      </c>
      <c r="O12" s="67">
        <f>RES_hhdet_num!O$51</f>
        <v>344912</v>
      </c>
      <c r="P12" s="67">
        <f>RES_hhdet_num!P$51</f>
        <v>333069.00000000006</v>
      </c>
      <c r="Q12" s="67">
        <f>RES_hhdet_num!Q$51</f>
        <v>371626</v>
      </c>
    </row>
    <row r="13" spans="1:17" ht="12" customHeight="1" x14ac:dyDescent="0.25">
      <c r="A13" s="23" t="s">
        <v>142</v>
      </c>
      <c r="B13" s="67">
        <f>RES_hhdet_num!B$54</f>
        <v>1530403</v>
      </c>
      <c r="C13" s="67">
        <f>RES_hhdet_num!C$54</f>
        <v>1569077.0000000002</v>
      </c>
      <c r="D13" s="67">
        <f>RES_hhdet_num!D$54</f>
        <v>1595495.9999999998</v>
      </c>
      <c r="E13" s="67">
        <f>RES_hhdet_num!E$54</f>
        <v>1601010.9999999995</v>
      </c>
      <c r="F13" s="67">
        <f>RES_hhdet_num!F$54</f>
        <v>1659118.9999999998</v>
      </c>
      <c r="G13" s="67">
        <f>RES_hhdet_num!G$54</f>
        <v>1635036.9999999998</v>
      </c>
      <c r="H13" s="67">
        <f>RES_hhdet_num!H$54</f>
        <v>1557363.9999999998</v>
      </c>
      <c r="I13" s="67">
        <f>RES_hhdet_num!I$54</f>
        <v>1208920</v>
      </c>
      <c r="J13" s="67">
        <f>RES_hhdet_num!J$54</f>
        <v>1136137.9999999998</v>
      </c>
      <c r="K13" s="67">
        <f>RES_hhdet_num!K$54</f>
        <v>1081760.9999999998</v>
      </c>
      <c r="L13" s="67">
        <f>RES_hhdet_num!L$54</f>
        <v>1049755.9999999998</v>
      </c>
      <c r="M13" s="67">
        <f>RES_hhdet_num!M$54</f>
        <v>1033045.9999999999</v>
      </c>
      <c r="N13" s="67">
        <f>RES_hhdet_num!N$54</f>
        <v>871914</v>
      </c>
      <c r="O13" s="67">
        <f>RES_hhdet_num!O$54</f>
        <v>678651.00000000012</v>
      </c>
      <c r="P13" s="67">
        <f>RES_hhdet_num!P$54</f>
        <v>712672.99999999988</v>
      </c>
      <c r="Q13" s="67">
        <f>RES_hhdet_num!Q$54</f>
        <v>730965.99999999988</v>
      </c>
    </row>
    <row r="14" spans="1:17" ht="12" customHeight="1" x14ac:dyDescent="0.25">
      <c r="A14" s="23" t="s">
        <v>141</v>
      </c>
      <c r="B14" s="67">
        <f>RES_hhdet_num!B$55</f>
        <v>869233</v>
      </c>
      <c r="C14" s="67">
        <f>RES_hhdet_num!C$55</f>
        <v>886584</v>
      </c>
      <c r="D14" s="67">
        <f>RES_hhdet_num!D$55</f>
        <v>897579</v>
      </c>
      <c r="E14" s="67">
        <f>RES_hhdet_num!E$55</f>
        <v>927698.99999999977</v>
      </c>
      <c r="F14" s="67">
        <f>RES_hhdet_num!F$55</f>
        <v>929439.99999999988</v>
      </c>
      <c r="G14" s="67">
        <f>RES_hhdet_num!G$55</f>
        <v>917258.99999999988</v>
      </c>
      <c r="H14" s="67">
        <f>RES_hhdet_num!H$55</f>
        <v>916248.99999999977</v>
      </c>
      <c r="I14" s="67">
        <f>RES_hhdet_num!I$55</f>
        <v>1200811.9999999995</v>
      </c>
      <c r="J14" s="67">
        <f>RES_hhdet_num!J$55</f>
        <v>1223962</v>
      </c>
      <c r="K14" s="67">
        <f>RES_hhdet_num!K$55</f>
        <v>1209212</v>
      </c>
      <c r="L14" s="67">
        <f>RES_hhdet_num!L$55</f>
        <v>1185731.9999999998</v>
      </c>
      <c r="M14" s="67">
        <f>RES_hhdet_num!M$55</f>
        <v>1163640.9999999998</v>
      </c>
      <c r="N14" s="67">
        <f>RES_hhdet_num!N$55</f>
        <v>994362</v>
      </c>
      <c r="O14" s="67">
        <f>RES_hhdet_num!O$55</f>
        <v>773376</v>
      </c>
      <c r="P14" s="67">
        <f>RES_hhdet_num!P$55</f>
        <v>825246.99999999977</v>
      </c>
      <c r="Q14" s="67">
        <f>RES_hhdet_num!Q$55</f>
        <v>906398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140731</v>
      </c>
      <c r="C16" s="67">
        <f>RES_hhdet_num!C$59</f>
        <v>144688.00000000003</v>
      </c>
      <c r="D16" s="67">
        <f>RES_hhdet_num!D$59</f>
        <v>75048</v>
      </c>
      <c r="E16" s="67">
        <f>RES_hhdet_num!E$59</f>
        <v>76951.000000000044</v>
      </c>
      <c r="F16" s="67">
        <f>RES_hhdet_num!F$59</f>
        <v>88197.000000000102</v>
      </c>
      <c r="G16" s="67">
        <f>RES_hhdet_num!G$59</f>
        <v>81332</v>
      </c>
      <c r="H16" s="67">
        <f>RES_hhdet_num!H$59</f>
        <v>76319.999999999985</v>
      </c>
      <c r="I16" s="67">
        <f>RES_hhdet_num!I$59</f>
        <v>81335.999999999942</v>
      </c>
      <c r="J16" s="67">
        <f>RES_hhdet_num!J$59</f>
        <v>84806</v>
      </c>
      <c r="K16" s="67">
        <f>RES_hhdet_num!K$59</f>
        <v>59957</v>
      </c>
      <c r="L16" s="67">
        <f>RES_hhdet_num!L$59</f>
        <v>101700.00000000001</v>
      </c>
      <c r="M16" s="67">
        <f>RES_hhdet_num!M$59</f>
        <v>97155.000000000029</v>
      </c>
      <c r="N16" s="67">
        <f>RES_hhdet_num!N$59</f>
        <v>19831.000000000004</v>
      </c>
      <c r="O16" s="67">
        <f>RES_hhdet_num!O$59</f>
        <v>85880.000000000044</v>
      </c>
      <c r="P16" s="67">
        <f>RES_hhdet_num!P$59</f>
        <v>161357.99999999997</v>
      </c>
      <c r="Q16" s="67">
        <f>RES_hhdet_num!Q$59</f>
        <v>158118.99999999997</v>
      </c>
    </row>
    <row r="17" spans="1:17" ht="12" customHeight="1" x14ac:dyDescent="0.25">
      <c r="A17" s="29" t="s">
        <v>140</v>
      </c>
      <c r="B17" s="83">
        <f>RES_hhdet_num!B$60</f>
        <v>2906257</v>
      </c>
      <c r="C17" s="83">
        <f>RES_hhdet_num!C$60</f>
        <v>2977439.9999999995</v>
      </c>
      <c r="D17" s="83">
        <f>RES_hhdet_num!D$60</f>
        <v>3100949.9999999995</v>
      </c>
      <c r="E17" s="83">
        <f>RES_hhdet_num!E$60</f>
        <v>3158104.9999999991</v>
      </c>
      <c r="F17" s="83">
        <f>RES_hhdet_num!F$60</f>
        <v>3216205.9999999995</v>
      </c>
      <c r="G17" s="83">
        <f>RES_hhdet_num!G$60</f>
        <v>3184654.9999999991</v>
      </c>
      <c r="H17" s="83">
        <f>RES_hhdet_num!H$60</f>
        <v>3091145.9999999995</v>
      </c>
      <c r="I17" s="83">
        <f>RES_hhdet_num!I$60</f>
        <v>2999897</v>
      </c>
      <c r="J17" s="83">
        <f>RES_hhdet_num!J$60</f>
        <v>2977155</v>
      </c>
      <c r="K17" s="83">
        <f>RES_hhdet_num!K$60</f>
        <v>2939684.9999999995</v>
      </c>
      <c r="L17" s="83">
        <f>RES_hhdet_num!L$60</f>
        <v>2844619</v>
      </c>
      <c r="M17" s="83">
        <f>RES_hhdet_num!M$60</f>
        <v>2821926.9999999995</v>
      </c>
      <c r="N17" s="83">
        <f>RES_hhdet_num!N$60</f>
        <v>2539368.9999999995</v>
      </c>
      <c r="O17" s="83">
        <f>RES_hhdet_num!O$60</f>
        <v>2013724.9999999998</v>
      </c>
      <c r="P17" s="83">
        <f>RES_hhdet_num!P$60</f>
        <v>1997264.9999999998</v>
      </c>
      <c r="Q17" s="83">
        <f>RES_hhdet_num!Q$60</f>
        <v>2150569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190436.75</v>
      </c>
      <c r="D21" s="67">
        <f t="shared" si="0"/>
        <v>190436.75</v>
      </c>
      <c r="E21" s="67">
        <f t="shared" si="0"/>
        <v>190436.75000000093</v>
      </c>
      <c r="F21" s="67">
        <f t="shared" si="0"/>
        <v>190436.74999999953</v>
      </c>
      <c r="G21" s="67">
        <f t="shared" si="0"/>
        <v>190436.75</v>
      </c>
      <c r="H21" s="67">
        <f t="shared" si="0"/>
        <v>190436.75000000047</v>
      </c>
      <c r="I21" s="67">
        <f t="shared" si="0"/>
        <v>190436.75</v>
      </c>
      <c r="J21" s="67">
        <f t="shared" si="0"/>
        <v>190436.74999999907</v>
      </c>
      <c r="K21" s="67">
        <f t="shared" si="0"/>
        <v>190436.75</v>
      </c>
      <c r="L21" s="67">
        <f t="shared" si="0"/>
        <v>190436.75</v>
      </c>
      <c r="M21" s="67">
        <f t="shared" si="0"/>
        <v>190436.75</v>
      </c>
      <c r="N21" s="67">
        <f t="shared" si="0"/>
        <v>359882</v>
      </c>
      <c r="O21" s="67">
        <f t="shared" si="0"/>
        <v>459595</v>
      </c>
      <c r="P21" s="67">
        <f t="shared" si="0"/>
        <v>132706.75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31652</v>
      </c>
      <c r="D23" s="67">
        <f t="shared" si="1"/>
        <v>30690</v>
      </c>
      <c r="E23" s="67">
        <f t="shared" si="1"/>
        <v>31658.000000000058</v>
      </c>
      <c r="F23" s="67">
        <f t="shared" si="1"/>
        <v>32607.000000000116</v>
      </c>
      <c r="G23" s="67">
        <f t="shared" si="1"/>
        <v>32331</v>
      </c>
      <c r="H23" s="67">
        <f t="shared" si="1"/>
        <v>31295</v>
      </c>
      <c r="I23" s="67">
        <f t="shared" si="1"/>
        <v>30958</v>
      </c>
      <c r="J23" s="67">
        <f t="shared" si="1"/>
        <v>32315.999999999884</v>
      </c>
      <c r="K23" s="67">
        <f t="shared" si="1"/>
        <v>100057.75</v>
      </c>
      <c r="L23" s="67">
        <f t="shared" si="1"/>
        <v>107005.00000000012</v>
      </c>
      <c r="M23" s="67">
        <f t="shared" si="1"/>
        <v>111915</v>
      </c>
      <c r="N23" s="67">
        <f t="shared" si="1"/>
        <v>115053.99999999988</v>
      </c>
      <c r="O23" s="67">
        <f t="shared" si="1"/>
        <v>130352</v>
      </c>
      <c r="P23" s="67">
        <f t="shared" si="1"/>
        <v>85453.000000000116</v>
      </c>
      <c r="Q23" s="67">
        <f t="shared" si="1"/>
        <v>83513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19353</v>
      </c>
      <c r="D25" s="67">
        <f t="shared" si="2"/>
        <v>19353</v>
      </c>
      <c r="E25" s="67">
        <f t="shared" si="2"/>
        <v>19353.000000000058</v>
      </c>
      <c r="F25" s="67">
        <f t="shared" si="2"/>
        <v>19353</v>
      </c>
      <c r="G25" s="67">
        <f t="shared" si="2"/>
        <v>21795.302919962502</v>
      </c>
      <c r="H25" s="67">
        <f t="shared" si="2"/>
        <v>31698.008582290378</v>
      </c>
      <c r="I25" s="67">
        <f t="shared" si="2"/>
        <v>106997.61167946231</v>
      </c>
      <c r="J25" s="67">
        <f t="shared" si="2"/>
        <v>19353</v>
      </c>
      <c r="K25" s="67">
        <f t="shared" si="2"/>
        <v>19353</v>
      </c>
      <c r="L25" s="67">
        <f t="shared" si="2"/>
        <v>19352.999999999942</v>
      </c>
      <c r="M25" s="67">
        <f t="shared" si="2"/>
        <v>19352.999999999942</v>
      </c>
      <c r="N25" s="67">
        <f t="shared" si="2"/>
        <v>33894.721882191137</v>
      </c>
      <c r="O25" s="67">
        <f t="shared" si="2"/>
        <v>67578.129560197762</v>
      </c>
      <c r="P25" s="67">
        <f t="shared" si="2"/>
        <v>31845.214661593083</v>
      </c>
      <c r="Q25" s="67">
        <f t="shared" si="2"/>
        <v>3760.7434312582482</v>
      </c>
    </row>
    <row r="26" spans="1:17" ht="12" customHeight="1" x14ac:dyDescent="0.25">
      <c r="A26" s="23" t="s">
        <v>164</v>
      </c>
      <c r="B26" s="67"/>
      <c r="C26" s="67">
        <f t="shared" si="2"/>
        <v>14865.945967456209</v>
      </c>
      <c r="D26" s="67">
        <f t="shared" si="2"/>
        <v>14346.941225121962</v>
      </c>
      <c r="E26" s="67">
        <f t="shared" si="2"/>
        <v>12627.005087449041</v>
      </c>
      <c r="F26" s="67">
        <f t="shared" si="2"/>
        <v>17442.622240299213</v>
      </c>
      <c r="G26" s="67">
        <f t="shared" si="2"/>
        <v>10992</v>
      </c>
      <c r="H26" s="67">
        <f t="shared" si="2"/>
        <v>10992</v>
      </c>
      <c r="I26" s="67">
        <f t="shared" si="2"/>
        <v>10992</v>
      </c>
      <c r="J26" s="67">
        <f t="shared" si="2"/>
        <v>10991.999999999825</v>
      </c>
      <c r="K26" s="67">
        <f t="shared" si="2"/>
        <v>11997.672603229817</v>
      </c>
      <c r="L26" s="67">
        <f t="shared" si="2"/>
        <v>14847.787381255534</v>
      </c>
      <c r="M26" s="67">
        <f t="shared" si="2"/>
        <v>18015.870327622397</v>
      </c>
      <c r="N26" s="67">
        <f t="shared" si="2"/>
        <v>35089.213762275933</v>
      </c>
      <c r="O26" s="67">
        <f t="shared" si="2"/>
        <v>97835.677550842578</v>
      </c>
      <c r="P26" s="67">
        <f t="shared" si="2"/>
        <v>43239.691267538525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143474.99999999977</v>
      </c>
      <c r="D27" s="67">
        <f t="shared" si="2"/>
        <v>143475.00000000023</v>
      </c>
      <c r="E27" s="67">
        <f t="shared" si="2"/>
        <v>143475</v>
      </c>
      <c r="F27" s="67">
        <f t="shared" si="2"/>
        <v>143474.99999999977</v>
      </c>
      <c r="G27" s="67">
        <f t="shared" si="2"/>
        <v>143475.00000000023</v>
      </c>
      <c r="H27" s="67">
        <f t="shared" si="2"/>
        <v>169780.0628309194</v>
      </c>
      <c r="I27" s="67">
        <f t="shared" si="2"/>
        <v>369191.76872337097</v>
      </c>
      <c r="J27" s="67">
        <f t="shared" si="2"/>
        <v>143475</v>
      </c>
      <c r="K27" s="67">
        <f t="shared" si="2"/>
        <v>272066.22967902059</v>
      </c>
      <c r="L27" s="67">
        <f t="shared" si="2"/>
        <v>264183.86562631605</v>
      </c>
      <c r="M27" s="67">
        <f t="shared" si="2"/>
        <v>252646.39618429902</v>
      </c>
      <c r="N27" s="67">
        <f t="shared" si="2"/>
        <v>283504.01674283645</v>
      </c>
      <c r="O27" s="67">
        <f t="shared" si="2"/>
        <v>193262.99999999988</v>
      </c>
      <c r="P27" s="67">
        <f t="shared" si="2"/>
        <v>47203.438984037377</v>
      </c>
      <c r="Q27" s="67">
        <f t="shared" si="2"/>
        <v>54482.836214499432</v>
      </c>
    </row>
    <row r="28" spans="1:17" ht="12" customHeight="1" x14ac:dyDescent="0.25">
      <c r="A28" s="23" t="s">
        <v>141</v>
      </c>
      <c r="B28" s="67"/>
      <c r="C28" s="67">
        <f t="shared" si="2"/>
        <v>81490.5</v>
      </c>
      <c r="D28" s="67">
        <f t="shared" si="2"/>
        <v>81490.5</v>
      </c>
      <c r="E28" s="67">
        <f t="shared" si="2"/>
        <v>81490.500000000116</v>
      </c>
      <c r="F28" s="67">
        <f t="shared" si="2"/>
        <v>81490.5</v>
      </c>
      <c r="G28" s="67">
        <f t="shared" si="2"/>
        <v>81490.5</v>
      </c>
      <c r="H28" s="67">
        <f t="shared" si="2"/>
        <v>81490.5</v>
      </c>
      <c r="I28" s="67">
        <f t="shared" si="2"/>
        <v>81490.5</v>
      </c>
      <c r="J28" s="67">
        <f t="shared" si="2"/>
        <v>81490.499999999767</v>
      </c>
      <c r="K28" s="67">
        <f t="shared" si="2"/>
        <v>170634.53616504627</v>
      </c>
      <c r="L28" s="67">
        <f t="shared" si="2"/>
        <v>158978.93879451347</v>
      </c>
      <c r="M28" s="67">
        <f t="shared" si="2"/>
        <v>171838.34541082103</v>
      </c>
      <c r="N28" s="67">
        <f t="shared" si="2"/>
        <v>222386.81011551595</v>
      </c>
      <c r="O28" s="67">
        <f t="shared" si="2"/>
        <v>326661.46746336063</v>
      </c>
      <c r="P28" s="67">
        <f t="shared" si="2"/>
        <v>88827.852890028036</v>
      </c>
      <c r="Q28" s="67">
        <f t="shared" si="2"/>
        <v>119722.13061254774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13193.25</v>
      </c>
      <c r="D30" s="67">
        <f t="shared" si="3"/>
        <v>73089.926960029872</v>
      </c>
      <c r="E30" s="67">
        <f t="shared" si="3"/>
        <v>13193.250000000015</v>
      </c>
      <c r="F30" s="67">
        <f t="shared" si="3"/>
        <v>13193.250000000015</v>
      </c>
      <c r="G30" s="67">
        <f t="shared" si="3"/>
        <v>13193.25</v>
      </c>
      <c r="H30" s="67">
        <f t="shared" si="3"/>
        <v>13193.25</v>
      </c>
      <c r="I30" s="67">
        <f t="shared" si="3"/>
        <v>13193.25</v>
      </c>
      <c r="J30" s="67">
        <f t="shared" si="3"/>
        <v>13193.25</v>
      </c>
      <c r="K30" s="67">
        <f t="shared" si="3"/>
        <v>26442.381195790775</v>
      </c>
      <c r="L30" s="67">
        <f t="shared" si="3"/>
        <v>16643.176960029828</v>
      </c>
      <c r="M30" s="67">
        <f t="shared" si="3"/>
        <v>17034.958852940239</v>
      </c>
      <c r="N30" s="67">
        <f t="shared" si="3"/>
        <v>77324.000000000029</v>
      </c>
      <c r="O30" s="67">
        <f t="shared" si="3"/>
        <v>1090.7077420989372</v>
      </c>
      <c r="P30" s="67">
        <f t="shared" si="3"/>
        <v>1619.3488889230357</v>
      </c>
      <c r="Q30" s="67">
        <f t="shared" si="3"/>
        <v>16440.156401538348</v>
      </c>
    </row>
    <row r="31" spans="1:17" ht="12" customHeight="1" x14ac:dyDescent="0.25">
      <c r="A31" s="29" t="s">
        <v>140</v>
      </c>
      <c r="B31" s="83"/>
      <c r="C31" s="83">
        <f t="shared" si="3"/>
        <v>272461.50000000047</v>
      </c>
      <c r="D31" s="83">
        <f t="shared" si="3"/>
        <v>272461.50000000047</v>
      </c>
      <c r="E31" s="83">
        <f t="shared" si="3"/>
        <v>272461.50000000047</v>
      </c>
      <c r="F31" s="83">
        <f t="shared" si="3"/>
        <v>272461.49999999953</v>
      </c>
      <c r="G31" s="83">
        <f t="shared" si="3"/>
        <v>272461.50000000047</v>
      </c>
      <c r="H31" s="83">
        <f t="shared" si="3"/>
        <v>272985.72388892248</v>
      </c>
      <c r="I31" s="83">
        <f t="shared" si="3"/>
        <v>272461.49999999953</v>
      </c>
      <c r="J31" s="83">
        <f t="shared" si="3"/>
        <v>272461.5</v>
      </c>
      <c r="K31" s="83">
        <f t="shared" si="3"/>
        <v>530820.47266104491</v>
      </c>
      <c r="L31" s="83">
        <f t="shared" si="3"/>
        <v>513318.32303996943</v>
      </c>
      <c r="M31" s="83">
        <f t="shared" si="3"/>
        <v>518114.54114706023</v>
      </c>
      <c r="N31" s="83">
        <f t="shared" si="3"/>
        <v>587959.55478121061</v>
      </c>
      <c r="O31" s="83">
        <f t="shared" si="3"/>
        <v>608837.88181893085</v>
      </c>
      <c r="P31" s="83">
        <f t="shared" si="3"/>
        <v>223003.15111107728</v>
      </c>
      <c r="Q31" s="83">
        <f t="shared" si="3"/>
        <v>102122.47814369015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265576.75</v>
      </c>
      <c r="D35" s="67">
        <f>RES_hhdet_in!D$45</f>
        <v>244306.75</v>
      </c>
      <c r="E35" s="67">
        <f>RES_hhdet_in!E$45</f>
        <v>249494.75</v>
      </c>
      <c r="F35" s="67">
        <f>RES_hhdet_in!F$45</f>
        <v>259783.74999999997</v>
      </c>
      <c r="G35" s="67">
        <f>RES_hhdet_in!G$45</f>
        <v>152020.75</v>
      </c>
      <c r="H35" s="67">
        <f>RES_hhdet_in!H$45</f>
        <v>91915.75</v>
      </c>
      <c r="I35" s="67">
        <f>RES_hhdet_in!I$45</f>
        <v>104203.75</v>
      </c>
      <c r="J35" s="67">
        <f>RES_hhdet_in!J$45</f>
        <v>171164.75</v>
      </c>
      <c r="K35" s="67">
        <f>RES_hhdet_in!K$45</f>
        <v>128117.75000000003</v>
      </c>
      <c r="L35" s="67">
        <f>RES_hhdet_in!L$45</f>
        <v>137113.75</v>
      </c>
      <c r="M35" s="67">
        <f>RES_hhdet_in!M$45</f>
        <v>163199.75</v>
      </c>
      <c r="N35" s="67">
        <f>RES_hhdet_in!N$45</f>
        <v>0</v>
      </c>
      <c r="O35" s="67">
        <f>RES_hhdet_in!O$45</f>
        <v>0</v>
      </c>
      <c r="P35" s="67">
        <f>RES_hhdet_in!P$45</f>
        <v>191724.75</v>
      </c>
      <c r="Q35" s="67">
        <f>RES_hhdet_in!Q$45</f>
        <v>150065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126005</v>
      </c>
      <c r="D37" s="67">
        <f>RES_hhdet_in!D$48</f>
        <v>104300</v>
      </c>
      <c r="E37" s="67">
        <f>RES_hhdet_in!E$48</f>
        <v>106243</v>
      </c>
      <c r="F37" s="67">
        <f>RES_hhdet_in!F$48</f>
        <v>114335</v>
      </c>
      <c r="G37" s="67">
        <f>RES_hhdet_in!G$48</f>
        <v>99001</v>
      </c>
      <c r="H37" s="67">
        <f>RES_hhdet_in!H$48</f>
        <v>80493</v>
      </c>
      <c r="I37" s="67">
        <f>RES_hhdet_in!I$48</f>
        <v>83513</v>
      </c>
      <c r="J37" s="67">
        <f>RES_hhdet_in!J$48</f>
        <v>108342</v>
      </c>
      <c r="K37" s="67">
        <f>RES_hhdet_in!K$48</f>
        <v>128117.75</v>
      </c>
      <c r="L37" s="67">
        <f>RES_hhdet_in!L$48</f>
        <v>128805</v>
      </c>
      <c r="M37" s="67">
        <f>RES_hhdet_in!M$48</f>
        <v>129617</v>
      </c>
      <c r="N37" s="67">
        <f>RES_hhdet_in!N$48</f>
        <v>14445</v>
      </c>
      <c r="O37" s="67">
        <f>RES_hhdet_in!O$48</f>
        <v>0</v>
      </c>
      <c r="P37" s="67">
        <f>RES_hhdet_in!P$48</f>
        <v>113931</v>
      </c>
      <c r="Q37" s="67">
        <f>RES_hhdet_in!Q$48</f>
        <v>132695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32343.000000000015</v>
      </c>
      <c r="D39" s="67">
        <f>RES_hhdet_in!D$50</f>
        <v>30555.999999999985</v>
      </c>
      <c r="E39" s="67">
        <f>RES_hhdet_in!E$50</f>
        <v>29512.999999999971</v>
      </c>
      <c r="F39" s="67">
        <f>RES_hhdet_in!F$50</f>
        <v>30956.999999999982</v>
      </c>
      <c r="G39" s="67">
        <f>RES_hhdet_in!G$50</f>
        <v>20180.302919962523</v>
      </c>
      <c r="H39" s="67">
        <f>RES_hhdet_in!H$50</f>
        <v>11341.008582290349</v>
      </c>
      <c r="I39" s="67">
        <f>RES_hhdet_in!I$50</f>
        <v>7034.6116794623113</v>
      </c>
      <c r="J39" s="67">
        <f>RES_hhdet_in!J$50</f>
        <v>20344.999999999989</v>
      </c>
      <c r="K39" s="67">
        <f>RES_hhdet_in!K$50</f>
        <v>16103.000000000035</v>
      </c>
      <c r="L39" s="67">
        <f>RES_hhdet_in!L$50</f>
        <v>18527.999999999985</v>
      </c>
      <c r="M39" s="67">
        <f>RES_hhdet_in!M$50</f>
        <v>25280.000000000073</v>
      </c>
      <c r="N39" s="67">
        <f>RES_hhdet_in!N$50</f>
        <v>17900.721882190977</v>
      </c>
      <c r="O39" s="67">
        <f>RES_hhdet_in!O$50</f>
        <v>46514.129560197805</v>
      </c>
      <c r="P39" s="67">
        <f>RES_hhdet_in!P$50</f>
        <v>16813.214661593029</v>
      </c>
      <c r="Q39" s="67">
        <f>RES_hhdet_in!Q$50</f>
        <v>15824.74343125839</v>
      </c>
    </row>
    <row r="40" spans="1:17" ht="12" customHeight="1" x14ac:dyDescent="0.25">
      <c r="A40" s="23" t="s">
        <v>164</v>
      </c>
      <c r="B40" s="67"/>
      <c r="C40" s="67">
        <f>RES_hhdet_in!C$51</f>
        <v>20990.945967456202</v>
      </c>
      <c r="D40" s="67">
        <f>RES_hhdet_in!D$51</f>
        <v>19599.941225121987</v>
      </c>
      <c r="E40" s="67">
        <f>RES_hhdet_in!E$51</f>
        <v>25890.005087448986</v>
      </c>
      <c r="F40" s="67">
        <f>RES_hhdet_in!F$51</f>
        <v>15336.622240299201</v>
      </c>
      <c r="G40" s="67">
        <f>RES_hhdet_in!G$51</f>
        <v>10453.999999999965</v>
      </c>
      <c r="H40" s="67">
        <f>RES_hhdet_in!H$51</f>
        <v>11510.999999999993</v>
      </c>
      <c r="I40" s="67">
        <f>RES_hhdet_in!I$51</f>
        <v>88602.999999999985</v>
      </c>
      <c r="J40" s="67">
        <f>RES_hhdet_in!J$51</f>
        <v>40360.000000000058</v>
      </c>
      <c r="K40" s="67">
        <f>RES_hhdet_in!K$51</f>
        <v>22055.672603229759</v>
      </c>
      <c r="L40" s="67">
        <f>RES_hhdet_in!L$51</f>
        <v>17834.787381255577</v>
      </c>
      <c r="M40" s="67">
        <f>RES_hhdet_in!M$51</f>
        <v>23652.870327622339</v>
      </c>
      <c r="N40" s="67">
        <f>RES_hhdet_in!N$51</f>
        <v>21612.213762275831</v>
      </c>
      <c r="O40" s="67">
        <f>RES_hhdet_in!O$51</f>
        <v>73553.677550842593</v>
      </c>
      <c r="P40" s="67">
        <f>RES_hhdet_in!P$51</f>
        <v>31396.691267538572</v>
      </c>
      <c r="Q40" s="67">
        <f>RES_hhdet_in!Q$51</f>
        <v>38556.999999999956</v>
      </c>
    </row>
    <row r="41" spans="1:17" ht="12" customHeight="1" x14ac:dyDescent="0.25">
      <c r="A41" s="23" t="s">
        <v>142</v>
      </c>
      <c r="B41" s="67"/>
      <c r="C41" s="67">
        <f>RES_hhdet_in!C$54</f>
        <v>182149.00000000006</v>
      </c>
      <c r="D41" s="67">
        <f>RES_hhdet_in!D$54</f>
        <v>169893.99999999977</v>
      </c>
      <c r="E41" s="67">
        <f>RES_hhdet_in!E$54</f>
        <v>148989.99999999988</v>
      </c>
      <c r="F41" s="67">
        <f>RES_hhdet_in!F$54</f>
        <v>201583.00000000009</v>
      </c>
      <c r="G41" s="67">
        <f>RES_hhdet_in!G$54</f>
        <v>119393.00000000023</v>
      </c>
      <c r="H41" s="67">
        <f>RES_hhdet_in!H$54</f>
        <v>92107.062830919371</v>
      </c>
      <c r="I41" s="67">
        <f>RES_hhdet_in!I$54</f>
        <v>20747.768723371297</v>
      </c>
      <c r="J41" s="67">
        <f>RES_hhdet_in!J$54</f>
        <v>70692.999999999796</v>
      </c>
      <c r="K41" s="67">
        <f>RES_hhdet_in!K$54</f>
        <v>217689.22967902067</v>
      </c>
      <c r="L41" s="67">
        <f>RES_hhdet_in!L$54</f>
        <v>232178.86562631611</v>
      </c>
      <c r="M41" s="67">
        <f>RES_hhdet_in!M$54</f>
        <v>235936.39618429908</v>
      </c>
      <c r="N41" s="67">
        <f>RES_hhdet_in!N$54</f>
        <v>122372.01674283652</v>
      </c>
      <c r="O41" s="67">
        <f>RES_hhdet_in!O$54</f>
        <v>0</v>
      </c>
      <c r="P41" s="67">
        <f>RES_hhdet_in!P$54</f>
        <v>81225.438984037173</v>
      </c>
      <c r="Q41" s="67">
        <f>RES_hhdet_in!Q$54</f>
        <v>72775.836214499388</v>
      </c>
    </row>
    <row r="42" spans="1:17" ht="12" customHeight="1" x14ac:dyDescent="0.25">
      <c r="A42" s="23" t="s">
        <v>141</v>
      </c>
      <c r="B42" s="67"/>
      <c r="C42" s="67">
        <f>RES_hhdet_in!C$55</f>
        <v>98841.500000000029</v>
      </c>
      <c r="D42" s="67">
        <f>RES_hhdet_in!D$55</f>
        <v>92485.5</v>
      </c>
      <c r="E42" s="67">
        <f>RES_hhdet_in!E$55</f>
        <v>111610.49999999991</v>
      </c>
      <c r="F42" s="67">
        <f>RES_hhdet_in!F$55</f>
        <v>83231.500000000073</v>
      </c>
      <c r="G42" s="67">
        <f>RES_hhdet_in!G$55</f>
        <v>69309.499999999971</v>
      </c>
      <c r="H42" s="67">
        <f>RES_hhdet_in!H$55</f>
        <v>80480.499999999942</v>
      </c>
      <c r="I42" s="67">
        <f>RES_hhdet_in!I$55</f>
        <v>366053.49999999983</v>
      </c>
      <c r="J42" s="67">
        <f>RES_hhdet_in!J$55</f>
        <v>104640.50000000015</v>
      </c>
      <c r="K42" s="67">
        <f>RES_hhdet_in!K$55</f>
        <v>155884.53616504619</v>
      </c>
      <c r="L42" s="67">
        <f>RES_hhdet_in!L$55</f>
        <v>135498.93879451323</v>
      </c>
      <c r="M42" s="67">
        <f>RES_hhdet_in!M$55</f>
        <v>149747.34541082094</v>
      </c>
      <c r="N42" s="67">
        <f>RES_hhdet_in!N$55</f>
        <v>53107.810115516215</v>
      </c>
      <c r="O42" s="67">
        <f>RES_hhdet_in!O$55</f>
        <v>105675.46746336053</v>
      </c>
      <c r="P42" s="67">
        <f>RES_hhdet_in!P$55</f>
        <v>140698.85289002777</v>
      </c>
      <c r="Q42" s="67">
        <f>RES_hhdet_in!Q$55</f>
        <v>200873.13061254798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17150.250000000022</v>
      </c>
      <c r="D44" s="67">
        <f>RES_hhdet_in!D$59</f>
        <v>3449.926960029838</v>
      </c>
      <c r="E44" s="67">
        <f>RES_hhdet_in!E$59</f>
        <v>15096.250000000051</v>
      </c>
      <c r="F44" s="67">
        <f>RES_hhdet_in!F$59</f>
        <v>24439.250000000069</v>
      </c>
      <c r="G44" s="67">
        <f>RES_hhdet_in!G$59</f>
        <v>6328.2499999998972</v>
      </c>
      <c r="H44" s="67">
        <f>RES_hhdet_in!H$59</f>
        <v>8181.2499999999854</v>
      </c>
      <c r="I44" s="67">
        <f>RES_hhdet_in!I$59</f>
        <v>18209.24999999996</v>
      </c>
      <c r="J44" s="67">
        <f>RES_hhdet_in!J$59</f>
        <v>16663.250000000055</v>
      </c>
      <c r="K44" s="67">
        <f>RES_hhdet_in!K$59</f>
        <v>1593.3811957907697</v>
      </c>
      <c r="L44" s="67">
        <f>RES_hhdet_in!L$59</f>
        <v>58386.17696002985</v>
      </c>
      <c r="M44" s="67">
        <f>RES_hhdet_in!M$59</f>
        <v>12489.958852940248</v>
      </c>
      <c r="N44" s="67">
        <f>RES_hhdet_in!N$59</f>
        <v>0</v>
      </c>
      <c r="O44" s="67">
        <f>RES_hhdet_in!O$59</f>
        <v>67139.707742098981</v>
      </c>
      <c r="P44" s="67">
        <f>RES_hhdet_in!P$59</f>
        <v>77097.348888922948</v>
      </c>
      <c r="Q44" s="67">
        <f>RES_hhdet_in!Q$59</f>
        <v>13201.156401538336</v>
      </c>
    </row>
    <row r="45" spans="1:17" ht="12" customHeight="1" x14ac:dyDescent="0.25">
      <c r="A45" s="29" t="s">
        <v>140</v>
      </c>
      <c r="B45" s="83"/>
      <c r="C45" s="83">
        <f>RES_hhdet_in!C$60</f>
        <v>343644.5</v>
      </c>
      <c r="D45" s="83">
        <f>RES_hhdet_in!D$60</f>
        <v>395971.50000000023</v>
      </c>
      <c r="E45" s="83">
        <f>RES_hhdet_in!E$60</f>
        <v>329616.49999999994</v>
      </c>
      <c r="F45" s="83">
        <f>RES_hhdet_in!F$60</f>
        <v>330562.49999999994</v>
      </c>
      <c r="G45" s="83">
        <f>RES_hhdet_in!G$60</f>
        <v>240910.49999999988</v>
      </c>
      <c r="H45" s="83">
        <f>RES_hhdet_in!H$60</f>
        <v>179476.72388892304</v>
      </c>
      <c r="I45" s="83">
        <f>RES_hhdet_in!I$60</f>
        <v>181212.50000000006</v>
      </c>
      <c r="J45" s="83">
        <f>RES_hhdet_in!J$60</f>
        <v>249719.50000000017</v>
      </c>
      <c r="K45" s="83">
        <f>RES_hhdet_in!K$60</f>
        <v>493350.47266104433</v>
      </c>
      <c r="L45" s="83">
        <f>RES_hhdet_in!L$60</f>
        <v>418252.32303997007</v>
      </c>
      <c r="M45" s="83">
        <f>RES_hhdet_in!M$60</f>
        <v>495422.54114705976</v>
      </c>
      <c r="N45" s="83">
        <f>RES_hhdet_in!N$60</f>
        <v>305401.55478121055</v>
      </c>
      <c r="O45" s="83">
        <f>RES_hhdet_in!O$60</f>
        <v>83193.88181893091</v>
      </c>
      <c r="P45" s="83">
        <f>RES_hhdet_in!P$60</f>
        <v>206543.15111107708</v>
      </c>
      <c r="Q45" s="83">
        <f>RES_hhdet_in!Q$60</f>
        <v>255426.47814369042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115595.53602719179</v>
      </c>
      <c r="D49" s="67">
        <f>RES_hhdet_in_new!D$45</f>
        <v>101438.4982791316</v>
      </c>
      <c r="E49" s="67">
        <f>RES_hhdet_in_new!E$45</f>
        <v>97179.064103950048</v>
      </c>
      <c r="F49" s="67">
        <f>RES_hhdet_in_new!F$45</f>
        <v>138523.07368765559</v>
      </c>
      <c r="G49" s="67">
        <f>RES_hhdet_in_new!G$45</f>
        <v>55569.118235268084</v>
      </c>
      <c r="H49" s="67">
        <f>RES_hhdet_in_new!H$45</f>
        <v>34489.013827003153</v>
      </c>
      <c r="I49" s="67">
        <f>RES_hhdet_in_new!I$45</f>
        <v>41218.822117153977</v>
      </c>
      <c r="J49" s="67">
        <f>RES_hhdet_in_new!J$45</f>
        <v>74629.096276402212</v>
      </c>
      <c r="K49" s="67">
        <f>RES_hhdet_in_new!K$45</f>
        <v>57506.355700470027</v>
      </c>
      <c r="L49" s="67">
        <f>RES_hhdet_in_new!L$45</f>
        <v>54550.18223358674</v>
      </c>
      <c r="M49" s="67">
        <f>RES_hhdet_in_new!M$45</f>
        <v>66768.485400418067</v>
      </c>
      <c r="N49" s="67">
        <f>RES_hhdet_in_new!N$45</f>
        <v>0</v>
      </c>
      <c r="O49" s="67">
        <f>RES_hhdet_in_new!O$45</f>
        <v>0</v>
      </c>
      <c r="P49" s="67">
        <f>RES_hhdet_in_new!P$45</f>
        <v>112892.16395353526</v>
      </c>
      <c r="Q49" s="67">
        <f>RES_hhdet_in_new!Q$45</f>
        <v>45435.542943491877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54845</v>
      </c>
      <c r="D51" s="67">
        <f>RES_hhdet_in_new!D$48</f>
        <v>43306</v>
      </c>
      <c r="E51" s="67">
        <f>RES_hhdet_in_new!E$48</f>
        <v>41381.999999999993</v>
      </c>
      <c r="F51" s="67">
        <f>RES_hhdet_in_new!F$48</f>
        <v>60965.999999999993</v>
      </c>
      <c r="G51" s="67">
        <f>RES_hhdet_in_new!G$48</f>
        <v>36187.999999999993</v>
      </c>
      <c r="H51" s="67">
        <f>RES_hhdet_in_new!H$48</f>
        <v>30202.999999999996</v>
      </c>
      <c r="I51" s="67">
        <f>RES_hhdet_in_new!I$48</f>
        <v>33033.999999999993</v>
      </c>
      <c r="J51" s="67">
        <f>RES_hhdet_in_new!J$48</f>
        <v>47238</v>
      </c>
      <c r="K51" s="67">
        <f>RES_hhdet_in_new!K$48</f>
        <v>57506.35570047002</v>
      </c>
      <c r="L51" s="67">
        <f>RES_hhdet_in_new!L$48</f>
        <v>51245</v>
      </c>
      <c r="M51" s="67">
        <f>RES_hhdet_in_new!M$48</f>
        <v>53029</v>
      </c>
      <c r="N51" s="67">
        <f>RES_hhdet_in_new!N$48</f>
        <v>0</v>
      </c>
      <c r="O51" s="67">
        <f>RES_hhdet_in_new!O$48</f>
        <v>0</v>
      </c>
      <c r="P51" s="67">
        <f>RES_hhdet_in_new!P$48</f>
        <v>67084.999999999985</v>
      </c>
      <c r="Q51" s="67">
        <f>RES_hhdet_in_new!Q$48</f>
        <v>40175.999999999993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5901.4571262829359</v>
      </c>
      <c r="D53" s="67">
        <f>RES_hhdet_in_new!D$50</f>
        <v>5948.7758883149436</v>
      </c>
      <c r="E53" s="67">
        <f>RES_hhdet_in_new!E$50</f>
        <v>1335.7416539815038</v>
      </c>
      <c r="F53" s="67">
        <f>RES_hhdet_in_new!F$50</f>
        <v>10780.859187941047</v>
      </c>
      <c r="G53" s="67">
        <f>RES_hhdet_in_new!G$50</f>
        <v>4980.5094146864822</v>
      </c>
      <c r="H53" s="67">
        <f>RES_hhdet_in_new!H$50</f>
        <v>2342.0161725111084</v>
      </c>
      <c r="I53" s="67">
        <f>RES_hhdet_in_new!I$50</f>
        <v>0</v>
      </c>
      <c r="J53" s="67">
        <f>RES_hhdet_in_new!J$50</f>
        <v>0</v>
      </c>
      <c r="K53" s="67">
        <f>RES_hhdet_in_new!K$50</f>
        <v>827.99445911787006</v>
      </c>
      <c r="L53" s="67">
        <f>RES_hhdet_in_new!L$50</f>
        <v>2711.2719174341564</v>
      </c>
      <c r="M53" s="67">
        <f>RES_hhdet_in_new!M$50</f>
        <v>2884.1765942791735</v>
      </c>
      <c r="N53" s="67">
        <f>RES_hhdet_in_new!N$50</f>
        <v>0</v>
      </c>
      <c r="O53" s="67">
        <f>RES_hhdet_in_new!O$50</f>
        <v>0</v>
      </c>
      <c r="P53" s="67">
        <f>RES_hhdet_in_new!P$50</f>
        <v>2141.7170259349091</v>
      </c>
      <c r="Q53" s="67">
        <f>RES_hhdet_in_new!Q$50</f>
        <v>0</v>
      </c>
    </row>
    <row r="54" spans="1:17" ht="12" customHeight="1" x14ac:dyDescent="0.25">
      <c r="A54" s="148" t="s">
        <v>164</v>
      </c>
      <c r="B54" s="67"/>
      <c r="C54" s="67">
        <f>RES_hhdet_in_new!C$51</f>
        <v>9459.5294853306204</v>
      </c>
      <c r="D54" s="67">
        <f>RES_hhdet_in_new!D$51</f>
        <v>8599.6058313829999</v>
      </c>
      <c r="E54" s="67">
        <f>RES_hhdet_in_new!E$51</f>
        <v>14036.991278176289</v>
      </c>
      <c r="F54" s="67">
        <f>RES_hhdet_in_new!F$51</f>
        <v>6039.4569842252304</v>
      </c>
      <c r="G54" s="67">
        <f>RES_hhdet_in_new!G$51</f>
        <v>2794.0853899438989</v>
      </c>
      <c r="H54" s="67">
        <f>RES_hhdet_in_new!H$51</f>
        <v>1896.8899432910223</v>
      </c>
      <c r="I54" s="67">
        <f>RES_hhdet_in_new!I$51</f>
        <v>4028.9692553084105</v>
      </c>
      <c r="J54" s="67">
        <f>RES_hhdet_in_new!J$51</f>
        <v>17870.696600185518</v>
      </c>
      <c r="K54" s="67">
        <f>RES_hhdet_in_new!K$51</f>
        <v>10983.548360387727</v>
      </c>
      <c r="L54" s="67">
        <f>RES_hhdet_in_new!L$51</f>
        <v>6049.4651992614363</v>
      </c>
      <c r="M54" s="67">
        <f>RES_hhdet_in_new!M$51</f>
        <v>8885.7864899430278</v>
      </c>
      <c r="N54" s="67">
        <f>RES_hhdet_in_new!N$51</f>
        <v>0</v>
      </c>
      <c r="O54" s="67">
        <f>RES_hhdet_in_new!O$51</f>
        <v>0</v>
      </c>
      <c r="P54" s="67">
        <f>RES_hhdet_in_new!P$51</f>
        <v>2480.0251295434969</v>
      </c>
      <c r="Q54" s="67">
        <f>RES_hhdet_in_new!Q$51</f>
        <v>21948.037703784401</v>
      </c>
    </row>
    <row r="55" spans="1:17" ht="12" customHeight="1" x14ac:dyDescent="0.25">
      <c r="A55" s="148" t="s">
        <v>142</v>
      </c>
      <c r="B55" s="67"/>
      <c r="C55" s="67">
        <f>RES_hhdet_in_new!C$54</f>
        <v>52959.537601626304</v>
      </c>
      <c r="D55" s="67">
        <f>RES_hhdet_in_new!D$54</f>
        <v>48570.682747253959</v>
      </c>
      <c r="E55" s="67">
        <f>RES_hhdet_in_new!E$54</f>
        <v>32724.347495633072</v>
      </c>
      <c r="F55" s="67">
        <f>RES_hhdet_in_new!F$54</f>
        <v>76888.65935346311</v>
      </c>
      <c r="G55" s="67">
        <f>RES_hhdet_in_new!G$54</f>
        <v>30617.849264528712</v>
      </c>
      <c r="H55" s="67">
        <f>RES_hhdet_in_new!H$54</f>
        <v>19045.189666106569</v>
      </c>
      <c r="I55" s="67">
        <f>RES_hhdet_in_new!I$54</f>
        <v>0</v>
      </c>
      <c r="J55" s="67">
        <f>RES_hhdet_in_new!J$54</f>
        <v>16178.882247081681</v>
      </c>
      <c r="K55" s="67">
        <f>RES_hhdet_in_new!K$54</f>
        <v>21576.363613593421</v>
      </c>
      <c r="L55" s="67">
        <f>RES_hhdet_in_new!L$54</f>
        <v>21502.126045018886</v>
      </c>
      <c r="M55" s="67">
        <f>RES_hhdet_in_new!M$54</f>
        <v>25864.405572872634</v>
      </c>
      <c r="N55" s="67">
        <f>RES_hhdet_in_new!N$54</f>
        <v>0</v>
      </c>
      <c r="O55" s="67">
        <f>RES_hhdet_in_new!O$54</f>
        <v>0</v>
      </c>
      <c r="P55" s="67">
        <f>RES_hhdet_in_new!P$54</f>
        <v>26135.524039668242</v>
      </c>
      <c r="Q55" s="67">
        <f>RES_hhdet_in_new!Q$54</f>
        <v>0</v>
      </c>
    </row>
    <row r="56" spans="1:17" ht="12" customHeight="1" x14ac:dyDescent="0.25">
      <c r="A56" s="148" t="s">
        <v>141</v>
      </c>
      <c r="B56" s="67"/>
      <c r="C56" s="67">
        <f>RES_hhdet_in_new!C$55</f>
        <v>47275.011813951933</v>
      </c>
      <c r="D56" s="67">
        <f>RES_hhdet_in_new!D$55</f>
        <v>38319.433812179705</v>
      </c>
      <c r="E56" s="67">
        <f>RES_hhdet_in_new!E$55</f>
        <v>49081.98367615918</v>
      </c>
      <c r="F56" s="67">
        <f>RES_hhdet_in_new!F$55</f>
        <v>44814.098162026203</v>
      </c>
      <c r="G56" s="67">
        <f>RES_hhdet_in_new!G$55</f>
        <v>17176.674166108991</v>
      </c>
      <c r="H56" s="67">
        <f>RES_hhdet_in_new!H$55</f>
        <v>11204.918045094453</v>
      </c>
      <c r="I56" s="67">
        <f>RES_hhdet_in_new!I$55</f>
        <v>37189.852861845568</v>
      </c>
      <c r="J56" s="67">
        <f>RES_hhdet_in_new!J$55</f>
        <v>40579.517429135012</v>
      </c>
      <c r="K56" s="67">
        <f>RES_hhdet_in_new!K$55</f>
        <v>24118.449267371005</v>
      </c>
      <c r="L56" s="67">
        <f>RES_hhdet_in_new!L$55</f>
        <v>24287.319071872262</v>
      </c>
      <c r="M56" s="67">
        <f>RES_hhdet_in_new!M$55</f>
        <v>29134.116743323229</v>
      </c>
      <c r="N56" s="67">
        <f>RES_hhdet_in_new!N$55</f>
        <v>0</v>
      </c>
      <c r="O56" s="67">
        <f>RES_hhdet_in_new!O$55</f>
        <v>0</v>
      </c>
      <c r="P56" s="67">
        <f>RES_hhdet_in_new!P$55</f>
        <v>82134.897758388615</v>
      </c>
      <c r="Q56" s="67">
        <f>RES_hhdet_in_new!Q$55</f>
        <v>23487.505239707476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115595.53602719179</v>
      </c>
      <c r="D59" s="83">
        <f>RES_hhdet_in_new!D$60</f>
        <v>101438.4982791316</v>
      </c>
      <c r="E59" s="83">
        <f>RES_hhdet_in_new!E$60</f>
        <v>97179.064103950048</v>
      </c>
      <c r="F59" s="83">
        <f>RES_hhdet_in_new!F$60</f>
        <v>138523.07368765559</v>
      </c>
      <c r="G59" s="83">
        <f>RES_hhdet_in_new!G$60</f>
        <v>55569.118235268084</v>
      </c>
      <c r="H59" s="83">
        <f>RES_hhdet_in_new!H$60</f>
        <v>34489.013827003153</v>
      </c>
      <c r="I59" s="83">
        <f>RES_hhdet_in_new!I$60</f>
        <v>41218.822117153977</v>
      </c>
      <c r="J59" s="83">
        <f>RES_hhdet_in_new!J$60</f>
        <v>74629.096276402212</v>
      </c>
      <c r="K59" s="83">
        <f>RES_hhdet_in_new!K$60</f>
        <v>57506.35570047002</v>
      </c>
      <c r="L59" s="83">
        <f>RES_hhdet_in_new!L$60</f>
        <v>54550.18223358674</v>
      </c>
      <c r="M59" s="83">
        <f>RES_hhdet_in_new!M$60</f>
        <v>66768.485400418067</v>
      </c>
      <c r="N59" s="83">
        <f>RES_hhdet_in_new!N$60</f>
        <v>0</v>
      </c>
      <c r="O59" s="83">
        <f>RES_hhdet_in_new!O$60</f>
        <v>0</v>
      </c>
      <c r="P59" s="83">
        <f>RES_hhdet_in_new!P$60</f>
        <v>112892.16395353526</v>
      </c>
      <c r="Q59" s="83">
        <f>RES_hhdet_in_new!Q$60</f>
        <v>45435.542943491877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149981.21397280821</v>
      </c>
      <c r="D63" s="67">
        <f t="shared" si="4"/>
        <v>142868.2517208684</v>
      </c>
      <c r="E63" s="67">
        <f t="shared" si="4"/>
        <v>152315.68589604995</v>
      </c>
      <c r="F63" s="67">
        <f t="shared" si="4"/>
        <v>121260.67631234438</v>
      </c>
      <c r="G63" s="67">
        <f t="shared" si="4"/>
        <v>96451.631764731923</v>
      </c>
      <c r="H63" s="67">
        <f t="shared" si="4"/>
        <v>57426.736172996847</v>
      </c>
      <c r="I63" s="67">
        <f t="shared" si="4"/>
        <v>62984.927882846023</v>
      </c>
      <c r="J63" s="67">
        <f t="shared" si="4"/>
        <v>96535.653723597788</v>
      </c>
      <c r="K63" s="67">
        <f t="shared" si="4"/>
        <v>70611.394299530002</v>
      </c>
      <c r="L63" s="67">
        <f t="shared" si="4"/>
        <v>82563.567766413267</v>
      </c>
      <c r="M63" s="67">
        <f t="shared" si="4"/>
        <v>96431.264599581933</v>
      </c>
      <c r="N63" s="67">
        <f t="shared" si="4"/>
        <v>0</v>
      </c>
      <c r="O63" s="67">
        <f t="shared" si="4"/>
        <v>0</v>
      </c>
      <c r="P63" s="67">
        <f t="shared" si="4"/>
        <v>78832.586046464741</v>
      </c>
      <c r="Q63" s="67">
        <f t="shared" si="4"/>
        <v>104629.45705650812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71160</v>
      </c>
      <c r="D65" s="67">
        <f t="shared" si="5"/>
        <v>60994</v>
      </c>
      <c r="E65" s="67">
        <f t="shared" si="5"/>
        <v>64861.000000000007</v>
      </c>
      <c r="F65" s="67">
        <f t="shared" si="5"/>
        <v>53369.000000000007</v>
      </c>
      <c r="G65" s="67">
        <f t="shared" si="5"/>
        <v>62813.000000000007</v>
      </c>
      <c r="H65" s="67">
        <f t="shared" si="5"/>
        <v>50290</v>
      </c>
      <c r="I65" s="67">
        <f t="shared" si="5"/>
        <v>50479.000000000007</v>
      </c>
      <c r="J65" s="67">
        <f t="shared" si="5"/>
        <v>61104</v>
      </c>
      <c r="K65" s="67">
        <f t="shared" si="5"/>
        <v>70611.394299529988</v>
      </c>
      <c r="L65" s="67">
        <f t="shared" si="5"/>
        <v>77560</v>
      </c>
      <c r="M65" s="67">
        <f t="shared" si="5"/>
        <v>76588</v>
      </c>
      <c r="N65" s="67">
        <f t="shared" si="5"/>
        <v>14445</v>
      </c>
      <c r="O65" s="67">
        <f t="shared" si="5"/>
        <v>0</v>
      </c>
      <c r="P65" s="67">
        <f t="shared" si="5"/>
        <v>46846.000000000015</v>
      </c>
      <c r="Q65" s="67">
        <f t="shared" si="5"/>
        <v>92519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26441.542873717081</v>
      </c>
      <c r="D67" s="67">
        <f t="shared" si="6"/>
        <v>24607.224111685042</v>
      </c>
      <c r="E67" s="67">
        <f t="shared" si="6"/>
        <v>28177.258346018469</v>
      </c>
      <c r="F67" s="67">
        <f t="shared" si="6"/>
        <v>20176.140812058933</v>
      </c>
      <c r="G67" s="67">
        <f t="shared" si="6"/>
        <v>15199.79350527604</v>
      </c>
      <c r="H67" s="67">
        <f t="shared" si="6"/>
        <v>8998.9924097792409</v>
      </c>
      <c r="I67" s="67">
        <f t="shared" si="6"/>
        <v>7034.6116794623113</v>
      </c>
      <c r="J67" s="67">
        <f t="shared" si="6"/>
        <v>20344.999999999989</v>
      </c>
      <c r="K67" s="67">
        <f t="shared" si="6"/>
        <v>15275.005540882164</v>
      </c>
      <c r="L67" s="67">
        <f t="shared" si="6"/>
        <v>15816.728082565829</v>
      </c>
      <c r="M67" s="67">
        <f t="shared" si="6"/>
        <v>22395.823405720897</v>
      </c>
      <c r="N67" s="67">
        <f t="shared" si="6"/>
        <v>17900.721882190977</v>
      </c>
      <c r="O67" s="67">
        <f t="shared" si="6"/>
        <v>46514.129560197805</v>
      </c>
      <c r="P67" s="67">
        <f t="shared" si="6"/>
        <v>14671.497635658119</v>
      </c>
      <c r="Q67" s="67">
        <f t="shared" si="6"/>
        <v>15824.74343125839</v>
      </c>
    </row>
    <row r="68" spans="1:17" ht="12" customHeight="1" x14ac:dyDescent="0.25">
      <c r="A68" s="148" t="s">
        <v>164</v>
      </c>
      <c r="B68" s="67"/>
      <c r="C68" s="67">
        <f t="shared" si="6"/>
        <v>11531.416482125582</v>
      </c>
      <c r="D68" s="67">
        <f t="shared" si="6"/>
        <v>11000.335393738987</v>
      </c>
      <c r="E68" s="67">
        <f t="shared" si="6"/>
        <v>11853.013809272697</v>
      </c>
      <c r="F68" s="67">
        <f t="shared" si="6"/>
        <v>9297.1652560739712</v>
      </c>
      <c r="G68" s="67">
        <f t="shared" si="6"/>
        <v>7659.9146100560665</v>
      </c>
      <c r="H68" s="67">
        <f t="shared" si="6"/>
        <v>9614.1100567089707</v>
      </c>
      <c r="I68" s="67">
        <f t="shared" si="6"/>
        <v>84574.030744691569</v>
      </c>
      <c r="J68" s="67">
        <f t="shared" si="6"/>
        <v>22489.30339981454</v>
      </c>
      <c r="K68" s="67">
        <f t="shared" si="6"/>
        <v>11072.124242842032</v>
      </c>
      <c r="L68" s="67">
        <f t="shared" si="6"/>
        <v>11785.322181994141</v>
      </c>
      <c r="M68" s="67">
        <f t="shared" si="6"/>
        <v>14767.083837679311</v>
      </c>
      <c r="N68" s="67">
        <f t="shared" si="6"/>
        <v>21612.213762275831</v>
      </c>
      <c r="O68" s="67">
        <f t="shared" si="6"/>
        <v>73553.677550842593</v>
      </c>
      <c r="P68" s="67">
        <f t="shared" si="6"/>
        <v>28916.666137995075</v>
      </c>
      <c r="Q68" s="67">
        <f t="shared" si="6"/>
        <v>16608.962296215555</v>
      </c>
    </row>
    <row r="69" spans="1:17" ht="12" customHeight="1" x14ac:dyDescent="0.25">
      <c r="A69" s="148" t="s">
        <v>142</v>
      </c>
      <c r="B69" s="67"/>
      <c r="C69" s="67">
        <f t="shared" si="6"/>
        <v>129189.46239837375</v>
      </c>
      <c r="D69" s="67">
        <f t="shared" si="6"/>
        <v>121323.31725274581</v>
      </c>
      <c r="E69" s="67">
        <f t="shared" si="6"/>
        <v>116265.65250436681</v>
      </c>
      <c r="F69" s="67">
        <f t="shared" si="6"/>
        <v>124694.34064653698</v>
      </c>
      <c r="G69" s="67">
        <f t="shared" si="6"/>
        <v>88775.150735471514</v>
      </c>
      <c r="H69" s="67">
        <f t="shared" si="6"/>
        <v>73061.873164812801</v>
      </c>
      <c r="I69" s="67">
        <f t="shared" si="6"/>
        <v>20747.768723371297</v>
      </c>
      <c r="J69" s="67">
        <f t="shared" si="6"/>
        <v>54514.117752918115</v>
      </c>
      <c r="K69" s="67">
        <f t="shared" si="6"/>
        <v>196112.86606542725</v>
      </c>
      <c r="L69" s="67">
        <f t="shared" si="6"/>
        <v>210676.73958129721</v>
      </c>
      <c r="M69" s="67">
        <f t="shared" si="6"/>
        <v>210071.99061142644</v>
      </c>
      <c r="N69" s="67">
        <f t="shared" si="6"/>
        <v>122372.01674283652</v>
      </c>
      <c r="O69" s="67">
        <f t="shared" si="6"/>
        <v>0</v>
      </c>
      <c r="P69" s="67">
        <f t="shared" si="6"/>
        <v>55089.914944368931</v>
      </c>
      <c r="Q69" s="67">
        <f t="shared" si="6"/>
        <v>72775.836214499388</v>
      </c>
    </row>
    <row r="70" spans="1:17" ht="12" customHeight="1" x14ac:dyDescent="0.25">
      <c r="A70" s="148" t="s">
        <v>141</v>
      </c>
      <c r="B70" s="67"/>
      <c r="C70" s="67">
        <f t="shared" si="6"/>
        <v>51566.488186048096</v>
      </c>
      <c r="D70" s="67">
        <f t="shared" si="6"/>
        <v>54166.066187820295</v>
      </c>
      <c r="E70" s="67">
        <f t="shared" si="6"/>
        <v>62528.516323840733</v>
      </c>
      <c r="F70" s="67">
        <f t="shared" si="6"/>
        <v>38417.40183797387</v>
      </c>
      <c r="G70" s="67">
        <f t="shared" si="6"/>
        <v>52132.82583389098</v>
      </c>
      <c r="H70" s="67">
        <f t="shared" si="6"/>
        <v>69275.581954905487</v>
      </c>
      <c r="I70" s="67">
        <f t="shared" si="6"/>
        <v>328863.64713815425</v>
      </c>
      <c r="J70" s="67">
        <f t="shared" si="6"/>
        <v>64060.982570865133</v>
      </c>
      <c r="K70" s="67">
        <f t="shared" si="6"/>
        <v>131766.08689767518</v>
      </c>
      <c r="L70" s="67">
        <f t="shared" si="6"/>
        <v>111211.61972264097</v>
      </c>
      <c r="M70" s="67">
        <f t="shared" si="6"/>
        <v>120613.22866749771</v>
      </c>
      <c r="N70" s="67">
        <f t="shared" si="6"/>
        <v>53107.810115516215</v>
      </c>
      <c r="O70" s="67">
        <f t="shared" si="6"/>
        <v>105675.46746336053</v>
      </c>
      <c r="P70" s="67">
        <f t="shared" si="6"/>
        <v>58563.955131639159</v>
      </c>
      <c r="Q70" s="67">
        <f t="shared" si="6"/>
        <v>177385.6253728405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17150.250000000022</v>
      </c>
      <c r="D72" s="67">
        <f t="shared" si="7"/>
        <v>3449.926960029838</v>
      </c>
      <c r="E72" s="67">
        <f t="shared" si="7"/>
        <v>15096.250000000051</v>
      </c>
      <c r="F72" s="67">
        <f t="shared" si="7"/>
        <v>24439.250000000069</v>
      </c>
      <c r="G72" s="67">
        <f t="shared" si="7"/>
        <v>6328.2499999998972</v>
      </c>
      <c r="H72" s="67">
        <f t="shared" si="7"/>
        <v>8181.2499999999854</v>
      </c>
      <c r="I72" s="67">
        <f t="shared" si="7"/>
        <v>18209.24999999996</v>
      </c>
      <c r="J72" s="67">
        <f t="shared" si="7"/>
        <v>16663.250000000055</v>
      </c>
      <c r="K72" s="67">
        <f t="shared" si="7"/>
        <v>1593.3811957907697</v>
      </c>
      <c r="L72" s="67">
        <f t="shared" si="7"/>
        <v>58386.17696002985</v>
      </c>
      <c r="M72" s="67">
        <f t="shared" si="7"/>
        <v>12489.958852940248</v>
      </c>
      <c r="N72" s="67">
        <f t="shared" si="7"/>
        <v>0</v>
      </c>
      <c r="O72" s="67">
        <f t="shared" si="7"/>
        <v>67139.707742098981</v>
      </c>
      <c r="P72" s="67">
        <f t="shared" si="7"/>
        <v>77097.348888922948</v>
      </c>
      <c r="Q72" s="67">
        <f t="shared" si="7"/>
        <v>13201.156401538336</v>
      </c>
    </row>
    <row r="73" spans="1:17" ht="12" customHeight="1" x14ac:dyDescent="0.25">
      <c r="A73" s="159" t="s">
        <v>140</v>
      </c>
      <c r="B73" s="83"/>
      <c r="C73" s="83">
        <f t="shared" si="7"/>
        <v>228048.96397280821</v>
      </c>
      <c r="D73" s="83">
        <f t="shared" si="7"/>
        <v>294533.00172086863</v>
      </c>
      <c r="E73" s="83">
        <f t="shared" si="7"/>
        <v>232437.43589604989</v>
      </c>
      <c r="F73" s="83">
        <f t="shared" si="7"/>
        <v>192039.42631234435</v>
      </c>
      <c r="G73" s="83">
        <f t="shared" si="7"/>
        <v>185341.38176473181</v>
      </c>
      <c r="H73" s="83">
        <f t="shared" si="7"/>
        <v>144987.71006191988</v>
      </c>
      <c r="I73" s="83">
        <f t="shared" si="7"/>
        <v>139993.6778828461</v>
      </c>
      <c r="J73" s="83">
        <f t="shared" si="7"/>
        <v>175090.40372359796</v>
      </c>
      <c r="K73" s="83">
        <f t="shared" si="7"/>
        <v>435844.11696057429</v>
      </c>
      <c r="L73" s="83">
        <f t="shared" si="7"/>
        <v>363702.14080638334</v>
      </c>
      <c r="M73" s="83">
        <f t="shared" si="7"/>
        <v>428654.05574664171</v>
      </c>
      <c r="N73" s="83">
        <f t="shared" si="7"/>
        <v>305401.55478121055</v>
      </c>
      <c r="O73" s="83">
        <f t="shared" si="7"/>
        <v>83193.88181893091</v>
      </c>
      <c r="P73" s="83">
        <f t="shared" si="7"/>
        <v>93650.987157541822</v>
      </c>
      <c r="Q73" s="83">
        <f t="shared" si="7"/>
        <v>209990.93520019855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0</v>
      </c>
      <c r="C79" s="80">
        <f>RES_hhdet_numvin!C45</f>
        <v>265576.74999999994</v>
      </c>
      <c r="D79" s="80">
        <f>RES_hhdet_numvin!D45</f>
        <v>244306.74999999994</v>
      </c>
      <c r="E79" s="80">
        <f>RES_hhdet_numvin!E45</f>
        <v>249494.74999999994</v>
      </c>
      <c r="F79" s="80">
        <f>RES_hhdet_numvin!F45</f>
        <v>259783.74999999994</v>
      </c>
      <c r="G79" s="80">
        <f>RES_hhdet_numvin!G45</f>
        <v>152020.74999999997</v>
      </c>
      <c r="H79" s="80">
        <f>RES_hhdet_numvin!H45</f>
        <v>91915.749999999971</v>
      </c>
      <c r="I79" s="80">
        <f>RES_hhdet_numvin!I45</f>
        <v>104203.74999999999</v>
      </c>
      <c r="J79" s="80">
        <f>RES_hhdet_numvin!J45</f>
        <v>171164.74999999997</v>
      </c>
      <c r="K79" s="80">
        <f>RES_hhdet_numvin!K45</f>
        <v>128117.75</v>
      </c>
      <c r="L79" s="80">
        <f>RES_hhdet_numvin!L45</f>
        <v>137113.74999999997</v>
      </c>
      <c r="M79" s="80">
        <f>RES_hhdet_numvin!M45</f>
        <v>163199.74999999997</v>
      </c>
      <c r="N79" s="80">
        <f>RES_hhdet_numvin!N45</f>
        <v>0</v>
      </c>
      <c r="O79" s="80">
        <f>RES_hhdet_numvin!O45</f>
        <v>0</v>
      </c>
      <c r="P79" s="80">
        <f>RES_hhdet_numvin!P45</f>
        <v>191724.74999999994</v>
      </c>
      <c r="Q79" s="80">
        <f>RES_hhdet_numvin!Q45</f>
        <v>150064.99999999994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0</v>
      </c>
      <c r="J81" s="80">
        <f>RES_hhdet_numvin!J48</f>
        <v>103327.24999999997</v>
      </c>
      <c r="K81" s="80">
        <f>RES_hhdet_numvin!K48</f>
        <v>128117.74999999997</v>
      </c>
      <c r="L81" s="80">
        <f>RES_hhdet_numvin!L48</f>
        <v>128804.99999999997</v>
      </c>
      <c r="M81" s="80">
        <f>RES_hhdet_numvin!M48</f>
        <v>129616.99999999997</v>
      </c>
      <c r="N81" s="80">
        <f>RES_hhdet_numvin!N48</f>
        <v>0</v>
      </c>
      <c r="O81" s="80">
        <f>RES_hhdet_numvin!O48</f>
        <v>0</v>
      </c>
      <c r="P81" s="80">
        <f>RES_hhdet_numvin!P48</f>
        <v>113930.99999999997</v>
      </c>
      <c r="Q81" s="80">
        <f>RES_hhdet_numvin!Q48</f>
        <v>132694.99999999997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0</v>
      </c>
      <c r="C83" s="80">
        <f>RES_hhdet_numvin!C50</f>
        <v>48832.367058153002</v>
      </c>
      <c r="D83" s="80">
        <f>RES_hhdet_numvin!D50</f>
        <v>31267.23769997296</v>
      </c>
      <c r="E83" s="80">
        <f>RES_hhdet_numvin!E50</f>
        <v>31839.982150729524</v>
      </c>
      <c r="F83" s="80">
        <f>RES_hhdet_numvin!F50</f>
        <v>47355.087139072231</v>
      </c>
      <c r="G83" s="80">
        <f>RES_hhdet_numvin!G50</f>
        <v>45211.27839552454</v>
      </c>
      <c r="H83" s="80">
        <f>RES_hhdet_numvin!H50</f>
        <v>11341.008582290347</v>
      </c>
      <c r="I83" s="80">
        <f>RES_hhdet_numvin!I50</f>
        <v>12098.788989708884</v>
      </c>
      <c r="J83" s="80">
        <f>RES_hhdet_numvin!J50</f>
        <v>11465.85206035153</v>
      </c>
      <c r="K83" s="80">
        <f>RES_hhdet_numvin!K50</f>
        <v>9725.5367110952902</v>
      </c>
      <c r="L83" s="80">
        <f>RES_hhdet_numvin!L50</f>
        <v>12120.411663341616</v>
      </c>
      <c r="M83" s="80">
        <f>RES_hhdet_numvin!M50</f>
        <v>14731.161231600932</v>
      </c>
      <c r="N83" s="80">
        <f>RES_hhdet_numvin!N50</f>
        <v>0</v>
      </c>
      <c r="O83" s="80">
        <f>RES_hhdet_numvin!O50</f>
        <v>0</v>
      </c>
      <c r="P83" s="80">
        <f>RES_hhdet_numvin!P50</f>
        <v>16813.214661593025</v>
      </c>
      <c r="Q83" s="80">
        <f>RES_hhdet_numvin!Q50</f>
        <v>6896.0736565660791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55215.482066932032</v>
      </c>
      <c r="D84" s="80">
        <f>RES_hhdet_numvin!D51</f>
        <v>19599.941225122071</v>
      </c>
      <c r="E84" s="80">
        <f>RES_hhdet_numvin!E51</f>
        <v>25890.005087449026</v>
      </c>
      <c r="F84" s="80">
        <f>RES_hhdet_numvin!F51</f>
        <v>36948.836002575023</v>
      </c>
      <c r="G84" s="80">
        <f>RES_hhdet_numvin!G51</f>
        <v>49941.589533918595</v>
      </c>
      <c r="H84" s="80">
        <f>RES_hhdet_numvin!H51</f>
        <v>8923.5135625679759</v>
      </c>
      <c r="I84" s="80">
        <f>RES_hhdet_numvin!I51</f>
        <v>17874.323896132471</v>
      </c>
      <c r="J84" s="80">
        <f>RES_hhdet_numvin!J51</f>
        <v>31875.92470804679</v>
      </c>
      <c r="K84" s="80">
        <f>RES_hhdet_numvin!K51</f>
        <v>22055.672603229697</v>
      </c>
      <c r="L84" s="80">
        <f>RES_hhdet_numvin!L51</f>
        <v>17834.787381255457</v>
      </c>
      <c r="M84" s="80">
        <f>RES_hhdet_numvin!M51</f>
        <v>23652.870327622273</v>
      </c>
      <c r="N84" s="80">
        <f>RES_hhdet_numvin!N51</f>
        <v>0</v>
      </c>
      <c r="O84" s="80">
        <f>RES_hhdet_numvin!O51</f>
        <v>0</v>
      </c>
      <c r="P84" s="80">
        <f>RES_hhdet_numvin!P51</f>
        <v>29002.160434667232</v>
      </c>
      <c r="Q84" s="80">
        <f>RES_hhdet_numvin!Q51</f>
        <v>32810.893170481249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33261.186308743425</v>
      </c>
      <c r="D85" s="80">
        <f>RES_hhdet_numvin!D54</f>
        <v>138257.86764522508</v>
      </c>
      <c r="E85" s="80">
        <f>RES_hhdet_numvin!E54</f>
        <v>134799.81482187976</v>
      </c>
      <c r="F85" s="80">
        <f>RES_hhdet_numvin!F54</f>
        <v>122372.01674283649</v>
      </c>
      <c r="G85" s="80">
        <f>RES_hhdet_numvin!G54</f>
        <v>0</v>
      </c>
      <c r="H85" s="80">
        <f>RES_hhdet_numvin!H54</f>
        <v>50003.382419546222</v>
      </c>
      <c r="I85" s="80">
        <f>RES_hhdet_numvin!I54</f>
        <v>0</v>
      </c>
      <c r="J85" s="80">
        <f>RES_hhdet_numvin!J54</f>
        <v>44520.660739749001</v>
      </c>
      <c r="K85" s="80">
        <f>RES_hhdet_numvin!K54</f>
        <v>40255.941020413178</v>
      </c>
      <c r="L85" s="80">
        <f>RES_hhdet_numvin!L54</f>
        <v>45976.858123371821</v>
      </c>
      <c r="M85" s="80">
        <f>RES_hhdet_numvin!M54</f>
        <v>52560.885961748791</v>
      </c>
      <c r="N85" s="80">
        <f>RES_hhdet_numvin!N54</f>
        <v>0</v>
      </c>
      <c r="O85" s="80">
        <f>RES_hhdet_numvin!O54</f>
        <v>0</v>
      </c>
      <c r="P85" s="80">
        <f>RES_hhdet_numvin!P54</f>
        <v>28176.760313215644</v>
      </c>
      <c r="Q85" s="80">
        <f>RES_hhdet_numvin!Q54</f>
        <v>40780.625903270389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128267.71456617147</v>
      </c>
      <c r="D86" s="80">
        <f>RES_hhdet_numvin!D55</f>
        <v>55181.703429679837</v>
      </c>
      <c r="E86" s="80">
        <f>RES_hhdet_numvin!E55</f>
        <v>56964.947939941645</v>
      </c>
      <c r="F86" s="80">
        <f>RES_hhdet_numvin!F55</f>
        <v>53107.8101155162</v>
      </c>
      <c r="G86" s="80">
        <f>RES_hhdet_numvin!G55</f>
        <v>56867.882070556836</v>
      </c>
      <c r="H86" s="80">
        <f>RES_hhdet_numvin!H55</f>
        <v>21647.845435595438</v>
      </c>
      <c r="I86" s="80">
        <f>RES_hhdet_numvin!I55</f>
        <v>74230.637114158628</v>
      </c>
      <c r="J86" s="80">
        <f>RES_hhdet_numvin!J55</f>
        <v>83302.312491852645</v>
      </c>
      <c r="K86" s="80">
        <f>RES_hhdet_numvin!K55</f>
        <v>56080.599665261834</v>
      </c>
      <c r="L86" s="80">
        <f>RES_hhdet_numvin!L55</f>
        <v>61181.692832031084</v>
      </c>
      <c r="M86" s="80">
        <f>RES_hhdet_numvin!M55</f>
        <v>72254.832479027973</v>
      </c>
      <c r="N86" s="80">
        <f>RES_hhdet_numvin!N55</f>
        <v>0</v>
      </c>
      <c r="O86" s="80">
        <f>RES_hhdet_numvin!O55</f>
        <v>0</v>
      </c>
      <c r="P86" s="80">
        <f>RES_hhdet_numvin!P55</f>
        <v>117732.61459052406</v>
      </c>
      <c r="Q86" s="80">
        <f>RES_hhdet_numvin!Q55</f>
        <v>69577.40726968224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0</v>
      </c>
      <c r="C88" s="80">
        <f>RES_hhdet_numvin!C59</f>
        <v>0</v>
      </c>
      <c r="D88" s="80">
        <f>RES_hhdet_numvin!D59</f>
        <v>0</v>
      </c>
      <c r="E88" s="80">
        <f>RES_hhdet_numvin!E59</f>
        <v>0</v>
      </c>
      <c r="F88" s="80">
        <f>RES_hhdet_numvin!F59</f>
        <v>0</v>
      </c>
      <c r="G88" s="80">
        <f>RES_hhdet_numvin!G59</f>
        <v>52780.823196870246</v>
      </c>
      <c r="H88" s="80">
        <f>RES_hhdet_numvin!H59</f>
        <v>28037.217359805261</v>
      </c>
      <c r="I88" s="80">
        <f>RES_hhdet_numvin!I59</f>
        <v>0</v>
      </c>
      <c r="J88" s="80">
        <f>RES_hhdet_numvin!J59</f>
        <v>3581.5901662058509</v>
      </c>
      <c r="K88" s="80">
        <f>RES_hhdet_numvin!K59</f>
        <v>1593.3811957907692</v>
      </c>
      <c r="L88" s="80">
        <f>RES_hhdet_numvin!L59</f>
        <v>4377.6166172776711</v>
      </c>
      <c r="M88" s="80">
        <f>RES_hhdet_numvin!M59</f>
        <v>5487.0835333941641</v>
      </c>
      <c r="N88" s="80">
        <f>RES_hhdet_numvin!N59</f>
        <v>0</v>
      </c>
      <c r="O88" s="80">
        <f>RES_hhdet_numvin!O59</f>
        <v>0</v>
      </c>
      <c r="P88" s="80">
        <f>RES_hhdet_numvin!P59</f>
        <v>49060.131529117672</v>
      </c>
      <c r="Q88" s="80">
        <f>RES_hhdet_numvin!Q59</f>
        <v>13201.156401538332</v>
      </c>
    </row>
    <row r="89" spans="1:17" ht="12" customHeight="1" x14ac:dyDescent="0.25">
      <c r="A89" s="29" t="s">
        <v>140</v>
      </c>
      <c r="B89" s="78">
        <f>RES_hhdet_numvin!B60</f>
        <v>0</v>
      </c>
      <c r="C89" s="78">
        <f>RES_hhdet_numvin!C60</f>
        <v>265576.74999999994</v>
      </c>
      <c r="D89" s="78">
        <f>RES_hhdet_numvin!D60</f>
        <v>244306.74999999994</v>
      </c>
      <c r="E89" s="78">
        <f>RES_hhdet_numvin!E60</f>
        <v>249494.74999999997</v>
      </c>
      <c r="F89" s="78">
        <f>RES_hhdet_numvin!F60</f>
        <v>259783.74999999994</v>
      </c>
      <c r="G89" s="78">
        <f>RES_hhdet_numvin!G60</f>
        <v>99239.926803129696</v>
      </c>
      <c r="H89" s="78">
        <f>RES_hhdet_numvin!H60</f>
        <v>63878.532640194717</v>
      </c>
      <c r="I89" s="78">
        <f>RES_hhdet_numvin!I60</f>
        <v>104203.74999999997</v>
      </c>
      <c r="J89" s="78">
        <f>RES_hhdet_numvin!J60</f>
        <v>167583.15983379411</v>
      </c>
      <c r="K89" s="78">
        <f>RES_hhdet_numvin!K60</f>
        <v>126524.3688042092</v>
      </c>
      <c r="L89" s="78">
        <f>RES_hhdet_numvin!L60</f>
        <v>132736.1333827223</v>
      </c>
      <c r="M89" s="78">
        <f>RES_hhdet_numvin!M60</f>
        <v>157712.66646660582</v>
      </c>
      <c r="N89" s="78">
        <f>RES_hhdet_numvin!N60</f>
        <v>0</v>
      </c>
      <c r="O89" s="78">
        <f>RES_hhdet_numvin!O60</f>
        <v>0</v>
      </c>
      <c r="P89" s="78">
        <f>RES_hhdet_numvin!P60</f>
        <v>142664.6184708823</v>
      </c>
      <c r="Q89" s="78">
        <f>RES_hhdet_numvin!Q60</f>
        <v>136863.84359846165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3094.9871483021216</v>
      </c>
      <c r="C93" s="168">
        <f t="shared" ref="C93:Q93" si="8">SUM(C94,C97,C99,C108)</f>
        <v>3303.2885383415655</v>
      </c>
      <c r="D93" s="168">
        <f t="shared" si="8"/>
        <v>3484.433584483324</v>
      </c>
      <c r="E93" s="168">
        <f t="shared" si="8"/>
        <v>4031.038510567078</v>
      </c>
      <c r="F93" s="168">
        <f t="shared" si="8"/>
        <v>3897.1399754868994</v>
      </c>
      <c r="G93" s="168">
        <f t="shared" si="8"/>
        <v>3932.144773103832</v>
      </c>
      <c r="H93" s="168">
        <f t="shared" si="8"/>
        <v>3804.8531310525345</v>
      </c>
      <c r="I93" s="168">
        <f t="shared" si="8"/>
        <v>3524.3872417699308</v>
      </c>
      <c r="J93" s="168">
        <f t="shared" si="8"/>
        <v>3435.370007531661</v>
      </c>
      <c r="K93" s="168">
        <f t="shared" si="8"/>
        <v>3046.3696338431387</v>
      </c>
      <c r="L93" s="168">
        <f t="shared" si="8"/>
        <v>2792.1210978948161</v>
      </c>
      <c r="M93" s="168">
        <f t="shared" si="8"/>
        <v>3348.2464895925909</v>
      </c>
      <c r="N93" s="168">
        <f t="shared" si="8"/>
        <v>2672.6127536258591</v>
      </c>
      <c r="O93" s="168">
        <f t="shared" si="8"/>
        <v>1522.1677742311267</v>
      </c>
      <c r="P93" s="168">
        <f t="shared" si="8"/>
        <v>1577.5175485895288</v>
      </c>
      <c r="Q93" s="168">
        <f t="shared" si="8"/>
        <v>2075.2743441160624</v>
      </c>
    </row>
    <row r="94" spans="1:17" ht="12" customHeight="1" x14ac:dyDescent="0.25">
      <c r="A94" s="158" t="s">
        <v>65</v>
      </c>
      <c r="B94" s="157">
        <f>SUM(B95:B96)</f>
        <v>2286.561103103852</v>
      </c>
      <c r="C94" s="157">
        <f t="shared" ref="C94:Q94" si="9">SUM(C95:C96)</f>
        <v>2468.5380558115189</v>
      </c>
      <c r="D94" s="157">
        <f t="shared" si="9"/>
        <v>2590.0301390407931</v>
      </c>
      <c r="E94" s="157">
        <f t="shared" si="9"/>
        <v>3099.5302995193069</v>
      </c>
      <c r="F94" s="157">
        <f t="shared" si="9"/>
        <v>2935.5242428170654</v>
      </c>
      <c r="G94" s="157">
        <f t="shared" si="9"/>
        <v>2984.3212701207899</v>
      </c>
      <c r="H94" s="157">
        <f t="shared" si="9"/>
        <v>2850.6321569971442</v>
      </c>
      <c r="I94" s="157">
        <f t="shared" si="9"/>
        <v>2562.6950814955931</v>
      </c>
      <c r="J94" s="157">
        <f t="shared" si="9"/>
        <v>2464.4731591155964</v>
      </c>
      <c r="K94" s="157">
        <f t="shared" si="9"/>
        <v>2096.3214121869241</v>
      </c>
      <c r="L94" s="157">
        <f t="shared" si="9"/>
        <v>1852.2810803686016</v>
      </c>
      <c r="M94" s="157">
        <f t="shared" si="9"/>
        <v>2448.7648755874111</v>
      </c>
      <c r="N94" s="157">
        <f t="shared" si="9"/>
        <v>1844.1578796029432</v>
      </c>
      <c r="O94" s="157">
        <f t="shared" si="9"/>
        <v>864.9721012174906</v>
      </c>
      <c r="P94" s="157">
        <f t="shared" si="9"/>
        <v>896.85787943298658</v>
      </c>
      <c r="Q94" s="157">
        <f t="shared" si="9"/>
        <v>1324.6806275018969</v>
      </c>
    </row>
    <row r="95" spans="1:17" ht="12" customHeight="1" x14ac:dyDescent="0.25">
      <c r="A95" s="23" t="s">
        <v>166</v>
      </c>
      <c r="B95" s="156">
        <f>RES_hhdet_fec!B$45</f>
        <v>2265.042086132461</v>
      </c>
      <c r="C95" s="156">
        <f>RES_hhdet_fec!C$45</f>
        <v>2448.6566959807951</v>
      </c>
      <c r="D95" s="156">
        <f>RES_hhdet_fec!D$45</f>
        <v>2558.4539586670244</v>
      </c>
      <c r="E95" s="156">
        <f>RES_hhdet_fec!E$45</f>
        <v>3060.4801251999788</v>
      </c>
      <c r="F95" s="156">
        <f>RES_hhdet_fec!F$45</f>
        <v>2900.0956156373027</v>
      </c>
      <c r="G95" s="156">
        <f>RES_hhdet_fec!G$45</f>
        <v>2959.8385950462089</v>
      </c>
      <c r="H95" s="156">
        <f>RES_hhdet_fec!H$45</f>
        <v>2814.4714800049023</v>
      </c>
      <c r="I95" s="156">
        <f>RES_hhdet_fec!I$45</f>
        <v>2516.7200659087616</v>
      </c>
      <c r="J95" s="156">
        <f>RES_hhdet_fec!J$45</f>
        <v>2421.6699133514689</v>
      </c>
      <c r="K95" s="156">
        <f>RES_hhdet_fec!K$45</f>
        <v>2054.7856028165456</v>
      </c>
      <c r="L95" s="156">
        <f>RES_hhdet_fec!L$45</f>
        <v>1814.7706343489494</v>
      </c>
      <c r="M95" s="156">
        <f>RES_hhdet_fec!M$45</f>
        <v>2426.1256154392649</v>
      </c>
      <c r="N95" s="156">
        <f>RES_hhdet_fec!N$45</f>
        <v>1796.1920282755154</v>
      </c>
      <c r="O95" s="156">
        <f>RES_hhdet_fec!O$45</f>
        <v>842.01767745239806</v>
      </c>
      <c r="P95" s="156">
        <f>RES_hhdet_fec!P$45</f>
        <v>875.62894339612001</v>
      </c>
      <c r="Q95" s="156">
        <f>RES_hhdet_fec!Q$45</f>
        <v>1290.5560562205628</v>
      </c>
    </row>
    <row r="96" spans="1:17" ht="12" customHeight="1" x14ac:dyDescent="0.25">
      <c r="A96" s="23" t="s">
        <v>60</v>
      </c>
      <c r="B96" s="156">
        <f>RES_hhdet_fec!B$46</f>
        <v>21.519016971391203</v>
      </c>
      <c r="C96" s="156">
        <f>RES_hhdet_fec!C$46</f>
        <v>19.881359830723873</v>
      </c>
      <c r="D96" s="156">
        <f>RES_hhdet_fec!D$46</f>
        <v>31.576180373768786</v>
      </c>
      <c r="E96" s="156">
        <f>RES_hhdet_fec!E$46</f>
        <v>39.050174319328086</v>
      </c>
      <c r="F96" s="156">
        <f>RES_hhdet_fec!F$46</f>
        <v>35.428627179762636</v>
      </c>
      <c r="G96" s="156">
        <f>RES_hhdet_fec!G$46</f>
        <v>24.482675074581209</v>
      </c>
      <c r="H96" s="156">
        <f>RES_hhdet_fec!H$46</f>
        <v>36.160676992241783</v>
      </c>
      <c r="I96" s="156">
        <f>RES_hhdet_fec!I$46</f>
        <v>45.975015586831333</v>
      </c>
      <c r="J96" s="156">
        <f>RES_hhdet_fec!J$46</f>
        <v>42.803245764127581</v>
      </c>
      <c r="K96" s="156">
        <f>RES_hhdet_fec!K$46</f>
        <v>41.535809370378374</v>
      </c>
      <c r="L96" s="156">
        <f>RES_hhdet_fec!L$46</f>
        <v>37.510446019652214</v>
      </c>
      <c r="M96" s="156">
        <f>RES_hhdet_fec!M$46</f>
        <v>22.639260148145929</v>
      </c>
      <c r="N96" s="156">
        <f>RES_hhdet_fec!N$46</f>
        <v>47.965851327427792</v>
      </c>
      <c r="O96" s="156">
        <f>RES_hhdet_fec!O$46</f>
        <v>22.954423765092592</v>
      </c>
      <c r="P96" s="156">
        <f>RES_hhdet_fec!P$46</f>
        <v>21.228936036866621</v>
      </c>
      <c r="Q96" s="156">
        <f>RES_hhdet_fec!Q$46</f>
        <v>34.124571281334099</v>
      </c>
    </row>
    <row r="97" spans="1:17" ht="12" customHeight="1" x14ac:dyDescent="0.25">
      <c r="A97" s="158" t="s">
        <v>112</v>
      </c>
      <c r="B97" s="157">
        <f>B98</f>
        <v>38.427443276643537</v>
      </c>
      <c r="C97" s="157">
        <f t="shared" ref="C97:Q97" si="10">C98</f>
        <v>50.03226963021423</v>
      </c>
      <c r="D97" s="157">
        <f t="shared" si="10"/>
        <v>58.647811945474409</v>
      </c>
      <c r="E97" s="157">
        <f t="shared" si="10"/>
        <v>67.302425299946051</v>
      </c>
      <c r="F97" s="157">
        <f t="shared" si="10"/>
        <v>76.572430570896771</v>
      </c>
      <c r="G97" s="157">
        <f t="shared" si="10"/>
        <v>83.608816805709267</v>
      </c>
      <c r="H97" s="157">
        <f t="shared" si="10"/>
        <v>88.332485830185007</v>
      </c>
      <c r="I97" s="157">
        <f t="shared" si="10"/>
        <v>93.0888907191096</v>
      </c>
      <c r="J97" s="157">
        <f t="shared" si="10"/>
        <v>100.04165241116463</v>
      </c>
      <c r="K97" s="157">
        <f t="shared" si="10"/>
        <v>99.604877126042254</v>
      </c>
      <c r="L97" s="157">
        <f t="shared" si="10"/>
        <v>97.451028148976704</v>
      </c>
      <c r="M97" s="157">
        <f t="shared" si="10"/>
        <v>94.959157998879533</v>
      </c>
      <c r="N97" s="157">
        <f t="shared" si="10"/>
        <v>83.232733071342423</v>
      </c>
      <c r="O97" s="157">
        <f t="shared" si="10"/>
        <v>69.227846892323043</v>
      </c>
      <c r="P97" s="157">
        <f t="shared" si="10"/>
        <v>69.398427024237165</v>
      </c>
      <c r="Q97" s="157">
        <f t="shared" si="10"/>
        <v>73.48184507154113</v>
      </c>
    </row>
    <row r="98" spans="1:17" ht="12" customHeight="1" x14ac:dyDescent="0.25">
      <c r="A98" s="23" t="s">
        <v>60</v>
      </c>
      <c r="B98" s="156">
        <f>RES_hhdet_fec!B$48</f>
        <v>38.427443276643537</v>
      </c>
      <c r="C98" s="156">
        <f>RES_hhdet_fec!C$48</f>
        <v>50.03226963021423</v>
      </c>
      <c r="D98" s="156">
        <f>RES_hhdet_fec!D$48</f>
        <v>58.647811945474409</v>
      </c>
      <c r="E98" s="156">
        <f>RES_hhdet_fec!E$48</f>
        <v>67.302425299946051</v>
      </c>
      <c r="F98" s="156">
        <f>RES_hhdet_fec!F$48</f>
        <v>76.572430570896771</v>
      </c>
      <c r="G98" s="156">
        <f>RES_hhdet_fec!G$48</f>
        <v>83.608816805709267</v>
      </c>
      <c r="H98" s="156">
        <f>RES_hhdet_fec!H$48</f>
        <v>88.332485830185007</v>
      </c>
      <c r="I98" s="156">
        <f>RES_hhdet_fec!I$48</f>
        <v>93.0888907191096</v>
      </c>
      <c r="J98" s="156">
        <f>RES_hhdet_fec!J$48</f>
        <v>100.04165241116463</v>
      </c>
      <c r="K98" s="156">
        <f>RES_hhdet_fec!K$48</f>
        <v>99.604877126042254</v>
      </c>
      <c r="L98" s="156">
        <f>RES_hhdet_fec!L$48</f>
        <v>97.451028148976704</v>
      </c>
      <c r="M98" s="156">
        <f>RES_hhdet_fec!M$48</f>
        <v>94.959157998879533</v>
      </c>
      <c r="N98" s="156">
        <f>RES_hhdet_fec!N$48</f>
        <v>83.232733071342423</v>
      </c>
      <c r="O98" s="156">
        <f>RES_hhdet_fec!O$48</f>
        <v>69.227846892323043</v>
      </c>
      <c r="P98" s="156">
        <f>RES_hhdet_fec!P$48</f>
        <v>69.398427024237165</v>
      </c>
      <c r="Q98" s="156">
        <f>RES_hhdet_fec!Q$48</f>
        <v>73.48184507154113</v>
      </c>
    </row>
    <row r="99" spans="1:17" ht="12" customHeight="1" x14ac:dyDescent="0.25">
      <c r="A99" s="158" t="s">
        <v>63</v>
      </c>
      <c r="B99" s="157">
        <f>SUM(B100:B101,B104:B105)</f>
        <v>441.69321844059436</v>
      </c>
      <c r="C99" s="157">
        <f t="shared" ref="C99:Q99" si="11">SUM(C100:C101,C104:C105)</f>
        <v>451.4784630757041</v>
      </c>
      <c r="D99" s="157">
        <f t="shared" si="11"/>
        <v>485.97936336168561</v>
      </c>
      <c r="E99" s="157">
        <f t="shared" si="11"/>
        <v>504.51182303112694</v>
      </c>
      <c r="F99" s="157">
        <f t="shared" si="11"/>
        <v>520.85514406806794</v>
      </c>
      <c r="G99" s="157">
        <f t="shared" si="11"/>
        <v>514.05706517628278</v>
      </c>
      <c r="H99" s="157">
        <f t="shared" si="11"/>
        <v>511.34211132506209</v>
      </c>
      <c r="I99" s="157">
        <f t="shared" si="11"/>
        <v>505.25820469573517</v>
      </c>
      <c r="J99" s="157">
        <f t="shared" si="11"/>
        <v>512.51058083621024</v>
      </c>
      <c r="K99" s="157">
        <f t="shared" si="11"/>
        <v>502.97200403520714</v>
      </c>
      <c r="L99" s="157">
        <f t="shared" si="11"/>
        <v>495.40711518101853</v>
      </c>
      <c r="M99" s="157">
        <f t="shared" si="11"/>
        <v>481.9749006405176</v>
      </c>
      <c r="N99" s="157">
        <f t="shared" si="11"/>
        <v>439.53594872055146</v>
      </c>
      <c r="O99" s="157">
        <f t="shared" si="11"/>
        <v>345.2973748088217</v>
      </c>
      <c r="P99" s="157">
        <f t="shared" si="11"/>
        <v>357.44981669838921</v>
      </c>
      <c r="Q99" s="157">
        <f t="shared" si="11"/>
        <v>393.13950987090152</v>
      </c>
    </row>
    <row r="100" spans="1:17" ht="12" customHeight="1" x14ac:dyDescent="0.25">
      <c r="A100" s="167" t="s">
        <v>165</v>
      </c>
      <c r="B100" s="132">
        <f>RES_hhdet_fec!B$50</f>
        <v>82.762026224271935</v>
      </c>
      <c r="C100" s="132">
        <f>RES_hhdet_fec!C$50</f>
        <v>85.322801192358511</v>
      </c>
      <c r="D100" s="132">
        <f>RES_hhdet_fec!D$50</f>
        <v>90.397073291787407</v>
      </c>
      <c r="E100" s="132">
        <f>RES_hhdet_fec!E$50</f>
        <v>93.109628457903895</v>
      </c>
      <c r="F100" s="132">
        <f>RES_hhdet_fec!F$50</f>
        <v>97.567702522054503</v>
      </c>
      <c r="G100" s="132">
        <f>RES_hhdet_fec!G$50</f>
        <v>97.489980987615681</v>
      </c>
      <c r="H100" s="132">
        <f>RES_hhdet_fec!H$50</f>
        <v>94.240993791586376</v>
      </c>
      <c r="I100" s="132">
        <f>RES_hhdet_fec!I$50</f>
        <v>75.632356436011719</v>
      </c>
      <c r="J100" s="132">
        <f>RES_hhdet_fec!J$50</f>
        <v>77.874818891219022</v>
      </c>
      <c r="K100" s="132">
        <f>RES_hhdet_fec!K$50</f>
        <v>77.984692174332395</v>
      </c>
      <c r="L100" s="132">
        <f>RES_hhdet_fec!L$50</f>
        <v>77.105841412465566</v>
      </c>
      <c r="M100" s="132">
        <f>RES_hhdet_fec!M$50</f>
        <v>84.027205012867213</v>
      </c>
      <c r="N100" s="132">
        <f>RES_hhdet_fec!N$50</f>
        <v>74.049812837817086</v>
      </c>
      <c r="O100" s="132">
        <f>RES_hhdet_fec!O$50</f>
        <v>63.418230945068437</v>
      </c>
      <c r="P100" s="132">
        <f>RES_hhdet_fec!P$50</f>
        <v>65.342715694487268</v>
      </c>
      <c r="Q100" s="132">
        <f>RES_hhdet_fec!Q$50</f>
        <v>67.967066961876171</v>
      </c>
    </row>
    <row r="101" spans="1:17" ht="12" customHeight="1" x14ac:dyDescent="0.25">
      <c r="A101" s="167" t="s">
        <v>164</v>
      </c>
      <c r="B101" s="132">
        <f>SUM(B102:B103)</f>
        <v>28.141877266044844</v>
      </c>
      <c r="C101" s="132">
        <f t="shared" ref="C101:Q101" si="12">SUM(C102:C103)</f>
        <v>28.984400591408843</v>
      </c>
      <c r="D101" s="132">
        <f t="shared" si="12"/>
        <v>31.92350093514041</v>
      </c>
      <c r="E101" s="132">
        <f t="shared" si="12"/>
        <v>34.85584007251029</v>
      </c>
      <c r="F101" s="132">
        <f t="shared" si="12"/>
        <v>34.336393112700208</v>
      </c>
      <c r="G101" s="132">
        <f t="shared" si="12"/>
        <v>35.917269232199217</v>
      </c>
      <c r="H101" s="132">
        <f t="shared" si="12"/>
        <v>35.888915366513288</v>
      </c>
      <c r="I101" s="132">
        <f t="shared" si="12"/>
        <v>48.024101974435673</v>
      </c>
      <c r="J101" s="132">
        <f t="shared" si="12"/>
        <v>53.847953521902454</v>
      </c>
      <c r="K101" s="132">
        <f t="shared" si="12"/>
        <v>55.528122819765962</v>
      </c>
      <c r="L101" s="132">
        <f t="shared" si="12"/>
        <v>56.556500889779336</v>
      </c>
      <c r="M101" s="132">
        <f t="shared" si="12"/>
        <v>59.579250469098014</v>
      </c>
      <c r="N101" s="132">
        <f t="shared" si="12"/>
        <v>55.337295343852311</v>
      </c>
      <c r="O101" s="132">
        <f t="shared" si="12"/>
        <v>49.613705431520884</v>
      </c>
      <c r="P101" s="132">
        <f t="shared" si="12"/>
        <v>49.924408571862379</v>
      </c>
      <c r="Q101" s="132">
        <f t="shared" si="12"/>
        <v>55.810427810407447</v>
      </c>
    </row>
    <row r="102" spans="1:17" ht="12" customHeight="1" x14ac:dyDescent="0.25">
      <c r="A102" s="166" t="s">
        <v>163</v>
      </c>
      <c r="B102" s="165">
        <f>RES_hhdet_fec!B$52</f>
        <v>11.9867742353201</v>
      </c>
      <c r="C102" s="165">
        <f>RES_hhdet_fec!C$52</f>
        <v>12.293642826845625</v>
      </c>
      <c r="D102" s="165">
        <f>RES_hhdet_fec!D$52</f>
        <v>15.25641804118859</v>
      </c>
      <c r="E102" s="165">
        <f>RES_hhdet_fec!E$52</f>
        <v>17.804186342117802</v>
      </c>
      <c r="F102" s="165">
        <f>RES_hhdet_fec!F$52</f>
        <v>15.932691840642182</v>
      </c>
      <c r="G102" s="165">
        <f>RES_hhdet_fec!G$52</f>
        <v>18.704753998283319</v>
      </c>
      <c r="H102" s="165">
        <f>RES_hhdet_fec!H$52</f>
        <v>17.742486203510627</v>
      </c>
      <c r="I102" s="165">
        <f>RES_hhdet_fec!I$52</f>
        <v>22.537557655225548</v>
      </c>
      <c r="J102" s="165">
        <f>RES_hhdet_fec!J$52</f>
        <v>25.168327757312781</v>
      </c>
      <c r="K102" s="165">
        <f>RES_hhdet_fec!K$52</f>
        <v>25.280115009122046</v>
      </c>
      <c r="L102" s="165">
        <f>RES_hhdet_fec!L$52</f>
        <v>26.12802734396135</v>
      </c>
      <c r="M102" s="165">
        <f>RES_hhdet_fec!M$52</f>
        <v>29.530706295926766</v>
      </c>
      <c r="N102" s="165">
        <f>RES_hhdet_fec!N$52</f>
        <v>26.348157228133509</v>
      </c>
      <c r="O102" s="165">
        <f>RES_hhdet_fec!O$52</f>
        <v>22.548278194373815</v>
      </c>
      <c r="P102" s="165">
        <f>RES_hhdet_fec!P$52</f>
        <v>23.60726996035908</v>
      </c>
      <c r="Q102" s="165">
        <f>RES_hhdet_fec!Q$52</f>
        <v>26.295132829560302</v>
      </c>
    </row>
    <row r="103" spans="1:17" ht="12" customHeight="1" x14ac:dyDescent="0.25">
      <c r="A103" s="147" t="s">
        <v>59</v>
      </c>
      <c r="B103" s="164">
        <f>RES_hhdet_fec!B$53</f>
        <v>16.155103030724746</v>
      </c>
      <c r="C103" s="164">
        <f>RES_hhdet_fec!C$53</f>
        <v>16.690757764563216</v>
      </c>
      <c r="D103" s="164">
        <f>RES_hhdet_fec!D$53</f>
        <v>16.667082893951822</v>
      </c>
      <c r="E103" s="164">
        <f>RES_hhdet_fec!E$53</f>
        <v>17.051653730392491</v>
      </c>
      <c r="F103" s="164">
        <f>RES_hhdet_fec!F$53</f>
        <v>18.403701272058022</v>
      </c>
      <c r="G103" s="164">
        <f>RES_hhdet_fec!G$53</f>
        <v>17.212515233915902</v>
      </c>
      <c r="H103" s="164">
        <f>RES_hhdet_fec!H$53</f>
        <v>18.146429163002658</v>
      </c>
      <c r="I103" s="164">
        <f>RES_hhdet_fec!I$53</f>
        <v>25.486544319210125</v>
      </c>
      <c r="J103" s="164">
        <f>RES_hhdet_fec!J$53</f>
        <v>28.679625764589673</v>
      </c>
      <c r="K103" s="164">
        <f>RES_hhdet_fec!K$53</f>
        <v>30.248007810643916</v>
      </c>
      <c r="L103" s="164">
        <f>RES_hhdet_fec!L$53</f>
        <v>30.428473545817987</v>
      </c>
      <c r="M103" s="164">
        <f>RES_hhdet_fec!M$53</f>
        <v>30.048544173171244</v>
      </c>
      <c r="N103" s="164">
        <f>RES_hhdet_fec!N$53</f>
        <v>28.989138115718802</v>
      </c>
      <c r="O103" s="164">
        <f>RES_hhdet_fec!O$53</f>
        <v>27.06542723714707</v>
      </c>
      <c r="P103" s="164">
        <f>RES_hhdet_fec!P$53</f>
        <v>26.317138611503299</v>
      </c>
      <c r="Q103" s="164">
        <f>RES_hhdet_fec!Q$53</f>
        <v>29.515294980847145</v>
      </c>
    </row>
    <row r="104" spans="1:17" ht="12" customHeight="1" x14ac:dyDescent="0.25">
      <c r="A104" s="163" t="s">
        <v>142</v>
      </c>
      <c r="B104" s="162">
        <f>RES_hhdet_fec!B$54</f>
        <v>236.63242163969764</v>
      </c>
      <c r="C104" s="162">
        <f>RES_hhdet_fec!C$54</f>
        <v>240.95481094828713</v>
      </c>
      <c r="D104" s="162">
        <f>RES_hhdet_fec!D$54</f>
        <v>259.08752553022396</v>
      </c>
      <c r="E104" s="162">
        <f>RES_hhdet_fec!E$54</f>
        <v>264.8566066004538</v>
      </c>
      <c r="F104" s="162">
        <f>RES_hhdet_fec!F$54</f>
        <v>277.14433456615171</v>
      </c>
      <c r="G104" s="162">
        <f>RES_hhdet_fec!G$54</f>
        <v>267.7277339672973</v>
      </c>
      <c r="H104" s="162">
        <f>RES_hhdet_fec!H$54</f>
        <v>266.37084916436783</v>
      </c>
      <c r="I104" s="162">
        <f>RES_hhdet_fec!I$54</f>
        <v>223.53166791595797</v>
      </c>
      <c r="J104" s="162">
        <f>RES_hhdet_fec!J$54</f>
        <v>214.89633137889203</v>
      </c>
      <c r="K104" s="162">
        <f>RES_hhdet_fec!K$54</f>
        <v>205.16593242048933</v>
      </c>
      <c r="L104" s="162">
        <f>RES_hhdet_fec!L$54</f>
        <v>198.71426591767258</v>
      </c>
      <c r="M104" s="162">
        <f>RES_hhdet_fec!M$54</f>
        <v>182.76449153254393</v>
      </c>
      <c r="N104" s="162">
        <f>RES_hhdet_fec!N$54</f>
        <v>171.167378070963</v>
      </c>
      <c r="O104" s="162">
        <f>RES_hhdet_fec!O$54</f>
        <v>126.57475586734705</v>
      </c>
      <c r="P104" s="162">
        <f>RES_hhdet_fec!P$54</f>
        <v>130.00712376793069</v>
      </c>
      <c r="Q104" s="162">
        <f>RES_hhdet_fec!Q$54</f>
        <v>142.31514428400251</v>
      </c>
    </row>
    <row r="105" spans="1:17" ht="12" customHeight="1" x14ac:dyDescent="0.25">
      <c r="A105" s="161" t="s">
        <v>141</v>
      </c>
      <c r="B105" s="160">
        <f>SUM(B106:B107)</f>
        <v>94.156893310579932</v>
      </c>
      <c r="C105" s="160">
        <f t="shared" ref="C105:Q105" si="13">SUM(C106:C107)</f>
        <v>96.216450343649598</v>
      </c>
      <c r="D105" s="160">
        <f t="shared" si="13"/>
        <v>104.57126360453385</v>
      </c>
      <c r="E105" s="160">
        <f t="shared" si="13"/>
        <v>111.68974790025894</v>
      </c>
      <c r="F105" s="160">
        <f t="shared" si="13"/>
        <v>111.80671386716156</v>
      </c>
      <c r="G105" s="160">
        <f t="shared" si="13"/>
        <v>112.92208098917058</v>
      </c>
      <c r="H105" s="160">
        <f t="shared" si="13"/>
        <v>114.84135300259456</v>
      </c>
      <c r="I105" s="160">
        <f t="shared" si="13"/>
        <v>158.07007836932979</v>
      </c>
      <c r="J105" s="160">
        <f t="shared" si="13"/>
        <v>165.89147704419679</v>
      </c>
      <c r="K105" s="160">
        <f t="shared" si="13"/>
        <v>164.29325662061945</v>
      </c>
      <c r="L105" s="160">
        <f t="shared" si="13"/>
        <v>163.03050696110108</v>
      </c>
      <c r="M105" s="160">
        <f t="shared" si="13"/>
        <v>155.6039536260084</v>
      </c>
      <c r="N105" s="160">
        <f t="shared" si="13"/>
        <v>138.98146246791907</v>
      </c>
      <c r="O105" s="160">
        <f t="shared" si="13"/>
        <v>105.69068256488529</v>
      </c>
      <c r="P105" s="160">
        <f t="shared" si="13"/>
        <v>112.17556866410888</v>
      </c>
      <c r="Q105" s="160">
        <f t="shared" si="13"/>
        <v>127.04687081461537</v>
      </c>
    </row>
    <row r="106" spans="1:17" ht="12" customHeight="1" x14ac:dyDescent="0.25">
      <c r="A106" s="148" t="s">
        <v>60</v>
      </c>
      <c r="B106" s="156">
        <f>RES_hhdet_fec!B$56</f>
        <v>34.272424314759313</v>
      </c>
      <c r="C106" s="156">
        <f>RES_hhdet_fec!C$56</f>
        <v>34.717737515745242</v>
      </c>
      <c r="D106" s="156">
        <f>RES_hhdet_fec!D$56</f>
        <v>43.72650048848007</v>
      </c>
      <c r="E106" s="156">
        <f>RES_hhdet_fec!E$56</f>
        <v>50.64511049492431</v>
      </c>
      <c r="F106" s="156">
        <f>RES_hhdet_fec!F$56</f>
        <v>45.257273491555658</v>
      </c>
      <c r="G106" s="156">
        <f>RES_hhdet_fec!G$56</f>
        <v>51.3669601040461</v>
      </c>
      <c r="H106" s="156">
        <f>RES_hhdet_fec!H$56</f>
        <v>50.148743477004039</v>
      </c>
      <c r="I106" s="156">
        <f>RES_hhdet_fec!I$56</f>
        <v>66.609744866533006</v>
      </c>
      <c r="J106" s="156">
        <f>RES_hhdet_fec!J$56</f>
        <v>69.452375560144546</v>
      </c>
      <c r="K106" s="156">
        <f>RES_hhdet_fec!K$56</f>
        <v>66.508074489164429</v>
      </c>
      <c r="L106" s="156">
        <f>RES_hhdet_fec!L$56</f>
        <v>67.336180204283806</v>
      </c>
      <c r="M106" s="156">
        <f>RES_hhdet_fec!M$56</f>
        <v>64.231160834777327</v>
      </c>
      <c r="N106" s="156">
        <f>RES_hhdet_fec!N$56</f>
        <v>60.904090259750987</v>
      </c>
      <c r="O106" s="156">
        <f>RES_hhdet_fec!O$56</f>
        <v>45.00345841798449</v>
      </c>
      <c r="P106" s="156">
        <f>RES_hhdet_fec!P$56</f>
        <v>46.969441141801916</v>
      </c>
      <c r="Q106" s="156">
        <f>RES_hhdet_fec!Q$56</f>
        <v>55.058892739750092</v>
      </c>
    </row>
    <row r="107" spans="1:17" ht="12" customHeight="1" x14ac:dyDescent="0.25">
      <c r="A107" s="148" t="s">
        <v>59</v>
      </c>
      <c r="B107" s="156">
        <f>RES_hhdet_fec!B$57</f>
        <v>59.884468995820626</v>
      </c>
      <c r="C107" s="156">
        <f>RES_hhdet_fec!C$57</f>
        <v>61.498712827904349</v>
      </c>
      <c r="D107" s="156">
        <f>RES_hhdet_fec!D$57</f>
        <v>60.844763116053784</v>
      </c>
      <c r="E107" s="156">
        <f>RES_hhdet_fec!E$57</f>
        <v>61.044637405334626</v>
      </c>
      <c r="F107" s="156">
        <f>RES_hhdet_fec!F$57</f>
        <v>66.549440375605897</v>
      </c>
      <c r="G107" s="156">
        <f>RES_hhdet_fec!G$57</f>
        <v>61.555120885124474</v>
      </c>
      <c r="H107" s="156">
        <f>RES_hhdet_fec!H$57</f>
        <v>64.692609525590512</v>
      </c>
      <c r="I107" s="156">
        <f>RES_hhdet_fec!I$57</f>
        <v>91.460333502796772</v>
      </c>
      <c r="J107" s="156">
        <f>RES_hhdet_fec!J$57</f>
        <v>96.43910148405223</v>
      </c>
      <c r="K107" s="156">
        <f>RES_hhdet_fec!K$57</f>
        <v>97.785182131455031</v>
      </c>
      <c r="L107" s="156">
        <f>RES_hhdet_fec!L$57</f>
        <v>95.694326756817262</v>
      </c>
      <c r="M107" s="156">
        <f>RES_hhdet_fec!M$57</f>
        <v>91.372792791231078</v>
      </c>
      <c r="N107" s="156">
        <f>RES_hhdet_fec!N$57</f>
        <v>78.077372208168086</v>
      </c>
      <c r="O107" s="156">
        <f>RES_hhdet_fec!O$57</f>
        <v>60.687224146900796</v>
      </c>
      <c r="P107" s="156">
        <f>RES_hhdet_fec!P$57</f>
        <v>65.206127522306971</v>
      </c>
      <c r="Q107" s="156">
        <f>RES_hhdet_fec!Q$57</f>
        <v>71.987978074865282</v>
      </c>
    </row>
    <row r="108" spans="1:17" ht="12" customHeight="1" x14ac:dyDescent="0.25">
      <c r="A108" s="158" t="s">
        <v>62</v>
      </c>
      <c r="B108" s="157">
        <f>SUM(B109:B110)</f>
        <v>328.3053834810317</v>
      </c>
      <c r="C108" s="157">
        <f t="shared" ref="C108:Q108" si="14">SUM(C109:C110)</f>
        <v>333.2397498241283</v>
      </c>
      <c r="D108" s="157">
        <f t="shared" si="14"/>
        <v>349.77627013537079</v>
      </c>
      <c r="E108" s="157">
        <f t="shared" si="14"/>
        <v>359.69396271669797</v>
      </c>
      <c r="F108" s="157">
        <f t="shared" si="14"/>
        <v>364.18815803086898</v>
      </c>
      <c r="G108" s="157">
        <f t="shared" si="14"/>
        <v>350.15762100104973</v>
      </c>
      <c r="H108" s="157">
        <f t="shared" si="14"/>
        <v>354.54637690014351</v>
      </c>
      <c r="I108" s="157">
        <f t="shared" si="14"/>
        <v>363.34506485949322</v>
      </c>
      <c r="J108" s="157">
        <f t="shared" si="14"/>
        <v>358.34461516868964</v>
      </c>
      <c r="K108" s="157">
        <f t="shared" si="14"/>
        <v>347.4713404949652</v>
      </c>
      <c r="L108" s="157">
        <f t="shared" si="14"/>
        <v>346.98187419621962</v>
      </c>
      <c r="M108" s="157">
        <f t="shared" si="14"/>
        <v>322.5475553657825</v>
      </c>
      <c r="N108" s="157">
        <f t="shared" si="14"/>
        <v>305.68619223102183</v>
      </c>
      <c r="O108" s="157">
        <f t="shared" si="14"/>
        <v>242.67045131249142</v>
      </c>
      <c r="P108" s="157">
        <f t="shared" si="14"/>
        <v>253.81142543391573</v>
      </c>
      <c r="Q108" s="157">
        <f t="shared" si="14"/>
        <v>283.97236167172292</v>
      </c>
    </row>
    <row r="109" spans="1:17" ht="12" customHeight="1" x14ac:dyDescent="0.25">
      <c r="A109" s="23" t="s">
        <v>57</v>
      </c>
      <c r="B109" s="156">
        <f>RES_hhdet_fec!B$59</f>
        <v>28.13326515135434</v>
      </c>
      <c r="C109" s="156">
        <f>RES_hhdet_fec!C$59</f>
        <v>28.695210372793404</v>
      </c>
      <c r="D109" s="156">
        <f>RES_hhdet_fec!D$59</f>
        <v>15.251222672259818</v>
      </c>
      <c r="E109" s="156">
        <f>RES_hhdet_fec!E$59</f>
        <v>15.545878762453254</v>
      </c>
      <c r="F109" s="156">
        <f>RES_hhdet_fec!F$59</f>
        <v>17.761785207261227</v>
      </c>
      <c r="G109" s="156">
        <f>RES_hhdet_fec!G$59</f>
        <v>16.262781041312511</v>
      </c>
      <c r="H109" s="156">
        <f>RES_hhdet_fec!H$59</f>
        <v>15.388362630190578</v>
      </c>
      <c r="I109" s="156">
        <f>RES_hhdet_fec!I$59</f>
        <v>16.614697705198139</v>
      </c>
      <c r="J109" s="156">
        <f>RES_hhdet_fec!J$59</f>
        <v>17.207463883149416</v>
      </c>
      <c r="K109" s="156">
        <f>RES_hhdet_fec!K$59</f>
        <v>12.053847840982591</v>
      </c>
      <c r="L109" s="156">
        <f>RES_hhdet_fec!L$59</f>
        <v>20.538957903086065</v>
      </c>
      <c r="M109" s="156">
        <f>RES_hhdet_fec!M$59</f>
        <v>18.988234165316815</v>
      </c>
      <c r="N109" s="156">
        <f>RES_hhdet_fec!N$59</f>
        <v>3.8619427684518266</v>
      </c>
      <c r="O109" s="156">
        <f>RES_hhdet_fec!O$59</f>
        <v>16.573314088129255</v>
      </c>
      <c r="P109" s="156">
        <f>RES_hhdet_fec!P$59</f>
        <v>30.577334879576746</v>
      </c>
      <c r="Q109" s="156">
        <f>RES_hhdet_fec!Q$59</f>
        <v>29.609583922971002</v>
      </c>
    </row>
    <row r="110" spans="1:17" ht="12" customHeight="1" x14ac:dyDescent="0.25">
      <c r="A110" s="29" t="s">
        <v>140</v>
      </c>
      <c r="B110" s="57">
        <f>RES_hhdet_fec!B$60</f>
        <v>300.17211832967735</v>
      </c>
      <c r="C110" s="57">
        <f>RES_hhdet_fec!C$60</f>
        <v>304.54453945133491</v>
      </c>
      <c r="D110" s="57">
        <f>RES_hhdet_fec!D$60</f>
        <v>334.52504746311098</v>
      </c>
      <c r="E110" s="57">
        <f>RES_hhdet_fec!E$60</f>
        <v>344.14808395424473</v>
      </c>
      <c r="F110" s="57">
        <f>RES_hhdet_fec!F$60</f>
        <v>346.42637282360778</v>
      </c>
      <c r="G110" s="57">
        <f>RES_hhdet_fec!G$60</f>
        <v>333.89483995973723</v>
      </c>
      <c r="H110" s="57">
        <f>RES_hhdet_fec!H$60</f>
        <v>339.15801426995296</v>
      </c>
      <c r="I110" s="57">
        <f>RES_hhdet_fec!I$60</f>
        <v>346.7303671542951</v>
      </c>
      <c r="J110" s="57">
        <f>RES_hhdet_fec!J$60</f>
        <v>341.1371512855402</v>
      </c>
      <c r="K110" s="57">
        <f>RES_hhdet_fec!K$60</f>
        <v>335.41749265398261</v>
      </c>
      <c r="L110" s="57">
        <f>RES_hhdet_fec!L$60</f>
        <v>326.44291629313358</v>
      </c>
      <c r="M110" s="57">
        <f>RES_hhdet_fec!M$60</f>
        <v>303.55932120046566</v>
      </c>
      <c r="N110" s="57">
        <f>RES_hhdet_fec!N$60</f>
        <v>301.82424946256998</v>
      </c>
      <c r="O110" s="57">
        <f>RES_hhdet_fec!O$60</f>
        <v>226.09713722436217</v>
      </c>
      <c r="P110" s="57">
        <f>RES_hhdet_fec!P$60</f>
        <v>223.23409055433899</v>
      </c>
      <c r="Q110" s="57">
        <f>RES_hhdet_fec!Q$60</f>
        <v>254.36277774875194</v>
      </c>
    </row>
    <row r="112" spans="1:17" ht="12" customHeight="1" x14ac:dyDescent="0.25">
      <c r="A112" s="152" t="s">
        <v>119</v>
      </c>
      <c r="B112" s="168">
        <f>SUM(B113,B116,B118,B127)</f>
        <v>1803.1187394037465</v>
      </c>
      <c r="C112" s="168">
        <f t="shared" ref="C112:Q112" si="15">SUM(C113,C116,C118,C127)</f>
        <v>1952.6867612022006</v>
      </c>
      <c r="D112" s="168">
        <f t="shared" si="15"/>
        <v>2100.4353617793872</v>
      </c>
      <c r="E112" s="168">
        <f t="shared" si="15"/>
        <v>2441.0564192319598</v>
      </c>
      <c r="F112" s="168">
        <f t="shared" si="15"/>
        <v>2410.7658048069216</v>
      </c>
      <c r="G112" s="168">
        <f t="shared" si="15"/>
        <v>2450.7344096597262</v>
      </c>
      <c r="H112" s="168">
        <f t="shared" si="15"/>
        <v>2414.5197449277143</v>
      </c>
      <c r="I112" s="168">
        <f t="shared" si="15"/>
        <v>2306.2496436886704</v>
      </c>
      <c r="J112" s="168">
        <f t="shared" si="15"/>
        <v>2291.1024428796218</v>
      </c>
      <c r="K112" s="168">
        <f t="shared" si="15"/>
        <v>2092.3820341918104</v>
      </c>
      <c r="L112" s="168">
        <f t="shared" si="15"/>
        <v>1960.507075284746</v>
      </c>
      <c r="M112" s="168">
        <f t="shared" si="15"/>
        <v>2293.2445740280964</v>
      </c>
      <c r="N112" s="168">
        <f t="shared" si="15"/>
        <v>1903.4022577494779</v>
      </c>
      <c r="O112" s="168">
        <f t="shared" si="15"/>
        <v>1167.0420685261402</v>
      </c>
      <c r="P112" s="168">
        <f t="shared" si="15"/>
        <v>1219.9401239169988</v>
      </c>
      <c r="Q112" s="168">
        <f t="shared" si="15"/>
        <v>1571.6855603537963</v>
      </c>
    </row>
    <row r="113" spans="1:17" ht="12" customHeight="1" x14ac:dyDescent="0.25">
      <c r="A113" s="158" t="s">
        <v>65</v>
      </c>
      <c r="B113" s="157">
        <f>SUM(B114:B115)</f>
        <v>1214.2233566441168</v>
      </c>
      <c r="C113" s="157">
        <f t="shared" ref="C113:Q113" si="16">SUM(C114:C115)</f>
        <v>1325.4092423846741</v>
      </c>
      <c r="D113" s="157">
        <f t="shared" si="16"/>
        <v>1411.2299507493315</v>
      </c>
      <c r="E113" s="157">
        <f t="shared" si="16"/>
        <v>1708.5038905245808</v>
      </c>
      <c r="F113" s="157">
        <f t="shared" si="16"/>
        <v>1636.0861794731738</v>
      </c>
      <c r="G113" s="157">
        <f t="shared" si="16"/>
        <v>1671.366916811221</v>
      </c>
      <c r="H113" s="157">
        <f t="shared" si="16"/>
        <v>1612.327912494417</v>
      </c>
      <c r="I113" s="157">
        <f t="shared" si="16"/>
        <v>1465.8798234145688</v>
      </c>
      <c r="J113" s="157">
        <f t="shared" si="16"/>
        <v>1423.0354025655179</v>
      </c>
      <c r="K113" s="157">
        <f t="shared" si="16"/>
        <v>1223.4871918640381</v>
      </c>
      <c r="L113" s="157">
        <f t="shared" si="16"/>
        <v>1091.8927591527138</v>
      </c>
      <c r="M113" s="157">
        <f t="shared" si="16"/>
        <v>1448.1122263265938</v>
      </c>
      <c r="N113" s="157">
        <f t="shared" si="16"/>
        <v>1118.7234401343842</v>
      </c>
      <c r="O113" s="157">
        <f t="shared" si="16"/>
        <v>537.72359209982187</v>
      </c>
      <c r="P113" s="157">
        <f t="shared" si="16"/>
        <v>563.45317422156734</v>
      </c>
      <c r="Q113" s="157">
        <f t="shared" si="16"/>
        <v>835.30842795277829</v>
      </c>
    </row>
    <row r="114" spans="1:17" ht="12" customHeight="1" x14ac:dyDescent="0.25">
      <c r="A114" s="23" t="s">
        <v>166</v>
      </c>
      <c r="B114" s="156">
        <f>RES_hhdet_tes!B$45</f>
        <v>1192.7043396727256</v>
      </c>
      <c r="C114" s="156">
        <f>RES_hhdet_tes!C$45</f>
        <v>1305.5278825539503</v>
      </c>
      <c r="D114" s="156">
        <f>RES_hhdet_tes!D$45</f>
        <v>1379.6537703755628</v>
      </c>
      <c r="E114" s="156">
        <f>RES_hhdet_tes!E$45</f>
        <v>1669.4537162052527</v>
      </c>
      <c r="F114" s="156">
        <f>RES_hhdet_tes!F$45</f>
        <v>1600.6575522934113</v>
      </c>
      <c r="G114" s="156">
        <f>RES_hhdet_tes!G$45</f>
        <v>1646.8842417366398</v>
      </c>
      <c r="H114" s="156">
        <f>RES_hhdet_tes!H$45</f>
        <v>1576.1672355021751</v>
      </c>
      <c r="I114" s="156">
        <f>RES_hhdet_tes!I$45</f>
        <v>1419.9048078277374</v>
      </c>
      <c r="J114" s="156">
        <f>RES_hhdet_tes!J$45</f>
        <v>1380.2321568013904</v>
      </c>
      <c r="K114" s="156">
        <f>RES_hhdet_tes!K$45</f>
        <v>1181.9513824936598</v>
      </c>
      <c r="L114" s="156">
        <f>RES_hhdet_tes!L$45</f>
        <v>1054.3823131330616</v>
      </c>
      <c r="M114" s="156">
        <f>RES_hhdet_tes!M$45</f>
        <v>1425.4729661784479</v>
      </c>
      <c r="N114" s="156">
        <f>RES_hhdet_tes!N$45</f>
        <v>1070.7575888069564</v>
      </c>
      <c r="O114" s="156">
        <f>RES_hhdet_tes!O$45</f>
        <v>514.76916833472933</v>
      </c>
      <c r="P114" s="156">
        <f>RES_hhdet_tes!P$45</f>
        <v>542.22423818470077</v>
      </c>
      <c r="Q114" s="156">
        <f>RES_hhdet_tes!Q$45</f>
        <v>801.18385667144423</v>
      </c>
    </row>
    <row r="115" spans="1:17" ht="12" customHeight="1" x14ac:dyDescent="0.25">
      <c r="A115" s="23" t="s">
        <v>60</v>
      </c>
      <c r="B115" s="156">
        <f>RES_hhdet_tes!B$46</f>
        <v>21.519016971391196</v>
      </c>
      <c r="C115" s="156">
        <f>RES_hhdet_tes!C$46</f>
        <v>19.881359830723873</v>
      </c>
      <c r="D115" s="156">
        <f>RES_hhdet_tes!D$46</f>
        <v>31.576180373768786</v>
      </c>
      <c r="E115" s="156">
        <f>RES_hhdet_tes!E$46</f>
        <v>39.050174319328086</v>
      </c>
      <c r="F115" s="156">
        <f>RES_hhdet_tes!F$46</f>
        <v>35.428627179762643</v>
      </c>
      <c r="G115" s="156">
        <f>RES_hhdet_tes!G$46</f>
        <v>24.482675074581206</v>
      </c>
      <c r="H115" s="156">
        <f>RES_hhdet_tes!H$46</f>
        <v>36.160676992241783</v>
      </c>
      <c r="I115" s="156">
        <f>RES_hhdet_tes!I$46</f>
        <v>45.97501558683134</v>
      </c>
      <c r="J115" s="156">
        <f>RES_hhdet_tes!J$46</f>
        <v>42.80324576412756</v>
      </c>
      <c r="K115" s="156">
        <f>RES_hhdet_tes!K$46</f>
        <v>41.535809370378381</v>
      </c>
      <c r="L115" s="156">
        <f>RES_hhdet_tes!L$46</f>
        <v>37.510446019652193</v>
      </c>
      <c r="M115" s="156">
        <f>RES_hhdet_tes!M$46</f>
        <v>22.639260148145937</v>
      </c>
      <c r="N115" s="156">
        <f>RES_hhdet_tes!N$46</f>
        <v>47.965851327427799</v>
      </c>
      <c r="O115" s="156">
        <f>RES_hhdet_tes!O$46</f>
        <v>22.954423765092592</v>
      </c>
      <c r="P115" s="156">
        <f>RES_hhdet_tes!P$46</f>
        <v>21.228936036866621</v>
      </c>
      <c r="Q115" s="156">
        <f>RES_hhdet_tes!Q$46</f>
        <v>34.124571281334099</v>
      </c>
    </row>
    <row r="116" spans="1:17" ht="12" customHeight="1" x14ac:dyDescent="0.25">
      <c r="A116" s="158" t="s">
        <v>112</v>
      </c>
      <c r="B116" s="157">
        <f>B117</f>
        <v>58.29591275072201</v>
      </c>
      <c r="C116" s="157">
        <f t="shared" ref="C116:Q116" si="17">C117</f>
        <v>80.650359857338785</v>
      </c>
      <c r="D116" s="157">
        <f t="shared" si="17"/>
        <v>97.972139188754198</v>
      </c>
      <c r="E116" s="157">
        <f t="shared" si="17"/>
        <v>115.97305164280937</v>
      </c>
      <c r="F116" s="157">
        <f t="shared" si="17"/>
        <v>135.98238870521573</v>
      </c>
      <c r="G116" s="157">
        <f t="shared" si="17"/>
        <v>152.48158432818542</v>
      </c>
      <c r="H116" s="157">
        <f t="shared" si="17"/>
        <v>165.0486229084612</v>
      </c>
      <c r="I116" s="157">
        <f t="shared" si="17"/>
        <v>178.6927389541197</v>
      </c>
      <c r="J116" s="157">
        <f t="shared" si="17"/>
        <v>198.91070669696063</v>
      </c>
      <c r="K116" s="157">
        <f t="shared" si="17"/>
        <v>209.98073845470353</v>
      </c>
      <c r="L116" s="157">
        <f t="shared" si="17"/>
        <v>216.72294635340748</v>
      </c>
      <c r="M116" s="157">
        <f t="shared" si="17"/>
        <v>223.72821429982031</v>
      </c>
      <c r="N116" s="157">
        <f t="shared" si="17"/>
        <v>202.1593593583967</v>
      </c>
      <c r="O116" s="157">
        <f t="shared" si="17"/>
        <v>173.59231918496178</v>
      </c>
      <c r="P116" s="157">
        <f t="shared" si="17"/>
        <v>186.34807172421523</v>
      </c>
      <c r="Q116" s="157">
        <f t="shared" si="17"/>
        <v>210.95152882951731</v>
      </c>
    </row>
    <row r="117" spans="1:17" ht="12" customHeight="1" x14ac:dyDescent="0.25">
      <c r="A117" s="23" t="s">
        <v>60</v>
      </c>
      <c r="B117" s="156">
        <f>RES_hhdet_tes!B$48</f>
        <v>58.29591275072201</v>
      </c>
      <c r="C117" s="156">
        <f>RES_hhdet_tes!C$48</f>
        <v>80.650359857338785</v>
      </c>
      <c r="D117" s="156">
        <f>RES_hhdet_tes!D$48</f>
        <v>97.972139188754198</v>
      </c>
      <c r="E117" s="156">
        <f>RES_hhdet_tes!E$48</f>
        <v>115.97305164280937</v>
      </c>
      <c r="F117" s="156">
        <f>RES_hhdet_tes!F$48</f>
        <v>135.98238870521573</v>
      </c>
      <c r="G117" s="156">
        <f>RES_hhdet_tes!G$48</f>
        <v>152.48158432818542</v>
      </c>
      <c r="H117" s="156">
        <f>RES_hhdet_tes!H$48</f>
        <v>165.0486229084612</v>
      </c>
      <c r="I117" s="156">
        <f>RES_hhdet_tes!I$48</f>
        <v>178.6927389541197</v>
      </c>
      <c r="J117" s="156">
        <f>RES_hhdet_tes!J$48</f>
        <v>198.91070669696063</v>
      </c>
      <c r="K117" s="156">
        <f>RES_hhdet_tes!K$48</f>
        <v>209.98073845470353</v>
      </c>
      <c r="L117" s="156">
        <f>RES_hhdet_tes!L$48</f>
        <v>216.72294635340748</v>
      </c>
      <c r="M117" s="156">
        <f>RES_hhdet_tes!M$48</f>
        <v>223.72821429982031</v>
      </c>
      <c r="N117" s="156">
        <f>RES_hhdet_tes!N$48</f>
        <v>202.1593593583967</v>
      </c>
      <c r="O117" s="156">
        <f>RES_hhdet_tes!O$48</f>
        <v>173.59231918496178</v>
      </c>
      <c r="P117" s="156">
        <f>RES_hhdet_tes!P$48</f>
        <v>186.34807172421523</v>
      </c>
      <c r="Q117" s="156">
        <f>RES_hhdet_tes!Q$48</f>
        <v>210.95152882951731</v>
      </c>
    </row>
    <row r="118" spans="1:17" ht="12" customHeight="1" x14ac:dyDescent="0.25">
      <c r="A118" s="158" t="s">
        <v>63</v>
      </c>
      <c r="B118" s="157">
        <f>SUM(B119:B120,B123:B124)</f>
        <v>283.99484117512111</v>
      </c>
      <c r="C118" s="157">
        <f t="shared" ref="C118:Q118" si="18">SUM(C119:C120,C123:C124)</f>
        <v>294.26292058979431</v>
      </c>
      <c r="D118" s="157">
        <f t="shared" si="18"/>
        <v>318.2779972198432</v>
      </c>
      <c r="E118" s="157">
        <f t="shared" si="18"/>
        <v>333.64954728259374</v>
      </c>
      <c r="F118" s="157">
        <f t="shared" si="18"/>
        <v>350.71128121270232</v>
      </c>
      <c r="G118" s="157">
        <f t="shared" si="18"/>
        <v>347.76490208940135</v>
      </c>
      <c r="H118" s="157">
        <f t="shared" si="18"/>
        <v>352.15463664655204</v>
      </c>
      <c r="I118" s="157">
        <f t="shared" si="18"/>
        <v>367.69276401586376</v>
      </c>
      <c r="J118" s="157">
        <f t="shared" si="18"/>
        <v>377.05999299700352</v>
      </c>
      <c r="K118" s="157">
        <f t="shared" si="18"/>
        <v>373.12030012353875</v>
      </c>
      <c r="L118" s="157">
        <f t="shared" si="18"/>
        <v>368.77699100835923</v>
      </c>
      <c r="M118" s="157">
        <f t="shared" si="18"/>
        <v>357.45185199841194</v>
      </c>
      <c r="N118" s="157">
        <f t="shared" si="18"/>
        <v>326.54891946420611</v>
      </c>
      <c r="O118" s="157">
        <f t="shared" si="18"/>
        <v>257.08580724912889</v>
      </c>
      <c r="P118" s="157">
        <f t="shared" si="18"/>
        <v>267.02635567221705</v>
      </c>
      <c r="Q118" s="157">
        <f t="shared" si="18"/>
        <v>295.95947721877849</v>
      </c>
    </row>
    <row r="119" spans="1:17" ht="12" customHeight="1" x14ac:dyDescent="0.25">
      <c r="A119" s="167" t="s">
        <v>165</v>
      </c>
      <c r="B119" s="132">
        <f>RES_hhdet_tes!B$50</f>
        <v>38.178757462233861</v>
      </c>
      <c r="C119" s="132">
        <f>RES_hhdet_tes!C$50</f>
        <v>39.824506673657147</v>
      </c>
      <c r="D119" s="132">
        <f>RES_hhdet_tes!D$50</f>
        <v>42.663483770906538</v>
      </c>
      <c r="E119" s="132">
        <f>RES_hhdet_tes!E$50</f>
        <v>44.411276204273939</v>
      </c>
      <c r="F119" s="132">
        <f>RES_hhdet_tes!F$50</f>
        <v>47.018166503662634</v>
      </c>
      <c r="G119" s="132">
        <f>RES_hhdet_tes!G$50</f>
        <v>47.399386069588651</v>
      </c>
      <c r="H119" s="132">
        <f>RES_hhdet_tes!H$50</f>
        <v>46.15029710181598</v>
      </c>
      <c r="I119" s="132">
        <f>RES_hhdet_tes!I$50</f>
        <v>37.674862548047599</v>
      </c>
      <c r="J119" s="132">
        <f>RES_hhdet_tes!J$50</f>
        <v>39.181731710142991</v>
      </c>
      <c r="K119" s="132">
        <f>RES_hhdet_tes!K$50</f>
        <v>39.635470411024471</v>
      </c>
      <c r="L119" s="132">
        <f>RES_hhdet_tes!L$50</f>
        <v>39.594399465926493</v>
      </c>
      <c r="M119" s="132">
        <f>RES_hhdet_tes!M$50</f>
        <v>43.582962194552778</v>
      </c>
      <c r="N119" s="132">
        <f>RES_hhdet_tes!N$50</f>
        <v>38.731578484223832</v>
      </c>
      <c r="O119" s="132">
        <f>RES_hhdet_tes!O$50</f>
        <v>33.443249284562185</v>
      </c>
      <c r="P119" s="132">
        <f>RES_hhdet_tes!P$50</f>
        <v>34.810318627311709</v>
      </c>
      <c r="Q119" s="132">
        <f>RES_hhdet_tes!Q$50</f>
        <v>36.540016548183559</v>
      </c>
    </row>
    <row r="120" spans="1:17" ht="12" customHeight="1" x14ac:dyDescent="0.25">
      <c r="A120" s="167" t="s">
        <v>164</v>
      </c>
      <c r="B120" s="132">
        <f>SUM(B121:B122)</f>
        <v>21.6846939211738</v>
      </c>
      <c r="C120" s="132">
        <f t="shared" ref="C120:Q120" si="19">SUM(C121:C122)</f>
        <v>22.450068681759817</v>
      </c>
      <c r="D120" s="132">
        <f t="shared" si="19"/>
        <v>23.916628500602517</v>
      </c>
      <c r="E120" s="132">
        <f t="shared" si="19"/>
        <v>25.659856822801093</v>
      </c>
      <c r="F120" s="132">
        <f t="shared" si="19"/>
        <v>26.194723077275043</v>
      </c>
      <c r="G120" s="132">
        <f t="shared" si="19"/>
        <v>26.439117913563862</v>
      </c>
      <c r="H120" s="132">
        <f t="shared" si="19"/>
        <v>26.941781043492288</v>
      </c>
      <c r="I120" s="132">
        <f t="shared" si="19"/>
        <v>36.91639400152846</v>
      </c>
      <c r="J120" s="132">
        <f t="shared" si="19"/>
        <v>41.655122831105544</v>
      </c>
      <c r="K120" s="132">
        <f t="shared" si="19"/>
        <v>43.424051225818978</v>
      </c>
      <c r="L120" s="132">
        <f t="shared" si="19"/>
        <v>44.187561206308878</v>
      </c>
      <c r="M120" s="132">
        <f t="shared" si="19"/>
        <v>45.791837071899664</v>
      </c>
      <c r="N120" s="132">
        <f t="shared" si="19"/>
        <v>43.145312270145631</v>
      </c>
      <c r="O120" s="132">
        <f t="shared" si="19"/>
        <v>39.300615489603743</v>
      </c>
      <c r="P120" s="132">
        <f t="shared" si="19"/>
        <v>39.181468667178123</v>
      </c>
      <c r="Q120" s="132">
        <f t="shared" si="19"/>
        <v>43.960847222290155</v>
      </c>
    </row>
    <row r="121" spans="1:17" ht="12" customHeight="1" x14ac:dyDescent="0.25">
      <c r="A121" s="166" t="s">
        <v>163</v>
      </c>
      <c r="B121" s="165">
        <f>RES_hhdet_tes!B$52</f>
        <v>5.5295908904490547</v>
      </c>
      <c r="C121" s="165">
        <f>RES_hhdet_tes!C$52</f>
        <v>5.7593109171966042</v>
      </c>
      <c r="D121" s="165">
        <f>RES_hhdet_tes!D$52</f>
        <v>7.2495456066506909</v>
      </c>
      <c r="E121" s="165">
        <f>RES_hhdet_tes!E$52</f>
        <v>8.6082030924086013</v>
      </c>
      <c r="F121" s="165">
        <f>RES_hhdet_tes!F$52</f>
        <v>7.7910218052170261</v>
      </c>
      <c r="G121" s="165">
        <f>RES_hhdet_tes!G$52</f>
        <v>9.2266026796479608</v>
      </c>
      <c r="H121" s="165">
        <f>RES_hhdet_tes!H$52</f>
        <v>8.7953518804896298</v>
      </c>
      <c r="I121" s="165">
        <f>RES_hhdet_tes!I$52</f>
        <v>11.429849682318324</v>
      </c>
      <c r="J121" s="165">
        <f>RES_hhdet_tes!J$52</f>
        <v>12.975497066515889</v>
      </c>
      <c r="K121" s="165">
        <f>RES_hhdet_tes!K$52</f>
        <v>13.176043415175068</v>
      </c>
      <c r="L121" s="165">
        <f>RES_hhdet_tes!L$52</f>
        <v>13.7590876604909</v>
      </c>
      <c r="M121" s="165">
        <f>RES_hhdet_tes!M$52</f>
        <v>15.743292898728411</v>
      </c>
      <c r="N121" s="165">
        <f>RES_hhdet_tes!N$52</f>
        <v>14.156174154426829</v>
      </c>
      <c r="O121" s="165">
        <f>RES_hhdet_tes!O$52</f>
        <v>12.235188252456672</v>
      </c>
      <c r="P121" s="165">
        <f>RES_hhdet_tes!P$52</f>
        <v>12.864330055674836</v>
      </c>
      <c r="Q121" s="165">
        <f>RES_hhdet_tes!Q$52</f>
        <v>14.445552241443025</v>
      </c>
    </row>
    <row r="122" spans="1:17" ht="12" customHeight="1" x14ac:dyDescent="0.25">
      <c r="A122" s="147" t="s">
        <v>59</v>
      </c>
      <c r="B122" s="164">
        <f>RES_hhdet_tes!B$53</f>
        <v>16.155103030724746</v>
      </c>
      <c r="C122" s="164">
        <f>RES_hhdet_tes!C$53</f>
        <v>16.690757764563212</v>
      </c>
      <c r="D122" s="164">
        <f>RES_hhdet_tes!D$53</f>
        <v>16.667082893951825</v>
      </c>
      <c r="E122" s="164">
        <f>RES_hhdet_tes!E$53</f>
        <v>17.051653730392491</v>
      </c>
      <c r="F122" s="164">
        <f>RES_hhdet_tes!F$53</f>
        <v>18.403701272058019</v>
      </c>
      <c r="G122" s="164">
        <f>RES_hhdet_tes!G$53</f>
        <v>17.212515233915902</v>
      </c>
      <c r="H122" s="164">
        <f>RES_hhdet_tes!H$53</f>
        <v>18.146429163002658</v>
      </c>
      <c r="I122" s="164">
        <f>RES_hhdet_tes!I$53</f>
        <v>25.486544319210132</v>
      </c>
      <c r="J122" s="164">
        <f>RES_hhdet_tes!J$53</f>
        <v>28.679625764589655</v>
      </c>
      <c r="K122" s="164">
        <f>RES_hhdet_tes!K$53</f>
        <v>30.248007810643912</v>
      </c>
      <c r="L122" s="164">
        <f>RES_hhdet_tes!L$53</f>
        <v>30.42847354581798</v>
      </c>
      <c r="M122" s="164">
        <f>RES_hhdet_tes!M$53</f>
        <v>30.048544173171251</v>
      </c>
      <c r="N122" s="164">
        <f>RES_hhdet_tes!N$53</f>
        <v>28.989138115718802</v>
      </c>
      <c r="O122" s="164">
        <f>RES_hhdet_tes!O$53</f>
        <v>27.065427237147073</v>
      </c>
      <c r="P122" s="164">
        <f>RES_hhdet_tes!P$53</f>
        <v>26.317138611503289</v>
      </c>
      <c r="Q122" s="164">
        <f>RES_hhdet_tes!Q$53</f>
        <v>29.515294980847131</v>
      </c>
    </row>
    <row r="123" spans="1:17" ht="12" customHeight="1" x14ac:dyDescent="0.25">
      <c r="A123" s="163" t="s">
        <v>142</v>
      </c>
      <c r="B123" s="162">
        <f>RES_hhdet_tes!B$54</f>
        <v>143.46788990747581</v>
      </c>
      <c r="C123" s="162">
        <f>RES_hhdet_tes!C$54</f>
        <v>148.96700607939854</v>
      </c>
      <c r="D123" s="162">
        <f>RES_hhdet_tes!D$54</f>
        <v>163.18788385250079</v>
      </c>
      <c r="E123" s="162">
        <f>RES_hhdet_tes!E$54</f>
        <v>169.80548071244345</v>
      </c>
      <c r="F123" s="162">
        <f>RES_hhdet_tes!F$54</f>
        <v>181.08659425148153</v>
      </c>
      <c r="G123" s="162">
        <f>RES_hhdet_tes!G$54</f>
        <v>177.90632699686219</v>
      </c>
      <c r="H123" s="162">
        <f>RES_hhdet_tes!H$54</f>
        <v>180.25286938075041</v>
      </c>
      <c r="I123" s="162">
        <f>RES_hhdet_tes!I$54</f>
        <v>155.79994099691947</v>
      </c>
      <c r="J123" s="162">
        <f>RES_hhdet_tes!J$54</f>
        <v>151.20512399396969</v>
      </c>
      <c r="K123" s="162">
        <f>RES_hhdet_tes!K$54</f>
        <v>145.12771010574764</v>
      </c>
      <c r="L123" s="162">
        <f>RES_hhdet_tes!L$54</f>
        <v>141.29780569935357</v>
      </c>
      <c r="M123" s="162">
        <f>RES_hhdet_tes!M$54</f>
        <v>130.6615060651969</v>
      </c>
      <c r="N123" s="162">
        <f>RES_hhdet_tes!N$54</f>
        <v>122.79247702935656</v>
      </c>
      <c r="O123" s="162">
        <f>RES_hhdet_tes!O$54</f>
        <v>91.194866843132814</v>
      </c>
      <c r="P123" s="162">
        <f>RES_hhdet_tes!P$54</f>
        <v>93.836340517833136</v>
      </c>
      <c r="Q123" s="162">
        <f>RES_hhdet_tes!Q$54</f>
        <v>103.29373847503643</v>
      </c>
    </row>
    <row r="124" spans="1:17" ht="12" customHeight="1" x14ac:dyDescent="0.25">
      <c r="A124" s="161" t="s">
        <v>141</v>
      </c>
      <c r="B124" s="160">
        <f>SUM(B125:B126)</f>
        <v>80.663499884237609</v>
      </c>
      <c r="C124" s="160">
        <f t="shared" ref="C124:Q124" si="20">SUM(C125:C126)</f>
        <v>83.021339154978776</v>
      </c>
      <c r="D124" s="160">
        <f t="shared" si="20"/>
        <v>88.510001095833388</v>
      </c>
      <c r="E124" s="160">
        <f t="shared" si="20"/>
        <v>93.772933543075226</v>
      </c>
      <c r="F124" s="160">
        <f t="shared" si="20"/>
        <v>96.411797380283105</v>
      </c>
      <c r="G124" s="160">
        <f t="shared" si="20"/>
        <v>96.020071109386635</v>
      </c>
      <c r="H124" s="160">
        <f t="shared" si="20"/>
        <v>98.809689120493374</v>
      </c>
      <c r="I124" s="160">
        <f t="shared" si="20"/>
        <v>137.30156646936825</v>
      </c>
      <c r="J124" s="160">
        <f t="shared" si="20"/>
        <v>145.0180144617853</v>
      </c>
      <c r="K124" s="160">
        <f t="shared" si="20"/>
        <v>144.9330683809477</v>
      </c>
      <c r="L124" s="160">
        <f t="shared" si="20"/>
        <v>143.69722463677024</v>
      </c>
      <c r="M124" s="160">
        <f t="shared" si="20"/>
        <v>137.41554666676259</v>
      </c>
      <c r="N124" s="160">
        <f t="shared" si="20"/>
        <v>121.87955168048008</v>
      </c>
      <c r="O124" s="160">
        <f t="shared" si="20"/>
        <v>93.147075631830162</v>
      </c>
      <c r="P124" s="160">
        <f t="shared" si="20"/>
        <v>99.198227859894047</v>
      </c>
      <c r="Q124" s="160">
        <f t="shared" si="20"/>
        <v>112.16487497326838</v>
      </c>
    </row>
    <row r="125" spans="1:17" ht="12" customHeight="1" x14ac:dyDescent="0.25">
      <c r="A125" s="148" t="s">
        <v>60</v>
      </c>
      <c r="B125" s="156">
        <f>RES_hhdet_tes!B$56</f>
        <v>20.779030888416987</v>
      </c>
      <c r="C125" s="156">
        <f>RES_hhdet_tes!C$56</f>
        <v>21.52262632707443</v>
      </c>
      <c r="D125" s="156">
        <f>RES_hhdet_tes!D$56</f>
        <v>27.665237979779569</v>
      </c>
      <c r="E125" s="156">
        <f>RES_hhdet_tes!E$56</f>
        <v>32.728296137740593</v>
      </c>
      <c r="F125" s="156">
        <f>RES_hhdet_tes!F$56</f>
        <v>29.862357004677197</v>
      </c>
      <c r="G125" s="156">
        <f>RES_hhdet_tes!G$56</f>
        <v>34.464950224262139</v>
      </c>
      <c r="H125" s="156">
        <f>RES_hhdet_tes!H$56</f>
        <v>34.11707959490284</v>
      </c>
      <c r="I125" s="156">
        <f>RES_hhdet_tes!I$56</f>
        <v>45.841232966571489</v>
      </c>
      <c r="J125" s="156">
        <f>RES_hhdet_tes!J$56</f>
        <v>48.578912977733061</v>
      </c>
      <c r="K125" s="156">
        <f>RES_hhdet_tes!K$56</f>
        <v>47.147886249492714</v>
      </c>
      <c r="L125" s="156">
        <f>RES_hhdet_tes!L$56</f>
        <v>48.002897879952947</v>
      </c>
      <c r="M125" s="156">
        <f>RES_hhdet_tes!M$56</f>
        <v>46.042753875531531</v>
      </c>
      <c r="N125" s="156">
        <f>RES_hhdet_tes!N$56</f>
        <v>43.802179472312034</v>
      </c>
      <c r="O125" s="156">
        <f>RES_hhdet_tes!O$56</f>
        <v>32.459851484929352</v>
      </c>
      <c r="P125" s="156">
        <f>RES_hhdet_tes!P$56</f>
        <v>33.992100337587075</v>
      </c>
      <c r="Q125" s="156">
        <f>RES_hhdet_tes!Q$56</f>
        <v>40.176896898403101</v>
      </c>
    </row>
    <row r="126" spans="1:17" ht="12" customHeight="1" x14ac:dyDescent="0.25">
      <c r="A126" s="148" t="s">
        <v>59</v>
      </c>
      <c r="B126" s="156">
        <f>RES_hhdet_tes!B$57</f>
        <v>59.884468995820619</v>
      </c>
      <c r="C126" s="156">
        <f>RES_hhdet_tes!C$57</f>
        <v>61.498712827904349</v>
      </c>
      <c r="D126" s="156">
        <f>RES_hhdet_tes!D$57</f>
        <v>60.844763116053826</v>
      </c>
      <c r="E126" s="156">
        <f>RES_hhdet_tes!E$57</f>
        <v>61.044637405334626</v>
      </c>
      <c r="F126" s="156">
        <f>RES_hhdet_tes!F$57</f>
        <v>66.549440375605911</v>
      </c>
      <c r="G126" s="156">
        <f>RES_hhdet_tes!G$57</f>
        <v>61.555120885124488</v>
      </c>
      <c r="H126" s="156">
        <f>RES_hhdet_tes!H$57</f>
        <v>64.692609525590527</v>
      </c>
      <c r="I126" s="156">
        <f>RES_hhdet_tes!I$57</f>
        <v>91.460333502796772</v>
      </c>
      <c r="J126" s="156">
        <f>RES_hhdet_tes!J$57</f>
        <v>96.43910148405223</v>
      </c>
      <c r="K126" s="156">
        <f>RES_hhdet_tes!K$57</f>
        <v>97.785182131454988</v>
      </c>
      <c r="L126" s="156">
        <f>RES_hhdet_tes!L$57</f>
        <v>95.694326756817304</v>
      </c>
      <c r="M126" s="156">
        <f>RES_hhdet_tes!M$57</f>
        <v>91.372792791231063</v>
      </c>
      <c r="N126" s="156">
        <f>RES_hhdet_tes!N$57</f>
        <v>78.077372208168043</v>
      </c>
      <c r="O126" s="156">
        <f>RES_hhdet_tes!O$57</f>
        <v>60.68722414690081</v>
      </c>
      <c r="P126" s="156">
        <f>RES_hhdet_tes!P$57</f>
        <v>65.206127522306971</v>
      </c>
      <c r="Q126" s="156">
        <f>RES_hhdet_tes!Q$57</f>
        <v>71.987978074865282</v>
      </c>
    </row>
    <row r="127" spans="1:17" ht="12" customHeight="1" x14ac:dyDescent="0.25">
      <c r="A127" s="158" t="s">
        <v>62</v>
      </c>
      <c r="B127" s="157">
        <f>SUM(B128:B129)</f>
        <v>246.60462883378653</v>
      </c>
      <c r="C127" s="157">
        <f t="shared" ref="C127:Q127" si="21">SUM(C128:C129)</f>
        <v>252.36423837039331</v>
      </c>
      <c r="D127" s="157">
        <f t="shared" si="21"/>
        <v>272.95527462145827</v>
      </c>
      <c r="E127" s="157">
        <f t="shared" si="21"/>
        <v>282.92992978197566</v>
      </c>
      <c r="F127" s="157">
        <f t="shared" si="21"/>
        <v>287.98595541582984</v>
      </c>
      <c r="G127" s="157">
        <f t="shared" si="21"/>
        <v>279.12100643091867</v>
      </c>
      <c r="H127" s="157">
        <f t="shared" si="21"/>
        <v>284.98857287828429</v>
      </c>
      <c r="I127" s="157">
        <f t="shared" si="21"/>
        <v>293.98431730411812</v>
      </c>
      <c r="J127" s="157">
        <f t="shared" si="21"/>
        <v>292.09634062013981</v>
      </c>
      <c r="K127" s="157">
        <f t="shared" si="21"/>
        <v>285.79380374953024</v>
      </c>
      <c r="L127" s="157">
        <f t="shared" si="21"/>
        <v>283.11437877026543</v>
      </c>
      <c r="M127" s="157">
        <f t="shared" si="21"/>
        <v>263.95228140327015</v>
      </c>
      <c r="N127" s="157">
        <f t="shared" si="21"/>
        <v>255.970538792491</v>
      </c>
      <c r="O127" s="157">
        <f t="shared" si="21"/>
        <v>198.6403499922275</v>
      </c>
      <c r="P127" s="157">
        <f t="shared" si="21"/>
        <v>203.11252229899915</v>
      </c>
      <c r="Q127" s="157">
        <f t="shared" si="21"/>
        <v>229.46612635272211</v>
      </c>
    </row>
    <row r="128" spans="1:17" ht="12" customHeight="1" x14ac:dyDescent="0.25">
      <c r="A128" s="23" t="s">
        <v>57</v>
      </c>
      <c r="B128" s="156">
        <f>RES_hhdet_tes!B$59</f>
        <v>11.242572466045855</v>
      </c>
      <c r="C128" s="156">
        <f>RES_hhdet_tes!C$59</f>
        <v>11.683803342423253</v>
      </c>
      <c r="D128" s="156">
        <f>RES_hhdet_tes!D$59</f>
        <v>6.3166850440628695</v>
      </c>
      <c r="E128" s="156">
        <f>RES_hhdet_tes!E$59</f>
        <v>6.5543207683736444</v>
      </c>
      <c r="F128" s="156">
        <f>RES_hhdet_tes!F$59</f>
        <v>7.6735498934745756</v>
      </c>
      <c r="G128" s="156">
        <f>RES_hhdet_tes!G$59</f>
        <v>7.0949891462584027</v>
      </c>
      <c r="H128" s="156">
        <f>RES_hhdet_tes!H$59</f>
        <v>6.7992768787414102</v>
      </c>
      <c r="I128" s="156">
        <f>RES_hhdet_tes!I$59</f>
        <v>7.4804100702709375</v>
      </c>
      <c r="J128" s="156">
        <f>RES_hhdet_tes!J$59</f>
        <v>7.8791070883284178</v>
      </c>
      <c r="K128" s="156">
        <f>RES_hhdet_tes!K$59</f>
        <v>5.5539973064430965</v>
      </c>
      <c r="L128" s="156">
        <f>RES_hhdet_tes!L$59</f>
        <v>9.5505198523296979</v>
      </c>
      <c r="M128" s="156">
        <f>RES_hhdet_tes!M$59</f>
        <v>8.8487687672546969</v>
      </c>
      <c r="N128" s="156">
        <f>RES_hhdet_tes!N$59</f>
        <v>1.8204463979890559</v>
      </c>
      <c r="O128" s="156">
        <f>RES_hhdet_tes!O$59</f>
        <v>7.8801023807390989</v>
      </c>
      <c r="P128" s="156">
        <f>RES_hhdet_tes!P$59</f>
        <v>14.577951853009292</v>
      </c>
      <c r="Q128" s="156">
        <f>RES_hhdet_tes!Q$59</f>
        <v>14.120018780944992</v>
      </c>
    </row>
    <row r="129" spans="1:17" ht="12" customHeight="1" x14ac:dyDescent="0.25">
      <c r="A129" s="29" t="s">
        <v>140</v>
      </c>
      <c r="B129" s="57">
        <f>RES_hhdet_tes!B$60</f>
        <v>235.36205636774068</v>
      </c>
      <c r="C129" s="57">
        <f>RES_hhdet_tes!C$60</f>
        <v>240.68043502797005</v>
      </c>
      <c r="D129" s="57">
        <f>RES_hhdet_tes!D$60</f>
        <v>266.63858957739541</v>
      </c>
      <c r="E129" s="57">
        <f>RES_hhdet_tes!E$60</f>
        <v>276.375609013602</v>
      </c>
      <c r="F129" s="57">
        <f>RES_hhdet_tes!F$60</f>
        <v>280.31240552235528</v>
      </c>
      <c r="G129" s="57">
        <f>RES_hhdet_tes!G$60</f>
        <v>272.02601728466027</v>
      </c>
      <c r="H129" s="57">
        <f>RES_hhdet_tes!H$60</f>
        <v>278.18929599954288</v>
      </c>
      <c r="I129" s="57">
        <f>RES_hhdet_tes!I$60</f>
        <v>286.5039072338472</v>
      </c>
      <c r="J129" s="57">
        <f>RES_hhdet_tes!J$60</f>
        <v>284.21723353181142</v>
      </c>
      <c r="K129" s="57">
        <f>RES_hhdet_tes!K$60</f>
        <v>280.23980644308716</v>
      </c>
      <c r="L129" s="57">
        <f>RES_hhdet_tes!L$60</f>
        <v>273.56385891793576</v>
      </c>
      <c r="M129" s="57">
        <f>RES_hhdet_tes!M$60</f>
        <v>255.10351263601544</v>
      </c>
      <c r="N129" s="57">
        <f>RES_hhdet_tes!N$60</f>
        <v>254.15009239450194</v>
      </c>
      <c r="O129" s="57">
        <f>RES_hhdet_tes!O$60</f>
        <v>190.76024761148841</v>
      </c>
      <c r="P129" s="57">
        <f>RES_hhdet_tes!P$60</f>
        <v>188.53457044598986</v>
      </c>
      <c r="Q129" s="57">
        <f>RES_hhdet_tes!Q$60</f>
        <v>215.34610757177711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0.58259328811524114</v>
      </c>
      <c r="C131" s="175">
        <f t="shared" si="22"/>
        <v>0.59113417993529505</v>
      </c>
      <c r="D131" s="175">
        <f t="shared" si="22"/>
        <v>0.60280539457917159</v>
      </c>
      <c r="E131" s="175">
        <f t="shared" si="22"/>
        <v>0.60556514477172707</v>
      </c>
      <c r="F131" s="175">
        <f t="shared" si="22"/>
        <v>0.61859872110591207</v>
      </c>
      <c r="G131" s="175">
        <f t="shared" si="22"/>
        <v>0.62325640358486678</v>
      </c>
      <c r="H131" s="175">
        <f t="shared" si="22"/>
        <v>0.63458947343383709</v>
      </c>
      <c r="I131" s="175">
        <f t="shared" si="22"/>
        <v>0.65436896841406189</v>
      </c>
      <c r="J131" s="175">
        <f t="shared" si="22"/>
        <v>0.66691577264068735</v>
      </c>
      <c r="K131" s="175">
        <f t="shared" si="22"/>
        <v>0.68684443638974035</v>
      </c>
      <c r="L131" s="175">
        <f t="shared" si="22"/>
        <v>0.70215689311001417</v>
      </c>
      <c r="M131" s="175">
        <f t="shared" si="22"/>
        <v>0.68490912516632985</v>
      </c>
      <c r="N131" s="175">
        <f t="shared" si="22"/>
        <v>0.71218782263430613</v>
      </c>
      <c r="O131" s="175">
        <f t="shared" si="22"/>
        <v>0.76669739583445939</v>
      </c>
      <c r="P131" s="175">
        <f t="shared" si="22"/>
        <v>0.77332903523498497</v>
      </c>
      <c r="Q131" s="175">
        <f t="shared" si="22"/>
        <v>0.75733869346476046</v>
      </c>
    </row>
    <row r="132" spans="1:17" ht="12" customHeight="1" x14ac:dyDescent="0.25">
      <c r="A132" s="158" t="s">
        <v>65</v>
      </c>
      <c r="B132" s="169">
        <f t="shared" si="22"/>
        <v>0.53102598264087097</v>
      </c>
      <c r="C132" s="169">
        <f t="shared" si="22"/>
        <v>0.53692072490612375</v>
      </c>
      <c r="D132" s="169">
        <f t="shared" si="22"/>
        <v>0.54487008837355644</v>
      </c>
      <c r="E132" s="169">
        <f t="shared" si="22"/>
        <v>0.55121380513348928</v>
      </c>
      <c r="F132" s="169">
        <f t="shared" si="22"/>
        <v>0.55734037403251335</v>
      </c>
      <c r="G132" s="169">
        <f t="shared" si="22"/>
        <v>0.56004925928888771</v>
      </c>
      <c r="H132" s="169">
        <f t="shared" si="22"/>
        <v>0.56560363585908713</v>
      </c>
      <c r="I132" s="169">
        <f t="shared" si="22"/>
        <v>0.57200711625788858</v>
      </c>
      <c r="J132" s="169">
        <f t="shared" si="22"/>
        <v>0.57741972043882595</v>
      </c>
      <c r="K132" s="169">
        <f t="shared" si="22"/>
        <v>0.58363530742533987</v>
      </c>
      <c r="L132" s="169">
        <f t="shared" si="22"/>
        <v>0.58948545699955457</v>
      </c>
      <c r="M132" s="169">
        <f t="shared" si="22"/>
        <v>0.59136434075942867</v>
      </c>
      <c r="N132" s="169">
        <f t="shared" si="22"/>
        <v>0.60663105502401515</v>
      </c>
      <c r="O132" s="169">
        <f t="shared" si="22"/>
        <v>0.62166582175650476</v>
      </c>
      <c r="P132" s="169">
        <f t="shared" si="22"/>
        <v>0.62825246579513239</v>
      </c>
      <c r="Q132" s="169">
        <f t="shared" si="22"/>
        <v>0.63057344586371422</v>
      </c>
    </row>
    <row r="133" spans="1:17" ht="12" customHeight="1" x14ac:dyDescent="0.25">
      <c r="A133" s="23" t="s">
        <v>166</v>
      </c>
      <c r="B133" s="73">
        <f t="shared" si="22"/>
        <v>0.52657049817085633</v>
      </c>
      <c r="C133" s="73">
        <f t="shared" si="22"/>
        <v>0.53316084884289128</v>
      </c>
      <c r="D133" s="73">
        <f t="shared" si="22"/>
        <v>0.53925292096887045</v>
      </c>
      <c r="E133" s="73">
        <f t="shared" si="22"/>
        <v>0.54548752088241925</v>
      </c>
      <c r="F133" s="73">
        <f t="shared" si="22"/>
        <v>0.55193268237870263</v>
      </c>
      <c r="G133" s="73">
        <f t="shared" si="22"/>
        <v>0.55641015172009023</v>
      </c>
      <c r="H133" s="73">
        <f t="shared" si="22"/>
        <v>0.56002245775090598</v>
      </c>
      <c r="I133" s="73">
        <f t="shared" si="22"/>
        <v>0.56418861480131455</v>
      </c>
      <c r="J133" s="73">
        <f t="shared" si="22"/>
        <v>0.56995057385472436</v>
      </c>
      <c r="K133" s="73">
        <f t="shared" si="22"/>
        <v>0.57521883590849077</v>
      </c>
      <c r="L133" s="73">
        <f t="shared" si="22"/>
        <v>0.58100031661098717</v>
      </c>
      <c r="M133" s="73">
        <f t="shared" si="22"/>
        <v>0.58755117917517941</v>
      </c>
      <c r="N133" s="73">
        <f t="shared" si="22"/>
        <v>0.59612645638727568</v>
      </c>
      <c r="O133" s="73">
        <f t="shared" si="22"/>
        <v>0.61135197290894272</v>
      </c>
      <c r="P133" s="73">
        <f t="shared" si="22"/>
        <v>0.61923973878899929</v>
      </c>
      <c r="Q133" s="73">
        <f t="shared" si="22"/>
        <v>0.62080515821818572</v>
      </c>
    </row>
    <row r="134" spans="1:17" ht="12" customHeight="1" x14ac:dyDescent="0.25">
      <c r="A134" s="23" t="s">
        <v>60</v>
      </c>
      <c r="B134" s="73">
        <f t="shared" si="22"/>
        <v>0.99999999999999967</v>
      </c>
      <c r="C134" s="73">
        <f t="shared" si="22"/>
        <v>1</v>
      </c>
      <c r="D134" s="73">
        <f t="shared" si="22"/>
        <v>1</v>
      </c>
      <c r="E134" s="73">
        <f t="shared" si="22"/>
        <v>1</v>
      </c>
      <c r="F134" s="73">
        <f t="shared" si="22"/>
        <v>1.0000000000000002</v>
      </c>
      <c r="G134" s="73">
        <f t="shared" si="22"/>
        <v>0.99999999999999989</v>
      </c>
      <c r="H134" s="73">
        <f t="shared" si="22"/>
        <v>1</v>
      </c>
      <c r="I134" s="73">
        <f t="shared" si="22"/>
        <v>1.0000000000000002</v>
      </c>
      <c r="J134" s="73">
        <f t="shared" si="22"/>
        <v>0.99999999999999956</v>
      </c>
      <c r="K134" s="73">
        <f t="shared" si="22"/>
        <v>1.0000000000000002</v>
      </c>
      <c r="L134" s="73">
        <f t="shared" si="22"/>
        <v>0.99999999999999944</v>
      </c>
      <c r="M134" s="73">
        <f t="shared" si="22"/>
        <v>1.0000000000000002</v>
      </c>
      <c r="N134" s="73">
        <f t="shared" si="22"/>
        <v>1.0000000000000002</v>
      </c>
      <c r="O134" s="73">
        <f t="shared" si="22"/>
        <v>1</v>
      </c>
      <c r="P134" s="73">
        <f t="shared" si="22"/>
        <v>1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1.5170385479732049</v>
      </c>
      <c r="C135" s="169">
        <f t="shared" si="22"/>
        <v>1.6119668456662308</v>
      </c>
      <c r="D135" s="169">
        <f t="shared" si="22"/>
        <v>1.6705165280478</v>
      </c>
      <c r="E135" s="169">
        <f t="shared" si="22"/>
        <v>1.7231630379730509</v>
      </c>
      <c r="F135" s="169">
        <f t="shared" si="22"/>
        <v>1.7758661660780448</v>
      </c>
      <c r="G135" s="169">
        <f t="shared" si="22"/>
        <v>1.8237500559602842</v>
      </c>
      <c r="H135" s="169">
        <f t="shared" si="22"/>
        <v>1.8684929033442952</v>
      </c>
      <c r="I135" s="169">
        <f t="shared" si="22"/>
        <v>1.9195925268173495</v>
      </c>
      <c r="J135" s="169">
        <f t="shared" si="22"/>
        <v>1.9882789008667177</v>
      </c>
      <c r="K135" s="169">
        <f t="shared" si="22"/>
        <v>2.1081371165087548</v>
      </c>
      <c r="L135" s="169">
        <f t="shared" si="22"/>
        <v>2.2239164683013475</v>
      </c>
      <c r="M135" s="169">
        <f t="shared" si="22"/>
        <v>2.3560467364554789</v>
      </c>
      <c r="N135" s="169">
        <f t="shared" si="22"/>
        <v>2.428844420921719</v>
      </c>
      <c r="O135" s="169">
        <f t="shared" si="22"/>
        <v>2.5075504580543604</v>
      </c>
      <c r="P135" s="169">
        <f t="shared" si="22"/>
        <v>2.6851915773124628</v>
      </c>
      <c r="Q135" s="169">
        <f t="shared" si="22"/>
        <v>2.8707979314364955</v>
      </c>
    </row>
    <row r="136" spans="1:17" ht="12" customHeight="1" x14ac:dyDescent="0.25">
      <c r="A136" s="23" t="s">
        <v>60</v>
      </c>
      <c r="B136" s="73">
        <f t="shared" si="22"/>
        <v>1.5170385479732049</v>
      </c>
      <c r="C136" s="73">
        <f t="shared" si="22"/>
        <v>1.6119668456662308</v>
      </c>
      <c r="D136" s="73">
        <f t="shared" si="22"/>
        <v>1.6705165280478</v>
      </c>
      <c r="E136" s="73">
        <f t="shared" si="22"/>
        <v>1.7231630379730509</v>
      </c>
      <c r="F136" s="73">
        <f t="shared" si="22"/>
        <v>1.7758661660780448</v>
      </c>
      <c r="G136" s="73">
        <f t="shared" si="22"/>
        <v>1.8237500559602842</v>
      </c>
      <c r="H136" s="73">
        <f t="shared" si="22"/>
        <v>1.8684929033442952</v>
      </c>
      <c r="I136" s="73">
        <f t="shared" si="22"/>
        <v>1.9195925268173495</v>
      </c>
      <c r="J136" s="73">
        <f t="shared" si="22"/>
        <v>1.9882789008667177</v>
      </c>
      <c r="K136" s="73">
        <f t="shared" si="22"/>
        <v>2.1081371165087548</v>
      </c>
      <c r="L136" s="73">
        <f t="shared" si="22"/>
        <v>2.2239164683013475</v>
      </c>
      <c r="M136" s="73">
        <f t="shared" si="22"/>
        <v>2.3560467364554789</v>
      </c>
      <c r="N136" s="73">
        <f t="shared" si="22"/>
        <v>2.428844420921719</v>
      </c>
      <c r="O136" s="73">
        <f t="shared" si="22"/>
        <v>2.5075504580543604</v>
      </c>
      <c r="P136" s="73">
        <f t="shared" si="22"/>
        <v>2.6851915773124628</v>
      </c>
      <c r="Q136" s="73">
        <f t="shared" si="22"/>
        <v>2.8707979314364955</v>
      </c>
    </row>
    <row r="137" spans="1:17" ht="12" customHeight="1" x14ac:dyDescent="0.25">
      <c r="A137" s="158" t="s">
        <v>63</v>
      </c>
      <c r="B137" s="169">
        <f t="shared" si="22"/>
        <v>0.64296853408293175</v>
      </c>
      <c r="C137" s="169">
        <f t="shared" si="22"/>
        <v>0.65177620785080992</v>
      </c>
      <c r="D137" s="169">
        <f t="shared" si="22"/>
        <v>0.65492080778534578</v>
      </c>
      <c r="E137" s="169">
        <f t="shared" si="22"/>
        <v>0.6613314734192236</v>
      </c>
      <c r="F137" s="169">
        <f t="shared" si="22"/>
        <v>0.67333746283759388</v>
      </c>
      <c r="G137" s="169">
        <f t="shared" si="22"/>
        <v>0.67651030527154454</v>
      </c>
      <c r="H137" s="169">
        <f t="shared" si="22"/>
        <v>0.68868694528991381</v>
      </c>
      <c r="I137" s="169">
        <f t="shared" si="22"/>
        <v>0.72773239622558361</v>
      </c>
      <c r="J137" s="169">
        <f t="shared" si="22"/>
        <v>0.73571162644446075</v>
      </c>
      <c r="K137" s="169">
        <f t="shared" si="22"/>
        <v>0.74183114990515653</v>
      </c>
      <c r="L137" s="169">
        <f t="shared" si="22"/>
        <v>0.74439179355268348</v>
      </c>
      <c r="M137" s="169">
        <f t="shared" si="22"/>
        <v>0.74163997237901491</v>
      </c>
      <c r="N137" s="169">
        <f t="shared" si="22"/>
        <v>0.74294018592736233</v>
      </c>
      <c r="O137" s="169">
        <f t="shared" si="22"/>
        <v>0.74453449694330209</v>
      </c>
      <c r="P137" s="169">
        <f t="shared" si="22"/>
        <v>0.74703173200262085</v>
      </c>
      <c r="Q137" s="169">
        <f t="shared" si="22"/>
        <v>0.75281031233916218</v>
      </c>
    </row>
    <row r="138" spans="1:17" ht="12" customHeight="1" x14ac:dyDescent="0.25">
      <c r="A138" s="167" t="s">
        <v>165</v>
      </c>
      <c r="B138" s="174">
        <f t="shared" si="22"/>
        <v>0.46130766976119575</v>
      </c>
      <c r="C138" s="174">
        <f t="shared" si="22"/>
        <v>0.46675104564222653</v>
      </c>
      <c r="D138" s="174">
        <f t="shared" si="22"/>
        <v>0.47195647178969591</v>
      </c>
      <c r="E138" s="174">
        <f t="shared" si="22"/>
        <v>0.47697834198052752</v>
      </c>
      <c r="F138" s="174">
        <f t="shared" si="22"/>
        <v>0.48190297904200935</v>
      </c>
      <c r="G138" s="174">
        <f t="shared" si="22"/>
        <v>0.486197510650965</v>
      </c>
      <c r="H138" s="174">
        <f t="shared" si="22"/>
        <v>0.48970511923799526</v>
      </c>
      <c r="I138" s="174">
        <f t="shared" si="22"/>
        <v>0.49813154479620347</v>
      </c>
      <c r="J138" s="174">
        <f t="shared" si="22"/>
        <v>0.50313737184897689</v>
      </c>
      <c r="K138" s="174">
        <f t="shared" si="22"/>
        <v>0.50824680210855466</v>
      </c>
      <c r="L138" s="174">
        <f t="shared" si="22"/>
        <v>0.51350713176350005</v>
      </c>
      <c r="M138" s="174">
        <f t="shared" si="22"/>
        <v>0.51867680458821463</v>
      </c>
      <c r="N138" s="174">
        <f t="shared" si="22"/>
        <v>0.52304762159295692</v>
      </c>
      <c r="O138" s="174">
        <f t="shared" si="22"/>
        <v>0.52734440532612836</v>
      </c>
      <c r="P138" s="174">
        <f t="shared" si="22"/>
        <v>0.53273449469209211</v>
      </c>
      <c r="Q138" s="174">
        <f t="shared" si="22"/>
        <v>0.53761355582225501</v>
      </c>
    </row>
    <row r="139" spans="1:17" ht="12" customHeight="1" x14ac:dyDescent="0.25">
      <c r="A139" s="167" t="s">
        <v>164</v>
      </c>
      <c r="B139" s="174">
        <f t="shared" si="22"/>
        <v>0.77054894796723139</v>
      </c>
      <c r="C139" s="174">
        <f t="shared" si="22"/>
        <v>0.77455694179213619</v>
      </c>
      <c r="D139" s="174">
        <f t="shared" si="22"/>
        <v>0.74918564067250615</v>
      </c>
      <c r="E139" s="174">
        <f t="shared" si="22"/>
        <v>0.73617094780734371</v>
      </c>
      <c r="F139" s="174">
        <f t="shared" si="22"/>
        <v>0.76288511117920077</v>
      </c>
      <c r="G139" s="174">
        <f t="shared" si="22"/>
        <v>0.73611158305603164</v>
      </c>
      <c r="H139" s="174">
        <f t="shared" si="22"/>
        <v>0.75069922755678309</v>
      </c>
      <c r="I139" s="174">
        <f t="shared" si="22"/>
        <v>0.76870555583069311</v>
      </c>
      <c r="J139" s="174">
        <f t="shared" si="22"/>
        <v>0.77356928363419564</v>
      </c>
      <c r="K139" s="174">
        <f t="shared" si="22"/>
        <v>0.78201907467258414</v>
      </c>
      <c r="L139" s="174">
        <f t="shared" si="22"/>
        <v>0.781299417593465</v>
      </c>
      <c r="M139" s="174">
        <f t="shared" si="22"/>
        <v>0.7685869948238192</v>
      </c>
      <c r="N139" s="174">
        <f t="shared" si="22"/>
        <v>0.7796787320748384</v>
      </c>
      <c r="O139" s="174">
        <f t="shared" si="22"/>
        <v>0.79213223740863814</v>
      </c>
      <c r="P139" s="174">
        <f t="shared" si="22"/>
        <v>0.78481588040806505</v>
      </c>
      <c r="Q139" s="174">
        <f t="shared" si="22"/>
        <v>0.78768160265011267</v>
      </c>
    </row>
    <row r="140" spans="1:17" ht="12" customHeight="1" x14ac:dyDescent="0.25">
      <c r="A140" s="166" t="s">
        <v>163</v>
      </c>
      <c r="B140" s="173">
        <f t="shared" si="22"/>
        <v>0.4613076697611958</v>
      </c>
      <c r="C140" s="173">
        <f t="shared" si="22"/>
        <v>0.46847879008002397</v>
      </c>
      <c r="D140" s="173">
        <f t="shared" si="22"/>
        <v>0.4751800578011624</v>
      </c>
      <c r="E140" s="173">
        <f t="shared" si="22"/>
        <v>0.48349320362059622</v>
      </c>
      <c r="F140" s="173">
        <f t="shared" si="22"/>
        <v>0.48899595141501223</v>
      </c>
      <c r="G140" s="173">
        <f t="shared" si="22"/>
        <v>0.49327581001571891</v>
      </c>
      <c r="H140" s="173">
        <f t="shared" si="22"/>
        <v>0.49572262757343066</v>
      </c>
      <c r="I140" s="173">
        <f t="shared" si="22"/>
        <v>0.50714677504854677</v>
      </c>
      <c r="J140" s="173">
        <f t="shared" si="22"/>
        <v>0.51554863682772067</v>
      </c>
      <c r="K140" s="173">
        <f t="shared" si="22"/>
        <v>0.52120187785619809</v>
      </c>
      <c r="L140" s="173">
        <f t="shared" si="22"/>
        <v>0.52660262021927462</v>
      </c>
      <c r="M140" s="173">
        <f t="shared" si="22"/>
        <v>0.53311602983569406</v>
      </c>
      <c r="N140" s="173">
        <f t="shared" si="22"/>
        <v>0.53727378472265341</v>
      </c>
      <c r="O140" s="173">
        <f t="shared" si="22"/>
        <v>0.54262184220831378</v>
      </c>
      <c r="P140" s="173">
        <f t="shared" si="22"/>
        <v>0.54493086567300653</v>
      </c>
      <c r="Q140" s="173">
        <f t="shared" si="22"/>
        <v>0.54936220840092931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0.99999999999999978</v>
      </c>
      <c r="D141" s="172">
        <f t="shared" si="22"/>
        <v>1.0000000000000002</v>
      </c>
      <c r="E141" s="172">
        <f t="shared" si="22"/>
        <v>1</v>
      </c>
      <c r="F141" s="172">
        <f t="shared" si="22"/>
        <v>0.99999999999999978</v>
      </c>
      <c r="G141" s="172">
        <f t="shared" si="22"/>
        <v>1</v>
      </c>
      <c r="H141" s="172">
        <f t="shared" si="22"/>
        <v>1</v>
      </c>
      <c r="I141" s="172">
        <f t="shared" si="22"/>
        <v>1.0000000000000002</v>
      </c>
      <c r="J141" s="172">
        <f t="shared" si="22"/>
        <v>0.99999999999999933</v>
      </c>
      <c r="K141" s="172">
        <f t="shared" si="22"/>
        <v>0.99999999999999989</v>
      </c>
      <c r="L141" s="172">
        <f t="shared" si="22"/>
        <v>0.99999999999999978</v>
      </c>
      <c r="M141" s="172">
        <f t="shared" si="22"/>
        <v>1.0000000000000002</v>
      </c>
      <c r="N141" s="172">
        <f t="shared" si="22"/>
        <v>1</v>
      </c>
      <c r="O141" s="172">
        <f t="shared" si="22"/>
        <v>1.0000000000000002</v>
      </c>
      <c r="P141" s="172">
        <f t="shared" si="22"/>
        <v>0.99999999999999956</v>
      </c>
      <c r="Q141" s="172">
        <f t="shared" si="22"/>
        <v>0.99999999999999956</v>
      </c>
    </row>
    <row r="142" spans="1:17" ht="12" customHeight="1" x14ac:dyDescent="0.25">
      <c r="A142" s="163" t="s">
        <v>142</v>
      </c>
      <c r="B142" s="171">
        <f t="shared" si="22"/>
        <v>0.60629008025757158</v>
      </c>
      <c r="C142" s="171">
        <f t="shared" si="22"/>
        <v>0.61823628045911616</v>
      </c>
      <c r="D142" s="171">
        <f t="shared" si="22"/>
        <v>0.62985619828100925</v>
      </c>
      <c r="E142" s="171">
        <f t="shared" si="22"/>
        <v>0.64112231479504467</v>
      </c>
      <c r="F142" s="171">
        <f t="shared" si="22"/>
        <v>0.65340175376472609</v>
      </c>
      <c r="G142" s="171">
        <f t="shared" si="22"/>
        <v>0.66450466061388058</v>
      </c>
      <c r="H142" s="171">
        <f t="shared" si="22"/>
        <v>0.67669893288331595</v>
      </c>
      <c r="I142" s="171">
        <f t="shared" si="22"/>
        <v>0.6969927010766821</v>
      </c>
      <c r="J142" s="171">
        <f t="shared" si="22"/>
        <v>0.70361891719488734</v>
      </c>
      <c r="K142" s="171">
        <f t="shared" si="22"/>
        <v>0.70736748734827559</v>
      </c>
      <c r="L142" s="171">
        <f t="shared" si="22"/>
        <v>0.71106020016647087</v>
      </c>
      <c r="M142" s="171">
        <f t="shared" si="22"/>
        <v>0.71491735057261208</v>
      </c>
      <c r="N142" s="171">
        <f t="shared" si="22"/>
        <v>0.71738247330311355</v>
      </c>
      <c r="O142" s="171">
        <f t="shared" si="22"/>
        <v>0.7204822653476568</v>
      </c>
      <c r="P142" s="171">
        <f t="shared" si="22"/>
        <v>0.72177845181265421</v>
      </c>
      <c r="Q142" s="171">
        <f t="shared" si="22"/>
        <v>0.72580988477870356</v>
      </c>
    </row>
    <row r="143" spans="1:17" ht="12" customHeight="1" x14ac:dyDescent="0.25">
      <c r="A143" s="161" t="s">
        <v>141</v>
      </c>
      <c r="B143" s="170">
        <f t="shared" si="22"/>
        <v>0.85669245286339391</v>
      </c>
      <c r="C143" s="170">
        <f t="shared" si="22"/>
        <v>0.86286013315246235</v>
      </c>
      <c r="D143" s="170">
        <f t="shared" si="22"/>
        <v>0.84640844955799022</v>
      </c>
      <c r="E143" s="170">
        <f t="shared" si="22"/>
        <v>0.83958407379356104</v>
      </c>
      <c r="F143" s="170">
        <f t="shared" si="22"/>
        <v>0.86230776351079164</v>
      </c>
      <c r="G143" s="170">
        <f t="shared" si="22"/>
        <v>0.85032148069069968</v>
      </c>
      <c r="H143" s="170">
        <f t="shared" si="22"/>
        <v>0.86040164572304378</v>
      </c>
      <c r="I143" s="170">
        <f t="shared" si="22"/>
        <v>0.86861199719635718</v>
      </c>
      <c r="J143" s="170">
        <f t="shared" si="22"/>
        <v>0.87417399040427868</v>
      </c>
      <c r="K143" s="170">
        <f t="shared" si="22"/>
        <v>0.88216078591480085</v>
      </c>
      <c r="L143" s="170">
        <f t="shared" si="22"/>
        <v>0.88141310062328559</v>
      </c>
      <c r="M143" s="170">
        <f t="shared" si="22"/>
        <v>0.88311089445091251</v>
      </c>
      <c r="N143" s="170">
        <f t="shared" si="22"/>
        <v>0.87694825997829307</v>
      </c>
      <c r="O143" s="170">
        <f t="shared" si="22"/>
        <v>0.88131776019750463</v>
      </c>
      <c r="P143" s="170">
        <f t="shared" si="22"/>
        <v>0.88431223519736879</v>
      </c>
      <c r="Q143" s="170">
        <f t="shared" si="22"/>
        <v>0.88286216145329111</v>
      </c>
    </row>
    <row r="144" spans="1:17" ht="12" customHeight="1" x14ac:dyDescent="0.25">
      <c r="A144" s="148" t="s">
        <v>60</v>
      </c>
      <c r="B144" s="73">
        <f t="shared" si="22"/>
        <v>0.60629008025757203</v>
      </c>
      <c r="C144" s="73">
        <f t="shared" si="22"/>
        <v>0.61993170831807387</v>
      </c>
      <c r="D144" s="73">
        <f t="shared" si="22"/>
        <v>0.63268813352827291</v>
      </c>
      <c r="E144" s="73">
        <f t="shared" si="22"/>
        <v>0.64622815150182455</v>
      </c>
      <c r="F144" s="73">
        <f t="shared" si="22"/>
        <v>0.65983552920502542</v>
      </c>
      <c r="G144" s="73">
        <f t="shared" si="22"/>
        <v>0.67095561338361909</v>
      </c>
      <c r="H144" s="73">
        <f t="shared" si="22"/>
        <v>0.68031773538946994</v>
      </c>
      <c r="I144" s="73">
        <f t="shared" si="22"/>
        <v>0.68820610345264477</v>
      </c>
      <c r="J144" s="73">
        <f t="shared" si="22"/>
        <v>0.69945646330937339</v>
      </c>
      <c r="K144" s="73">
        <f t="shared" si="22"/>
        <v>0.70890469483031116</v>
      </c>
      <c r="L144" s="73">
        <f t="shared" si="22"/>
        <v>0.71288418401997633</v>
      </c>
      <c r="M144" s="73">
        <f t="shared" si="22"/>
        <v>0.71682892348727623</v>
      </c>
      <c r="N144" s="73">
        <f t="shared" si="22"/>
        <v>0.71919930640945962</v>
      </c>
      <c r="O144" s="73">
        <f t="shared" si="22"/>
        <v>0.72127460035288304</v>
      </c>
      <c r="P144" s="73">
        <f t="shared" si="22"/>
        <v>0.72370672316419682</v>
      </c>
      <c r="Q144" s="73">
        <f t="shared" si="22"/>
        <v>0.72970768025266064</v>
      </c>
    </row>
    <row r="145" spans="1:17" ht="12" customHeight="1" x14ac:dyDescent="0.25">
      <c r="A145" s="148" t="s">
        <v>59</v>
      </c>
      <c r="B145" s="73">
        <f t="shared" si="22"/>
        <v>0.99999999999999989</v>
      </c>
      <c r="C145" s="73">
        <f t="shared" si="22"/>
        <v>1</v>
      </c>
      <c r="D145" s="73">
        <f t="shared" si="22"/>
        <v>1.0000000000000007</v>
      </c>
      <c r="E145" s="73">
        <f t="shared" si="22"/>
        <v>1</v>
      </c>
      <c r="F145" s="73">
        <f t="shared" si="22"/>
        <v>1.0000000000000002</v>
      </c>
      <c r="G145" s="73">
        <f t="shared" si="22"/>
        <v>1.0000000000000002</v>
      </c>
      <c r="H145" s="73">
        <f t="shared" si="22"/>
        <v>1.0000000000000002</v>
      </c>
      <c r="I145" s="73">
        <f t="shared" si="22"/>
        <v>1</v>
      </c>
      <c r="J145" s="73">
        <f t="shared" si="22"/>
        <v>1</v>
      </c>
      <c r="K145" s="73">
        <f t="shared" si="22"/>
        <v>0.99999999999999956</v>
      </c>
      <c r="L145" s="73">
        <f t="shared" si="22"/>
        <v>1.0000000000000004</v>
      </c>
      <c r="M145" s="73">
        <f t="shared" si="22"/>
        <v>0.99999999999999989</v>
      </c>
      <c r="N145" s="73">
        <f t="shared" si="22"/>
        <v>0.99999999999999944</v>
      </c>
      <c r="O145" s="73">
        <f t="shared" si="22"/>
        <v>1.0000000000000002</v>
      </c>
      <c r="P145" s="73">
        <f t="shared" si="22"/>
        <v>1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0.75114403004614283</v>
      </c>
      <c r="C146" s="169">
        <f t="shared" si="22"/>
        <v>0.75730532898185732</v>
      </c>
      <c r="D146" s="169">
        <f t="shared" si="22"/>
        <v>0.78037104837277504</v>
      </c>
      <c r="E146" s="169">
        <f t="shared" si="22"/>
        <v>0.78658515045696453</v>
      </c>
      <c r="F146" s="169">
        <f t="shared" si="22"/>
        <v>0.79076144862299402</v>
      </c>
      <c r="G146" s="169">
        <f t="shared" si="22"/>
        <v>0.79712960589848736</v>
      </c>
      <c r="H146" s="169">
        <f t="shared" si="22"/>
        <v>0.8038118323757405</v>
      </c>
      <c r="I146" s="169">
        <f t="shared" si="22"/>
        <v>0.80910502367165182</v>
      </c>
      <c r="J146" s="169">
        <f t="shared" si="22"/>
        <v>0.81512691486276789</v>
      </c>
      <c r="K146" s="169">
        <f t="shared" si="22"/>
        <v>0.82249604627081851</v>
      </c>
      <c r="L146" s="169">
        <f t="shared" si="22"/>
        <v>0.81593420240206305</v>
      </c>
      <c r="M146" s="169">
        <f t="shared" si="22"/>
        <v>0.81833601592155036</v>
      </c>
      <c r="N146" s="169">
        <f t="shared" si="22"/>
        <v>0.83736375831801291</v>
      </c>
      <c r="O146" s="169">
        <f t="shared" si="22"/>
        <v>0.81856010452807249</v>
      </c>
      <c r="P146" s="169">
        <f t="shared" si="22"/>
        <v>0.80024972064105548</v>
      </c>
      <c r="Q146" s="169">
        <f t="shared" ref="Q146" si="23">IF(Q127=0,"",Q127/Q108)</f>
        <v>0.80805795677393777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0.39961847320465166</v>
      </c>
      <c r="C147" s="73">
        <f t="shared" si="24"/>
        <v>0.40716911256733418</v>
      </c>
      <c r="D147" s="73">
        <f t="shared" si="24"/>
        <v>0.41417564872042539</v>
      </c>
      <c r="E147" s="73">
        <f t="shared" si="24"/>
        <v>0.42161146812773187</v>
      </c>
      <c r="F147" s="73">
        <f t="shared" si="24"/>
        <v>0.43202582420248714</v>
      </c>
      <c r="G147" s="73">
        <f t="shared" si="24"/>
        <v>0.43627157791984827</v>
      </c>
      <c r="H147" s="73">
        <f t="shared" si="24"/>
        <v>0.44184537641463184</v>
      </c>
      <c r="I147" s="73">
        <f t="shared" si="24"/>
        <v>0.45022847860365145</v>
      </c>
      <c r="J147" s="73">
        <f t="shared" si="24"/>
        <v>0.45788892203017284</v>
      </c>
      <c r="K147" s="73">
        <f t="shared" si="24"/>
        <v>0.46076550655963416</v>
      </c>
      <c r="L147" s="73">
        <f t="shared" si="24"/>
        <v>0.46499534676463272</v>
      </c>
      <c r="M147" s="73">
        <f t="shared" si="24"/>
        <v>0.46601325274456118</v>
      </c>
      <c r="N147" s="73">
        <f t="shared" si="24"/>
        <v>0.4713809880509533</v>
      </c>
      <c r="O147" s="73">
        <f t="shared" si="24"/>
        <v>0.47546932006696679</v>
      </c>
      <c r="P147" s="73">
        <f t="shared" si="24"/>
        <v>0.47675678440982172</v>
      </c>
      <c r="Q147" s="73">
        <f t="shared" si="24"/>
        <v>0.47687325893123189</v>
      </c>
    </row>
    <row r="148" spans="1:17" ht="12" customHeight="1" x14ac:dyDescent="0.25">
      <c r="A148" s="29" t="s">
        <v>140</v>
      </c>
      <c r="B148" s="65">
        <f t="shared" si="24"/>
        <v>0.78409033349740986</v>
      </c>
      <c r="C148" s="65">
        <f t="shared" si="24"/>
        <v>0.7902963404353861</v>
      </c>
      <c r="D148" s="65">
        <f t="shared" si="24"/>
        <v>0.79706614377447593</v>
      </c>
      <c r="E148" s="65">
        <f t="shared" si="24"/>
        <v>0.80307176445110406</v>
      </c>
      <c r="F148" s="65">
        <f t="shared" si="24"/>
        <v>0.80915434710591105</v>
      </c>
      <c r="G148" s="65">
        <f t="shared" si="24"/>
        <v>0.81470566396732147</v>
      </c>
      <c r="H148" s="65">
        <f t="shared" si="24"/>
        <v>0.82023506535251145</v>
      </c>
      <c r="I148" s="65">
        <f t="shared" si="24"/>
        <v>0.82630174445133875</v>
      </c>
      <c r="J148" s="65">
        <f t="shared" si="24"/>
        <v>0.83314652907420983</v>
      </c>
      <c r="K148" s="65">
        <f t="shared" si="24"/>
        <v>0.83549550211498103</v>
      </c>
      <c r="L148" s="65">
        <f t="shared" si="24"/>
        <v>0.83801438249707827</v>
      </c>
      <c r="M148" s="65">
        <f t="shared" si="24"/>
        <v>0.84037449954484911</v>
      </c>
      <c r="N148" s="65">
        <f t="shared" si="24"/>
        <v>0.84204663093519849</v>
      </c>
      <c r="O148" s="65">
        <f t="shared" si="24"/>
        <v>0.84370925679696673</v>
      </c>
      <c r="P148" s="65">
        <f t="shared" si="24"/>
        <v>0.84455994144002533</v>
      </c>
      <c r="Q148" s="65">
        <f t="shared" si="24"/>
        <v>0.84661014271705382</v>
      </c>
    </row>
    <row r="150" spans="1:17" ht="12" customHeight="1" x14ac:dyDescent="0.25">
      <c r="A150" s="152" t="s">
        <v>121</v>
      </c>
      <c r="B150" s="168">
        <f>SUM(B151,B154,B156,B165)</f>
        <v>7394.154262512513</v>
      </c>
      <c r="C150" s="168">
        <f t="shared" ref="C150:Q150" si="25">SUM(C151,C154,C156,C165)</f>
        <v>7973.9961998827139</v>
      </c>
      <c r="D150" s="168">
        <f t="shared" si="25"/>
        <v>8304.5277031058504</v>
      </c>
      <c r="E150" s="168">
        <f t="shared" si="25"/>
        <v>9878.8281042106955</v>
      </c>
      <c r="F150" s="168">
        <f t="shared" si="25"/>
        <v>9395.3204101118663</v>
      </c>
      <c r="G150" s="168">
        <f t="shared" si="25"/>
        <v>9584.9725976180925</v>
      </c>
      <c r="H150" s="168">
        <f t="shared" si="25"/>
        <v>9118.4165544878379</v>
      </c>
      <c r="I150" s="168">
        <f t="shared" si="25"/>
        <v>8155.7216467906019</v>
      </c>
      <c r="J150" s="168">
        <f t="shared" si="25"/>
        <v>7877.513973809957</v>
      </c>
      <c r="K150" s="168">
        <f t="shared" si="25"/>
        <v>6726.3576911403079</v>
      </c>
      <c r="L150" s="168">
        <f t="shared" si="25"/>
        <v>6004.1469072689579</v>
      </c>
      <c r="M150" s="168">
        <f t="shared" si="25"/>
        <v>7928.75878374278</v>
      </c>
      <c r="N150" s="168">
        <f t="shared" si="25"/>
        <v>5894.1246195569502</v>
      </c>
      <c r="O150" s="168">
        <f t="shared" si="25"/>
        <v>2922.4017416865281</v>
      </c>
      <c r="P150" s="168">
        <f t="shared" si="25"/>
        <v>3073.0253721501199</v>
      </c>
      <c r="Q150" s="168">
        <f t="shared" si="25"/>
        <v>4374.1324876010103</v>
      </c>
    </row>
    <row r="151" spans="1:17" ht="12" customHeight="1" x14ac:dyDescent="0.25">
      <c r="A151" s="158" t="s">
        <v>65</v>
      </c>
      <c r="B151" s="157">
        <f>SUM(B152:B153)</f>
        <v>7025.9287291062119</v>
      </c>
      <c r="C151" s="157">
        <f t="shared" ref="C151:Q151" si="26">SUM(C152:C153)</f>
        <v>7595.3944513250526</v>
      </c>
      <c r="D151" s="157">
        <f t="shared" si="26"/>
        <v>7936.4918875180301</v>
      </c>
      <c r="E151" s="157">
        <f t="shared" si="26"/>
        <v>9493.6999635831853</v>
      </c>
      <c r="F151" s="157">
        <f t="shared" si="26"/>
        <v>8996.3095123878084</v>
      </c>
      <c r="G151" s="157">
        <f t="shared" si="26"/>
        <v>9181.566582309988</v>
      </c>
      <c r="H151" s="157">
        <f t="shared" si="26"/>
        <v>8730.3935907525047</v>
      </c>
      <c r="I151" s="157">
        <f t="shared" si="26"/>
        <v>7807.2882056794651</v>
      </c>
      <c r="J151" s="157">
        <f t="shared" si="26"/>
        <v>7512.3981491449385</v>
      </c>
      <c r="K151" s="157">
        <f t="shared" si="26"/>
        <v>6374.1740371637961</v>
      </c>
      <c r="L151" s="157">
        <f t="shared" si="26"/>
        <v>5629.6414888796098</v>
      </c>
      <c r="M151" s="157">
        <f t="shared" si="26"/>
        <v>7526.3155026256018</v>
      </c>
      <c r="N151" s="157">
        <f t="shared" si="26"/>
        <v>5572.4503237149884</v>
      </c>
      <c r="O151" s="157">
        <f t="shared" si="26"/>
        <v>2611.9481271446243</v>
      </c>
      <c r="P151" s="157">
        <f t="shared" si="26"/>
        <v>2716.3100672072119</v>
      </c>
      <c r="Q151" s="157">
        <f t="shared" si="26"/>
        <v>4003.4927286832026</v>
      </c>
    </row>
    <row r="152" spans="1:17" ht="12" customHeight="1" x14ac:dyDescent="0.25">
      <c r="A152" s="23" t="s">
        <v>166</v>
      </c>
      <c r="B152" s="156">
        <f>RES_hhdet_emi!B$45</f>
        <v>7025.9287291062119</v>
      </c>
      <c r="C152" s="156">
        <f>RES_hhdet_emi!C$45</f>
        <v>7595.3944513250526</v>
      </c>
      <c r="D152" s="156">
        <f>RES_hhdet_emi!D$45</f>
        <v>7936.4918875180301</v>
      </c>
      <c r="E152" s="156">
        <f>RES_hhdet_emi!E$45</f>
        <v>9493.6999635831853</v>
      </c>
      <c r="F152" s="156">
        <f>RES_hhdet_emi!F$45</f>
        <v>8996.3095123878084</v>
      </c>
      <c r="G152" s="156">
        <f>RES_hhdet_emi!G$45</f>
        <v>9181.566582309988</v>
      </c>
      <c r="H152" s="156">
        <f>RES_hhdet_emi!H$45</f>
        <v>8730.3935907525047</v>
      </c>
      <c r="I152" s="156">
        <f>RES_hhdet_emi!I$45</f>
        <v>7807.2882056794651</v>
      </c>
      <c r="J152" s="156">
        <f>RES_hhdet_emi!J$45</f>
        <v>7512.3981491449385</v>
      </c>
      <c r="K152" s="156">
        <f>RES_hhdet_emi!K$45</f>
        <v>6374.1740371637961</v>
      </c>
      <c r="L152" s="156">
        <f>RES_hhdet_emi!L$45</f>
        <v>5629.6414888796098</v>
      </c>
      <c r="M152" s="156">
        <f>RES_hhdet_emi!M$45</f>
        <v>7526.3155026256018</v>
      </c>
      <c r="N152" s="156">
        <f>RES_hhdet_emi!N$45</f>
        <v>5572.4503237149884</v>
      </c>
      <c r="O152" s="156">
        <f>RES_hhdet_emi!O$45</f>
        <v>2611.9481271446243</v>
      </c>
      <c r="P152" s="156">
        <f>RES_hhdet_emi!P$45</f>
        <v>2716.3100672072119</v>
      </c>
      <c r="Q152" s="156">
        <f>RES_hhdet_emi!Q$45</f>
        <v>4003.4927286832026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293.90108169428038</v>
      </c>
      <c r="C156" s="157">
        <f t="shared" ref="C156:Q156" si="28">SUM(C157:C158,C161:C162)</f>
        <v>302.79271017392171</v>
      </c>
      <c r="D156" s="157">
        <f t="shared" si="28"/>
        <v>327.74405574567982</v>
      </c>
      <c r="E156" s="157">
        <f t="shared" si="28"/>
        <v>344.05793746464326</v>
      </c>
      <c r="F156" s="157">
        <f t="shared" si="28"/>
        <v>352.08655602912262</v>
      </c>
      <c r="G156" s="157">
        <f t="shared" si="28"/>
        <v>360.44184894826674</v>
      </c>
      <c r="H156" s="157">
        <f t="shared" si="28"/>
        <v>347.36889784282101</v>
      </c>
      <c r="I156" s="157">
        <f t="shared" si="28"/>
        <v>304.53955639294725</v>
      </c>
      <c r="J156" s="157">
        <f t="shared" si="28"/>
        <v>319.65592829007153</v>
      </c>
      <c r="K156" s="157">
        <f t="shared" si="28"/>
        <v>320.33894533777709</v>
      </c>
      <c r="L156" s="157">
        <f t="shared" si="28"/>
        <v>320.24414524275596</v>
      </c>
      <c r="M156" s="157">
        <f t="shared" si="28"/>
        <v>352.27881973226494</v>
      </c>
      <c r="N156" s="157">
        <f t="shared" si="28"/>
        <v>311.47154201071811</v>
      </c>
      <c r="O156" s="157">
        <f t="shared" si="28"/>
        <v>266.66905999324632</v>
      </c>
      <c r="P156" s="157">
        <f t="shared" si="28"/>
        <v>275.93393678273293</v>
      </c>
      <c r="Q156" s="157">
        <f t="shared" si="28"/>
        <v>292.41506375156115</v>
      </c>
    </row>
    <row r="157" spans="1:17" ht="12" customHeight="1" x14ac:dyDescent="0.25">
      <c r="A157" s="167" t="s">
        <v>165</v>
      </c>
      <c r="B157" s="132">
        <f>RES_hhdet_emi!B$50</f>
        <v>256.71933483630147</v>
      </c>
      <c r="C157" s="132">
        <f>RES_hhdet_emi!C$50</f>
        <v>264.65953018717209</v>
      </c>
      <c r="D157" s="132">
        <f>RES_hhdet_emi!D$50</f>
        <v>280.41764691729429</v>
      </c>
      <c r="E157" s="132">
        <f>RES_hhdet_emi!E$50</f>
        <v>288.82882428203527</v>
      </c>
      <c r="F157" s="132">
        <f>RES_hhdet_emi!F$50</f>
        <v>302.66217622900535</v>
      </c>
      <c r="G157" s="132">
        <f>RES_hhdet_emi!G$50</f>
        <v>302.4187714303232</v>
      </c>
      <c r="H157" s="132">
        <f>RES_hhdet_emi!H$50</f>
        <v>292.33231675269246</v>
      </c>
      <c r="I157" s="132">
        <f>RES_hhdet_emi!I$50</f>
        <v>234.62426845530086</v>
      </c>
      <c r="J157" s="132">
        <f>RES_hhdet_emi!J$50</f>
        <v>241.57984623665897</v>
      </c>
      <c r="K157" s="132">
        <f>RES_hhdet_emi!K$50</f>
        <v>241.91720998651607</v>
      </c>
      <c r="L157" s="132">
        <f>RES_hhdet_emi!L$50</f>
        <v>239.19179406730572</v>
      </c>
      <c r="M157" s="132">
        <f>RES_hhdet_emi!M$50</f>
        <v>260.66880119731121</v>
      </c>
      <c r="N157" s="132">
        <f>RES_hhdet_emi!N$50</f>
        <v>229.72983791454288</v>
      </c>
      <c r="O157" s="132">
        <f>RES_hhdet_emi!O$50</f>
        <v>196.72405221345397</v>
      </c>
      <c r="P157" s="132">
        <f>RES_hhdet_emi!P$50</f>
        <v>202.70124440062099</v>
      </c>
      <c r="Q157" s="132">
        <f>RES_hhdet_emi!Q$50</f>
        <v>210.84373441992611</v>
      </c>
    </row>
    <row r="158" spans="1:17" ht="12" customHeight="1" x14ac:dyDescent="0.25">
      <c r="A158" s="167" t="s">
        <v>164</v>
      </c>
      <c r="B158" s="132">
        <f>SUM(B159:B160)</f>
        <v>37.181746857978915</v>
      </c>
      <c r="C158" s="132">
        <f t="shared" ref="C158:Q158" si="29">SUM(C159:C160)</f>
        <v>38.13317998674961</v>
      </c>
      <c r="D158" s="132">
        <f t="shared" si="29"/>
        <v>47.326408828385524</v>
      </c>
      <c r="E158" s="132">
        <f t="shared" si="29"/>
        <v>55.229113182608017</v>
      </c>
      <c r="F158" s="132">
        <f t="shared" si="29"/>
        <v>49.424379800117251</v>
      </c>
      <c r="G158" s="132">
        <f t="shared" si="29"/>
        <v>58.023077517943548</v>
      </c>
      <c r="H158" s="132">
        <f t="shared" si="29"/>
        <v>55.03658109012855</v>
      </c>
      <c r="I158" s="132">
        <f t="shared" si="29"/>
        <v>69.915287937646369</v>
      </c>
      <c r="J158" s="132">
        <f t="shared" si="29"/>
        <v>78.076082053412534</v>
      </c>
      <c r="K158" s="132">
        <f t="shared" si="29"/>
        <v>78.421735351261049</v>
      </c>
      <c r="L158" s="132">
        <f t="shared" si="29"/>
        <v>81.052351175450269</v>
      </c>
      <c r="M158" s="132">
        <f t="shared" si="29"/>
        <v>91.610018534953724</v>
      </c>
      <c r="N158" s="132">
        <f t="shared" si="29"/>
        <v>81.741704096175241</v>
      </c>
      <c r="O158" s="132">
        <f t="shared" si="29"/>
        <v>69.945007779792363</v>
      </c>
      <c r="P158" s="132">
        <f t="shared" si="29"/>
        <v>73.232692382111949</v>
      </c>
      <c r="Q158" s="132">
        <f t="shared" si="29"/>
        <v>81.571329331635042</v>
      </c>
    </row>
    <row r="159" spans="1:17" ht="12" customHeight="1" x14ac:dyDescent="0.25">
      <c r="A159" s="166" t="s">
        <v>163</v>
      </c>
      <c r="B159" s="165">
        <f>RES_hhdet_emi!B$52</f>
        <v>37.181746857978915</v>
      </c>
      <c r="C159" s="165">
        <f>RES_hhdet_emi!C$52</f>
        <v>38.13317998674961</v>
      </c>
      <c r="D159" s="165">
        <f>RES_hhdet_emi!D$52</f>
        <v>47.326408828385524</v>
      </c>
      <c r="E159" s="165">
        <f>RES_hhdet_emi!E$52</f>
        <v>55.229113182608017</v>
      </c>
      <c r="F159" s="165">
        <f>RES_hhdet_emi!F$52</f>
        <v>49.424379800117251</v>
      </c>
      <c r="G159" s="165">
        <f>RES_hhdet_emi!G$52</f>
        <v>58.023077517943548</v>
      </c>
      <c r="H159" s="165">
        <f>RES_hhdet_emi!H$52</f>
        <v>55.03658109012855</v>
      </c>
      <c r="I159" s="165">
        <f>RES_hhdet_emi!I$52</f>
        <v>69.915287937646369</v>
      </c>
      <c r="J159" s="165">
        <f>RES_hhdet_emi!J$52</f>
        <v>78.076082053412534</v>
      </c>
      <c r="K159" s="165">
        <f>RES_hhdet_emi!K$52</f>
        <v>78.421735351261049</v>
      </c>
      <c r="L159" s="165">
        <f>RES_hhdet_emi!L$52</f>
        <v>81.052351175450269</v>
      </c>
      <c r="M159" s="165">
        <f>RES_hhdet_emi!M$52</f>
        <v>91.610018534953724</v>
      </c>
      <c r="N159" s="165">
        <f>RES_hhdet_emi!N$52</f>
        <v>81.741704096175241</v>
      </c>
      <c r="O159" s="165">
        <f>RES_hhdet_emi!O$52</f>
        <v>69.945007779792363</v>
      </c>
      <c r="P159" s="165">
        <f>RES_hhdet_emi!P$52</f>
        <v>73.232692382111949</v>
      </c>
      <c r="Q159" s="165">
        <f>RES_hhdet_emi!Q$52</f>
        <v>81.571329331635042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74.324451712020632</v>
      </c>
      <c r="C165" s="157">
        <f t="shared" ref="C165:Q165" si="31">SUM(C166:C167)</f>
        <v>75.809038383740031</v>
      </c>
      <c r="D165" s="157">
        <f t="shared" si="31"/>
        <v>40.291759842141197</v>
      </c>
      <c r="E165" s="157">
        <f t="shared" si="31"/>
        <v>41.070203162865404</v>
      </c>
      <c r="F165" s="157">
        <f t="shared" si="31"/>
        <v>46.924341694935393</v>
      </c>
      <c r="G165" s="157">
        <f t="shared" si="31"/>
        <v>42.964166359837122</v>
      </c>
      <c r="H165" s="157">
        <f t="shared" si="31"/>
        <v>40.654065892511696</v>
      </c>
      <c r="I165" s="157">
        <f t="shared" si="31"/>
        <v>43.893884718189994</v>
      </c>
      <c r="J165" s="157">
        <f t="shared" si="31"/>
        <v>45.459896374947064</v>
      </c>
      <c r="K165" s="157">
        <f t="shared" si="31"/>
        <v>31.844708638734964</v>
      </c>
      <c r="L165" s="157">
        <f t="shared" si="31"/>
        <v>54.261273146592323</v>
      </c>
      <c r="M165" s="157">
        <f t="shared" si="31"/>
        <v>50.164461384912883</v>
      </c>
      <c r="N165" s="157">
        <f t="shared" si="31"/>
        <v>10.202753831244046</v>
      </c>
      <c r="O165" s="157">
        <f t="shared" si="31"/>
        <v>43.784554548657319</v>
      </c>
      <c r="P165" s="157">
        <f t="shared" si="31"/>
        <v>80.781368160175347</v>
      </c>
      <c r="Q165" s="157">
        <f t="shared" si="31"/>
        <v>78.224695166246562</v>
      </c>
    </row>
    <row r="166" spans="1:17" ht="12" customHeight="1" x14ac:dyDescent="0.25">
      <c r="A166" s="23" t="s">
        <v>57</v>
      </c>
      <c r="B166" s="156">
        <f>RES_hhdet_emi!B$59</f>
        <v>74.324451712020632</v>
      </c>
      <c r="C166" s="156">
        <f>RES_hhdet_emi!C$59</f>
        <v>75.809038383740031</v>
      </c>
      <c r="D166" s="156">
        <f>RES_hhdet_emi!D$59</f>
        <v>40.291759842141197</v>
      </c>
      <c r="E166" s="156">
        <f>RES_hhdet_emi!E$59</f>
        <v>41.070203162865404</v>
      </c>
      <c r="F166" s="156">
        <f>RES_hhdet_emi!F$59</f>
        <v>46.924341694935393</v>
      </c>
      <c r="G166" s="156">
        <f>RES_hhdet_emi!G$59</f>
        <v>42.964166359837122</v>
      </c>
      <c r="H166" s="156">
        <f>RES_hhdet_emi!H$59</f>
        <v>40.654065892511696</v>
      </c>
      <c r="I166" s="156">
        <f>RES_hhdet_emi!I$59</f>
        <v>43.893884718189994</v>
      </c>
      <c r="J166" s="156">
        <f>RES_hhdet_emi!J$59</f>
        <v>45.459896374947064</v>
      </c>
      <c r="K166" s="156">
        <f>RES_hhdet_emi!K$59</f>
        <v>31.844708638734964</v>
      </c>
      <c r="L166" s="156">
        <f>RES_hhdet_emi!L$59</f>
        <v>54.261273146592323</v>
      </c>
      <c r="M166" s="156">
        <f>RES_hhdet_emi!M$59</f>
        <v>50.164461384912883</v>
      </c>
      <c r="N166" s="156">
        <f>RES_hhdet_emi!N$59</f>
        <v>10.202753831244046</v>
      </c>
      <c r="O166" s="156">
        <f>RES_hhdet_emi!O$59</f>
        <v>43.784554548657319</v>
      </c>
      <c r="P166" s="156">
        <f>RES_hhdet_emi!P$59</f>
        <v>80.781368160175347</v>
      </c>
      <c r="Q166" s="156">
        <f>RES_hhdet_emi!Q$59</f>
        <v>78.224695166246562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11811.08119056453</v>
      </c>
      <c r="C169" s="168">
        <f t="shared" ref="C169:Q169" si="32">SUM(C170,C173,C175,C184)</f>
        <v>12302.612782429482</v>
      </c>
      <c r="D169" s="168">
        <f t="shared" si="32"/>
        <v>12757.145812754101</v>
      </c>
      <c r="E169" s="168">
        <f t="shared" si="32"/>
        <v>14488.942639802041</v>
      </c>
      <c r="F169" s="168">
        <f t="shared" si="32"/>
        <v>13713.696879682288</v>
      </c>
      <c r="G169" s="168">
        <f t="shared" si="32"/>
        <v>13999.631241870296</v>
      </c>
      <c r="H169" s="168">
        <f t="shared" si="32"/>
        <v>13967.783164224255</v>
      </c>
      <c r="I169" s="168">
        <f t="shared" si="32"/>
        <v>13300.275246086483</v>
      </c>
      <c r="J169" s="168">
        <f t="shared" si="32"/>
        <v>13045.941107112447</v>
      </c>
      <c r="K169" s="168">
        <f t="shared" si="32"/>
        <v>11809.04345222072</v>
      </c>
      <c r="L169" s="168">
        <f t="shared" si="32"/>
        <v>11019.351398855921</v>
      </c>
      <c r="M169" s="168">
        <f t="shared" si="32"/>
        <v>13337.446058792768</v>
      </c>
      <c r="N169" s="168">
        <f t="shared" si="32"/>
        <v>12143.205878407947</v>
      </c>
      <c r="O169" s="168">
        <f t="shared" si="32"/>
        <v>8429.9786301505719</v>
      </c>
      <c r="P169" s="168">
        <f t="shared" si="32"/>
        <v>8497.6521185869733</v>
      </c>
      <c r="Q169" s="168">
        <f t="shared" si="32"/>
        <v>10452.298892100354</v>
      </c>
    </row>
    <row r="170" spans="1:17" ht="12" customHeight="1" x14ac:dyDescent="0.25">
      <c r="A170" s="158" t="s">
        <v>65</v>
      </c>
      <c r="B170" s="157">
        <f>SUM(B171:B172)</f>
        <v>8725.9680062846219</v>
      </c>
      <c r="C170" s="157">
        <f t="shared" ref="C170:Q170" si="33">SUM(C171:C172)</f>
        <v>9193.7072668158671</v>
      </c>
      <c r="D170" s="157">
        <f t="shared" si="33"/>
        <v>9482.5719423406936</v>
      </c>
      <c r="E170" s="157">
        <f t="shared" si="33"/>
        <v>11140.780868835209</v>
      </c>
      <c r="F170" s="157">
        <f t="shared" si="33"/>
        <v>10329.854688866417</v>
      </c>
      <c r="G170" s="157">
        <f t="shared" si="33"/>
        <v>10625.091317780389</v>
      </c>
      <c r="H170" s="157">
        <f t="shared" si="33"/>
        <v>10464.796006169736</v>
      </c>
      <c r="I170" s="157">
        <f t="shared" si="33"/>
        <v>9671.0570143155765</v>
      </c>
      <c r="J170" s="157">
        <f t="shared" si="33"/>
        <v>9358.925420957039</v>
      </c>
      <c r="K170" s="157">
        <f t="shared" si="33"/>
        <v>8126.246523507325</v>
      </c>
      <c r="L170" s="157">
        <f t="shared" si="33"/>
        <v>7310.1901380364188</v>
      </c>
      <c r="M170" s="157">
        <f t="shared" si="33"/>
        <v>9754.4399853272225</v>
      </c>
      <c r="N170" s="157">
        <f t="shared" si="33"/>
        <v>8379.0623141813194</v>
      </c>
      <c r="O170" s="157">
        <f t="shared" si="33"/>
        <v>4790.336815942017</v>
      </c>
      <c r="P170" s="157">
        <f t="shared" si="33"/>
        <v>4831.1261361556981</v>
      </c>
      <c r="Q170" s="157">
        <f t="shared" si="33"/>
        <v>6671.8686589470626</v>
      </c>
    </row>
    <row r="171" spans="1:17" ht="12" customHeight="1" x14ac:dyDescent="0.25">
      <c r="A171" s="23" t="s">
        <v>166</v>
      </c>
      <c r="B171" s="156">
        <f>IF(B95=0,0,B95/0.086*1000000/B$7)</f>
        <v>8643.8471946587415</v>
      </c>
      <c r="C171" s="156">
        <f t="shared" ref="C171:Q172" si="34">IF(C95=0,0,C95/0.086*1000000/C$7)</f>
        <v>9119.6620634536612</v>
      </c>
      <c r="D171" s="156">
        <f t="shared" si="34"/>
        <v>9366.9657964718735</v>
      </c>
      <c r="E171" s="156">
        <f t="shared" si="34"/>
        <v>11000.421074627384</v>
      </c>
      <c r="F171" s="156">
        <f t="shared" si="34"/>
        <v>10205.184428864828</v>
      </c>
      <c r="G171" s="156">
        <f t="shared" si="34"/>
        <v>10537.92554880792</v>
      </c>
      <c r="H171" s="156">
        <f t="shared" si="34"/>
        <v>10332.048570749157</v>
      </c>
      <c r="I171" s="156">
        <f t="shared" si="34"/>
        <v>9497.5572483134474</v>
      </c>
      <c r="J171" s="156">
        <f t="shared" si="34"/>
        <v>9196.3785563666679</v>
      </c>
      <c r="K171" s="156">
        <f t="shared" si="34"/>
        <v>7965.235800373518</v>
      </c>
      <c r="L171" s="156">
        <f t="shared" si="34"/>
        <v>7162.1518648648107</v>
      </c>
      <c r="M171" s="156">
        <f t="shared" si="34"/>
        <v>9664.2584792835587</v>
      </c>
      <c r="N171" s="156">
        <f t="shared" si="34"/>
        <v>8161.1260617213029</v>
      </c>
      <c r="O171" s="156">
        <f t="shared" si="34"/>
        <v>4663.2119975855821</v>
      </c>
      <c r="P171" s="156">
        <f t="shared" si="34"/>
        <v>4716.7717104630519</v>
      </c>
      <c r="Q171" s="156">
        <f t="shared" si="34"/>
        <v>6499.9973015004825</v>
      </c>
    </row>
    <row r="172" spans="1:17" ht="12" customHeight="1" x14ac:dyDescent="0.25">
      <c r="A172" s="23" t="s">
        <v>60</v>
      </c>
      <c r="B172" s="156">
        <f>IF(B96=0,0,B96/0.086*1000000/B$7)</f>
        <v>82.120811625879838</v>
      </c>
      <c r="C172" s="156">
        <f t="shared" si="34"/>
        <v>74.045203362205442</v>
      </c>
      <c r="D172" s="156">
        <f t="shared" si="34"/>
        <v>115.60614586881948</v>
      </c>
      <c r="E172" s="156">
        <f t="shared" si="34"/>
        <v>140.35979420782573</v>
      </c>
      <c r="F172" s="156">
        <f t="shared" si="34"/>
        <v>124.67026000158903</v>
      </c>
      <c r="G172" s="156">
        <f t="shared" si="34"/>
        <v>87.165768972468001</v>
      </c>
      <c r="H172" s="156">
        <f t="shared" si="34"/>
        <v>132.74743542057954</v>
      </c>
      <c r="I172" s="156">
        <f t="shared" si="34"/>
        <v>173.49976600212932</v>
      </c>
      <c r="J172" s="156">
        <f t="shared" si="34"/>
        <v>162.5468645903704</v>
      </c>
      <c r="K172" s="156">
        <f t="shared" si="34"/>
        <v>161.01072313380706</v>
      </c>
      <c r="L172" s="156">
        <f t="shared" si="34"/>
        <v>148.03827317160844</v>
      </c>
      <c r="M172" s="156">
        <f t="shared" si="34"/>
        <v>90.181506043664641</v>
      </c>
      <c r="N172" s="156">
        <f t="shared" si="34"/>
        <v>217.93625246001565</v>
      </c>
      <c r="O172" s="156">
        <f t="shared" si="34"/>
        <v>127.12481835643501</v>
      </c>
      <c r="P172" s="156">
        <f t="shared" si="34"/>
        <v>114.3544256926464</v>
      </c>
      <c r="Q172" s="156">
        <f t="shared" si="34"/>
        <v>171.87135744657965</v>
      </c>
    </row>
    <row r="173" spans="1:17" ht="12" customHeight="1" x14ac:dyDescent="0.25">
      <c r="A173" s="158" t="s">
        <v>112</v>
      </c>
      <c r="B173" s="157">
        <f>B174</f>
        <v>146.64670020850915</v>
      </c>
      <c r="C173" s="157">
        <f t="shared" ref="C173:Q173" si="35">C174</f>
        <v>186.33783659590969</v>
      </c>
      <c r="D173" s="157">
        <f t="shared" si="35"/>
        <v>214.72031836656163</v>
      </c>
      <c r="E173" s="157">
        <f t="shared" si="35"/>
        <v>241.90812792639366</v>
      </c>
      <c r="F173" s="157">
        <f t="shared" si="35"/>
        <v>269.45172839438487</v>
      </c>
      <c r="G173" s="157">
        <f t="shared" si="35"/>
        <v>297.67281506400167</v>
      </c>
      <c r="H173" s="157">
        <f t="shared" si="35"/>
        <v>324.27243994346441</v>
      </c>
      <c r="I173" s="157">
        <f t="shared" si="35"/>
        <v>351.29734163242836</v>
      </c>
      <c r="J173" s="157">
        <f t="shared" si="35"/>
        <v>379.91177158585566</v>
      </c>
      <c r="K173" s="157">
        <f t="shared" si="35"/>
        <v>386.11149118849988</v>
      </c>
      <c r="L173" s="157">
        <f t="shared" si="35"/>
        <v>384.59905057951306</v>
      </c>
      <c r="M173" s="157">
        <f t="shared" si="35"/>
        <v>378.26147254545265</v>
      </c>
      <c r="N173" s="157">
        <f t="shared" si="35"/>
        <v>378.17383462556626</v>
      </c>
      <c r="O173" s="157">
        <f t="shared" si="35"/>
        <v>383.39352586044595</v>
      </c>
      <c r="P173" s="157">
        <f t="shared" si="35"/>
        <v>373.8301934938151</v>
      </c>
      <c r="Q173" s="157">
        <f t="shared" si="35"/>
        <v>370.09767407783494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146.64670020850915</v>
      </c>
      <c r="C174" s="156">
        <f t="shared" si="36"/>
        <v>186.33783659590969</v>
      </c>
      <c r="D174" s="156">
        <f t="shared" si="36"/>
        <v>214.72031836656163</v>
      </c>
      <c r="E174" s="156">
        <f t="shared" si="36"/>
        <v>241.90812792639366</v>
      </c>
      <c r="F174" s="156">
        <f t="shared" si="36"/>
        <v>269.45172839438487</v>
      </c>
      <c r="G174" s="156">
        <f t="shared" si="36"/>
        <v>297.67281506400167</v>
      </c>
      <c r="H174" s="156">
        <f t="shared" si="36"/>
        <v>324.27243994346441</v>
      </c>
      <c r="I174" s="156">
        <f t="shared" si="36"/>
        <v>351.29734163242836</v>
      </c>
      <c r="J174" s="156">
        <f t="shared" si="36"/>
        <v>379.91177158585566</v>
      </c>
      <c r="K174" s="156">
        <f t="shared" si="36"/>
        <v>386.11149118849988</v>
      </c>
      <c r="L174" s="156">
        <f t="shared" si="36"/>
        <v>384.59905057951306</v>
      </c>
      <c r="M174" s="156">
        <f t="shared" si="36"/>
        <v>378.26147254545265</v>
      </c>
      <c r="N174" s="156">
        <f t="shared" si="36"/>
        <v>378.17383462556626</v>
      </c>
      <c r="O174" s="156">
        <f t="shared" si="36"/>
        <v>383.39352586044595</v>
      </c>
      <c r="P174" s="156">
        <f t="shared" si="36"/>
        <v>373.8301934938151</v>
      </c>
      <c r="Q174" s="156">
        <f t="shared" si="36"/>
        <v>370.09767407783494</v>
      </c>
    </row>
    <row r="175" spans="1:17" ht="12" customHeight="1" x14ac:dyDescent="0.25">
      <c r="A175" s="158" t="s">
        <v>63</v>
      </c>
      <c r="B175" s="157">
        <f t="shared" si="36"/>
        <v>1685.5884093688526</v>
      </c>
      <c r="C175" s="157">
        <f t="shared" si="36"/>
        <v>1681.4651963813535</v>
      </c>
      <c r="D175" s="157">
        <f t="shared" si="36"/>
        <v>1779.258938383161</v>
      </c>
      <c r="E175" s="157">
        <f t="shared" si="36"/>
        <v>1813.3894890454976</v>
      </c>
      <c r="F175" s="157">
        <f t="shared" si="36"/>
        <v>1832.843985307539</v>
      </c>
      <c r="G175" s="157">
        <f t="shared" si="36"/>
        <v>1830.199487814232</v>
      </c>
      <c r="H175" s="157">
        <f t="shared" si="36"/>
        <v>1877.1593771739915</v>
      </c>
      <c r="I175" s="157">
        <f t="shared" si="36"/>
        <v>1906.7351944623413</v>
      </c>
      <c r="J175" s="157">
        <f t="shared" si="36"/>
        <v>1946.2773557731743</v>
      </c>
      <c r="K175" s="157">
        <f t="shared" si="36"/>
        <v>1949.7365601721774</v>
      </c>
      <c r="L175" s="157">
        <f t="shared" si="36"/>
        <v>1955.1677367393268</v>
      </c>
      <c r="M175" s="157">
        <f t="shared" si="36"/>
        <v>1919.9047199679424</v>
      </c>
      <c r="N175" s="157">
        <f t="shared" si="36"/>
        <v>1997.0628026952077</v>
      </c>
      <c r="O175" s="157">
        <f t="shared" si="36"/>
        <v>1912.3052924673691</v>
      </c>
      <c r="P175" s="157">
        <f t="shared" si="36"/>
        <v>1925.4836149819262</v>
      </c>
      <c r="Q175" s="157">
        <f t="shared" si="36"/>
        <v>1980.0811758287157</v>
      </c>
    </row>
    <row r="176" spans="1:17" ht="12" customHeight="1" x14ac:dyDescent="0.25">
      <c r="A176" s="167" t="s">
        <v>165</v>
      </c>
      <c r="B176" s="132">
        <f>IF(B100=0,0,B100/0.086*1000000/B$11)</f>
        <v>2330.9446399069338</v>
      </c>
      <c r="C176" s="132">
        <f t="shared" ref="C176:Q176" si="37">IF(C100=0,0,C100/0.086*1000000/C$11)</f>
        <v>2329.7645997162904</v>
      </c>
      <c r="D176" s="132">
        <f t="shared" si="37"/>
        <v>2405.0482877440627</v>
      </c>
      <c r="E176" s="132">
        <f t="shared" si="37"/>
        <v>2420.9379875444033</v>
      </c>
      <c r="F176" s="132">
        <f t="shared" si="37"/>
        <v>2472.6919757660476</v>
      </c>
      <c r="G176" s="132">
        <f t="shared" si="37"/>
        <v>2479.4497595987632</v>
      </c>
      <c r="H176" s="132">
        <f t="shared" si="37"/>
        <v>2508.5110879755271</v>
      </c>
      <c r="I176" s="132">
        <f t="shared" si="37"/>
        <v>2610.5616393668488</v>
      </c>
      <c r="J176" s="132">
        <f t="shared" si="37"/>
        <v>2680.0715948581001</v>
      </c>
      <c r="K176" s="132">
        <f t="shared" si="37"/>
        <v>2709.9196891213596</v>
      </c>
      <c r="L176" s="132">
        <f t="shared" si="37"/>
        <v>2686.0024245506675</v>
      </c>
      <c r="M176" s="132">
        <f t="shared" si="37"/>
        <v>2876.0420912429868</v>
      </c>
      <c r="N176" s="132">
        <f t="shared" si="37"/>
        <v>2659.7607120855491</v>
      </c>
      <c r="O176" s="132">
        <f t="shared" si="37"/>
        <v>2436.419320501594</v>
      </c>
      <c r="P176" s="132">
        <f t="shared" si="37"/>
        <v>2641.5480078966343</v>
      </c>
      <c r="Q176" s="132">
        <f t="shared" si="37"/>
        <v>2637.0370576875357</v>
      </c>
    </row>
    <row r="177" spans="1:17" ht="12" customHeight="1" x14ac:dyDescent="0.25">
      <c r="A177" s="167" t="s">
        <v>164</v>
      </c>
      <c r="B177" s="132">
        <f>IF(B101=0,0,B101/0.086*1000000/B$12)</f>
        <v>1395.4776284276847</v>
      </c>
      <c r="C177" s="132">
        <f t="shared" ref="C177:Q177" si="38">IF(C101=0,0,C101/0.086*1000000/C$12)</f>
        <v>1400.6704119524693</v>
      </c>
      <c r="D177" s="132">
        <f t="shared" si="38"/>
        <v>1509.7428712737469</v>
      </c>
      <c r="E177" s="132">
        <f t="shared" si="38"/>
        <v>1564.0514247763597</v>
      </c>
      <c r="F177" s="132">
        <f t="shared" si="38"/>
        <v>1553.3670715421131</v>
      </c>
      <c r="G177" s="132">
        <f t="shared" si="38"/>
        <v>1628.293645744641</v>
      </c>
      <c r="H177" s="132">
        <f t="shared" si="38"/>
        <v>1623.7226931950568</v>
      </c>
      <c r="I177" s="132">
        <f t="shared" si="38"/>
        <v>1668.8127475574304</v>
      </c>
      <c r="J177" s="132">
        <f t="shared" si="38"/>
        <v>1720.2140571300945</v>
      </c>
      <c r="K177" s="132">
        <f t="shared" si="38"/>
        <v>1726.1890798254351</v>
      </c>
      <c r="L177" s="132">
        <f t="shared" si="38"/>
        <v>1744.2292506153387</v>
      </c>
      <c r="M177" s="132">
        <f t="shared" si="38"/>
        <v>1810.385375946476</v>
      </c>
      <c r="N177" s="132">
        <f t="shared" si="38"/>
        <v>1742.8693927933116</v>
      </c>
      <c r="O177" s="132">
        <f t="shared" si="38"/>
        <v>1672.6108443003218</v>
      </c>
      <c r="P177" s="132">
        <f t="shared" si="38"/>
        <v>1742.931280733379</v>
      </c>
      <c r="Q177" s="132">
        <f t="shared" si="38"/>
        <v>1746.2676532635353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594.3908831762692</v>
      </c>
      <c r="C178" s="165">
        <f t="shared" si="39"/>
        <v>594.0899729276548</v>
      </c>
      <c r="D178" s="165">
        <f t="shared" si="39"/>
        <v>721.51448632321967</v>
      </c>
      <c r="E178" s="165">
        <f t="shared" si="39"/>
        <v>798.9095358896526</v>
      </c>
      <c r="F178" s="165">
        <f t="shared" si="39"/>
        <v>720.78971093580276</v>
      </c>
      <c r="G178" s="165">
        <f t="shared" si="39"/>
        <v>847.97181778277752</v>
      </c>
      <c r="H178" s="165">
        <f t="shared" si="39"/>
        <v>802.72354815216818</v>
      </c>
      <c r="I178" s="165">
        <f t="shared" si="39"/>
        <v>783.16849181005239</v>
      </c>
      <c r="J178" s="165">
        <f t="shared" si="39"/>
        <v>804.02147845743002</v>
      </c>
      <c r="K178" s="165">
        <f t="shared" si="39"/>
        <v>785.8767098451948</v>
      </c>
      <c r="L178" s="165">
        <f t="shared" si="39"/>
        <v>805.80072736520037</v>
      </c>
      <c r="M178" s="165">
        <f t="shared" si="39"/>
        <v>897.3251324678123</v>
      </c>
      <c r="N178" s="165">
        <f t="shared" si="39"/>
        <v>829.84534217069188</v>
      </c>
      <c r="O178" s="165">
        <f t="shared" si="39"/>
        <v>760.16282799649798</v>
      </c>
      <c r="P178" s="165">
        <f t="shared" si="39"/>
        <v>824.16297846374994</v>
      </c>
      <c r="Q178" s="165">
        <f t="shared" si="39"/>
        <v>822.7555619985128</v>
      </c>
    </row>
    <row r="179" spans="1:17" ht="12" customHeight="1" x14ac:dyDescent="0.25">
      <c r="A179" s="147" t="s">
        <v>59</v>
      </c>
      <c r="B179" s="164">
        <f t="shared" si="39"/>
        <v>801.08674525141544</v>
      </c>
      <c r="C179" s="164">
        <f t="shared" si="39"/>
        <v>806.5804390248145</v>
      </c>
      <c r="D179" s="164">
        <f t="shared" si="39"/>
        <v>788.22838495052736</v>
      </c>
      <c r="E179" s="164">
        <f t="shared" si="39"/>
        <v>765.14188888670731</v>
      </c>
      <c r="F179" s="164">
        <f t="shared" si="39"/>
        <v>832.57736060631044</v>
      </c>
      <c r="G179" s="164">
        <f t="shared" si="39"/>
        <v>780.32182796186351</v>
      </c>
      <c r="H179" s="164">
        <f t="shared" si="39"/>
        <v>820.9991450428887</v>
      </c>
      <c r="I179" s="164">
        <f t="shared" si="39"/>
        <v>885.64425574737811</v>
      </c>
      <c r="J179" s="164">
        <f t="shared" si="39"/>
        <v>916.19257867266435</v>
      </c>
      <c r="K179" s="164">
        <f t="shared" si="39"/>
        <v>940.31236998024031</v>
      </c>
      <c r="L179" s="164">
        <f t="shared" si="39"/>
        <v>938.4285232501386</v>
      </c>
      <c r="M179" s="164">
        <f t="shared" si="39"/>
        <v>913.06024347866366</v>
      </c>
      <c r="N179" s="164">
        <f t="shared" si="39"/>
        <v>913.02405062261971</v>
      </c>
      <c r="O179" s="164">
        <f t="shared" si="39"/>
        <v>912.44801630382403</v>
      </c>
      <c r="P179" s="164">
        <f t="shared" si="39"/>
        <v>918.76830226962886</v>
      </c>
      <c r="Q179" s="164">
        <f t="shared" si="39"/>
        <v>923.51209126502249</v>
      </c>
    </row>
    <row r="180" spans="1:17" ht="12" customHeight="1" x14ac:dyDescent="0.25">
      <c r="A180" s="163" t="s">
        <v>142</v>
      </c>
      <c r="B180" s="162">
        <f>IF(B104=0,0,B104/0.086*1000000/B$13)</f>
        <v>1797.9184479565922</v>
      </c>
      <c r="C180" s="162">
        <f t="shared" ref="C180:Q180" si="40">IF(C104=0,0,C104/0.086*1000000/C$13)</f>
        <v>1785.6358402459944</v>
      </c>
      <c r="D180" s="162">
        <f t="shared" si="40"/>
        <v>1888.2188646667114</v>
      </c>
      <c r="E180" s="162">
        <f t="shared" si="40"/>
        <v>1923.6145059129562</v>
      </c>
      <c r="F180" s="162">
        <f t="shared" si="40"/>
        <v>1942.3613022736047</v>
      </c>
      <c r="G180" s="162">
        <f t="shared" si="40"/>
        <v>1904.0016743757164</v>
      </c>
      <c r="H180" s="162">
        <f t="shared" si="40"/>
        <v>1988.832061996827</v>
      </c>
      <c r="I180" s="162">
        <f t="shared" si="40"/>
        <v>2150.0226986758694</v>
      </c>
      <c r="J180" s="162">
        <f t="shared" si="40"/>
        <v>2199.3759128885308</v>
      </c>
      <c r="K180" s="162">
        <f t="shared" si="40"/>
        <v>2205.3396054973646</v>
      </c>
      <c r="L180" s="162">
        <f t="shared" si="40"/>
        <v>2201.1124480762246</v>
      </c>
      <c r="M180" s="162">
        <f t="shared" si="40"/>
        <v>2057.1867140401991</v>
      </c>
      <c r="N180" s="162">
        <f t="shared" si="40"/>
        <v>2282.7003003304922</v>
      </c>
      <c r="O180" s="162">
        <f t="shared" si="40"/>
        <v>2168.7133546250088</v>
      </c>
      <c r="P180" s="162">
        <f t="shared" si="40"/>
        <v>2121.1842478774506</v>
      </c>
      <c r="Q180" s="162">
        <f t="shared" si="40"/>
        <v>2263.8908774365823</v>
      </c>
    </row>
    <row r="181" spans="1:17" ht="12" customHeight="1" x14ac:dyDescent="0.25">
      <c r="A181" s="161" t="s">
        <v>141</v>
      </c>
      <c r="B181" s="160">
        <f>IF(B105=0,0,B105/0.086*1000000/B$14)</f>
        <v>1259.555949480347</v>
      </c>
      <c r="C181" s="160">
        <f t="shared" ref="C181:Q181" si="41">IF(C105=0,0,C105/0.086*1000000/C$14)</f>
        <v>1261.9175782875438</v>
      </c>
      <c r="D181" s="160">
        <f t="shared" si="41"/>
        <v>1354.6940443505416</v>
      </c>
      <c r="E181" s="160">
        <f t="shared" si="41"/>
        <v>1399.9346758379827</v>
      </c>
      <c r="F181" s="160">
        <f t="shared" si="41"/>
        <v>1398.7756802190663</v>
      </c>
      <c r="G181" s="160">
        <f t="shared" si="41"/>
        <v>1431.4904005983576</v>
      </c>
      <c r="H181" s="160">
        <f t="shared" si="41"/>
        <v>1457.4254048818734</v>
      </c>
      <c r="I181" s="160">
        <f t="shared" si="41"/>
        <v>1530.6510653501389</v>
      </c>
      <c r="J181" s="160">
        <f t="shared" si="41"/>
        <v>1576.0053525392241</v>
      </c>
      <c r="K181" s="160">
        <f t="shared" si="41"/>
        <v>1579.8608555744765</v>
      </c>
      <c r="L181" s="160">
        <f t="shared" si="41"/>
        <v>1598.7622576730066</v>
      </c>
      <c r="M181" s="160">
        <f t="shared" si="41"/>
        <v>1554.9024982592075</v>
      </c>
      <c r="N181" s="160">
        <f t="shared" si="41"/>
        <v>1625.2265443257349</v>
      </c>
      <c r="O181" s="160">
        <f t="shared" si="41"/>
        <v>1589.0865829468266</v>
      </c>
      <c r="P181" s="160">
        <f t="shared" si="41"/>
        <v>1580.5777876073932</v>
      </c>
      <c r="Q181" s="160">
        <f t="shared" si="41"/>
        <v>1629.8460450252358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458.46920422893163</v>
      </c>
      <c r="C182" s="156">
        <f t="shared" si="42"/>
        <v>455.33713926272918</v>
      </c>
      <c r="D182" s="156">
        <f t="shared" si="42"/>
        <v>566.46565940001437</v>
      </c>
      <c r="E182" s="156">
        <f t="shared" si="42"/>
        <v>634.79278695127493</v>
      </c>
      <c r="F182" s="156">
        <f t="shared" si="42"/>
        <v>566.19831961275588</v>
      </c>
      <c r="G182" s="156">
        <f t="shared" si="42"/>
        <v>651.16857263649422</v>
      </c>
      <c r="H182" s="156">
        <f t="shared" si="42"/>
        <v>636.42625983898483</v>
      </c>
      <c r="I182" s="156">
        <f t="shared" si="42"/>
        <v>645.00680960276031</v>
      </c>
      <c r="J182" s="156">
        <f t="shared" si="42"/>
        <v>659.81277386655984</v>
      </c>
      <c r="K182" s="156">
        <f t="shared" si="42"/>
        <v>639.5484855942359</v>
      </c>
      <c r="L182" s="156">
        <f t="shared" si="42"/>
        <v>660.33373442286756</v>
      </c>
      <c r="M182" s="156">
        <f t="shared" si="42"/>
        <v>641.8422547805427</v>
      </c>
      <c r="N182" s="156">
        <f t="shared" si="42"/>
        <v>712.20249370311433</v>
      </c>
      <c r="O182" s="156">
        <f t="shared" si="42"/>
        <v>676.6385666430026</v>
      </c>
      <c r="P182" s="156">
        <f t="shared" si="42"/>
        <v>661.8094853377645</v>
      </c>
      <c r="Q182" s="156">
        <f t="shared" si="42"/>
        <v>706.33395376021349</v>
      </c>
    </row>
    <row r="183" spans="1:17" ht="12" customHeight="1" x14ac:dyDescent="0.25">
      <c r="A183" s="148" t="s">
        <v>59</v>
      </c>
      <c r="B183" s="156">
        <f t="shared" si="42"/>
        <v>801.08674525141555</v>
      </c>
      <c r="C183" s="156">
        <f t="shared" si="42"/>
        <v>806.58043902481461</v>
      </c>
      <c r="D183" s="156">
        <f t="shared" si="42"/>
        <v>788.22838495052702</v>
      </c>
      <c r="E183" s="156">
        <f t="shared" si="42"/>
        <v>765.14188888670776</v>
      </c>
      <c r="F183" s="156">
        <f t="shared" si="42"/>
        <v>832.57736060631032</v>
      </c>
      <c r="G183" s="156">
        <f t="shared" si="42"/>
        <v>780.32182796186339</v>
      </c>
      <c r="H183" s="156">
        <f t="shared" si="42"/>
        <v>820.99914504288859</v>
      </c>
      <c r="I183" s="156">
        <f t="shared" si="42"/>
        <v>885.64425574737834</v>
      </c>
      <c r="J183" s="156">
        <f t="shared" si="42"/>
        <v>916.19257867266435</v>
      </c>
      <c r="K183" s="156">
        <f t="shared" si="42"/>
        <v>940.31236998024065</v>
      </c>
      <c r="L183" s="156">
        <f t="shared" si="42"/>
        <v>938.42852325013894</v>
      </c>
      <c r="M183" s="156">
        <f t="shared" si="42"/>
        <v>913.06024347866492</v>
      </c>
      <c r="N183" s="156">
        <f t="shared" si="42"/>
        <v>913.02405062262073</v>
      </c>
      <c r="O183" s="156">
        <f t="shared" si="42"/>
        <v>912.44801630382392</v>
      </c>
      <c r="P183" s="156">
        <f t="shared" si="42"/>
        <v>918.7683022696292</v>
      </c>
      <c r="Q183" s="156">
        <f t="shared" si="42"/>
        <v>923.51209126502215</v>
      </c>
    </row>
    <row r="184" spans="1:17" ht="12" customHeight="1" x14ac:dyDescent="0.25">
      <c r="A184" s="158" t="s">
        <v>62</v>
      </c>
      <c r="B184" s="157">
        <f t="shared" si="36"/>
        <v>1252.8780747025469</v>
      </c>
      <c r="C184" s="157">
        <f t="shared" si="36"/>
        <v>1241.1024826363521</v>
      </c>
      <c r="D184" s="157">
        <f t="shared" si="36"/>
        <v>1280.5946136636855</v>
      </c>
      <c r="E184" s="157">
        <f t="shared" si="36"/>
        <v>1292.8641539949408</v>
      </c>
      <c r="F184" s="157">
        <f t="shared" si="36"/>
        <v>1281.5464771139466</v>
      </c>
      <c r="G184" s="157">
        <f t="shared" si="36"/>
        <v>1246.6676212116747</v>
      </c>
      <c r="H184" s="157">
        <f t="shared" si="36"/>
        <v>1301.5553409370627</v>
      </c>
      <c r="I184" s="157">
        <f t="shared" si="36"/>
        <v>1371.1856956761376</v>
      </c>
      <c r="J184" s="157">
        <f t="shared" si="36"/>
        <v>1360.8265587963783</v>
      </c>
      <c r="K184" s="157">
        <f t="shared" si="36"/>
        <v>1346.9488773527175</v>
      </c>
      <c r="L184" s="157">
        <f t="shared" si="36"/>
        <v>1369.3944735006617</v>
      </c>
      <c r="M184" s="157">
        <f t="shared" si="36"/>
        <v>1284.8398809521502</v>
      </c>
      <c r="N184" s="157">
        <f t="shared" si="36"/>
        <v>1388.9069269058548</v>
      </c>
      <c r="O184" s="157">
        <f t="shared" si="36"/>
        <v>1343.9429958807393</v>
      </c>
      <c r="P184" s="157">
        <f t="shared" si="36"/>
        <v>1367.2121739555337</v>
      </c>
      <c r="Q184" s="157">
        <f t="shared" si="36"/>
        <v>1430.2513832467405</v>
      </c>
    </row>
    <row r="185" spans="1:17" ht="12" customHeight="1" x14ac:dyDescent="0.25">
      <c r="A185" s="23" t="s">
        <v>57</v>
      </c>
      <c r="B185" s="156">
        <f>IF(B109=0,0,B109/0.086*1000000/B$16)</f>
        <v>2324.5126527348434</v>
      </c>
      <c r="C185" s="156">
        <f t="shared" ref="C185:Q185" si="43">IF(C109=0,0,C109/0.086*1000000/C$16)</f>
        <v>2306.1016593839609</v>
      </c>
      <c r="D185" s="156">
        <f t="shared" si="43"/>
        <v>2363.0183151402975</v>
      </c>
      <c r="E185" s="156">
        <f t="shared" si="43"/>
        <v>2349.1056922138678</v>
      </c>
      <c r="F185" s="156">
        <f t="shared" si="43"/>
        <v>2341.716681190338</v>
      </c>
      <c r="G185" s="156">
        <f t="shared" si="43"/>
        <v>2325.0639985681014</v>
      </c>
      <c r="H185" s="156">
        <f t="shared" si="43"/>
        <v>2344.5289463870881</v>
      </c>
      <c r="I185" s="156">
        <f t="shared" si="43"/>
        <v>2375.2601475701931</v>
      </c>
      <c r="J185" s="156">
        <f t="shared" si="43"/>
        <v>2359.3470902877948</v>
      </c>
      <c r="K185" s="156">
        <f t="shared" si="43"/>
        <v>2337.6923696444837</v>
      </c>
      <c r="L185" s="156">
        <f t="shared" si="43"/>
        <v>2348.3293205147452</v>
      </c>
      <c r="M185" s="156">
        <f t="shared" si="43"/>
        <v>2272.5893729292334</v>
      </c>
      <c r="N185" s="156">
        <f t="shared" si="43"/>
        <v>2264.450166964235</v>
      </c>
      <c r="O185" s="156">
        <f t="shared" si="43"/>
        <v>2243.9794423978897</v>
      </c>
      <c r="P185" s="156">
        <f t="shared" si="43"/>
        <v>2203.4879310382739</v>
      </c>
      <c r="Q185" s="156">
        <f t="shared" si="43"/>
        <v>2177.4580377842453</v>
      </c>
    </row>
    <row r="186" spans="1:17" ht="12" customHeight="1" x14ac:dyDescent="0.25">
      <c r="A186" s="29" t="s">
        <v>140</v>
      </c>
      <c r="B186" s="57">
        <f>IF(B110=0,0,B110/0.086*1000000/B$17)</f>
        <v>1200.9858278017866</v>
      </c>
      <c r="C186" s="57">
        <f t="shared" ref="C186:Q186" si="44">IF(C110=0,0,C110/0.086*1000000/C$17)</f>
        <v>1189.3490968803815</v>
      </c>
      <c r="D186" s="57">
        <f t="shared" si="44"/>
        <v>1254.3982112875051</v>
      </c>
      <c r="E186" s="57">
        <f t="shared" si="44"/>
        <v>1267.1275674636238</v>
      </c>
      <c r="F186" s="57">
        <f t="shared" si="44"/>
        <v>1252.4737648906234</v>
      </c>
      <c r="G186" s="57">
        <f t="shared" si="44"/>
        <v>1219.1267622605003</v>
      </c>
      <c r="H186" s="57">
        <f t="shared" si="44"/>
        <v>1275.8044558064521</v>
      </c>
      <c r="I186" s="57">
        <f t="shared" si="44"/>
        <v>1343.9622944662772</v>
      </c>
      <c r="J186" s="57">
        <f t="shared" si="44"/>
        <v>1332.3831179296242</v>
      </c>
      <c r="K186" s="57">
        <f t="shared" si="44"/>
        <v>1326.7419478458703</v>
      </c>
      <c r="L186" s="57">
        <f t="shared" si="44"/>
        <v>1334.395876521125</v>
      </c>
      <c r="M186" s="57">
        <f t="shared" si="44"/>
        <v>1250.8330473618294</v>
      </c>
      <c r="N186" s="57">
        <f t="shared" si="44"/>
        <v>1382.0694416905917</v>
      </c>
      <c r="O186" s="57">
        <f t="shared" si="44"/>
        <v>1305.5588421224593</v>
      </c>
      <c r="P186" s="57">
        <f t="shared" si="44"/>
        <v>1299.6498907275411</v>
      </c>
      <c r="Q186" s="57">
        <f t="shared" si="44"/>
        <v>1375.3135649257215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6881.0566270070667</v>
      </c>
      <c r="C188" s="168">
        <f t="shared" ref="C188:Q188" si="45">SUM(C189,C192,C194,C203)</f>
        <v>7272.4949182029295</v>
      </c>
      <c r="D188" s="168">
        <f t="shared" si="45"/>
        <v>7690.0763153612625</v>
      </c>
      <c r="E188" s="168">
        <f t="shared" si="45"/>
        <v>8773.9986472609726</v>
      </c>
      <c r="F188" s="168">
        <f t="shared" si="45"/>
        <v>8483.2753514056021</v>
      </c>
      <c r="G188" s="168">
        <f t="shared" si="45"/>
        <v>8725.3598193224243</v>
      </c>
      <c r="H188" s="168">
        <f t="shared" si="45"/>
        <v>8863.808163223086</v>
      </c>
      <c r="I188" s="168">
        <f t="shared" si="45"/>
        <v>8703.2873924046926</v>
      </c>
      <c r="J188" s="168">
        <f t="shared" si="45"/>
        <v>8700.543893274802</v>
      </c>
      <c r="K188" s="168">
        <f t="shared" si="45"/>
        <v>8110.9757942424958</v>
      </c>
      <c r="L188" s="168">
        <f t="shared" si="45"/>
        <v>7737.3135423081603</v>
      </c>
      <c r="M188" s="168">
        <f t="shared" si="45"/>
        <v>9134.9385120808693</v>
      </c>
      <c r="N188" s="168">
        <f t="shared" si="45"/>
        <v>8648.2433543434636</v>
      </c>
      <c r="O188" s="168">
        <f t="shared" si="45"/>
        <v>6463.2426626765846</v>
      </c>
      <c r="P188" s="168">
        <f t="shared" si="45"/>
        <v>6571.4811146293905</v>
      </c>
      <c r="Q188" s="168">
        <f t="shared" si="45"/>
        <v>7915.9303866464434</v>
      </c>
    </row>
    <row r="189" spans="1:17" ht="12" customHeight="1" x14ac:dyDescent="0.25">
      <c r="A189" s="158" t="s">
        <v>65</v>
      </c>
      <c r="B189" s="157">
        <f>SUM(B190:B191)</f>
        <v>4633.7157350300922</v>
      </c>
      <c r="C189" s="157">
        <f t="shared" ref="C189:Q189" si="46">SUM(C190:C191)</f>
        <v>4936.2919702734735</v>
      </c>
      <c r="D189" s="157">
        <f t="shared" si="46"/>
        <v>5166.7698122317797</v>
      </c>
      <c r="E189" s="157">
        <f t="shared" si="46"/>
        <v>6140.9522148690357</v>
      </c>
      <c r="F189" s="157">
        <f t="shared" si="46"/>
        <v>5757.2450759943213</v>
      </c>
      <c r="G189" s="157">
        <f t="shared" si="46"/>
        <v>5950.5745223996983</v>
      </c>
      <c r="H189" s="157">
        <f t="shared" si="46"/>
        <v>5918.9266696132581</v>
      </c>
      <c r="I189" s="157">
        <f t="shared" si="46"/>
        <v>5531.9134339242773</v>
      </c>
      <c r="J189" s="157">
        <f t="shared" si="46"/>
        <v>5404.0281001768335</v>
      </c>
      <c r="K189" s="157">
        <f t="shared" si="46"/>
        <v>4742.7643879612979</v>
      </c>
      <c r="L189" s="157">
        <f t="shared" si="46"/>
        <v>4309.2507742740345</v>
      </c>
      <c r="M189" s="157">
        <f t="shared" si="46"/>
        <v>5768.427971400446</v>
      </c>
      <c r="N189" s="157">
        <f t="shared" si="46"/>
        <v>5082.9994117637789</v>
      </c>
      <c r="O189" s="157">
        <f t="shared" si="46"/>
        <v>2977.9886731730321</v>
      </c>
      <c r="P189" s="157">
        <f t="shared" si="46"/>
        <v>3035.166907607128</v>
      </c>
      <c r="Q189" s="157">
        <f t="shared" si="46"/>
        <v>4207.1032106223665</v>
      </c>
    </row>
    <row r="190" spans="1:17" ht="12" customHeight="1" x14ac:dyDescent="0.25">
      <c r="A190" s="23" t="s">
        <v>166</v>
      </c>
      <c r="B190" s="156">
        <f>IF(B114=0,0,B114/0.086*1000000/B$7)</f>
        <v>4551.5949234042128</v>
      </c>
      <c r="C190" s="156">
        <f t="shared" ref="C190:Q191" si="47">IF(C114=0,0,C114/0.086*1000000/C$7)</f>
        <v>4862.2467669112684</v>
      </c>
      <c r="D190" s="156">
        <f t="shared" si="47"/>
        <v>5051.1636663629606</v>
      </c>
      <c r="E190" s="156">
        <f t="shared" si="47"/>
        <v>6000.5924206612099</v>
      </c>
      <c r="F190" s="156">
        <f t="shared" si="47"/>
        <v>5632.5748159927325</v>
      </c>
      <c r="G190" s="156">
        <f t="shared" si="47"/>
        <v>5863.4087534272303</v>
      </c>
      <c r="H190" s="156">
        <f t="shared" si="47"/>
        <v>5786.1792341926785</v>
      </c>
      <c r="I190" s="156">
        <f t="shared" si="47"/>
        <v>5358.4136679221483</v>
      </c>
      <c r="J190" s="156">
        <f t="shared" si="47"/>
        <v>5241.4812355864633</v>
      </c>
      <c r="K190" s="156">
        <f t="shared" si="47"/>
        <v>4581.7536648274909</v>
      </c>
      <c r="L190" s="156">
        <f t="shared" si="47"/>
        <v>4161.2125011024264</v>
      </c>
      <c r="M190" s="156">
        <f t="shared" si="47"/>
        <v>5678.2464653567813</v>
      </c>
      <c r="N190" s="156">
        <f t="shared" si="47"/>
        <v>4865.0631593037633</v>
      </c>
      <c r="O190" s="156">
        <f t="shared" si="47"/>
        <v>2850.8638548165973</v>
      </c>
      <c r="P190" s="156">
        <f t="shared" si="47"/>
        <v>2920.8124819144814</v>
      </c>
      <c r="Q190" s="156">
        <f t="shared" si="47"/>
        <v>4035.2318531757869</v>
      </c>
    </row>
    <row r="191" spans="1:17" ht="12" customHeight="1" x14ac:dyDescent="0.25">
      <c r="A191" s="23" t="s">
        <v>60</v>
      </c>
      <c r="B191" s="156">
        <f>IF(B115=0,0,B115/0.086*1000000/B$7)</f>
        <v>82.12081162587981</v>
      </c>
      <c r="C191" s="156">
        <f t="shared" si="47"/>
        <v>74.045203362205442</v>
      </c>
      <c r="D191" s="156">
        <f t="shared" si="47"/>
        <v>115.60614586881948</v>
      </c>
      <c r="E191" s="156">
        <f t="shared" si="47"/>
        <v>140.35979420782573</v>
      </c>
      <c r="F191" s="156">
        <f t="shared" si="47"/>
        <v>124.67026000158904</v>
      </c>
      <c r="G191" s="156">
        <f t="shared" si="47"/>
        <v>87.165768972467987</v>
      </c>
      <c r="H191" s="156">
        <f t="shared" si="47"/>
        <v>132.74743542057954</v>
      </c>
      <c r="I191" s="156">
        <f t="shared" si="47"/>
        <v>173.49976600212935</v>
      </c>
      <c r="J191" s="156">
        <f t="shared" si="47"/>
        <v>162.54686459037032</v>
      </c>
      <c r="K191" s="156">
        <f t="shared" si="47"/>
        <v>161.01072313380709</v>
      </c>
      <c r="L191" s="156">
        <f t="shared" si="47"/>
        <v>148.03827317160835</v>
      </c>
      <c r="M191" s="156">
        <f t="shared" si="47"/>
        <v>90.181506043664669</v>
      </c>
      <c r="N191" s="156">
        <f t="shared" si="47"/>
        <v>217.93625246001571</v>
      </c>
      <c r="O191" s="156">
        <f t="shared" si="47"/>
        <v>127.12481835643501</v>
      </c>
      <c r="P191" s="156">
        <f t="shared" si="47"/>
        <v>114.3544256926464</v>
      </c>
      <c r="Q191" s="156">
        <f t="shared" si="47"/>
        <v>171.87135744657965</v>
      </c>
    </row>
    <row r="192" spans="1:17" ht="12" customHeight="1" x14ac:dyDescent="0.25">
      <c r="A192" s="158" t="s">
        <v>112</v>
      </c>
      <c r="B192" s="157">
        <f>B193</f>
        <v>222.46869714937861</v>
      </c>
      <c r="C192" s="157">
        <f t="shared" ref="C192:Q192" si="48">C193</f>
        <v>300.37041468577809</v>
      </c>
      <c r="D192" s="157">
        <f t="shared" si="48"/>
        <v>358.69384073902671</v>
      </c>
      <c r="E192" s="157">
        <f t="shared" si="48"/>
        <v>416.84714462801793</v>
      </c>
      <c r="F192" s="157">
        <f t="shared" si="48"/>
        <v>478.51020784683891</v>
      </c>
      <c r="G192" s="157">
        <f t="shared" si="48"/>
        <v>542.8808131308283</v>
      </c>
      <c r="H192" s="157">
        <f t="shared" si="48"/>
        <v>605.90075278450252</v>
      </c>
      <c r="I192" s="157">
        <f t="shared" si="48"/>
        <v>674.34775168841065</v>
      </c>
      <c r="J192" s="157">
        <f t="shared" si="48"/>
        <v>755.37055963505259</v>
      </c>
      <c r="K192" s="157">
        <f t="shared" si="48"/>
        <v>813.97596568501967</v>
      </c>
      <c r="L192" s="157">
        <f t="shared" si="48"/>
        <v>855.31616227684208</v>
      </c>
      <c r="M192" s="157">
        <f t="shared" si="48"/>
        <v>891.20170791755743</v>
      </c>
      <c r="N192" s="157">
        <f t="shared" si="48"/>
        <v>918.52540836887943</v>
      </c>
      <c r="O192" s="157">
        <f t="shared" si="48"/>
        <v>961.37861138643734</v>
      </c>
      <c r="P192" s="157">
        <f t="shared" si="48"/>
        <v>1003.8056869146805</v>
      </c>
      <c r="Q192" s="157">
        <f t="shared" si="48"/>
        <v>1062.4756371721069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222.46869714937861</v>
      </c>
      <c r="C193" s="156">
        <f t="shared" si="49"/>
        <v>300.37041468577809</v>
      </c>
      <c r="D193" s="156">
        <f t="shared" si="49"/>
        <v>358.69384073902671</v>
      </c>
      <c r="E193" s="156">
        <f t="shared" si="49"/>
        <v>416.84714462801793</v>
      </c>
      <c r="F193" s="156">
        <f t="shared" si="49"/>
        <v>478.51020784683891</v>
      </c>
      <c r="G193" s="156">
        <f t="shared" si="49"/>
        <v>542.8808131308283</v>
      </c>
      <c r="H193" s="156">
        <f t="shared" si="49"/>
        <v>605.90075278450252</v>
      </c>
      <c r="I193" s="156">
        <f t="shared" si="49"/>
        <v>674.34775168841065</v>
      </c>
      <c r="J193" s="156">
        <f t="shared" si="49"/>
        <v>755.37055963505259</v>
      </c>
      <c r="K193" s="156">
        <f t="shared" si="49"/>
        <v>813.97596568501967</v>
      </c>
      <c r="L193" s="156">
        <f t="shared" si="49"/>
        <v>855.31616227684208</v>
      </c>
      <c r="M193" s="156">
        <f t="shared" si="49"/>
        <v>891.20170791755743</v>
      </c>
      <c r="N193" s="156">
        <f t="shared" si="49"/>
        <v>918.52540836887943</v>
      </c>
      <c r="O193" s="156">
        <f t="shared" si="49"/>
        <v>961.37861138643734</v>
      </c>
      <c r="P193" s="156">
        <f t="shared" si="49"/>
        <v>1003.8056869146805</v>
      </c>
      <c r="Q193" s="156">
        <f t="shared" si="49"/>
        <v>1062.4756371721069</v>
      </c>
    </row>
    <row r="194" spans="1:17" ht="12" customHeight="1" x14ac:dyDescent="0.25">
      <c r="A194" s="158" t="s">
        <v>63</v>
      </c>
      <c r="B194" s="157">
        <f t="shared" si="49"/>
        <v>1083.7803086390718</v>
      </c>
      <c r="C194" s="157">
        <f t="shared" si="49"/>
        <v>1095.9390093305558</v>
      </c>
      <c r="D194" s="157">
        <f t="shared" si="49"/>
        <v>1165.2737011851966</v>
      </c>
      <c r="E194" s="157">
        <f t="shared" si="49"/>
        <v>1199.2515426733917</v>
      </c>
      <c r="F194" s="157">
        <f t="shared" si="49"/>
        <v>1234.1225188441222</v>
      </c>
      <c r="G194" s="157">
        <f t="shared" si="49"/>
        <v>1238.1488142090307</v>
      </c>
      <c r="H194" s="157">
        <f t="shared" si="49"/>
        <v>1292.7751572882732</v>
      </c>
      <c r="I194" s="157">
        <f t="shared" si="49"/>
        <v>1387.5929720337338</v>
      </c>
      <c r="J194" s="157">
        <f t="shared" si="49"/>
        <v>1431.8988789279065</v>
      </c>
      <c r="K194" s="157">
        <f t="shared" si="49"/>
        <v>1446.3753144446507</v>
      </c>
      <c r="L194" s="157">
        <f t="shared" si="49"/>
        <v>1455.4108182477285</v>
      </c>
      <c r="M194" s="157">
        <f t="shared" si="49"/>
        <v>1423.8780834873651</v>
      </c>
      <c r="N194" s="157">
        <f t="shared" si="49"/>
        <v>1483.698209942997</v>
      </c>
      <c r="O194" s="157">
        <f t="shared" si="49"/>
        <v>1423.7772589292069</v>
      </c>
      <c r="P194" s="157">
        <f t="shared" si="49"/>
        <v>1438.3973598426162</v>
      </c>
      <c r="Q194" s="157">
        <f t="shared" si="49"/>
        <v>1490.6255284325107</v>
      </c>
    </row>
    <row r="195" spans="1:17" ht="12" customHeight="1" x14ac:dyDescent="0.25">
      <c r="A195" s="167" t="s">
        <v>165</v>
      </c>
      <c r="B195" s="132">
        <f>IF(B119=0,0,B119/0.086*1000000/B$11)</f>
        <v>1075.2826401778173</v>
      </c>
      <c r="C195" s="132">
        <f t="shared" ref="C195:Q195" si="50">IF(C119=0,0,C119/0.086*1000000/C$11)</f>
        <v>1087.4200630178218</v>
      </c>
      <c r="D195" s="132">
        <f t="shared" si="50"/>
        <v>1135.0781043675372</v>
      </c>
      <c r="E195" s="132">
        <f t="shared" si="50"/>
        <v>1154.7349873366043</v>
      </c>
      <c r="F195" s="132">
        <f t="shared" si="50"/>
        <v>1191.5976293749304</v>
      </c>
      <c r="G195" s="132">
        <f t="shared" si="50"/>
        <v>1205.5023009010524</v>
      </c>
      <c r="H195" s="132">
        <f t="shared" si="50"/>
        <v>1228.4307214468888</v>
      </c>
      <c r="I195" s="132">
        <f t="shared" si="50"/>
        <v>1300.4031022035178</v>
      </c>
      <c r="J195" s="132">
        <f t="shared" si="50"/>
        <v>1348.4441786040004</v>
      </c>
      <c r="K195" s="132">
        <f t="shared" si="50"/>
        <v>1377.3080159669398</v>
      </c>
      <c r="L195" s="132">
        <f t="shared" si="50"/>
        <v>1379.2814009408203</v>
      </c>
      <c r="M195" s="132">
        <f t="shared" si="50"/>
        <v>1491.7363217471188</v>
      </c>
      <c r="N195" s="132">
        <f t="shared" si="50"/>
        <v>1391.1815144627355</v>
      </c>
      <c r="O195" s="132">
        <f t="shared" si="50"/>
        <v>1284.8320976950026</v>
      </c>
      <c r="P195" s="132">
        <f t="shared" si="50"/>
        <v>1407.243743191716</v>
      </c>
      <c r="Q195" s="132">
        <f t="shared" si="50"/>
        <v>1417.7068694184532</v>
      </c>
    </row>
    <row r="196" spans="1:17" ht="12" customHeight="1" x14ac:dyDescent="0.25">
      <c r="A196" s="167" t="s">
        <v>164</v>
      </c>
      <c r="B196" s="132">
        <f>IF(B120=0,0,B120/0.086*1000000/B$12)</f>
        <v>1075.2838184967593</v>
      </c>
      <c r="C196" s="132">
        <f t="shared" ref="C196:Q196" si="51">IF(C120=0,0,C120/0.086*1000000/C$12)</f>
        <v>1084.898990740636</v>
      </c>
      <c r="D196" s="132">
        <f t="shared" si="51"/>
        <v>1131.0776802659711</v>
      </c>
      <c r="E196" s="132">
        <f t="shared" si="51"/>
        <v>1151.4092197970392</v>
      </c>
      <c r="F196" s="132">
        <f t="shared" si="51"/>
        <v>1185.0406110755146</v>
      </c>
      <c r="G196" s="132">
        <f t="shared" si="51"/>
        <v>1198.6058132491648</v>
      </c>
      <c r="H196" s="132">
        <f t="shared" si="51"/>
        <v>1218.927371547949</v>
      </c>
      <c r="I196" s="132">
        <f t="shared" si="51"/>
        <v>1282.8256306884807</v>
      </c>
      <c r="J196" s="132">
        <f t="shared" si="51"/>
        <v>1330.7047558716006</v>
      </c>
      <c r="K196" s="132">
        <f t="shared" si="51"/>
        <v>1349.9127869150061</v>
      </c>
      <c r="L196" s="132">
        <f t="shared" si="51"/>
        <v>1362.7652976552499</v>
      </c>
      <c r="M196" s="132">
        <f t="shared" si="51"/>
        <v>1391.4386555716922</v>
      </c>
      <c r="N196" s="132">
        <f t="shared" si="51"/>
        <v>1358.8781983451327</v>
      </c>
      <c r="O196" s="132">
        <f t="shared" si="51"/>
        <v>1324.9289704095654</v>
      </c>
      <c r="P196" s="132">
        <f t="shared" si="51"/>
        <v>1367.8801475795233</v>
      </c>
      <c r="Q196" s="132">
        <f t="shared" si="51"/>
        <v>1375.5029037786726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274.1970732453438</v>
      </c>
      <c r="C197" s="165">
        <f t="shared" si="52"/>
        <v>278.31855171582191</v>
      </c>
      <c r="D197" s="165">
        <f t="shared" si="52"/>
        <v>342.8492953154435</v>
      </c>
      <c r="E197" s="165">
        <f t="shared" si="52"/>
        <v>386.26733091033196</v>
      </c>
      <c r="F197" s="165">
        <f t="shared" si="52"/>
        <v>352.46325046920447</v>
      </c>
      <c r="G197" s="165">
        <f t="shared" si="52"/>
        <v>418.28398528730111</v>
      </c>
      <c r="H197" s="165">
        <f t="shared" si="52"/>
        <v>397.92822650506008</v>
      </c>
      <c r="I197" s="165">
        <f t="shared" si="52"/>
        <v>397.18137494110226</v>
      </c>
      <c r="J197" s="165">
        <f t="shared" si="52"/>
        <v>414.51217719893668</v>
      </c>
      <c r="K197" s="165">
        <f t="shared" si="52"/>
        <v>409.60041693476603</v>
      </c>
      <c r="L197" s="165">
        <f t="shared" si="52"/>
        <v>424.33677440511184</v>
      </c>
      <c r="M197" s="165">
        <f t="shared" si="52"/>
        <v>478.37841209302837</v>
      </c>
      <c r="N197" s="165">
        <f t="shared" si="52"/>
        <v>445.85414772251301</v>
      </c>
      <c r="O197" s="165">
        <f t="shared" si="52"/>
        <v>412.48095410574138</v>
      </c>
      <c r="P197" s="165">
        <f t="shared" si="52"/>
        <v>449.1118453098947</v>
      </c>
      <c r="Q197" s="165">
        <f t="shared" si="52"/>
        <v>451.99081251365072</v>
      </c>
    </row>
    <row r="198" spans="1:17" ht="12" customHeight="1" x14ac:dyDescent="0.25">
      <c r="A198" s="147" t="s">
        <v>59</v>
      </c>
      <c r="B198" s="164">
        <f t="shared" si="52"/>
        <v>801.08674525141544</v>
      </c>
      <c r="C198" s="164">
        <f t="shared" si="52"/>
        <v>806.58043902481427</v>
      </c>
      <c r="D198" s="164">
        <f t="shared" si="52"/>
        <v>788.22838495052758</v>
      </c>
      <c r="E198" s="164">
        <f t="shared" si="52"/>
        <v>765.14188888670731</v>
      </c>
      <c r="F198" s="164">
        <f t="shared" si="52"/>
        <v>832.57736060631021</v>
      </c>
      <c r="G198" s="164">
        <f t="shared" si="52"/>
        <v>780.32182796186351</v>
      </c>
      <c r="H198" s="164">
        <f t="shared" si="52"/>
        <v>820.9991450428887</v>
      </c>
      <c r="I198" s="164">
        <f t="shared" si="52"/>
        <v>885.64425574737834</v>
      </c>
      <c r="J198" s="164">
        <f t="shared" si="52"/>
        <v>916.1925786726639</v>
      </c>
      <c r="K198" s="164">
        <f t="shared" si="52"/>
        <v>940.31236998024019</v>
      </c>
      <c r="L198" s="164">
        <f t="shared" si="52"/>
        <v>938.42852325013826</v>
      </c>
      <c r="M198" s="164">
        <f t="shared" si="52"/>
        <v>913.06024347866389</v>
      </c>
      <c r="N198" s="164">
        <f t="shared" si="52"/>
        <v>913.02405062261971</v>
      </c>
      <c r="O198" s="164">
        <f t="shared" si="52"/>
        <v>912.44801630382426</v>
      </c>
      <c r="P198" s="164">
        <f t="shared" si="52"/>
        <v>918.76830226962852</v>
      </c>
      <c r="Q198" s="164">
        <f t="shared" si="52"/>
        <v>923.51209126502192</v>
      </c>
    </row>
    <row r="199" spans="1:17" ht="12" customHeight="1" x14ac:dyDescent="0.25">
      <c r="A199" s="163" t="s">
        <v>142</v>
      </c>
      <c r="B199" s="162">
        <f>IF(B123=0,0,B123/0.086*1000000/B$13)</f>
        <v>1090.0601201081708</v>
      </c>
      <c r="C199" s="162">
        <f t="shared" ref="C199:Q199" si="53">IF(C123=0,0,C123/0.086*1000000/C$13)</f>
        <v>1103.944860128172</v>
      </c>
      <c r="D199" s="162">
        <f t="shared" si="53"/>
        <v>1189.3063556214584</v>
      </c>
      <c r="E199" s="162">
        <f t="shared" si="53"/>
        <v>1233.2721848042409</v>
      </c>
      <c r="F199" s="162">
        <f t="shared" si="53"/>
        <v>1269.1422813503107</v>
      </c>
      <c r="G199" s="162">
        <f t="shared" si="53"/>
        <v>1265.2179864392958</v>
      </c>
      <c r="H199" s="162">
        <f t="shared" si="53"/>
        <v>1345.8405340373777</v>
      </c>
      <c r="I199" s="162">
        <f t="shared" si="53"/>
        <v>1498.5501281262718</v>
      </c>
      <c r="J199" s="162">
        <f t="shared" si="53"/>
        <v>1547.522498331145</v>
      </c>
      <c r="K199" s="162">
        <f t="shared" si="53"/>
        <v>1559.9855354903082</v>
      </c>
      <c r="L199" s="162">
        <f t="shared" si="53"/>
        <v>1565.1234579179909</v>
      </c>
      <c r="M199" s="162">
        <f t="shared" si="53"/>
        <v>1470.7184752347969</v>
      </c>
      <c r="N199" s="162">
        <f t="shared" si="53"/>
        <v>1637.5691872608486</v>
      </c>
      <c r="O199" s="162">
        <f t="shared" si="53"/>
        <v>1562.5195106299423</v>
      </c>
      <c r="P199" s="162">
        <f t="shared" si="53"/>
        <v>1531.0250824423758</v>
      </c>
      <c r="Q199" s="162">
        <f t="shared" si="53"/>
        <v>1643.1543769038037</v>
      </c>
    </row>
    <row r="200" spans="1:17" ht="12" customHeight="1" x14ac:dyDescent="0.25">
      <c r="A200" s="161" t="s">
        <v>141</v>
      </c>
      <c r="B200" s="160">
        <f>IF(B124=0,0,B124/0.086*1000000/B$14)</f>
        <v>1079.0520758789996</v>
      </c>
      <c r="C200" s="160">
        <f t="shared" ref="C200:Q200" si="54">IF(C124=0,0,C124/0.086*1000000/C$14)</f>
        <v>1088.858369628623</v>
      </c>
      <c r="D200" s="160">
        <f t="shared" si="54"/>
        <v>1146.624485704185</v>
      </c>
      <c r="E200" s="160">
        <f t="shared" si="54"/>
        <v>1175.3628581849218</v>
      </c>
      <c r="F200" s="160">
        <f t="shared" si="54"/>
        <v>1206.1751284629895</v>
      </c>
      <c r="G200" s="160">
        <f t="shared" si="54"/>
        <v>1217.2270370313181</v>
      </c>
      <c r="H200" s="160">
        <f t="shared" si="54"/>
        <v>1253.9712168789374</v>
      </c>
      <c r="I200" s="160">
        <f t="shared" si="54"/>
        <v>1329.5418788845161</v>
      </c>
      <c r="J200" s="160">
        <f t="shared" si="54"/>
        <v>1377.7028879277157</v>
      </c>
      <c r="K200" s="160">
        <f t="shared" si="54"/>
        <v>1393.6912939896099</v>
      </c>
      <c r="L200" s="160">
        <f t="shared" si="54"/>
        <v>1409.1699986950491</v>
      </c>
      <c r="M200" s="160">
        <f t="shared" si="54"/>
        <v>1373.151336021647</v>
      </c>
      <c r="N200" s="160">
        <f t="shared" si="54"/>
        <v>1425.2395901169873</v>
      </c>
      <c r="O200" s="160">
        <f t="shared" si="54"/>
        <v>1400.4902280426033</v>
      </c>
      <c r="P200" s="160">
        <f t="shared" si="54"/>
        <v>1397.724276262406</v>
      </c>
      <c r="Q200" s="160">
        <f t="shared" si="54"/>
        <v>1438.9294021470776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277.96533062758414</v>
      </c>
      <c r="C201" s="156">
        <f t="shared" si="55"/>
        <v>282.27793060380844</v>
      </c>
      <c r="D201" s="156">
        <f t="shared" si="55"/>
        <v>358.39610075365744</v>
      </c>
      <c r="E201" s="156">
        <f t="shared" si="55"/>
        <v>410.2209692982139</v>
      </c>
      <c r="F201" s="156">
        <f t="shared" si="55"/>
        <v>373.59776785667896</v>
      </c>
      <c r="G201" s="156">
        <f t="shared" si="55"/>
        <v>436.90520906945471</v>
      </c>
      <c r="H201" s="156">
        <f t="shared" si="55"/>
        <v>432.97207183604843</v>
      </c>
      <c r="I201" s="156">
        <f t="shared" si="55"/>
        <v>443.89762313713754</v>
      </c>
      <c r="J201" s="156">
        <f t="shared" si="55"/>
        <v>461.5103092550512</v>
      </c>
      <c r="K201" s="156">
        <f t="shared" si="55"/>
        <v>453.37892400936937</v>
      </c>
      <c r="L201" s="156">
        <f t="shared" si="55"/>
        <v>470.74147544490972</v>
      </c>
      <c r="M201" s="156">
        <f t="shared" si="55"/>
        <v>460.09109254298249</v>
      </c>
      <c r="N201" s="156">
        <f t="shared" si="55"/>
        <v>512.21553949436736</v>
      </c>
      <c r="O201" s="156">
        <f t="shared" si="55"/>
        <v>488.04221173877932</v>
      </c>
      <c r="P201" s="156">
        <f t="shared" si="55"/>
        <v>478.95597399277705</v>
      </c>
      <c r="Q201" s="156">
        <f t="shared" si="55"/>
        <v>515.4173108820554</v>
      </c>
    </row>
    <row r="202" spans="1:17" ht="12" customHeight="1" x14ac:dyDescent="0.25">
      <c r="A202" s="148" t="s">
        <v>59</v>
      </c>
      <c r="B202" s="156">
        <f t="shared" si="55"/>
        <v>801.08674525141532</v>
      </c>
      <c r="C202" s="156">
        <f t="shared" si="55"/>
        <v>806.58043902481461</v>
      </c>
      <c r="D202" s="156">
        <f t="shared" si="55"/>
        <v>788.2283849505277</v>
      </c>
      <c r="E202" s="156">
        <f t="shared" si="55"/>
        <v>765.14188888670776</v>
      </c>
      <c r="F202" s="156">
        <f t="shared" si="55"/>
        <v>832.57736060631066</v>
      </c>
      <c r="G202" s="156">
        <f t="shared" si="55"/>
        <v>780.32182796186351</v>
      </c>
      <c r="H202" s="156">
        <f t="shared" si="55"/>
        <v>820.9991450428887</v>
      </c>
      <c r="I202" s="156">
        <f t="shared" si="55"/>
        <v>885.64425574737834</v>
      </c>
      <c r="J202" s="156">
        <f t="shared" si="55"/>
        <v>916.19257867266435</v>
      </c>
      <c r="K202" s="156">
        <f t="shared" si="55"/>
        <v>940.31236998024031</v>
      </c>
      <c r="L202" s="156">
        <f t="shared" si="55"/>
        <v>938.42852325013928</v>
      </c>
      <c r="M202" s="156">
        <f t="shared" si="55"/>
        <v>913.06024347866469</v>
      </c>
      <c r="N202" s="156">
        <f t="shared" si="55"/>
        <v>913.02405062262028</v>
      </c>
      <c r="O202" s="156">
        <f t="shared" si="55"/>
        <v>912.44801630382403</v>
      </c>
      <c r="P202" s="156">
        <f t="shared" si="55"/>
        <v>918.7683022696292</v>
      </c>
      <c r="Q202" s="156">
        <f t="shared" si="55"/>
        <v>923.51209126502215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941.09188618852363</v>
      </c>
      <c r="C203" s="157">
        <f t="shared" si="56"/>
        <v>939.89352391312241</v>
      </c>
      <c r="D203" s="157">
        <f t="shared" si="56"/>
        <v>999.33896120525901</v>
      </c>
      <c r="E203" s="157">
        <f t="shared" si="56"/>
        <v>1016.9477450905265</v>
      </c>
      <c r="F203" s="157">
        <f t="shared" si="56"/>
        <v>1013.3975487203192</v>
      </c>
      <c r="G203" s="157">
        <f t="shared" si="56"/>
        <v>993.75566958286674</v>
      </c>
      <c r="H203" s="157">
        <f t="shared" si="56"/>
        <v>1046.205583537052</v>
      </c>
      <c r="I203" s="157">
        <f t="shared" si="56"/>
        <v>1109.4332347582715</v>
      </c>
      <c r="J203" s="157">
        <f t="shared" si="56"/>
        <v>1109.2463545350088</v>
      </c>
      <c r="K203" s="157">
        <f t="shared" si="56"/>
        <v>1107.860126151528</v>
      </c>
      <c r="L203" s="157">
        <f t="shared" si="56"/>
        <v>1117.3357875095553</v>
      </c>
      <c r="M203" s="157">
        <f t="shared" si="56"/>
        <v>1051.4307492755015</v>
      </c>
      <c r="N203" s="157">
        <f t="shared" si="56"/>
        <v>1163.0203242678083</v>
      </c>
      <c r="O203" s="157">
        <f t="shared" si="56"/>
        <v>1100.0981191879087</v>
      </c>
      <c r="P203" s="157">
        <f t="shared" si="56"/>
        <v>1094.111160264966</v>
      </c>
      <c r="Q203" s="157">
        <f t="shared" si="56"/>
        <v>1155.7260104194593</v>
      </c>
    </row>
    <row r="204" spans="1:17" ht="12" customHeight="1" x14ac:dyDescent="0.25">
      <c r="A204" s="23" t="s">
        <v>57</v>
      </c>
      <c r="B204" s="156">
        <f>IF(B128=0,0,B128/0.086*1000000/B$16)</f>
        <v>928.91819723079277</v>
      </c>
      <c r="C204" s="156">
        <f t="shared" ref="C204:Q204" si="57">IF(C128=0,0,C128/0.086*1000000/C$16)</f>
        <v>938.97336614142409</v>
      </c>
      <c r="D204" s="156">
        <f t="shared" si="57"/>
        <v>978.70464361147924</v>
      </c>
      <c r="E204" s="156">
        <f t="shared" si="57"/>
        <v>990.40989968150086</v>
      </c>
      <c r="F204" s="156">
        <f t="shared" si="57"/>
        <v>1011.6820792399687</v>
      </c>
      <c r="G204" s="156">
        <f t="shared" si="57"/>
        <v>1014.3593394199376</v>
      </c>
      <c r="H204" s="156">
        <f t="shared" si="57"/>
        <v>1035.9192748314033</v>
      </c>
      <c r="I204" s="156">
        <f t="shared" si="57"/>
        <v>1069.4097625284126</v>
      </c>
      <c r="J204" s="156">
        <f t="shared" si="57"/>
        <v>1080.3188958669029</v>
      </c>
      <c r="K204" s="156">
        <f t="shared" si="57"/>
        <v>1077.1280088798324</v>
      </c>
      <c r="L204" s="156">
        <f t="shared" si="57"/>
        <v>1091.9622067103082</v>
      </c>
      <c r="M204" s="156">
        <f t="shared" si="57"/>
        <v>1059.0567658314746</v>
      </c>
      <c r="N204" s="156">
        <f t="shared" si="57"/>
        <v>1067.4187570957474</v>
      </c>
      <c r="O204" s="156">
        <f t="shared" si="57"/>
        <v>1066.9433797211761</v>
      </c>
      <c r="P204" s="156">
        <f t="shared" si="57"/>
        <v>1050.5278204876586</v>
      </c>
      <c r="Q204" s="156">
        <f t="shared" si="57"/>
        <v>1038.3715106641785</v>
      </c>
    </row>
    <row r="205" spans="1:17" ht="12" customHeight="1" x14ac:dyDescent="0.25">
      <c r="A205" s="29" t="s">
        <v>140</v>
      </c>
      <c r="B205" s="57">
        <f>IF(B129=0,0,B129/0.086*1000000/B$17)</f>
        <v>941.68137824676558</v>
      </c>
      <c r="C205" s="57">
        <f t="shared" ref="C205:Q205" si="58">IF(C129=0,0,C129/0.086*1000000/C$17)</f>
        <v>939.93823876469685</v>
      </c>
      <c r="D205" s="57">
        <f t="shared" si="58"/>
        <v>999.83834502853199</v>
      </c>
      <c r="E205" s="57">
        <f t="shared" si="58"/>
        <v>1017.5943713876478</v>
      </c>
      <c r="F205" s="57">
        <f t="shared" si="58"/>
        <v>1013.4445914973546</v>
      </c>
      <c r="G205" s="57">
        <f t="shared" si="58"/>
        <v>993.22947830777173</v>
      </c>
      <c r="H205" s="57">
        <f t="shared" si="58"/>
        <v>1046.4595511854307</v>
      </c>
      <c r="I205" s="57">
        <f t="shared" si="58"/>
        <v>1110.5183883943087</v>
      </c>
      <c r="J205" s="57">
        <f t="shared" si="58"/>
        <v>1110.0703701001401</v>
      </c>
      <c r="K205" s="57">
        <f t="shared" si="58"/>
        <v>1108.4869298924934</v>
      </c>
      <c r="L205" s="57">
        <f t="shared" si="58"/>
        <v>1118.2429364694983</v>
      </c>
      <c r="M205" s="57">
        <f t="shared" si="58"/>
        <v>1051.1681961908557</v>
      </c>
      <c r="N205" s="57">
        <f t="shared" si="58"/>
        <v>1163.7669170940535</v>
      </c>
      <c r="O205" s="57">
        <f t="shared" si="58"/>
        <v>1101.5120803918483</v>
      </c>
      <c r="P205" s="57">
        <f t="shared" si="58"/>
        <v>1097.6322356053875</v>
      </c>
      <c r="Q205" s="57">
        <f t="shared" si="58"/>
        <v>1164.3544134824651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2426.7093478912657</v>
      </c>
      <c r="C207" s="168">
        <f t="shared" ref="C207:Q207" si="59">SUM(C208,C211,C213,C222)</f>
        <v>2554.0260360506409</v>
      </c>
      <c r="D207" s="168">
        <f t="shared" si="59"/>
        <v>2614.7773717445198</v>
      </c>
      <c r="E207" s="168">
        <f t="shared" si="59"/>
        <v>3053.6807103835904</v>
      </c>
      <c r="F207" s="168">
        <f t="shared" si="59"/>
        <v>2843.2731752488626</v>
      </c>
      <c r="G207" s="168">
        <f t="shared" si="59"/>
        <v>2934.7859001331276</v>
      </c>
      <c r="H207" s="168">
        <f t="shared" si="59"/>
        <v>2878.7733015880331</v>
      </c>
      <c r="I207" s="168">
        <f t="shared" si="59"/>
        <v>2646.9019534681752</v>
      </c>
      <c r="J207" s="168">
        <f t="shared" si="59"/>
        <v>2572.7022564330368</v>
      </c>
      <c r="K207" s="168">
        <f t="shared" si="59"/>
        <v>2242.38682187418</v>
      </c>
      <c r="L207" s="168">
        <f t="shared" si="59"/>
        <v>2037.8468547597727</v>
      </c>
      <c r="M207" s="168">
        <f t="shared" si="59"/>
        <v>2716.1822736541071</v>
      </c>
      <c r="N207" s="168">
        <f t="shared" si="59"/>
        <v>2303.1121520619531</v>
      </c>
      <c r="O207" s="168">
        <f t="shared" si="59"/>
        <v>1391.8816833102073</v>
      </c>
      <c r="P207" s="168">
        <f t="shared" si="59"/>
        <v>1423.6044794066033</v>
      </c>
      <c r="Q207" s="168">
        <f t="shared" si="59"/>
        <v>1894.6399373154841</v>
      </c>
    </row>
    <row r="208" spans="1:17" ht="12" customHeight="1" x14ac:dyDescent="0.25">
      <c r="A208" s="158" t="s">
        <v>65</v>
      </c>
      <c r="B208" s="157">
        <f>SUM(B209:B210)</f>
        <v>2305.860321440784</v>
      </c>
      <c r="C208" s="157">
        <f t="shared" ref="C208:Q208" si="60">SUM(C209:C210)</f>
        <v>2432.7620300401049</v>
      </c>
      <c r="D208" s="157">
        <f t="shared" si="60"/>
        <v>2498.8970041914481</v>
      </c>
      <c r="E208" s="157">
        <f t="shared" si="60"/>
        <v>2934.6323413205791</v>
      </c>
      <c r="F208" s="157">
        <f t="shared" si="60"/>
        <v>2722.5218934820628</v>
      </c>
      <c r="G208" s="157">
        <f t="shared" si="60"/>
        <v>2811.2685636256329</v>
      </c>
      <c r="H208" s="157">
        <f t="shared" si="60"/>
        <v>2756.2706563393285</v>
      </c>
      <c r="I208" s="157">
        <f t="shared" si="60"/>
        <v>2533.8194825511305</v>
      </c>
      <c r="J208" s="157">
        <f t="shared" si="60"/>
        <v>2453.459775988309</v>
      </c>
      <c r="K208" s="157">
        <f t="shared" si="60"/>
        <v>2124.978259793601</v>
      </c>
      <c r="L208" s="157">
        <f t="shared" si="60"/>
        <v>1910.7372585519797</v>
      </c>
      <c r="M208" s="157">
        <f t="shared" si="60"/>
        <v>2578.3158892506622</v>
      </c>
      <c r="N208" s="157">
        <f t="shared" si="60"/>
        <v>2177.4188510921335</v>
      </c>
      <c r="O208" s="157">
        <f t="shared" si="60"/>
        <v>1244.0188164652991</v>
      </c>
      <c r="P208" s="157">
        <f t="shared" si="60"/>
        <v>1258.353157178077</v>
      </c>
      <c r="Q208" s="157">
        <f t="shared" si="60"/>
        <v>1734.0986433347437</v>
      </c>
    </row>
    <row r="209" spans="1:17" ht="12" customHeight="1" x14ac:dyDescent="0.25">
      <c r="A209" s="23" t="s">
        <v>166</v>
      </c>
      <c r="B209" s="156">
        <f>IF(B152=0,0,B152*1000000/B$7)</f>
        <v>2305.860321440784</v>
      </c>
      <c r="C209" s="156">
        <f t="shared" ref="C209:Q210" si="61">IF(C152=0,0,C152*1000000/C$7)</f>
        <v>2432.7620300401049</v>
      </c>
      <c r="D209" s="156">
        <f t="shared" si="61"/>
        <v>2498.8970041914481</v>
      </c>
      <c r="E209" s="156">
        <f t="shared" si="61"/>
        <v>2934.6323413205791</v>
      </c>
      <c r="F209" s="156">
        <f t="shared" si="61"/>
        <v>2722.5218934820628</v>
      </c>
      <c r="G209" s="156">
        <f t="shared" si="61"/>
        <v>2811.2685636256329</v>
      </c>
      <c r="H209" s="156">
        <f t="shared" si="61"/>
        <v>2756.2706563393285</v>
      </c>
      <c r="I209" s="156">
        <f t="shared" si="61"/>
        <v>2533.8194825511305</v>
      </c>
      <c r="J209" s="156">
        <f t="shared" si="61"/>
        <v>2453.459775988309</v>
      </c>
      <c r="K209" s="156">
        <f t="shared" si="61"/>
        <v>2124.978259793601</v>
      </c>
      <c r="L209" s="156">
        <f t="shared" si="61"/>
        <v>1910.7372585519797</v>
      </c>
      <c r="M209" s="156">
        <f t="shared" si="61"/>
        <v>2578.3158892506622</v>
      </c>
      <c r="N209" s="156">
        <f t="shared" si="61"/>
        <v>2177.4188510921335</v>
      </c>
      <c r="O209" s="156">
        <f t="shared" si="61"/>
        <v>1244.0188164652991</v>
      </c>
      <c r="P209" s="156">
        <f t="shared" si="61"/>
        <v>1258.353157178077</v>
      </c>
      <c r="Q209" s="156">
        <f t="shared" si="61"/>
        <v>1734.0986433347437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96.456264906287913</v>
      </c>
      <c r="C213" s="157">
        <f t="shared" si="63"/>
        <v>96.982798326629052</v>
      </c>
      <c r="D213" s="157">
        <f t="shared" si="63"/>
        <v>103.19403719576643</v>
      </c>
      <c r="E213" s="157">
        <f t="shared" si="63"/>
        <v>106.35300825229713</v>
      </c>
      <c r="F213" s="157">
        <f t="shared" si="63"/>
        <v>106.5507312604191</v>
      </c>
      <c r="G213" s="157">
        <f t="shared" si="63"/>
        <v>110.36230363080649</v>
      </c>
      <c r="H213" s="157">
        <f t="shared" si="63"/>
        <v>109.66775897288909</v>
      </c>
      <c r="I213" s="157">
        <f t="shared" si="63"/>
        <v>98.836912493455486</v>
      </c>
      <c r="J213" s="157">
        <f t="shared" si="63"/>
        <v>104.39581963652429</v>
      </c>
      <c r="K213" s="157">
        <f t="shared" si="63"/>
        <v>106.79239233807803</v>
      </c>
      <c r="L213" s="157">
        <f t="shared" si="63"/>
        <v>108.69296408255724</v>
      </c>
      <c r="M213" s="157">
        <f t="shared" si="63"/>
        <v>120.68137165460406</v>
      </c>
      <c r="N213" s="157">
        <f t="shared" si="63"/>
        <v>121.70660441181545</v>
      </c>
      <c r="O213" s="157">
        <f t="shared" si="63"/>
        <v>127.00915648097919</v>
      </c>
      <c r="P213" s="157">
        <f t="shared" si="63"/>
        <v>127.82868374085373</v>
      </c>
      <c r="Q213" s="157">
        <f t="shared" si="63"/>
        <v>126.65854535197531</v>
      </c>
    </row>
    <row r="214" spans="1:17" ht="12" customHeight="1" x14ac:dyDescent="0.25">
      <c r="A214" s="167" t="s">
        <v>165</v>
      </c>
      <c r="B214" s="132">
        <f>IF(B157=0,0,B157*1000000/B$11)</f>
        <v>621.81024671025261</v>
      </c>
      <c r="C214" s="132">
        <f t="shared" ref="C214:Q214" si="64">IF(C157=0,0,C157*1000000/C$11)</f>
        <v>621.48825446443823</v>
      </c>
      <c r="D214" s="132">
        <f t="shared" si="64"/>
        <v>641.61309988375331</v>
      </c>
      <c r="E214" s="132">
        <f t="shared" si="64"/>
        <v>645.84463325373326</v>
      </c>
      <c r="F214" s="132">
        <f t="shared" si="64"/>
        <v>659.66059572813742</v>
      </c>
      <c r="G214" s="132">
        <f t="shared" si="64"/>
        <v>661.45838020630629</v>
      </c>
      <c r="H214" s="132">
        <f t="shared" si="64"/>
        <v>669.19308939983591</v>
      </c>
      <c r="I214" s="132">
        <f t="shared" si="64"/>
        <v>696.46244495161761</v>
      </c>
      <c r="J214" s="132">
        <f t="shared" si="64"/>
        <v>715.00404365161671</v>
      </c>
      <c r="K214" s="132">
        <f t="shared" si="64"/>
        <v>722.95667943684543</v>
      </c>
      <c r="L214" s="132">
        <f t="shared" si="64"/>
        <v>716.57862133963374</v>
      </c>
      <c r="M214" s="132">
        <f t="shared" si="64"/>
        <v>767.29580835416732</v>
      </c>
      <c r="N214" s="132">
        <f t="shared" si="64"/>
        <v>709.63407133890257</v>
      </c>
      <c r="O214" s="132">
        <f t="shared" si="64"/>
        <v>649.97076716067875</v>
      </c>
      <c r="P214" s="132">
        <f t="shared" si="64"/>
        <v>704.71934611562278</v>
      </c>
      <c r="Q214" s="132">
        <f t="shared" si="64"/>
        <v>703.52065886300898</v>
      </c>
    </row>
    <row r="215" spans="1:17" ht="12" customHeight="1" x14ac:dyDescent="0.25">
      <c r="A215" s="167" t="s">
        <v>164</v>
      </c>
      <c r="B215" s="132">
        <f>IF(B158=0,0,B158*1000000/B$12)</f>
        <v>158.56161291111465</v>
      </c>
      <c r="C215" s="132">
        <f t="shared" ref="C215:Q217" si="65">IF(C158=0,0,C158*1000000/C$12)</f>
        <v>158.47950488843196</v>
      </c>
      <c r="D215" s="132">
        <f t="shared" si="65"/>
        <v>192.48392996512624</v>
      </c>
      <c r="E215" s="132">
        <f t="shared" si="65"/>
        <v>213.12872897373191</v>
      </c>
      <c r="F215" s="132">
        <f t="shared" si="65"/>
        <v>192.29106365475204</v>
      </c>
      <c r="G215" s="132">
        <f t="shared" si="65"/>
        <v>226.21876603055685</v>
      </c>
      <c r="H215" s="132">
        <f t="shared" si="65"/>
        <v>214.1417886079474</v>
      </c>
      <c r="I215" s="132">
        <f t="shared" si="65"/>
        <v>208.93873348548473</v>
      </c>
      <c r="J215" s="132">
        <f t="shared" si="65"/>
        <v>214.50121309548504</v>
      </c>
      <c r="K215" s="132">
        <f t="shared" si="65"/>
        <v>209.65743703668531</v>
      </c>
      <c r="L215" s="132">
        <f t="shared" si="65"/>
        <v>214.97358640189009</v>
      </c>
      <c r="M215" s="132">
        <f t="shared" si="65"/>
        <v>239.39629220650036</v>
      </c>
      <c r="N215" s="132">
        <f t="shared" si="65"/>
        <v>221.40583025773776</v>
      </c>
      <c r="O215" s="132">
        <f t="shared" si="65"/>
        <v>202.79087935413199</v>
      </c>
      <c r="P215" s="132">
        <f t="shared" si="65"/>
        <v>219.87243598807436</v>
      </c>
      <c r="Q215" s="132">
        <f t="shared" si="65"/>
        <v>219.49844556525926</v>
      </c>
    </row>
    <row r="216" spans="1:17" ht="12" customHeight="1" x14ac:dyDescent="0.25">
      <c r="A216" s="166" t="s">
        <v>163</v>
      </c>
      <c r="B216" s="165">
        <f>IF(B159=0,0,B159*1000000/B$12)</f>
        <v>158.56161291111465</v>
      </c>
      <c r="C216" s="165">
        <f t="shared" si="65"/>
        <v>158.47950488843196</v>
      </c>
      <c r="D216" s="165">
        <f t="shared" si="65"/>
        <v>192.48392996512624</v>
      </c>
      <c r="E216" s="165">
        <f t="shared" si="65"/>
        <v>213.12872897373191</v>
      </c>
      <c r="F216" s="165">
        <f t="shared" si="65"/>
        <v>192.29106365475204</v>
      </c>
      <c r="G216" s="165">
        <f t="shared" si="65"/>
        <v>226.21876603055685</v>
      </c>
      <c r="H216" s="165">
        <f t="shared" si="65"/>
        <v>214.1417886079474</v>
      </c>
      <c r="I216" s="165">
        <f t="shared" si="65"/>
        <v>208.93873348548473</v>
      </c>
      <c r="J216" s="165">
        <f t="shared" si="65"/>
        <v>214.50121309548504</v>
      </c>
      <c r="K216" s="165">
        <f t="shared" si="65"/>
        <v>209.65743703668531</v>
      </c>
      <c r="L216" s="165">
        <f t="shared" si="65"/>
        <v>214.97358640189009</v>
      </c>
      <c r="M216" s="165">
        <f t="shared" si="65"/>
        <v>239.39629220650036</v>
      </c>
      <c r="N216" s="165">
        <f t="shared" si="65"/>
        <v>221.40583025773776</v>
      </c>
      <c r="O216" s="165">
        <f t="shared" si="65"/>
        <v>202.79087935413199</v>
      </c>
      <c r="P216" s="165">
        <f t="shared" si="65"/>
        <v>219.87243598807436</v>
      </c>
      <c r="Q216" s="165">
        <f t="shared" si="65"/>
        <v>219.49844556525926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24.392761544194016</v>
      </c>
      <c r="C222" s="157">
        <f t="shared" ref="C222:Q222" si="68">IF(C165=0,0,C165*1000000/C$5)</f>
        <v>24.281207683906629</v>
      </c>
      <c r="D222" s="157">
        <f t="shared" si="68"/>
        <v>12.686330357305387</v>
      </c>
      <c r="E222" s="157">
        <f t="shared" si="68"/>
        <v>12.695360810714071</v>
      </c>
      <c r="F222" s="157">
        <f t="shared" si="68"/>
        <v>14.200550506380548</v>
      </c>
      <c r="G222" s="157">
        <f t="shared" si="68"/>
        <v>13.155032876688464</v>
      </c>
      <c r="H222" s="157">
        <f t="shared" si="68"/>
        <v>12.834886275815339</v>
      </c>
      <c r="I222" s="157">
        <f t="shared" si="68"/>
        <v>14.24555842358887</v>
      </c>
      <c r="J222" s="157">
        <f t="shared" si="68"/>
        <v>14.846660808203326</v>
      </c>
      <c r="K222" s="157">
        <f t="shared" si="68"/>
        <v>10.616169742500926</v>
      </c>
      <c r="L222" s="157">
        <f t="shared" si="68"/>
        <v>18.416632125235701</v>
      </c>
      <c r="M222" s="157">
        <f t="shared" si="68"/>
        <v>17.185012748841206</v>
      </c>
      <c r="N222" s="157">
        <f t="shared" si="68"/>
        <v>3.9866965580040818</v>
      </c>
      <c r="O222" s="157">
        <f t="shared" si="68"/>
        <v>20.853710363929082</v>
      </c>
      <c r="P222" s="157">
        <f t="shared" si="68"/>
        <v>37.422638487672629</v>
      </c>
      <c r="Q222" s="157">
        <f t="shared" si="68"/>
        <v>33.88274862876515</v>
      </c>
    </row>
    <row r="223" spans="1:17" ht="12" customHeight="1" x14ac:dyDescent="0.25">
      <c r="A223" s="23" t="s">
        <v>57</v>
      </c>
      <c r="B223" s="156">
        <f>IF(B166=0,0,B166*1000000/B$16)</f>
        <v>528.1313407282023</v>
      </c>
      <c r="C223" s="156">
        <f t="shared" ref="C223:Q223" si="69">IF(C166=0,0,C166*1000000/C$16)</f>
        <v>523.94834667519092</v>
      </c>
      <c r="D223" s="156">
        <f t="shared" si="69"/>
        <v>536.87986145055424</v>
      </c>
      <c r="E223" s="156">
        <f t="shared" si="69"/>
        <v>533.7189011561303</v>
      </c>
      <c r="F223" s="156">
        <f t="shared" si="69"/>
        <v>532.04011128423122</v>
      </c>
      <c r="G223" s="156">
        <f t="shared" si="69"/>
        <v>528.25660699155469</v>
      </c>
      <c r="H223" s="156">
        <f t="shared" si="69"/>
        <v>532.67906043647406</v>
      </c>
      <c r="I223" s="156">
        <f t="shared" si="69"/>
        <v>539.66121665916717</v>
      </c>
      <c r="J223" s="156">
        <f t="shared" si="69"/>
        <v>536.04575590108084</v>
      </c>
      <c r="K223" s="156">
        <f t="shared" si="69"/>
        <v>531.1257841242051</v>
      </c>
      <c r="L223" s="156">
        <f t="shared" si="69"/>
        <v>533.54250881605037</v>
      </c>
      <c r="M223" s="156">
        <f t="shared" si="69"/>
        <v>516.33432540695662</v>
      </c>
      <c r="N223" s="156">
        <f t="shared" si="69"/>
        <v>514.48509057758281</v>
      </c>
      <c r="O223" s="156">
        <f t="shared" si="69"/>
        <v>509.83412376172913</v>
      </c>
      <c r="P223" s="156">
        <f t="shared" si="69"/>
        <v>500.63441639196918</v>
      </c>
      <c r="Q223" s="156">
        <f t="shared" si="69"/>
        <v>494.72040150928461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140.30048903441582</v>
      </c>
      <c r="C226" s="184">
        <f>C169/RES_summary!C$19</f>
        <v>145.79591106054502</v>
      </c>
      <c r="D226" s="184">
        <f>D169/RES_summary!D$19</f>
        <v>150.73369689760545</v>
      </c>
      <c r="E226" s="184">
        <f>E169/RES_summary!E$19</f>
        <v>170.70514648934503</v>
      </c>
      <c r="F226" s="184">
        <f>F169/RES_summary!F$19</f>
        <v>160.75299384695202</v>
      </c>
      <c r="G226" s="184">
        <f>G169/RES_summary!G$19</f>
        <v>163.64580775263309</v>
      </c>
      <c r="H226" s="184">
        <f>H169/RES_summary!H$19</f>
        <v>162.68621996271256</v>
      </c>
      <c r="I226" s="184">
        <f>I169/RES_summary!I$19</f>
        <v>154.2295944496968</v>
      </c>
      <c r="J226" s="184">
        <f>J169/RES_summary!J$19</f>
        <v>150.42160033385295</v>
      </c>
      <c r="K226" s="184">
        <f>K169/RES_summary!K$19</f>
        <v>135.36218553971432</v>
      </c>
      <c r="L226" s="184">
        <f>L169/RES_summary!L$19</f>
        <v>125.67888116180592</v>
      </c>
      <c r="M226" s="184">
        <f>M169/RES_summary!M$19</f>
        <v>151.30516321093177</v>
      </c>
      <c r="N226" s="184">
        <f>N169/RES_summary!N$19</f>
        <v>137.05649975629737</v>
      </c>
      <c r="O226" s="184">
        <f>O169/RES_summary!O$19</f>
        <v>94.410337944555835</v>
      </c>
      <c r="P226" s="184">
        <f>P169/RES_summary!P$19</f>
        <v>94.537668564453725</v>
      </c>
      <c r="Q226" s="184">
        <f>Q169/RES_summary!Q$19</f>
        <v>115.7662875364563</v>
      </c>
    </row>
    <row r="227" spans="1:17" ht="12" customHeight="1" x14ac:dyDescent="0.25">
      <c r="A227" s="158" t="s">
        <v>65</v>
      </c>
      <c r="B227" s="178">
        <f>B170/RES_summary!B$19</f>
        <v>103.65330309967021</v>
      </c>
      <c r="C227" s="178">
        <f>C170/RES_summary!C$19</f>
        <v>108.95286641092459</v>
      </c>
      <c r="D227" s="178">
        <f>D170/RES_summary!D$19</f>
        <v>112.04254822716834</v>
      </c>
      <c r="E227" s="178">
        <f>E170/RES_summary!E$19</f>
        <v>131.25793078895029</v>
      </c>
      <c r="F227" s="178">
        <f>F170/RES_summary!F$19</f>
        <v>121.08733930815325</v>
      </c>
      <c r="G227" s="178">
        <f>G170/RES_summary!G$19</f>
        <v>124.1998179168732</v>
      </c>
      <c r="H227" s="178">
        <f>H170/RES_summary!H$19</f>
        <v>121.88606344385487</v>
      </c>
      <c r="I227" s="178">
        <f>I170/RES_summary!I$19</f>
        <v>112.1452882455699</v>
      </c>
      <c r="J227" s="178">
        <f>J170/RES_summary!J$19</f>
        <v>107.90977267696185</v>
      </c>
      <c r="K227" s="178">
        <f>K170/RES_summary!K$19</f>
        <v>93.14780609513312</v>
      </c>
      <c r="L227" s="178">
        <f>L170/RES_summary!L$19</f>
        <v>83.374827099521681</v>
      </c>
      <c r="M227" s="178">
        <f>M170/RES_summary!M$19</f>
        <v>110.65815205589399</v>
      </c>
      <c r="N227" s="178">
        <f>N170/RES_summary!N$19</f>
        <v>94.571809415139057</v>
      </c>
      <c r="O227" s="178">
        <f>O170/RES_summary!O$19</f>
        <v>53.648690880875392</v>
      </c>
      <c r="P227" s="178">
        <f>P170/RES_summary!P$19</f>
        <v>53.747010948349264</v>
      </c>
      <c r="Q227" s="178">
        <f>Q170/RES_summary!Q$19</f>
        <v>73.89546295512892</v>
      </c>
    </row>
    <row r="228" spans="1:17" ht="12" customHeight="1" x14ac:dyDescent="0.25">
      <c r="A228" s="23" t="s">
        <v>166</v>
      </c>
      <c r="B228" s="177">
        <f>B171/RES_summary!B$19</f>
        <v>102.67781323171313</v>
      </c>
      <c r="C228" s="177">
        <f>C171/RES_summary!C$19</f>
        <v>108.07537086792301</v>
      </c>
      <c r="D228" s="177">
        <f>D171/RES_summary!D$19</f>
        <v>110.67658894390378</v>
      </c>
      <c r="E228" s="177">
        <f>E171/RES_summary!E$19</f>
        <v>129.60424633266422</v>
      </c>
      <c r="F228" s="177">
        <f>F171/RES_summary!F$19</f>
        <v>119.62594507472626</v>
      </c>
      <c r="G228" s="177">
        <f>G171/RES_summary!G$19</f>
        <v>123.18091160245422</v>
      </c>
      <c r="H228" s="177">
        <f>H171/RES_summary!H$19</f>
        <v>120.33992128053488</v>
      </c>
      <c r="I228" s="177">
        <f>I171/RES_summary!I$19</f>
        <v>110.13339014176944</v>
      </c>
      <c r="J228" s="177">
        <f>J171/RES_summary!J$19</f>
        <v>106.03558366290876</v>
      </c>
      <c r="K228" s="177">
        <f>K171/RES_summary!K$19</f>
        <v>91.302206706249223</v>
      </c>
      <c r="L228" s="177">
        <f>L171/RES_summary!L$19</f>
        <v>81.686407893354499</v>
      </c>
      <c r="M228" s="177">
        <f>M171/RES_summary!M$19</f>
        <v>109.63509805961944</v>
      </c>
      <c r="N228" s="177">
        <f>N171/RES_summary!N$19</f>
        <v>92.112032299337514</v>
      </c>
      <c r="O228" s="177">
        <f>O171/RES_summary!O$19</f>
        <v>52.22497469027374</v>
      </c>
      <c r="P228" s="177">
        <f>P171/RES_summary!P$19</f>
        <v>52.474800619644078</v>
      </c>
      <c r="Q228" s="177">
        <f>Q171/RES_summary!Q$19</f>
        <v>71.991871296409755</v>
      </c>
    </row>
    <row r="229" spans="1:17" ht="12" customHeight="1" x14ac:dyDescent="0.25">
      <c r="A229" s="23" t="s">
        <v>60</v>
      </c>
      <c r="B229" s="177">
        <f>B172/RES_summary!B$19</f>
        <v>0.9754898679570746</v>
      </c>
      <c r="C229" s="177">
        <f>C172/RES_summary!C$19</f>
        <v>0.87749554300157484</v>
      </c>
      <c r="D229" s="177">
        <f>D172/RES_summary!D$19</f>
        <v>1.3659592832645542</v>
      </c>
      <c r="E229" s="177">
        <f>E172/RES_summary!E$19</f>
        <v>1.6536844562860782</v>
      </c>
      <c r="F229" s="177">
        <f>F172/RES_summary!F$19</f>
        <v>1.4613942334269863</v>
      </c>
      <c r="G229" s="177">
        <f>G172/RES_summary!G$19</f>
        <v>1.018906314418984</v>
      </c>
      <c r="H229" s="177">
        <f>H172/RES_summary!H$19</f>
        <v>1.5461421633200012</v>
      </c>
      <c r="I229" s="177">
        <f>I172/RES_summary!I$19</f>
        <v>2.0118981038004677</v>
      </c>
      <c r="J229" s="177">
        <f>J172/RES_summary!J$19</f>
        <v>1.874189014053079</v>
      </c>
      <c r="K229" s="177">
        <f>K172/RES_summary!K$19</f>
        <v>1.8455993888838984</v>
      </c>
      <c r="L229" s="177">
        <f>L172/RES_summary!L$19</f>
        <v>1.6884192061671819</v>
      </c>
      <c r="M229" s="177">
        <f>M172/RES_summary!M$19</f>
        <v>1.0230539962745588</v>
      </c>
      <c r="N229" s="177">
        <f>N172/RES_summary!N$19</f>
        <v>2.4597771158015314</v>
      </c>
      <c r="O229" s="177">
        <f>O172/RES_summary!O$19</f>
        <v>1.423716190601652</v>
      </c>
      <c r="P229" s="177">
        <f>P172/RES_summary!P$19</f>
        <v>1.2722103287051865</v>
      </c>
      <c r="Q229" s="177">
        <f>Q172/RES_summary!Q$19</f>
        <v>1.9035916587191646</v>
      </c>
    </row>
    <row r="230" spans="1:17" ht="12" customHeight="1" x14ac:dyDescent="0.25">
      <c r="A230" s="158" t="s">
        <v>112</v>
      </c>
      <c r="B230" s="178">
        <f>B173/RES_summary!B$19</f>
        <v>1.7419746272655843</v>
      </c>
      <c r="C230" s="178">
        <f>C173/RES_summary!C$19</f>
        <v>2.2082540621250626</v>
      </c>
      <c r="D230" s="178">
        <f>D173/RES_summary!D$19</f>
        <v>2.5370555343237342</v>
      </c>
      <c r="E230" s="178">
        <f>E173/RES_summary!E$19</f>
        <v>2.850101863278717</v>
      </c>
      <c r="F230" s="178">
        <f>F173/RES_summary!F$19</f>
        <v>3.1585335753488408</v>
      </c>
      <c r="G230" s="178">
        <f>G173/RES_summary!G$19</f>
        <v>3.4795850994601527</v>
      </c>
      <c r="H230" s="178">
        <f>H173/RES_summary!H$19</f>
        <v>3.7768811895368395</v>
      </c>
      <c r="I230" s="178">
        <f>I173/RES_summary!I$19</f>
        <v>4.0736334796656362</v>
      </c>
      <c r="J230" s="178">
        <f>J173/RES_summary!J$19</f>
        <v>4.3804380380391246</v>
      </c>
      <c r="K230" s="178">
        <f>K173/RES_summary!K$19</f>
        <v>4.4258364803835955</v>
      </c>
      <c r="L230" s="178">
        <f>L173/RES_summary!L$19</f>
        <v>4.3864631068707425</v>
      </c>
      <c r="M230" s="178">
        <f>M173/RES_summary!M$19</f>
        <v>4.2911449154214987</v>
      </c>
      <c r="N230" s="178">
        <f>N173/RES_summary!N$19</f>
        <v>4.2683277045774979</v>
      </c>
      <c r="O230" s="178">
        <f>O173/RES_summary!O$19</f>
        <v>4.2937608658674602</v>
      </c>
      <c r="P230" s="178">
        <f>P173/RES_summary!P$19</f>
        <v>4.1589175973210537</v>
      </c>
      <c r="Q230" s="178">
        <f>Q173/RES_summary!Q$19</f>
        <v>4.0990823354898156</v>
      </c>
    </row>
    <row r="231" spans="1:17" ht="12" customHeight="1" x14ac:dyDescent="0.25">
      <c r="A231" s="23" t="s">
        <v>60</v>
      </c>
      <c r="B231" s="177">
        <f>B174/RES_summary!B$19</f>
        <v>1.7419746272655843</v>
      </c>
      <c r="C231" s="177">
        <f>C174/RES_summary!C$19</f>
        <v>2.2082540621250626</v>
      </c>
      <c r="D231" s="177">
        <f>D174/RES_summary!D$19</f>
        <v>2.5370555343237342</v>
      </c>
      <c r="E231" s="177">
        <f>E174/RES_summary!E$19</f>
        <v>2.850101863278717</v>
      </c>
      <c r="F231" s="177">
        <f>F174/RES_summary!F$19</f>
        <v>3.1585335753488408</v>
      </c>
      <c r="G231" s="177">
        <f>G174/RES_summary!G$19</f>
        <v>3.4795850994601527</v>
      </c>
      <c r="H231" s="177">
        <f>H174/RES_summary!H$19</f>
        <v>3.7768811895368395</v>
      </c>
      <c r="I231" s="177">
        <f>I174/RES_summary!I$19</f>
        <v>4.0736334796656362</v>
      </c>
      <c r="J231" s="177">
        <f>J174/RES_summary!J$19</f>
        <v>4.3804380380391246</v>
      </c>
      <c r="K231" s="177">
        <f>K174/RES_summary!K$19</f>
        <v>4.4258364803835955</v>
      </c>
      <c r="L231" s="177">
        <f>L174/RES_summary!L$19</f>
        <v>4.3864631068707425</v>
      </c>
      <c r="M231" s="177">
        <f>M174/RES_summary!M$19</f>
        <v>4.2911449154214987</v>
      </c>
      <c r="N231" s="177">
        <f>N174/RES_summary!N$19</f>
        <v>4.2683277045774979</v>
      </c>
      <c r="O231" s="177">
        <f>O174/RES_summary!O$19</f>
        <v>4.2937608658674602</v>
      </c>
      <c r="P231" s="177">
        <f>P174/RES_summary!P$19</f>
        <v>4.1589175973210537</v>
      </c>
      <c r="Q231" s="177">
        <f>Q174/RES_summary!Q$19</f>
        <v>4.0990823354898156</v>
      </c>
    </row>
    <row r="232" spans="1:17" ht="12" customHeight="1" x14ac:dyDescent="0.25">
      <c r="A232" s="158" t="s">
        <v>63</v>
      </c>
      <c r="B232" s="178">
        <f>B175/RES_summary!B$19</f>
        <v>20.022627423314642</v>
      </c>
      <c r="C232" s="178">
        <f>C175/RES_summary!C$19</f>
        <v>19.926722441686575</v>
      </c>
      <c r="D232" s="178">
        <f>D175/RES_summary!D$19</f>
        <v>21.02306279610541</v>
      </c>
      <c r="E232" s="178">
        <f>E175/RES_summary!E$19</f>
        <v>21.364907437716212</v>
      </c>
      <c r="F232" s="178">
        <f>F175/RES_summary!F$19</f>
        <v>21.484736061877417</v>
      </c>
      <c r="G232" s="178">
        <f>G175/RES_summary!G$19</f>
        <v>21.393740189102488</v>
      </c>
      <c r="H232" s="178">
        <f>H175/RES_summary!H$19</f>
        <v>21.86373884455681</v>
      </c>
      <c r="I232" s="178">
        <f>I175/RES_summary!I$19</f>
        <v>22.110444357263976</v>
      </c>
      <c r="J232" s="178">
        <f>J175/RES_summary!J$19</f>
        <v>22.44086127211866</v>
      </c>
      <c r="K232" s="178">
        <f>K175/RES_summary!K$19</f>
        <v>22.34902454880541</v>
      </c>
      <c r="L232" s="178">
        <f>L175/RES_summary!L$19</f>
        <v>22.299251992505749</v>
      </c>
      <c r="M232" s="178">
        <f>M175/RES_summary!M$19</f>
        <v>21.780144093829719</v>
      </c>
      <c r="N232" s="178">
        <f>N175/RES_summary!N$19</f>
        <v>22.540212220036207</v>
      </c>
      <c r="O232" s="178">
        <f>O175/RES_summary!O$19</f>
        <v>21.416589155906586</v>
      </c>
      <c r="P232" s="178">
        <f>P175/RES_summary!P$19</f>
        <v>21.421297233537071</v>
      </c>
      <c r="Q232" s="178">
        <f>Q175/RES_summary!Q$19</f>
        <v>21.930739745660802</v>
      </c>
    </row>
    <row r="233" spans="1:17" ht="12" customHeight="1" x14ac:dyDescent="0.25">
      <c r="A233" s="167" t="s">
        <v>165</v>
      </c>
      <c r="B233" s="183">
        <f>B176/RES_summary!B$19</f>
        <v>27.68863134666692</v>
      </c>
      <c r="C233" s="183">
        <f>C176/RES_summary!C$19</f>
        <v>27.609594675478807</v>
      </c>
      <c r="D233" s="183">
        <f>D176/RES_summary!D$19</f>
        <v>28.41715732891312</v>
      </c>
      <c r="E233" s="183">
        <f>E176/RES_summary!E$19</f>
        <v>28.522893911534865</v>
      </c>
      <c r="F233" s="183">
        <f>F176/RES_summary!F$19</f>
        <v>28.985082684351706</v>
      </c>
      <c r="G233" s="183">
        <f>G176/RES_summary!G$19</f>
        <v>28.983017601069662</v>
      </c>
      <c r="H233" s="183">
        <f>H176/RES_summary!H$19</f>
        <v>29.217248137310637</v>
      </c>
      <c r="I233" s="183">
        <f>I176/RES_summary!I$19</f>
        <v>30.271994787773632</v>
      </c>
      <c r="J233" s="183">
        <f>J176/RES_summary!J$19</f>
        <v>30.901615682449378</v>
      </c>
      <c r="K233" s="183">
        <f>K176/RES_summary!K$19</f>
        <v>31.062689644654402</v>
      </c>
      <c r="L233" s="183">
        <f>L176/RES_summary!L$19</f>
        <v>30.634632411348129</v>
      </c>
      <c r="M233" s="183">
        <f>M176/RES_summary!M$19</f>
        <v>32.626937428560282</v>
      </c>
      <c r="N233" s="183">
        <f>N176/RES_summary!N$19</f>
        <v>30.019872596902363</v>
      </c>
      <c r="O233" s="183">
        <f>O176/RES_summary!O$19</f>
        <v>27.28632912549768</v>
      </c>
      <c r="P233" s="183">
        <f>P176/RES_summary!P$19</f>
        <v>29.387622202301984</v>
      </c>
      <c r="Q233" s="183">
        <f>Q176/RES_summary!Q$19</f>
        <v>29.206970965523258</v>
      </c>
    </row>
    <row r="234" spans="1:17" ht="12" customHeight="1" x14ac:dyDescent="0.25">
      <c r="A234" s="167" t="s">
        <v>164</v>
      </c>
      <c r="B234" s="183">
        <f>B177/RES_summary!B$19</f>
        <v>16.576483604345881</v>
      </c>
      <c r="C234" s="183">
        <f>C177/RES_summary!C$19</f>
        <v>16.599077156830745</v>
      </c>
      <c r="D234" s="183">
        <f>D177/RES_summary!D$19</f>
        <v>17.838561045871462</v>
      </c>
      <c r="E234" s="183">
        <f>E177/RES_summary!E$19</f>
        <v>18.427267898064169</v>
      </c>
      <c r="F234" s="183">
        <f>F177/RES_summary!F$19</f>
        <v>18.208686504047353</v>
      </c>
      <c r="G234" s="183">
        <f>G177/RES_summary!G$19</f>
        <v>19.033603408025417</v>
      </c>
      <c r="H234" s="183">
        <f>H177/RES_summary!H$19</f>
        <v>18.911899198160974</v>
      </c>
      <c r="I234" s="183">
        <f>I177/RES_summary!I$19</f>
        <v>19.351502770139977</v>
      </c>
      <c r="J234" s="183">
        <f>J177/RES_summary!J$19</f>
        <v>19.834318526030156</v>
      </c>
      <c r="K234" s="183">
        <f>K177/RES_summary!K$19</f>
        <v>19.786592152476057</v>
      </c>
      <c r="L234" s="183">
        <f>L177/RES_summary!L$19</f>
        <v>19.893437714472981</v>
      </c>
      <c r="M234" s="183">
        <f>M177/RES_summary!M$19</f>
        <v>20.537714160177032</v>
      </c>
      <c r="N234" s="183">
        <f>N177/RES_summary!N$19</f>
        <v>19.671212108276656</v>
      </c>
      <c r="O234" s="183">
        <f>O177/RES_summary!O$19</f>
        <v>18.732165523568085</v>
      </c>
      <c r="P234" s="183">
        <f>P177/RES_summary!P$19</f>
        <v>19.390374829322873</v>
      </c>
      <c r="Q234" s="183">
        <f>Q177/RES_summary!Q$19</f>
        <v>19.341096666887992</v>
      </c>
    </row>
    <row r="235" spans="1:17" ht="12" customHeight="1" x14ac:dyDescent="0.25">
      <c r="A235" s="166" t="s">
        <v>163</v>
      </c>
      <c r="B235" s="182">
        <f>B178/RES_summary!B$19</f>
        <v>7.0606009934000777</v>
      </c>
      <c r="C235" s="182">
        <f>C178/RES_summary!C$19</f>
        <v>7.0404466422471046</v>
      </c>
      <c r="D235" s="182">
        <f>D178/RES_summary!D$19</f>
        <v>8.5251471986739471</v>
      </c>
      <c r="E235" s="182">
        <f>E178/RES_summary!E$19</f>
        <v>9.4125549908065</v>
      </c>
      <c r="F235" s="182">
        <f>F178/RES_summary!F$19</f>
        <v>8.44915160248852</v>
      </c>
      <c r="G235" s="182">
        <f>G178/RES_summary!G$19</f>
        <v>9.9121920195658291</v>
      </c>
      <c r="H235" s="182">
        <f>H178/RES_summary!H$19</f>
        <v>9.3495194039393983</v>
      </c>
      <c r="I235" s="182">
        <f>I178/RES_summary!I$19</f>
        <v>9.0815984363320634</v>
      </c>
      <c r="J235" s="182">
        <f>J178/RES_summary!J$19</f>
        <v>9.2704847047348125</v>
      </c>
      <c r="K235" s="182">
        <f>K178/RES_summary!K$19</f>
        <v>9.0081799969497816</v>
      </c>
      <c r="L235" s="182">
        <f>L178/RES_summary!L$19</f>
        <v>9.19038972340444</v>
      </c>
      <c r="M235" s="182">
        <f>M178/RES_summary!M$19</f>
        <v>10.179604477710813</v>
      </c>
      <c r="N235" s="182">
        <f>N178/RES_summary!N$19</f>
        <v>9.3662002502335433</v>
      </c>
      <c r="O235" s="182">
        <f>O178/RES_summary!O$19</f>
        <v>8.5133346871552842</v>
      </c>
      <c r="P235" s="182">
        <f>P178/RES_summary!P$19</f>
        <v>9.1689381271182189</v>
      </c>
      <c r="Q235" s="182">
        <f>Q178/RES_summary!Q$19</f>
        <v>9.1125749412432757</v>
      </c>
    </row>
    <row r="236" spans="1:17" ht="12" customHeight="1" x14ac:dyDescent="0.25">
      <c r="A236" s="147" t="s">
        <v>59</v>
      </c>
      <c r="B236" s="181">
        <f>B179/RES_summary!B$19</f>
        <v>9.5158826109458037</v>
      </c>
      <c r="C236" s="181">
        <f>C179/RES_summary!C$19</f>
        <v>9.5586305145836423</v>
      </c>
      <c r="D236" s="181">
        <f>D179/RES_summary!D$19</f>
        <v>9.3134138471975163</v>
      </c>
      <c r="E236" s="181">
        <f>E179/RES_summary!E$19</f>
        <v>9.0147129072576728</v>
      </c>
      <c r="F236" s="181">
        <f>F179/RES_summary!F$19</f>
        <v>9.7595349015588351</v>
      </c>
      <c r="G236" s="181">
        <f>G179/RES_summary!G$19</f>
        <v>9.1214113884595864</v>
      </c>
      <c r="H236" s="181">
        <f>H179/RES_summary!H$19</f>
        <v>9.5623797942215774</v>
      </c>
      <c r="I236" s="181">
        <f>I179/RES_summary!I$19</f>
        <v>10.269904333807913</v>
      </c>
      <c r="J236" s="181">
        <f>J179/RES_summary!J$19</f>
        <v>10.56383382129534</v>
      </c>
      <c r="K236" s="181">
        <f>K179/RES_summary!K$19</f>
        <v>10.778412155526276</v>
      </c>
      <c r="L236" s="181">
        <f>L179/RES_summary!L$19</f>
        <v>10.703047991068543</v>
      </c>
      <c r="M236" s="181">
        <f>M179/RES_summary!M$19</f>
        <v>10.358109682466219</v>
      </c>
      <c r="N236" s="181">
        <f>N179/RES_summary!N$19</f>
        <v>10.305011858043112</v>
      </c>
      <c r="O236" s="181">
        <f>O179/RES_summary!O$19</f>
        <v>10.218830836412803</v>
      </c>
      <c r="P236" s="181">
        <f>P179/RES_summary!P$19</f>
        <v>10.221436702204652</v>
      </c>
      <c r="Q236" s="181">
        <f>Q179/RES_summary!Q$19</f>
        <v>10.228521725644717</v>
      </c>
    </row>
    <row r="237" spans="1:17" ht="12" customHeight="1" x14ac:dyDescent="0.25">
      <c r="A237" s="163" t="s">
        <v>142</v>
      </c>
      <c r="B237" s="180">
        <f>B180/RES_summary!B$19</f>
        <v>21.35696414430042</v>
      </c>
      <c r="C237" s="180">
        <f>C180/RES_summary!C$19</f>
        <v>21.161228818226345</v>
      </c>
      <c r="D237" s="180">
        <f>D180/RES_summary!D$19</f>
        <v>22.310492817167809</v>
      </c>
      <c r="E237" s="180">
        <f>E180/RES_summary!E$19</f>
        <v>22.66355138427042</v>
      </c>
      <c r="F237" s="180">
        <f>F180/RES_summary!F$19</f>
        <v>22.768506348973663</v>
      </c>
      <c r="G237" s="180">
        <f>G180/RES_summary!G$19</f>
        <v>22.256435657654784</v>
      </c>
      <c r="H237" s="180">
        <f>H180/RES_summary!H$19</f>
        <v>23.164418183096892</v>
      </c>
      <c r="I237" s="180">
        <f>I180/RES_summary!I$19</f>
        <v>24.93159898867448</v>
      </c>
      <c r="J237" s="180">
        <f>J180/RES_summary!J$19</f>
        <v>25.3591244844771</v>
      </c>
      <c r="K237" s="180">
        <f>K180/RES_summary!K$19</f>
        <v>25.278896640970299</v>
      </c>
      <c r="L237" s="180">
        <f>L180/RES_summary!L$19</f>
        <v>25.104322366402155</v>
      </c>
      <c r="M237" s="180">
        <f>M180/RES_summary!M$19</f>
        <v>23.337524301964191</v>
      </c>
      <c r="N237" s="180">
        <f>N180/RES_summary!N$19</f>
        <v>25.764111741879145</v>
      </c>
      <c r="O237" s="180">
        <f>O180/RES_summary!O$19</f>
        <v>24.288194513651018</v>
      </c>
      <c r="P237" s="180">
        <f>P180/RES_summary!P$19</f>
        <v>23.598496454256331</v>
      </c>
      <c r="Q237" s="180">
        <f>Q180/RES_summary!Q$19</f>
        <v>25.074124360006625</v>
      </c>
    </row>
    <row r="238" spans="1:17" ht="12" customHeight="1" x14ac:dyDescent="0.25">
      <c r="A238" s="161" t="s">
        <v>141</v>
      </c>
      <c r="B238" s="179">
        <f>B181/RES_summary!B$19</f>
        <v>14.961908467742417</v>
      </c>
      <c r="C238" s="179">
        <f>C181/RES_summary!C$19</f>
        <v>14.95474386323137</v>
      </c>
      <c r="D238" s="179">
        <f>D181/RES_summary!D$19</f>
        <v>16.006561692347869</v>
      </c>
      <c r="E238" s="179">
        <f>E181/RES_summary!E$19</f>
        <v>16.49368486406691</v>
      </c>
      <c r="F238" s="179">
        <f>F181/RES_summary!F$19</f>
        <v>16.396554502284658</v>
      </c>
      <c r="G238" s="179">
        <f>G181/RES_summary!G$19</f>
        <v>16.73311238337751</v>
      </c>
      <c r="H238" s="179">
        <f>H181/RES_summary!H$19</f>
        <v>16.974993612812582</v>
      </c>
      <c r="I238" s="179">
        <f>I181/RES_summary!I$19</f>
        <v>17.749384030410255</v>
      </c>
      <c r="J238" s="179">
        <f>J181/RES_summary!J$19</f>
        <v>18.171571166638476</v>
      </c>
      <c r="K238" s="179">
        <f>K181/RES_summary!K$19</f>
        <v>18.109292181407667</v>
      </c>
      <c r="L238" s="179">
        <f>L181/RES_summary!L$19</f>
        <v>18.234344700989197</v>
      </c>
      <c r="M238" s="179">
        <f>M181/RES_summary!M$19</f>
        <v>17.639417264679068</v>
      </c>
      <c r="N238" s="179">
        <f>N181/RES_summary!N$19</f>
        <v>18.343414721509426</v>
      </c>
      <c r="O238" s="179">
        <f>O181/RES_summary!O$19</f>
        <v>17.796747524671918</v>
      </c>
      <c r="P238" s="179">
        <f>P181/RES_summary!P$19</f>
        <v>17.584167595932627</v>
      </c>
      <c r="Q238" s="179">
        <f>Q181/RES_summary!Q$19</f>
        <v>18.05164852596678</v>
      </c>
    </row>
    <row r="239" spans="1:17" ht="12" customHeight="1" x14ac:dyDescent="0.25">
      <c r="A239" s="148" t="s">
        <v>60</v>
      </c>
      <c r="B239" s="177">
        <f>B182/RES_summary!B$19</f>
        <v>5.4460258567966147</v>
      </c>
      <c r="C239" s="177">
        <f>C182/RES_summary!C$19</f>
        <v>5.3961133486477255</v>
      </c>
      <c r="D239" s="177">
        <f>D182/RES_summary!D$19</f>
        <v>6.6931478451503539</v>
      </c>
      <c r="E239" s="177">
        <f>E182/RES_summary!E$19</f>
        <v>7.4789719568092314</v>
      </c>
      <c r="F239" s="177">
        <f>F182/RES_summary!F$19</f>
        <v>6.6370196007258242</v>
      </c>
      <c r="G239" s="177">
        <f>G182/RES_summary!G$19</f>
        <v>7.6117009949179266</v>
      </c>
      <c r="H239" s="177">
        <f>H182/RES_summary!H$19</f>
        <v>7.4126138185910078</v>
      </c>
      <c r="I239" s="177">
        <f>I182/RES_summary!I$19</f>
        <v>7.479479696602338</v>
      </c>
      <c r="J239" s="177">
        <f>J182/RES_summary!J$19</f>
        <v>7.6077373453431374</v>
      </c>
      <c r="K239" s="177">
        <f>K182/RES_summary!K$19</f>
        <v>7.3308800258813882</v>
      </c>
      <c r="L239" s="177">
        <f>L182/RES_summary!L$19</f>
        <v>7.5312967099206478</v>
      </c>
      <c r="M239" s="177">
        <f>M182/RES_summary!M$19</f>
        <v>7.2813075822128335</v>
      </c>
      <c r="N239" s="177">
        <f>N182/RES_summary!N$19</f>
        <v>8.0384028634663025</v>
      </c>
      <c r="O239" s="177">
        <f>O182/RES_summary!O$19</f>
        <v>7.5779166882591165</v>
      </c>
      <c r="P239" s="177">
        <f>P182/RES_summary!P$19</f>
        <v>7.3627308937279743</v>
      </c>
      <c r="Q239" s="177">
        <f>Q182/RES_summary!Q$19</f>
        <v>7.8231268003220649</v>
      </c>
    </row>
    <row r="240" spans="1:17" ht="12" customHeight="1" x14ac:dyDescent="0.25">
      <c r="A240" s="148" t="s">
        <v>59</v>
      </c>
      <c r="B240" s="177">
        <f>B183/RES_summary!B$19</f>
        <v>9.5158826109458055</v>
      </c>
      <c r="C240" s="177">
        <f>C183/RES_summary!C$19</f>
        <v>9.5586305145836423</v>
      </c>
      <c r="D240" s="177">
        <f>D183/RES_summary!D$19</f>
        <v>9.3134138471975128</v>
      </c>
      <c r="E240" s="177">
        <f>E183/RES_summary!E$19</f>
        <v>9.0147129072576782</v>
      </c>
      <c r="F240" s="177">
        <f>F183/RES_summary!F$19</f>
        <v>9.7595349015588333</v>
      </c>
      <c r="G240" s="177">
        <f>G183/RES_summary!G$19</f>
        <v>9.1214113884595847</v>
      </c>
      <c r="H240" s="177">
        <f>H183/RES_summary!H$19</f>
        <v>9.5623797942215756</v>
      </c>
      <c r="I240" s="177">
        <f>I183/RES_summary!I$19</f>
        <v>10.269904333807915</v>
      </c>
      <c r="J240" s="177">
        <f>J183/RES_summary!J$19</f>
        <v>10.56383382129534</v>
      </c>
      <c r="K240" s="177">
        <f>K183/RES_summary!K$19</f>
        <v>10.778412155526279</v>
      </c>
      <c r="L240" s="177">
        <f>L183/RES_summary!L$19</f>
        <v>10.703047991068546</v>
      </c>
      <c r="M240" s="177">
        <f>M183/RES_summary!M$19</f>
        <v>10.358109682466234</v>
      </c>
      <c r="N240" s="177">
        <f>N183/RES_summary!N$19</f>
        <v>10.305011858043125</v>
      </c>
      <c r="O240" s="177">
        <f>O183/RES_summary!O$19</f>
        <v>10.218830836412801</v>
      </c>
      <c r="P240" s="177">
        <f>P183/RES_summary!P$19</f>
        <v>10.221436702204656</v>
      </c>
      <c r="Q240" s="177">
        <f>Q183/RES_summary!Q$19</f>
        <v>10.228521725644713</v>
      </c>
    </row>
    <row r="241" spans="1:17" ht="12" customHeight="1" x14ac:dyDescent="0.25">
      <c r="A241" s="158" t="s">
        <v>62</v>
      </c>
      <c r="B241" s="178">
        <f>B184/RES_summary!B$19</f>
        <v>14.882583884165394</v>
      </c>
      <c r="C241" s="178">
        <f>C184/RES_summary!C$19</f>
        <v>14.708068145808797</v>
      </c>
      <c r="D241" s="178">
        <f>D184/RES_summary!D$19</f>
        <v>15.131030340007985</v>
      </c>
      <c r="E241" s="178">
        <f>E184/RES_summary!E$19</f>
        <v>15.232206399399814</v>
      </c>
      <c r="F241" s="178">
        <f>F184/RES_summary!F$19</f>
        <v>15.022384901572515</v>
      </c>
      <c r="G241" s="178">
        <f>G184/RES_summary!G$19</f>
        <v>14.572664547197238</v>
      </c>
      <c r="H241" s="178">
        <f>H184/RES_summary!H$19</f>
        <v>15.159536484764027</v>
      </c>
      <c r="I241" s="178">
        <f>I184/RES_summary!I$19</f>
        <v>15.900228367197279</v>
      </c>
      <c r="J241" s="178">
        <f>J184/RES_summary!J$19</f>
        <v>15.690528346733315</v>
      </c>
      <c r="K241" s="178">
        <f>K184/RES_summary!K$19</f>
        <v>15.439518415392197</v>
      </c>
      <c r="L241" s="178">
        <f>L184/RES_summary!L$19</f>
        <v>15.61833896290775</v>
      </c>
      <c r="M241" s="178">
        <f>M184/RES_summary!M$19</f>
        <v>14.575722145786544</v>
      </c>
      <c r="N241" s="178">
        <f>N184/RES_summary!N$19</f>
        <v>15.676150416544637</v>
      </c>
      <c r="O241" s="178">
        <f>O184/RES_summary!O$19</f>
        <v>15.051297041906393</v>
      </c>
      <c r="P241" s="178">
        <f>P184/RES_summary!P$19</f>
        <v>15.21044278524634</v>
      </c>
      <c r="Q241" s="178">
        <f>Q184/RES_summary!Q$19</f>
        <v>15.841002500176764</v>
      </c>
    </row>
    <row r="242" spans="1:17" ht="12" customHeight="1" x14ac:dyDescent="0.25">
      <c r="A242" s="23" t="s">
        <v>57</v>
      </c>
      <c r="B242" s="177">
        <f>B185/RES_summary!B$19</f>
        <v>27.612227592332534</v>
      </c>
      <c r="C242" s="177">
        <f>C185/RES_summary!C$19</f>
        <v>27.329169695424934</v>
      </c>
      <c r="D242" s="177">
        <f>D185/RES_summary!D$19</f>
        <v>27.920546782631149</v>
      </c>
      <c r="E242" s="177">
        <f>E185/RES_summary!E$19</f>
        <v>27.67658353527731</v>
      </c>
      <c r="F242" s="177">
        <f>F185/RES_summary!F$19</f>
        <v>27.449780357943602</v>
      </c>
      <c r="G242" s="177">
        <f>G185/RES_summary!G$19</f>
        <v>27.178357025882082</v>
      </c>
      <c r="H242" s="177">
        <f>H185/RES_summary!H$19</f>
        <v>27.307307637608222</v>
      </c>
      <c r="I242" s="177">
        <f>I185/RES_summary!I$19</f>
        <v>27.543445717792164</v>
      </c>
      <c r="J242" s="177">
        <f>J185/RES_summary!J$19</f>
        <v>27.203615450220397</v>
      </c>
      <c r="K242" s="177">
        <f>K185/RES_summary!K$19</f>
        <v>26.796001687595165</v>
      </c>
      <c r="L242" s="177">
        <f>L185/RES_summary!L$19</f>
        <v>26.783373260280946</v>
      </c>
      <c r="M242" s="177">
        <f>M185/RES_summary!M$19</f>
        <v>25.781135643716375</v>
      </c>
      <c r="N242" s="177">
        <f>N185/RES_summary!N$19</f>
        <v>25.558128295307394</v>
      </c>
      <c r="O242" s="177">
        <f>O185/RES_summary!O$19</f>
        <v>25.131126280641197</v>
      </c>
      <c r="P242" s="177">
        <f>P185/RES_summary!P$19</f>
        <v>24.514137411512362</v>
      </c>
      <c r="Q242" s="177">
        <f>Q185/RES_summary!Q$19</f>
        <v>24.116822136727571</v>
      </c>
    </row>
    <row r="243" spans="1:17" ht="12" customHeight="1" x14ac:dyDescent="0.25">
      <c r="A243" s="29" t="s">
        <v>140</v>
      </c>
      <c r="B243" s="176">
        <f>B186/RES_summary!B$19</f>
        <v>14.266170577051099</v>
      </c>
      <c r="C243" s="176">
        <f>C186/RES_summary!C$19</f>
        <v>14.094748669678012</v>
      </c>
      <c r="D243" s="176">
        <f>D186/RES_summary!D$19</f>
        <v>14.821503378919937</v>
      </c>
      <c r="E243" s="176">
        <f>E186/RES_summary!E$19</f>
        <v>14.928984288360786</v>
      </c>
      <c r="F243" s="176">
        <f>F186/RES_summary!F$19</f>
        <v>14.681592366185926</v>
      </c>
      <c r="G243" s="176">
        <f>G186/RES_summary!G$19</f>
        <v>14.250731345429264</v>
      </c>
      <c r="H243" s="176">
        <f>H186/RES_summary!H$19</f>
        <v>14.859609566273255</v>
      </c>
      <c r="I243" s="176">
        <f>I186/RES_summary!I$19</f>
        <v>15.584546619981289</v>
      </c>
      <c r="J243" s="176">
        <f>J186/RES_summary!J$19</f>
        <v>15.362571332436669</v>
      </c>
      <c r="K243" s="176">
        <f>K186/RES_summary!K$19</f>
        <v>15.20789473205488</v>
      </c>
      <c r="L243" s="176">
        <f>L186/RES_summary!L$19</f>
        <v>15.219169869246048</v>
      </c>
      <c r="M243" s="176">
        <f>M186/RES_summary!M$19</f>
        <v>14.189935430399728</v>
      </c>
      <c r="N243" s="176">
        <f>N186/RES_summary!N$19</f>
        <v>15.598977897185009</v>
      </c>
      <c r="O243" s="176">
        <f>O186/RES_summary!O$19</f>
        <v>14.621419211009652</v>
      </c>
      <c r="P243" s="176">
        <f>P186/RES_summary!P$19</f>
        <v>14.45880213790859</v>
      </c>
      <c r="Q243" s="176">
        <f>Q186/RES_summary!Q$19</f>
        <v>15.232528963586319</v>
      </c>
    </row>
    <row r="245" spans="1:17" ht="12" customHeight="1" x14ac:dyDescent="0.25">
      <c r="A245" s="152" t="s">
        <v>71</v>
      </c>
      <c r="B245" s="184">
        <f>B188/RES_summary!B$19</f>
        <v>81.738123230736647</v>
      </c>
      <c r="C245" s="184">
        <f>C188/RES_summary!C$19</f>
        <v>86.184946322694486</v>
      </c>
      <c r="D245" s="184">
        <f>D188/RES_summary!D$19</f>
        <v>90.863085634738312</v>
      </c>
      <c r="E245" s="184">
        <f>E188/RES_summary!E$19</f>
        <v>103.37308674709909</v>
      </c>
      <c r="F245" s="184">
        <f>F188/RES_summary!F$19</f>
        <v>99.441596407671099</v>
      </c>
      <c r="G245" s="184">
        <f>G188/RES_summary!G$19</f>
        <v>101.99329760164662</v>
      </c>
      <c r="H245" s="184">
        <f>H188/RES_summary!H$19</f>
        <v>103.23896266107917</v>
      </c>
      <c r="I245" s="184">
        <f>I188/RES_summary!I$19</f>
        <v>100.92306061896718</v>
      </c>
      <c r="J245" s="184">
        <f>J188/RES_summary!J$19</f>
        <v>100.31853780850021</v>
      </c>
      <c r="K245" s="184">
        <f>K188/RES_summary!K$19</f>
        <v>92.972764035508561</v>
      </c>
      <c r="L245" s="184">
        <f>L188/RES_summary!L$19</f>
        <v>88.246292726116323</v>
      </c>
      <c r="M245" s="184">
        <f>M188/RES_summary!M$19</f>
        <v>103.63028696794804</v>
      </c>
      <c r="N245" s="184">
        <f>N188/RES_summary!N$19</f>
        <v>97.609970139316758</v>
      </c>
      <c r="O245" s="184">
        <f>O188/RES_summary!O$19</f>
        <v>72.384160241942183</v>
      </c>
      <c r="P245" s="184">
        <f>P188/RES_summary!P$19</f>
        <v>73.108724024313773</v>
      </c>
      <c r="Q245" s="184">
        <f>Q188/RES_summary!Q$19</f>
        <v>87.674288950125572</v>
      </c>
    </row>
    <row r="246" spans="1:17" ht="12" customHeight="1" x14ac:dyDescent="0.25">
      <c r="A246" s="158" t="s">
        <v>65</v>
      </c>
      <c r="B246" s="178">
        <f>B189/RES_summary!B$19</f>
        <v>55.042597132474398</v>
      </c>
      <c r="C246" s="178">
        <f>C189/RES_summary!C$19</f>
        <v>58.499052013953694</v>
      </c>
      <c r="D246" s="178">
        <f>D189/RES_summary!D$19</f>
        <v>61.048633154135665</v>
      </c>
      <c r="E246" s="178">
        <f>E189/RES_summary!E$19</f>
        <v>72.351183484125457</v>
      </c>
      <c r="F246" s="178">
        <f>F189/RES_summary!F$19</f>
        <v>67.486862980607995</v>
      </c>
      <c r="G246" s="178">
        <f>G189/RES_summary!G$19</f>
        <v>69.558016028159557</v>
      </c>
      <c r="H246" s="178">
        <f>H189/RES_summary!H$19</f>
        <v>68.939200644395697</v>
      </c>
      <c r="I246" s="178">
        <f>I189/RES_summary!I$19</f>
        <v>64.147902931258116</v>
      </c>
      <c r="J246" s="178">
        <f>J189/RES_summary!J$19</f>
        <v>62.309230771748553</v>
      </c>
      <c r="K246" s="178">
        <f>K189/RES_summary!K$19</f>
        <v>54.364348446328975</v>
      </c>
      <c r="L246" s="178">
        <f>L189/RES_summary!L$19</f>
        <v>49.148248055020375</v>
      </c>
      <c r="M246" s="178">
        <f>M189/RES_summary!M$19</f>
        <v>65.439285140190393</v>
      </c>
      <c r="N246" s="178">
        <f>N189/RES_summary!N$19</f>
        <v>57.370196521035879</v>
      </c>
      <c r="O246" s="178">
        <f>O189/RES_summary!O$19</f>
        <v>33.351557502620096</v>
      </c>
      <c r="P246" s="178">
        <f>P189/RES_summary!P$19</f>
        <v>33.766692157418404</v>
      </c>
      <c r="Q246" s="178">
        <f>Q189/RES_summary!Q$19</f>
        <v>46.59651670931008</v>
      </c>
    </row>
    <row r="247" spans="1:17" ht="12" customHeight="1" x14ac:dyDescent="0.25">
      <c r="A247" s="23" t="s">
        <v>166</v>
      </c>
      <c r="B247" s="177">
        <f>B190/RES_summary!B$19</f>
        <v>54.067107264517325</v>
      </c>
      <c r="C247" s="177">
        <f>C190/RES_summary!C$19</f>
        <v>57.621556470952129</v>
      </c>
      <c r="D247" s="177">
        <f>D190/RES_summary!D$19</f>
        <v>59.682673870871113</v>
      </c>
      <c r="E247" s="177">
        <f>E190/RES_summary!E$19</f>
        <v>70.697499027839385</v>
      </c>
      <c r="F247" s="177">
        <f>F190/RES_summary!F$19</f>
        <v>66.025468747181009</v>
      </c>
      <c r="G247" s="177">
        <f>G190/RES_summary!G$19</f>
        <v>68.539109713740572</v>
      </c>
      <c r="H247" s="177">
        <f>H190/RES_summary!H$19</f>
        <v>67.393058481075698</v>
      </c>
      <c r="I247" s="177">
        <f>I190/RES_summary!I$19</f>
        <v>62.136004827457647</v>
      </c>
      <c r="J247" s="177">
        <f>J190/RES_summary!J$19</f>
        <v>60.43504175769548</v>
      </c>
      <c r="K247" s="177">
        <f>K190/RES_summary!K$19</f>
        <v>52.518749057445078</v>
      </c>
      <c r="L247" s="177">
        <f>L190/RES_summary!L$19</f>
        <v>47.459828848853199</v>
      </c>
      <c r="M247" s="177">
        <f>M190/RES_summary!M$19</f>
        <v>64.416231143915837</v>
      </c>
      <c r="N247" s="177">
        <f>N190/RES_summary!N$19</f>
        <v>54.91041940523435</v>
      </c>
      <c r="O247" s="177">
        <f>O190/RES_summary!O$19</f>
        <v>31.927841312018447</v>
      </c>
      <c r="P247" s="177">
        <f>P190/RES_summary!P$19</f>
        <v>32.494481828713212</v>
      </c>
      <c r="Q247" s="177">
        <f>Q190/RES_summary!Q$19</f>
        <v>44.692925050590915</v>
      </c>
    </row>
    <row r="248" spans="1:17" ht="12" customHeight="1" x14ac:dyDescent="0.25">
      <c r="A248" s="23" t="s">
        <v>60</v>
      </c>
      <c r="B248" s="177">
        <f>B191/RES_summary!B$19</f>
        <v>0.97548986795707426</v>
      </c>
      <c r="C248" s="177">
        <f>C191/RES_summary!C$19</f>
        <v>0.87749554300157484</v>
      </c>
      <c r="D248" s="177">
        <f>D191/RES_summary!D$19</f>
        <v>1.3659592832645542</v>
      </c>
      <c r="E248" s="177">
        <f>E191/RES_summary!E$19</f>
        <v>1.6536844562860782</v>
      </c>
      <c r="F248" s="177">
        <f>F191/RES_summary!F$19</f>
        <v>1.4613942334269865</v>
      </c>
      <c r="G248" s="177">
        <f>G191/RES_summary!G$19</f>
        <v>1.0189063144189838</v>
      </c>
      <c r="H248" s="177">
        <f>H191/RES_summary!H$19</f>
        <v>1.5461421633200012</v>
      </c>
      <c r="I248" s="177">
        <f>I191/RES_summary!I$19</f>
        <v>2.0118981038004682</v>
      </c>
      <c r="J248" s="177">
        <f>J191/RES_summary!J$19</f>
        <v>1.8741890140530779</v>
      </c>
      <c r="K248" s="177">
        <f>K191/RES_summary!K$19</f>
        <v>1.8455993888838989</v>
      </c>
      <c r="L248" s="177">
        <f>L191/RES_summary!L$19</f>
        <v>1.688419206167181</v>
      </c>
      <c r="M248" s="177">
        <f>M191/RES_summary!M$19</f>
        <v>1.0230539962745593</v>
      </c>
      <c r="N248" s="177">
        <f>N191/RES_summary!N$19</f>
        <v>2.4597771158015318</v>
      </c>
      <c r="O248" s="177">
        <f>O191/RES_summary!O$19</f>
        <v>1.423716190601652</v>
      </c>
      <c r="P248" s="177">
        <f>P191/RES_summary!P$19</f>
        <v>1.2722103287051865</v>
      </c>
      <c r="Q248" s="177">
        <f>Q191/RES_summary!Q$19</f>
        <v>1.9035916587191646</v>
      </c>
    </row>
    <row r="249" spans="1:17" ht="12" customHeight="1" x14ac:dyDescent="0.25">
      <c r="A249" s="158" t="s">
        <v>112</v>
      </c>
      <c r="B249" s="178">
        <f>B192/RES_summary!B$19</f>
        <v>2.6426426591531471</v>
      </c>
      <c r="C249" s="178">
        <f>C192/RES_summary!C$19</f>
        <v>3.5596323349533776</v>
      </c>
      <c r="D249" s="178">
        <f>D192/RES_summary!D$19</f>
        <v>4.2381932026629396</v>
      </c>
      <c r="E249" s="178">
        <f>E192/RES_summary!E$19</f>
        <v>4.9111901852600068</v>
      </c>
      <c r="F249" s="178">
        <f>F192/RES_summary!F$19</f>
        <v>5.6091329108835257</v>
      </c>
      <c r="G249" s="178">
        <f>G192/RES_summary!G$19</f>
        <v>6.3458935198590236</v>
      </c>
      <c r="H249" s="178">
        <f>H192/RES_summary!H$19</f>
        <v>7.0570756994241464</v>
      </c>
      <c r="I249" s="178">
        <f>I192/RES_summary!I$19</f>
        <v>7.8197163845591096</v>
      </c>
      <c r="J249" s="178">
        <f>J192/RES_summary!J$19</f>
        <v>8.7095325275871911</v>
      </c>
      <c r="K249" s="178">
        <f>K192/RES_summary!K$19</f>
        <v>9.3302701558951284</v>
      </c>
      <c r="L249" s="178">
        <f>L192/RES_summary!L$19</f>
        <v>9.7551275409661393</v>
      </c>
      <c r="M249" s="178">
        <f>M192/RES_summary!M$19</f>
        <v>10.110137973636345</v>
      </c>
      <c r="N249" s="178">
        <f>N192/RES_summary!N$19</f>
        <v>10.367103931928662</v>
      </c>
      <c r="O249" s="178">
        <f>O192/RES_summary!O$19</f>
        <v>10.766822025981837</v>
      </c>
      <c r="P249" s="178">
        <f>P192/RES_summary!P$19</f>
        <v>11.167490503063078</v>
      </c>
      <c r="Q249" s="178">
        <f>Q192/RES_summary!Q$19</f>
        <v>11.767637089512041</v>
      </c>
    </row>
    <row r="250" spans="1:17" ht="12" customHeight="1" x14ac:dyDescent="0.25">
      <c r="A250" s="23" t="s">
        <v>60</v>
      </c>
      <c r="B250" s="177">
        <f>B193/RES_summary!B$19</f>
        <v>2.6426426591531471</v>
      </c>
      <c r="C250" s="177">
        <f>C193/RES_summary!C$19</f>
        <v>3.5596323349533776</v>
      </c>
      <c r="D250" s="177">
        <f>D193/RES_summary!D$19</f>
        <v>4.2381932026629396</v>
      </c>
      <c r="E250" s="177">
        <f>E193/RES_summary!E$19</f>
        <v>4.9111901852600068</v>
      </c>
      <c r="F250" s="177">
        <f>F193/RES_summary!F$19</f>
        <v>5.6091329108835257</v>
      </c>
      <c r="G250" s="177">
        <f>G193/RES_summary!G$19</f>
        <v>6.3458935198590236</v>
      </c>
      <c r="H250" s="177">
        <f>H193/RES_summary!H$19</f>
        <v>7.0570756994241464</v>
      </c>
      <c r="I250" s="177">
        <f>I193/RES_summary!I$19</f>
        <v>7.8197163845591096</v>
      </c>
      <c r="J250" s="177">
        <f>J193/RES_summary!J$19</f>
        <v>8.7095325275871911</v>
      </c>
      <c r="K250" s="177">
        <f>K193/RES_summary!K$19</f>
        <v>9.3302701558951284</v>
      </c>
      <c r="L250" s="177">
        <f>L193/RES_summary!L$19</f>
        <v>9.7551275409661393</v>
      </c>
      <c r="M250" s="177">
        <f>M193/RES_summary!M$19</f>
        <v>10.110137973636345</v>
      </c>
      <c r="N250" s="177">
        <f>N193/RES_summary!N$19</f>
        <v>10.367103931928662</v>
      </c>
      <c r="O250" s="177">
        <f>O193/RES_summary!O$19</f>
        <v>10.766822025981837</v>
      </c>
      <c r="P250" s="177">
        <f>P193/RES_summary!P$19</f>
        <v>11.167490503063078</v>
      </c>
      <c r="Q250" s="177">
        <f>Q193/RES_summary!Q$19</f>
        <v>11.767637089512041</v>
      </c>
    </row>
    <row r="251" spans="1:17" ht="12" customHeight="1" x14ac:dyDescent="0.25">
      <c r="A251" s="158" t="s">
        <v>63</v>
      </c>
      <c r="B251" s="178">
        <f>B194/RES_summary!B$19</f>
        <v>12.873919402857323</v>
      </c>
      <c r="C251" s="178">
        <f>C194/RES_summary!C$19</f>
        <v>12.987763587938106</v>
      </c>
      <c r="D251" s="178">
        <f>D194/RES_summary!D$19</f>
        <v>13.768441268547406</v>
      </c>
      <c r="E251" s="178">
        <f>E194/RES_summary!E$19</f>
        <v>14.129285715250189</v>
      </c>
      <c r="F251" s="178">
        <f>F194/RES_summary!F$19</f>
        <v>14.466477669639893</v>
      </c>
      <c r="G251" s="178">
        <f>G194/RES_summary!G$19</f>
        <v>14.473085706229837</v>
      </c>
      <c r="H251" s="178">
        <f>H194/RES_summary!H$19</f>
        <v>15.057271517474257</v>
      </c>
      <c r="I251" s="178">
        <f>I194/RES_summary!I$19</f>
        <v>16.090486653724149</v>
      </c>
      <c r="J251" s="178">
        <f>J194/RES_summary!J$19</f>
        <v>16.51000254532493</v>
      </c>
      <c r="K251" s="178">
        <f>K194/RES_summary!K$19</f>
        <v>16.579202580298887</v>
      </c>
      <c r="L251" s="178">
        <f>L194/RES_summary!L$19</f>
        <v>16.599380185584607</v>
      </c>
      <c r="M251" s="178">
        <f>M194/RES_summary!M$19</f>
        <v>16.153025464158837</v>
      </c>
      <c r="N251" s="178">
        <f>N194/RES_summary!N$19</f>
        <v>16.746029457595903</v>
      </c>
      <c r="O251" s="178">
        <f>O194/RES_summary!O$19</f>
        <v>15.94538943343429</v>
      </c>
      <c r="P251" s="178">
        <f>P194/RES_summary!P$19</f>
        <v>16.002388774112152</v>
      </c>
      <c r="Q251" s="178">
        <f>Q194/RES_summary!Q$19</f>
        <v>16.509687037759782</v>
      </c>
    </row>
    <row r="252" spans="1:17" ht="12" customHeight="1" x14ac:dyDescent="0.25">
      <c r="A252" s="167" t="s">
        <v>165</v>
      </c>
      <c r="B252" s="183">
        <f>B195/RES_summary!B$19</f>
        <v>12.772978005407717</v>
      </c>
      <c r="C252" s="183">
        <f>C195/RES_summary!C$19</f>
        <v>12.886807184537782</v>
      </c>
      <c r="D252" s="183">
        <f>D195/RES_summary!D$19</f>
        <v>13.411661311246537</v>
      </c>
      <c r="E252" s="183">
        <f>E195/RES_summary!E$19</f>
        <v>13.604802646410381</v>
      </c>
      <c r="F252" s="183">
        <f>F195/RES_summary!F$19</f>
        <v>13.96799769336805</v>
      </c>
      <c r="G252" s="183">
        <f>G195/RES_summary!G$19</f>
        <v>14.091471008793174</v>
      </c>
      <c r="H252" s="183">
        <f>H195/RES_summary!H$19</f>
        <v>14.307835982887802</v>
      </c>
      <c r="I252" s="183">
        <f>I195/RES_summary!I$19</f>
        <v>15.079435527696301</v>
      </c>
      <c r="J252" s="183">
        <f>J195/RES_summary!J$19</f>
        <v>15.547757700354708</v>
      </c>
      <c r="K252" s="183">
        <f>K195/RES_summary!K$19</f>
        <v>15.787512676786118</v>
      </c>
      <c r="L252" s="183">
        <f>L195/RES_summary!L$19</f>
        <v>15.731102222180533</v>
      </c>
      <c r="M252" s="183">
        <f>M195/RES_summary!M$19</f>
        <v>16.92283564894527</v>
      </c>
      <c r="N252" s="183">
        <f>N195/RES_summary!N$19</f>
        <v>15.70182296233336</v>
      </c>
      <c r="O252" s="183">
        <f>O195/RES_summary!O$19</f>
        <v>14.389293006218589</v>
      </c>
      <c r="P252" s="183">
        <f>P195/RES_summary!P$19</f>
        <v>15.655800064145454</v>
      </c>
      <c r="Q252" s="183">
        <f>Q195/RES_summary!Q$19</f>
        <v>15.70206351557232</v>
      </c>
    </row>
    <row r="253" spans="1:17" ht="12" customHeight="1" x14ac:dyDescent="0.25">
      <c r="A253" s="167" t="s">
        <v>164</v>
      </c>
      <c r="B253" s="183">
        <f>B196/RES_summary!B$19</f>
        <v>12.772992002324777</v>
      </c>
      <c r="C253" s="183">
        <f>C196/RES_summary!C$19</f>
        <v>12.856930439166527</v>
      </c>
      <c r="D253" s="183">
        <f>D196/RES_summary!D$19</f>
        <v>13.364393785826824</v>
      </c>
      <c r="E253" s="183">
        <f>E196/RES_summary!E$19</f>
        <v>13.56561927401774</v>
      </c>
      <c r="F253" s="183">
        <f>F196/RES_summary!F$19</f>
        <v>13.89113582806738</v>
      </c>
      <c r="G253" s="183">
        <f>G196/RES_summary!G$19</f>
        <v>14.010855935942267</v>
      </c>
      <c r="H253" s="183">
        <f>H196/RES_summary!H$19</f>
        <v>14.197148119691192</v>
      </c>
      <c r="I253" s="183">
        <f>I196/RES_summary!I$19</f>
        <v>14.875607693079647</v>
      </c>
      <c r="J253" s="183">
        <f>J196/RES_summary!J$19</f>
        <v>15.343219573553602</v>
      </c>
      <c r="K253" s="183">
        <f>K196/RES_summary!K$19</f>
        <v>15.47349248600314</v>
      </c>
      <c r="L253" s="183">
        <f>L196/RES_summary!L$19</f>
        <v>15.542731300249608</v>
      </c>
      <c r="M253" s="183">
        <f>M196/RES_summary!M$19</f>
        <v>15.785020006921064</v>
      </c>
      <c r="N253" s="183">
        <f>N196/RES_summary!N$19</f>
        <v>15.337225714956352</v>
      </c>
      <c r="O253" s="183">
        <f>O196/RES_summary!O$19</f>
        <v>14.838352187692943</v>
      </c>
      <c r="P253" s="183">
        <f>P196/RES_summary!P$19</f>
        <v>15.217874093117416</v>
      </c>
      <c r="Q253" s="183">
        <f>Q196/RES_summary!Q$19</f>
        <v>15.234626019585084</v>
      </c>
    </row>
    <row r="254" spans="1:17" ht="12" customHeight="1" x14ac:dyDescent="0.25">
      <c r="A254" s="166" t="s">
        <v>163</v>
      </c>
      <c r="B254" s="182">
        <f>B197/RES_summary!B$19</f>
        <v>3.2571093913789726</v>
      </c>
      <c r="C254" s="182">
        <f>C197/RES_summary!C$19</f>
        <v>3.2982999245828908</v>
      </c>
      <c r="D254" s="182">
        <f>D197/RES_summary!D$19</f>
        <v>4.0509799386293031</v>
      </c>
      <c r="E254" s="182">
        <f>E197/RES_summary!E$19</f>
        <v>4.5509063667600671</v>
      </c>
      <c r="F254" s="182">
        <f>F197/RES_summary!F$19</f>
        <v>4.1316009265085487</v>
      </c>
      <c r="G254" s="182">
        <f>G197/RES_summary!G$19</f>
        <v>4.8894445474826789</v>
      </c>
      <c r="H254" s="182">
        <f>H197/RES_summary!H$19</f>
        <v>4.6347683254696133</v>
      </c>
      <c r="I254" s="182">
        <f>I197/RES_summary!I$19</f>
        <v>4.6057033592717316</v>
      </c>
      <c r="J254" s="182">
        <f>J197/RES_summary!J$19</f>
        <v>4.7793857522582686</v>
      </c>
      <c r="K254" s="182">
        <f>K197/RES_summary!K$19</f>
        <v>4.6950803304768671</v>
      </c>
      <c r="L254" s="182">
        <f>L197/RES_summary!L$19</f>
        <v>4.8396833091810727</v>
      </c>
      <c r="M254" s="182">
        <f>M197/RES_summary!M$19</f>
        <v>5.4269103244548429</v>
      </c>
      <c r="N254" s="182">
        <f>N197/RES_summary!N$19</f>
        <v>5.0322138569132395</v>
      </c>
      <c r="O254" s="182">
        <f>O197/RES_summary!O$19</f>
        <v>4.6195213512801399</v>
      </c>
      <c r="P254" s="182">
        <f>P197/RES_summary!P$19</f>
        <v>4.9964373909127664</v>
      </c>
      <c r="Q254" s="182">
        <f>Q197/RES_summary!Q$19</f>
        <v>5.0061042939403748</v>
      </c>
    </row>
    <row r="255" spans="1:17" ht="12" customHeight="1" x14ac:dyDescent="0.25">
      <c r="A255" s="147" t="s">
        <v>59</v>
      </c>
      <c r="B255" s="181">
        <f>B198/RES_summary!B$19</f>
        <v>9.5158826109458037</v>
      </c>
      <c r="C255" s="181">
        <f>C198/RES_summary!C$19</f>
        <v>9.5586305145836388</v>
      </c>
      <c r="D255" s="181">
        <f>D198/RES_summary!D$19</f>
        <v>9.3134138471975199</v>
      </c>
      <c r="E255" s="181">
        <f>E198/RES_summary!E$19</f>
        <v>9.0147129072576728</v>
      </c>
      <c r="F255" s="181">
        <f>F198/RES_summary!F$19</f>
        <v>9.7595349015588315</v>
      </c>
      <c r="G255" s="181">
        <f>G198/RES_summary!G$19</f>
        <v>9.1214113884595864</v>
      </c>
      <c r="H255" s="181">
        <f>H198/RES_summary!H$19</f>
        <v>9.5623797942215774</v>
      </c>
      <c r="I255" s="181">
        <f>I198/RES_summary!I$19</f>
        <v>10.269904333807915</v>
      </c>
      <c r="J255" s="181">
        <f>J198/RES_summary!J$19</f>
        <v>10.563833821295335</v>
      </c>
      <c r="K255" s="181">
        <f>K198/RES_summary!K$19</f>
        <v>10.778412155526274</v>
      </c>
      <c r="L255" s="181">
        <f>L198/RES_summary!L$19</f>
        <v>10.703047991068539</v>
      </c>
      <c r="M255" s="181">
        <f>M198/RES_summary!M$19</f>
        <v>10.358109682466223</v>
      </c>
      <c r="N255" s="181">
        <f>N198/RES_summary!N$19</f>
        <v>10.305011858043112</v>
      </c>
      <c r="O255" s="181">
        <f>O198/RES_summary!O$19</f>
        <v>10.218830836412804</v>
      </c>
      <c r="P255" s="181">
        <f>P198/RES_summary!P$19</f>
        <v>10.221436702204649</v>
      </c>
      <c r="Q255" s="181">
        <f>Q198/RES_summary!Q$19</f>
        <v>10.228521725644709</v>
      </c>
    </row>
    <row r="256" spans="1:17" ht="12" customHeight="1" x14ac:dyDescent="0.25">
      <c r="A256" s="163" t="s">
        <v>142</v>
      </c>
      <c r="B256" s="180">
        <f>B199/RES_summary!B$19</f>
        <v>12.948515505105981</v>
      </c>
      <c r="C256" s="180">
        <f>C199/RES_summary!C$19</f>
        <v>13.082639394524513</v>
      </c>
      <c r="D256" s="180">
        <f>D199/RES_summary!D$19</f>
        <v>14.052402187597082</v>
      </c>
      <c r="E256" s="180">
        <f>E199/RES_summary!E$19</f>
        <v>14.530108524959893</v>
      </c>
      <c r="F256" s="180">
        <f>F199/RES_summary!F$19</f>
        <v>14.876981979022695</v>
      </c>
      <c r="G256" s="180">
        <f>G199/RES_summary!G$19</f>
        <v>14.789505223164563</v>
      </c>
      <c r="H256" s="180">
        <f>H199/RES_summary!H$19</f>
        <v>15.675337065364547</v>
      </c>
      <c r="I256" s="180">
        <f>I199/RES_summary!I$19</f>
        <v>17.377142521276905</v>
      </c>
      <c r="J256" s="180">
        <f>J199/RES_summary!J$19</f>
        <v>17.843159710778135</v>
      </c>
      <c r="K256" s="180">
        <f>K199/RES_summary!K$19</f>
        <v>17.881469599859923</v>
      </c>
      <c r="L256" s="180">
        <f>L199/RES_summary!L$19</f>
        <v>17.850684486897524</v>
      </c>
      <c r="M256" s="180">
        <f>M199/RES_summary!M$19</f>
        <v>16.684401042884186</v>
      </c>
      <c r="N256" s="180">
        <f>N199/RES_summary!N$19</f>
        <v>18.48272220384705</v>
      </c>
      <c r="O256" s="180">
        <f>O199/RES_summary!O$19</f>
        <v>17.499213404399811</v>
      </c>
      <c r="P256" s="180">
        <f>P199/RES_summary!P$19</f>
        <v>17.032886235859547</v>
      </c>
      <c r="Q256" s="180">
        <f>Q199/RES_summary!Q$19</f>
        <v>18.199047312663289</v>
      </c>
    </row>
    <row r="257" spans="1:17" ht="12" customHeight="1" x14ac:dyDescent="0.25">
      <c r="A257" s="161" t="s">
        <v>141</v>
      </c>
      <c r="B257" s="179">
        <f>B200/RES_summary!B$19</f>
        <v>12.817754064747836</v>
      </c>
      <c r="C257" s="179">
        <f>C200/RES_summary!C$19</f>
        <v>12.90385228108879</v>
      </c>
      <c r="D257" s="179">
        <f>D200/RES_summary!D$19</f>
        <v>13.548089064774478</v>
      </c>
      <c r="E257" s="179">
        <f>E200/RES_summary!E$19</f>
        <v>13.847835130040494</v>
      </c>
      <c r="F257" s="179">
        <f>F200/RES_summary!F$19</f>
        <v>14.138876242147887</v>
      </c>
      <c r="G257" s="179">
        <f>G200/RES_summary!G$19</f>
        <v>14.228524898397445</v>
      </c>
      <c r="H257" s="179">
        <f>H200/RES_summary!H$19</f>
        <v>14.605312440602104</v>
      </c>
      <c r="I257" s="179">
        <f>I200/RES_summary!I$19</f>
        <v>15.417327911659783</v>
      </c>
      <c r="J257" s="179">
        <f>J200/RES_summary!J$19</f>
        <v>15.885114878655692</v>
      </c>
      <c r="K257" s="179">
        <f>K200/RES_summary!K$19</f>
        <v>15.975307423111346</v>
      </c>
      <c r="L257" s="179">
        <f>L200/RES_summary!L$19</f>
        <v>16.071990300732665</v>
      </c>
      <c r="M257" s="179">
        <f>M200/RES_summary!M$19</f>
        <v>15.577561558203596</v>
      </c>
      <c r="N257" s="179">
        <f>N200/RES_summary!N$19</f>
        <v>16.086225622087895</v>
      </c>
      <c r="O257" s="179">
        <f>O200/RES_summary!O$19</f>
        <v>15.684589667244339</v>
      </c>
      <c r="P257" s="179">
        <f>P200/RES_summary!P$19</f>
        <v>15.549894550844323</v>
      </c>
      <c r="Q257" s="179">
        <f>Q200/RES_summary!Q$19</f>
        <v>15.937117435430146</v>
      </c>
    </row>
    <row r="258" spans="1:17" ht="12" customHeight="1" x14ac:dyDescent="0.25">
      <c r="A258" s="148" t="s">
        <v>60</v>
      </c>
      <c r="B258" s="177">
        <f>B201/RES_summary!B$19</f>
        <v>3.3018714538020317</v>
      </c>
      <c r="C258" s="177">
        <f>C201/RES_summary!C$19</f>
        <v>3.3452217665051469</v>
      </c>
      <c r="D258" s="177">
        <f>D201/RES_summary!D$19</f>
        <v>4.2346752175769593</v>
      </c>
      <c r="E258" s="177">
        <f>E201/RES_summary!E$19</f>
        <v>4.833122222782813</v>
      </c>
      <c r="F258" s="177">
        <f>F201/RES_summary!F$19</f>
        <v>4.3793413405890513</v>
      </c>
      <c r="G258" s="177">
        <f>G201/RES_summary!G$19</f>
        <v>5.1071135099378608</v>
      </c>
      <c r="H258" s="177">
        <f>H201/RES_summary!H$19</f>
        <v>5.0429326463805246</v>
      </c>
      <c r="I258" s="177">
        <f>I201/RES_summary!I$19</f>
        <v>5.147423577851864</v>
      </c>
      <c r="J258" s="177">
        <f>J201/RES_summary!J$19</f>
        <v>5.3212810573603511</v>
      </c>
      <c r="K258" s="177">
        <f>K201/RES_summary!K$19</f>
        <v>5.1968952675850684</v>
      </c>
      <c r="L258" s="177">
        <f>L201/RES_summary!L$19</f>
        <v>5.3689423096641136</v>
      </c>
      <c r="M258" s="177">
        <f>M201/RES_summary!M$19</f>
        <v>5.2194518757373674</v>
      </c>
      <c r="N258" s="177">
        <f>N201/RES_summary!N$19</f>
        <v>5.7812137640447787</v>
      </c>
      <c r="O258" s="177">
        <f>O201/RES_summary!O$19</f>
        <v>5.465758830831537</v>
      </c>
      <c r="P258" s="177">
        <f>P201/RES_summary!P$19</f>
        <v>5.3284578486396699</v>
      </c>
      <c r="Q258" s="177">
        <f>Q201/RES_summary!Q$19</f>
        <v>5.708595709785433</v>
      </c>
    </row>
    <row r="259" spans="1:17" ht="12" customHeight="1" x14ac:dyDescent="0.25">
      <c r="A259" s="148" t="s">
        <v>59</v>
      </c>
      <c r="B259" s="177">
        <f>B202/RES_summary!B$19</f>
        <v>9.5158826109458019</v>
      </c>
      <c r="C259" s="177">
        <f>C202/RES_summary!C$19</f>
        <v>9.5586305145836423</v>
      </c>
      <c r="D259" s="177">
        <f>D202/RES_summary!D$19</f>
        <v>9.3134138471975216</v>
      </c>
      <c r="E259" s="177">
        <f>E202/RES_summary!E$19</f>
        <v>9.0147129072576782</v>
      </c>
      <c r="F259" s="177">
        <f>F202/RES_summary!F$19</f>
        <v>9.7595349015588369</v>
      </c>
      <c r="G259" s="177">
        <f>G202/RES_summary!G$19</f>
        <v>9.1214113884595864</v>
      </c>
      <c r="H259" s="177">
        <f>H202/RES_summary!H$19</f>
        <v>9.5623797942215774</v>
      </c>
      <c r="I259" s="177">
        <f>I202/RES_summary!I$19</f>
        <v>10.269904333807915</v>
      </c>
      <c r="J259" s="177">
        <f>J202/RES_summary!J$19</f>
        <v>10.56383382129534</v>
      </c>
      <c r="K259" s="177">
        <f>K202/RES_summary!K$19</f>
        <v>10.778412155526276</v>
      </c>
      <c r="L259" s="177">
        <f>L202/RES_summary!L$19</f>
        <v>10.70304799106855</v>
      </c>
      <c r="M259" s="177">
        <f>M202/RES_summary!M$19</f>
        <v>10.358109682466232</v>
      </c>
      <c r="N259" s="177">
        <f>N202/RES_summary!N$19</f>
        <v>10.30501185804312</v>
      </c>
      <c r="O259" s="177">
        <f>O202/RES_summary!O$19</f>
        <v>10.218830836412803</v>
      </c>
      <c r="P259" s="177">
        <f>P202/RES_summary!P$19</f>
        <v>10.221436702204656</v>
      </c>
      <c r="Q259" s="177">
        <f>Q202/RES_summary!Q$19</f>
        <v>10.228521725644713</v>
      </c>
    </row>
    <row r="260" spans="1:17" ht="12" customHeight="1" x14ac:dyDescent="0.25">
      <c r="A260" s="158" t="s">
        <v>62</v>
      </c>
      <c r="B260" s="178">
        <f>B203/RES_summary!B$19</f>
        <v>11.178964036251774</v>
      </c>
      <c r="C260" s="178">
        <f>C203/RES_summary!C$19</f>
        <v>11.138498385849307</v>
      </c>
      <c r="D260" s="178">
        <f>D203/RES_summary!D$19</f>
        <v>11.807818009392298</v>
      </c>
      <c r="E260" s="178">
        <f>E203/RES_summary!E$19</f>
        <v>11.981427362463439</v>
      </c>
      <c r="F260" s="178">
        <f>F203/RES_summary!F$19</f>
        <v>11.879122846539676</v>
      </c>
      <c r="G260" s="178">
        <f>G203/RES_summary!G$19</f>
        <v>11.616302347398191</v>
      </c>
      <c r="H260" s="178">
        <f>H203/RES_summary!H$19</f>
        <v>12.185414799785065</v>
      </c>
      <c r="I260" s="178">
        <f>I203/RES_summary!I$19</f>
        <v>12.864954649425822</v>
      </c>
      <c r="J260" s="178">
        <f>J203/RES_summary!J$19</f>
        <v>12.789771963839533</v>
      </c>
      <c r="K260" s="178">
        <f>K203/RES_summary!K$19</f>
        <v>12.698942852985578</v>
      </c>
      <c r="L260" s="178">
        <f>L203/RES_summary!L$19</f>
        <v>12.743536944545198</v>
      </c>
      <c r="M260" s="178">
        <f>M203/RES_summary!M$19</f>
        <v>11.927838389962471</v>
      </c>
      <c r="N260" s="178">
        <f>N203/RES_summary!N$19</f>
        <v>13.126640228756303</v>
      </c>
      <c r="O260" s="178">
        <f>O203/RES_summary!O$19</f>
        <v>12.320391279905962</v>
      </c>
      <c r="P260" s="178">
        <f>P203/RES_summary!P$19</f>
        <v>12.172152589720142</v>
      </c>
      <c r="Q260" s="178">
        <f>Q203/RES_summary!Q$19</f>
        <v>12.800448113543675</v>
      </c>
    </row>
    <row r="261" spans="1:17" ht="12" customHeight="1" x14ac:dyDescent="0.25">
      <c r="A261" s="23" t="s">
        <v>57</v>
      </c>
      <c r="B261" s="177">
        <f>B204/RES_summary!B$19</f>
        <v>11.034356232227282</v>
      </c>
      <c r="C261" s="177">
        <f>C204/RES_summary!C$19</f>
        <v>11.127593772088254</v>
      </c>
      <c r="D261" s="177">
        <f>D204/RES_summary!D$19</f>
        <v>11.564010576325241</v>
      </c>
      <c r="E261" s="177">
        <f>E204/RES_summary!E$19</f>
        <v>11.668765017068081</v>
      </c>
      <c r="F261" s="177">
        <f>F204/RES_summary!F$19</f>
        <v>11.859013983317828</v>
      </c>
      <c r="G261" s="177">
        <f>G204/RES_summary!G$19</f>
        <v>11.857144704950572</v>
      </c>
      <c r="H261" s="177">
        <f>H204/RES_summary!H$19</f>
        <v>12.065607622009157</v>
      </c>
      <c r="I261" s="177">
        <f>I204/RES_summary!I$19</f>
        <v>12.400843661023822</v>
      </c>
      <c r="J261" s="177">
        <f>J204/RES_summary!J$19</f>
        <v>12.456234153824768</v>
      </c>
      <c r="K261" s="177">
        <f>K204/RES_summary!K$19</f>
        <v>12.3466732913576</v>
      </c>
      <c r="L261" s="177">
        <f>L204/RES_summary!L$19</f>
        <v>12.454143936690929</v>
      </c>
      <c r="M261" s="177">
        <f>M204/RES_summary!M$19</f>
        <v>12.014350880777014</v>
      </c>
      <c r="N261" s="177">
        <f>N204/RES_summary!N$19</f>
        <v>12.047615768575028</v>
      </c>
      <c r="O261" s="177">
        <f>O204/RES_summary!O$19</f>
        <v>11.949079525173554</v>
      </c>
      <c r="P261" s="177">
        <f>P204/RES_summary!P$19</f>
        <v>11.687281324893146</v>
      </c>
      <c r="Q261" s="177">
        <f>Q204/RES_summary!Q$19</f>
        <v>11.50066756740615</v>
      </c>
    </row>
    <row r="262" spans="1:17" ht="12" customHeight="1" x14ac:dyDescent="0.25">
      <c r="A262" s="29" t="s">
        <v>140</v>
      </c>
      <c r="B262" s="176">
        <f>B205/RES_summary!B$19</f>
        <v>11.185966445490932</v>
      </c>
      <c r="C262" s="176">
        <f>C205/RES_summary!C$19</f>
        <v>11.139028293003058</v>
      </c>
      <c r="D262" s="176">
        <f>D205/RES_summary!D$19</f>
        <v>11.81371854317608</v>
      </c>
      <c r="E262" s="176">
        <f>E205/RES_summary!E$19</f>
        <v>11.989045753916708</v>
      </c>
      <c r="F262" s="176">
        <f>F205/RES_summary!F$19</f>
        <v>11.8796742855363</v>
      </c>
      <c r="G262" s="176">
        <f>G205/RES_summary!G$19</f>
        <v>11.610151542797869</v>
      </c>
      <c r="H262" s="176">
        <f>H205/RES_summary!H$19</f>
        <v>12.188372823704949</v>
      </c>
      <c r="I262" s="176">
        <f>I205/RES_summary!I$19</f>
        <v>12.877538058573755</v>
      </c>
      <c r="J262" s="176">
        <f>J205/RES_summary!J$19</f>
        <v>12.799272983274571</v>
      </c>
      <c r="K262" s="176">
        <f>K205/RES_summary!K$19</f>
        <v>12.706127645269968</v>
      </c>
      <c r="L262" s="176">
        <f>L205/RES_summary!L$19</f>
        <v>12.753883240094369</v>
      </c>
      <c r="M262" s="176">
        <f>M205/RES_summary!M$19</f>
        <v>11.924859885895893</v>
      </c>
      <c r="N262" s="176">
        <f>N205/RES_summary!N$19</f>
        <v>13.135066784357264</v>
      </c>
      <c r="O262" s="176">
        <f>O205/RES_summary!O$19</f>
        <v>12.336226735837842</v>
      </c>
      <c r="P262" s="176">
        <f>P205/RES_summary!P$19</f>
        <v>12.211325086884992</v>
      </c>
      <c r="Q262" s="176">
        <f>Q205/RES_summary!Q$19</f>
        <v>12.89601351980347</v>
      </c>
    </row>
    <row r="264" spans="1:17" ht="12" customHeight="1" x14ac:dyDescent="0.25">
      <c r="A264" s="152" t="s">
        <v>195</v>
      </c>
      <c r="B264" s="184">
        <f>B207/RES_summary!B$19</f>
        <v>28.826193196057407</v>
      </c>
      <c r="C264" s="184">
        <f>C207/RES_summary!C$19</f>
        <v>30.267274064755355</v>
      </c>
      <c r="D264" s="184">
        <f>D207/RES_summary!D$19</f>
        <v>30.895238291719991</v>
      </c>
      <c r="E264" s="184">
        <f>E207/RES_summary!E$19</f>
        <v>35.977712518906081</v>
      </c>
      <c r="F264" s="184">
        <f>F207/RES_summary!F$19</f>
        <v>33.329063581910908</v>
      </c>
      <c r="G264" s="184">
        <f>G207/RES_summary!G$19</f>
        <v>34.305575690589578</v>
      </c>
      <c r="H264" s="184">
        <f>H207/RES_summary!H$19</f>
        <v>33.529783578290932</v>
      </c>
      <c r="I264" s="184">
        <f>I207/RES_summary!I$19</f>
        <v>30.693395984539944</v>
      </c>
      <c r="J264" s="184">
        <f>J207/RES_summary!J$19</f>
        <v>29.663631578421807</v>
      </c>
      <c r="K264" s="184">
        <f>K207/RES_summary!K$19</f>
        <v>25.703553574211185</v>
      </c>
      <c r="L264" s="184">
        <f>L207/RES_summary!L$19</f>
        <v>23.242231181764872</v>
      </c>
      <c r="M264" s="184">
        <f>M207/RES_summary!M$19</f>
        <v>30.813425629934532</v>
      </c>
      <c r="N264" s="184">
        <f>N207/RES_summary!N$19</f>
        <v>25.994493815597668</v>
      </c>
      <c r="O264" s="184">
        <f>O207/RES_summary!O$19</f>
        <v>15.588179503820021</v>
      </c>
      <c r="P264" s="184">
        <f>P207/RES_summary!P$19</f>
        <v>15.837815735788489</v>
      </c>
      <c r="Q264" s="184">
        <f>Q207/RES_summary!Q$19</f>
        <v>20.984420176415675</v>
      </c>
    </row>
    <row r="265" spans="1:17" ht="12" customHeight="1" x14ac:dyDescent="0.25">
      <c r="A265" s="158" t="s">
        <v>65</v>
      </c>
      <c r="B265" s="178">
        <f>B208/RES_summary!B$19</f>
        <v>27.390661830488561</v>
      </c>
      <c r="C265" s="178">
        <f>C208/RES_summary!C$19</f>
        <v>28.830197522737578</v>
      </c>
      <c r="D265" s="178">
        <f>D208/RES_summary!D$19</f>
        <v>29.526038906880721</v>
      </c>
      <c r="E265" s="178">
        <f>E208/RES_summary!E$19</f>
        <v>34.575114014278647</v>
      </c>
      <c r="F265" s="178">
        <f>F208/RES_summary!F$19</f>
        <v>31.913607908274955</v>
      </c>
      <c r="G265" s="178">
        <f>G208/RES_summary!G$19</f>
        <v>32.861745209985976</v>
      </c>
      <c r="H265" s="178">
        <f>H208/RES_summary!H$19</f>
        <v>32.102965016130661</v>
      </c>
      <c r="I265" s="178">
        <f>I208/RES_summary!I$19</f>
        <v>29.38209502976931</v>
      </c>
      <c r="J265" s="178">
        <f>J208/RES_summary!J$19</f>
        <v>28.288748418287401</v>
      </c>
      <c r="K265" s="178">
        <f>K208/RES_summary!K$19</f>
        <v>24.35774774085948</v>
      </c>
      <c r="L265" s="178">
        <f>L208/RES_summary!L$19</f>
        <v>21.792509573106223</v>
      </c>
      <c r="M265" s="178">
        <f>M208/RES_summary!M$19</f>
        <v>29.249415871131248</v>
      </c>
      <c r="N265" s="178">
        <f>N208/RES_summary!N$19</f>
        <v>24.575833533771259</v>
      </c>
      <c r="O265" s="178">
        <f>O208/RES_summary!O$19</f>
        <v>13.93221051021543</v>
      </c>
      <c r="P265" s="178">
        <f>P208/RES_summary!P$19</f>
        <v>13.999369714150699</v>
      </c>
      <c r="Q265" s="178">
        <f>Q208/RES_summary!Q$19</f>
        <v>19.206316642226124</v>
      </c>
    </row>
    <row r="266" spans="1:17" ht="12" customHeight="1" x14ac:dyDescent="0.25">
      <c r="A266" s="23" t="s">
        <v>166</v>
      </c>
      <c r="B266" s="177">
        <f>B209/RES_summary!B$19</f>
        <v>27.390661830488561</v>
      </c>
      <c r="C266" s="177">
        <f>C209/RES_summary!C$19</f>
        <v>28.830197522737578</v>
      </c>
      <c r="D266" s="177">
        <f>D209/RES_summary!D$19</f>
        <v>29.526038906880721</v>
      </c>
      <c r="E266" s="177">
        <f>E209/RES_summary!E$19</f>
        <v>34.575114014278647</v>
      </c>
      <c r="F266" s="177">
        <f>F209/RES_summary!F$19</f>
        <v>31.913607908274955</v>
      </c>
      <c r="G266" s="177">
        <f>G209/RES_summary!G$19</f>
        <v>32.861745209985976</v>
      </c>
      <c r="H266" s="177">
        <f>H209/RES_summary!H$19</f>
        <v>32.102965016130661</v>
      </c>
      <c r="I266" s="177">
        <f>I209/RES_summary!I$19</f>
        <v>29.38209502976931</v>
      </c>
      <c r="J266" s="177">
        <f>J209/RES_summary!J$19</f>
        <v>28.288748418287401</v>
      </c>
      <c r="K266" s="177">
        <f>K209/RES_summary!K$19</f>
        <v>24.35774774085948</v>
      </c>
      <c r="L266" s="177">
        <f>L209/RES_summary!L$19</f>
        <v>21.792509573106223</v>
      </c>
      <c r="M266" s="177">
        <f>M209/RES_summary!M$19</f>
        <v>29.249415871131248</v>
      </c>
      <c r="N266" s="177">
        <f>N209/RES_summary!N$19</f>
        <v>24.575833533771259</v>
      </c>
      <c r="O266" s="177">
        <f>O209/RES_summary!O$19</f>
        <v>13.93221051021543</v>
      </c>
      <c r="P266" s="177">
        <f>P209/RES_summary!P$19</f>
        <v>13.999369714150699</v>
      </c>
      <c r="Q266" s="177">
        <f>Q209/RES_summary!Q$19</f>
        <v>19.206316642226124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1.145776658244996</v>
      </c>
      <c r="C270" s="178">
        <f>C213/RES_summary!C$19</f>
        <v>1.1493245938315</v>
      </c>
      <c r="D270" s="178">
        <f>D213/RES_summary!D$19</f>
        <v>1.2193024170622691</v>
      </c>
      <c r="E270" s="178">
        <f>E213/RES_summary!E$19</f>
        <v>1.2530248966144675</v>
      </c>
      <c r="F270" s="178">
        <f>F213/RES_summary!F$19</f>
        <v>1.2489957446901956</v>
      </c>
      <c r="G270" s="178">
        <f>G213/RES_summary!G$19</f>
        <v>1.2900574315907403</v>
      </c>
      <c r="H270" s="178">
        <f>H213/RES_summary!H$19</f>
        <v>1.2773274720342538</v>
      </c>
      <c r="I270" s="178">
        <f>I213/RES_summary!I$19</f>
        <v>1.1461098848319797</v>
      </c>
      <c r="J270" s="178">
        <f>J213/RES_summary!J$19</f>
        <v>1.2036989994787735</v>
      </c>
      <c r="K270" s="178">
        <f>K213/RES_summary!K$19</f>
        <v>1.2241170662454004</v>
      </c>
      <c r="L270" s="178">
        <f>L213/RES_summary!L$19</f>
        <v>1.239674607116571</v>
      </c>
      <c r="M270" s="178">
        <f>M213/RES_summary!M$19</f>
        <v>1.369056306149496</v>
      </c>
      <c r="N270" s="178">
        <f>N213/RES_summary!N$19</f>
        <v>1.3736637066796327</v>
      </c>
      <c r="O270" s="178">
        <f>O213/RES_summary!O$19</f>
        <v>1.4224208519978232</v>
      </c>
      <c r="P270" s="178">
        <f>P213/RES_summary!P$19</f>
        <v>1.4221134929835995</v>
      </c>
      <c r="Q270" s="178">
        <f>Q213/RES_summary!Q$19</f>
        <v>1.4028291509390263</v>
      </c>
    </row>
    <row r="271" spans="1:17" ht="12" customHeight="1" x14ac:dyDescent="0.25">
      <c r="A271" s="167" t="s">
        <v>165</v>
      </c>
      <c r="B271" s="183">
        <f>B214/RES_summary!B$19</f>
        <v>7.3863078487473679</v>
      </c>
      <c r="C271" s="183">
        <f>C214/RES_summary!C$19</f>
        <v>7.3651384364856138</v>
      </c>
      <c r="D271" s="183">
        <f>D214/RES_summary!D$19</f>
        <v>7.5810620920175653</v>
      </c>
      <c r="E271" s="183">
        <f>E214/RES_summary!E$19</f>
        <v>7.609182082485086</v>
      </c>
      <c r="F271" s="183">
        <f>F214/RES_summary!F$19</f>
        <v>7.7325914825542448</v>
      </c>
      <c r="G271" s="183">
        <f>G214/RES_summary!G$19</f>
        <v>7.7319815824768954</v>
      </c>
      <c r="H271" s="183">
        <f>H214/RES_summary!H$19</f>
        <v>7.7942571745009781</v>
      </c>
      <c r="I271" s="183">
        <f>I214/RES_summary!I$19</f>
        <v>8.0761577070322996</v>
      </c>
      <c r="J271" s="183">
        <f>J214/RES_summary!J$19</f>
        <v>8.244100721305303</v>
      </c>
      <c r="K271" s="183">
        <f>K214/RES_summary!K$19</f>
        <v>8.2869536872356111</v>
      </c>
      <c r="L271" s="183">
        <f>L214/RES_summary!L$19</f>
        <v>8.1727858686659971</v>
      </c>
      <c r="M271" s="183">
        <f>M214/RES_summary!M$19</f>
        <v>8.7045013717265931</v>
      </c>
      <c r="N271" s="183">
        <f>N214/RES_summary!N$19</f>
        <v>8.009413897730278</v>
      </c>
      <c r="O271" s="183">
        <f>O214/RES_summary!O$19</f>
        <v>7.2792544885283821</v>
      </c>
      <c r="P271" s="183">
        <f>P214/RES_summary!P$19</f>
        <v>7.8401096025469661</v>
      </c>
      <c r="Q271" s="183">
        <f>Q214/RES_summary!Q$19</f>
        <v>7.7919676544387828</v>
      </c>
    </row>
    <row r="272" spans="1:17" ht="12" customHeight="1" x14ac:dyDescent="0.25">
      <c r="A272" s="167" t="s">
        <v>164</v>
      </c>
      <c r="B272" s="183">
        <f>B215/RES_summary!B$19</f>
        <v>1.8835085014305815</v>
      </c>
      <c r="C272" s="183">
        <f>C215/RES_summary!C$19</f>
        <v>1.8781103013038341</v>
      </c>
      <c r="D272" s="183">
        <f>D215/RES_summary!D$19</f>
        <v>2.2743186276052723</v>
      </c>
      <c r="E272" s="183">
        <f>E215/RES_summary!E$19</f>
        <v>2.5110300872200777</v>
      </c>
      <c r="F272" s="183">
        <f>F215/RES_summary!F$19</f>
        <v>2.2540504171645623</v>
      </c>
      <c r="G272" s="183">
        <f>G215/RES_summary!G$19</f>
        <v>2.6443377012070992</v>
      </c>
      <c r="H272" s="183">
        <f>H215/RES_summary!H$19</f>
        <v>2.494162295840312</v>
      </c>
      <c r="I272" s="183">
        <f>I215/RES_summary!I$19</f>
        <v>2.4228473121096834</v>
      </c>
      <c r="J272" s="183">
        <f>J215/RES_summary!J$19</f>
        <v>2.4732302163915914</v>
      </c>
      <c r="K272" s="183">
        <f>K215/RES_summary!K$19</f>
        <v>2.4032165692983285</v>
      </c>
      <c r="L272" s="183">
        <f>L215/RES_summary!L$19</f>
        <v>2.4518357605997987</v>
      </c>
      <c r="M272" s="183">
        <f>M215/RES_summary!M$19</f>
        <v>2.715804427978699</v>
      </c>
      <c r="N272" s="183">
        <f>N215/RES_summary!N$19</f>
        <v>2.4989371360918486</v>
      </c>
      <c r="O272" s="183">
        <f>O215/RES_summary!O$19</f>
        <v>2.2711274004208577</v>
      </c>
      <c r="P272" s="183">
        <f>P215/RES_summary!P$19</f>
        <v>2.446114195994654</v>
      </c>
      <c r="Q272" s="183">
        <f>Q215/RES_summary!Q$19</f>
        <v>2.4310939081849052</v>
      </c>
    </row>
    <row r="273" spans="1:17" ht="12" customHeight="1" x14ac:dyDescent="0.25">
      <c r="A273" s="166" t="s">
        <v>163</v>
      </c>
      <c r="B273" s="182">
        <f>B216/RES_summary!B$19</f>
        <v>1.8835085014305815</v>
      </c>
      <c r="C273" s="182">
        <f>C216/RES_summary!C$19</f>
        <v>1.8781103013038341</v>
      </c>
      <c r="D273" s="182">
        <f>D216/RES_summary!D$19</f>
        <v>2.2743186276052723</v>
      </c>
      <c r="E273" s="182">
        <f>E216/RES_summary!E$19</f>
        <v>2.5110300872200777</v>
      </c>
      <c r="F273" s="182">
        <f>F216/RES_summary!F$19</f>
        <v>2.2540504171645623</v>
      </c>
      <c r="G273" s="182">
        <f>G216/RES_summary!G$19</f>
        <v>2.6443377012070992</v>
      </c>
      <c r="H273" s="182">
        <f>H216/RES_summary!H$19</f>
        <v>2.494162295840312</v>
      </c>
      <c r="I273" s="182">
        <f>I216/RES_summary!I$19</f>
        <v>2.4228473121096834</v>
      </c>
      <c r="J273" s="182">
        <f>J216/RES_summary!J$19</f>
        <v>2.4732302163915914</v>
      </c>
      <c r="K273" s="182">
        <f>K216/RES_summary!K$19</f>
        <v>2.4032165692983285</v>
      </c>
      <c r="L273" s="182">
        <f>L216/RES_summary!L$19</f>
        <v>2.4518357605997987</v>
      </c>
      <c r="M273" s="182">
        <f>M216/RES_summary!M$19</f>
        <v>2.715804427978699</v>
      </c>
      <c r="N273" s="182">
        <f>N216/RES_summary!N$19</f>
        <v>2.4989371360918486</v>
      </c>
      <c r="O273" s="182">
        <f>O216/RES_summary!O$19</f>
        <v>2.2711274004208577</v>
      </c>
      <c r="P273" s="182">
        <f>P216/RES_summary!P$19</f>
        <v>2.446114195994654</v>
      </c>
      <c r="Q273" s="182">
        <f>Q216/RES_summary!Q$19</f>
        <v>2.4310939081849052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0.28975470732385483</v>
      </c>
      <c r="C279" s="178">
        <f>C222/RES_summary!C$19</f>
        <v>0.28775194818627664</v>
      </c>
      <c r="D279" s="178">
        <f>D222/RES_summary!D$19</f>
        <v>0.1498969677770054</v>
      </c>
      <c r="E279" s="178">
        <f>E222/RES_summary!E$19</f>
        <v>0.1495736080129616</v>
      </c>
      <c r="F279" s="178">
        <f>F222/RES_summary!F$19</f>
        <v>0.16645992894575412</v>
      </c>
      <c r="G279" s="178">
        <f>G222/RES_summary!G$19</f>
        <v>0.15377304901286293</v>
      </c>
      <c r="H279" s="178">
        <f>H222/RES_summary!H$19</f>
        <v>0.14949109012601583</v>
      </c>
      <c r="I279" s="178">
        <f>I222/RES_summary!I$19</f>
        <v>0.16519106993865043</v>
      </c>
      <c r="J279" s="178">
        <f>J222/RES_summary!J$19</f>
        <v>0.17118416065563111</v>
      </c>
      <c r="K279" s="178">
        <f>K222/RES_summary!K$19</f>
        <v>0.12168876710630401</v>
      </c>
      <c r="L279" s="178">
        <f>L222/RES_summary!L$19</f>
        <v>0.21004700154207853</v>
      </c>
      <c r="M279" s="178">
        <f>M222/RES_summary!M$19</f>
        <v>0.19495345265379208</v>
      </c>
      <c r="N279" s="178">
        <f>N222/RES_summary!N$19</f>
        <v>4.4996575146772938E-2</v>
      </c>
      <c r="O279" s="178">
        <f>O222/RES_summary!O$19</f>
        <v>0.23354814160676768</v>
      </c>
      <c r="P279" s="178">
        <f>P222/RES_summary!P$19</f>
        <v>0.41633252865419185</v>
      </c>
      <c r="Q279" s="178">
        <f>Q222/RES_summary!Q$19</f>
        <v>0.37527438325052409</v>
      </c>
    </row>
    <row r="280" spans="1:17" ht="12" customHeight="1" x14ac:dyDescent="0.25">
      <c r="A280" s="23" t="s">
        <v>57</v>
      </c>
      <c r="B280" s="177">
        <f>B223/RES_summary!B$19</f>
        <v>6.2735226507258375</v>
      </c>
      <c r="C280" s="177">
        <f>C223/RES_summary!C$19</f>
        <v>6.2092116449665724</v>
      </c>
      <c r="D280" s="177">
        <f>D223/RES_summary!D$19</f>
        <v>6.3435730447957788</v>
      </c>
      <c r="E280" s="177">
        <f>E223/RES_summary!E$19</f>
        <v>6.2881443781624551</v>
      </c>
      <c r="F280" s="177">
        <f>F223/RES_summary!F$19</f>
        <v>6.2366144946895705</v>
      </c>
      <c r="G280" s="177">
        <f>G223/RES_summary!G$19</f>
        <v>6.174946872404135</v>
      </c>
      <c r="H280" s="177">
        <f>H223/RES_summary!H$19</f>
        <v>6.204244565999617</v>
      </c>
      <c r="I280" s="177">
        <f>I223/RES_summary!I$19</f>
        <v>6.2578953476969348</v>
      </c>
      <c r="J280" s="177">
        <f>J223/RES_summary!J$19</f>
        <v>6.1806856088634863</v>
      </c>
      <c r="K280" s="177">
        <f>K223/RES_summary!K$19</f>
        <v>6.0880753997079244</v>
      </c>
      <c r="L280" s="177">
        <f>L223/RES_summary!L$19</f>
        <v>6.0852062097979873</v>
      </c>
      <c r="M280" s="177">
        <f>M223/RES_summary!M$19</f>
        <v>5.8574969325257218</v>
      </c>
      <c r="N280" s="177">
        <f>N223/RES_summary!N$19</f>
        <v>5.8068294647582714</v>
      </c>
      <c r="O280" s="177">
        <f>O223/RES_summary!O$19</f>
        <v>5.7098142275067207</v>
      </c>
      <c r="P280" s="177">
        <f>P223/RES_summary!P$19</f>
        <v>5.5696338080609431</v>
      </c>
      <c r="Q280" s="177">
        <f>Q223/RES_summary!Q$19</f>
        <v>5.4793634244960199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120.05157216115239</v>
      </c>
      <c r="D285" s="168">
        <f t="shared" ref="D285:Q285" si="71">SUM(D286,D289,D291,D300)</f>
        <v>110.67957022200311</v>
      </c>
      <c r="E285" s="168">
        <f t="shared" si="71"/>
        <v>120.19776375797589</v>
      </c>
      <c r="F285" s="168">
        <f t="shared" si="71"/>
        <v>165.34849044224265</v>
      </c>
      <c r="G285" s="168">
        <f t="shared" si="71"/>
        <v>69.803813572709927</v>
      </c>
      <c r="H285" s="168">
        <f t="shared" si="71"/>
        <v>45.054396182401483</v>
      </c>
      <c r="I285" s="168">
        <f t="shared" si="71"/>
        <v>50.138521621755785</v>
      </c>
      <c r="J285" s="168">
        <f t="shared" si="71"/>
        <v>90.544532930509689</v>
      </c>
      <c r="K285" s="168">
        <f t="shared" si="71"/>
        <v>65.842102965458125</v>
      </c>
      <c r="L285" s="168">
        <f t="shared" si="71"/>
        <v>58.463853843137713</v>
      </c>
      <c r="M285" s="168">
        <f t="shared" si="71"/>
        <v>85.824909497137583</v>
      </c>
      <c r="N285" s="168">
        <f t="shared" si="71"/>
        <v>0</v>
      </c>
      <c r="O285" s="168">
        <f t="shared" si="71"/>
        <v>0</v>
      </c>
      <c r="P285" s="168">
        <f t="shared" si="71"/>
        <v>88.760456427343016</v>
      </c>
      <c r="Q285" s="168">
        <f t="shared" si="71"/>
        <v>45.334956830464549</v>
      </c>
    </row>
    <row r="286" spans="1:17" ht="12" customHeight="1" x14ac:dyDescent="0.25">
      <c r="A286" s="158" t="s">
        <v>65</v>
      </c>
      <c r="B286" s="157"/>
      <c r="C286" s="157">
        <f>SUM(C287:C288)</f>
        <v>87.228824091439137</v>
      </c>
      <c r="D286" s="157">
        <f t="shared" ref="D286:Q286" si="72">SUM(D287:D288)</f>
        <v>81.012673544212859</v>
      </c>
      <c r="E286" s="157">
        <f t="shared" si="72"/>
        <v>92.046543672813584</v>
      </c>
      <c r="F286" s="157">
        <f t="shared" si="72"/>
        <v>123.92017128191087</v>
      </c>
      <c r="G286" s="157">
        <f t="shared" si="72"/>
        <v>51.981809803326506</v>
      </c>
      <c r="H286" s="157">
        <f t="shared" si="72"/>
        <v>32.888484778238009</v>
      </c>
      <c r="I286" s="157">
        <f t="shared" si="72"/>
        <v>36.540720979817912</v>
      </c>
      <c r="J286" s="157">
        <f t="shared" si="72"/>
        <v>65.540038599460146</v>
      </c>
      <c r="K286" s="157">
        <f t="shared" si="72"/>
        <v>44.174708148321272</v>
      </c>
      <c r="L286" s="157">
        <f t="shared" si="72"/>
        <v>38.251614958714569</v>
      </c>
      <c r="M286" s="157">
        <f t="shared" si="72"/>
        <v>63.12465513893217</v>
      </c>
      <c r="N286" s="157">
        <f t="shared" si="72"/>
        <v>0</v>
      </c>
      <c r="O286" s="157">
        <f t="shared" si="72"/>
        <v>0</v>
      </c>
      <c r="P286" s="157">
        <f t="shared" si="72"/>
        <v>53.337699643968506</v>
      </c>
      <c r="Q286" s="157">
        <f t="shared" si="72"/>
        <v>29.672375794357038</v>
      </c>
    </row>
    <row r="287" spans="1:17" ht="12" customHeight="1" x14ac:dyDescent="0.25">
      <c r="A287" s="23" t="s">
        <v>166</v>
      </c>
      <c r="B287" s="156"/>
      <c r="C287" s="156">
        <f>RES_hhdet_in_fec!C$45</f>
        <v>86.526291823285504</v>
      </c>
      <c r="D287" s="156">
        <f>RES_hhdet_in_fec!D$45</f>
        <v>80.025012916703446</v>
      </c>
      <c r="E287" s="156">
        <f>RES_hhdet_in_fec!E$45</f>
        <v>90.886873261954094</v>
      </c>
      <c r="F287" s="156">
        <f>RES_hhdet_in_fec!F$45</f>
        <v>122.4245878067814</v>
      </c>
      <c r="G287" s="156">
        <f>RES_hhdet_in_fec!G$45</f>
        <v>51.555363169733333</v>
      </c>
      <c r="H287" s="156">
        <f>RES_hhdet_in_fec!H$45</f>
        <v>32.471289640692483</v>
      </c>
      <c r="I287" s="156">
        <f>RES_hhdet_in_fec!I$45</f>
        <v>35.885176655121761</v>
      </c>
      <c r="J287" s="156">
        <f>RES_hhdet_in_fec!J$45</f>
        <v>64.401731870824548</v>
      </c>
      <c r="K287" s="156">
        <f>RES_hhdet_in_fec!K$45</f>
        <v>43.299445296940746</v>
      </c>
      <c r="L287" s="156">
        <f>RES_hhdet_in_fec!L$45</f>
        <v>37.476983530860295</v>
      </c>
      <c r="M287" s="156">
        <f>RES_hhdet_in_fec!M$45</f>
        <v>62.541056646606741</v>
      </c>
      <c r="N287" s="156">
        <f>RES_hhdet_in_fec!N$45</f>
        <v>0</v>
      </c>
      <c r="O287" s="156">
        <f>RES_hhdet_in_fec!O$45</f>
        <v>0</v>
      </c>
      <c r="P287" s="156">
        <f>RES_hhdet_in_fec!P$45</f>
        <v>52.075177855330963</v>
      </c>
      <c r="Q287" s="156">
        <f>RES_hhdet_in_fec!Q$45</f>
        <v>28.907997511879575</v>
      </c>
    </row>
    <row r="288" spans="1:17" ht="12" customHeight="1" x14ac:dyDescent="0.25">
      <c r="A288" s="23" t="s">
        <v>60</v>
      </c>
      <c r="B288" s="156"/>
      <c r="C288" s="156">
        <f>RES_hhdet_in_fec!C$46</f>
        <v>0.70253226815362924</v>
      </c>
      <c r="D288" s="156">
        <f>RES_hhdet_in_fec!D$46</f>
        <v>0.98766062750940875</v>
      </c>
      <c r="E288" s="156">
        <f>RES_hhdet_in_fec!E$46</f>
        <v>1.1596704108594975</v>
      </c>
      <c r="F288" s="156">
        <f>RES_hhdet_in_fec!F$46</f>
        <v>1.495583475129469</v>
      </c>
      <c r="G288" s="156">
        <f>RES_hhdet_in_fec!G$46</f>
        <v>0.42644663359317636</v>
      </c>
      <c r="H288" s="156">
        <f>RES_hhdet_in_fec!H$46</f>
        <v>0.41719513754552667</v>
      </c>
      <c r="I288" s="156">
        <f>RES_hhdet_in_fec!I$46</f>
        <v>0.65554432469615376</v>
      </c>
      <c r="J288" s="156">
        <f>RES_hhdet_in_fec!J$46</f>
        <v>1.1383067286355935</v>
      </c>
      <c r="K288" s="156">
        <f>RES_hhdet_in_fec!K$46</f>
        <v>0.87526285138052351</v>
      </c>
      <c r="L288" s="156">
        <f>RES_hhdet_in_fec!L$46</f>
        <v>0.77463142785427219</v>
      </c>
      <c r="M288" s="156">
        <f>RES_hhdet_in_fec!M$46</f>
        <v>0.58359849232543015</v>
      </c>
      <c r="N288" s="156">
        <f>RES_hhdet_in_fec!N$46</f>
        <v>0</v>
      </c>
      <c r="O288" s="156">
        <f>RES_hhdet_in_fec!O$46</f>
        <v>0</v>
      </c>
      <c r="P288" s="156">
        <f>RES_hhdet_in_fec!P$46</f>
        <v>1.2625217886375459</v>
      </c>
      <c r="Q288" s="156">
        <f>RES_hhdet_in_fec!Q$46</f>
        <v>0.7643782824774642</v>
      </c>
    </row>
    <row r="289" spans="1:17" ht="12" customHeight="1" x14ac:dyDescent="0.25">
      <c r="A289" s="158" t="s">
        <v>112</v>
      </c>
      <c r="B289" s="157"/>
      <c r="C289" s="157">
        <f>C290</f>
        <v>7.2724404149473862</v>
      </c>
      <c r="D289" s="157">
        <f t="shared" ref="D289:Q289" si="73">D290</f>
        <v>5.5636828954134394</v>
      </c>
      <c r="E289" s="157">
        <f t="shared" si="73"/>
        <v>5.0933784102447586</v>
      </c>
      <c r="F289" s="157">
        <f t="shared" si="73"/>
        <v>7.2777943424832463</v>
      </c>
      <c r="G289" s="157">
        <f t="shared" si="73"/>
        <v>4.1675325468299809</v>
      </c>
      <c r="H289" s="157">
        <f t="shared" si="73"/>
        <v>3.4072161372129783</v>
      </c>
      <c r="I289" s="157">
        <f t="shared" si="73"/>
        <v>3.569363805586304</v>
      </c>
      <c r="J289" s="157">
        <f t="shared" si="73"/>
        <v>5.800548829548565</v>
      </c>
      <c r="K289" s="157">
        <f t="shared" si="73"/>
        <v>6.4017025111070369</v>
      </c>
      <c r="L289" s="157">
        <f t="shared" si="73"/>
        <v>5.4185302189434417</v>
      </c>
      <c r="M289" s="157">
        <f t="shared" si="73"/>
        <v>5.2939501571309728</v>
      </c>
      <c r="N289" s="157">
        <f t="shared" si="73"/>
        <v>0</v>
      </c>
      <c r="O289" s="157">
        <f t="shared" si="73"/>
        <v>0</v>
      </c>
      <c r="P289" s="157">
        <f t="shared" si="73"/>
        <v>6.2452858483141975</v>
      </c>
      <c r="Q289" s="157">
        <f t="shared" si="73"/>
        <v>3.7527290404677922</v>
      </c>
    </row>
    <row r="290" spans="1:17" ht="12" customHeight="1" x14ac:dyDescent="0.25">
      <c r="A290" s="23" t="s">
        <v>60</v>
      </c>
      <c r="B290" s="156"/>
      <c r="C290" s="156">
        <f>RES_hhdet_in_fec!C$48</f>
        <v>7.2724404149473862</v>
      </c>
      <c r="D290" s="156">
        <f>RES_hhdet_in_fec!D$48</f>
        <v>5.5636828954134394</v>
      </c>
      <c r="E290" s="156">
        <f>RES_hhdet_in_fec!E$48</f>
        <v>5.0933784102447586</v>
      </c>
      <c r="F290" s="156">
        <f>RES_hhdet_in_fec!F$48</f>
        <v>7.2777943424832463</v>
      </c>
      <c r="G290" s="156">
        <f>RES_hhdet_in_fec!G$48</f>
        <v>4.1675325468299809</v>
      </c>
      <c r="H290" s="156">
        <f>RES_hhdet_in_fec!H$48</f>
        <v>3.4072161372129783</v>
      </c>
      <c r="I290" s="156">
        <f>RES_hhdet_in_fec!I$48</f>
        <v>3.569363805586304</v>
      </c>
      <c r="J290" s="156">
        <f>RES_hhdet_in_fec!J$48</f>
        <v>5.800548829548565</v>
      </c>
      <c r="K290" s="156">
        <f>RES_hhdet_in_fec!K$48</f>
        <v>6.4017025111070369</v>
      </c>
      <c r="L290" s="156">
        <f>RES_hhdet_in_fec!L$48</f>
        <v>5.4185302189434417</v>
      </c>
      <c r="M290" s="156">
        <f>RES_hhdet_in_fec!M$48</f>
        <v>5.2939501571309728</v>
      </c>
      <c r="N290" s="156">
        <f>RES_hhdet_in_fec!N$48</f>
        <v>0</v>
      </c>
      <c r="O290" s="156">
        <f>RES_hhdet_in_fec!O$48</f>
        <v>0</v>
      </c>
      <c r="P290" s="156">
        <f>RES_hhdet_in_fec!P$48</f>
        <v>6.2452858483141975</v>
      </c>
      <c r="Q290" s="156">
        <f>RES_hhdet_in_fec!Q$48</f>
        <v>3.7527290404677922</v>
      </c>
    </row>
    <row r="291" spans="1:17" ht="12" customHeight="1" x14ac:dyDescent="0.25">
      <c r="A291" s="158" t="s">
        <v>63</v>
      </c>
      <c r="B291" s="157"/>
      <c r="C291" s="157">
        <f>SUM(C292:C293,C296:C297)</f>
        <v>14.268386854158688</v>
      </c>
      <c r="D291" s="157">
        <f t="shared" ref="D291:Q291" si="74">SUM(D292:D293,D296:D297)</f>
        <v>13.620471274113493</v>
      </c>
      <c r="E291" s="157">
        <f t="shared" si="74"/>
        <v>12.886014648775602</v>
      </c>
      <c r="F291" s="157">
        <f t="shared" si="74"/>
        <v>19.782447847882722</v>
      </c>
      <c r="G291" s="157">
        <f t="shared" si="74"/>
        <v>8.03266247778215</v>
      </c>
      <c r="H291" s="157">
        <f t="shared" si="74"/>
        <v>5.1018579540666504</v>
      </c>
      <c r="I291" s="157">
        <f t="shared" si="74"/>
        <v>5.4181506682289893</v>
      </c>
      <c r="J291" s="157">
        <f t="shared" si="74"/>
        <v>10.912082954897098</v>
      </c>
      <c r="K291" s="157">
        <f t="shared" si="74"/>
        <v>8.8804957590254148</v>
      </c>
      <c r="L291" s="157">
        <f t="shared" si="74"/>
        <v>8.6817173748386463</v>
      </c>
      <c r="M291" s="157">
        <f t="shared" si="74"/>
        <v>10.36420513368286</v>
      </c>
      <c r="N291" s="157">
        <f t="shared" si="74"/>
        <v>0</v>
      </c>
      <c r="O291" s="157">
        <f t="shared" si="74"/>
        <v>0</v>
      </c>
      <c r="P291" s="157">
        <f t="shared" si="74"/>
        <v>16.648533024912609</v>
      </c>
      <c r="Q291" s="157">
        <f t="shared" si="74"/>
        <v>6.5735382601602907</v>
      </c>
    </row>
    <row r="292" spans="1:17" ht="12" customHeight="1" x14ac:dyDescent="0.25">
      <c r="A292" s="167" t="s">
        <v>165</v>
      </c>
      <c r="B292" s="132"/>
      <c r="C292" s="132">
        <f>RES_hhdet_in_fec!C$50</f>
        <v>1.0407747198887858</v>
      </c>
      <c r="D292" s="132">
        <f>RES_hhdet_in_fec!D$50</f>
        <v>1.0870812683085347</v>
      </c>
      <c r="E292" s="132">
        <f>RES_hhdet_in_fec!E$50</f>
        <v>0.24653558929145825</v>
      </c>
      <c r="F292" s="132">
        <f>RES_hhdet_in_fec!F$50</f>
        <v>2.0387598112845615</v>
      </c>
      <c r="G292" s="132">
        <f>RES_hhdet_in_fec!G$50</f>
        <v>0.94654119768653444</v>
      </c>
      <c r="H292" s="132">
        <f>RES_hhdet_in_fec!H$50</f>
        <v>0.45098057215118798</v>
      </c>
      <c r="I292" s="132">
        <f>RES_hhdet_in_fec!I$50</f>
        <v>0</v>
      </c>
      <c r="J292" s="132">
        <f>RES_hhdet_in_fec!J$50</f>
        <v>0</v>
      </c>
      <c r="K292" s="132">
        <f>RES_hhdet_in_fec!K$50</f>
        <v>0.17523465148782982</v>
      </c>
      <c r="L292" s="132">
        <f>RES_hhdet_in_fec!L$50</f>
        <v>0.57135534193303816</v>
      </c>
      <c r="M292" s="132">
        <f>RES_hhdet_in_fec!M$50</f>
        <v>0.65529941113422663</v>
      </c>
      <c r="N292" s="132">
        <f>RES_hhdet_in_fec!N$50</f>
        <v>0</v>
      </c>
      <c r="O292" s="132">
        <f>RES_hhdet_in_fec!O$50</f>
        <v>0</v>
      </c>
      <c r="P292" s="132">
        <f>RES_hhdet_in_fec!P$50</f>
        <v>0.46740330537671176</v>
      </c>
      <c r="Q292" s="132">
        <f>RES_hhdet_in_fec!Q$50</f>
        <v>0</v>
      </c>
    </row>
    <row r="293" spans="1:17" ht="12" customHeight="1" x14ac:dyDescent="0.25">
      <c r="A293" s="167" t="s">
        <v>164</v>
      </c>
      <c r="B293" s="132"/>
      <c r="C293" s="132">
        <f>SUM(C294:C295)</f>
        <v>1.0833654198295766</v>
      </c>
      <c r="D293" s="132">
        <f t="shared" ref="D293:Q293" si="75">SUM(D294:D295)</f>
        <v>1.0966918856817807</v>
      </c>
      <c r="E293" s="132">
        <f t="shared" si="75"/>
        <v>1.8914499937359244</v>
      </c>
      <c r="F293" s="132">
        <f t="shared" si="75"/>
        <v>0.78683611988334268</v>
      </c>
      <c r="G293" s="132">
        <f t="shared" si="75"/>
        <v>0.39425037341112534</v>
      </c>
      <c r="H293" s="132">
        <f t="shared" si="75"/>
        <v>0.26265759400008976</v>
      </c>
      <c r="I293" s="132">
        <f t="shared" si="75"/>
        <v>0.56910190363510305</v>
      </c>
      <c r="J293" s="132">
        <f t="shared" si="75"/>
        <v>2.604007546454624</v>
      </c>
      <c r="K293" s="132">
        <f t="shared" si="75"/>
        <v>1.5959685147252634</v>
      </c>
      <c r="L293" s="132">
        <f t="shared" si="75"/>
        <v>0.89193718219987073</v>
      </c>
      <c r="M293" s="132">
        <f t="shared" si="75"/>
        <v>1.3857039514760023</v>
      </c>
      <c r="N293" s="132">
        <f t="shared" si="75"/>
        <v>0</v>
      </c>
      <c r="O293" s="132">
        <f t="shared" si="75"/>
        <v>0</v>
      </c>
      <c r="P293" s="132">
        <f t="shared" si="75"/>
        <v>0.37029060173003581</v>
      </c>
      <c r="Q293" s="132">
        <f t="shared" si="75"/>
        <v>3.2821779685523036</v>
      </c>
    </row>
    <row r="294" spans="1:17" ht="12" customHeight="1" x14ac:dyDescent="0.25">
      <c r="A294" s="166" t="s">
        <v>163</v>
      </c>
      <c r="B294" s="165"/>
      <c r="C294" s="165">
        <f>RES_hhdet_in_fec!C$52</f>
        <v>0.45950605327640137</v>
      </c>
      <c r="D294" s="165">
        <f>RES_hhdet_in_fec!D$52</f>
        <v>0.52411513086658479</v>
      </c>
      <c r="E294" s="165">
        <f>RES_hhdet_in_fec!E$52</f>
        <v>0.96614306455436516</v>
      </c>
      <c r="F294" s="165">
        <f>RES_hhdet_in_fec!F$52</f>
        <v>0.36510583351141124</v>
      </c>
      <c r="G294" s="165">
        <f>RES_hhdet_in_fec!G$52</f>
        <v>0.20531505891253707</v>
      </c>
      <c r="H294" s="165">
        <f>RES_hhdet_in_fec!H$52</f>
        <v>0.12985064302450774</v>
      </c>
      <c r="I294" s="165">
        <f>RES_hhdet_in_fec!I$52</f>
        <v>0.26707770551758386</v>
      </c>
      <c r="J294" s="165">
        <f>RES_hhdet_in_fec!J$52</f>
        <v>1.2171031789542068</v>
      </c>
      <c r="K294" s="165">
        <f>RES_hhdet_in_fec!K$52</f>
        <v>0.72659159997446476</v>
      </c>
      <c r="L294" s="165">
        <f>RES_hhdet_in_fec!L$52</f>
        <v>0.41205800781472257</v>
      </c>
      <c r="M294" s="165">
        <f>RES_hhdet_in_fec!M$52</f>
        <v>0.68682999671785716</v>
      </c>
      <c r="N294" s="165">
        <f>RES_hhdet_in_fec!N$52</f>
        <v>0</v>
      </c>
      <c r="O294" s="165">
        <f>RES_hhdet_in_fec!O$52</f>
        <v>0</v>
      </c>
      <c r="P294" s="165">
        <f>RES_hhdet_in_fec!P$52</f>
        <v>0.17509571868521925</v>
      </c>
      <c r="Q294" s="165">
        <f>RES_hhdet_in_fec!Q$52</f>
        <v>1.5464010766325844</v>
      </c>
    </row>
    <row r="295" spans="1:17" ht="12" customHeight="1" x14ac:dyDescent="0.25">
      <c r="A295" s="147" t="s">
        <v>59</v>
      </c>
      <c r="B295" s="164"/>
      <c r="C295" s="164">
        <f>RES_hhdet_in_fec!C$53</f>
        <v>0.62385936655317509</v>
      </c>
      <c r="D295" s="164">
        <f>RES_hhdet_in_fec!D$53</f>
        <v>0.57257675481519599</v>
      </c>
      <c r="E295" s="164">
        <f>RES_hhdet_in_fec!E$53</f>
        <v>0.9253069291815591</v>
      </c>
      <c r="F295" s="164">
        <f>RES_hhdet_in_fec!F$53</f>
        <v>0.4217302863719315</v>
      </c>
      <c r="G295" s="164">
        <f>RES_hhdet_in_fec!G$53</f>
        <v>0.18893531449858825</v>
      </c>
      <c r="H295" s="164">
        <f>RES_hhdet_in_fec!H$53</f>
        <v>0.13280695097558201</v>
      </c>
      <c r="I295" s="164">
        <f>RES_hhdet_in_fec!I$53</f>
        <v>0.30202419811751924</v>
      </c>
      <c r="J295" s="164">
        <f>RES_hhdet_in_fec!J$53</f>
        <v>1.3869043675004169</v>
      </c>
      <c r="K295" s="164">
        <f>RES_hhdet_in_fec!K$53</f>
        <v>0.8693769147507987</v>
      </c>
      <c r="L295" s="164">
        <f>RES_hhdet_in_fec!L$53</f>
        <v>0.47987917438514821</v>
      </c>
      <c r="M295" s="164">
        <f>RES_hhdet_in_fec!M$53</f>
        <v>0.69887395475814507</v>
      </c>
      <c r="N295" s="164">
        <f>RES_hhdet_in_fec!N$53</f>
        <v>0</v>
      </c>
      <c r="O295" s="164">
        <f>RES_hhdet_in_fec!O$53</f>
        <v>0</v>
      </c>
      <c r="P295" s="164">
        <f>RES_hhdet_in_fec!P$53</f>
        <v>0.19519488304481658</v>
      </c>
      <c r="Q295" s="164">
        <f>RES_hhdet_in_fec!Q$53</f>
        <v>1.7357768919197192</v>
      </c>
    </row>
    <row r="296" spans="1:17" ht="12" customHeight="1" x14ac:dyDescent="0.25">
      <c r="A296" s="163" t="s">
        <v>142</v>
      </c>
      <c r="B296" s="162"/>
      <c r="C296" s="162">
        <f>RES_hhdet_in_fec!C$54</f>
        <v>7.2199133696791105</v>
      </c>
      <c r="D296" s="162">
        <f>RES_hhdet_in_fec!D$54</f>
        <v>7.0588165584857538</v>
      </c>
      <c r="E296" s="162">
        <f>RES_hhdet_in_fec!E$54</f>
        <v>4.8772531373503023</v>
      </c>
      <c r="F296" s="162">
        <f>RES_hhdet_in_fec!F$54</f>
        <v>11.67872347974971</v>
      </c>
      <c r="G296" s="162">
        <f>RES_hhdet_in_fec!G$54</f>
        <v>4.5848756551022474</v>
      </c>
      <c r="H296" s="162">
        <f>RES_hhdet_in_fec!H$54</f>
        <v>2.9956044845491765</v>
      </c>
      <c r="I296" s="162">
        <f>RES_hhdet_in_fec!I$54</f>
        <v>0</v>
      </c>
      <c r="J296" s="162">
        <f>RES_hhdet_in_fec!J$54</f>
        <v>2.8634072562185189</v>
      </c>
      <c r="K296" s="162">
        <f>RES_hhdet_in_fec!K$54</f>
        <v>3.8817084554096928</v>
      </c>
      <c r="L296" s="162">
        <f>RES_hhdet_in_fec!L$54</f>
        <v>3.9205148466388744</v>
      </c>
      <c r="M296" s="162">
        <f>RES_hhdet_in_fec!M$54</f>
        <v>4.4703857590162901</v>
      </c>
      <c r="N296" s="162">
        <f>RES_hhdet_in_fec!N$54</f>
        <v>0</v>
      </c>
      <c r="O296" s="162">
        <f>RES_hhdet_in_fec!O$54</f>
        <v>0</v>
      </c>
      <c r="P296" s="162">
        <f>RES_hhdet_in_fec!P$54</f>
        <v>4.6992890719860698</v>
      </c>
      <c r="Q296" s="162">
        <f>RES_hhdet_in_fec!Q$54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4.9243333447612159</v>
      </c>
      <c r="D297" s="160">
        <f t="shared" ref="D297:Q297" si="76">SUM(D298:D299)</f>
        <v>4.3778815616374249</v>
      </c>
      <c r="E297" s="160">
        <f t="shared" si="76"/>
        <v>5.8707759283979168</v>
      </c>
      <c r="F297" s="160">
        <f t="shared" si="76"/>
        <v>5.2781284369651082</v>
      </c>
      <c r="G297" s="160">
        <f t="shared" si="76"/>
        <v>2.1069952515822434</v>
      </c>
      <c r="H297" s="160">
        <f t="shared" si="76"/>
        <v>1.3926153033661968</v>
      </c>
      <c r="I297" s="160">
        <f t="shared" si="76"/>
        <v>4.8490487645938867</v>
      </c>
      <c r="J297" s="160">
        <f t="shared" si="76"/>
        <v>5.4446681522239562</v>
      </c>
      <c r="K297" s="160">
        <f t="shared" si="76"/>
        <v>3.2275841374026291</v>
      </c>
      <c r="L297" s="160">
        <f t="shared" si="76"/>
        <v>3.2979100040668632</v>
      </c>
      <c r="M297" s="160">
        <f t="shared" si="76"/>
        <v>3.8528160120563419</v>
      </c>
      <c r="N297" s="160">
        <f t="shared" si="76"/>
        <v>0</v>
      </c>
      <c r="O297" s="160">
        <f t="shared" si="76"/>
        <v>0</v>
      </c>
      <c r="P297" s="160">
        <f t="shared" si="76"/>
        <v>11.11155004581979</v>
      </c>
      <c r="Q297" s="160">
        <f t="shared" si="76"/>
        <v>3.2913602916079876</v>
      </c>
    </row>
    <row r="298" spans="1:17" ht="12" customHeight="1" x14ac:dyDescent="0.25">
      <c r="A298" s="148" t="s">
        <v>60</v>
      </c>
      <c r="B298" s="156"/>
      <c r="C298" s="156">
        <f>RES_hhdet_in_fec!C$56</f>
        <v>1.7768449354849372</v>
      </c>
      <c r="D298" s="156">
        <f>RES_hhdet_in_fec!D$56</f>
        <v>1.830612289121722</v>
      </c>
      <c r="E298" s="156">
        <f>RES_hhdet_in_fec!E$56</f>
        <v>2.6620715076747437</v>
      </c>
      <c r="F298" s="156">
        <f>RES_hhdet_in_fec!F$56</f>
        <v>2.1364879973048381</v>
      </c>
      <c r="G298" s="156">
        <f>RES_hhdet_in_fec!G$56</f>
        <v>0.95844798536629083</v>
      </c>
      <c r="H298" s="156">
        <f>RES_hhdet_in_fec!H$56</f>
        <v>0.60812508547407784</v>
      </c>
      <c r="I298" s="156">
        <f>RES_hhdet_in_fec!I$56</f>
        <v>2.0433588974397967</v>
      </c>
      <c r="J298" s="156">
        <f>RES_hhdet_in_fec!J$56</f>
        <v>2.2794729665820688</v>
      </c>
      <c r="K298" s="156">
        <f>RES_hhdet_in_fec!K$56</f>
        <v>1.3065685752769893</v>
      </c>
      <c r="L298" s="156">
        <f>RES_hhdet_in_fec!L$56</f>
        <v>1.3621294963177779</v>
      </c>
      <c r="M298" s="156">
        <f>RES_hhdet_in_fec!M$56</f>
        <v>1.5903891846603626</v>
      </c>
      <c r="N298" s="156">
        <f>RES_hhdet_in_fec!N$56</f>
        <v>0</v>
      </c>
      <c r="O298" s="156">
        <f>RES_hhdet_in_fec!O$56</f>
        <v>0</v>
      </c>
      <c r="P298" s="156">
        <f>RES_hhdet_in_fec!P$56</f>
        <v>4.6525576120239851</v>
      </c>
      <c r="Q298" s="156">
        <f>RES_hhdet_in_fec!Q$56</f>
        <v>1.4263921031785818</v>
      </c>
    </row>
    <row r="299" spans="1:17" ht="12" customHeight="1" x14ac:dyDescent="0.25">
      <c r="A299" s="148" t="s">
        <v>59</v>
      </c>
      <c r="B299" s="156"/>
      <c r="C299" s="156">
        <f>RES_hhdet_in_fec!C$57</f>
        <v>3.1474884092762792</v>
      </c>
      <c r="D299" s="156">
        <f>RES_hhdet_in_fec!D$57</f>
        <v>2.5472692725157033</v>
      </c>
      <c r="E299" s="156">
        <f>RES_hhdet_in_fec!E$57</f>
        <v>3.2087044207231727</v>
      </c>
      <c r="F299" s="156">
        <f>RES_hhdet_in_fec!F$57</f>
        <v>3.1416404396602706</v>
      </c>
      <c r="G299" s="156">
        <f>RES_hhdet_in_fec!G$57</f>
        <v>1.1485472662159528</v>
      </c>
      <c r="H299" s="156">
        <f>RES_hhdet_in_fec!H$57</f>
        <v>0.78449021789211903</v>
      </c>
      <c r="I299" s="156">
        <f>RES_hhdet_in_fec!I$57</f>
        <v>2.80568986715409</v>
      </c>
      <c r="J299" s="156">
        <f>RES_hhdet_in_fec!J$57</f>
        <v>3.1651951856418874</v>
      </c>
      <c r="K299" s="156">
        <f>RES_hhdet_in_fec!K$57</f>
        <v>1.9210155621256395</v>
      </c>
      <c r="L299" s="156">
        <f>RES_hhdet_in_fec!L$57</f>
        <v>1.9357805077490851</v>
      </c>
      <c r="M299" s="156">
        <f>RES_hhdet_in_fec!M$57</f>
        <v>2.2624268273959793</v>
      </c>
      <c r="N299" s="156">
        <f>RES_hhdet_in_fec!N$57</f>
        <v>0</v>
      </c>
      <c r="O299" s="156">
        <f>RES_hhdet_in_fec!O$57</f>
        <v>0</v>
      </c>
      <c r="P299" s="156">
        <f>RES_hhdet_in_fec!P$57</f>
        <v>6.4589924337958049</v>
      </c>
      <c r="Q299" s="156">
        <f>RES_hhdet_in_fec!Q$57</f>
        <v>1.8649681884294056</v>
      </c>
    </row>
    <row r="300" spans="1:17" ht="12" customHeight="1" x14ac:dyDescent="0.25">
      <c r="A300" s="158" t="s">
        <v>62</v>
      </c>
      <c r="B300" s="157"/>
      <c r="C300" s="157">
        <f>SUM(C301:C302)</f>
        <v>11.281920800607175</v>
      </c>
      <c r="D300" s="157">
        <f t="shared" ref="D300:Q300" si="77">SUM(D301:D302)</f>
        <v>10.482742508263311</v>
      </c>
      <c r="E300" s="157">
        <f t="shared" si="77"/>
        <v>10.171827026141951</v>
      </c>
      <c r="F300" s="157">
        <f t="shared" si="77"/>
        <v>14.368076969965818</v>
      </c>
      <c r="G300" s="157">
        <f t="shared" si="77"/>
        <v>5.6218087447712817</v>
      </c>
      <c r="H300" s="157">
        <f t="shared" si="77"/>
        <v>3.6568373128838436</v>
      </c>
      <c r="I300" s="157">
        <f t="shared" si="77"/>
        <v>4.6102861681225766</v>
      </c>
      <c r="J300" s="157">
        <f t="shared" si="77"/>
        <v>8.2918625466038769</v>
      </c>
      <c r="K300" s="157">
        <f t="shared" si="77"/>
        <v>6.3851965470043988</v>
      </c>
      <c r="L300" s="157">
        <f t="shared" si="77"/>
        <v>6.1119912906410532</v>
      </c>
      <c r="M300" s="157">
        <f t="shared" si="77"/>
        <v>7.0420990673915753</v>
      </c>
      <c r="N300" s="157">
        <f t="shared" si="77"/>
        <v>0</v>
      </c>
      <c r="O300" s="157">
        <f t="shared" si="77"/>
        <v>0</v>
      </c>
      <c r="P300" s="157">
        <f t="shared" si="77"/>
        <v>12.528937910147704</v>
      </c>
      <c r="Q300" s="157">
        <f t="shared" si="77"/>
        <v>5.336313735479429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11.281920800607175</v>
      </c>
      <c r="D302" s="57">
        <f>RES_hhdet_in_fec!D$60</f>
        <v>10.482742508263311</v>
      </c>
      <c r="E302" s="57">
        <f>RES_hhdet_in_fec!E$60</f>
        <v>10.171827026141951</v>
      </c>
      <c r="F302" s="57">
        <f>RES_hhdet_in_fec!F$60</f>
        <v>14.368076969965818</v>
      </c>
      <c r="G302" s="57">
        <f>RES_hhdet_in_fec!G$60</f>
        <v>5.6218087447712817</v>
      </c>
      <c r="H302" s="57">
        <f>RES_hhdet_in_fec!H$60</f>
        <v>3.6568373128838436</v>
      </c>
      <c r="I302" s="57">
        <f>RES_hhdet_in_fec!I$60</f>
        <v>4.6102861681225766</v>
      </c>
      <c r="J302" s="57">
        <f>RES_hhdet_in_fec!J$60</f>
        <v>8.2918625466038769</v>
      </c>
      <c r="K302" s="57">
        <f>RES_hhdet_in_fec!K$60</f>
        <v>6.3851965470043988</v>
      </c>
      <c r="L302" s="57">
        <f>RES_hhdet_in_fec!L$60</f>
        <v>6.1119912906410532</v>
      </c>
      <c r="M302" s="57">
        <f>RES_hhdet_in_fec!M$60</f>
        <v>7.0420990673915753</v>
      </c>
      <c r="N302" s="57">
        <f>RES_hhdet_in_fec!N$60</f>
        <v>0</v>
      </c>
      <c r="O302" s="57">
        <f>RES_hhdet_in_fec!O$60</f>
        <v>0</v>
      </c>
      <c r="P302" s="57">
        <f>RES_hhdet_in_fec!P$60</f>
        <v>12.528937910147704</v>
      </c>
      <c r="Q302" s="57">
        <f>RES_hhdet_in_fec!Q$60</f>
        <v>5.336313735479429</v>
      </c>
    </row>
    <row r="304" spans="1:17" ht="12" customHeight="1" x14ac:dyDescent="0.25">
      <c r="A304" s="152" t="s">
        <v>192</v>
      </c>
      <c r="B304" s="168"/>
      <c r="C304" s="168">
        <f>SUM(C305,C308,C310,C319)</f>
        <v>85.941056894989615</v>
      </c>
      <c r="D304" s="168">
        <f t="shared" ref="D304:Q304" si="78">SUM(D305,D308,D310,D319)</f>
        <v>78.535879159146589</v>
      </c>
      <c r="E304" s="168">
        <f t="shared" si="78"/>
        <v>84.529350312502629</v>
      </c>
      <c r="F304" s="168">
        <f t="shared" si="78"/>
        <v>117.64558618879504</v>
      </c>
      <c r="G304" s="168">
        <f t="shared" si="78"/>
        <v>51.385130643120405</v>
      </c>
      <c r="H304" s="168">
        <f t="shared" si="78"/>
        <v>34.80002202675616</v>
      </c>
      <c r="I304" s="168">
        <f t="shared" si="78"/>
        <v>39.941223276433028</v>
      </c>
      <c r="J304" s="168">
        <f t="shared" si="78"/>
        <v>71.304019791037433</v>
      </c>
      <c r="K304" s="168">
        <f t="shared" si="78"/>
        <v>57.008560322430711</v>
      </c>
      <c r="L304" s="168">
        <f t="shared" si="78"/>
        <v>51.338854187130181</v>
      </c>
      <c r="M304" s="168">
        <f t="shared" si="78"/>
        <v>69.850737290808766</v>
      </c>
      <c r="N304" s="168">
        <f t="shared" si="78"/>
        <v>0</v>
      </c>
      <c r="O304" s="168">
        <f t="shared" si="78"/>
        <v>0</v>
      </c>
      <c r="P304" s="168">
        <f t="shared" si="78"/>
        <v>80.245760497450064</v>
      </c>
      <c r="Q304" s="168">
        <f t="shared" si="78"/>
        <v>42.621766678151829</v>
      </c>
    </row>
    <row r="305" spans="1:17" ht="12" customHeight="1" x14ac:dyDescent="0.25">
      <c r="A305" s="158" t="s">
        <v>65</v>
      </c>
      <c r="B305" s="157"/>
      <c r="C305" s="157">
        <f>SUM(C306:C307)</f>
        <v>52.682816714180568</v>
      </c>
      <c r="D305" s="157">
        <f t="shared" ref="D305:Q305" si="79">SUM(D306:D307)</f>
        <v>49.407784215554067</v>
      </c>
      <c r="E305" s="157">
        <f t="shared" si="79"/>
        <v>56.393385956237189</v>
      </c>
      <c r="F305" s="157">
        <f t="shared" si="79"/>
        <v>76.489679198730087</v>
      </c>
      <c r="G305" s="157">
        <f t="shared" si="79"/>
        <v>32.151100340641364</v>
      </c>
      <c r="H305" s="157">
        <f t="shared" si="79"/>
        <v>20.502876915366073</v>
      </c>
      <c r="I305" s="157">
        <f t="shared" si="79"/>
        <v>23.195298836767236</v>
      </c>
      <c r="J305" s="157">
        <f t="shared" si="79"/>
        <v>41.648687447648186</v>
      </c>
      <c r="K305" s="157">
        <f t="shared" si="79"/>
        <v>28.164272852298993</v>
      </c>
      <c r="L305" s="157">
        <f t="shared" si="79"/>
        <v>24.483168614670987</v>
      </c>
      <c r="M305" s="157">
        <f t="shared" si="79"/>
        <v>40.271740839264709</v>
      </c>
      <c r="N305" s="157">
        <f t="shared" si="79"/>
        <v>0</v>
      </c>
      <c r="O305" s="157">
        <f t="shared" si="79"/>
        <v>0</v>
      </c>
      <c r="P305" s="157">
        <f t="shared" si="79"/>
        <v>34.616195623576644</v>
      </c>
      <c r="Q305" s="157">
        <f t="shared" si="79"/>
        <v>19.328939408606477</v>
      </c>
    </row>
    <row r="306" spans="1:17" ht="12" customHeight="1" x14ac:dyDescent="0.25">
      <c r="A306" s="23" t="s">
        <v>166</v>
      </c>
      <c r="B306" s="156"/>
      <c r="C306" s="156">
        <f>RES_hhdet_in_tes!C$45</f>
        <v>51.89256567133571</v>
      </c>
      <c r="D306" s="156">
        <f>RES_hhdet_in_tes!D$45</f>
        <v>48.302288186767122</v>
      </c>
      <c r="E306" s="156">
        <f>RES_hhdet_in_tes!E$45</f>
        <v>55.104438612153558</v>
      </c>
      <c r="F306" s="156">
        <f>RES_hhdet_in_tes!F$45</f>
        <v>74.833333486975434</v>
      </c>
      <c r="G306" s="156">
        <f>RES_hhdet_in_tes!G$45</f>
        <v>31.680141549359337</v>
      </c>
      <c r="H306" s="156">
        <f>RES_hhdet_in_tes!H$45</f>
        <v>20.043046192469742</v>
      </c>
      <c r="I306" s="156">
        <f>RES_hhdet_in_tes!I$45</f>
        <v>22.467814763019948</v>
      </c>
      <c r="J306" s="156">
        <f>RES_hhdet_in_tes!J$45</f>
        <v>40.395943488249088</v>
      </c>
      <c r="K306" s="156">
        <f>RES_hhdet_in_tes!K$45</f>
        <v>27.208132178307849</v>
      </c>
      <c r="L306" s="156">
        <f>RES_hhdet_in_tes!L$45</f>
        <v>23.64208365736868</v>
      </c>
      <c r="M306" s="156">
        <f>RES_hhdet_in_tes!M$45</f>
        <v>39.642147082024238</v>
      </c>
      <c r="N306" s="156">
        <f>RES_hhdet_in_tes!N$45</f>
        <v>0</v>
      </c>
      <c r="O306" s="156">
        <f>RES_hhdet_in_tes!O$45</f>
        <v>0</v>
      </c>
      <c r="P306" s="156">
        <f>RES_hhdet_in_tes!P$45</f>
        <v>33.311978988808697</v>
      </c>
      <c r="Q306" s="156">
        <f>RES_hhdet_in_tes!Q$45</f>
        <v>18.539300816956988</v>
      </c>
    </row>
    <row r="307" spans="1:17" ht="12" customHeight="1" x14ac:dyDescent="0.25">
      <c r="A307" s="23" t="s">
        <v>60</v>
      </c>
      <c r="B307" s="156"/>
      <c r="C307" s="156">
        <f>RES_hhdet_in_tes!C$46</f>
        <v>0.79025104284485492</v>
      </c>
      <c r="D307" s="156">
        <f>RES_hhdet_in_tes!D$46</f>
        <v>1.1054960287869444</v>
      </c>
      <c r="E307" s="156">
        <f>RES_hhdet_in_tes!E$46</f>
        <v>1.2889473440836319</v>
      </c>
      <c r="F307" s="156">
        <f>RES_hhdet_in_tes!F$46</f>
        <v>1.6563457117546585</v>
      </c>
      <c r="G307" s="156">
        <f>RES_hhdet_in_tes!G$46</f>
        <v>0.47095879128202628</v>
      </c>
      <c r="H307" s="156">
        <f>RES_hhdet_in_tes!H$46</f>
        <v>0.45983072289633287</v>
      </c>
      <c r="I307" s="156">
        <f>RES_hhdet_in_tes!I$46</f>
        <v>0.7274840737472873</v>
      </c>
      <c r="J307" s="156">
        <f>RES_hhdet_in_tes!J$46</f>
        <v>1.2527439593991005</v>
      </c>
      <c r="K307" s="156">
        <f>RES_hhdet_in_tes!K$46</f>
        <v>0.95614067399114411</v>
      </c>
      <c r="L307" s="156">
        <f>RES_hhdet_in_tes!L$46</f>
        <v>0.84108495730230726</v>
      </c>
      <c r="M307" s="156">
        <f>RES_hhdet_in_tes!M$46</f>
        <v>0.6295937572404734</v>
      </c>
      <c r="N307" s="156">
        <f>RES_hhdet_in_tes!N$46</f>
        <v>0</v>
      </c>
      <c r="O307" s="156">
        <f>RES_hhdet_in_tes!O$46</f>
        <v>0</v>
      </c>
      <c r="P307" s="156">
        <f>RES_hhdet_in_tes!P$46</f>
        <v>1.304216634767948</v>
      </c>
      <c r="Q307" s="156">
        <f>RES_hhdet_in_tes!Q$46</f>
        <v>0.78963859164948791</v>
      </c>
    </row>
    <row r="308" spans="1:17" ht="12" customHeight="1" x14ac:dyDescent="0.25">
      <c r="A308" s="158" t="s">
        <v>112</v>
      </c>
      <c r="B308" s="157"/>
      <c r="C308" s="157">
        <f>C309</f>
        <v>13.026252678355606</v>
      </c>
      <c r="D308" s="157">
        <f t="shared" ref="D308:Q308" si="80">D309</f>
        <v>10.244689333998959</v>
      </c>
      <c r="E308" s="157">
        <f t="shared" si="80"/>
        <v>9.6803410900281275</v>
      </c>
      <c r="F308" s="157">
        <f t="shared" si="80"/>
        <v>14.336943793613328</v>
      </c>
      <c r="G308" s="157">
        <f t="shared" si="80"/>
        <v>8.5583770002350796</v>
      </c>
      <c r="H308" s="157">
        <f t="shared" si="80"/>
        <v>7.3366180412987303</v>
      </c>
      <c r="I308" s="157">
        <f t="shared" si="80"/>
        <v>8.1151272764374411</v>
      </c>
      <c r="J308" s="157">
        <f t="shared" si="80"/>
        <v>13.529687739385702</v>
      </c>
      <c r="K308" s="157">
        <f t="shared" si="80"/>
        <v>16.208003610210199</v>
      </c>
      <c r="L308" s="157">
        <f t="shared" si="80"/>
        <v>14.745020926886761</v>
      </c>
      <c r="M308" s="157">
        <f t="shared" si="80"/>
        <v>15.401849712333505</v>
      </c>
      <c r="N308" s="157">
        <f t="shared" si="80"/>
        <v>0</v>
      </c>
      <c r="O308" s="157">
        <f t="shared" si="80"/>
        <v>0</v>
      </c>
      <c r="P308" s="157">
        <f t="shared" si="80"/>
        <v>21.133207804832004</v>
      </c>
      <c r="Q308" s="157">
        <f t="shared" si="80"/>
        <v>13.247494292966309</v>
      </c>
    </row>
    <row r="309" spans="1:17" ht="12" customHeight="1" x14ac:dyDescent="0.25">
      <c r="A309" s="23" t="s">
        <v>60</v>
      </c>
      <c r="B309" s="156"/>
      <c r="C309" s="156">
        <f>RES_hhdet_in_tes!C$48</f>
        <v>13.026252678355606</v>
      </c>
      <c r="D309" s="156">
        <f>RES_hhdet_in_tes!D$48</f>
        <v>10.244689333998959</v>
      </c>
      <c r="E309" s="156">
        <f>RES_hhdet_in_tes!E$48</f>
        <v>9.6803410900281275</v>
      </c>
      <c r="F309" s="156">
        <f>RES_hhdet_in_tes!F$48</f>
        <v>14.336943793613328</v>
      </c>
      <c r="G309" s="156">
        <f>RES_hhdet_in_tes!G$48</f>
        <v>8.5583770002350796</v>
      </c>
      <c r="H309" s="156">
        <f>RES_hhdet_in_tes!H$48</f>
        <v>7.3366180412987303</v>
      </c>
      <c r="I309" s="156">
        <f>RES_hhdet_in_tes!I$48</f>
        <v>8.1151272764374411</v>
      </c>
      <c r="J309" s="156">
        <f>RES_hhdet_in_tes!J$48</f>
        <v>13.529687739385702</v>
      </c>
      <c r="K309" s="156">
        <f>RES_hhdet_in_tes!K$48</f>
        <v>16.208003610210199</v>
      </c>
      <c r="L309" s="156">
        <f>RES_hhdet_in_tes!L$48</f>
        <v>14.745020926886761</v>
      </c>
      <c r="M309" s="156">
        <f>RES_hhdet_in_tes!M$48</f>
        <v>15.401849712333505</v>
      </c>
      <c r="N309" s="156">
        <f>RES_hhdet_in_tes!N$48</f>
        <v>0</v>
      </c>
      <c r="O309" s="156">
        <f>RES_hhdet_in_tes!O$48</f>
        <v>0</v>
      </c>
      <c r="P309" s="156">
        <f>RES_hhdet_in_tes!P$48</f>
        <v>21.133207804832004</v>
      </c>
      <c r="Q309" s="156">
        <f>RES_hhdet_in_tes!Q$48</f>
        <v>13.247494292966309</v>
      </c>
    </row>
    <row r="310" spans="1:17" ht="12" customHeight="1" x14ac:dyDescent="0.25">
      <c r="A310" s="158" t="s">
        <v>63</v>
      </c>
      <c r="B310" s="157"/>
      <c r="C310" s="157">
        <f>SUM(C311:C312,C315:C316)</f>
        <v>10.888120199428538</v>
      </c>
      <c r="D310" s="157">
        <f t="shared" ref="D310:Q310" si="81">SUM(D311:D312,D315:D316)</f>
        <v>10.161565201918187</v>
      </c>
      <c r="E310" s="157">
        <f t="shared" si="81"/>
        <v>9.9518022653235789</v>
      </c>
      <c r="F310" s="157">
        <f t="shared" si="81"/>
        <v>14.748402850203613</v>
      </c>
      <c r="G310" s="157">
        <f t="shared" si="81"/>
        <v>5.9298787026210666</v>
      </c>
      <c r="H310" s="157">
        <f t="shared" si="81"/>
        <v>3.8570559394572621</v>
      </c>
      <c r="I310" s="157">
        <f t="shared" si="81"/>
        <v>4.6946294536088446</v>
      </c>
      <c r="J310" s="157">
        <f t="shared" si="81"/>
        <v>9.0019313023676197</v>
      </c>
      <c r="K310" s="157">
        <f t="shared" si="81"/>
        <v>7.1549206990300291</v>
      </c>
      <c r="L310" s="157">
        <f t="shared" si="81"/>
        <v>6.865201653353898</v>
      </c>
      <c r="M310" s="157">
        <f t="shared" si="81"/>
        <v>8.141863796995132</v>
      </c>
      <c r="N310" s="157">
        <f t="shared" si="81"/>
        <v>0</v>
      </c>
      <c r="O310" s="157">
        <f t="shared" si="81"/>
        <v>0</v>
      </c>
      <c r="P310" s="157">
        <f t="shared" si="81"/>
        <v>13.844031869186427</v>
      </c>
      <c r="Q310" s="157">
        <f t="shared" si="81"/>
        <v>5.4970053816420812</v>
      </c>
    </row>
    <row r="311" spans="1:17" ht="12" customHeight="1" x14ac:dyDescent="0.25">
      <c r="A311" s="167" t="s">
        <v>165</v>
      </c>
      <c r="B311" s="132"/>
      <c r="C311" s="132">
        <f>RES_hhdet_in_tes!C$50</f>
        <v>0.55182977900953567</v>
      </c>
      <c r="D311" s="132">
        <f>RES_hhdet_in_tes!D$50</f>
        <v>0.58057356372574342</v>
      </c>
      <c r="E311" s="132">
        <f>RES_hhdet_in_tes!E$50</f>
        <v>0.13260801333355424</v>
      </c>
      <c r="F311" s="132">
        <f>RES_hhdet_in_tes!F$50</f>
        <v>1.103815332399763</v>
      </c>
      <c r="G311" s="132">
        <f>RES_hhdet_in_tes!G$50</f>
        <v>0.51597486061645503</v>
      </c>
      <c r="H311" s="132">
        <f>RES_hhdet_in_tes!H$50</f>
        <v>0.24729128174680515</v>
      </c>
      <c r="I311" s="132">
        <f>RES_hhdet_in_tes!I$50</f>
        <v>0</v>
      </c>
      <c r="J311" s="132">
        <f>RES_hhdet_in_tes!J$50</f>
        <v>0</v>
      </c>
      <c r="K311" s="132">
        <f>RES_hhdet_in_tes!K$50</f>
        <v>9.8021001106428404E-2</v>
      </c>
      <c r="L311" s="132">
        <f>RES_hhdet_in_tes!L$50</f>
        <v>0.32145393402776046</v>
      </c>
      <c r="M311" s="132">
        <f>RES_hhdet_in_tes!M$50</f>
        <v>0.36983827134198699</v>
      </c>
      <c r="N311" s="132">
        <f>RES_hhdet_in_tes!N$50</f>
        <v>0</v>
      </c>
      <c r="O311" s="132">
        <f>RES_hhdet_in_tes!O$50</f>
        <v>0</v>
      </c>
      <c r="P311" s="132">
        <f>RES_hhdet_in_tes!P$50</f>
        <v>0.25877791569904729</v>
      </c>
      <c r="Q311" s="132">
        <f>RES_hhdet_in_tes!Q$50</f>
        <v>0</v>
      </c>
    </row>
    <row r="312" spans="1:17" ht="12" customHeight="1" x14ac:dyDescent="0.25">
      <c r="A312" s="167" t="s">
        <v>164</v>
      </c>
      <c r="B312" s="132"/>
      <c r="C312" s="132">
        <f>SUM(C313:C314)</f>
        <v>0.88248770628334627</v>
      </c>
      <c r="D312" s="132">
        <f t="shared" ref="D312:Q312" si="82">SUM(D313:D314)</f>
        <v>0.83633089497899937</v>
      </c>
      <c r="E312" s="132">
        <f t="shared" si="82"/>
        <v>1.3895637619775085</v>
      </c>
      <c r="F312" s="132">
        <f t="shared" si="82"/>
        <v>0.61496873752188841</v>
      </c>
      <c r="G312" s="132">
        <f t="shared" si="82"/>
        <v>0.28781262339192326</v>
      </c>
      <c r="H312" s="132">
        <f t="shared" si="82"/>
        <v>0.19874319254347167</v>
      </c>
      <c r="I312" s="132">
        <f t="shared" si="82"/>
        <v>0.444268326909525</v>
      </c>
      <c r="J312" s="132">
        <f t="shared" si="82"/>
        <v>2.044054639967924</v>
      </c>
      <c r="K312" s="132">
        <f t="shared" si="82"/>
        <v>1.274374044196247</v>
      </c>
      <c r="L312" s="132">
        <f t="shared" si="82"/>
        <v>0.70863051433456647</v>
      </c>
      <c r="M312" s="132">
        <f t="shared" si="82"/>
        <v>1.0627974107419886</v>
      </c>
      <c r="N312" s="132">
        <f t="shared" si="82"/>
        <v>0</v>
      </c>
      <c r="O312" s="132">
        <f t="shared" si="82"/>
        <v>0</v>
      </c>
      <c r="P312" s="132">
        <f t="shared" si="82"/>
        <v>0.29129471868503243</v>
      </c>
      <c r="Q312" s="132">
        <f t="shared" si="82"/>
        <v>2.593484389998352</v>
      </c>
    </row>
    <row r="313" spans="1:17" ht="12" customHeight="1" x14ac:dyDescent="0.25">
      <c r="A313" s="166" t="s">
        <v>163</v>
      </c>
      <c r="B313" s="165"/>
      <c r="C313" s="165">
        <f>RES_hhdet_in_tes!C$52</f>
        <v>0.22639222860012459</v>
      </c>
      <c r="D313" s="165">
        <f>RES_hhdet_in_tes!D$52</f>
        <v>0.25350642400322032</v>
      </c>
      <c r="E313" s="165">
        <f>RES_hhdet_in_tes!E$52</f>
        <v>0.46616187906102091</v>
      </c>
      <c r="F313" s="165">
        <f>RES_hhdet_in_tes!F$52</f>
        <v>0.18290839836044706</v>
      </c>
      <c r="G313" s="165">
        <f>RES_hhdet_in_tes!G$52</f>
        <v>0.10043953549834884</v>
      </c>
      <c r="H313" s="165">
        <f>RES_hhdet_in_tes!H$52</f>
        <v>6.488124558097709E-2</v>
      </c>
      <c r="I313" s="165">
        <f>RES_hhdet_in_tes!I$52</f>
        <v>0.1375519016017839</v>
      </c>
      <c r="J313" s="165">
        <f>RES_hhdet_in_tes!J$52</f>
        <v>0.63671940405122218</v>
      </c>
      <c r="K313" s="165">
        <f>RES_hhdet_in_tes!K$52</f>
        <v>0.38667989880037501</v>
      </c>
      <c r="L313" s="165">
        <f>RES_hhdet_in_tes!L$52</f>
        <v>0.22065280589045003</v>
      </c>
      <c r="M313" s="165">
        <f>RES_hhdet_in_tes!M$52</f>
        <v>0.36539112643700655</v>
      </c>
      <c r="N313" s="165">
        <f>RES_hhdet_in_tes!N$52</f>
        <v>0</v>
      </c>
      <c r="O313" s="165">
        <f>RES_hhdet_in_tes!O$52</f>
        <v>0</v>
      </c>
      <c r="P313" s="165">
        <f>RES_hhdet_in_tes!P$52</f>
        <v>9.5639891308573879E-2</v>
      </c>
      <c r="Q313" s="165">
        <f>RES_hhdet_in_tes!Q$52</f>
        <v>0.85222002327771484</v>
      </c>
    </row>
    <row r="314" spans="1:17" ht="12" customHeight="1" x14ac:dyDescent="0.25">
      <c r="A314" s="147" t="s">
        <v>59</v>
      </c>
      <c r="B314" s="164"/>
      <c r="C314" s="164">
        <f>RES_hhdet_in_tes!C$53</f>
        <v>0.65609547768322174</v>
      </c>
      <c r="D314" s="164">
        <f>RES_hhdet_in_tes!D$53</f>
        <v>0.58282447097577905</v>
      </c>
      <c r="E314" s="164">
        <f>RES_hhdet_in_tes!E$53</f>
        <v>0.9234018829164875</v>
      </c>
      <c r="F314" s="164">
        <f>RES_hhdet_in_tes!F$53</f>
        <v>0.43206033916144138</v>
      </c>
      <c r="G314" s="164">
        <f>RES_hhdet_in_tes!G$53</f>
        <v>0.18737308789357443</v>
      </c>
      <c r="H314" s="164">
        <f>RES_hhdet_in_tes!H$53</f>
        <v>0.13386194696249459</v>
      </c>
      <c r="I314" s="164">
        <f>RES_hhdet_in_tes!I$53</f>
        <v>0.30671642530774107</v>
      </c>
      <c r="J314" s="164">
        <f>RES_hhdet_in_tes!J$53</f>
        <v>1.407335235916702</v>
      </c>
      <c r="K314" s="164">
        <f>RES_hhdet_in_tes!K$53</f>
        <v>0.88769414539587188</v>
      </c>
      <c r="L314" s="164">
        <f>RES_hhdet_in_tes!L$53</f>
        <v>0.48797770844411642</v>
      </c>
      <c r="M314" s="164">
        <f>RES_hhdet_in_tes!M$53</f>
        <v>0.69740628430498208</v>
      </c>
      <c r="N314" s="164">
        <f>RES_hhdet_in_tes!N$53</f>
        <v>0</v>
      </c>
      <c r="O314" s="164">
        <f>RES_hhdet_in_tes!O$53</f>
        <v>0</v>
      </c>
      <c r="P314" s="164">
        <f>RES_hhdet_in_tes!P$53</f>
        <v>0.19565482737645853</v>
      </c>
      <c r="Q314" s="164">
        <f>RES_hhdet_in_tes!Q$53</f>
        <v>1.7412643667206371</v>
      </c>
    </row>
    <row r="315" spans="1:17" ht="12" customHeight="1" x14ac:dyDescent="0.25">
      <c r="A315" s="163" t="s">
        <v>142</v>
      </c>
      <c r="B315" s="162"/>
      <c r="C315" s="162">
        <f>RES_hhdet_in_tes!C$54</f>
        <v>5.0273730010733333</v>
      </c>
      <c r="D315" s="162">
        <f>RES_hhdet_in_tes!D$54</f>
        <v>4.9667743908621134</v>
      </c>
      <c r="E315" s="162">
        <f>RES_hhdet_in_tes!E$54</f>
        <v>3.4697631407601079</v>
      </c>
      <c r="F315" s="162">
        <f>RES_hhdet_in_tes!F$54</f>
        <v>8.3849194372286444</v>
      </c>
      <c r="G315" s="162">
        <f>RES_hhdet_in_tes!G$54</f>
        <v>3.3292160235971542</v>
      </c>
      <c r="H315" s="162">
        <f>RES_hhdet_in_tes!H$54</f>
        <v>2.203254323904718</v>
      </c>
      <c r="I315" s="162">
        <f>RES_hhdet_in_tes!I$54</f>
        <v>0</v>
      </c>
      <c r="J315" s="162">
        <f>RES_hhdet_in_tes!J$54</f>
        <v>2.1523052321292733</v>
      </c>
      <c r="K315" s="162">
        <f>RES_hhdet_in_tes!K$54</f>
        <v>2.8933334419921199</v>
      </c>
      <c r="L315" s="162">
        <f>RES_hhdet_in_tes!L$54</f>
        <v>2.893138722510709</v>
      </c>
      <c r="M315" s="162">
        <f>RES_hhdet_in_tes!M$54</f>
        <v>3.2702785401695751</v>
      </c>
      <c r="N315" s="162">
        <f>RES_hhdet_in_tes!N$54</f>
        <v>0</v>
      </c>
      <c r="O315" s="162">
        <f>RES_hhdet_in_tes!O$54</f>
        <v>0</v>
      </c>
      <c r="P315" s="162">
        <f>RES_hhdet_in_tes!P$54</f>
        <v>3.4355058190861172</v>
      </c>
      <c r="Q315" s="162">
        <f>RES_hhdet_in_tes!Q$54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4.4264297130623227</v>
      </c>
      <c r="D316" s="160">
        <f t="shared" ref="D316:Q316" si="83">SUM(D317:D318)</f>
        <v>3.7778863523513317</v>
      </c>
      <c r="E316" s="160">
        <f t="shared" si="83"/>
        <v>4.9598673492524075</v>
      </c>
      <c r="F316" s="160">
        <f t="shared" si="83"/>
        <v>4.6446993430533166</v>
      </c>
      <c r="G316" s="160">
        <f t="shared" si="83"/>
        <v>1.7968751950155344</v>
      </c>
      <c r="H316" s="160">
        <f t="shared" si="83"/>
        <v>1.2077671412622675</v>
      </c>
      <c r="I316" s="160">
        <f t="shared" si="83"/>
        <v>4.2503611266993193</v>
      </c>
      <c r="J316" s="160">
        <f t="shared" si="83"/>
        <v>4.8055714302704233</v>
      </c>
      <c r="K316" s="160">
        <f t="shared" si="83"/>
        <v>2.8891922117352333</v>
      </c>
      <c r="L316" s="160">
        <f t="shared" si="83"/>
        <v>2.9419784824808621</v>
      </c>
      <c r="M316" s="160">
        <f t="shared" si="83"/>
        <v>3.4389495747415819</v>
      </c>
      <c r="N316" s="160">
        <f t="shared" si="83"/>
        <v>0</v>
      </c>
      <c r="O316" s="160">
        <f t="shared" si="83"/>
        <v>0</v>
      </c>
      <c r="P316" s="160">
        <f t="shared" si="83"/>
        <v>9.8584534157162302</v>
      </c>
      <c r="Q316" s="160">
        <f t="shared" si="83"/>
        <v>2.9035209916437292</v>
      </c>
    </row>
    <row r="317" spans="1:17" ht="12" customHeight="1" x14ac:dyDescent="0.25">
      <c r="A317" s="148" t="s">
        <v>60</v>
      </c>
      <c r="B317" s="156"/>
      <c r="C317" s="156">
        <f>RES_hhdet_in_tes!C$56</f>
        <v>1.1475169353683743</v>
      </c>
      <c r="D317" s="156">
        <f>RES_hhdet_in_tes!D$56</f>
        <v>1.1808397209847179</v>
      </c>
      <c r="E317" s="156">
        <f>RES_hhdet_in_tes!E$56</f>
        <v>1.731075282354015</v>
      </c>
      <c r="F317" s="156">
        <f>RES_hhdet_in_tes!F$56</f>
        <v>1.4386379440117485</v>
      </c>
      <c r="G317" s="156">
        <f>RES_hhdet_in_tes!G$56</f>
        <v>0.64496113614487549</v>
      </c>
      <c r="H317" s="156">
        <f>RES_hhdet_in_tes!H$56</f>
        <v>0.41701869581134959</v>
      </c>
      <c r="I317" s="156">
        <f>RES_hhdet_in_tes!I$56</f>
        <v>1.4190791817699446</v>
      </c>
      <c r="J317" s="156">
        <f>RES_hhdet_in_tes!J$56</f>
        <v>1.6097961152330147</v>
      </c>
      <c r="K317" s="156">
        <f>RES_hhdet_in_tes!K$56</f>
        <v>0.93987733285111263</v>
      </c>
      <c r="L317" s="156">
        <f>RES_hhdet_in_tes!L$56</f>
        <v>0.98278510956996235</v>
      </c>
      <c r="M317" s="156">
        <f>RES_hhdet_in_tes!M$56</f>
        <v>1.1522619725420684</v>
      </c>
      <c r="N317" s="156">
        <f>RES_hhdet_in_tes!N$56</f>
        <v>0</v>
      </c>
      <c r="O317" s="156">
        <f>RES_hhdet_in_tes!O$56</f>
        <v>0</v>
      </c>
      <c r="P317" s="156">
        <f>RES_hhdet_in_tes!P$56</f>
        <v>3.3781806884066254</v>
      </c>
      <c r="Q317" s="156">
        <f>RES_hhdet_in_tes!Q$56</f>
        <v>1.0400266888490792</v>
      </c>
    </row>
    <row r="318" spans="1:17" ht="12" customHeight="1" x14ac:dyDescent="0.25">
      <c r="A318" s="148" t="s">
        <v>59</v>
      </c>
      <c r="B318" s="156"/>
      <c r="C318" s="156">
        <f>RES_hhdet_in_tes!C$57</f>
        <v>3.278912777693948</v>
      </c>
      <c r="D318" s="156">
        <f>RES_hhdet_in_tes!D$57</f>
        <v>2.5970466313666138</v>
      </c>
      <c r="E318" s="156">
        <f>RES_hhdet_in_tes!E$57</f>
        <v>3.228792066898392</v>
      </c>
      <c r="F318" s="156">
        <f>RES_hhdet_in_tes!F$57</f>
        <v>3.2060613990415683</v>
      </c>
      <c r="G318" s="156">
        <f>RES_hhdet_in_tes!G$57</f>
        <v>1.1519140588706589</v>
      </c>
      <c r="H318" s="156">
        <f>RES_hhdet_in_tes!H$57</f>
        <v>0.79074844545091794</v>
      </c>
      <c r="I318" s="156">
        <f>RES_hhdet_in_tes!I$57</f>
        <v>2.8312819449293749</v>
      </c>
      <c r="J318" s="156">
        <f>RES_hhdet_in_tes!J$57</f>
        <v>3.1957753150374089</v>
      </c>
      <c r="K318" s="156">
        <f>RES_hhdet_in_tes!K$57</f>
        <v>1.9493148788841206</v>
      </c>
      <c r="L318" s="156">
        <f>RES_hhdet_in_tes!L$57</f>
        <v>1.9591933729108997</v>
      </c>
      <c r="M318" s="156">
        <f>RES_hhdet_in_tes!M$57</f>
        <v>2.2866876021995135</v>
      </c>
      <c r="N318" s="156">
        <f>RES_hhdet_in_tes!N$57</f>
        <v>0</v>
      </c>
      <c r="O318" s="156">
        <f>RES_hhdet_in_tes!O$57</f>
        <v>0</v>
      </c>
      <c r="P318" s="156">
        <f>RES_hhdet_in_tes!P$57</f>
        <v>6.4802727273096048</v>
      </c>
      <c r="Q318" s="156">
        <f>RES_hhdet_in_tes!Q$57</f>
        <v>1.86349430279465</v>
      </c>
    </row>
    <row r="319" spans="1:17" ht="12" customHeight="1" x14ac:dyDescent="0.25">
      <c r="A319" s="158" t="s">
        <v>62</v>
      </c>
      <c r="B319" s="157"/>
      <c r="C319" s="157">
        <f>SUM(C320:C321)</f>
        <v>9.3438673030248989</v>
      </c>
      <c r="D319" s="157">
        <f t="shared" ref="D319:Q319" si="84">SUM(D320:D321)</f>
        <v>8.7218404076753817</v>
      </c>
      <c r="E319" s="157">
        <f t="shared" si="84"/>
        <v>8.5038210009137263</v>
      </c>
      <c r="F319" s="157">
        <f t="shared" si="84"/>
        <v>12.070560346248003</v>
      </c>
      <c r="G319" s="157">
        <f t="shared" si="84"/>
        <v>4.7457745996228935</v>
      </c>
      <c r="H319" s="157">
        <f t="shared" si="84"/>
        <v>3.1034711306340976</v>
      </c>
      <c r="I319" s="157">
        <f t="shared" si="84"/>
        <v>3.9361677096195007</v>
      </c>
      <c r="J319" s="157">
        <f t="shared" si="84"/>
        <v>7.1237133016359264</v>
      </c>
      <c r="K319" s="157">
        <f t="shared" si="84"/>
        <v>5.4813631608914868</v>
      </c>
      <c r="L319" s="157">
        <f t="shared" si="84"/>
        <v>5.2454629922185383</v>
      </c>
      <c r="M319" s="157">
        <f t="shared" si="84"/>
        <v>6.0352829422154217</v>
      </c>
      <c r="N319" s="157">
        <f t="shared" si="84"/>
        <v>0</v>
      </c>
      <c r="O319" s="157">
        <f t="shared" si="84"/>
        <v>0</v>
      </c>
      <c r="P319" s="157">
        <f t="shared" si="84"/>
        <v>10.652325199854991</v>
      </c>
      <c r="Q319" s="157">
        <f t="shared" si="84"/>
        <v>4.5483275949369677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9.3438673030248989</v>
      </c>
      <c r="D321" s="57">
        <f>RES_hhdet_in_tes!D$60</f>
        <v>8.7218404076753817</v>
      </c>
      <c r="E321" s="57">
        <f>RES_hhdet_in_tes!E$60</f>
        <v>8.5038210009137263</v>
      </c>
      <c r="F321" s="57">
        <f>RES_hhdet_in_tes!F$60</f>
        <v>12.070560346248003</v>
      </c>
      <c r="G321" s="57">
        <f>RES_hhdet_in_tes!G$60</f>
        <v>4.7457745996228935</v>
      </c>
      <c r="H321" s="57">
        <f>RES_hhdet_in_tes!H$60</f>
        <v>3.1034711306340976</v>
      </c>
      <c r="I321" s="57">
        <f>RES_hhdet_in_tes!I$60</f>
        <v>3.9361677096195007</v>
      </c>
      <c r="J321" s="57">
        <f>RES_hhdet_in_tes!J$60</f>
        <v>7.1237133016359264</v>
      </c>
      <c r="K321" s="57">
        <f>RES_hhdet_in_tes!K$60</f>
        <v>5.4813631608914868</v>
      </c>
      <c r="L321" s="57">
        <f>RES_hhdet_in_tes!L$60</f>
        <v>5.2454629922185383</v>
      </c>
      <c r="M321" s="57">
        <f>RES_hhdet_in_tes!M$60</f>
        <v>6.0352829422154217</v>
      </c>
      <c r="N321" s="57">
        <f>RES_hhdet_in_tes!N$60</f>
        <v>0</v>
      </c>
      <c r="O321" s="57">
        <f>RES_hhdet_in_tes!O$60</f>
        <v>0</v>
      </c>
      <c r="P321" s="57">
        <f>RES_hhdet_in_tes!P$60</f>
        <v>10.652325199854991</v>
      </c>
      <c r="Q321" s="57">
        <f>RES_hhdet_in_tes!Q$60</f>
        <v>4.5483275949369677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0.71586781703804592</v>
      </c>
      <c r="D323" s="175">
        <f t="shared" si="85"/>
        <v>0.70957882291752561</v>
      </c>
      <c r="E323" s="175">
        <f t="shared" si="85"/>
        <v>0.70325227083847108</v>
      </c>
      <c r="F323" s="175">
        <f t="shared" si="85"/>
        <v>0.71150081790368347</v>
      </c>
      <c r="G323" s="175">
        <f t="shared" si="85"/>
        <v>0.73613643743971058</v>
      </c>
      <c r="H323" s="175">
        <f t="shared" si="85"/>
        <v>0.77240014239385713</v>
      </c>
      <c r="I323" s="175">
        <f t="shared" si="85"/>
        <v>0.79661749059433751</v>
      </c>
      <c r="J323" s="175">
        <f t="shared" si="85"/>
        <v>0.78750221005349053</v>
      </c>
      <c r="K323" s="175">
        <f t="shared" si="85"/>
        <v>0.86583747715862536</v>
      </c>
      <c r="L323" s="175">
        <f t="shared" si="85"/>
        <v>0.87812983257784605</v>
      </c>
      <c r="M323" s="175">
        <f t="shared" si="85"/>
        <v>0.81387487269227377</v>
      </c>
      <c r="N323" s="175" t="str">
        <f t="shared" si="85"/>
        <v/>
      </c>
      <c r="O323" s="175" t="str">
        <f t="shared" si="85"/>
        <v/>
      </c>
      <c r="P323" s="175">
        <f t="shared" si="85"/>
        <v>0.90407106641161927</v>
      </c>
      <c r="Q323" s="175">
        <f t="shared" si="85"/>
        <v>0.94015236051819751</v>
      </c>
    </row>
    <row r="324" spans="1:17" ht="12" customHeight="1" x14ac:dyDescent="0.25">
      <c r="A324" s="158" t="s">
        <v>65</v>
      </c>
      <c r="B324" s="169"/>
      <c r="C324" s="169">
        <f t="shared" si="85"/>
        <v>0.60396110188250263</v>
      </c>
      <c r="D324" s="169">
        <f t="shared" si="85"/>
        <v>0.60987722110651799</v>
      </c>
      <c r="E324" s="169">
        <f t="shared" si="85"/>
        <v>0.61266163514723326</v>
      </c>
      <c r="F324" s="169">
        <f t="shared" si="85"/>
        <v>0.61724962455644694</v>
      </c>
      <c r="G324" s="169">
        <f t="shared" si="85"/>
        <v>0.61850675192505311</v>
      </c>
      <c r="H324" s="169">
        <f t="shared" si="85"/>
        <v>0.62340594447004227</v>
      </c>
      <c r="I324" s="169">
        <f t="shared" si="85"/>
        <v>0.63477945193195318</v>
      </c>
      <c r="J324" s="169">
        <f t="shared" si="85"/>
        <v>0.63546937624158262</v>
      </c>
      <c r="K324" s="169">
        <f t="shared" si="85"/>
        <v>0.63756556710537748</v>
      </c>
      <c r="L324" s="169">
        <f t="shared" si="85"/>
        <v>0.64005581571120507</v>
      </c>
      <c r="M324" s="169">
        <f t="shared" si="85"/>
        <v>0.6379716570431937</v>
      </c>
      <c r="N324" s="169" t="str">
        <f t="shared" si="85"/>
        <v/>
      </c>
      <c r="O324" s="169" t="str">
        <f t="shared" si="85"/>
        <v/>
      </c>
      <c r="P324" s="169">
        <f t="shared" si="85"/>
        <v>0.64900053535569169</v>
      </c>
      <c r="Q324" s="169">
        <f t="shared" si="85"/>
        <v>0.65141192409279103</v>
      </c>
    </row>
    <row r="325" spans="1:17" ht="12" customHeight="1" x14ac:dyDescent="0.25">
      <c r="A325" s="23" t="s">
        <v>166</v>
      </c>
      <c r="B325" s="73"/>
      <c r="C325" s="73">
        <f t="shared" si="85"/>
        <v>0.59973176450594934</v>
      </c>
      <c r="D325" s="73">
        <f t="shared" si="85"/>
        <v>0.60358988304124461</v>
      </c>
      <c r="E325" s="73">
        <f t="shared" si="85"/>
        <v>0.60629700015459409</v>
      </c>
      <c r="F325" s="73">
        <f t="shared" si="85"/>
        <v>0.61126065300773047</v>
      </c>
      <c r="G325" s="73">
        <f t="shared" si="85"/>
        <v>0.61448779722606695</v>
      </c>
      <c r="H325" s="73">
        <f t="shared" si="85"/>
        <v>0.61725439347355415</v>
      </c>
      <c r="I325" s="73">
        <f t="shared" si="85"/>
        <v>0.62610294437029612</v>
      </c>
      <c r="J325" s="73">
        <f t="shared" si="85"/>
        <v>0.62724933499108848</v>
      </c>
      <c r="K325" s="73">
        <f t="shared" si="85"/>
        <v>0.62837137962666223</v>
      </c>
      <c r="L325" s="73">
        <f t="shared" si="85"/>
        <v>0.63084275813982427</v>
      </c>
      <c r="M325" s="73">
        <f t="shared" si="85"/>
        <v>0.63385796799093708</v>
      </c>
      <c r="N325" s="73" t="str">
        <f t="shared" si="85"/>
        <v/>
      </c>
      <c r="O325" s="73" t="str">
        <f t="shared" si="85"/>
        <v/>
      </c>
      <c r="P325" s="73">
        <f t="shared" si="85"/>
        <v>0.63969016258287315</v>
      </c>
      <c r="Q325" s="73">
        <f t="shared" si="85"/>
        <v>0.64132082512247235</v>
      </c>
    </row>
    <row r="326" spans="1:17" ht="12" customHeight="1" x14ac:dyDescent="0.25">
      <c r="A326" s="23" t="s">
        <v>60</v>
      </c>
      <c r="B326" s="73"/>
      <c r="C326" s="73">
        <f t="shared" si="85"/>
        <v>1.1248608479177264</v>
      </c>
      <c r="D326" s="73">
        <f t="shared" si="85"/>
        <v>1.1193075819724454</v>
      </c>
      <c r="E326" s="73">
        <f t="shared" si="85"/>
        <v>1.1114773059772387</v>
      </c>
      <c r="F326" s="73">
        <f t="shared" si="85"/>
        <v>1.1074913164651492</v>
      </c>
      <c r="G326" s="73">
        <f t="shared" si="85"/>
        <v>1.1043791981983702</v>
      </c>
      <c r="H326" s="73">
        <f t="shared" si="85"/>
        <v>1.1021957868484351</v>
      </c>
      <c r="I326" s="73">
        <f t="shared" si="85"/>
        <v>1.1097404803015842</v>
      </c>
      <c r="J326" s="73">
        <f t="shared" si="85"/>
        <v>1.1005328598036794</v>
      </c>
      <c r="K326" s="73">
        <f t="shared" si="85"/>
        <v>1.0924040389501903</v>
      </c>
      <c r="L326" s="73">
        <f t="shared" si="85"/>
        <v>1.0857872880682251</v>
      </c>
      <c r="M326" s="73">
        <f t="shared" si="85"/>
        <v>1.0788132003764586</v>
      </c>
      <c r="N326" s="73" t="str">
        <f t="shared" si="85"/>
        <v/>
      </c>
      <c r="O326" s="73" t="str">
        <f t="shared" si="85"/>
        <v/>
      </c>
      <c r="P326" s="73">
        <f t="shared" si="85"/>
        <v>1.033025050740231</v>
      </c>
      <c r="Q326" s="73">
        <f t="shared" si="85"/>
        <v>1.0330468692675978</v>
      </c>
    </row>
    <row r="327" spans="1:17" ht="12" customHeight="1" x14ac:dyDescent="0.25">
      <c r="A327" s="158" t="s">
        <v>112</v>
      </c>
      <c r="B327" s="169"/>
      <c r="C327" s="169">
        <f t="shared" si="85"/>
        <v>1.7911803927031344</v>
      </c>
      <c r="D327" s="169">
        <f t="shared" si="85"/>
        <v>1.8413503297329228</v>
      </c>
      <c r="E327" s="169">
        <f t="shared" si="85"/>
        <v>1.9005737077294727</v>
      </c>
      <c r="F327" s="169">
        <f t="shared" si="85"/>
        <v>1.9699572588803655</v>
      </c>
      <c r="G327" s="169">
        <f t="shared" si="85"/>
        <v>2.0535837222783009</v>
      </c>
      <c r="H327" s="169">
        <f t="shared" si="85"/>
        <v>2.1532587736861064</v>
      </c>
      <c r="I327" s="169">
        <f t="shared" si="85"/>
        <v>2.2735500549808623</v>
      </c>
      <c r="J327" s="169">
        <f t="shared" si="85"/>
        <v>2.3324840695184128</v>
      </c>
      <c r="K327" s="169">
        <f t="shared" si="85"/>
        <v>2.5318270541452219</v>
      </c>
      <c r="L327" s="169">
        <f t="shared" si="85"/>
        <v>2.7212214993906394</v>
      </c>
      <c r="M327" s="169">
        <f t="shared" si="85"/>
        <v>2.9093303214400592</v>
      </c>
      <c r="N327" s="169" t="str">
        <f t="shared" si="85"/>
        <v/>
      </c>
      <c r="O327" s="169" t="str">
        <f t="shared" si="85"/>
        <v/>
      </c>
      <c r="P327" s="169">
        <f t="shared" si="85"/>
        <v>3.3838655776719224</v>
      </c>
      <c r="Q327" s="169">
        <f t="shared" si="85"/>
        <v>3.5300961380667539</v>
      </c>
    </row>
    <row r="328" spans="1:17" ht="12" customHeight="1" x14ac:dyDescent="0.25">
      <c r="A328" s="23" t="s">
        <v>60</v>
      </c>
      <c r="B328" s="73"/>
      <c r="C328" s="73">
        <f t="shared" si="85"/>
        <v>1.7911803927031344</v>
      </c>
      <c r="D328" s="73">
        <f t="shared" si="85"/>
        <v>1.8413503297329228</v>
      </c>
      <c r="E328" s="73">
        <f t="shared" si="85"/>
        <v>1.9005737077294727</v>
      </c>
      <c r="F328" s="73">
        <f t="shared" si="85"/>
        <v>1.9699572588803655</v>
      </c>
      <c r="G328" s="73">
        <f t="shared" si="85"/>
        <v>2.0535837222783009</v>
      </c>
      <c r="H328" s="73">
        <f t="shared" si="85"/>
        <v>2.1532587736861064</v>
      </c>
      <c r="I328" s="73">
        <f t="shared" si="85"/>
        <v>2.2735500549808623</v>
      </c>
      <c r="J328" s="73">
        <f t="shared" si="85"/>
        <v>2.3324840695184128</v>
      </c>
      <c r="K328" s="73">
        <f t="shared" si="85"/>
        <v>2.5318270541452219</v>
      </c>
      <c r="L328" s="73">
        <f t="shared" si="85"/>
        <v>2.7212214993906394</v>
      </c>
      <c r="M328" s="73">
        <f t="shared" si="85"/>
        <v>2.9093303214400592</v>
      </c>
      <c r="N328" s="73" t="str">
        <f t="shared" si="85"/>
        <v/>
      </c>
      <c r="O328" s="73" t="str">
        <f t="shared" si="85"/>
        <v/>
      </c>
      <c r="P328" s="73">
        <f t="shared" si="85"/>
        <v>3.3838655776719224</v>
      </c>
      <c r="Q328" s="73">
        <f t="shared" si="85"/>
        <v>3.5300961380667539</v>
      </c>
    </row>
    <row r="329" spans="1:17" ht="12" customHeight="1" x14ac:dyDescent="0.25">
      <c r="A329" s="158" t="s">
        <v>63</v>
      </c>
      <c r="B329" s="169"/>
      <c r="C329" s="169">
        <f t="shared" si="85"/>
        <v>0.7630939860769943</v>
      </c>
      <c r="D329" s="169">
        <f t="shared" si="85"/>
        <v>0.74605092565562248</v>
      </c>
      <c r="E329" s="169">
        <f t="shared" si="85"/>
        <v>0.77229481236614728</v>
      </c>
      <c r="F329" s="169">
        <f t="shared" si="85"/>
        <v>0.74552972228773529</v>
      </c>
      <c r="G329" s="169">
        <f t="shared" si="85"/>
        <v>0.73822082267526445</v>
      </c>
      <c r="H329" s="169">
        <f t="shared" si="85"/>
        <v>0.75601006029241435</v>
      </c>
      <c r="I329" s="169">
        <f t="shared" si="85"/>
        <v>0.86646343763329869</v>
      </c>
      <c r="J329" s="169">
        <f t="shared" si="85"/>
        <v>0.82495077608695733</v>
      </c>
      <c r="K329" s="169">
        <f t="shared" si="85"/>
        <v>0.80568933235043194</v>
      </c>
      <c r="L329" s="169">
        <f t="shared" si="85"/>
        <v>0.79076539317562056</v>
      </c>
      <c r="M329" s="169">
        <f t="shared" si="85"/>
        <v>0.78557532314125156</v>
      </c>
      <c r="N329" s="169" t="str">
        <f t="shared" si="85"/>
        <v/>
      </c>
      <c r="O329" s="169" t="str">
        <f t="shared" si="85"/>
        <v/>
      </c>
      <c r="P329" s="169">
        <f t="shared" si="85"/>
        <v>0.83154665029467945</v>
      </c>
      <c r="Q329" s="169">
        <f t="shared" si="85"/>
        <v>0.83623235525338535</v>
      </c>
    </row>
    <row r="330" spans="1:17" ht="12" customHeight="1" x14ac:dyDescent="0.25">
      <c r="A330" s="167" t="s">
        <v>165</v>
      </c>
      <c r="B330" s="174"/>
      <c r="C330" s="174">
        <f t="shared" si="85"/>
        <v>0.5302105906920016</v>
      </c>
      <c r="D330" s="174">
        <f t="shared" si="85"/>
        <v>0.53406638551421104</v>
      </c>
      <c r="E330" s="174">
        <f t="shared" si="85"/>
        <v>0.53788588379742186</v>
      </c>
      <c r="F330" s="174">
        <f t="shared" si="85"/>
        <v>0.54141509278833688</v>
      </c>
      <c r="G330" s="174">
        <f t="shared" si="85"/>
        <v>0.54511611526002501</v>
      </c>
      <c r="H330" s="174">
        <f t="shared" si="85"/>
        <v>0.54834131893358484</v>
      </c>
      <c r="I330" s="174" t="str">
        <f t="shared" si="85"/>
        <v/>
      </c>
      <c r="J330" s="174" t="str">
        <f t="shared" si="85"/>
        <v/>
      </c>
      <c r="K330" s="174">
        <f t="shared" si="85"/>
        <v>0.55936996635186642</v>
      </c>
      <c r="L330" s="174">
        <f t="shared" si="85"/>
        <v>0.56261648476095683</v>
      </c>
      <c r="M330" s="174">
        <f t="shared" si="85"/>
        <v>0.56438059466870494</v>
      </c>
      <c r="N330" s="174" t="str">
        <f t="shared" si="85"/>
        <v/>
      </c>
      <c r="O330" s="174" t="str">
        <f t="shared" si="85"/>
        <v/>
      </c>
      <c r="P330" s="174">
        <f t="shared" si="85"/>
        <v>0.55365016190991789</v>
      </c>
      <c r="Q330" s="174" t="str">
        <f t="shared" si="85"/>
        <v/>
      </c>
    </row>
    <row r="331" spans="1:17" ht="12" customHeight="1" x14ac:dyDescent="0.25">
      <c r="A331" s="167" t="s">
        <v>164</v>
      </c>
      <c r="B331" s="174"/>
      <c r="C331" s="174">
        <f t="shared" si="85"/>
        <v>0.81457991009365038</v>
      </c>
      <c r="D331" s="174">
        <f t="shared" si="85"/>
        <v>0.76259422167519497</v>
      </c>
      <c r="E331" s="174">
        <f t="shared" si="85"/>
        <v>0.73465529967984611</v>
      </c>
      <c r="F331" s="174">
        <f t="shared" si="85"/>
        <v>0.78157156488070789</v>
      </c>
      <c r="G331" s="174">
        <f t="shared" si="85"/>
        <v>0.73002498615718869</v>
      </c>
      <c r="H331" s="174">
        <f t="shared" si="85"/>
        <v>0.75666265542432309</v>
      </c>
      <c r="I331" s="174">
        <f t="shared" si="85"/>
        <v>0.78064811252921251</v>
      </c>
      <c r="J331" s="174">
        <f t="shared" si="85"/>
        <v>0.7849649448024526</v>
      </c>
      <c r="K331" s="174">
        <f t="shared" si="85"/>
        <v>0.79849572998350971</v>
      </c>
      <c r="L331" s="174">
        <f t="shared" si="85"/>
        <v>0.79448477816207042</v>
      </c>
      <c r="M331" s="174">
        <f t="shared" si="85"/>
        <v>0.76697292348046986</v>
      </c>
      <c r="N331" s="174" t="str">
        <f t="shared" si="85"/>
        <v/>
      </c>
      <c r="O331" s="174" t="str">
        <f t="shared" si="85"/>
        <v/>
      </c>
      <c r="P331" s="174">
        <f t="shared" si="85"/>
        <v>0.78666516871903724</v>
      </c>
      <c r="Q331" s="174">
        <f t="shared" si="85"/>
        <v>0.79017177461046717</v>
      </c>
    </row>
    <row r="332" spans="1:17" ht="12" customHeight="1" x14ac:dyDescent="0.25">
      <c r="A332" s="166" t="s">
        <v>163</v>
      </c>
      <c r="B332" s="173"/>
      <c r="C332" s="173">
        <f t="shared" si="85"/>
        <v>0.49268606362394424</v>
      </c>
      <c r="D332" s="173">
        <f t="shared" si="85"/>
        <v>0.48368461254699247</v>
      </c>
      <c r="E332" s="173">
        <f t="shared" si="85"/>
        <v>0.48249777508472697</v>
      </c>
      <c r="F332" s="173">
        <f t="shared" si="85"/>
        <v>0.50097363989318544</v>
      </c>
      <c r="G332" s="173">
        <f t="shared" si="85"/>
        <v>0.48919711993037712</v>
      </c>
      <c r="H332" s="173">
        <f t="shared" si="85"/>
        <v>0.499660564397294</v>
      </c>
      <c r="I332" s="173">
        <f t="shared" si="85"/>
        <v>0.51502577250023496</v>
      </c>
      <c r="J332" s="173">
        <f t="shared" si="85"/>
        <v>0.52314332511917505</v>
      </c>
      <c r="K332" s="173">
        <f t="shared" si="85"/>
        <v>0.53218327711738533</v>
      </c>
      <c r="L332" s="173">
        <f t="shared" si="85"/>
        <v>0.53548966821599586</v>
      </c>
      <c r="M332" s="173">
        <f t="shared" si="85"/>
        <v>0.53199645936126105</v>
      </c>
      <c r="N332" s="173" t="str">
        <f t="shared" si="85"/>
        <v/>
      </c>
      <c r="O332" s="173" t="str">
        <f t="shared" si="85"/>
        <v/>
      </c>
      <c r="P332" s="173">
        <f t="shared" si="85"/>
        <v>0.54621490477737955</v>
      </c>
      <c r="Q332" s="173">
        <f t="shared" si="85"/>
        <v>0.55109895883769955</v>
      </c>
    </row>
    <row r="333" spans="1:17" ht="12" customHeight="1" x14ac:dyDescent="0.25">
      <c r="A333" s="147" t="s">
        <v>59</v>
      </c>
      <c r="B333" s="172"/>
      <c r="C333" s="172">
        <f t="shared" si="85"/>
        <v>1.0516720800525146</v>
      </c>
      <c r="D333" s="172">
        <f t="shared" si="85"/>
        <v>1.0178975413765978</v>
      </c>
      <c r="E333" s="172">
        <f t="shared" si="85"/>
        <v>0.99794117367438651</v>
      </c>
      <c r="F333" s="172">
        <f t="shared" si="85"/>
        <v>1.0244944532639033</v>
      </c>
      <c r="G333" s="172">
        <f t="shared" si="85"/>
        <v>0.9917314208349044</v>
      </c>
      <c r="H333" s="172">
        <f t="shared" si="85"/>
        <v>1.0079438310959081</v>
      </c>
      <c r="I333" s="172">
        <f t="shared" si="85"/>
        <v>1.0155359312911612</v>
      </c>
      <c r="J333" s="172">
        <f t="shared" si="85"/>
        <v>1.0147312741202965</v>
      </c>
      <c r="K333" s="172">
        <f t="shared" si="85"/>
        <v>1.0210693777742232</v>
      </c>
      <c r="L333" s="172">
        <f t="shared" si="85"/>
        <v>1.0168761940322677</v>
      </c>
      <c r="M333" s="172">
        <f t="shared" si="85"/>
        <v>0.9978999497074249</v>
      </c>
      <c r="N333" s="172" t="str">
        <f t="shared" si="85"/>
        <v/>
      </c>
      <c r="O333" s="172" t="str">
        <f t="shared" si="85"/>
        <v/>
      </c>
      <c r="P333" s="172">
        <f t="shared" si="85"/>
        <v>1.0023563339595145</v>
      </c>
      <c r="Q333" s="172">
        <f t="shared" si="85"/>
        <v>1.0031613940861079</v>
      </c>
    </row>
    <row r="334" spans="1:17" ht="12" customHeight="1" x14ac:dyDescent="0.25">
      <c r="A334" s="163" t="s">
        <v>142</v>
      </c>
      <c r="B334" s="171"/>
      <c r="C334" s="171">
        <f t="shared" si="85"/>
        <v>0.69632040492153102</v>
      </c>
      <c r="D334" s="171">
        <f t="shared" si="85"/>
        <v>0.70362706690419763</v>
      </c>
      <c r="E334" s="171">
        <f t="shared" si="85"/>
        <v>0.71141748091532298</v>
      </c>
      <c r="F334" s="171">
        <f t="shared" si="85"/>
        <v>0.71796540536023923</v>
      </c>
      <c r="G334" s="171">
        <f t="shared" si="85"/>
        <v>0.72613005761503235</v>
      </c>
      <c r="H334" s="171">
        <f t="shared" si="85"/>
        <v>0.73549573559150838</v>
      </c>
      <c r="I334" s="171" t="str">
        <f t="shared" si="85"/>
        <v/>
      </c>
      <c r="J334" s="171">
        <f t="shared" si="85"/>
        <v>0.75165878952603371</v>
      </c>
      <c r="K334" s="171">
        <f t="shared" si="85"/>
        <v>0.74537628861844663</v>
      </c>
      <c r="L334" s="171">
        <f t="shared" si="85"/>
        <v>0.7379486714585578</v>
      </c>
      <c r="M334" s="171">
        <f t="shared" si="85"/>
        <v>0.73154280557864004</v>
      </c>
      <c r="N334" s="171" t="str">
        <f t="shared" si="85"/>
        <v/>
      </c>
      <c r="O334" s="171" t="str">
        <f t="shared" si="85"/>
        <v/>
      </c>
      <c r="P334" s="171">
        <f t="shared" si="85"/>
        <v>0.73106926738477118</v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>
        <f t="shared" si="85"/>
        <v>0.89888912938264198</v>
      </c>
      <c r="D335" s="170">
        <f t="shared" si="85"/>
        <v>0.86294850583813376</v>
      </c>
      <c r="E335" s="170">
        <f t="shared" si="85"/>
        <v>0.84484017270369771</v>
      </c>
      <c r="F335" s="170">
        <f t="shared" si="85"/>
        <v>0.87998982944871085</v>
      </c>
      <c r="G335" s="170">
        <f t="shared" si="85"/>
        <v>0.85281406954580219</v>
      </c>
      <c r="H335" s="170">
        <f t="shared" si="85"/>
        <v>0.8672654525215121</v>
      </c>
      <c r="I335" s="170">
        <f t="shared" si="85"/>
        <v>0.87653503461009052</v>
      </c>
      <c r="J335" s="170">
        <f t="shared" si="85"/>
        <v>0.88261971086475044</v>
      </c>
      <c r="K335" s="170">
        <f t="shared" si="85"/>
        <v>0.89515628059204866</v>
      </c>
      <c r="L335" s="170">
        <f t="shared" si="85"/>
        <v>0.89207360990837248</v>
      </c>
      <c r="M335" s="170">
        <f t="shared" si="85"/>
        <v>0.89258079388694467</v>
      </c>
      <c r="N335" s="170" t="str">
        <f t="shared" si="85"/>
        <v/>
      </c>
      <c r="O335" s="170" t="str">
        <f t="shared" si="85"/>
        <v/>
      </c>
      <c r="P335" s="170">
        <f t="shared" si="85"/>
        <v>0.88722575833828154</v>
      </c>
      <c r="Q335" s="170">
        <f t="shared" si="85"/>
        <v>0.88216443488331076</v>
      </c>
    </row>
    <row r="336" spans="1:17" ht="12" customHeight="1" x14ac:dyDescent="0.25">
      <c r="A336" s="148" t="s">
        <v>60</v>
      </c>
      <c r="B336" s="73"/>
      <c r="C336" s="73">
        <f t="shared" si="85"/>
        <v>0.64581715176805432</v>
      </c>
      <c r="D336" s="73">
        <f t="shared" si="85"/>
        <v>0.64505178294812648</v>
      </c>
      <c r="E336" s="73">
        <f t="shared" si="85"/>
        <v>0.65027377264785358</v>
      </c>
      <c r="F336" s="73">
        <f t="shared" si="85"/>
        <v>0.6733657974332542</v>
      </c>
      <c r="G336" s="73">
        <f t="shared" si="85"/>
        <v>0.67292241831818367</v>
      </c>
      <c r="H336" s="73">
        <f t="shared" si="85"/>
        <v>0.68574493269958292</v>
      </c>
      <c r="I336" s="73">
        <f t="shared" si="85"/>
        <v>0.69448356994356875</v>
      </c>
      <c r="J336" s="73">
        <f t="shared" si="85"/>
        <v>0.70621417267641751</v>
      </c>
      <c r="K336" s="73">
        <f t="shared" si="85"/>
        <v>0.71934787858483507</v>
      </c>
      <c r="L336" s="73">
        <f t="shared" si="85"/>
        <v>0.72150637088963199</v>
      </c>
      <c r="M336" s="73">
        <f t="shared" si="85"/>
        <v>0.72451572461374669</v>
      </c>
      <c r="N336" s="73" t="str">
        <f t="shared" si="85"/>
        <v/>
      </c>
      <c r="O336" s="73" t="str">
        <f t="shared" si="85"/>
        <v/>
      </c>
      <c r="P336" s="73">
        <f t="shared" si="85"/>
        <v>0.72609110302602531</v>
      </c>
      <c r="Q336" s="73">
        <f t="shared" si="85"/>
        <v>0.72913099177391461</v>
      </c>
    </row>
    <row r="337" spans="1:17" ht="12" customHeight="1" x14ac:dyDescent="0.25">
      <c r="A337" s="148" t="s">
        <v>59</v>
      </c>
      <c r="B337" s="73"/>
      <c r="C337" s="73">
        <f t="shared" si="85"/>
        <v>1.0417553145010272</v>
      </c>
      <c r="D337" s="73">
        <f t="shared" si="85"/>
        <v>1.0195414593140952</v>
      </c>
      <c r="E337" s="73">
        <f t="shared" si="85"/>
        <v>1.0062603604263094</v>
      </c>
      <c r="F337" s="73">
        <f t="shared" si="85"/>
        <v>1.0205055163436412</v>
      </c>
      <c r="G337" s="73">
        <f t="shared" si="85"/>
        <v>1.0029313488036051</v>
      </c>
      <c r="H337" s="73">
        <f t="shared" si="85"/>
        <v>1.0079774449904735</v>
      </c>
      <c r="I337" s="73">
        <f t="shared" si="85"/>
        <v>1.0091214920347715</v>
      </c>
      <c r="J337" s="73">
        <f t="shared" si="85"/>
        <v>1.0096613723963188</v>
      </c>
      <c r="K337" s="73">
        <f t="shared" si="85"/>
        <v>1.0147314354534263</v>
      </c>
      <c r="L337" s="73">
        <f t="shared" si="85"/>
        <v>1.0120947933239801</v>
      </c>
      <c r="M337" s="73">
        <f t="shared" si="85"/>
        <v>1.0107233411970533</v>
      </c>
      <c r="N337" s="73" t="str">
        <f t="shared" si="85"/>
        <v/>
      </c>
      <c r="O337" s="73" t="str">
        <f t="shared" si="85"/>
        <v/>
      </c>
      <c r="P337" s="73">
        <f t="shared" si="85"/>
        <v>1.0032946769533981</v>
      </c>
      <c r="Q337" s="73">
        <f t="shared" si="85"/>
        <v>0.99920969931610637</v>
      </c>
    </row>
    <row r="338" spans="1:17" ht="12" customHeight="1" x14ac:dyDescent="0.25">
      <c r="A338" s="158" t="s">
        <v>62</v>
      </c>
      <c r="B338" s="169"/>
      <c r="C338" s="169">
        <f t="shared" si="85"/>
        <v>0.82821599869075724</v>
      </c>
      <c r="D338" s="169">
        <f t="shared" si="85"/>
        <v>0.83201894931599729</v>
      </c>
      <c r="E338" s="169">
        <f t="shared" si="85"/>
        <v>0.83601706744114002</v>
      </c>
      <c r="F338" s="169">
        <f t="shared" si="85"/>
        <v>0.84009574638830176</v>
      </c>
      <c r="G338" s="169">
        <f t="shared" si="85"/>
        <v>0.84417218996231991</v>
      </c>
      <c r="H338" s="169">
        <f t="shared" si="85"/>
        <v>0.84867629186015059</v>
      </c>
      <c r="I338" s="169">
        <f t="shared" si="85"/>
        <v>0.85377947617130379</v>
      </c>
      <c r="J338" s="169">
        <f t="shared" si="85"/>
        <v>0.85912100708345762</v>
      </c>
      <c r="K338" s="169">
        <f t="shared" si="85"/>
        <v>0.85844861948111162</v>
      </c>
      <c r="L338" s="169">
        <f t="shared" si="85"/>
        <v>0.85822488004042463</v>
      </c>
      <c r="M338" s="169">
        <f t="shared" si="85"/>
        <v>0.85702897452292126</v>
      </c>
      <c r="N338" s="169" t="str">
        <f t="shared" si="85"/>
        <v/>
      </c>
      <c r="O338" s="169" t="str">
        <f t="shared" si="85"/>
        <v/>
      </c>
      <c r="P338" s="169">
        <f t="shared" si="85"/>
        <v>0.8502177340369157</v>
      </c>
      <c r="Q338" s="169">
        <f t="shared" si="85"/>
        <v>0.85233511753565094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0.82821599869075724</v>
      </c>
      <c r="D340" s="65">
        <f t="shared" si="86"/>
        <v>0.83201894931599729</v>
      </c>
      <c r="E340" s="65">
        <f t="shared" si="86"/>
        <v>0.83601706744114002</v>
      </c>
      <c r="F340" s="65">
        <f t="shared" si="86"/>
        <v>0.84009574638830176</v>
      </c>
      <c r="G340" s="65">
        <f t="shared" si="86"/>
        <v>0.84417218996231991</v>
      </c>
      <c r="H340" s="65">
        <f t="shared" si="86"/>
        <v>0.84867629186015059</v>
      </c>
      <c r="I340" s="65">
        <f t="shared" si="86"/>
        <v>0.85377947617130379</v>
      </c>
      <c r="J340" s="65">
        <f t="shared" si="86"/>
        <v>0.85912100708345762</v>
      </c>
      <c r="K340" s="65">
        <f t="shared" si="86"/>
        <v>0.85844861948111162</v>
      </c>
      <c r="L340" s="65">
        <f t="shared" si="86"/>
        <v>0.85822488004042463</v>
      </c>
      <c r="M340" s="65">
        <f t="shared" si="86"/>
        <v>0.85702897452292126</v>
      </c>
      <c r="N340" s="65" t="str">
        <f t="shared" si="86"/>
        <v/>
      </c>
      <c r="O340" s="65" t="str">
        <f t="shared" si="86"/>
        <v/>
      </c>
      <c r="P340" s="65">
        <f t="shared" si="86"/>
        <v>0.8502177340369157</v>
      </c>
      <c r="Q340" s="65">
        <f t="shared" si="86"/>
        <v>0.85233511753565094</v>
      </c>
    </row>
    <row r="342" spans="1:17" ht="12" customHeight="1" x14ac:dyDescent="0.25">
      <c r="A342" s="152" t="s">
        <v>190</v>
      </c>
      <c r="B342" s="168"/>
      <c r="C342" s="168">
        <f>SUM(C343,C346,C348,C357)</f>
        <v>273.04625518377981</v>
      </c>
      <c r="D342" s="168">
        <f t="shared" ref="D342:Q342" si="87">SUM(D343,D346,D348,D357)</f>
        <v>253.24087258570714</v>
      </c>
      <c r="E342" s="168">
        <f t="shared" si="87"/>
        <v>285.69553694191177</v>
      </c>
      <c r="F342" s="168">
        <f t="shared" si="87"/>
        <v>387.22702698073067</v>
      </c>
      <c r="G342" s="168">
        <f t="shared" si="87"/>
        <v>163.50041699612956</v>
      </c>
      <c r="H342" s="168">
        <f t="shared" si="87"/>
        <v>102.52654046448043</v>
      </c>
      <c r="I342" s="168">
        <f t="shared" si="87"/>
        <v>112.1503630466846</v>
      </c>
      <c r="J342" s="168">
        <f t="shared" si="87"/>
        <v>203.55987092178901</v>
      </c>
      <c r="K342" s="168">
        <f t="shared" si="87"/>
        <v>137.11727254038593</v>
      </c>
      <c r="L342" s="168">
        <f t="shared" si="87"/>
        <v>119.30887675814917</v>
      </c>
      <c r="M342" s="168">
        <f t="shared" si="87"/>
        <v>198.17812008540062</v>
      </c>
      <c r="N342" s="168">
        <f t="shared" si="87"/>
        <v>0</v>
      </c>
      <c r="O342" s="168">
        <f t="shared" si="87"/>
        <v>0</v>
      </c>
      <c r="P342" s="168">
        <f t="shared" si="87"/>
        <v>163.53680118416506</v>
      </c>
      <c r="Q342" s="168">
        <f t="shared" si="87"/>
        <v>94.473977103006945</v>
      </c>
    </row>
    <row r="343" spans="1:17" ht="12" customHeight="1" x14ac:dyDescent="0.25">
      <c r="A343" s="158" t="s">
        <v>65</v>
      </c>
      <c r="B343" s="157"/>
      <c r="C343" s="157">
        <f>SUM(C344:C345)</f>
        <v>268.39259169610818</v>
      </c>
      <c r="D343" s="157">
        <f t="shared" ref="D343:Q343" si="88">SUM(D344:D345)</f>
        <v>248.24283574086439</v>
      </c>
      <c r="E343" s="157">
        <f t="shared" si="88"/>
        <v>281.93377185248744</v>
      </c>
      <c r="F343" s="157">
        <f t="shared" si="88"/>
        <v>379.77005926898579</v>
      </c>
      <c r="G343" s="157">
        <f t="shared" si="88"/>
        <v>159.92730158000006</v>
      </c>
      <c r="H343" s="157">
        <f t="shared" si="88"/>
        <v>100.72482204086008</v>
      </c>
      <c r="I343" s="157">
        <f t="shared" si="88"/>
        <v>111.3218431614051</v>
      </c>
      <c r="J343" s="157">
        <f t="shared" si="88"/>
        <v>199.78422684309621</v>
      </c>
      <c r="K343" s="157">
        <f t="shared" si="88"/>
        <v>134.31970695971208</v>
      </c>
      <c r="L343" s="157">
        <f t="shared" si="88"/>
        <v>116.25820771509171</v>
      </c>
      <c r="M343" s="157">
        <f t="shared" si="88"/>
        <v>194.01457253264212</v>
      </c>
      <c r="N343" s="157">
        <f t="shared" si="88"/>
        <v>0</v>
      </c>
      <c r="O343" s="157">
        <f t="shared" si="88"/>
        <v>0</v>
      </c>
      <c r="P343" s="157">
        <f t="shared" si="88"/>
        <v>161.54368916977529</v>
      </c>
      <c r="Q343" s="157">
        <f t="shared" si="88"/>
        <v>89.676815882395573</v>
      </c>
    </row>
    <row r="344" spans="1:17" ht="12" customHeight="1" x14ac:dyDescent="0.25">
      <c r="A344" s="23" t="s">
        <v>166</v>
      </c>
      <c r="B344" s="156"/>
      <c r="C344" s="156">
        <f>RES_hhdet_in_emi!C$45</f>
        <v>268.39259169610818</v>
      </c>
      <c r="D344" s="156">
        <f>RES_hhdet_in_emi!D$45</f>
        <v>248.24283574086439</v>
      </c>
      <c r="E344" s="156">
        <f>RES_hhdet_in_emi!E$45</f>
        <v>281.93377185248744</v>
      </c>
      <c r="F344" s="156">
        <f>RES_hhdet_in_emi!F$45</f>
        <v>379.77005926898579</v>
      </c>
      <c r="G344" s="156">
        <f>RES_hhdet_in_emi!G$45</f>
        <v>159.92730158000006</v>
      </c>
      <c r="H344" s="156">
        <f>RES_hhdet_in_emi!H$45</f>
        <v>100.72482204086008</v>
      </c>
      <c r="I344" s="156">
        <f>RES_hhdet_in_emi!I$45</f>
        <v>111.3218431614051</v>
      </c>
      <c r="J344" s="156">
        <f>RES_hhdet_in_emi!J$45</f>
        <v>199.78422684309621</v>
      </c>
      <c r="K344" s="156">
        <f>RES_hhdet_in_emi!K$45</f>
        <v>134.31970695971208</v>
      </c>
      <c r="L344" s="156">
        <f>RES_hhdet_in_emi!L$45</f>
        <v>116.25820771509171</v>
      </c>
      <c r="M344" s="156">
        <f>RES_hhdet_in_emi!M$45</f>
        <v>194.01457253264212</v>
      </c>
      <c r="N344" s="156">
        <f>RES_hhdet_in_emi!N$45</f>
        <v>0</v>
      </c>
      <c r="O344" s="156">
        <f>RES_hhdet_in_emi!O$45</f>
        <v>0</v>
      </c>
      <c r="P344" s="156">
        <f>RES_hhdet_in_emi!P$45</f>
        <v>161.54368916977529</v>
      </c>
      <c r="Q344" s="156">
        <f>RES_hhdet_in_emi!Q$45</f>
        <v>89.676815882395573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4.6536634876716487</v>
      </c>
      <c r="D348" s="157">
        <f t="shared" ref="D348:Q348" si="90">SUM(D349:D350,D353:D354)</f>
        <v>4.9980368448427575</v>
      </c>
      <c r="E348" s="157">
        <f t="shared" si="90"/>
        <v>3.7617650894243022</v>
      </c>
      <c r="F348" s="157">
        <f t="shared" si="90"/>
        <v>7.4569677117448823</v>
      </c>
      <c r="G348" s="157">
        <f t="shared" si="90"/>
        <v>3.5731154161295082</v>
      </c>
      <c r="H348" s="157">
        <f t="shared" si="90"/>
        <v>1.8017184236203561</v>
      </c>
      <c r="I348" s="157">
        <f t="shared" si="90"/>
        <v>0.82851988527950937</v>
      </c>
      <c r="J348" s="157">
        <f t="shared" si="90"/>
        <v>3.7756440786928103</v>
      </c>
      <c r="K348" s="157">
        <f t="shared" si="90"/>
        <v>2.7975655806738358</v>
      </c>
      <c r="L348" s="157">
        <f t="shared" si="90"/>
        <v>3.0506690430574483</v>
      </c>
      <c r="M348" s="157">
        <f t="shared" si="90"/>
        <v>4.163547552758498</v>
      </c>
      <c r="N348" s="157">
        <f t="shared" si="90"/>
        <v>0</v>
      </c>
      <c r="O348" s="157">
        <f t="shared" si="90"/>
        <v>0</v>
      </c>
      <c r="P348" s="157">
        <f t="shared" si="90"/>
        <v>1.9931120143897758</v>
      </c>
      <c r="Q348" s="157">
        <f t="shared" si="90"/>
        <v>4.7971612206113665</v>
      </c>
    </row>
    <row r="349" spans="1:17" ht="12" customHeight="1" x14ac:dyDescent="0.25">
      <c r="A349" s="167" t="s">
        <v>165</v>
      </c>
      <c r="B349" s="132"/>
      <c r="C349" s="132">
        <f>RES_hhdet_in_emi!C$50</f>
        <v>3.2283392545382235</v>
      </c>
      <c r="D349" s="132">
        <f>RES_hhdet_in_emi!D$50</f>
        <v>3.3721973529273725</v>
      </c>
      <c r="E349" s="132">
        <f>RES_hhdet_in_emi!E$50</f>
        <v>0.76476069744950226</v>
      </c>
      <c r="F349" s="132">
        <f>RES_hhdet_in_emi!F$50</f>
        <v>6.3243826116756248</v>
      </c>
      <c r="G349" s="132">
        <f>RES_hhdet_in_emi!G$50</f>
        <v>2.9362178883685641</v>
      </c>
      <c r="H349" s="132">
        <f>RES_hhdet_in_emi!H$50</f>
        <v>1.3989262014677695</v>
      </c>
      <c r="I349" s="132">
        <f>RES_hhdet_in_emi!I$50</f>
        <v>0</v>
      </c>
      <c r="J349" s="132">
        <f>RES_hhdet_in_emi!J$50</f>
        <v>0</v>
      </c>
      <c r="K349" s="132">
        <f>RES_hhdet_in_emi!K$50</f>
        <v>0.54359742660942545</v>
      </c>
      <c r="L349" s="132">
        <f>RES_hhdet_in_emi!L$50</f>
        <v>1.7724144731894225</v>
      </c>
      <c r="M349" s="132">
        <f>RES_hhdet_in_emi!M$50</f>
        <v>2.0328667590395932</v>
      </c>
      <c r="N349" s="132">
        <f>RES_hhdet_in_emi!N$50</f>
        <v>0</v>
      </c>
      <c r="O349" s="132">
        <f>RES_hhdet_in_emi!O$50</f>
        <v>0</v>
      </c>
      <c r="P349" s="132">
        <f>RES_hhdet_in_emi!P$50</f>
        <v>1.4499432818158196</v>
      </c>
      <c r="Q349" s="132">
        <f>RES_hhdet_in_emi!Q$50</f>
        <v>0</v>
      </c>
    </row>
    <row r="350" spans="1:17" ht="12" customHeight="1" x14ac:dyDescent="0.25">
      <c r="A350" s="167" t="s">
        <v>164</v>
      </c>
      <c r="B350" s="132"/>
      <c r="C350" s="132">
        <f>SUM(C351:C352)</f>
        <v>1.425324233133425</v>
      </c>
      <c r="D350" s="132">
        <f t="shared" ref="D350:Q350" si="91">SUM(D351:D352)</f>
        <v>1.6258394919153851</v>
      </c>
      <c r="E350" s="132">
        <f t="shared" si="91"/>
        <v>2.9970043919748002</v>
      </c>
      <c r="F350" s="132">
        <f t="shared" si="91"/>
        <v>1.1325851000692573</v>
      </c>
      <c r="G350" s="132">
        <f t="shared" si="91"/>
        <v>0.63689752776094433</v>
      </c>
      <c r="H350" s="132">
        <f t="shared" si="91"/>
        <v>0.40279222215258664</v>
      </c>
      <c r="I350" s="132">
        <f t="shared" si="91"/>
        <v>0.82851988527950937</v>
      </c>
      <c r="J350" s="132">
        <f t="shared" si="91"/>
        <v>3.7756440786928103</v>
      </c>
      <c r="K350" s="132">
        <f t="shared" si="91"/>
        <v>2.2539681540644101</v>
      </c>
      <c r="L350" s="132">
        <f t="shared" si="91"/>
        <v>1.2782545698680257</v>
      </c>
      <c r="M350" s="132">
        <f t="shared" si="91"/>
        <v>2.1306807937189043</v>
      </c>
      <c r="N350" s="132">
        <f t="shared" si="91"/>
        <v>0</v>
      </c>
      <c r="O350" s="132">
        <f t="shared" si="91"/>
        <v>0</v>
      </c>
      <c r="P350" s="132">
        <f t="shared" si="91"/>
        <v>0.54316873257395626</v>
      </c>
      <c r="Q350" s="132">
        <f t="shared" si="91"/>
        <v>4.7971612206113665</v>
      </c>
    </row>
    <row r="351" spans="1:17" ht="12" customHeight="1" x14ac:dyDescent="0.25">
      <c r="A351" s="166" t="s">
        <v>163</v>
      </c>
      <c r="B351" s="165"/>
      <c r="C351" s="165">
        <f>RES_hhdet_in_emi!C$52</f>
        <v>1.425324233133425</v>
      </c>
      <c r="D351" s="165">
        <f>RES_hhdet_in_emi!D$52</f>
        <v>1.6258394919153851</v>
      </c>
      <c r="E351" s="165">
        <f>RES_hhdet_in_emi!E$52</f>
        <v>2.9970043919748002</v>
      </c>
      <c r="F351" s="165">
        <f>RES_hhdet_in_emi!F$52</f>
        <v>1.1325851000692573</v>
      </c>
      <c r="G351" s="165">
        <f>RES_hhdet_in_emi!G$52</f>
        <v>0.63689752776094433</v>
      </c>
      <c r="H351" s="165">
        <f>RES_hhdet_in_emi!H$52</f>
        <v>0.40279222215258664</v>
      </c>
      <c r="I351" s="165">
        <f>RES_hhdet_in_emi!I$52</f>
        <v>0.82851988527950937</v>
      </c>
      <c r="J351" s="165">
        <f>RES_hhdet_in_emi!J$52</f>
        <v>3.7756440786928103</v>
      </c>
      <c r="K351" s="165">
        <f>RES_hhdet_in_emi!K$52</f>
        <v>2.2539681540644101</v>
      </c>
      <c r="L351" s="165">
        <f>RES_hhdet_in_emi!L$52</f>
        <v>1.2782545698680257</v>
      </c>
      <c r="M351" s="165">
        <f>RES_hhdet_in_emi!M$52</f>
        <v>2.1306807937189043</v>
      </c>
      <c r="N351" s="165">
        <f>RES_hhdet_in_emi!N$52</f>
        <v>0</v>
      </c>
      <c r="O351" s="165">
        <f>RES_hhdet_in_emi!O$52</f>
        <v>0</v>
      </c>
      <c r="P351" s="165">
        <f>RES_hhdet_in_emi!P$52</f>
        <v>0.54316873257395626</v>
      </c>
      <c r="Q351" s="165">
        <f>RES_hhdet_in_emi!Q$52</f>
        <v>4.7971612206113665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12076.145511132887</v>
      </c>
      <c r="D361" s="168">
        <f t="shared" si="94"/>
        <v>12687.212139380023</v>
      </c>
      <c r="E361" s="168">
        <f t="shared" si="94"/>
        <v>14382.196707465588</v>
      </c>
      <c r="F361" s="168">
        <f t="shared" si="94"/>
        <v>13879.686715172924</v>
      </c>
      <c r="G361" s="168">
        <f t="shared" si="94"/>
        <v>14606.534647697899</v>
      </c>
      <c r="H361" s="168">
        <f t="shared" si="94"/>
        <v>15190.006021342506</v>
      </c>
      <c r="I361" s="168">
        <f t="shared" si="94"/>
        <v>14144.170925413819</v>
      </c>
      <c r="J361" s="168">
        <f t="shared" si="94"/>
        <v>14107.6799626425</v>
      </c>
      <c r="K361" s="168">
        <f t="shared" si="94"/>
        <v>13313.412736903827</v>
      </c>
      <c r="L361" s="168">
        <f t="shared" si="94"/>
        <v>12462.144509050064</v>
      </c>
      <c r="M361" s="168">
        <f t="shared" si="94"/>
        <v>14946.633249733051</v>
      </c>
      <c r="N361" s="168">
        <f t="shared" si="94"/>
        <v>0</v>
      </c>
      <c r="O361" s="168">
        <f t="shared" si="94"/>
        <v>0</v>
      </c>
      <c r="P361" s="168">
        <f t="shared" si="94"/>
        <v>9142.3380897835978</v>
      </c>
      <c r="Q361" s="168">
        <f t="shared" si="94"/>
        <v>11602.164883887748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8774.4621209891975</v>
      </c>
      <c r="D362" s="157">
        <f t="shared" si="95"/>
        <v>9286.4922873493106</v>
      </c>
      <c r="E362" s="157">
        <f t="shared" si="95"/>
        <v>11013.77809332898</v>
      </c>
      <c r="F362" s="157">
        <f t="shared" si="95"/>
        <v>10402.109813541296</v>
      </c>
      <c r="G362" s="157">
        <f t="shared" si="95"/>
        <v>10877.25823391363</v>
      </c>
      <c r="H362" s="157">
        <f t="shared" si="95"/>
        <v>11088.291579621795</v>
      </c>
      <c r="I362" s="157">
        <f t="shared" si="95"/>
        <v>10308.205877616787</v>
      </c>
      <c r="J362" s="157">
        <f t="shared" si="95"/>
        <v>10211.747295775853</v>
      </c>
      <c r="K362" s="157">
        <f t="shared" si="95"/>
        <v>8932.219592369418</v>
      </c>
      <c r="L362" s="157">
        <f t="shared" si="95"/>
        <v>8153.7073248549659</v>
      </c>
      <c r="M362" s="157">
        <f t="shared" si="95"/>
        <v>10993.324372907886</v>
      </c>
      <c r="N362" s="157">
        <f t="shared" si="95"/>
        <v>0</v>
      </c>
      <c r="O362" s="157">
        <f t="shared" si="95"/>
        <v>0</v>
      </c>
      <c r="P362" s="157">
        <f t="shared" si="95"/>
        <v>5493.7897201514779</v>
      </c>
      <c r="Q362" s="157">
        <f t="shared" si="95"/>
        <v>7593.7823818874558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8703.7934763078847</v>
      </c>
      <c r="D363" s="156">
        <f t="shared" si="96"/>
        <v>9173.2766335679407</v>
      </c>
      <c r="E363" s="156">
        <f t="shared" si="96"/>
        <v>10875.018373985184</v>
      </c>
      <c r="F363" s="156">
        <f t="shared" si="96"/>
        <v>10276.567511729731</v>
      </c>
      <c r="G363" s="156">
        <f t="shared" si="96"/>
        <v>10788.023746424136</v>
      </c>
      <c r="H363" s="156">
        <f t="shared" si="96"/>
        <v>10947.635013595798</v>
      </c>
      <c r="I363" s="156">
        <f t="shared" si="96"/>
        <v>10123.275594916468</v>
      </c>
      <c r="J363" s="156">
        <f t="shared" si="96"/>
        <v>10034.38852537678</v>
      </c>
      <c r="K363" s="156">
        <f t="shared" si="96"/>
        <v>8755.2395891665819</v>
      </c>
      <c r="L363" s="156">
        <f t="shared" si="96"/>
        <v>7988.5870298249311</v>
      </c>
      <c r="M363" s="156">
        <f t="shared" si="96"/>
        <v>10891.689163724515</v>
      </c>
      <c r="N363" s="156">
        <f t="shared" si="96"/>
        <v>0</v>
      </c>
      <c r="O363" s="156">
        <f t="shared" si="96"/>
        <v>0</v>
      </c>
      <c r="P363" s="156">
        <f t="shared" si="96"/>
        <v>5363.7498183525158</v>
      </c>
      <c r="Q363" s="156">
        <f t="shared" si="96"/>
        <v>7398.1619713479449</v>
      </c>
    </row>
    <row r="364" spans="1:17" ht="12" customHeight="1" x14ac:dyDescent="0.25">
      <c r="A364" s="23" t="s">
        <v>60</v>
      </c>
      <c r="B364" s="156"/>
      <c r="C364" s="156">
        <f t="shared" si="96"/>
        <v>70.668644681312756</v>
      </c>
      <c r="D364" s="156">
        <f t="shared" si="96"/>
        <v>113.21565378136937</v>
      </c>
      <c r="E364" s="156">
        <f t="shared" si="96"/>
        <v>138.75971934379683</v>
      </c>
      <c r="F364" s="156">
        <f t="shared" si="96"/>
        <v>125.54230181156467</v>
      </c>
      <c r="G364" s="156">
        <f t="shared" si="96"/>
        <v>89.234487489492651</v>
      </c>
      <c r="H364" s="156">
        <f t="shared" si="96"/>
        <v>140.65656602599663</v>
      </c>
      <c r="I364" s="156">
        <f t="shared" si="96"/>
        <v>184.93028270031942</v>
      </c>
      <c r="J364" s="156">
        <f t="shared" si="96"/>
        <v>177.35877039907214</v>
      </c>
      <c r="K364" s="156">
        <f t="shared" si="96"/>
        <v>176.9800032028358</v>
      </c>
      <c r="L364" s="156">
        <f t="shared" si="96"/>
        <v>165.12029503003475</v>
      </c>
      <c r="M364" s="156">
        <f t="shared" si="96"/>
        <v>101.63520918336974</v>
      </c>
      <c r="N364" s="156">
        <f t="shared" si="96"/>
        <v>0</v>
      </c>
      <c r="O364" s="156">
        <f t="shared" si="96"/>
        <v>0</v>
      </c>
      <c r="P364" s="156">
        <f t="shared" si="96"/>
        <v>130.03990179896223</v>
      </c>
      <c r="Q364" s="156">
        <f t="shared" si="96"/>
        <v>195.6204105395106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731.54434457599723</v>
      </c>
      <c r="D365" s="157">
        <f t="shared" si="97"/>
        <v>637.76562403309333</v>
      </c>
      <c r="E365" s="157">
        <f t="shared" si="97"/>
        <v>609.44536663093777</v>
      </c>
      <c r="F365" s="157">
        <f t="shared" si="97"/>
        <v>610.91277689293486</v>
      </c>
      <c r="G365" s="157">
        <f t="shared" si="97"/>
        <v>872.06135918739255</v>
      </c>
      <c r="H365" s="157">
        <f t="shared" si="97"/>
        <v>1148.7365945544857</v>
      </c>
      <c r="I365" s="157">
        <f t="shared" si="97"/>
        <v>1006.9242197059873</v>
      </c>
      <c r="J365" s="157">
        <f t="shared" si="97"/>
        <v>903.77943147330177</v>
      </c>
      <c r="K365" s="157">
        <f t="shared" si="97"/>
        <v>1294.4378127465636</v>
      </c>
      <c r="L365" s="157">
        <f t="shared" si="97"/>
        <v>1155.0129212539739</v>
      </c>
      <c r="M365" s="157">
        <f t="shared" si="97"/>
        <v>921.95531465887927</v>
      </c>
      <c r="N365" s="157">
        <f t="shared" si="97"/>
        <v>0</v>
      </c>
      <c r="O365" s="157">
        <f t="shared" si="97"/>
        <v>0</v>
      </c>
      <c r="P365" s="157">
        <f t="shared" si="97"/>
        <v>643.26522182056453</v>
      </c>
      <c r="Q365" s="157">
        <f t="shared" si="97"/>
        <v>960.40195328482082</v>
      </c>
    </row>
    <row r="366" spans="1:17" ht="12" customHeight="1" x14ac:dyDescent="0.25">
      <c r="A366" s="23" t="s">
        <v>60</v>
      </c>
      <c r="B366" s="156"/>
      <c r="C366" s="156">
        <f t="shared" si="96"/>
        <v>731.54434457599723</v>
      </c>
      <c r="D366" s="156">
        <f t="shared" si="96"/>
        <v>637.76562403309333</v>
      </c>
      <c r="E366" s="156">
        <f t="shared" si="96"/>
        <v>609.44536663093777</v>
      </c>
      <c r="F366" s="156">
        <f t="shared" si="96"/>
        <v>610.91277689293486</v>
      </c>
      <c r="G366" s="156">
        <f t="shared" si="96"/>
        <v>872.06135918739255</v>
      </c>
      <c r="H366" s="156">
        <f t="shared" si="96"/>
        <v>1148.7365945544857</v>
      </c>
      <c r="I366" s="156">
        <f t="shared" si="96"/>
        <v>1006.9242197059873</v>
      </c>
      <c r="J366" s="156">
        <f t="shared" si="96"/>
        <v>903.77943147330177</v>
      </c>
      <c r="K366" s="156">
        <f t="shared" si="96"/>
        <v>1294.4378127465636</v>
      </c>
      <c r="L366" s="156">
        <f t="shared" si="96"/>
        <v>1155.0129212539739</v>
      </c>
      <c r="M366" s="156">
        <f t="shared" si="96"/>
        <v>921.95531465887927</v>
      </c>
      <c r="N366" s="156">
        <f t="shared" si="96"/>
        <v>0</v>
      </c>
      <c r="O366" s="156">
        <f t="shared" si="96"/>
        <v>0</v>
      </c>
      <c r="P366" s="156">
        <f t="shared" si="96"/>
        <v>643.26522182056453</v>
      </c>
      <c r="Q366" s="156">
        <f t="shared" si="96"/>
        <v>960.40195328482082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1435.2757965439871</v>
      </c>
      <c r="D367" s="157">
        <f t="shared" si="98"/>
        <v>1561.3162225548272</v>
      </c>
      <c r="E367" s="157">
        <f t="shared" si="98"/>
        <v>1541.8689304997654</v>
      </c>
      <c r="F367" s="157">
        <f t="shared" si="98"/>
        <v>1660.5786835639094</v>
      </c>
      <c r="G367" s="157">
        <f t="shared" si="98"/>
        <v>1680.8445955860811</v>
      </c>
      <c r="H367" s="157">
        <f t="shared" si="98"/>
        <v>1720.081936700718</v>
      </c>
      <c r="I367" s="157">
        <f t="shared" si="98"/>
        <v>1528.4704588861041</v>
      </c>
      <c r="J367" s="157">
        <f t="shared" si="98"/>
        <v>1700.2039667225656</v>
      </c>
      <c r="K367" s="157">
        <f t="shared" si="98"/>
        <v>1795.6550599584384</v>
      </c>
      <c r="L367" s="157">
        <f t="shared" si="98"/>
        <v>1850.5933050916947</v>
      </c>
      <c r="M367" s="157">
        <f t="shared" si="98"/>
        <v>1804.9535264971616</v>
      </c>
      <c r="N367" s="157">
        <f t="shared" si="98"/>
        <v>0</v>
      </c>
      <c r="O367" s="157">
        <f t="shared" si="98"/>
        <v>0</v>
      </c>
      <c r="P367" s="157">
        <f t="shared" si="98"/>
        <v>1714.8009793896335</v>
      </c>
      <c r="Q367" s="157">
        <f t="shared" si="98"/>
        <v>1682.3061076276044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2050.6853422209501</v>
      </c>
      <c r="D368" s="132">
        <f t="shared" si="99"/>
        <v>2124.8875569311936</v>
      </c>
      <c r="E368" s="132">
        <f t="shared" si="99"/>
        <v>2146.1432232745078</v>
      </c>
      <c r="F368" s="132">
        <f t="shared" si="99"/>
        <v>2198.9443531604961</v>
      </c>
      <c r="G368" s="132">
        <f t="shared" si="99"/>
        <v>2209.8729426953378</v>
      </c>
      <c r="H368" s="132">
        <f t="shared" si="99"/>
        <v>2239.0793893068267</v>
      </c>
      <c r="I368" s="132">
        <f t="shared" si="99"/>
        <v>0</v>
      </c>
      <c r="J368" s="132">
        <f t="shared" si="99"/>
        <v>0</v>
      </c>
      <c r="K368" s="132">
        <f t="shared" si="99"/>
        <v>2460.9007997148997</v>
      </c>
      <c r="L368" s="132">
        <f t="shared" si="99"/>
        <v>2450.387481957378</v>
      </c>
      <c r="M368" s="132">
        <f t="shared" si="99"/>
        <v>2641.9188789264813</v>
      </c>
      <c r="N368" s="132">
        <f t="shared" si="99"/>
        <v>0</v>
      </c>
      <c r="O368" s="132">
        <f t="shared" si="99"/>
        <v>0</v>
      </c>
      <c r="P368" s="132">
        <f t="shared" si="99"/>
        <v>2537.6471726794493</v>
      </c>
      <c r="Q368" s="132">
        <f t="shared" si="99"/>
        <v>0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1331.7017874023193</v>
      </c>
      <c r="D369" s="132">
        <f t="shared" si="100"/>
        <v>1482.8855506749528</v>
      </c>
      <c r="E369" s="132">
        <f t="shared" si="100"/>
        <v>1566.8318190464922</v>
      </c>
      <c r="F369" s="132">
        <f t="shared" si="100"/>
        <v>1514.9138791522587</v>
      </c>
      <c r="G369" s="132">
        <f t="shared" si="100"/>
        <v>1640.7181699136515</v>
      </c>
      <c r="H369" s="132">
        <f t="shared" si="100"/>
        <v>1610.0871221182463</v>
      </c>
      <c r="I369" s="132">
        <f t="shared" si="100"/>
        <v>1642.4707106012545</v>
      </c>
      <c r="J369" s="132">
        <f t="shared" si="100"/>
        <v>1694.3467954461219</v>
      </c>
      <c r="K369" s="132">
        <f t="shared" si="100"/>
        <v>1689.597279324297</v>
      </c>
      <c r="L369" s="132">
        <f t="shared" si="100"/>
        <v>1714.426357058082</v>
      </c>
      <c r="M369" s="132">
        <f t="shared" si="100"/>
        <v>1813.3270097482507</v>
      </c>
      <c r="N369" s="132">
        <f t="shared" si="100"/>
        <v>0</v>
      </c>
      <c r="O369" s="132">
        <f t="shared" si="100"/>
        <v>0</v>
      </c>
      <c r="P369" s="132">
        <f t="shared" si="100"/>
        <v>1736.1536461818214</v>
      </c>
      <c r="Q369" s="132">
        <f t="shared" si="100"/>
        <v>1738.8734525850027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564.83714660804901</v>
      </c>
      <c r="D370" s="165">
        <f t="shared" si="101"/>
        <v>708.67922394538994</v>
      </c>
      <c r="E370" s="165">
        <f t="shared" si="101"/>
        <v>800.32974718242349</v>
      </c>
      <c r="F370" s="165">
        <f t="shared" si="101"/>
        <v>702.94675164111004</v>
      </c>
      <c r="G370" s="165">
        <f t="shared" si="101"/>
        <v>854.44217794921019</v>
      </c>
      <c r="H370" s="165">
        <f t="shared" si="101"/>
        <v>795.98249930082739</v>
      </c>
      <c r="I370" s="165">
        <f t="shared" si="101"/>
        <v>770.80625800978419</v>
      </c>
      <c r="J370" s="165">
        <f t="shared" si="101"/>
        <v>791.93121916871621</v>
      </c>
      <c r="K370" s="165">
        <f t="shared" si="101"/>
        <v>769.21767514196597</v>
      </c>
      <c r="L370" s="165">
        <f t="shared" si="101"/>
        <v>792.03235758378935</v>
      </c>
      <c r="M370" s="165">
        <f t="shared" si="101"/>
        <v>898.78316564457134</v>
      </c>
      <c r="N370" s="165">
        <f t="shared" si="101"/>
        <v>0</v>
      </c>
      <c r="O370" s="165">
        <f t="shared" si="101"/>
        <v>0</v>
      </c>
      <c r="P370" s="165">
        <f t="shared" si="101"/>
        <v>820.95810427238223</v>
      </c>
      <c r="Q370" s="165">
        <f t="shared" si="101"/>
        <v>819.27177775534335</v>
      </c>
    </row>
    <row r="371" spans="1:17" ht="12" customHeight="1" x14ac:dyDescent="0.25">
      <c r="A371" s="147" t="s">
        <v>59</v>
      </c>
      <c r="B371" s="164"/>
      <c r="C371" s="164">
        <f t="shared" si="101"/>
        <v>766.86464079427014</v>
      </c>
      <c r="D371" s="164">
        <f t="shared" si="101"/>
        <v>774.2063267295631</v>
      </c>
      <c r="E371" s="164">
        <f t="shared" si="101"/>
        <v>766.50207186406897</v>
      </c>
      <c r="F371" s="164">
        <f t="shared" si="101"/>
        <v>811.96712751114887</v>
      </c>
      <c r="G371" s="164">
        <f t="shared" si="101"/>
        <v>786.27599196444112</v>
      </c>
      <c r="H371" s="164">
        <f t="shared" si="101"/>
        <v>814.10462281741911</v>
      </c>
      <c r="I371" s="164">
        <f t="shared" si="101"/>
        <v>871.66445259147054</v>
      </c>
      <c r="J371" s="164">
        <f t="shared" si="101"/>
        <v>902.41557627740519</v>
      </c>
      <c r="K371" s="164">
        <f t="shared" si="101"/>
        <v>920.37960418233115</v>
      </c>
      <c r="L371" s="164">
        <f t="shared" si="101"/>
        <v>922.39399947429274</v>
      </c>
      <c r="M371" s="164">
        <f t="shared" si="101"/>
        <v>914.54384410367925</v>
      </c>
      <c r="N371" s="164">
        <f t="shared" si="101"/>
        <v>0</v>
      </c>
      <c r="O371" s="164">
        <f t="shared" si="101"/>
        <v>0</v>
      </c>
      <c r="P371" s="164">
        <f t="shared" si="101"/>
        <v>915.19554190943938</v>
      </c>
      <c r="Q371" s="164">
        <f t="shared" si="101"/>
        <v>919.60167482965915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1585.2192984442206</v>
      </c>
      <c r="D372" s="162">
        <f t="shared" si="102"/>
        <v>1689.8931138169849</v>
      </c>
      <c r="E372" s="162">
        <f t="shared" si="102"/>
        <v>1733.029078447204</v>
      </c>
      <c r="F372" s="162">
        <f t="shared" si="102"/>
        <v>1766.1786714913155</v>
      </c>
      <c r="G372" s="162">
        <f t="shared" si="102"/>
        <v>1741.2231393807085</v>
      </c>
      <c r="H372" s="162">
        <f t="shared" si="102"/>
        <v>1828.94530829718</v>
      </c>
      <c r="I372" s="162">
        <f t="shared" si="102"/>
        <v>0</v>
      </c>
      <c r="J372" s="162">
        <f t="shared" si="102"/>
        <v>2057.9563348913684</v>
      </c>
      <c r="K372" s="162">
        <f t="shared" si="102"/>
        <v>2091.9254809883182</v>
      </c>
      <c r="L372" s="162">
        <f t="shared" si="102"/>
        <v>2120.1336947897748</v>
      </c>
      <c r="M372" s="162">
        <f t="shared" si="102"/>
        <v>2009.7593045216881</v>
      </c>
      <c r="N372" s="162">
        <f t="shared" si="102"/>
        <v>0</v>
      </c>
      <c r="O372" s="162">
        <f t="shared" si="102"/>
        <v>0</v>
      </c>
      <c r="P372" s="162">
        <f t="shared" si="102"/>
        <v>2090.7518863194814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1211.2041405871071</v>
      </c>
      <c r="D373" s="160">
        <f t="shared" si="103"/>
        <v>1328.4538546011445</v>
      </c>
      <c r="E373" s="160">
        <f t="shared" si="103"/>
        <v>1390.8328731603112</v>
      </c>
      <c r="F373" s="160">
        <f t="shared" si="103"/>
        <v>1369.5151524513813</v>
      </c>
      <c r="G373" s="160">
        <f t="shared" si="103"/>
        <v>1426.3497431988594</v>
      </c>
      <c r="H373" s="160">
        <f t="shared" si="103"/>
        <v>1445.1869381607796</v>
      </c>
      <c r="I373" s="160">
        <f t="shared" si="103"/>
        <v>1516.1202215521735</v>
      </c>
      <c r="J373" s="160">
        <f t="shared" si="103"/>
        <v>1560.1490309455198</v>
      </c>
      <c r="K373" s="160">
        <f t="shared" si="103"/>
        <v>1556.0721874480535</v>
      </c>
      <c r="L373" s="160">
        <f t="shared" si="103"/>
        <v>1578.922343445269</v>
      </c>
      <c r="M373" s="160">
        <f t="shared" si="103"/>
        <v>1537.7224777877871</v>
      </c>
      <c r="N373" s="160">
        <f t="shared" si="103"/>
        <v>0</v>
      </c>
      <c r="O373" s="160">
        <f t="shared" si="103"/>
        <v>0</v>
      </c>
      <c r="P373" s="160">
        <f t="shared" si="103"/>
        <v>1573.0715423826557</v>
      </c>
      <c r="Q373" s="160">
        <f t="shared" si="103"/>
        <v>1629.446418731015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437.03823286661452</v>
      </c>
      <c r="D374" s="156">
        <f t="shared" si="104"/>
        <v>555.49331737846228</v>
      </c>
      <c r="E374" s="156">
        <f t="shared" si="104"/>
        <v>630.66562388591183</v>
      </c>
      <c r="F374" s="156">
        <f t="shared" si="104"/>
        <v>554.35420344221222</v>
      </c>
      <c r="G374" s="156">
        <f t="shared" si="104"/>
        <v>648.83014651792212</v>
      </c>
      <c r="H374" s="156">
        <f t="shared" si="104"/>
        <v>631.08198521924817</v>
      </c>
      <c r="I374" s="156">
        <f t="shared" si="104"/>
        <v>638.88360268047109</v>
      </c>
      <c r="J374" s="156">
        <f t="shared" si="104"/>
        <v>653.17434239346483</v>
      </c>
      <c r="K374" s="156">
        <f t="shared" si="104"/>
        <v>629.91851937228921</v>
      </c>
      <c r="L374" s="156">
        <f t="shared" si="104"/>
        <v>652.13929238512526</v>
      </c>
      <c r="M374" s="156">
        <f t="shared" si="104"/>
        <v>634.75057984343437</v>
      </c>
      <c r="N374" s="156">
        <f t="shared" si="104"/>
        <v>0</v>
      </c>
      <c r="O374" s="156">
        <f t="shared" si="104"/>
        <v>0</v>
      </c>
      <c r="P374" s="156">
        <f t="shared" si="104"/>
        <v>658.66651804570699</v>
      </c>
      <c r="Q374" s="156">
        <f t="shared" si="104"/>
        <v>706.16076585618737</v>
      </c>
    </row>
    <row r="375" spans="1:17" ht="12" customHeight="1" x14ac:dyDescent="0.25">
      <c r="A375" s="148" t="s">
        <v>59</v>
      </c>
      <c r="B375" s="156"/>
      <c r="C375" s="156">
        <f t="shared" si="104"/>
        <v>774.16590772049267</v>
      </c>
      <c r="D375" s="156">
        <f t="shared" si="104"/>
        <v>772.96053722268209</v>
      </c>
      <c r="E375" s="156">
        <f t="shared" si="104"/>
        <v>760.16724927439941</v>
      </c>
      <c r="F375" s="156">
        <f t="shared" si="104"/>
        <v>815.16094900916903</v>
      </c>
      <c r="G375" s="156">
        <f t="shared" si="104"/>
        <v>777.51959668093741</v>
      </c>
      <c r="H375" s="156">
        <f t="shared" si="104"/>
        <v>814.10495294153156</v>
      </c>
      <c r="I375" s="156">
        <f t="shared" si="104"/>
        <v>877.23661887170238</v>
      </c>
      <c r="J375" s="156">
        <f t="shared" si="104"/>
        <v>906.97468855205489</v>
      </c>
      <c r="K375" s="156">
        <f t="shared" si="104"/>
        <v>926.15366807576413</v>
      </c>
      <c r="L375" s="156">
        <f t="shared" si="104"/>
        <v>926.78305106014375</v>
      </c>
      <c r="M375" s="156">
        <f t="shared" si="104"/>
        <v>902.9718979443528</v>
      </c>
      <c r="N375" s="156">
        <f t="shared" si="104"/>
        <v>0</v>
      </c>
      <c r="O375" s="156">
        <f t="shared" si="104"/>
        <v>0</v>
      </c>
      <c r="P375" s="156">
        <f t="shared" si="104"/>
        <v>914.40502433694905</v>
      </c>
      <c r="Q375" s="156">
        <f t="shared" si="104"/>
        <v>923.28565287482763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1134.8632490237042</v>
      </c>
      <c r="D376" s="157">
        <f t="shared" si="105"/>
        <v>1201.6380054427923</v>
      </c>
      <c r="E376" s="157">
        <f t="shared" si="105"/>
        <v>1217.1043170059038</v>
      </c>
      <c r="F376" s="157">
        <f t="shared" si="105"/>
        <v>1206.0854411747828</v>
      </c>
      <c r="G376" s="157">
        <f t="shared" si="105"/>
        <v>1176.3704590107952</v>
      </c>
      <c r="H376" s="157">
        <f t="shared" si="105"/>
        <v>1232.8959104655071</v>
      </c>
      <c r="I376" s="157">
        <f t="shared" si="105"/>
        <v>1300.570369204941</v>
      </c>
      <c r="J376" s="157">
        <f t="shared" si="105"/>
        <v>1291.9492686707797</v>
      </c>
      <c r="K376" s="157">
        <f t="shared" si="105"/>
        <v>1291.1002718294055</v>
      </c>
      <c r="L376" s="157">
        <f t="shared" si="105"/>
        <v>1302.8309578494307</v>
      </c>
      <c r="M376" s="157">
        <f t="shared" si="105"/>
        <v>1226.4000356691258</v>
      </c>
      <c r="N376" s="157">
        <f t="shared" si="105"/>
        <v>0</v>
      </c>
      <c r="O376" s="157">
        <f t="shared" si="105"/>
        <v>0</v>
      </c>
      <c r="P376" s="157">
        <f t="shared" si="105"/>
        <v>1290.4821684219212</v>
      </c>
      <c r="Q376" s="157">
        <f t="shared" si="105"/>
        <v>1365.674441087868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1134.8632490237042</v>
      </c>
      <c r="D378" s="57">
        <f t="shared" si="107"/>
        <v>1201.6380054427923</v>
      </c>
      <c r="E378" s="57">
        <f t="shared" si="107"/>
        <v>1217.1043170059038</v>
      </c>
      <c r="F378" s="57">
        <f t="shared" si="107"/>
        <v>1206.0854411747828</v>
      </c>
      <c r="G378" s="57">
        <f t="shared" si="107"/>
        <v>1176.3704590107952</v>
      </c>
      <c r="H378" s="57">
        <f t="shared" si="107"/>
        <v>1232.8959104655071</v>
      </c>
      <c r="I378" s="57">
        <f t="shared" si="107"/>
        <v>1300.570369204941</v>
      </c>
      <c r="J378" s="57">
        <f t="shared" si="107"/>
        <v>1291.9492686707797</v>
      </c>
      <c r="K378" s="57">
        <f t="shared" si="107"/>
        <v>1291.1002718294055</v>
      </c>
      <c r="L378" s="57">
        <f t="shared" si="107"/>
        <v>1302.8309578494307</v>
      </c>
      <c r="M378" s="57">
        <f t="shared" si="107"/>
        <v>1226.4000356691258</v>
      </c>
      <c r="N378" s="57">
        <f t="shared" si="107"/>
        <v>0</v>
      </c>
      <c r="O378" s="57">
        <f t="shared" si="107"/>
        <v>0</v>
      </c>
      <c r="P378" s="57">
        <f t="shared" si="107"/>
        <v>1290.4821684219212</v>
      </c>
      <c r="Q378" s="57">
        <f t="shared" si="107"/>
        <v>1365.674441087868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8644.9239252884963</v>
      </c>
      <c r="D380" s="168">
        <f t="shared" si="108"/>
        <v>9002.5770559662178</v>
      </c>
      <c r="E380" s="168">
        <f t="shared" si="108"/>
        <v>10114.312494170756</v>
      </c>
      <c r="F380" s="168">
        <f t="shared" si="108"/>
        <v>9875.4084500924218</v>
      </c>
      <c r="G380" s="168">
        <f t="shared" si="108"/>
        <v>10752.402378896029</v>
      </c>
      <c r="H380" s="168">
        <f t="shared" si="108"/>
        <v>11732.762813848502</v>
      </c>
      <c r="I380" s="168">
        <f t="shared" si="108"/>
        <v>11267.493949140542</v>
      </c>
      <c r="J380" s="168">
        <f t="shared" si="108"/>
        <v>11109.829149308314</v>
      </c>
      <c r="K380" s="168">
        <f t="shared" si="108"/>
        <v>11527.251696492318</v>
      </c>
      <c r="L380" s="168">
        <f t="shared" si="108"/>
        <v>10943.380871293059</v>
      </c>
      <c r="M380" s="168">
        <f t="shared" si="108"/>
        <v>12164.689233304594</v>
      </c>
      <c r="N380" s="168">
        <f t="shared" si="108"/>
        <v>0</v>
      </c>
      <c r="O380" s="168">
        <f t="shared" si="108"/>
        <v>0</v>
      </c>
      <c r="P380" s="168">
        <f t="shared" si="108"/>
        <v>8265.3233463262222</v>
      </c>
      <c r="Q380" s="168">
        <f t="shared" si="108"/>
        <v>10907.802702708408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5299.4338110189155</v>
      </c>
      <c r="D381" s="157">
        <f t="shared" si="109"/>
        <v>5663.6201100357084</v>
      </c>
      <c r="E381" s="157">
        <f t="shared" si="109"/>
        <v>6747.7192958077094</v>
      </c>
      <c r="F381" s="157">
        <f t="shared" si="109"/>
        <v>6420.6983770032966</v>
      </c>
      <c r="G381" s="157">
        <f t="shared" si="109"/>
        <v>6727.6576601079578</v>
      </c>
      <c r="H381" s="157">
        <f t="shared" si="109"/>
        <v>6912.5068847533421</v>
      </c>
      <c r="I381" s="157">
        <f t="shared" si="109"/>
        <v>6543.4372773953201</v>
      </c>
      <c r="J381" s="157">
        <f t="shared" si="109"/>
        <v>6489.2526843833493</v>
      </c>
      <c r="K381" s="157">
        <f t="shared" si="109"/>
        <v>5694.875649918773</v>
      </c>
      <c r="L381" s="157">
        <f t="shared" si="109"/>
        <v>5218.8277928804728</v>
      </c>
      <c r="M381" s="157">
        <f t="shared" si="109"/>
        <v>7013.429366597371</v>
      </c>
      <c r="N381" s="157">
        <f t="shared" si="109"/>
        <v>0</v>
      </c>
      <c r="O381" s="157">
        <f t="shared" si="109"/>
        <v>0</v>
      </c>
      <c r="P381" s="157">
        <f t="shared" si="109"/>
        <v>3565.4724695099048</v>
      </c>
      <c r="Q381" s="157">
        <f t="shared" si="109"/>
        <v>4946.6803925272452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5219.9414194414976</v>
      </c>
      <c r="D382" s="156">
        <f t="shared" si="110"/>
        <v>5536.8969703602543</v>
      </c>
      <c r="E382" s="156">
        <f t="shared" si="110"/>
        <v>6593.4910167733087</v>
      </c>
      <c r="F382" s="156">
        <f t="shared" si="110"/>
        <v>6281.661367897942</v>
      </c>
      <c r="G382" s="156">
        <f t="shared" si="110"/>
        <v>6629.1089483626693</v>
      </c>
      <c r="H382" s="156">
        <f t="shared" si="110"/>
        <v>6757.47581028692</v>
      </c>
      <c r="I382" s="156">
        <f t="shared" si="110"/>
        <v>6338.2126566491597</v>
      </c>
      <c r="J382" s="156">
        <f t="shared" si="110"/>
        <v>6294.0635295847942</v>
      </c>
      <c r="K382" s="156">
        <f t="shared" si="110"/>
        <v>5501.5419796065771</v>
      </c>
      <c r="L382" s="156">
        <f t="shared" si="110"/>
        <v>5039.5422755347863</v>
      </c>
      <c r="M382" s="156">
        <f t="shared" si="110"/>
        <v>6903.7839613073293</v>
      </c>
      <c r="N382" s="156">
        <f t="shared" si="110"/>
        <v>0</v>
      </c>
      <c r="O382" s="156">
        <f t="shared" si="110"/>
        <v>0</v>
      </c>
      <c r="P382" s="156">
        <f t="shared" si="110"/>
        <v>3431.1379933557773</v>
      </c>
      <c r="Q382" s="156">
        <f t="shared" si="110"/>
        <v>4744.5953398545616</v>
      </c>
    </row>
    <row r="383" spans="1:17" ht="12" customHeight="1" x14ac:dyDescent="0.25">
      <c r="A383" s="23" t="s">
        <v>60</v>
      </c>
      <c r="B383" s="156"/>
      <c r="C383" s="156">
        <f t="shared" si="110"/>
        <v>79.492391577417976</v>
      </c>
      <c r="D383" s="156">
        <f t="shared" si="110"/>
        <v>126.72313967545408</v>
      </c>
      <c r="E383" s="156">
        <f t="shared" si="110"/>
        <v>154.22827903440103</v>
      </c>
      <c r="F383" s="156">
        <f t="shared" si="110"/>
        <v>139.03700910535485</v>
      </c>
      <c r="G383" s="156">
        <f t="shared" si="110"/>
        <v>98.548711745288387</v>
      </c>
      <c r="H383" s="156">
        <f t="shared" si="110"/>
        <v>155.03107446642224</v>
      </c>
      <c r="I383" s="156">
        <f t="shared" si="110"/>
        <v>205.22462074616018</v>
      </c>
      <c r="J383" s="156">
        <f t="shared" si="110"/>
        <v>195.18915479855502</v>
      </c>
      <c r="K383" s="156">
        <f t="shared" si="110"/>
        <v>193.33367031219544</v>
      </c>
      <c r="L383" s="156">
        <f t="shared" si="110"/>
        <v>179.28551734568669</v>
      </c>
      <c r="M383" s="156">
        <f t="shared" si="110"/>
        <v>109.64540529004192</v>
      </c>
      <c r="N383" s="156">
        <f t="shared" si="110"/>
        <v>0</v>
      </c>
      <c r="O383" s="156">
        <f t="shared" si="110"/>
        <v>0</v>
      </c>
      <c r="P383" s="156">
        <f t="shared" si="110"/>
        <v>134.33447615412763</v>
      </c>
      <c r="Q383" s="156">
        <f t="shared" si="110"/>
        <v>202.08505267268362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1310.3278863973919</v>
      </c>
      <c r="D384" s="157">
        <f t="shared" si="111"/>
        <v>1174.3499421056597</v>
      </c>
      <c r="E384" s="157">
        <f t="shared" si="111"/>
        <v>1158.2958401163091</v>
      </c>
      <c r="F384" s="157">
        <f t="shared" si="111"/>
        <v>1203.4720593829982</v>
      </c>
      <c r="G384" s="157">
        <f t="shared" si="111"/>
        <v>1790.8510120551198</v>
      </c>
      <c r="H384" s="157">
        <f t="shared" si="111"/>
        <v>2473.5271508787459</v>
      </c>
      <c r="I384" s="157">
        <f t="shared" si="111"/>
        <v>2289.2926150741096</v>
      </c>
      <c r="J384" s="157">
        <f t="shared" si="111"/>
        <v>2108.0511262698842</v>
      </c>
      <c r="K384" s="157">
        <f t="shared" si="111"/>
        <v>3277.2926742203163</v>
      </c>
      <c r="L384" s="157">
        <f t="shared" si="111"/>
        <v>3143.0459933903016</v>
      </c>
      <c r="M384" s="157">
        <f t="shared" si="111"/>
        <v>2682.2725519498881</v>
      </c>
      <c r="N384" s="157">
        <f t="shared" si="111"/>
        <v>0</v>
      </c>
      <c r="O384" s="157">
        <f t="shared" si="111"/>
        <v>0</v>
      </c>
      <c r="P384" s="157">
        <f t="shared" si="111"/>
        <v>2176.7230414321016</v>
      </c>
      <c r="Q384" s="157">
        <f t="shared" si="111"/>
        <v>3390.3112262825134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1310.3278863973919</v>
      </c>
      <c r="D385" s="156">
        <f t="shared" si="112"/>
        <v>1174.3499421056597</v>
      </c>
      <c r="E385" s="156">
        <f t="shared" si="112"/>
        <v>1158.2958401163091</v>
      </c>
      <c r="F385" s="156">
        <f t="shared" si="112"/>
        <v>1203.4720593829982</v>
      </c>
      <c r="G385" s="156">
        <f t="shared" si="112"/>
        <v>1790.8510120551198</v>
      </c>
      <c r="H385" s="156">
        <f t="shared" si="112"/>
        <v>2473.5271508787459</v>
      </c>
      <c r="I385" s="156">
        <f t="shared" si="112"/>
        <v>2289.2926150741096</v>
      </c>
      <c r="J385" s="156">
        <f t="shared" si="112"/>
        <v>2108.0511262698842</v>
      </c>
      <c r="K385" s="156">
        <f t="shared" si="112"/>
        <v>3277.2926742203163</v>
      </c>
      <c r="L385" s="156">
        <f t="shared" si="112"/>
        <v>3143.0459933903016</v>
      </c>
      <c r="M385" s="156">
        <f t="shared" si="112"/>
        <v>2682.2725519498881</v>
      </c>
      <c r="N385" s="156">
        <f t="shared" si="112"/>
        <v>0</v>
      </c>
      <c r="O385" s="156">
        <f t="shared" si="112"/>
        <v>0</v>
      </c>
      <c r="P385" s="156">
        <f t="shared" si="112"/>
        <v>2176.7230414321016</v>
      </c>
      <c r="Q385" s="156">
        <f t="shared" si="112"/>
        <v>3390.3112262825134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1095.2503287045843</v>
      </c>
      <c r="D386" s="157">
        <f t="shared" si="113"/>
        <v>1164.8214130781685</v>
      </c>
      <c r="E386" s="157">
        <f t="shared" si="113"/>
        <v>1190.7773763735086</v>
      </c>
      <c r="F386" s="157">
        <f t="shared" si="113"/>
        <v>1238.0107647943344</v>
      </c>
      <c r="G386" s="157">
        <f t="shared" si="113"/>
        <v>1240.8344801428289</v>
      </c>
      <c r="H386" s="157">
        <f t="shared" si="113"/>
        <v>1300.3992486730028</v>
      </c>
      <c r="I386" s="157">
        <f t="shared" si="113"/>
        <v>1324.3637681273995</v>
      </c>
      <c r="J386" s="157">
        <f t="shared" si="113"/>
        <v>1402.584581853904</v>
      </c>
      <c r="K386" s="157">
        <f t="shared" si="113"/>
        <v>1446.740126389589</v>
      </c>
      <c r="L386" s="157">
        <f t="shared" si="113"/>
        <v>1463.3851425090052</v>
      </c>
      <c r="M386" s="157">
        <f t="shared" si="113"/>
        <v>1417.9269498329495</v>
      </c>
      <c r="N386" s="157">
        <f t="shared" si="113"/>
        <v>0</v>
      </c>
      <c r="O386" s="157">
        <f t="shared" si="113"/>
        <v>0</v>
      </c>
      <c r="P386" s="157">
        <f t="shared" si="113"/>
        <v>1425.9370103334852</v>
      </c>
      <c r="Q386" s="157">
        <f t="shared" si="113"/>
        <v>1406.798798638587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1087.2950866223998</v>
      </c>
      <c r="D387" s="132">
        <f t="shared" si="114"/>
        <v>1134.8310171543649</v>
      </c>
      <c r="E387" s="132">
        <f t="shared" si="114"/>
        <v>1154.3801444068563</v>
      </c>
      <c r="F387" s="132">
        <f t="shared" si="114"/>
        <v>1190.5416610027792</v>
      </c>
      <c r="G387" s="132">
        <f t="shared" si="114"/>
        <v>1204.6373537403226</v>
      </c>
      <c r="H387" s="132">
        <f t="shared" si="114"/>
        <v>1227.779745529511</v>
      </c>
      <c r="I387" s="132">
        <f t="shared" si="114"/>
        <v>0</v>
      </c>
      <c r="J387" s="132">
        <f t="shared" si="114"/>
        <v>0</v>
      </c>
      <c r="K387" s="132">
        <f t="shared" si="114"/>
        <v>1376.5539975318045</v>
      </c>
      <c r="L387" s="132">
        <f t="shared" si="114"/>
        <v>1378.6283914011126</v>
      </c>
      <c r="M387" s="132">
        <f t="shared" si="114"/>
        <v>1491.0477479550059</v>
      </c>
      <c r="N387" s="132">
        <f t="shared" si="114"/>
        <v>0</v>
      </c>
      <c r="O387" s="132">
        <f t="shared" si="114"/>
        <v>0</v>
      </c>
      <c r="P387" s="132">
        <f t="shared" si="114"/>
        <v>1404.9687680242225</v>
      </c>
      <c r="Q387" s="132">
        <f t="shared" si="114"/>
        <v>0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1084.7775222537348</v>
      </c>
      <c r="D388" s="132">
        <f t="shared" si="115"/>
        <v>1130.8399523503583</v>
      </c>
      <c r="E388" s="132">
        <f t="shared" si="115"/>
        <v>1151.0812995695194</v>
      </c>
      <c r="F388" s="132">
        <f t="shared" si="115"/>
        <v>1184.0136111885345</v>
      </c>
      <c r="G388" s="132">
        <f t="shared" si="115"/>
        <v>1197.7652592790614</v>
      </c>
      <c r="H388" s="132">
        <f t="shared" si="115"/>
        <v>1218.2927972864986</v>
      </c>
      <c r="I388" s="132">
        <f t="shared" si="115"/>
        <v>1282.1916601153839</v>
      </c>
      <c r="J388" s="132">
        <f t="shared" si="115"/>
        <v>1330.0028387635775</v>
      </c>
      <c r="K388" s="132">
        <f t="shared" si="115"/>
        <v>1349.1362129322067</v>
      </c>
      <c r="L388" s="132">
        <f t="shared" si="115"/>
        <v>1362.085643962497</v>
      </c>
      <c r="M388" s="132">
        <f t="shared" si="115"/>
        <v>1390.7727178927141</v>
      </c>
      <c r="N388" s="132">
        <f t="shared" si="115"/>
        <v>0</v>
      </c>
      <c r="O388" s="132">
        <f t="shared" si="115"/>
        <v>0</v>
      </c>
      <c r="P388" s="132">
        <f t="shared" si="115"/>
        <v>1365.7716009957944</v>
      </c>
      <c r="Q388" s="132">
        <f t="shared" si="115"/>
        <v>1374.0087218521217</v>
      </c>
    </row>
    <row r="389" spans="1:17" ht="12" customHeight="1" x14ac:dyDescent="0.25">
      <c r="A389" s="166" t="s">
        <v>163</v>
      </c>
      <c r="B389" s="165"/>
      <c r="C389" s="165">
        <f t="shared" si="115"/>
        <v>278.28739035090035</v>
      </c>
      <c r="D389" s="165">
        <f t="shared" si="115"/>
        <v>342.77723585412923</v>
      </c>
      <c r="E389" s="165">
        <f t="shared" si="115"/>
        <v>386.15732234964133</v>
      </c>
      <c r="F389" s="165">
        <f t="shared" si="115"/>
        <v>352.15779282073794</v>
      </c>
      <c r="G389" s="165">
        <f t="shared" si="115"/>
        <v>417.99065259979255</v>
      </c>
      <c r="H389" s="165">
        <f t="shared" si="115"/>
        <v>397.72106485102006</v>
      </c>
      <c r="I389" s="165">
        <f t="shared" si="115"/>
        <v>396.98508847950455</v>
      </c>
      <c r="J389" s="165">
        <f t="shared" si="115"/>
        <v>414.29353126160441</v>
      </c>
      <c r="K389" s="165">
        <f t="shared" si="115"/>
        <v>409.36478317366783</v>
      </c>
      <c r="L389" s="165">
        <f t="shared" si="115"/>
        <v>424.12514437887637</v>
      </c>
      <c r="M389" s="165">
        <f t="shared" si="115"/>
        <v>478.14946185641776</v>
      </c>
      <c r="N389" s="165">
        <f t="shared" si="115"/>
        <v>0</v>
      </c>
      <c r="O389" s="165">
        <f t="shared" si="115"/>
        <v>0</v>
      </c>
      <c r="P389" s="165">
        <f t="shared" si="115"/>
        <v>448.41955275135729</v>
      </c>
      <c r="Q389" s="165">
        <f t="shared" si="115"/>
        <v>451.49982372608088</v>
      </c>
    </row>
    <row r="390" spans="1:17" ht="12" customHeight="1" x14ac:dyDescent="0.25">
      <c r="A390" s="147" t="s">
        <v>59</v>
      </c>
      <c r="B390" s="164"/>
      <c r="C390" s="164">
        <f t="shared" si="115"/>
        <v>806.49013190283438</v>
      </c>
      <c r="D390" s="164">
        <f t="shared" si="115"/>
        <v>788.06271649622931</v>
      </c>
      <c r="E390" s="164">
        <f t="shared" si="115"/>
        <v>764.92397721987788</v>
      </c>
      <c r="F390" s="164">
        <f t="shared" si="115"/>
        <v>831.85581836779647</v>
      </c>
      <c r="G390" s="164">
        <f t="shared" si="115"/>
        <v>779.77460667926891</v>
      </c>
      <c r="H390" s="164">
        <f t="shared" si="115"/>
        <v>820.57173243547868</v>
      </c>
      <c r="I390" s="164">
        <f t="shared" si="115"/>
        <v>885.2065716358793</v>
      </c>
      <c r="J390" s="164">
        <f t="shared" si="115"/>
        <v>915.70930750197306</v>
      </c>
      <c r="K390" s="164">
        <f t="shared" si="115"/>
        <v>939.77142975853872</v>
      </c>
      <c r="L390" s="164">
        <f t="shared" si="115"/>
        <v>937.96049958362039</v>
      </c>
      <c r="M390" s="164">
        <f t="shared" si="115"/>
        <v>912.62325603629654</v>
      </c>
      <c r="N390" s="164">
        <f t="shared" si="115"/>
        <v>0</v>
      </c>
      <c r="O390" s="164">
        <f t="shared" si="115"/>
        <v>0</v>
      </c>
      <c r="P390" s="164">
        <f t="shared" si="115"/>
        <v>917.3520482444369</v>
      </c>
      <c r="Q390" s="164">
        <f t="shared" si="115"/>
        <v>922.50889812604078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1103.8205437821048</v>
      </c>
      <c r="D391" s="162">
        <f t="shared" si="116"/>
        <v>1189.0545350566463</v>
      </c>
      <c r="E391" s="162">
        <f t="shared" si="116"/>
        <v>1232.9071813419137</v>
      </c>
      <c r="F391" s="162">
        <f t="shared" si="116"/>
        <v>1268.0551858158713</v>
      </c>
      <c r="G391" s="162">
        <f t="shared" si="116"/>
        <v>1264.3544585191412</v>
      </c>
      <c r="H391" s="162">
        <f t="shared" si="116"/>
        <v>1345.1814748826725</v>
      </c>
      <c r="I391" s="162">
        <f t="shared" si="116"/>
        <v>0</v>
      </c>
      <c r="J391" s="162">
        <f t="shared" si="116"/>
        <v>1546.8809675818786</v>
      </c>
      <c r="K391" s="162">
        <f t="shared" si="116"/>
        <v>1559.2716510854314</v>
      </c>
      <c r="L391" s="162">
        <f t="shared" si="116"/>
        <v>1564.5498433846378</v>
      </c>
      <c r="M391" s="162">
        <f t="shared" si="116"/>
        <v>1470.2249601675721</v>
      </c>
      <c r="N391" s="162">
        <f t="shared" si="116"/>
        <v>0</v>
      </c>
      <c r="O391" s="162">
        <f t="shared" si="116"/>
        <v>0</v>
      </c>
      <c r="P391" s="162">
        <f t="shared" si="116"/>
        <v>1528.4844498149118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1088.7382354369959</v>
      </c>
      <c r="D392" s="160">
        <f t="shared" si="117"/>
        <v>1146.3872689029668</v>
      </c>
      <c r="E392" s="160">
        <f t="shared" si="117"/>
        <v>1175.0314847627376</v>
      </c>
      <c r="F392" s="160">
        <f t="shared" si="117"/>
        <v>1205.1594054331163</v>
      </c>
      <c r="G392" s="160">
        <f t="shared" si="117"/>
        <v>1216.4111290930293</v>
      </c>
      <c r="H392" s="160">
        <f t="shared" si="117"/>
        <v>1253.3607039021872</v>
      </c>
      <c r="I392" s="160">
        <f t="shared" si="117"/>
        <v>1328.9324908712927</v>
      </c>
      <c r="J392" s="160">
        <f t="shared" si="117"/>
        <v>1377.0182865990553</v>
      </c>
      <c r="K392" s="160">
        <f t="shared" si="117"/>
        <v>1392.9277916487324</v>
      </c>
      <c r="L392" s="160">
        <f t="shared" si="117"/>
        <v>1408.5149546822083</v>
      </c>
      <c r="M392" s="160">
        <f t="shared" si="117"/>
        <v>1372.5415500016227</v>
      </c>
      <c r="N392" s="160">
        <f t="shared" si="117"/>
        <v>0</v>
      </c>
      <c r="O392" s="160">
        <f t="shared" si="117"/>
        <v>0</v>
      </c>
      <c r="P392" s="160">
        <f t="shared" si="117"/>
        <v>1395.6695921108219</v>
      </c>
      <c r="Q392" s="160">
        <f t="shared" si="117"/>
        <v>1437.4396791524805</v>
      </c>
    </row>
    <row r="393" spans="1:17" ht="12" customHeight="1" x14ac:dyDescent="0.25">
      <c r="A393" s="148" t="s">
        <v>60</v>
      </c>
      <c r="B393" s="156"/>
      <c r="C393" s="156">
        <f t="shared" si="117"/>
        <v>282.24678676366062</v>
      </c>
      <c r="D393" s="156">
        <f t="shared" si="117"/>
        <v>358.32195479074653</v>
      </c>
      <c r="E393" s="156">
        <f t="shared" si="117"/>
        <v>410.10531452360414</v>
      </c>
      <c r="F393" s="156">
        <f t="shared" si="117"/>
        <v>373.28316026134166</v>
      </c>
      <c r="G393" s="156">
        <f t="shared" si="117"/>
        <v>436.61235127258152</v>
      </c>
      <c r="H393" s="156">
        <f t="shared" si="117"/>
        <v>432.76127348209252</v>
      </c>
      <c r="I393" s="156">
        <f t="shared" si="117"/>
        <v>443.69416516794206</v>
      </c>
      <c r="J393" s="156">
        <f t="shared" si="117"/>
        <v>461.28097782686382</v>
      </c>
      <c r="K393" s="156">
        <f t="shared" si="117"/>
        <v>453.13055059175656</v>
      </c>
      <c r="L393" s="156">
        <f t="shared" si="117"/>
        <v>470.52265416332438</v>
      </c>
      <c r="M393" s="156">
        <f t="shared" si="117"/>
        <v>459.88677630426173</v>
      </c>
      <c r="N393" s="156">
        <f t="shared" si="117"/>
        <v>0</v>
      </c>
      <c r="O393" s="156">
        <f t="shared" si="117"/>
        <v>0</v>
      </c>
      <c r="P393" s="156">
        <f t="shared" si="117"/>
        <v>478.25189861411872</v>
      </c>
      <c r="Q393" s="156">
        <f t="shared" si="117"/>
        <v>514.88369956054896</v>
      </c>
    </row>
    <row r="394" spans="1:17" ht="12" customHeight="1" x14ac:dyDescent="0.25">
      <c r="A394" s="148" t="s">
        <v>59</v>
      </c>
      <c r="B394" s="156"/>
      <c r="C394" s="156">
        <f t="shared" si="117"/>
        <v>806.49144867333496</v>
      </c>
      <c r="D394" s="156">
        <f t="shared" si="117"/>
        <v>788.06531411222034</v>
      </c>
      <c r="E394" s="156">
        <f t="shared" si="117"/>
        <v>764.92617023913317</v>
      </c>
      <c r="F394" s="156">
        <f t="shared" si="117"/>
        <v>831.8762451717746</v>
      </c>
      <c r="G394" s="156">
        <f t="shared" si="117"/>
        <v>779.79877782044775</v>
      </c>
      <c r="H394" s="156">
        <f t="shared" si="117"/>
        <v>820.59943042009468</v>
      </c>
      <c r="I394" s="156">
        <f t="shared" si="117"/>
        <v>885.23832570335037</v>
      </c>
      <c r="J394" s="156">
        <f t="shared" si="117"/>
        <v>915.73730877219157</v>
      </c>
      <c r="K394" s="156">
        <f t="shared" si="117"/>
        <v>939.79724105697596</v>
      </c>
      <c r="L394" s="156">
        <f t="shared" si="117"/>
        <v>937.99230051888389</v>
      </c>
      <c r="M394" s="156">
        <f t="shared" si="117"/>
        <v>912.65477369736095</v>
      </c>
      <c r="N394" s="156">
        <f t="shared" si="117"/>
        <v>0</v>
      </c>
      <c r="O394" s="156">
        <f t="shared" si="117"/>
        <v>0</v>
      </c>
      <c r="P394" s="156">
        <f t="shared" si="117"/>
        <v>917.41769349670324</v>
      </c>
      <c r="Q394" s="156">
        <f t="shared" si="117"/>
        <v>922.55597959193142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939.9118991676047</v>
      </c>
      <c r="D395" s="157">
        <f t="shared" si="118"/>
        <v>999.78559074668271</v>
      </c>
      <c r="E395" s="157">
        <f t="shared" si="118"/>
        <v>1017.5199818732273</v>
      </c>
      <c r="F395" s="157">
        <f t="shared" si="118"/>
        <v>1013.2272489117931</v>
      </c>
      <c r="G395" s="157">
        <f t="shared" si="118"/>
        <v>993.05922659012242</v>
      </c>
      <c r="H395" s="157">
        <f t="shared" si="118"/>
        <v>1046.3295295434104</v>
      </c>
      <c r="I395" s="157">
        <f t="shared" si="118"/>
        <v>1110.4002885437137</v>
      </c>
      <c r="J395" s="157">
        <f t="shared" si="118"/>
        <v>1109.9407568011768</v>
      </c>
      <c r="K395" s="157">
        <f t="shared" si="118"/>
        <v>1108.3432459636413</v>
      </c>
      <c r="L395" s="157">
        <f t="shared" si="118"/>
        <v>1118.1219425132792</v>
      </c>
      <c r="M395" s="157">
        <f t="shared" si="118"/>
        <v>1051.0603649243849</v>
      </c>
      <c r="N395" s="157">
        <f t="shared" si="118"/>
        <v>0</v>
      </c>
      <c r="O395" s="157">
        <f t="shared" si="118"/>
        <v>0</v>
      </c>
      <c r="P395" s="157">
        <f t="shared" si="118"/>
        <v>1097.1908250507313</v>
      </c>
      <c r="Q395" s="157">
        <f t="shared" si="118"/>
        <v>1164.0122852600623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939.9118991676047</v>
      </c>
      <c r="D397" s="57">
        <f t="shared" si="120"/>
        <v>999.78559074668271</v>
      </c>
      <c r="E397" s="57">
        <f t="shared" si="120"/>
        <v>1017.5199818732273</v>
      </c>
      <c r="F397" s="57">
        <f t="shared" si="120"/>
        <v>1013.2272489117931</v>
      </c>
      <c r="G397" s="57">
        <f t="shared" si="120"/>
        <v>993.05922659012242</v>
      </c>
      <c r="H397" s="57">
        <f t="shared" si="120"/>
        <v>1046.3295295434104</v>
      </c>
      <c r="I397" s="57">
        <f t="shared" si="120"/>
        <v>1110.4002885437137</v>
      </c>
      <c r="J397" s="57">
        <f t="shared" si="120"/>
        <v>1109.9407568011768</v>
      </c>
      <c r="K397" s="57">
        <f t="shared" si="120"/>
        <v>1108.3432459636413</v>
      </c>
      <c r="L397" s="57">
        <f t="shared" si="120"/>
        <v>1118.1219425132792</v>
      </c>
      <c r="M397" s="57">
        <f t="shared" si="120"/>
        <v>1051.0603649243849</v>
      </c>
      <c r="N397" s="57">
        <f t="shared" si="120"/>
        <v>0</v>
      </c>
      <c r="O397" s="57">
        <f t="shared" si="120"/>
        <v>0</v>
      </c>
      <c r="P397" s="57">
        <f t="shared" si="120"/>
        <v>1097.1908250507313</v>
      </c>
      <c r="Q397" s="57">
        <f t="shared" si="120"/>
        <v>1164.0122852600623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2362.0830402962151</v>
      </c>
      <c r="D399" s="168">
        <f t="shared" si="121"/>
        <v>2496.4966643025023</v>
      </c>
      <c r="E399" s="168">
        <f t="shared" si="121"/>
        <v>2939.8877173411579</v>
      </c>
      <c r="F399" s="168">
        <f t="shared" si="121"/>
        <v>2795.3973058225474</v>
      </c>
      <c r="G399" s="168">
        <f t="shared" si="121"/>
        <v>2942.2892100591343</v>
      </c>
      <c r="H399" s="168">
        <f t="shared" si="121"/>
        <v>2972.7304172497775</v>
      </c>
      <c r="I399" s="168">
        <f t="shared" si="121"/>
        <v>2720.8531754722599</v>
      </c>
      <c r="J399" s="168">
        <f t="shared" si="121"/>
        <v>2727.6207414849114</v>
      </c>
      <c r="K399" s="168">
        <f t="shared" si="121"/>
        <v>2384.3846627072076</v>
      </c>
      <c r="L399" s="168">
        <f t="shared" si="121"/>
        <v>2187.1398384566764</v>
      </c>
      <c r="M399" s="168">
        <f t="shared" si="121"/>
        <v>2968.1386195434015</v>
      </c>
      <c r="N399" s="168">
        <f t="shared" si="121"/>
        <v>0</v>
      </c>
      <c r="O399" s="168">
        <f t="shared" si="121"/>
        <v>0</v>
      </c>
      <c r="P399" s="168">
        <f t="shared" si="121"/>
        <v>1448.6107401703662</v>
      </c>
      <c r="Q399" s="168">
        <f t="shared" si="121"/>
        <v>2079.2967571776153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2321.8248811353201</v>
      </c>
      <c r="D400" s="157">
        <f t="shared" si="122"/>
        <v>2447.2250669343166</v>
      </c>
      <c r="E400" s="157">
        <f t="shared" si="122"/>
        <v>2901.1780927516429</v>
      </c>
      <c r="F400" s="157">
        <f t="shared" si="122"/>
        <v>2741.5653519593307</v>
      </c>
      <c r="G400" s="157">
        <f t="shared" si="122"/>
        <v>2877.9888301070596</v>
      </c>
      <c r="H400" s="157">
        <f t="shared" si="122"/>
        <v>2920.4900594170549</v>
      </c>
      <c r="I400" s="157">
        <f t="shared" si="122"/>
        <v>2700.7526523926663</v>
      </c>
      <c r="J400" s="157">
        <f t="shared" si="122"/>
        <v>2677.0286230340989</v>
      </c>
      <c r="K400" s="157">
        <f t="shared" si="122"/>
        <v>2335.7367255079639</v>
      </c>
      <c r="L400" s="157">
        <f t="shared" si="122"/>
        <v>2131.2157531805847</v>
      </c>
      <c r="M400" s="157">
        <f t="shared" si="122"/>
        <v>2905.7806444030452</v>
      </c>
      <c r="N400" s="157">
        <f t="shared" si="122"/>
        <v>0</v>
      </c>
      <c r="O400" s="157">
        <f t="shared" si="122"/>
        <v>0</v>
      </c>
      <c r="P400" s="157">
        <f t="shared" si="122"/>
        <v>1430.9557325543362</v>
      </c>
      <c r="Q400" s="157">
        <f t="shared" si="122"/>
        <v>1973.7150713468202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2321.8248811353201</v>
      </c>
      <c r="D401" s="156">
        <f t="shared" si="123"/>
        <v>2447.2250669343166</v>
      </c>
      <c r="E401" s="156">
        <f t="shared" si="123"/>
        <v>2901.1780927516429</v>
      </c>
      <c r="F401" s="156">
        <f t="shared" si="123"/>
        <v>2741.5653519593307</v>
      </c>
      <c r="G401" s="156">
        <f t="shared" si="123"/>
        <v>2877.9888301070596</v>
      </c>
      <c r="H401" s="156">
        <f t="shared" si="123"/>
        <v>2920.4900594170549</v>
      </c>
      <c r="I401" s="156">
        <f t="shared" si="123"/>
        <v>2700.7526523926663</v>
      </c>
      <c r="J401" s="156">
        <f t="shared" si="123"/>
        <v>2677.0286230340989</v>
      </c>
      <c r="K401" s="156">
        <f t="shared" si="123"/>
        <v>2335.7367255079639</v>
      </c>
      <c r="L401" s="156">
        <f t="shared" si="123"/>
        <v>2131.2157531805847</v>
      </c>
      <c r="M401" s="156">
        <f t="shared" si="123"/>
        <v>2905.7806444030452</v>
      </c>
      <c r="N401" s="156">
        <f t="shared" si="123"/>
        <v>0</v>
      </c>
      <c r="O401" s="156">
        <f t="shared" si="123"/>
        <v>0</v>
      </c>
      <c r="P401" s="156">
        <f t="shared" si="123"/>
        <v>1430.9557325543362</v>
      </c>
      <c r="Q401" s="156">
        <f t="shared" si="123"/>
        <v>1973.7150713468202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40.258159160894913</v>
      </c>
      <c r="D405" s="157">
        <f t="shared" si="127"/>
        <v>49.271597368185574</v>
      </c>
      <c r="E405" s="157">
        <f t="shared" si="127"/>
        <v>38.709624589514824</v>
      </c>
      <c r="F405" s="157">
        <f t="shared" si="127"/>
        <v>53.831953863216981</v>
      </c>
      <c r="G405" s="157">
        <f t="shared" si="127"/>
        <v>64.300379952074834</v>
      </c>
      <c r="H405" s="157">
        <f t="shared" si="127"/>
        <v>52.240357832722417</v>
      </c>
      <c r="I405" s="157">
        <f t="shared" si="127"/>
        <v>20.100523079593422</v>
      </c>
      <c r="J405" s="157">
        <f t="shared" si="127"/>
        <v>50.592118450812222</v>
      </c>
      <c r="K405" s="157">
        <f t="shared" si="127"/>
        <v>48.6479371992437</v>
      </c>
      <c r="L405" s="157">
        <f t="shared" si="127"/>
        <v>55.924085276091716</v>
      </c>
      <c r="M405" s="157">
        <f t="shared" si="127"/>
        <v>62.357975140356089</v>
      </c>
      <c r="N405" s="157">
        <f t="shared" si="127"/>
        <v>0</v>
      </c>
      <c r="O405" s="157">
        <f t="shared" si="127"/>
        <v>0</v>
      </c>
      <c r="P405" s="157">
        <f t="shared" si="127"/>
        <v>17.65500761603003</v>
      </c>
      <c r="Q405" s="157">
        <f t="shared" si="127"/>
        <v>105.58168583079527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547.04104180650211</v>
      </c>
      <c r="D406" s="132">
        <f t="shared" si="128"/>
        <v>566.87248204312243</v>
      </c>
      <c r="E406" s="132">
        <f t="shared" si="128"/>
        <v>572.53638468931968</v>
      </c>
      <c r="F406" s="132">
        <f t="shared" si="128"/>
        <v>586.630666575237</v>
      </c>
      <c r="G406" s="132">
        <f t="shared" si="128"/>
        <v>589.54168015630501</v>
      </c>
      <c r="H406" s="132">
        <f t="shared" si="128"/>
        <v>597.31705437705909</v>
      </c>
      <c r="I406" s="132">
        <f t="shared" si="128"/>
        <v>0</v>
      </c>
      <c r="J406" s="132">
        <f t="shared" si="128"/>
        <v>0</v>
      </c>
      <c r="K406" s="132">
        <f t="shared" si="128"/>
        <v>656.52302454845415</v>
      </c>
      <c r="L406" s="132">
        <f t="shared" si="128"/>
        <v>653.72066217053111</v>
      </c>
      <c r="M406" s="132">
        <f t="shared" si="128"/>
        <v>704.83435829547614</v>
      </c>
      <c r="N406" s="132">
        <f t="shared" si="128"/>
        <v>0</v>
      </c>
      <c r="O406" s="132">
        <f t="shared" si="128"/>
        <v>0</v>
      </c>
      <c r="P406" s="132">
        <f t="shared" si="128"/>
        <v>677.00039933281369</v>
      </c>
      <c r="Q406" s="132">
        <f t="shared" si="128"/>
        <v>0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150.67601780233878</v>
      </c>
      <c r="D407" s="132">
        <f t="shared" si="129"/>
        <v>189.05976899337904</v>
      </c>
      <c r="E407" s="132">
        <f t="shared" si="129"/>
        <v>213.50760519701458</v>
      </c>
      <c r="F407" s="132">
        <f t="shared" si="129"/>
        <v>187.53094906173101</v>
      </c>
      <c r="G407" s="132">
        <f t="shared" si="129"/>
        <v>227.94490463791169</v>
      </c>
      <c r="H407" s="132">
        <f t="shared" si="129"/>
        <v>212.34348549170937</v>
      </c>
      <c r="I407" s="132">
        <f t="shared" si="129"/>
        <v>205.64065714522005</v>
      </c>
      <c r="J407" s="132">
        <f t="shared" si="129"/>
        <v>211.27570811389717</v>
      </c>
      <c r="K407" s="132">
        <f t="shared" si="129"/>
        <v>205.21311329527785</v>
      </c>
      <c r="L407" s="132">
        <f t="shared" si="129"/>
        <v>211.30042537050787</v>
      </c>
      <c r="M407" s="132">
        <f t="shared" si="129"/>
        <v>239.78527912305998</v>
      </c>
      <c r="N407" s="132">
        <f t="shared" si="129"/>
        <v>0</v>
      </c>
      <c r="O407" s="132">
        <f t="shared" si="129"/>
        <v>0</v>
      </c>
      <c r="P407" s="132">
        <f t="shared" si="129"/>
        <v>219.01743095399135</v>
      </c>
      <c r="Q407" s="132">
        <f t="shared" si="129"/>
        <v>218.5690258671377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150.67601780233878</v>
      </c>
      <c r="D408" s="165">
        <f t="shared" si="130"/>
        <v>189.05976899337904</v>
      </c>
      <c r="E408" s="165">
        <f t="shared" si="130"/>
        <v>213.50760519701458</v>
      </c>
      <c r="F408" s="165">
        <f t="shared" si="130"/>
        <v>187.53094906173101</v>
      </c>
      <c r="G408" s="165">
        <f t="shared" si="130"/>
        <v>227.94490463791169</v>
      </c>
      <c r="H408" s="165">
        <f t="shared" si="130"/>
        <v>212.34348549170937</v>
      </c>
      <c r="I408" s="165">
        <f t="shared" si="130"/>
        <v>205.64065714522005</v>
      </c>
      <c r="J408" s="165">
        <f t="shared" si="130"/>
        <v>211.27570811389717</v>
      </c>
      <c r="K408" s="165">
        <f t="shared" si="130"/>
        <v>205.21311329527785</v>
      </c>
      <c r="L408" s="165">
        <f t="shared" si="130"/>
        <v>211.30042537050787</v>
      </c>
      <c r="M408" s="165">
        <f t="shared" si="130"/>
        <v>239.78527912305998</v>
      </c>
      <c r="N408" s="165">
        <f t="shared" si="130"/>
        <v>0</v>
      </c>
      <c r="O408" s="165">
        <f t="shared" si="130"/>
        <v>0</v>
      </c>
      <c r="P408" s="165">
        <f t="shared" si="130"/>
        <v>219.01743095399135</v>
      </c>
      <c r="Q408" s="165">
        <f t="shared" si="130"/>
        <v>218.5690258671377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133.41982757189342</v>
      </c>
      <c r="D418" s="184">
        <f>D361/RES_summary!D$21</f>
        <v>137.02028964826607</v>
      </c>
      <c r="E418" s="184">
        <f>E361/RES_summary!E$21</f>
        <v>154.30766065165173</v>
      </c>
      <c r="F418" s="184">
        <f>F361/RES_summary!F$21</f>
        <v>146.47827445110161</v>
      </c>
      <c r="G418" s="184">
        <f>G361/RES_summary!G$21</f>
        <v>151.66034909920182</v>
      </c>
      <c r="H418" s="184">
        <f>H361/RES_summary!H$21</f>
        <v>152.3103727893938</v>
      </c>
      <c r="I418" s="184">
        <f>I361/RES_summary!I$21</f>
        <v>139.56424370298771</v>
      </c>
      <c r="J418" s="184">
        <f>J361/RES_summary!J$21</f>
        <v>136.43725504974529</v>
      </c>
      <c r="K418" s="184">
        <f>K361/RES_summary!K$21</f>
        <v>128.19063792857386</v>
      </c>
      <c r="L418" s="184">
        <f>L361/RES_summary!L$21</f>
        <v>118.34753576929538</v>
      </c>
      <c r="M418" s="184">
        <f>M361/RES_summary!M$21</f>
        <v>140.38871699001453</v>
      </c>
      <c r="N418" s="184">
        <f>N361/RES_summary!N$21</f>
        <v>0</v>
      </c>
      <c r="O418" s="184">
        <f>O361/RES_summary!O$21</f>
        <v>0</v>
      </c>
      <c r="P418" s="184">
        <f>P361/RES_summary!P$21</f>
        <v>84.784943190131926</v>
      </c>
      <c r="Q418" s="184">
        <f>Q361/RES_summary!Q$21</f>
        <v>107.3039188364823</v>
      </c>
    </row>
    <row r="419" spans="1:17" ht="12" customHeight="1" x14ac:dyDescent="0.25">
      <c r="A419" s="158" t="s">
        <v>65</v>
      </c>
      <c r="B419" s="157"/>
      <c r="C419" s="178">
        <f>C362/RES_summary!C$21</f>
        <v>96.942126288495217</v>
      </c>
      <c r="D419" s="178">
        <f>D362/RES_summary!D$21</f>
        <v>100.29294450586612</v>
      </c>
      <c r="E419" s="178">
        <f>E362/RES_summary!E$21</f>
        <v>118.16764622860519</v>
      </c>
      <c r="F419" s="178">
        <f>F362/RES_summary!F$21</f>
        <v>109.77791699525518</v>
      </c>
      <c r="G419" s="178">
        <f>G362/RES_summary!G$21</f>
        <v>112.93909341169471</v>
      </c>
      <c r="H419" s="178">
        <f>H362/RES_summary!H$21</f>
        <v>111.18243282568683</v>
      </c>
      <c r="I419" s="178">
        <f>I362/RES_summary!I$21</f>
        <v>101.71377062895529</v>
      </c>
      <c r="J419" s="178">
        <f>J362/RES_summary!J$21</f>
        <v>98.759170465073822</v>
      </c>
      <c r="K419" s="178">
        <f>K362/RES_summary!K$21</f>
        <v>86.005515662412321</v>
      </c>
      <c r="L419" s="178">
        <f>L362/RES_summary!L$21</f>
        <v>77.43219223464088</v>
      </c>
      <c r="M419" s="178">
        <f>M362/RES_summary!M$21</f>
        <v>103.25661159814425</v>
      </c>
      <c r="N419" s="178">
        <f>N362/RES_summary!N$21</f>
        <v>0</v>
      </c>
      <c r="O419" s="178">
        <f>O362/RES_summary!O$21</f>
        <v>0</v>
      </c>
      <c r="P419" s="178">
        <f>P362/RES_summary!P$21</f>
        <v>50.948744702636482</v>
      </c>
      <c r="Q419" s="178">
        <f>Q362/RES_summary!Q$21</f>
        <v>70.231945203567619</v>
      </c>
    </row>
    <row r="420" spans="1:17" ht="12" customHeight="1" x14ac:dyDescent="0.25">
      <c r="A420" s="23" t="s">
        <v>166</v>
      </c>
      <c r="B420" s="156"/>
      <c r="C420" s="177">
        <f>C363/RES_summary!C$21</f>
        <v>96.161364051121723</v>
      </c>
      <c r="D420" s="177">
        <f>D363/RES_summary!D$21</f>
        <v>99.070229735795337</v>
      </c>
      <c r="E420" s="177">
        <f>E363/RES_summary!E$21</f>
        <v>116.67888285537818</v>
      </c>
      <c r="F420" s="177">
        <f>F363/RES_summary!F$21</f>
        <v>108.45301535177104</v>
      </c>
      <c r="G420" s="177">
        <f>G363/RES_summary!G$21</f>
        <v>112.01256745254274</v>
      </c>
      <c r="H420" s="177">
        <f>H363/RES_summary!H$21</f>
        <v>109.77206774903085</v>
      </c>
      <c r="I420" s="177">
        <f>I363/RES_summary!I$21</f>
        <v>99.889015033243723</v>
      </c>
      <c r="J420" s="177">
        <f>J363/RES_summary!J$21</f>
        <v>97.04391013479092</v>
      </c>
      <c r="K420" s="177">
        <f>K363/RES_summary!K$21</f>
        <v>84.301431220690972</v>
      </c>
      <c r="L420" s="177">
        <f>L363/RES_summary!L$21</f>
        <v>75.864117012265424</v>
      </c>
      <c r="M420" s="177">
        <f>M363/RES_summary!M$21</f>
        <v>102.30198613969728</v>
      </c>
      <c r="N420" s="177">
        <f>N363/RES_summary!N$21</f>
        <v>0</v>
      </c>
      <c r="O420" s="177">
        <f>O363/RES_summary!O$21</f>
        <v>0</v>
      </c>
      <c r="P420" s="177">
        <f>P363/RES_summary!P$21</f>
        <v>49.742770303287145</v>
      </c>
      <c r="Q420" s="177">
        <f>Q363/RES_summary!Q$21</f>
        <v>68.4227279699424</v>
      </c>
    </row>
    <row r="421" spans="1:17" ht="12" customHeight="1" x14ac:dyDescent="0.25">
      <c r="A421" s="23" t="s">
        <v>60</v>
      </c>
      <c r="B421" s="156"/>
      <c r="C421" s="177">
        <f>C364/RES_summary!C$21</f>
        <v>0.78076223737350747</v>
      </c>
      <c r="D421" s="177">
        <f>D364/RES_summary!D$21</f>
        <v>1.2227147700707632</v>
      </c>
      <c r="E421" s="177">
        <f>E364/RES_summary!E$21</f>
        <v>1.4887633732270218</v>
      </c>
      <c r="F421" s="177">
        <f>F364/RES_summary!F$21</f>
        <v>1.3249016434841261</v>
      </c>
      <c r="G421" s="177">
        <f>G364/RES_summary!G$21</f>
        <v>0.92652595915197233</v>
      </c>
      <c r="H421" s="177">
        <f>H364/RES_summary!H$21</f>
        <v>1.4103650766559803</v>
      </c>
      <c r="I421" s="177">
        <f>I364/RES_summary!I$21</f>
        <v>1.8247555957115722</v>
      </c>
      <c r="J421" s="177">
        <f>J364/RES_summary!J$21</f>
        <v>1.7152603302828857</v>
      </c>
      <c r="K421" s="177">
        <f>K364/RES_summary!K$21</f>
        <v>1.7040844417213425</v>
      </c>
      <c r="L421" s="177">
        <f>L364/RES_summary!L$21</f>
        <v>1.5680752223754477</v>
      </c>
      <c r="M421" s="177">
        <f>M364/RES_summary!M$21</f>
        <v>0.95462545844696201</v>
      </c>
      <c r="N421" s="177">
        <f>N364/RES_summary!N$21</f>
        <v>0</v>
      </c>
      <c r="O421" s="177">
        <f>O364/RES_summary!O$21</f>
        <v>0</v>
      </c>
      <c r="P421" s="177">
        <f>P364/RES_summary!P$21</f>
        <v>1.2059743993493379</v>
      </c>
      <c r="Q421" s="177">
        <f>Q364/RES_summary!Q$21</f>
        <v>1.8092172336252139</v>
      </c>
    </row>
    <row r="422" spans="1:17" ht="12" customHeight="1" x14ac:dyDescent="0.25">
      <c r="A422" s="158" t="s">
        <v>112</v>
      </c>
      <c r="B422" s="157"/>
      <c r="C422" s="178">
        <f>C365/RES_summary!C$21</f>
        <v>8.0822577224284426</v>
      </c>
      <c r="D422" s="178">
        <f>D365/RES_summary!D$21</f>
        <v>6.887788236903547</v>
      </c>
      <c r="E422" s="178">
        <f>E365/RES_summary!E$21</f>
        <v>6.5387847720781309</v>
      </c>
      <c r="F422" s="178">
        <f>F365/RES_summary!F$21</f>
        <v>6.4472240069788231</v>
      </c>
      <c r="G422" s="178">
        <f>G365/RES_summary!G$21</f>
        <v>9.0546548760714511</v>
      </c>
      <c r="H422" s="178">
        <f>H365/RES_summary!H$21</f>
        <v>11.518395628519238</v>
      </c>
      <c r="I422" s="178">
        <f>I365/RES_summary!I$21</f>
        <v>9.9355853326818888</v>
      </c>
      <c r="J422" s="178">
        <f>J365/RES_summary!J$21</f>
        <v>8.7405714566223907</v>
      </c>
      <c r="K422" s="178">
        <f>K365/RES_summary!K$21</f>
        <v>12.463732046321258</v>
      </c>
      <c r="L422" s="178">
        <f>L365/RES_summary!L$21</f>
        <v>10.968652539122461</v>
      </c>
      <c r="M422" s="178">
        <f>M365/RES_summary!M$21</f>
        <v>8.6596172920344365</v>
      </c>
      <c r="N422" s="178">
        <f>N365/RES_summary!N$21</f>
        <v>0</v>
      </c>
      <c r="O422" s="178">
        <f>O365/RES_summary!O$21</f>
        <v>0</v>
      </c>
      <c r="P422" s="178">
        <f>P365/RES_summary!P$21</f>
        <v>5.9655642520145671</v>
      </c>
      <c r="Q422" s="178">
        <f>Q365/RES_summary!Q$21</f>
        <v>8.8823848201630629</v>
      </c>
    </row>
    <row r="423" spans="1:17" ht="12" customHeight="1" x14ac:dyDescent="0.25">
      <c r="A423" s="23" t="s">
        <v>60</v>
      </c>
      <c r="B423" s="156"/>
      <c r="C423" s="177">
        <f>C366/RES_summary!C$21</f>
        <v>8.0822577224284426</v>
      </c>
      <c r="D423" s="177">
        <f>D366/RES_summary!D$21</f>
        <v>6.887788236903547</v>
      </c>
      <c r="E423" s="177">
        <f>E366/RES_summary!E$21</f>
        <v>6.5387847720781309</v>
      </c>
      <c r="F423" s="177">
        <f>F366/RES_summary!F$21</f>
        <v>6.4472240069788231</v>
      </c>
      <c r="G423" s="177">
        <f>G366/RES_summary!G$21</f>
        <v>9.0546548760714511</v>
      </c>
      <c r="H423" s="177">
        <f>H366/RES_summary!H$21</f>
        <v>11.518395628519238</v>
      </c>
      <c r="I423" s="177">
        <f>I366/RES_summary!I$21</f>
        <v>9.9355853326818888</v>
      </c>
      <c r="J423" s="177">
        <f>J366/RES_summary!J$21</f>
        <v>8.7405714566223907</v>
      </c>
      <c r="K423" s="177">
        <f>K366/RES_summary!K$21</f>
        <v>12.463732046321258</v>
      </c>
      <c r="L423" s="177">
        <f>L366/RES_summary!L$21</f>
        <v>10.968652539122461</v>
      </c>
      <c r="M423" s="177">
        <f>M366/RES_summary!M$21</f>
        <v>8.6596172920344365</v>
      </c>
      <c r="N423" s="177">
        <f>N366/RES_summary!N$21</f>
        <v>0</v>
      </c>
      <c r="O423" s="177">
        <f>O366/RES_summary!O$21</f>
        <v>0</v>
      </c>
      <c r="P423" s="177">
        <f>P366/RES_summary!P$21</f>
        <v>5.9655642520145671</v>
      </c>
      <c r="Q423" s="177">
        <f>Q366/RES_summary!Q$21</f>
        <v>8.8823848201630629</v>
      </c>
    </row>
    <row r="424" spans="1:17" ht="12" customHeight="1" x14ac:dyDescent="0.25">
      <c r="A424" s="158" t="s">
        <v>63</v>
      </c>
      <c r="B424" s="157"/>
      <c r="C424" s="178">
        <f>C367/RES_summary!C$21</f>
        <v>15.85723268376271</v>
      </c>
      <c r="D424" s="178">
        <f>D367/RES_summary!D$21</f>
        <v>16.862018124767726</v>
      </c>
      <c r="E424" s="178">
        <f>E367/RES_summary!E$21</f>
        <v>16.542826699997857</v>
      </c>
      <c r="F424" s="178">
        <f>F367/RES_summary!F$21</f>
        <v>17.524797580108267</v>
      </c>
      <c r="G424" s="178">
        <f>G367/RES_summary!G$21</f>
        <v>17.452289971342974</v>
      </c>
      <c r="H424" s="178">
        <f>H367/RES_summary!H$21</f>
        <v>17.247282235378222</v>
      </c>
      <c r="I424" s="178">
        <f>I367/RES_summary!I$21</f>
        <v>15.081818845494229</v>
      </c>
      <c r="J424" s="178">
        <f>J367/RES_summary!J$21</f>
        <v>16.442899389451771</v>
      </c>
      <c r="K424" s="178">
        <f>K367/RES_summary!K$21</f>
        <v>17.289794298773913</v>
      </c>
      <c r="L424" s="178">
        <f>L367/RES_summary!L$21</f>
        <v>17.574275214808299</v>
      </c>
      <c r="M424" s="178">
        <f>M367/RES_summary!M$21</f>
        <v>16.953323573124027</v>
      </c>
      <c r="N424" s="178">
        <f>N367/RES_summary!N$21</f>
        <v>0</v>
      </c>
      <c r="O424" s="178">
        <f>O367/RES_summary!O$21</f>
        <v>0</v>
      </c>
      <c r="P424" s="178">
        <f>P367/RES_summary!P$21</f>
        <v>15.902857911413564</v>
      </c>
      <c r="Q424" s="178">
        <f>Q367/RES_summary!Q$21</f>
        <v>15.558996087159681</v>
      </c>
    </row>
    <row r="425" spans="1:17" ht="12" customHeight="1" x14ac:dyDescent="0.25">
      <c r="A425" s="167" t="s">
        <v>165</v>
      </c>
      <c r="B425" s="132"/>
      <c r="C425" s="183">
        <f>C368/RES_summary!C$21</f>
        <v>22.656408413686073</v>
      </c>
      <c r="D425" s="183">
        <f>D368/RES_summary!D$21</f>
        <v>22.94851739863287</v>
      </c>
      <c r="E425" s="183">
        <f>E368/RES_summary!E$21</f>
        <v>23.026130635174887</v>
      </c>
      <c r="F425" s="183">
        <f>F368/RES_summary!F$21</f>
        <v>23.206400913417902</v>
      </c>
      <c r="G425" s="183">
        <f>G368/RES_summary!G$21</f>
        <v>22.945216647048966</v>
      </c>
      <c r="H425" s="183">
        <f>H368/RES_summary!H$21</f>
        <v>22.451275925184262</v>
      </c>
      <c r="I425" s="183">
        <f>I368/RES_summary!I$21</f>
        <v>0</v>
      </c>
      <c r="J425" s="183">
        <f>J368/RES_summary!J$21</f>
        <v>0</v>
      </c>
      <c r="K425" s="183">
        <f>K368/RES_summary!K$21</f>
        <v>23.695234995603023</v>
      </c>
      <c r="L425" s="183">
        <f>L368/RES_summary!L$21</f>
        <v>23.270258177393714</v>
      </c>
      <c r="M425" s="183">
        <f>M368/RES_summary!M$21</f>
        <v>24.814658632960736</v>
      </c>
      <c r="N425" s="183">
        <f>N368/RES_summary!N$21</f>
        <v>0</v>
      </c>
      <c r="O425" s="183">
        <f>O368/RES_summary!O$21</f>
        <v>0</v>
      </c>
      <c r="P425" s="183">
        <f>P368/RES_summary!P$21</f>
        <v>23.533834480772171</v>
      </c>
      <c r="Q425" s="183">
        <f>Q368/RES_summary!Q$21</f>
        <v>0</v>
      </c>
    </row>
    <row r="426" spans="1:17" ht="12" customHeight="1" x14ac:dyDescent="0.25">
      <c r="A426" s="167" t="s">
        <v>164</v>
      </c>
      <c r="B426" s="132"/>
      <c r="C426" s="183">
        <f>C369/RES_summary!C$21</f>
        <v>14.712924971680938</v>
      </c>
      <c r="D426" s="183">
        <f>D369/RES_summary!D$21</f>
        <v>16.014976768461246</v>
      </c>
      <c r="E426" s="183">
        <f>E369/RES_summary!E$21</f>
        <v>16.810655392172105</v>
      </c>
      <c r="F426" s="183">
        <f>F369/RES_summary!F$21</f>
        <v>15.987534554196376</v>
      </c>
      <c r="G426" s="183">
        <f>G369/RES_summary!G$21</f>
        <v>17.035655370983267</v>
      </c>
      <c r="H426" s="183">
        <f>H369/RES_summary!H$21</f>
        <v>16.144362908656596</v>
      </c>
      <c r="I426" s="183">
        <f>I369/RES_summary!I$21</f>
        <v>16.206689224710868</v>
      </c>
      <c r="J426" s="183">
        <f>J369/RES_summary!J$21</f>
        <v>16.386253904621498</v>
      </c>
      <c r="K426" s="183">
        <f>K369/RES_summary!K$21</f>
        <v>16.268597493307706</v>
      </c>
      <c r="L426" s="183">
        <f>L369/RES_summary!L$21</f>
        <v>16.281157265381459</v>
      </c>
      <c r="M426" s="183">
        <f>M369/RES_summary!M$21</f>
        <v>17.031972895062715</v>
      </c>
      <c r="N426" s="183">
        <f>N369/RES_summary!N$21</f>
        <v>0</v>
      </c>
      <c r="O426" s="183">
        <f>O369/RES_summary!O$21</f>
        <v>0</v>
      </c>
      <c r="P426" s="183">
        <f>P369/RES_summary!P$21</f>
        <v>16.100879973511283</v>
      </c>
      <c r="Q426" s="183">
        <f>Q369/RES_summary!Q$21</f>
        <v>16.082165500183056</v>
      </c>
    </row>
    <row r="427" spans="1:17" ht="12" customHeight="1" x14ac:dyDescent="0.25">
      <c r="A427" s="166" t="s">
        <v>163</v>
      </c>
      <c r="B427" s="165"/>
      <c r="C427" s="182">
        <f>C370/RES_summary!C$21</f>
        <v>6.2404410941531028</v>
      </c>
      <c r="D427" s="182">
        <f>D370/RES_summary!D$21</f>
        <v>7.6536461648107066</v>
      </c>
      <c r="E427" s="182">
        <f>E370/RES_summary!E$21</f>
        <v>8.5867975212397241</v>
      </c>
      <c r="F427" s="182">
        <f>F370/RES_summary!F$21</f>
        <v>7.4184979333025263</v>
      </c>
      <c r="G427" s="182">
        <f>G370/RES_summary!G$21</f>
        <v>8.8717140730764026</v>
      </c>
      <c r="H427" s="182">
        <f>H370/RES_summary!H$21</f>
        <v>7.9813260792655978</v>
      </c>
      <c r="I427" s="182">
        <f>I370/RES_summary!I$21</f>
        <v>7.6057474848083499</v>
      </c>
      <c r="J427" s="182">
        <f>J370/RES_summary!J$21</f>
        <v>7.6588724735530009</v>
      </c>
      <c r="K427" s="182">
        <f>K370/RES_summary!K$21</f>
        <v>7.4065535585066744</v>
      </c>
      <c r="L427" s="182">
        <f>L370/RES_summary!L$21</f>
        <v>7.52158488464935</v>
      </c>
      <c r="M427" s="182">
        <f>M370/RES_summary!M$21</f>
        <v>8.4419690621176269</v>
      </c>
      <c r="N427" s="182">
        <f>N370/RES_summary!N$21</f>
        <v>0</v>
      </c>
      <c r="O427" s="182">
        <f>O370/RES_summary!O$21</f>
        <v>0</v>
      </c>
      <c r="P427" s="182">
        <f>P370/RES_summary!P$21</f>
        <v>7.6134666590370976</v>
      </c>
      <c r="Q427" s="182">
        <f>Q370/RES_summary!Q$21</f>
        <v>7.57712661603047</v>
      </c>
    </row>
    <row r="428" spans="1:17" ht="12" customHeight="1" x14ac:dyDescent="0.25">
      <c r="A428" s="147" t="s">
        <v>59</v>
      </c>
      <c r="B428" s="164"/>
      <c r="C428" s="181">
        <f>C371/RES_summary!C$21</f>
        <v>8.4724838775278339</v>
      </c>
      <c r="D428" s="181">
        <f>D371/RES_summary!D$21</f>
        <v>8.3613306036505417</v>
      </c>
      <c r="E428" s="181">
        <f>E371/RES_summary!E$21</f>
        <v>8.2238578709323864</v>
      </c>
      <c r="F428" s="181">
        <f>F371/RES_summary!F$21</f>
        <v>8.5690366208938524</v>
      </c>
      <c r="G428" s="181">
        <f>G371/RES_summary!G$21</f>
        <v>8.1639412979068631</v>
      </c>
      <c r="H428" s="181">
        <f>H371/RES_summary!H$21</f>
        <v>8.1630368293910003</v>
      </c>
      <c r="I428" s="181">
        <f>I371/RES_summary!I$21</f>
        <v>8.6009417399025203</v>
      </c>
      <c r="J428" s="181">
        <f>J371/RES_summary!J$21</f>
        <v>8.7273814310684941</v>
      </c>
      <c r="K428" s="181">
        <f>K371/RES_summary!K$21</f>
        <v>8.8620439348010311</v>
      </c>
      <c r="L428" s="181">
        <f>L371/RES_summary!L$21</f>
        <v>8.7595723807321111</v>
      </c>
      <c r="M428" s="181">
        <f>M371/RES_summary!M$21</f>
        <v>8.5900038329450865</v>
      </c>
      <c r="N428" s="181">
        <f>N371/RES_summary!N$21</f>
        <v>0</v>
      </c>
      <c r="O428" s="181">
        <f>O371/RES_summary!O$21</f>
        <v>0</v>
      </c>
      <c r="P428" s="181">
        <f>P371/RES_summary!P$21</f>
        <v>8.4874133144741872</v>
      </c>
      <c r="Q428" s="181">
        <f>Q371/RES_summary!Q$21</f>
        <v>8.505038884152583</v>
      </c>
    </row>
    <row r="429" spans="1:17" ht="12" customHeight="1" x14ac:dyDescent="0.25">
      <c r="A429" s="163" t="s">
        <v>142</v>
      </c>
      <c r="B429" s="162"/>
      <c r="C429" s="180">
        <f>C372/RES_summary!C$21</f>
        <v>17.513840427567402</v>
      </c>
      <c r="D429" s="180">
        <f>D372/RES_summary!D$21</f>
        <v>18.250632320642232</v>
      </c>
      <c r="E429" s="180">
        <f>E372/RES_summary!E$21</f>
        <v>18.593798178108788</v>
      </c>
      <c r="F429" s="180">
        <f>F372/RES_summary!F$21</f>
        <v>18.6392394498051</v>
      </c>
      <c r="G429" s="180">
        <f>G372/RES_summary!G$21</f>
        <v>18.079203284518037</v>
      </c>
      <c r="H429" s="180">
        <f>H372/RES_summary!H$21</f>
        <v>18.338856569691881</v>
      </c>
      <c r="I429" s="180">
        <f>I372/RES_summary!I$21</f>
        <v>0</v>
      </c>
      <c r="J429" s="180">
        <f>J372/RES_summary!J$21</f>
        <v>19.902770270400975</v>
      </c>
      <c r="K429" s="180">
        <f>K372/RES_summary!K$21</f>
        <v>20.142488421740005</v>
      </c>
      <c r="L429" s="180">
        <f>L372/RES_summary!L$21</f>
        <v>20.133982405484659</v>
      </c>
      <c r="M429" s="180">
        <f>M372/RES_summary!M$21</f>
        <v>18.876995608732347</v>
      </c>
      <c r="N429" s="180">
        <f>N372/RES_summary!N$21</f>
        <v>0</v>
      </c>
      <c r="O429" s="180">
        <f>O372/RES_summary!O$21</f>
        <v>0</v>
      </c>
      <c r="P429" s="180">
        <f>P372/RES_summary!P$21</f>
        <v>19.389381377653066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13.381641306203116</v>
      </c>
      <c r="D430" s="179">
        <f>D373/RES_summary!D$21</f>
        <v>14.34713394417154</v>
      </c>
      <c r="E430" s="179">
        <f>E373/RES_summary!E$21</f>
        <v>14.922349581227669</v>
      </c>
      <c r="F430" s="179">
        <f>F373/RES_summary!F$21</f>
        <v>14.453079560248302</v>
      </c>
      <c r="G430" s="179">
        <f>G373/RES_summary!G$21</f>
        <v>14.80985772523325</v>
      </c>
      <c r="H430" s="179">
        <f>H373/RES_summary!H$21</f>
        <v>14.490906783865567</v>
      </c>
      <c r="I430" s="179">
        <f>I373/RES_summary!I$21</f>
        <v>14.959955814981395</v>
      </c>
      <c r="J430" s="179">
        <f>J373/RES_summary!J$21</f>
        <v>15.088409420570365</v>
      </c>
      <c r="K430" s="179">
        <f>K373/RES_summary!K$21</f>
        <v>14.982926640511192</v>
      </c>
      <c r="L430" s="179">
        <f>L373/RES_summary!L$21</f>
        <v>14.99433491419787</v>
      </c>
      <c r="M430" s="179">
        <f>M373/RES_summary!M$21</f>
        <v>14.44331189080251</v>
      </c>
      <c r="N430" s="179">
        <f>N373/RES_summary!N$21</f>
        <v>0</v>
      </c>
      <c r="O430" s="179">
        <f>O373/RES_summary!O$21</f>
        <v>0</v>
      </c>
      <c r="P430" s="179">
        <f>P373/RES_summary!P$21</f>
        <v>14.588476169347576</v>
      </c>
      <c r="Q430" s="179">
        <f>Q373/RES_summary!Q$21</f>
        <v>15.070117345662197</v>
      </c>
    </row>
    <row r="431" spans="1:17" ht="12" customHeight="1" x14ac:dyDescent="0.25">
      <c r="A431" s="148" t="s">
        <v>60</v>
      </c>
      <c r="B431" s="156"/>
      <c r="C431" s="177">
        <f>C374/RES_summary!C$21</f>
        <v>4.8284914766581499</v>
      </c>
      <c r="D431" s="177">
        <f>D374/RES_summary!D$21</f>
        <v>5.9992577099441879</v>
      </c>
      <c r="E431" s="177">
        <f>E374/RES_summary!E$21</f>
        <v>6.7664584941140395</v>
      </c>
      <c r="F431" s="177">
        <f>F374/RES_summary!F$21</f>
        <v>5.8503371741210453</v>
      </c>
      <c r="G431" s="177">
        <f>G374/RES_summary!G$21</f>
        <v>6.7368344991057274</v>
      </c>
      <c r="H431" s="177">
        <f>H374/RES_summary!H$21</f>
        <v>6.3278666443161287</v>
      </c>
      <c r="I431" s="177">
        <f>I374/RES_summary!I$21</f>
        <v>6.3040320491412123</v>
      </c>
      <c r="J431" s="177">
        <f>J374/RES_summary!J$21</f>
        <v>6.31693620645434</v>
      </c>
      <c r="K431" s="177">
        <f>K374/RES_summary!K$21</f>
        <v>6.0652860718066828</v>
      </c>
      <c r="L431" s="177">
        <f>L374/RES_summary!L$21</f>
        <v>6.1930816302173195</v>
      </c>
      <c r="M431" s="177">
        <f>M374/RES_summary!M$21</f>
        <v>5.961999469979574</v>
      </c>
      <c r="N431" s="177">
        <f>N374/RES_summary!N$21</f>
        <v>0</v>
      </c>
      <c r="O431" s="177">
        <f>O374/RES_summary!O$21</f>
        <v>0</v>
      </c>
      <c r="P431" s="177">
        <f>P374/RES_summary!P$21</f>
        <v>6.1083940197041144</v>
      </c>
      <c r="Q431" s="177">
        <f>Q374/RES_summary!Q$21</f>
        <v>6.5310067787581385</v>
      </c>
    </row>
    <row r="432" spans="1:17" ht="12" customHeight="1" x14ac:dyDescent="0.25">
      <c r="A432" s="148" t="s">
        <v>59</v>
      </c>
      <c r="B432" s="156"/>
      <c r="C432" s="177">
        <f>C375/RES_summary!C$21</f>
        <v>8.5531498295449691</v>
      </c>
      <c r="D432" s="177">
        <f>D375/RES_summary!D$21</f>
        <v>8.3478762342273516</v>
      </c>
      <c r="E432" s="177">
        <f>E375/RES_summary!E$21</f>
        <v>8.1558910871136288</v>
      </c>
      <c r="F432" s="177">
        <f>F375/RES_summary!F$21</f>
        <v>8.6027423861272556</v>
      </c>
      <c r="G432" s="177">
        <f>G375/RES_summary!G$21</f>
        <v>8.0730232261275248</v>
      </c>
      <c r="H432" s="177">
        <f>H375/RES_summary!H$21</f>
        <v>8.1630401395494392</v>
      </c>
      <c r="I432" s="177">
        <f>I375/RES_summary!I$21</f>
        <v>8.6559237658401837</v>
      </c>
      <c r="J432" s="177">
        <f>J375/RES_summary!J$21</f>
        <v>8.771473214116023</v>
      </c>
      <c r="K432" s="177">
        <f>K375/RES_summary!K$21</f>
        <v>8.9176405687045062</v>
      </c>
      <c r="L432" s="177">
        <f>L375/RES_summary!L$21</f>
        <v>8.8012532839805502</v>
      </c>
      <c r="M432" s="177">
        <f>M375/RES_summary!M$21</f>
        <v>8.4813124208229365</v>
      </c>
      <c r="N432" s="177">
        <f>N375/RES_summary!N$21</f>
        <v>0</v>
      </c>
      <c r="O432" s="177">
        <f>O375/RES_summary!O$21</f>
        <v>0</v>
      </c>
      <c r="P432" s="177">
        <f>P375/RES_summary!P$21</f>
        <v>8.4800821496434651</v>
      </c>
      <c r="Q432" s="177">
        <f>Q375/RES_summary!Q$21</f>
        <v>8.5391105669040588</v>
      </c>
    </row>
    <row r="433" spans="1:17" ht="12" customHeight="1" x14ac:dyDescent="0.25">
      <c r="A433" s="158" t="s">
        <v>62</v>
      </c>
      <c r="B433" s="157"/>
      <c r="C433" s="178">
        <f>C376/RES_summary!C$21</f>
        <v>12.538210877207042</v>
      </c>
      <c r="D433" s="178">
        <f>D376/RES_summary!D$21</f>
        <v>12.977538780728695</v>
      </c>
      <c r="E433" s="178">
        <f>E376/RES_summary!E$21</f>
        <v>13.058402950970535</v>
      </c>
      <c r="F433" s="178">
        <f>F376/RES_summary!F$21</f>
        <v>12.728335868759322</v>
      </c>
      <c r="G433" s="178">
        <f>G376/RES_summary!G$21</f>
        <v>12.214310840092661</v>
      </c>
      <c r="H433" s="178">
        <f>H376/RES_summary!H$21</f>
        <v>12.362262099809493</v>
      </c>
      <c r="I433" s="178">
        <f>I376/RES_summary!I$21</f>
        <v>12.833068895856298</v>
      </c>
      <c r="J433" s="178">
        <f>J376/RES_summary!J$21</f>
        <v>12.494613738597318</v>
      </c>
      <c r="K433" s="178">
        <f>K376/RES_summary!K$21</f>
        <v>12.431595921066368</v>
      </c>
      <c r="L433" s="178">
        <f>L376/RES_summary!L$21</f>
        <v>12.372415780723751</v>
      </c>
      <c r="M433" s="178">
        <f>M376/RES_summary!M$21</f>
        <v>11.519164526711837</v>
      </c>
      <c r="N433" s="178">
        <f>N376/RES_summary!N$21</f>
        <v>0</v>
      </c>
      <c r="O433" s="178">
        <f>O376/RES_summary!O$21</f>
        <v>0</v>
      </c>
      <c r="P433" s="178">
        <f>P376/RES_summary!P$21</f>
        <v>11.967776324067303</v>
      </c>
      <c r="Q433" s="178">
        <f>Q376/RES_summary!Q$21</f>
        <v>12.630592725591946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12.538210877207042</v>
      </c>
      <c r="D435" s="176">
        <f>D378/RES_summary!D$21</f>
        <v>12.977538780728695</v>
      </c>
      <c r="E435" s="176">
        <f>E378/RES_summary!E$21</f>
        <v>13.058402950970535</v>
      </c>
      <c r="F435" s="176">
        <f>F378/RES_summary!F$21</f>
        <v>12.728335868759322</v>
      </c>
      <c r="G435" s="176">
        <f>G378/RES_summary!G$21</f>
        <v>12.214310840092661</v>
      </c>
      <c r="H435" s="176">
        <f>H378/RES_summary!H$21</f>
        <v>12.362262099809493</v>
      </c>
      <c r="I435" s="176">
        <f>I378/RES_summary!I$21</f>
        <v>12.833068895856298</v>
      </c>
      <c r="J435" s="176">
        <f>J378/RES_summary!J$21</f>
        <v>12.494613738597318</v>
      </c>
      <c r="K435" s="176">
        <f>K378/RES_summary!K$21</f>
        <v>12.431595921066368</v>
      </c>
      <c r="L435" s="176">
        <f>L378/RES_summary!L$21</f>
        <v>12.372415780723751</v>
      </c>
      <c r="M435" s="176">
        <f>M378/RES_summary!M$21</f>
        <v>11.519164526711837</v>
      </c>
      <c r="N435" s="176">
        <f>N378/RES_summary!N$21</f>
        <v>0</v>
      </c>
      <c r="O435" s="176">
        <f>O378/RES_summary!O$21</f>
        <v>0</v>
      </c>
      <c r="P435" s="176">
        <f>P378/RES_summary!P$21</f>
        <v>11.967776324067303</v>
      </c>
      <c r="Q435" s="176">
        <f>Q378/RES_summary!Q$21</f>
        <v>12.630592725591946</v>
      </c>
    </row>
    <row r="437" spans="1:17" ht="12" customHeight="1" x14ac:dyDescent="0.25">
      <c r="A437" s="152" t="s">
        <v>185</v>
      </c>
      <c r="B437" s="168"/>
      <c r="C437" s="184">
        <f>C380/RES_summary!C$21</f>
        <v>95.510960713483826</v>
      </c>
      <c r="D437" s="184">
        <f>D380/RES_summary!D$21</f>
        <v>97.226695844435056</v>
      </c>
      <c r="E437" s="184">
        <f>E380/RES_summary!E$21</f>
        <v>108.51721276104625</v>
      </c>
      <c r="F437" s="184">
        <f>F380/RES_summary!F$21</f>
        <v>104.21941207707897</v>
      </c>
      <c r="G437" s="184">
        <f>G380/RES_summary!G$21</f>
        <v>111.64270908674924</v>
      </c>
      <c r="H437" s="184">
        <f>H380/RES_summary!H$21</f>
        <v>117.64455363058926</v>
      </c>
      <c r="I437" s="184">
        <f>I380/RES_summary!I$21</f>
        <v>111.17931759537061</v>
      </c>
      <c r="J437" s="184">
        <f>J380/RES_summary!J$21</f>
        <v>107.44463988530619</v>
      </c>
      <c r="K437" s="184">
        <f>K380/RES_summary!K$21</f>
        <v>110.99225853943119</v>
      </c>
      <c r="L437" s="184">
        <f>L380/RES_summary!L$21</f>
        <v>103.92450177109201</v>
      </c>
      <c r="M437" s="184">
        <f>M380/RES_summary!M$21</f>
        <v>114.25884916767974</v>
      </c>
      <c r="N437" s="184">
        <f>N380/RES_summary!N$21</f>
        <v>0</v>
      </c>
      <c r="O437" s="184">
        <f>O380/RES_summary!O$21</f>
        <v>0</v>
      </c>
      <c r="P437" s="184">
        <f>P380/RES_summary!P$21</f>
        <v>76.65161400555111</v>
      </c>
      <c r="Q437" s="184">
        <f>Q380/RES_summary!Q$21</f>
        <v>100.88203258697193</v>
      </c>
    </row>
    <row r="438" spans="1:17" ht="12" customHeight="1" x14ac:dyDescent="0.25">
      <c r="A438" s="158" t="s">
        <v>65</v>
      </c>
      <c r="B438" s="157"/>
      <c r="C438" s="178">
        <f>C381/RES_summary!C$21</f>
        <v>58.549273412032285</v>
      </c>
      <c r="D438" s="178">
        <f>D381/RES_summary!D$21</f>
        <v>61.16638229182783</v>
      </c>
      <c r="E438" s="178">
        <f>E381/RES_summary!E$21</f>
        <v>72.396783359917038</v>
      </c>
      <c r="F438" s="178">
        <f>F381/RES_summary!F$21</f>
        <v>67.760378049910045</v>
      </c>
      <c r="G438" s="178">
        <f>G381/RES_summary!G$21</f>
        <v>69.853591831427451</v>
      </c>
      <c r="H438" s="178">
        <f>H381/RES_summary!H$21</f>
        <v>69.311789544174331</v>
      </c>
      <c r="I438" s="178">
        <f>I381/RES_summary!I$21</f>
        <v>64.565811573780621</v>
      </c>
      <c r="J438" s="178">
        <f>J381/RES_summary!J$21</f>
        <v>62.758428453576585</v>
      </c>
      <c r="K438" s="178">
        <f>K381/RES_summary!K$21</f>
        <v>54.834155367496351</v>
      </c>
      <c r="L438" s="178">
        <f>L381/RES_summary!L$21</f>
        <v>49.560924963049899</v>
      </c>
      <c r="M438" s="178">
        <f>M381/RES_summary!M$21</f>
        <v>65.874791601933524</v>
      </c>
      <c r="N438" s="178">
        <f>N381/RES_summary!N$21</f>
        <v>0</v>
      </c>
      <c r="O438" s="178">
        <f>O381/RES_summary!O$21</f>
        <v>0</v>
      </c>
      <c r="P438" s="178">
        <f>P381/RES_summary!P$21</f>
        <v>33.065762587711539</v>
      </c>
      <c r="Q438" s="178">
        <f>Q381/RES_summary!Q$21</f>
        <v>45.749926557835451</v>
      </c>
    </row>
    <row r="439" spans="1:17" ht="12" customHeight="1" x14ac:dyDescent="0.25">
      <c r="A439" s="23" t="s">
        <v>166</v>
      </c>
      <c r="B439" s="156"/>
      <c r="C439" s="177">
        <f>C382/RES_summary!C$21</f>
        <v>57.671024539678179</v>
      </c>
      <c r="D439" s="177">
        <f>D382/RES_summary!D$21</f>
        <v>59.797788379097931</v>
      </c>
      <c r="E439" s="177">
        <f>E382/RES_summary!E$21</f>
        <v>70.742056656605087</v>
      </c>
      <c r="F439" s="177">
        <f>F382/RES_summary!F$21</f>
        <v>66.293060984580976</v>
      </c>
      <c r="G439" s="177">
        <f>G382/RES_summary!G$21</f>
        <v>68.830355835549227</v>
      </c>
      <c r="H439" s="177">
        <f>H382/RES_summary!H$21</f>
        <v>67.757291098765947</v>
      </c>
      <c r="I439" s="177">
        <f>I382/RES_summary!I$21</f>
        <v>62.540806422562653</v>
      </c>
      <c r="J439" s="177">
        <f>J382/RES_summary!J$21</f>
        <v>60.87072809698256</v>
      </c>
      <c r="K439" s="177">
        <f>K382/RES_summary!K$21</f>
        <v>52.972606640647768</v>
      </c>
      <c r="L439" s="177">
        <f>L382/RES_summary!L$21</f>
        <v>47.858328819859885</v>
      </c>
      <c r="M439" s="177">
        <f>M382/RES_summary!M$21</f>
        <v>64.844929055945514</v>
      </c>
      <c r="N439" s="177">
        <f>N382/RES_summary!N$21</f>
        <v>0</v>
      </c>
      <c r="O439" s="177">
        <f>O382/RES_summary!O$21</f>
        <v>0</v>
      </c>
      <c r="P439" s="177">
        <f>P382/RES_summary!P$21</f>
        <v>31.819960822632268</v>
      </c>
      <c r="Q439" s="177">
        <f>Q382/RES_summary!Q$21</f>
        <v>43.880920358813938</v>
      </c>
    </row>
    <row r="440" spans="1:17" ht="12" customHeight="1" x14ac:dyDescent="0.25">
      <c r="A440" s="23" t="s">
        <v>60</v>
      </c>
      <c r="B440" s="156"/>
      <c r="C440" s="177">
        <f>C383/RES_summary!C$21</f>
        <v>0.87824887235410454</v>
      </c>
      <c r="D440" s="177">
        <f>D383/RES_summary!D$21</f>
        <v>1.3685939127299005</v>
      </c>
      <c r="E440" s="177">
        <f>E383/RES_summary!E$21</f>
        <v>1.6547267033119564</v>
      </c>
      <c r="F440" s="177">
        <f>F383/RES_summary!F$21</f>
        <v>1.4673170653290748</v>
      </c>
      <c r="G440" s="177">
        <f>G383/RES_summary!G$21</f>
        <v>1.0232359958782311</v>
      </c>
      <c r="H440" s="177">
        <f>H383/RES_summary!H$21</f>
        <v>1.5544984454083921</v>
      </c>
      <c r="I440" s="177">
        <f>I383/RES_summary!I$21</f>
        <v>2.0250051512179632</v>
      </c>
      <c r="J440" s="177">
        <f>J383/RES_summary!J$21</f>
        <v>1.8877003565940278</v>
      </c>
      <c r="K440" s="177">
        <f>K383/RES_summary!K$21</f>
        <v>1.8615487268485746</v>
      </c>
      <c r="L440" s="177">
        <f>L383/RES_summary!L$21</f>
        <v>1.7025961431900165</v>
      </c>
      <c r="M440" s="177">
        <f>M383/RES_summary!M$21</f>
        <v>1.0298625459880109</v>
      </c>
      <c r="N440" s="177">
        <f>N383/RES_summary!N$21</f>
        <v>0</v>
      </c>
      <c r="O440" s="177">
        <f>O383/RES_summary!O$21</f>
        <v>0</v>
      </c>
      <c r="P440" s="177">
        <f>P383/RES_summary!P$21</f>
        <v>1.2458017650792694</v>
      </c>
      <c r="Q440" s="177">
        <f>Q383/RES_summary!Q$21</f>
        <v>1.8690061990215112</v>
      </c>
    </row>
    <row r="441" spans="1:17" ht="12" customHeight="1" x14ac:dyDescent="0.25">
      <c r="A441" s="158" t="s">
        <v>112</v>
      </c>
      <c r="B441" s="157"/>
      <c r="C441" s="178">
        <f>C384/RES_summary!C$21</f>
        <v>14.47678156118732</v>
      </c>
      <c r="D441" s="178">
        <f>D384/RES_summary!D$21</f>
        <v>12.682831141152894</v>
      </c>
      <c r="E441" s="178">
        <f>E384/RES_summary!E$21</f>
        <v>12.427442418313547</v>
      </c>
      <c r="F441" s="178">
        <f>F384/RES_summary!F$21</f>
        <v>12.700755732175688</v>
      </c>
      <c r="G441" s="178">
        <f>G384/RES_summary!G$21</f>
        <v>18.594491864348175</v>
      </c>
      <c r="H441" s="178">
        <f>H384/RES_summary!H$21</f>
        <v>24.802086445896744</v>
      </c>
      <c r="I441" s="178">
        <f>I384/RES_summary!I$21</f>
        <v>22.589050579385958</v>
      </c>
      <c r="J441" s="178">
        <f>J384/RES_summary!J$21</f>
        <v>20.387243681059076</v>
      </c>
      <c r="K441" s="178">
        <f>K384/RES_summary!K$21</f>
        <v>31.55601399049295</v>
      </c>
      <c r="L441" s="178">
        <f>L384/RES_summary!L$21</f>
        <v>29.848133108805769</v>
      </c>
      <c r="M441" s="178">
        <f>M384/RES_summary!M$21</f>
        <v>25.193687159782442</v>
      </c>
      <c r="N441" s="178">
        <f>N384/RES_summary!N$21</f>
        <v>0</v>
      </c>
      <c r="O441" s="178">
        <f>O384/RES_summary!O$21</f>
        <v>0</v>
      </c>
      <c r="P441" s="178">
        <f>P384/RES_summary!P$21</f>
        <v>20.186667523782241</v>
      </c>
      <c r="Q441" s="178">
        <f>Q384/RES_summary!Q$21</f>
        <v>31.35567235048039</v>
      </c>
    </row>
    <row r="442" spans="1:17" ht="12" customHeight="1" x14ac:dyDescent="0.25">
      <c r="A442" s="23" t="s">
        <v>60</v>
      </c>
      <c r="B442" s="156"/>
      <c r="C442" s="177">
        <f>C385/RES_summary!C$21</f>
        <v>14.47678156118732</v>
      </c>
      <c r="D442" s="177">
        <f>D385/RES_summary!D$21</f>
        <v>12.682831141152894</v>
      </c>
      <c r="E442" s="177">
        <f>E385/RES_summary!E$21</f>
        <v>12.427442418313547</v>
      </c>
      <c r="F442" s="177">
        <f>F385/RES_summary!F$21</f>
        <v>12.700755732175688</v>
      </c>
      <c r="G442" s="177">
        <f>G385/RES_summary!G$21</f>
        <v>18.594491864348175</v>
      </c>
      <c r="H442" s="177">
        <f>H385/RES_summary!H$21</f>
        <v>24.802086445896744</v>
      </c>
      <c r="I442" s="177">
        <f>I385/RES_summary!I$21</f>
        <v>22.589050579385958</v>
      </c>
      <c r="J442" s="177">
        <f>J385/RES_summary!J$21</f>
        <v>20.387243681059076</v>
      </c>
      <c r="K442" s="177">
        <f>K385/RES_summary!K$21</f>
        <v>31.55601399049295</v>
      </c>
      <c r="L442" s="177">
        <f>L385/RES_summary!L$21</f>
        <v>29.848133108805769</v>
      </c>
      <c r="M442" s="177">
        <f>M385/RES_summary!M$21</f>
        <v>25.193687159782442</v>
      </c>
      <c r="N442" s="177">
        <f>N385/RES_summary!N$21</f>
        <v>0</v>
      </c>
      <c r="O442" s="177">
        <f>O385/RES_summary!O$21</f>
        <v>0</v>
      </c>
      <c r="P442" s="177">
        <f>P385/RES_summary!P$21</f>
        <v>20.186667523782241</v>
      </c>
      <c r="Q442" s="177">
        <f>Q385/RES_summary!Q$21</f>
        <v>31.35567235048039</v>
      </c>
    </row>
    <row r="443" spans="1:17" ht="12" customHeight="1" x14ac:dyDescent="0.25">
      <c r="A443" s="158" t="s">
        <v>63</v>
      </c>
      <c r="B443" s="157"/>
      <c r="C443" s="178">
        <f>C386/RES_summary!C$21</f>
        <v>12.100558896802882</v>
      </c>
      <c r="D443" s="178">
        <f>D386/RES_summary!D$21</f>
        <v>12.579924230404844</v>
      </c>
      <c r="E443" s="178">
        <f>E386/RES_summary!E$21</f>
        <v>12.775939242280536</v>
      </c>
      <c r="F443" s="178">
        <f>F386/RES_summary!F$21</f>
        <v>13.065257473046891</v>
      </c>
      <c r="G443" s="178">
        <f>G386/RES_summary!G$21</f>
        <v>12.883643860212077</v>
      </c>
      <c r="H443" s="178">
        <f>H386/RES_summary!H$21</f>
        <v>13.039118882648578</v>
      </c>
      <c r="I443" s="178">
        <f>I386/RES_summary!I$21</f>
        <v>13.067844602629599</v>
      </c>
      <c r="J443" s="178">
        <f>J386/RES_summary!J$21</f>
        <v>13.564582612447996</v>
      </c>
      <c r="K443" s="178">
        <f>K386/RES_summary!K$21</f>
        <v>13.930202825055458</v>
      </c>
      <c r="L443" s="178">
        <f>L386/RES_summary!L$21</f>
        <v>13.89712865001445</v>
      </c>
      <c r="M443" s="178">
        <f>M386/RES_summary!M$21</f>
        <v>13.318112644275107</v>
      </c>
      <c r="N443" s="178">
        <f>N386/RES_summary!N$21</f>
        <v>0</v>
      </c>
      <c r="O443" s="178">
        <f>O386/RES_summary!O$21</f>
        <v>0</v>
      </c>
      <c r="P443" s="178">
        <f>P386/RES_summary!P$21</f>
        <v>13.223968226348189</v>
      </c>
      <c r="Q443" s="178">
        <f>Q386/RES_summary!Q$21</f>
        <v>13.010935943343748</v>
      </c>
    </row>
    <row r="444" spans="1:17" ht="12" customHeight="1" x14ac:dyDescent="0.25">
      <c r="A444" s="167" t="s">
        <v>165</v>
      </c>
      <c r="B444" s="132"/>
      <c r="C444" s="183">
        <f>C387/RES_summary!C$21</f>
        <v>12.012667687979732</v>
      </c>
      <c r="D444" s="183">
        <f>D387/RES_summary!D$21</f>
        <v>12.256031739997841</v>
      </c>
      <c r="E444" s="183">
        <f>E387/RES_summary!E$21</f>
        <v>12.385430627135936</v>
      </c>
      <c r="F444" s="183">
        <f>F387/RES_summary!F$21</f>
        <v>12.564295703821495</v>
      </c>
      <c r="G444" s="183">
        <f>G387/RES_summary!G$21</f>
        <v>12.50780736243899</v>
      </c>
      <c r="H444" s="183">
        <f>H387/RES_summary!H$21</f>
        <v>12.310962252557378</v>
      </c>
      <c r="I444" s="183">
        <f>I387/RES_summary!I$21</f>
        <v>0</v>
      </c>
      <c r="J444" s="183">
        <f>J387/RES_summary!J$21</f>
        <v>0</v>
      </c>
      <c r="K444" s="183">
        <f>K387/RES_summary!K$21</f>
        <v>13.254402802190031</v>
      </c>
      <c r="L444" s="183">
        <f>L387/RES_summary!L$21</f>
        <v>13.092230855245163</v>
      </c>
      <c r="M444" s="183">
        <f>M387/RES_summary!M$21</f>
        <v>14.004911795771294</v>
      </c>
      <c r="N444" s="183">
        <f>N387/RES_summary!N$21</f>
        <v>0</v>
      </c>
      <c r="O444" s="183">
        <f>O387/RES_summary!O$21</f>
        <v>0</v>
      </c>
      <c r="P444" s="183">
        <f>P387/RES_summary!P$21</f>
        <v>13.02951127064072</v>
      </c>
      <c r="Q444" s="183">
        <f>Q387/RES_summary!Q$21</f>
        <v>0</v>
      </c>
    </row>
    <row r="445" spans="1:17" ht="12" customHeight="1" x14ac:dyDescent="0.25">
      <c r="A445" s="167" t="s">
        <v>164</v>
      </c>
      <c r="B445" s="132"/>
      <c r="C445" s="183">
        <f>C388/RES_summary!C$21</f>
        <v>11.984853100646482</v>
      </c>
      <c r="D445" s="183">
        <f>D388/RES_summary!D$21</f>
        <v>12.21292874389103</v>
      </c>
      <c r="E445" s="183">
        <f>E388/RES_summary!E$21</f>
        <v>12.350037074950823</v>
      </c>
      <c r="F445" s="183">
        <f>F388/RES_summary!F$21</f>
        <v>12.495402400107652</v>
      </c>
      <c r="G445" s="183">
        <f>G388/RES_summary!G$21</f>
        <v>12.436454076380697</v>
      </c>
      <c r="H445" s="183">
        <f>H388/RES_summary!H$21</f>
        <v>12.215836508598048</v>
      </c>
      <c r="I445" s="183">
        <f>I388/RES_summary!I$21</f>
        <v>12.651721353618067</v>
      </c>
      <c r="J445" s="183">
        <f>J388/RES_summary!J$21</f>
        <v>12.862634891760189</v>
      </c>
      <c r="K445" s="183">
        <f>K388/RES_summary!K$21</f>
        <v>12.990405631226633</v>
      </c>
      <c r="L445" s="183">
        <f>L388/RES_summary!L$21</f>
        <v>12.935131618208372</v>
      </c>
      <c r="M445" s="183">
        <f>M388/RES_summary!M$21</f>
        <v>13.063062043966372</v>
      </c>
      <c r="N445" s="183">
        <f>N388/RES_summary!N$21</f>
        <v>0</v>
      </c>
      <c r="O445" s="183">
        <f>O388/RES_summary!O$21</f>
        <v>0</v>
      </c>
      <c r="P445" s="183">
        <f>P388/RES_summary!P$21</f>
        <v>12.666001460887223</v>
      </c>
      <c r="Q445" s="183">
        <f>Q388/RES_summary!Q$21</f>
        <v>12.707673252858877</v>
      </c>
    </row>
    <row r="446" spans="1:17" ht="12" customHeight="1" x14ac:dyDescent="0.25">
      <c r="A446" s="166" t="s">
        <v>163</v>
      </c>
      <c r="B446" s="165"/>
      <c r="C446" s="182">
        <f>C389/RES_summary!C$21</f>
        <v>3.0745783579553914</v>
      </c>
      <c r="D446" s="182">
        <f>D389/RES_summary!D$21</f>
        <v>3.7019508797982414</v>
      </c>
      <c r="E446" s="182">
        <f>E389/RES_summary!E$21</f>
        <v>4.1431106991012143</v>
      </c>
      <c r="F446" s="182">
        <f>F389/RES_summary!F$21</f>
        <v>3.7164719121866407</v>
      </c>
      <c r="G446" s="182">
        <f>G389/RES_summary!G$21</f>
        <v>4.3400169733947731</v>
      </c>
      <c r="H446" s="182">
        <f>H389/RES_summary!H$21</f>
        <v>3.9879538934046899</v>
      </c>
      <c r="I446" s="182">
        <f>I389/RES_summary!I$21</f>
        <v>3.9171559738051398</v>
      </c>
      <c r="J446" s="182">
        <f>J389/RES_summary!J$21</f>
        <v>4.0066880124782385</v>
      </c>
      <c r="K446" s="182">
        <f>K389/RES_summary!K$21</f>
        <v>3.9416439449115144</v>
      </c>
      <c r="L446" s="182">
        <f>L389/RES_summary!L$21</f>
        <v>4.02773099433933</v>
      </c>
      <c r="M446" s="182">
        <f>M389/RES_summary!M$21</f>
        <v>4.4910976510838836</v>
      </c>
      <c r="N446" s="182">
        <f>N389/RES_summary!N$21</f>
        <v>0</v>
      </c>
      <c r="O446" s="182">
        <f>O389/RES_summary!O$21</f>
        <v>0</v>
      </c>
      <c r="P446" s="182">
        <f>P389/RES_summary!P$21</f>
        <v>4.1585889661917017</v>
      </c>
      <c r="Q446" s="182">
        <f>Q389/RES_summary!Q$21</f>
        <v>4.1757465890758132</v>
      </c>
    </row>
    <row r="447" spans="1:17" ht="12" customHeight="1" x14ac:dyDescent="0.25">
      <c r="A447" s="147" t="s">
        <v>59</v>
      </c>
      <c r="B447" s="164"/>
      <c r="C447" s="181">
        <f>C390/RES_summary!C$21</f>
        <v>8.9102747426910902</v>
      </c>
      <c r="D447" s="181">
        <f>D390/RES_summary!D$21</f>
        <v>8.5109778640927924</v>
      </c>
      <c r="E447" s="181">
        <f>E390/RES_summary!E$21</f>
        <v>8.2069263758496049</v>
      </c>
      <c r="F447" s="181">
        <f>F390/RES_summary!F$21</f>
        <v>8.778930487921011</v>
      </c>
      <c r="G447" s="181">
        <f>G390/RES_summary!G$21</f>
        <v>8.0964371029859237</v>
      </c>
      <c r="H447" s="181">
        <f>H390/RES_summary!H$21</f>
        <v>8.2278826151933586</v>
      </c>
      <c r="I447" s="181">
        <f>I390/RES_summary!I$21</f>
        <v>8.7345653798129259</v>
      </c>
      <c r="J447" s="181">
        <f>J390/RES_summary!J$21</f>
        <v>8.8559468792819498</v>
      </c>
      <c r="K447" s="181">
        <f>K390/RES_summary!K$21</f>
        <v>9.0487616863151175</v>
      </c>
      <c r="L447" s="181">
        <f>L390/RES_summary!L$21</f>
        <v>8.9074006238690409</v>
      </c>
      <c r="M447" s="181">
        <f>M390/RES_summary!M$21</f>
        <v>8.5719643928824887</v>
      </c>
      <c r="N447" s="181">
        <f>N390/RES_summary!N$21</f>
        <v>0</v>
      </c>
      <c r="O447" s="181">
        <f>O390/RES_summary!O$21</f>
        <v>0</v>
      </c>
      <c r="P447" s="181">
        <f>P390/RES_summary!P$21</f>
        <v>8.5074124946955187</v>
      </c>
      <c r="Q447" s="181">
        <f>Q390/RES_summary!Q$21</f>
        <v>8.5319266637830626</v>
      </c>
    </row>
    <row r="448" spans="1:17" ht="12" customHeight="1" x14ac:dyDescent="0.25">
      <c r="A448" s="163" t="s">
        <v>142</v>
      </c>
      <c r="B448" s="162"/>
      <c r="C448" s="180">
        <f>C391/RES_summary!C$21</f>
        <v>12.195244458254813</v>
      </c>
      <c r="D448" s="180">
        <f>D391/RES_summary!D$21</f>
        <v>12.841638888920443</v>
      </c>
      <c r="E448" s="180">
        <f>E391/RES_summary!E$21</f>
        <v>13.227953060518077</v>
      </c>
      <c r="F448" s="180">
        <f>F391/RES_summary!F$21</f>
        <v>13.382329107185882</v>
      </c>
      <c r="G448" s="180">
        <f>G391/RES_summary!G$21</f>
        <v>13.127852922620963</v>
      </c>
      <c r="H448" s="180">
        <f>H391/RES_summary!H$21</f>
        <v>13.488150802632697</v>
      </c>
      <c r="I448" s="180">
        <f>I391/RES_summary!I$21</f>
        <v>0</v>
      </c>
      <c r="J448" s="180">
        <f>J391/RES_summary!J$21</f>
        <v>14.960092209664325</v>
      </c>
      <c r="K448" s="180">
        <f>K391/RES_summary!K$21</f>
        <v>15.013733263336597</v>
      </c>
      <c r="L448" s="180">
        <f>L391/RES_summary!L$21</f>
        <v>14.857845567297382</v>
      </c>
      <c r="M448" s="180">
        <f>M391/RES_summary!M$21</f>
        <v>13.809330328507729</v>
      </c>
      <c r="N448" s="180">
        <f>N391/RES_summary!N$21</f>
        <v>0</v>
      </c>
      <c r="O448" s="180">
        <f>O391/RES_summary!O$21</f>
        <v>0</v>
      </c>
      <c r="P448" s="180">
        <f>P391/RES_summary!P$21</f>
        <v>14.174980838804753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12.028611903443721</v>
      </c>
      <c r="D449" s="179">
        <f>D392/RES_summary!D$21</f>
        <v>12.3808378001824</v>
      </c>
      <c r="E449" s="179">
        <f>E392/RES_summary!E$21</f>
        <v>12.607000397349337</v>
      </c>
      <c r="F449" s="179">
        <f>F392/RES_summary!F$21</f>
        <v>12.718563017231553</v>
      </c>
      <c r="G449" s="179">
        <f>G392/RES_summary!G$21</f>
        <v>12.630055036050507</v>
      </c>
      <c r="H449" s="179">
        <f>H392/RES_summary!H$21</f>
        <v>12.567462829356222</v>
      </c>
      <c r="I449" s="179">
        <f>I392/RES_summary!I$21</f>
        <v>13.112925388050144</v>
      </c>
      <c r="J449" s="179">
        <f>J392/RES_summary!J$21</f>
        <v>13.317327560192791</v>
      </c>
      <c r="K449" s="179">
        <f>K392/RES_summary!K$21</f>
        <v>13.412060883903514</v>
      </c>
      <c r="L449" s="179">
        <f>L392/RES_summary!L$21</f>
        <v>13.376050475083641</v>
      </c>
      <c r="M449" s="179">
        <f>M392/RES_summary!M$21</f>
        <v>12.891822793849252</v>
      </c>
      <c r="N449" s="179">
        <f>N392/RES_summary!N$21</f>
        <v>0</v>
      </c>
      <c r="O449" s="179">
        <f>O392/RES_summary!O$21</f>
        <v>0</v>
      </c>
      <c r="P449" s="179">
        <f>P392/RES_summary!P$21</f>
        <v>12.943271832349353</v>
      </c>
      <c r="Q449" s="179">
        <f>Q392/RES_summary!Q$21</f>
        <v>13.294321551861271</v>
      </c>
    </row>
    <row r="450" spans="1:17" ht="12" customHeight="1" x14ac:dyDescent="0.25">
      <c r="A450" s="148" t="s">
        <v>60</v>
      </c>
      <c r="B450" s="156"/>
      <c r="C450" s="177">
        <f>C393/RES_summary!C$21</f>
        <v>3.1183226127916925</v>
      </c>
      <c r="D450" s="177">
        <f>D393/RES_summary!D$21</f>
        <v>3.8698318821647919</v>
      </c>
      <c r="E450" s="177">
        <f>E393/RES_summary!E$21</f>
        <v>4.4000504924326505</v>
      </c>
      <c r="F450" s="177">
        <f>F393/RES_summary!F$21</f>
        <v>3.9394169565054282</v>
      </c>
      <c r="G450" s="177">
        <f>G393/RES_summary!G$21</f>
        <v>4.5333669629475946</v>
      </c>
      <c r="H450" s="177">
        <f>H393/RES_summary!H$21</f>
        <v>4.3393024861384992</v>
      </c>
      <c r="I450" s="177">
        <f>I393/RES_summary!I$21</f>
        <v>4.3780466825262598</v>
      </c>
      <c r="J450" s="177">
        <f>J393/RES_summary!J$21</f>
        <v>4.461109876890859</v>
      </c>
      <c r="K450" s="177">
        <f>K393/RES_summary!K$21</f>
        <v>4.3630506687642852</v>
      </c>
      <c r="L450" s="177">
        <f>L393/RES_summary!L$21</f>
        <v>4.4683478516413446</v>
      </c>
      <c r="M450" s="177">
        <f>M393/RES_summary!M$21</f>
        <v>4.3195623661390252</v>
      </c>
      <c r="N450" s="177">
        <f>N393/RES_summary!N$21</f>
        <v>0</v>
      </c>
      <c r="O450" s="177">
        <f>O393/RES_summary!O$21</f>
        <v>0</v>
      </c>
      <c r="P450" s="177">
        <f>P393/RES_summary!P$21</f>
        <v>4.4352505514845362</v>
      </c>
      <c r="Q450" s="177">
        <f>Q393/RES_summary!Q$21</f>
        <v>4.7619594498780806</v>
      </c>
    </row>
    <row r="451" spans="1:17" ht="12" customHeight="1" x14ac:dyDescent="0.25">
      <c r="A451" s="148" t="s">
        <v>59</v>
      </c>
      <c r="B451" s="156"/>
      <c r="C451" s="177">
        <f>C394/RES_summary!C$21</f>
        <v>8.9102892906520257</v>
      </c>
      <c r="D451" s="177">
        <f>D394/RES_summary!D$21</f>
        <v>8.5110059180176076</v>
      </c>
      <c r="E451" s="177">
        <f>E394/RES_summary!E$21</f>
        <v>8.2069499049166836</v>
      </c>
      <c r="F451" s="177">
        <f>F394/RES_summary!F$21</f>
        <v>8.7791460607261236</v>
      </c>
      <c r="G451" s="177">
        <f>G394/RES_summary!G$21</f>
        <v>8.0966880731029107</v>
      </c>
      <c r="H451" s="177">
        <f>H394/RES_summary!H$21</f>
        <v>8.2281603432177235</v>
      </c>
      <c r="I451" s="177">
        <f>I394/RES_summary!I$21</f>
        <v>8.734878705523883</v>
      </c>
      <c r="J451" s="177">
        <f>J394/RES_summary!J$21</f>
        <v>8.8562176833019333</v>
      </c>
      <c r="K451" s="177">
        <f>K394/RES_summary!K$21</f>
        <v>9.04901021513923</v>
      </c>
      <c r="L451" s="177">
        <f>L394/RES_summary!L$21</f>
        <v>8.9077026234422974</v>
      </c>
      <c r="M451" s="177">
        <f>M394/RES_summary!M$21</f>
        <v>8.5722604277102281</v>
      </c>
      <c r="N451" s="177">
        <f>N394/RES_summary!N$21</f>
        <v>0</v>
      </c>
      <c r="O451" s="177">
        <f>O394/RES_summary!O$21</f>
        <v>0</v>
      </c>
      <c r="P451" s="177">
        <f>P394/RES_summary!P$21</f>
        <v>8.508021280864817</v>
      </c>
      <c r="Q451" s="177">
        <f>Q394/RES_summary!Q$21</f>
        <v>8.5323621019831908</v>
      </c>
    </row>
    <row r="452" spans="1:17" ht="12" customHeight="1" x14ac:dyDescent="0.25">
      <c r="A452" s="158" t="s">
        <v>62</v>
      </c>
      <c r="B452" s="157"/>
      <c r="C452" s="178">
        <f>C395/RES_summary!C$21</f>
        <v>10.384346843461346</v>
      </c>
      <c r="D452" s="178">
        <f>D395/RES_summary!D$21</f>
        <v>10.797558181049498</v>
      </c>
      <c r="E452" s="178">
        <f>E395/RES_summary!E$21</f>
        <v>10.917047740535114</v>
      </c>
      <c r="F452" s="178">
        <f>F395/RES_summary!F$21</f>
        <v>10.693020821946353</v>
      </c>
      <c r="G452" s="178">
        <f>G395/RES_summary!G$21</f>
        <v>10.310981530761524</v>
      </c>
      <c r="H452" s="178">
        <f>H395/RES_summary!H$21</f>
        <v>10.491558757869596</v>
      </c>
      <c r="I452" s="178">
        <f>I395/RES_summary!I$21</f>
        <v>10.956610839574443</v>
      </c>
      <c r="J452" s="178">
        <f>J395/RES_summary!J$21</f>
        <v>10.734385138222533</v>
      </c>
      <c r="K452" s="178">
        <f>K395/RES_summary!K$21</f>
        <v>10.671886356386443</v>
      </c>
      <c r="L452" s="178">
        <f>L395/RES_summary!L$21</f>
        <v>10.618315049221899</v>
      </c>
      <c r="M452" s="178">
        <f>M395/RES_summary!M$21</f>
        <v>9.8722577616886564</v>
      </c>
      <c r="N452" s="178">
        <f>N395/RES_summary!N$21</f>
        <v>0</v>
      </c>
      <c r="O452" s="178">
        <f>O395/RES_summary!O$21</f>
        <v>0</v>
      </c>
      <c r="P452" s="178">
        <f>P395/RES_summary!P$21</f>
        <v>10.175215667709152</v>
      </c>
      <c r="Q452" s="178">
        <f>Q395/RES_summary!Q$21</f>
        <v>10.765497735312348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10.384346843461346</v>
      </c>
      <c r="D454" s="176">
        <f>D397/RES_summary!D$21</f>
        <v>10.797558181049498</v>
      </c>
      <c r="E454" s="176">
        <f>E397/RES_summary!E$21</f>
        <v>10.917047740535114</v>
      </c>
      <c r="F454" s="176">
        <f>F397/RES_summary!F$21</f>
        <v>10.693020821946353</v>
      </c>
      <c r="G454" s="176">
        <f>G397/RES_summary!G$21</f>
        <v>10.310981530761524</v>
      </c>
      <c r="H454" s="176">
        <f>H397/RES_summary!H$21</f>
        <v>10.491558757869596</v>
      </c>
      <c r="I454" s="176">
        <f>I397/RES_summary!I$21</f>
        <v>10.956610839574443</v>
      </c>
      <c r="J454" s="176">
        <f>J397/RES_summary!J$21</f>
        <v>10.734385138222533</v>
      </c>
      <c r="K454" s="176">
        <f>K397/RES_summary!K$21</f>
        <v>10.671886356386443</v>
      </c>
      <c r="L454" s="176">
        <f>L397/RES_summary!L$21</f>
        <v>10.618315049221899</v>
      </c>
      <c r="M454" s="176">
        <f>M397/RES_summary!M$21</f>
        <v>9.8722577616886564</v>
      </c>
      <c r="N454" s="176">
        <f>N397/RES_summary!N$21</f>
        <v>0</v>
      </c>
      <c r="O454" s="176">
        <f>O397/RES_summary!O$21</f>
        <v>0</v>
      </c>
      <c r="P454" s="176">
        <f>P397/RES_summary!P$21</f>
        <v>10.175215667709152</v>
      </c>
      <c r="Q454" s="176">
        <f>Q397/RES_summary!Q$21</f>
        <v>10.765497735312348</v>
      </c>
    </row>
    <row r="456" spans="1:17" ht="12" customHeight="1" x14ac:dyDescent="0.25">
      <c r="A456" s="152" t="s">
        <v>184</v>
      </c>
      <c r="B456" s="168"/>
      <c r="C456" s="184">
        <f>C399/RES_summary!C$21</f>
        <v>26.09679650317911</v>
      </c>
      <c r="D456" s="184">
        <f>D399/RES_summary!D$21</f>
        <v>26.961848851482568</v>
      </c>
      <c r="E456" s="184">
        <f>E399/RES_summary!E$21</f>
        <v>31.542274484811959</v>
      </c>
      <c r="F456" s="184">
        <f>F399/RES_summary!F$21</f>
        <v>29.501024206441798</v>
      </c>
      <c r="G456" s="184">
        <f>G399/RES_summary!G$21</f>
        <v>30.549929843812205</v>
      </c>
      <c r="H456" s="184">
        <f>H399/RES_summary!H$21</f>
        <v>29.807603592619699</v>
      </c>
      <c r="I456" s="184">
        <f>I399/RES_summary!I$21</f>
        <v>26.847371801719689</v>
      </c>
      <c r="J456" s="184">
        <f>J399/RES_summary!J$21</f>
        <v>26.379184087703479</v>
      </c>
      <c r="K456" s="184">
        <f>K399/RES_summary!K$21</f>
        <v>22.958485327529011</v>
      </c>
      <c r="L456" s="184">
        <f>L399/RES_summary!L$21</f>
        <v>20.770310445062627</v>
      </c>
      <c r="M456" s="184">
        <f>M399/RES_summary!M$21</f>
        <v>27.878731329254581</v>
      </c>
      <c r="N456" s="184">
        <f>N399/RES_summary!N$21</f>
        <v>0</v>
      </c>
      <c r="O456" s="184">
        <f>O399/RES_summary!O$21</f>
        <v>0</v>
      </c>
      <c r="P456" s="184">
        <f>P399/RES_summary!P$21</f>
        <v>13.434241668136192</v>
      </c>
      <c r="Q456" s="184">
        <f>Q399/RES_summary!Q$21</f>
        <v>19.230608485748732</v>
      </c>
    </row>
    <row r="457" spans="1:17" ht="12" customHeight="1" x14ac:dyDescent="0.25">
      <c r="A457" s="158" t="s">
        <v>65</v>
      </c>
      <c r="B457" s="157"/>
      <c r="C457" s="178">
        <f>C400/RES_summary!C$21</f>
        <v>25.65201578662872</v>
      </c>
      <c r="D457" s="178">
        <f>D400/RES_summary!D$21</f>
        <v>26.429721819266689</v>
      </c>
      <c r="E457" s="178">
        <f>E400/RES_summary!E$21</f>
        <v>31.12695603683029</v>
      </c>
      <c r="F457" s="178">
        <f>F400/RES_summary!F$21</f>
        <v>28.932912557092006</v>
      </c>
      <c r="G457" s="178">
        <f>G400/RES_summary!G$21</f>
        <v>29.882295917904944</v>
      </c>
      <c r="H457" s="178">
        <f>H400/RES_summary!H$21</f>
        <v>29.283788897288193</v>
      </c>
      <c r="I457" s="178">
        <f>I400/RES_summary!I$21</f>
        <v>26.649034669311494</v>
      </c>
      <c r="J457" s="178">
        <f>J400/RES_summary!J$21</f>
        <v>25.889900960579897</v>
      </c>
      <c r="K457" s="178">
        <f>K400/RES_summary!K$21</f>
        <v>22.490069735920866</v>
      </c>
      <c r="L457" s="178">
        <f>L400/RES_summary!L$21</f>
        <v>20.23922386700449</v>
      </c>
      <c r="M457" s="178">
        <f>M400/RES_summary!M$21</f>
        <v>27.29302376703777</v>
      </c>
      <c r="N457" s="178">
        <f>N400/RES_summary!N$21</f>
        <v>0</v>
      </c>
      <c r="O457" s="178">
        <f>O400/RES_summary!O$21</f>
        <v>0</v>
      </c>
      <c r="P457" s="178">
        <f>P400/RES_summary!P$21</f>
        <v>13.270511252235343</v>
      </c>
      <c r="Q457" s="178">
        <f>Q400/RES_summary!Q$21</f>
        <v>18.254124462259291</v>
      </c>
    </row>
    <row r="458" spans="1:17" ht="12" customHeight="1" x14ac:dyDescent="0.25">
      <c r="A458" s="23" t="s">
        <v>166</v>
      </c>
      <c r="B458" s="156"/>
      <c r="C458" s="177">
        <f>C401/RES_summary!C$21</f>
        <v>25.65201578662872</v>
      </c>
      <c r="D458" s="177">
        <f>D401/RES_summary!D$21</f>
        <v>26.429721819266689</v>
      </c>
      <c r="E458" s="177">
        <f>E401/RES_summary!E$21</f>
        <v>31.12695603683029</v>
      </c>
      <c r="F458" s="177">
        <f>F401/RES_summary!F$21</f>
        <v>28.932912557092006</v>
      </c>
      <c r="G458" s="177">
        <f>G401/RES_summary!G$21</f>
        <v>29.882295917904944</v>
      </c>
      <c r="H458" s="177">
        <f>H401/RES_summary!H$21</f>
        <v>29.283788897288193</v>
      </c>
      <c r="I458" s="177">
        <f>I401/RES_summary!I$21</f>
        <v>26.649034669311494</v>
      </c>
      <c r="J458" s="177">
        <f>J401/RES_summary!J$21</f>
        <v>25.889900960579897</v>
      </c>
      <c r="K458" s="177">
        <f>K401/RES_summary!K$21</f>
        <v>22.490069735920866</v>
      </c>
      <c r="L458" s="177">
        <f>L401/RES_summary!L$21</f>
        <v>20.23922386700449</v>
      </c>
      <c r="M458" s="177">
        <f>M401/RES_summary!M$21</f>
        <v>27.29302376703777</v>
      </c>
      <c r="N458" s="177">
        <f>N401/RES_summary!N$21</f>
        <v>0</v>
      </c>
      <c r="O458" s="177">
        <f>O401/RES_summary!O$21</f>
        <v>0</v>
      </c>
      <c r="P458" s="177">
        <f>P401/RES_summary!P$21</f>
        <v>13.270511252235343</v>
      </c>
      <c r="Q458" s="177">
        <f>Q401/RES_summary!Q$21</f>
        <v>18.254124462259291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0.44478071655038837</v>
      </c>
      <c r="D462" s="178">
        <f>D405/RES_summary!D$21</f>
        <v>0.53212703221587643</v>
      </c>
      <c r="E462" s="178">
        <f>E405/RES_summary!E$21</f>
        <v>0.41531844798166961</v>
      </c>
      <c r="F462" s="178">
        <f>F405/RES_summary!F$21</f>
        <v>0.56811164934979552</v>
      </c>
      <c r="G462" s="178">
        <f>G405/RES_summary!G$21</f>
        <v>0.66763392590726145</v>
      </c>
      <c r="H462" s="178">
        <f>H405/RES_summary!H$21</f>
        <v>0.52381469533150682</v>
      </c>
      <c r="I462" s="178">
        <f>I405/RES_summary!I$21</f>
        <v>0.19833713240819237</v>
      </c>
      <c r="J462" s="178">
        <f>J405/RES_summary!J$21</f>
        <v>0.48928312712357996</v>
      </c>
      <c r="K462" s="178">
        <f>K405/RES_summary!K$21</f>
        <v>0.46841559160814727</v>
      </c>
      <c r="L462" s="178">
        <f>L405/RES_summary!L$21</f>
        <v>0.53108657805813608</v>
      </c>
      <c r="M462" s="178">
        <f>M405/RES_summary!M$21</f>
        <v>0.58570756221680664</v>
      </c>
      <c r="N462" s="178">
        <f>N405/RES_summary!N$21</f>
        <v>0</v>
      </c>
      <c r="O462" s="178">
        <f>O405/RES_summary!O$21</f>
        <v>0</v>
      </c>
      <c r="P462" s="178">
        <f>P405/RES_summary!P$21</f>
        <v>0.16373041590085016</v>
      </c>
      <c r="Q462" s="178">
        <f>Q405/RES_summary!Q$21</f>
        <v>0.97648402348944252</v>
      </c>
    </row>
    <row r="463" spans="1:17" ht="12" customHeight="1" x14ac:dyDescent="0.25">
      <c r="A463" s="167" t="s">
        <v>165</v>
      </c>
      <c r="B463" s="132"/>
      <c r="C463" s="183">
        <f>C406/RES_summary!C$21</f>
        <v>6.043825938109741</v>
      </c>
      <c r="D463" s="183">
        <f>D406/RES_summary!D$21</f>
        <v>6.1221512519751826</v>
      </c>
      <c r="E463" s="183">
        <f>E406/RES_summary!E$21</f>
        <v>6.1427855533017128</v>
      </c>
      <c r="F463" s="183">
        <f>F406/RES_summary!F$21</f>
        <v>6.190964503983019</v>
      </c>
      <c r="G463" s="183">
        <f>G406/RES_summary!G$21</f>
        <v>6.1212395121471816</v>
      </c>
      <c r="H463" s="183">
        <f>H406/RES_summary!H$21</f>
        <v>5.9893052772859789</v>
      </c>
      <c r="I463" s="183">
        <f>I406/RES_summary!I$21</f>
        <v>0</v>
      </c>
      <c r="J463" s="183">
        <f>J406/RES_summary!J$21</f>
        <v>0</v>
      </c>
      <c r="K463" s="183">
        <f>K406/RES_summary!K$21</f>
        <v>6.321452432581566</v>
      </c>
      <c r="L463" s="183">
        <f>L406/RES_summary!L$21</f>
        <v>6.2080992074173666</v>
      </c>
      <c r="M463" s="183">
        <f>M406/RES_summary!M$21</f>
        <v>6.6202729135238112</v>
      </c>
      <c r="N463" s="183">
        <f>N406/RES_summary!N$21</f>
        <v>0</v>
      </c>
      <c r="O463" s="183">
        <f>O406/RES_summary!O$21</f>
        <v>0</v>
      </c>
      <c r="P463" s="183">
        <f>P406/RES_summary!P$21</f>
        <v>6.2784202283300043</v>
      </c>
      <c r="Q463" s="183">
        <f>Q406/RES_summary!Q$21</f>
        <v>0</v>
      </c>
    </row>
    <row r="464" spans="1:17" ht="12" customHeight="1" x14ac:dyDescent="0.25">
      <c r="A464" s="167" t="s">
        <v>164</v>
      </c>
      <c r="B464" s="132"/>
      <c r="C464" s="183">
        <f>C407/RES_summary!C$21</f>
        <v>1.6647007355016268</v>
      </c>
      <c r="D464" s="183">
        <f>D407/RES_summary!D$21</f>
        <v>2.0418216408552108</v>
      </c>
      <c r="E464" s="183">
        <f>E407/RES_summary!E$21</f>
        <v>2.2907390129204703</v>
      </c>
      <c r="F464" s="183">
        <f>F407/RES_summary!F$21</f>
        <v>1.9790943692346556</v>
      </c>
      <c r="G464" s="183">
        <f>G407/RES_summary!G$21</f>
        <v>2.3667628665241609</v>
      </c>
      <c r="H464" s="183">
        <f>H407/RES_summary!H$21</f>
        <v>2.1291706790109002</v>
      </c>
      <c r="I464" s="183">
        <f>I407/RES_summary!I$21</f>
        <v>2.0291102914693</v>
      </c>
      <c r="J464" s="183">
        <f>J407/RES_summary!J$21</f>
        <v>2.0432755598427947</v>
      </c>
      <c r="K464" s="183">
        <f>K407/RES_summary!K$21</f>
        <v>1.9759321238280938</v>
      </c>
      <c r="L464" s="183">
        <f>L407/RES_summary!L$21</f>
        <v>2.0066277221744135</v>
      </c>
      <c r="M464" s="183">
        <f>M407/RES_summary!M$21</f>
        <v>2.252222766607332</v>
      </c>
      <c r="N464" s="183">
        <f>N407/RES_summary!N$21</f>
        <v>0</v>
      </c>
      <c r="O464" s="183">
        <f>O407/RES_summary!O$21</f>
        <v>0</v>
      </c>
      <c r="P464" s="183">
        <f>P407/RES_summary!P$21</f>
        <v>2.0311412965392028</v>
      </c>
      <c r="Q464" s="183">
        <f>Q407/RES_summary!Q$21</f>
        <v>2.0214600677143122</v>
      </c>
    </row>
    <row r="465" spans="1:17" ht="12" customHeight="1" x14ac:dyDescent="0.25">
      <c r="A465" s="166" t="s">
        <v>163</v>
      </c>
      <c r="B465" s="165"/>
      <c r="C465" s="182">
        <f>C408/RES_summary!C$21</f>
        <v>1.6647007355016268</v>
      </c>
      <c r="D465" s="182">
        <f>D408/RES_summary!D$21</f>
        <v>2.0418216408552108</v>
      </c>
      <c r="E465" s="182">
        <f>E408/RES_summary!E$21</f>
        <v>2.2907390129204703</v>
      </c>
      <c r="F465" s="182">
        <f>F408/RES_summary!F$21</f>
        <v>1.9790943692346556</v>
      </c>
      <c r="G465" s="182">
        <f>G408/RES_summary!G$21</f>
        <v>2.3667628665241609</v>
      </c>
      <c r="H465" s="182">
        <f>H408/RES_summary!H$21</f>
        <v>2.1291706790109002</v>
      </c>
      <c r="I465" s="182">
        <f>I408/RES_summary!I$21</f>
        <v>2.0291102914693</v>
      </c>
      <c r="J465" s="182">
        <f>J408/RES_summary!J$21</f>
        <v>2.0432755598427947</v>
      </c>
      <c r="K465" s="182">
        <f>K408/RES_summary!K$21</f>
        <v>1.9759321238280938</v>
      </c>
      <c r="L465" s="182">
        <f>L408/RES_summary!L$21</f>
        <v>2.0066277221744135</v>
      </c>
      <c r="M465" s="182">
        <f>M408/RES_summary!M$21</f>
        <v>2.252222766607332</v>
      </c>
      <c r="N465" s="182">
        <f>N408/RES_summary!N$21</f>
        <v>0</v>
      </c>
      <c r="O465" s="182">
        <f>O408/RES_summary!O$21</f>
        <v>0</v>
      </c>
      <c r="P465" s="182">
        <f>P408/RES_summary!P$21</f>
        <v>2.0311412965392028</v>
      </c>
      <c r="Q465" s="182">
        <f>Q408/RES_summary!Q$21</f>
        <v>2.0214600677143122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5406</v>
      </c>
      <c r="C5" s="151">
        <f>RES_hhdet_num!C$62</f>
        <v>5516</v>
      </c>
      <c r="D5" s="151">
        <f>RES_hhdet_num!D$62</f>
        <v>8784</v>
      </c>
      <c r="E5" s="151">
        <f>RES_hhdet_num!E$62</f>
        <v>16942.999999999996</v>
      </c>
      <c r="F5" s="151">
        <f>RES_hhdet_num!F$62</f>
        <v>32888.999999999993</v>
      </c>
      <c r="G5" s="151">
        <f>RES_hhdet_num!G$62</f>
        <v>67337</v>
      </c>
      <c r="H5" s="151">
        <f>RES_hhdet_num!H$62</f>
        <v>129466.99999999997</v>
      </c>
      <c r="I5" s="151">
        <f>RES_hhdet_num!I$62</f>
        <v>174017.99999999997</v>
      </c>
      <c r="J5" s="151">
        <f>RES_hhdet_num!J$62</f>
        <v>214072</v>
      </c>
      <c r="K5" s="151">
        <f>RES_hhdet_num!K$62</f>
        <v>291103</v>
      </c>
      <c r="L5" s="151">
        <f>RES_hhdet_num!L$62</f>
        <v>301244</v>
      </c>
      <c r="M5" s="151">
        <f>RES_hhdet_num!M$62</f>
        <v>330443</v>
      </c>
      <c r="N5" s="151">
        <f>RES_hhdet_num!N$62</f>
        <v>332793</v>
      </c>
      <c r="O5" s="151">
        <f>RES_hhdet_num!O$62</f>
        <v>352522</v>
      </c>
      <c r="P5" s="151">
        <f>RES_hhdet_num!P$62</f>
        <v>357739.99999999988</v>
      </c>
      <c r="Q5" s="151">
        <f>RES_hhdet_num!Q$62</f>
        <v>444491.99999999988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5406</v>
      </c>
      <c r="C7" s="67">
        <f>RES_hhdet_num!C$64</f>
        <v>5516</v>
      </c>
      <c r="D7" s="67">
        <f>RES_hhdet_num!D$64</f>
        <v>8784</v>
      </c>
      <c r="E7" s="67">
        <f>RES_hhdet_num!E$64</f>
        <v>16942.999999999996</v>
      </c>
      <c r="F7" s="67">
        <f>RES_hhdet_num!F$64</f>
        <v>32888.999999999993</v>
      </c>
      <c r="G7" s="67">
        <f>RES_hhdet_num!G$64</f>
        <v>67337</v>
      </c>
      <c r="H7" s="67">
        <f>RES_hhdet_num!H$64</f>
        <v>129466.99999999997</v>
      </c>
      <c r="I7" s="67">
        <f>RES_hhdet_num!I$64</f>
        <v>174017.99999999997</v>
      </c>
      <c r="J7" s="67">
        <f>RES_hhdet_num!J$64</f>
        <v>214072</v>
      </c>
      <c r="K7" s="67">
        <f>RES_hhdet_num!K$64</f>
        <v>291103</v>
      </c>
      <c r="L7" s="67">
        <f>RES_hhdet_num!L$64</f>
        <v>301244</v>
      </c>
      <c r="M7" s="67">
        <f>RES_hhdet_num!M$64</f>
        <v>330443</v>
      </c>
      <c r="N7" s="67">
        <f>RES_hhdet_num!N$64</f>
        <v>332793</v>
      </c>
      <c r="O7" s="67">
        <f>RES_hhdet_num!O$64</f>
        <v>352522</v>
      </c>
      <c r="P7" s="67">
        <f>RES_hhdet_num!P$64</f>
        <v>357739.99999999988</v>
      </c>
      <c r="Q7" s="67">
        <f>RES_hhdet_num!Q$64</f>
        <v>444491.99999999988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450</v>
      </c>
      <c r="C9" s="67">
        <f>RES_hhdet_num!C$67</f>
        <v>615</v>
      </c>
      <c r="D9" s="67">
        <f>RES_hhdet_num!D$67</f>
        <v>1166</v>
      </c>
      <c r="E9" s="67">
        <f>RES_hhdet_num!E$67</f>
        <v>2597.9999999999995</v>
      </c>
      <c r="F9" s="67">
        <f>RES_hhdet_num!F$67</f>
        <v>5750.9999999999991</v>
      </c>
      <c r="G9" s="67">
        <f>RES_hhdet_num!G$67</f>
        <v>13286.999999999998</v>
      </c>
      <c r="H9" s="67">
        <f>RES_hhdet_num!H$67</f>
        <v>28351.999999999996</v>
      </c>
      <c r="I9" s="67">
        <f>RES_hhdet_num!I$67</f>
        <v>42142.999999999993</v>
      </c>
      <c r="J9" s="67">
        <f>RES_hhdet_num!J$67</f>
        <v>57485</v>
      </c>
      <c r="K9" s="67">
        <f>RES_hhdet_num!K$67</f>
        <v>82517</v>
      </c>
      <c r="L9" s="67">
        <f>RES_hhdet_num!L$67</f>
        <v>89166</v>
      </c>
      <c r="M9" s="67">
        <f>RES_hhdet_num!M$67</f>
        <v>100726</v>
      </c>
      <c r="N9" s="67">
        <f>RES_hhdet_num!N$67</f>
        <v>102624</v>
      </c>
      <c r="O9" s="67">
        <f>RES_hhdet_num!O$67</f>
        <v>110618</v>
      </c>
      <c r="P9" s="67">
        <f>RES_hhdet_num!P$67</f>
        <v>113904.99999999997</v>
      </c>
      <c r="Q9" s="67">
        <f>RES_hhdet_num!Q$67</f>
        <v>141796.99999999997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2424</v>
      </c>
      <c r="C11" s="67">
        <f>RES_hhdet_num!C$69</f>
        <v>2604</v>
      </c>
      <c r="D11" s="67">
        <f>RES_hhdet_num!D$69</f>
        <v>4376.9999999999991</v>
      </c>
      <c r="E11" s="67">
        <f>RES_hhdet_num!E$69</f>
        <v>8389.9999999999964</v>
      </c>
      <c r="F11" s="67">
        <f>RES_hhdet_num!F$69</f>
        <v>16769.999999999996</v>
      </c>
      <c r="G11" s="67">
        <f>RES_hhdet_num!G$69</f>
        <v>35109</v>
      </c>
      <c r="H11" s="67">
        <f>RES_hhdet_num!H$69</f>
        <v>66974.999999999985</v>
      </c>
      <c r="I11" s="67">
        <f>RES_hhdet_num!I$69</f>
        <v>72341.999999999985</v>
      </c>
      <c r="J11" s="67">
        <f>RES_hhdet_num!J$69</f>
        <v>85610</v>
      </c>
      <c r="K11" s="67">
        <f>RES_hhdet_num!K$69</f>
        <v>115709</v>
      </c>
      <c r="L11" s="67">
        <f>RES_hhdet_num!L$69</f>
        <v>125346.00000000001</v>
      </c>
      <c r="M11" s="67">
        <f>RES_hhdet_num!M$69</f>
        <v>139489.00000000003</v>
      </c>
      <c r="N11" s="67">
        <f>RES_hhdet_num!N$69</f>
        <v>140878</v>
      </c>
      <c r="O11" s="67">
        <f>RES_hhdet_num!O$69</f>
        <v>151823</v>
      </c>
      <c r="P11" s="67">
        <f>RES_hhdet_num!P$69</f>
        <v>151300.99999999994</v>
      </c>
      <c r="Q11" s="67">
        <f>RES_hhdet_num!Q$69</f>
        <v>184299.99999999994</v>
      </c>
    </row>
    <row r="12" spans="1:17" ht="12" customHeight="1" x14ac:dyDescent="0.25">
      <c r="A12" s="23" t="s">
        <v>159</v>
      </c>
      <c r="B12" s="67">
        <f>RES_hhdet_num!B$70</f>
        <v>1377</v>
      </c>
      <c r="C12" s="67">
        <f>RES_hhdet_num!C$70</f>
        <v>1472</v>
      </c>
      <c r="D12" s="67">
        <f>RES_hhdet_num!D$70</f>
        <v>2463</v>
      </c>
      <c r="E12" s="67">
        <f>RES_hhdet_num!E$70</f>
        <v>4861.9999999999991</v>
      </c>
      <c r="F12" s="67">
        <f>RES_hhdet_num!F$70</f>
        <v>9394.9999999999982</v>
      </c>
      <c r="G12" s="67">
        <f>RES_hhdet_num!G$70</f>
        <v>19696.999999999996</v>
      </c>
      <c r="H12" s="67">
        <f>RES_hhdet_num!H$70</f>
        <v>39403.999999999993</v>
      </c>
      <c r="I12" s="67">
        <f>RES_hhdet_num!I$70</f>
        <v>71856.999999999985</v>
      </c>
      <c r="J12" s="67">
        <f>RES_hhdet_num!J$70</f>
        <v>92227</v>
      </c>
      <c r="K12" s="67">
        <f>RES_hhdet_num!K$70</f>
        <v>129341</v>
      </c>
      <c r="L12" s="67">
        <f>RES_hhdet_num!L$70</f>
        <v>141581.99999999997</v>
      </c>
      <c r="M12" s="67">
        <f>RES_hhdet_num!M$70</f>
        <v>157122.99999999997</v>
      </c>
      <c r="N12" s="67">
        <f>RES_hhdet_num!N$70</f>
        <v>160662.99999999997</v>
      </c>
      <c r="O12" s="67">
        <f>RES_hhdet_num!O$70</f>
        <v>173015</v>
      </c>
      <c r="P12" s="67">
        <f>RES_hhdet_num!P$70</f>
        <v>175199.99999999994</v>
      </c>
      <c r="Q12" s="67">
        <f>RES_hhdet_num!Q$70</f>
        <v>228532.99999999991</v>
      </c>
    </row>
    <row r="13" spans="1:17" ht="12" customHeight="1" x14ac:dyDescent="0.25">
      <c r="A13" s="23" t="s">
        <v>142</v>
      </c>
      <c r="B13" s="67">
        <f>RES_hhdet_num!B$73</f>
        <v>1024</v>
      </c>
      <c r="C13" s="67">
        <f>RES_hhdet_num!C$73</f>
        <v>920</v>
      </c>
      <c r="D13" s="67">
        <f>RES_hhdet_num!D$73</f>
        <v>1244</v>
      </c>
      <c r="E13" s="67">
        <f>RES_hhdet_num!E$73</f>
        <v>2336.9999999999995</v>
      </c>
      <c r="F13" s="67">
        <f>RES_hhdet_num!F$73</f>
        <v>4309.9999999999991</v>
      </c>
      <c r="G13" s="67">
        <f>RES_hhdet_num!G$73</f>
        <v>8027.9999999999991</v>
      </c>
      <c r="H13" s="67">
        <f>RES_hhdet_num!H$73</f>
        <v>14535.999999999998</v>
      </c>
      <c r="I13" s="67">
        <f>RES_hhdet_num!I$73</f>
        <v>14959.999999999998</v>
      </c>
      <c r="J13" s="67">
        <f>RES_hhdet_num!J$73</f>
        <v>17443</v>
      </c>
      <c r="K13" s="67">
        <f>RES_hhdet_num!K$73</f>
        <v>21746</v>
      </c>
      <c r="L13" s="67">
        <f>RES_hhdet_num!L$73</f>
        <v>16114</v>
      </c>
      <c r="M13" s="67">
        <f>RES_hhdet_num!M$73</f>
        <v>15910</v>
      </c>
      <c r="N13" s="67">
        <f>RES_hhdet_num!N$73</f>
        <v>14601</v>
      </c>
      <c r="O13" s="67">
        <f>RES_hhdet_num!O$73</f>
        <v>12939</v>
      </c>
      <c r="P13" s="67">
        <f>RES_hhdet_num!P$73</f>
        <v>14476</v>
      </c>
      <c r="Q13" s="67">
        <f>RES_hhdet_num!Q$73</f>
        <v>14132.999999999998</v>
      </c>
    </row>
    <row r="14" spans="1:17" ht="12" customHeight="1" x14ac:dyDescent="0.25">
      <c r="A14" s="23" t="s">
        <v>141</v>
      </c>
      <c r="B14" s="67">
        <f>RES_hhdet_num!B$74</f>
        <v>581</v>
      </c>
      <c r="C14" s="67">
        <f>RES_hhdet_num!C$74</f>
        <v>520</v>
      </c>
      <c r="D14" s="67">
        <f>RES_hhdet_num!D$74</f>
        <v>700</v>
      </c>
      <c r="E14" s="67">
        <f>RES_hhdet_num!E$74</f>
        <v>1353.9999999999998</v>
      </c>
      <c r="F14" s="67">
        <f>RES_hhdet_num!F$74</f>
        <v>2413.9999999999995</v>
      </c>
      <c r="G14" s="67">
        <f>RES_hhdet_num!G$74</f>
        <v>4502.9999999999991</v>
      </c>
      <c r="H14" s="67">
        <f>RES_hhdet_num!H$74</f>
        <v>8551.9999999999982</v>
      </c>
      <c r="I14" s="67">
        <f>RES_hhdet_num!I$74</f>
        <v>14858.999999999998</v>
      </c>
      <c r="J14" s="67">
        <f>RES_hhdet_num!J$74</f>
        <v>18792</v>
      </c>
      <c r="K14" s="67">
        <f>RES_hhdet_num!K$74</f>
        <v>24307</v>
      </c>
      <c r="L14" s="67">
        <f>RES_hhdet_num!L$74</f>
        <v>18202</v>
      </c>
      <c r="M14" s="67">
        <f>RES_hhdet_num!M$74</f>
        <v>17921</v>
      </c>
      <c r="N14" s="67">
        <f>RES_hhdet_num!N$74</f>
        <v>16651</v>
      </c>
      <c r="O14" s="67">
        <f>RES_hhdet_num!O$74</f>
        <v>14745</v>
      </c>
      <c r="P14" s="67">
        <f>RES_hhdet_num!P$74</f>
        <v>16762.999999999996</v>
      </c>
      <c r="Q14" s="67">
        <f>RES_hhdet_num!Q$74</f>
        <v>17525.999999999996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3014</v>
      </c>
      <c r="C16" s="67">
        <f>RES_hhdet_num!C$78</f>
        <v>3180</v>
      </c>
      <c r="D16" s="67">
        <f>RES_hhdet_num!D$78</f>
        <v>5029</v>
      </c>
      <c r="E16" s="67">
        <f>RES_hhdet_num!E$78</f>
        <v>9892.9999999999982</v>
      </c>
      <c r="F16" s="67">
        <f>RES_hhdet_num!F$78</f>
        <v>19625.999999999996</v>
      </c>
      <c r="G16" s="67">
        <f>RES_hhdet_num!G$78</f>
        <v>41231.999999999993</v>
      </c>
      <c r="H16" s="67">
        <f>RES_hhdet_num!H$78</f>
        <v>80946.000000000015</v>
      </c>
      <c r="I16" s="67">
        <f>RES_hhdet_num!I$78</f>
        <v>112532.00000000001</v>
      </c>
      <c r="J16" s="67">
        <f>RES_hhdet_num!J$78</f>
        <v>141660.00000000003</v>
      </c>
      <c r="K16" s="67">
        <f>RES_hhdet_num!K$78</f>
        <v>204122</v>
      </c>
      <c r="L16" s="67">
        <f>RES_hhdet_num!L$78</f>
        <v>231590.00000000003</v>
      </c>
      <c r="M16" s="67">
        <f>RES_hhdet_num!M$78</f>
        <v>275344</v>
      </c>
      <c r="N16" s="67">
        <f>RES_hhdet_num!N$78</f>
        <v>275972</v>
      </c>
      <c r="O16" s="67">
        <f>RES_hhdet_num!O$78</f>
        <v>291537</v>
      </c>
      <c r="P16" s="67">
        <f>RES_hhdet_num!P$78</f>
        <v>294324.99999999994</v>
      </c>
      <c r="Q16" s="67">
        <f>RES_hhdet_num!Q$78</f>
        <v>376163.99999999977</v>
      </c>
    </row>
    <row r="17" spans="1:17" ht="12" customHeight="1" x14ac:dyDescent="0.25">
      <c r="A17" s="29" t="s">
        <v>140</v>
      </c>
      <c r="B17" s="83">
        <f>RES_hhdet_num!B$79</f>
        <v>2392</v>
      </c>
      <c r="C17" s="83">
        <f>RES_hhdet_num!C$79</f>
        <v>2336</v>
      </c>
      <c r="D17" s="83">
        <f>RES_hhdet_num!D$79</f>
        <v>3755</v>
      </c>
      <c r="E17" s="83">
        <f>RES_hhdet_num!E$79</f>
        <v>7049.9999999999991</v>
      </c>
      <c r="F17" s="83">
        <f>RES_hhdet_num!F$79</f>
        <v>13262.999999999998</v>
      </c>
      <c r="G17" s="83">
        <f>RES_hhdet_num!G$79</f>
        <v>26104.999999999993</v>
      </c>
      <c r="H17" s="83">
        <f>RES_hhdet_num!H$79</f>
        <v>48520.999999999993</v>
      </c>
      <c r="I17" s="83">
        <f>RES_hhdet_num!I$79</f>
        <v>61486</v>
      </c>
      <c r="J17" s="83">
        <f>RES_hhdet_num!J$79</f>
        <v>72412</v>
      </c>
      <c r="K17" s="83">
        <f>RES_hhdet_num!K$79</f>
        <v>86981</v>
      </c>
      <c r="L17" s="83">
        <f>RES_hhdet_num!L$79</f>
        <v>69654</v>
      </c>
      <c r="M17" s="83">
        <f>RES_hhdet_num!M$79</f>
        <v>55099</v>
      </c>
      <c r="N17" s="83">
        <f>RES_hhdet_num!N$79</f>
        <v>56820.999999999985</v>
      </c>
      <c r="O17" s="83">
        <f>RES_hhdet_num!O$79</f>
        <v>60985</v>
      </c>
      <c r="P17" s="83">
        <f>RES_hhdet_num!P$79</f>
        <v>63414.999999999985</v>
      </c>
      <c r="Q17" s="83">
        <f>RES_hhdet_num!Q$79</f>
        <v>68328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337.875</v>
      </c>
      <c r="D21" s="67">
        <f t="shared" si="0"/>
        <v>337.875</v>
      </c>
      <c r="E21" s="67">
        <f t="shared" si="0"/>
        <v>337.87500000000364</v>
      </c>
      <c r="F21" s="67">
        <f t="shared" si="0"/>
        <v>337.87500000000728</v>
      </c>
      <c r="G21" s="67">
        <f t="shared" si="0"/>
        <v>337.875</v>
      </c>
      <c r="H21" s="67">
        <f t="shared" si="0"/>
        <v>337.8750000000291</v>
      </c>
      <c r="I21" s="67">
        <f t="shared" si="0"/>
        <v>337.875</v>
      </c>
      <c r="J21" s="67">
        <f t="shared" si="0"/>
        <v>337.8749999999709</v>
      </c>
      <c r="K21" s="67">
        <f t="shared" si="0"/>
        <v>337.875</v>
      </c>
      <c r="L21" s="67">
        <f t="shared" si="0"/>
        <v>337.875</v>
      </c>
      <c r="M21" s="67">
        <f t="shared" si="0"/>
        <v>337.875</v>
      </c>
      <c r="N21" s="67">
        <f t="shared" si="0"/>
        <v>337.875</v>
      </c>
      <c r="O21" s="67">
        <f t="shared" si="0"/>
        <v>337.875</v>
      </c>
      <c r="P21" s="67">
        <f t="shared" si="0"/>
        <v>337.87500000011642</v>
      </c>
      <c r="Q21" s="67">
        <f t="shared" si="0"/>
        <v>337.875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56</v>
      </c>
      <c r="D23" s="67">
        <f t="shared" si="1"/>
        <v>54</v>
      </c>
      <c r="E23" s="67">
        <f t="shared" si="1"/>
        <v>88.000000000000455</v>
      </c>
      <c r="F23" s="67">
        <f t="shared" si="1"/>
        <v>171.00000000000091</v>
      </c>
      <c r="G23" s="67">
        <f t="shared" si="1"/>
        <v>322.00000000000182</v>
      </c>
      <c r="H23" s="67">
        <f t="shared" si="1"/>
        <v>645.00000000000364</v>
      </c>
      <c r="I23" s="67">
        <f t="shared" si="1"/>
        <v>1265.0000000000073</v>
      </c>
      <c r="J23" s="67">
        <f t="shared" si="1"/>
        <v>0</v>
      </c>
      <c r="K23" s="67">
        <f t="shared" si="1"/>
        <v>325</v>
      </c>
      <c r="L23" s="67">
        <f t="shared" si="1"/>
        <v>868</v>
      </c>
      <c r="M23" s="67">
        <f t="shared" si="1"/>
        <v>2100</v>
      </c>
      <c r="N23" s="67">
        <f t="shared" si="1"/>
        <v>789.875</v>
      </c>
      <c r="O23" s="67">
        <f t="shared" si="1"/>
        <v>7858</v>
      </c>
      <c r="P23" s="67">
        <f t="shared" si="1"/>
        <v>10987.125000000029</v>
      </c>
      <c r="Q23" s="67">
        <f t="shared" si="1"/>
        <v>15056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114</v>
      </c>
      <c r="D25" s="67">
        <f t="shared" si="2"/>
        <v>114.00000000000091</v>
      </c>
      <c r="E25" s="67">
        <f t="shared" si="2"/>
        <v>114.00000000000364</v>
      </c>
      <c r="F25" s="67">
        <f t="shared" si="2"/>
        <v>114</v>
      </c>
      <c r="G25" s="67">
        <f t="shared" si="2"/>
        <v>170.58413819387351</v>
      </c>
      <c r="H25" s="67">
        <f t="shared" si="2"/>
        <v>202.20510446342814</v>
      </c>
      <c r="I25" s="67">
        <f t="shared" si="2"/>
        <v>2865.9155972994631</v>
      </c>
      <c r="J25" s="67">
        <f t="shared" si="2"/>
        <v>113.99999999998545</v>
      </c>
      <c r="K25" s="67">
        <f t="shared" si="2"/>
        <v>159.00525185395963</v>
      </c>
      <c r="L25" s="67">
        <f t="shared" si="2"/>
        <v>154.59160479185812</v>
      </c>
      <c r="M25" s="67">
        <f t="shared" si="2"/>
        <v>148.68320801315713</v>
      </c>
      <c r="N25" s="67">
        <f t="shared" si="2"/>
        <v>140.75548575315042</v>
      </c>
      <c r="O25" s="67">
        <f t="shared" si="2"/>
        <v>129.33784228074364</v>
      </c>
      <c r="P25" s="67">
        <f t="shared" si="2"/>
        <v>1463.028805063339</v>
      </c>
      <c r="Q25" s="67">
        <f t="shared" si="2"/>
        <v>0</v>
      </c>
    </row>
    <row r="26" spans="1:17" ht="12" customHeight="1" x14ac:dyDescent="0.25">
      <c r="A26" s="23" t="s">
        <v>159</v>
      </c>
      <c r="B26" s="67"/>
      <c r="C26" s="67">
        <f t="shared" si="2"/>
        <v>78.237098473717197</v>
      </c>
      <c r="D26" s="67">
        <f t="shared" si="2"/>
        <v>245.68730764951351</v>
      </c>
      <c r="E26" s="67">
        <f t="shared" si="2"/>
        <v>183.79734395307696</v>
      </c>
      <c r="F26" s="67">
        <f t="shared" si="2"/>
        <v>464.56174108314917</v>
      </c>
      <c r="G26" s="67">
        <f t="shared" si="2"/>
        <v>70.204026785129827</v>
      </c>
      <c r="H26" s="67">
        <f t="shared" si="2"/>
        <v>71.932487884965667</v>
      </c>
      <c r="I26" s="67">
        <f t="shared" si="2"/>
        <v>64.5</v>
      </c>
      <c r="J26" s="67">
        <f t="shared" si="2"/>
        <v>918.26454122418363</v>
      </c>
      <c r="K26" s="67">
        <f t="shared" si="2"/>
        <v>178.14786799022113</v>
      </c>
      <c r="L26" s="67">
        <f t="shared" si="2"/>
        <v>183.28339520815643</v>
      </c>
      <c r="M26" s="67">
        <f t="shared" si="2"/>
        <v>189.19179198684287</v>
      </c>
      <c r="N26" s="67">
        <f t="shared" si="2"/>
        <v>197.11951424687868</v>
      </c>
      <c r="O26" s="67">
        <f t="shared" si="2"/>
        <v>208.53715771922725</v>
      </c>
      <c r="P26" s="67">
        <f t="shared" si="2"/>
        <v>240.32632309448672</v>
      </c>
      <c r="Q26" s="67">
        <f t="shared" si="2"/>
        <v>337.8750000000291</v>
      </c>
    </row>
    <row r="27" spans="1:17" ht="12" customHeight="1" x14ac:dyDescent="0.25">
      <c r="A27" s="23" t="s">
        <v>142</v>
      </c>
      <c r="B27" s="67"/>
      <c r="C27" s="67">
        <f t="shared" si="2"/>
        <v>185.93515133294227</v>
      </c>
      <c r="D27" s="67">
        <f t="shared" si="2"/>
        <v>277.71927614669721</v>
      </c>
      <c r="E27" s="67">
        <f t="shared" si="2"/>
        <v>97.945266242972139</v>
      </c>
      <c r="F27" s="67">
        <f t="shared" si="2"/>
        <v>301.57606360475893</v>
      </c>
      <c r="G27" s="67">
        <f t="shared" si="2"/>
        <v>97.086835020999388</v>
      </c>
      <c r="H27" s="67">
        <f t="shared" si="2"/>
        <v>63.737407651631656</v>
      </c>
      <c r="I27" s="67">
        <f t="shared" si="2"/>
        <v>1071.710968539528</v>
      </c>
      <c r="J27" s="67">
        <f t="shared" si="2"/>
        <v>0</v>
      </c>
      <c r="K27" s="67">
        <f t="shared" si="2"/>
        <v>1532.1095329271739</v>
      </c>
      <c r="L27" s="67">
        <f t="shared" si="2"/>
        <v>5632</v>
      </c>
      <c r="M27" s="67">
        <f t="shared" si="2"/>
        <v>2703.349559047856</v>
      </c>
      <c r="N27" s="67">
        <f t="shared" si="2"/>
        <v>1309</v>
      </c>
      <c r="O27" s="67">
        <f t="shared" si="2"/>
        <v>1662</v>
      </c>
      <c r="P27" s="67">
        <f t="shared" si="2"/>
        <v>626.55181964127405</v>
      </c>
      <c r="Q27" s="67">
        <f t="shared" si="2"/>
        <v>2460.9604561856668</v>
      </c>
    </row>
    <row r="28" spans="1:17" ht="12" customHeight="1" x14ac:dyDescent="0.25">
      <c r="A28" s="23" t="s">
        <v>141</v>
      </c>
      <c r="B28" s="67"/>
      <c r="C28" s="67">
        <f t="shared" si="2"/>
        <v>107.31117249253259</v>
      </c>
      <c r="D28" s="67">
        <f t="shared" si="2"/>
        <v>283.02416013206221</v>
      </c>
      <c r="E28" s="67">
        <f t="shared" si="2"/>
        <v>387.16341886626992</v>
      </c>
      <c r="F28" s="67">
        <f t="shared" si="2"/>
        <v>1147.140420717747</v>
      </c>
      <c r="G28" s="67">
        <f t="shared" si="2"/>
        <v>1712.4337583841616</v>
      </c>
      <c r="H28" s="67">
        <f t="shared" si="2"/>
        <v>3237.5229561774486</v>
      </c>
      <c r="I28" s="67">
        <f t="shared" si="2"/>
        <v>1485.6129198882936</v>
      </c>
      <c r="J28" s="67">
        <f t="shared" si="2"/>
        <v>2660.4653598484911</v>
      </c>
      <c r="K28" s="67">
        <f t="shared" si="2"/>
        <v>6522.3032933349023</v>
      </c>
      <c r="L28" s="67">
        <f t="shared" si="2"/>
        <v>6105</v>
      </c>
      <c r="M28" s="67">
        <f t="shared" si="2"/>
        <v>3096.2635730796137</v>
      </c>
      <c r="N28" s="67">
        <f t="shared" si="2"/>
        <v>1270</v>
      </c>
      <c r="O28" s="67">
        <f t="shared" si="2"/>
        <v>1906</v>
      </c>
      <c r="P28" s="67">
        <f t="shared" si="2"/>
        <v>325.6229694186186</v>
      </c>
      <c r="Q28" s="67">
        <f t="shared" si="2"/>
        <v>2626.4328136354634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282.75</v>
      </c>
      <c r="D30" s="67">
        <f t="shared" si="3"/>
        <v>282.75</v>
      </c>
      <c r="E30" s="67">
        <f t="shared" si="3"/>
        <v>282.75000000000182</v>
      </c>
      <c r="F30" s="67">
        <f t="shared" si="3"/>
        <v>282.75000000000364</v>
      </c>
      <c r="G30" s="67">
        <f t="shared" si="3"/>
        <v>345.53056801037019</v>
      </c>
      <c r="H30" s="67">
        <f t="shared" si="3"/>
        <v>282.74999999998545</v>
      </c>
      <c r="I30" s="67">
        <f t="shared" si="3"/>
        <v>282.74999999998545</v>
      </c>
      <c r="J30" s="67">
        <f t="shared" si="3"/>
        <v>282.75</v>
      </c>
      <c r="K30" s="67">
        <f t="shared" si="3"/>
        <v>578.99874107644428</v>
      </c>
      <c r="L30" s="67">
        <f t="shared" si="3"/>
        <v>2122.0549120012147</v>
      </c>
      <c r="M30" s="67">
        <f t="shared" si="3"/>
        <v>5111.6427238955512</v>
      </c>
      <c r="N30" s="67">
        <f t="shared" si="3"/>
        <v>9768.9615913798334</v>
      </c>
      <c r="O30" s="67">
        <f t="shared" si="3"/>
        <v>22289.405568010348</v>
      </c>
      <c r="P30" s="67">
        <f t="shared" si="3"/>
        <v>40257.578401842446</v>
      </c>
      <c r="Q30" s="67">
        <f t="shared" si="3"/>
        <v>31918.647210842813</v>
      </c>
    </row>
    <row r="31" spans="1:17" ht="12" customHeight="1" x14ac:dyDescent="0.25">
      <c r="A31" s="29" t="s">
        <v>140</v>
      </c>
      <c r="B31" s="83"/>
      <c r="C31" s="83">
        <f t="shared" si="3"/>
        <v>231.47493554074208</v>
      </c>
      <c r="D31" s="83">
        <f t="shared" si="3"/>
        <v>402.69508799875621</v>
      </c>
      <c r="E31" s="83">
        <f t="shared" si="3"/>
        <v>428.10727610448066</v>
      </c>
      <c r="F31" s="83">
        <f t="shared" si="3"/>
        <v>639.78840862020479</v>
      </c>
      <c r="G31" s="83">
        <f t="shared" si="3"/>
        <v>224.25</v>
      </c>
      <c r="H31" s="83">
        <f t="shared" si="3"/>
        <v>224.25</v>
      </c>
      <c r="I31" s="83">
        <f t="shared" si="3"/>
        <v>343.1027891573176</v>
      </c>
      <c r="J31" s="83">
        <f t="shared" si="3"/>
        <v>222.31547243124805</v>
      </c>
      <c r="K31" s="83">
        <f t="shared" si="3"/>
        <v>6317.0797329272609</v>
      </c>
      <c r="L31" s="83">
        <f t="shared" si="3"/>
        <v>17327</v>
      </c>
      <c r="M31" s="83">
        <f t="shared" si="3"/>
        <v>18273.312994973967</v>
      </c>
      <c r="N31" s="83">
        <f t="shared" si="3"/>
        <v>0</v>
      </c>
      <c r="O31" s="83">
        <f t="shared" si="3"/>
        <v>0</v>
      </c>
      <c r="P31" s="83">
        <f t="shared" si="3"/>
        <v>6069.465333893022</v>
      </c>
      <c r="Q31" s="83">
        <f t="shared" si="3"/>
        <v>13308.102789157318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447.875</v>
      </c>
      <c r="D35" s="67">
        <f>RES_hhdet_in!D$64</f>
        <v>3605.8749999999995</v>
      </c>
      <c r="E35" s="67">
        <f>RES_hhdet_in!E$64</f>
        <v>8496.875</v>
      </c>
      <c r="F35" s="67">
        <f>RES_hhdet_in!F$64</f>
        <v>16283.875</v>
      </c>
      <c r="G35" s="67">
        <f>RES_hhdet_in!G$64</f>
        <v>34785.875</v>
      </c>
      <c r="H35" s="67">
        <f>RES_hhdet_in!H$64</f>
        <v>62467.874999999993</v>
      </c>
      <c r="I35" s="67">
        <f>RES_hhdet_in!I$64</f>
        <v>44888.874999999993</v>
      </c>
      <c r="J35" s="67">
        <f>RES_hhdet_in!J$64</f>
        <v>40391.875</v>
      </c>
      <c r="K35" s="67">
        <f>RES_hhdet_in!K$64</f>
        <v>77368.875</v>
      </c>
      <c r="L35" s="67">
        <f>RES_hhdet_in!L$64</f>
        <v>10478.875</v>
      </c>
      <c r="M35" s="67">
        <f>RES_hhdet_in!M$64</f>
        <v>29536.875000000004</v>
      </c>
      <c r="N35" s="67">
        <f>RES_hhdet_in!N$64</f>
        <v>2687.875</v>
      </c>
      <c r="O35" s="67">
        <f>RES_hhdet_in!O$64</f>
        <v>20066.875</v>
      </c>
      <c r="P35" s="67">
        <f>RES_hhdet_in!P$64</f>
        <v>5555.875</v>
      </c>
      <c r="Q35" s="67">
        <f>RES_hhdet_in!Q$64</f>
        <v>87089.875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221</v>
      </c>
      <c r="D37" s="67">
        <f>RES_hhdet_in!D$67</f>
        <v>605</v>
      </c>
      <c r="E37" s="67">
        <f>RES_hhdet_in!E$67</f>
        <v>1520</v>
      </c>
      <c r="F37" s="67">
        <f>RES_hhdet_in!F$67</f>
        <v>3324</v>
      </c>
      <c r="G37" s="67">
        <f>RES_hhdet_in!G$67</f>
        <v>7858</v>
      </c>
      <c r="H37" s="67">
        <f>RES_hhdet_in!H$67</f>
        <v>15710</v>
      </c>
      <c r="I37" s="67">
        <f>RES_hhdet_in!I$67</f>
        <v>15056</v>
      </c>
      <c r="J37" s="67">
        <f>RES_hhdet_in!J$67</f>
        <v>15342.000000000007</v>
      </c>
      <c r="K37" s="67">
        <f>RES_hhdet_in!K$67</f>
        <v>25357</v>
      </c>
      <c r="L37" s="67">
        <f>RES_hhdet_in!L$67</f>
        <v>7517</v>
      </c>
      <c r="M37" s="67">
        <f>RES_hhdet_in!M$67</f>
        <v>13660</v>
      </c>
      <c r="N37" s="67">
        <f>RES_hhdet_in!N$67</f>
        <v>2687.875</v>
      </c>
      <c r="O37" s="67">
        <f>RES_hhdet_in!O$67</f>
        <v>15852</v>
      </c>
      <c r="P37" s="67">
        <f>RES_hhdet_in!P$67</f>
        <v>14274.125000000002</v>
      </c>
      <c r="Q37" s="67">
        <f>RES_hhdet_in!Q$67</f>
        <v>42948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293.99999999999989</v>
      </c>
      <c r="D39" s="67">
        <f>RES_hhdet_in!D$69</f>
        <v>1886.9999999999995</v>
      </c>
      <c r="E39" s="67">
        <f>RES_hhdet_in!E$69</f>
        <v>4127</v>
      </c>
      <c r="F39" s="67">
        <f>RES_hhdet_in!F$69</f>
        <v>8494</v>
      </c>
      <c r="G39" s="67">
        <f>RES_hhdet_in!G$69</f>
        <v>18509.584138193877</v>
      </c>
      <c r="H39" s="67">
        <f>RES_hhdet_in!H$69</f>
        <v>32068.205104463406</v>
      </c>
      <c r="I39" s="67">
        <f>RES_hhdet_in!I$69</f>
        <v>8232.9155972994668</v>
      </c>
      <c r="J39" s="67">
        <f>RES_hhdet_in!J$69</f>
        <v>13382</v>
      </c>
      <c r="K39" s="67">
        <f>RES_hhdet_in!K$69</f>
        <v>30258.00525185396</v>
      </c>
      <c r="L39" s="67">
        <f>RES_hhdet_in!L$69</f>
        <v>9791.5916047918781</v>
      </c>
      <c r="M39" s="67">
        <f>RES_hhdet_in!M$69</f>
        <v>14291.683208013175</v>
      </c>
      <c r="N39" s="67">
        <f>RES_hhdet_in!N$69</f>
        <v>1529.7554857531143</v>
      </c>
      <c r="O39" s="67">
        <f>RES_hhdet_in!O$69</f>
        <v>11074.337842280736</v>
      </c>
      <c r="P39" s="67">
        <f>RES_hhdet_in!P$69</f>
        <v>941.02880506328142</v>
      </c>
      <c r="Q39" s="67">
        <f>RES_hhdet_in!Q$69</f>
        <v>32999.000000000007</v>
      </c>
    </row>
    <row r="40" spans="1:17" ht="12" customHeight="1" x14ac:dyDescent="0.25">
      <c r="A40" s="23" t="s">
        <v>159</v>
      </c>
      <c r="B40" s="67"/>
      <c r="C40" s="67">
        <f>RES_hhdet_in!C$70</f>
        <v>173.23709847371731</v>
      </c>
      <c r="D40" s="67">
        <f>RES_hhdet_in!D$70</f>
        <v>1236.6873076495135</v>
      </c>
      <c r="E40" s="67">
        <f>RES_hhdet_in!E$70</f>
        <v>2582.7973439530761</v>
      </c>
      <c r="F40" s="67">
        <f>RES_hhdet_in!F$70</f>
        <v>4997.5617410831474</v>
      </c>
      <c r="G40" s="67">
        <f>RES_hhdet_in!G$70</f>
        <v>10372.204026785126</v>
      </c>
      <c r="H40" s="67">
        <f>RES_hhdet_in!H$70</f>
        <v>19778.932487884958</v>
      </c>
      <c r="I40" s="67">
        <f>RES_hhdet_in!I$70</f>
        <v>32517.499999999996</v>
      </c>
      <c r="J40" s="67">
        <f>RES_hhdet_in!J$70</f>
        <v>21288.264541224198</v>
      </c>
      <c r="K40" s="67">
        <f>RES_hhdet_in!K$70</f>
        <v>37292.147867990221</v>
      </c>
      <c r="L40" s="67">
        <f>RES_hhdet_in!L$70</f>
        <v>12424.283395208133</v>
      </c>
      <c r="M40" s="67">
        <f>RES_hhdet_in!M$70</f>
        <v>15730.191791986841</v>
      </c>
      <c r="N40" s="67">
        <f>RES_hhdet_in!N$70</f>
        <v>3737.1195142468878</v>
      </c>
      <c r="O40" s="67">
        <f>RES_hhdet_in!O$70</f>
        <v>12560.537157719267</v>
      </c>
      <c r="P40" s="67">
        <f>RES_hhdet_in!P$70</f>
        <v>2425.3263230944222</v>
      </c>
      <c r="Q40" s="67">
        <f>RES_hhdet_in!Q$70</f>
        <v>53670.875</v>
      </c>
    </row>
    <row r="41" spans="1:17" ht="12" customHeight="1" x14ac:dyDescent="0.25">
      <c r="A41" s="23" t="s">
        <v>142</v>
      </c>
      <c r="B41" s="67"/>
      <c r="C41" s="67">
        <f>RES_hhdet_in!C$73</f>
        <v>81.935151332942326</v>
      </c>
      <c r="D41" s="67">
        <f>RES_hhdet_in!D$73</f>
        <v>601.71927614669721</v>
      </c>
      <c r="E41" s="67">
        <f>RES_hhdet_in!E$73</f>
        <v>1190.9452662429717</v>
      </c>
      <c r="F41" s="67">
        <f>RES_hhdet_in!F$73</f>
        <v>2274.5760636047585</v>
      </c>
      <c r="G41" s="67">
        <f>RES_hhdet_in!G$73</f>
        <v>3815.0868350209994</v>
      </c>
      <c r="H41" s="67">
        <f>RES_hhdet_in!H$73</f>
        <v>6571.7374076516307</v>
      </c>
      <c r="I41" s="67">
        <f>RES_hhdet_in!I$73</f>
        <v>1495.7109685395289</v>
      </c>
      <c r="J41" s="67">
        <f>RES_hhdet_in!J$73</f>
        <v>2483.0000000000018</v>
      </c>
      <c r="K41" s="67">
        <f>RES_hhdet_in!K$73</f>
        <v>5835.1095329271739</v>
      </c>
      <c r="L41" s="67">
        <f>RES_hhdet_in!L$73</f>
        <v>0</v>
      </c>
      <c r="M41" s="67">
        <f>RES_hhdet_in!M$73</f>
        <v>2499.3495590478569</v>
      </c>
      <c r="N41" s="67">
        <f>RES_hhdet_in!N$73</f>
        <v>0</v>
      </c>
      <c r="O41" s="67">
        <f>RES_hhdet_in!O$73</f>
        <v>0</v>
      </c>
      <c r="P41" s="67">
        <f>RES_hhdet_in!P$73</f>
        <v>2163.551819641275</v>
      </c>
      <c r="Q41" s="67">
        <f>RES_hhdet_in!Q$73</f>
        <v>2117.9604561856663</v>
      </c>
    </row>
    <row r="42" spans="1:17" ht="12" customHeight="1" x14ac:dyDescent="0.25">
      <c r="A42" s="23" t="s">
        <v>141</v>
      </c>
      <c r="B42" s="67"/>
      <c r="C42" s="67">
        <f>RES_hhdet_in!C$74</f>
        <v>46.31117249253262</v>
      </c>
      <c r="D42" s="67">
        <f>RES_hhdet_in!D$74</f>
        <v>463.02416013206226</v>
      </c>
      <c r="E42" s="67">
        <f>RES_hhdet_in!E$74</f>
        <v>1041.1634188662697</v>
      </c>
      <c r="F42" s="67">
        <f>RES_hhdet_in!F$74</f>
        <v>2207.1404207177466</v>
      </c>
      <c r="G42" s="67">
        <f>RES_hhdet_in!G$74</f>
        <v>3801.4337583841607</v>
      </c>
      <c r="H42" s="67">
        <f>RES_hhdet_in!H$74</f>
        <v>7286.5229561774477</v>
      </c>
      <c r="I42" s="67">
        <f>RES_hhdet_in!I$74</f>
        <v>7792.6129198882927</v>
      </c>
      <c r="J42" s="67">
        <f>RES_hhdet_in!J$74</f>
        <v>6593.4653598484929</v>
      </c>
      <c r="K42" s="67">
        <f>RES_hhdet_in!K$74</f>
        <v>12037.303293334902</v>
      </c>
      <c r="L42" s="67">
        <f>RES_hhdet_in!L$74</f>
        <v>0</v>
      </c>
      <c r="M42" s="67">
        <f>RES_hhdet_in!M$74</f>
        <v>2815.2635730796128</v>
      </c>
      <c r="N42" s="67">
        <f>RES_hhdet_in!N$74</f>
        <v>0</v>
      </c>
      <c r="O42" s="67">
        <f>RES_hhdet_in!O$74</f>
        <v>0</v>
      </c>
      <c r="P42" s="67">
        <f>RES_hhdet_in!P$74</f>
        <v>2343.622969418615</v>
      </c>
      <c r="Q42" s="67">
        <f>RES_hhdet_in!Q$74</f>
        <v>3389.432813635462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448.74999999999989</v>
      </c>
      <c r="D44" s="67">
        <f>RES_hhdet_in!D$78</f>
        <v>2131.75</v>
      </c>
      <c r="E44" s="67">
        <f>RES_hhdet_in!E$78</f>
        <v>5146.7500000000009</v>
      </c>
      <c r="F44" s="67">
        <f>RES_hhdet_in!F$78</f>
        <v>10015.75</v>
      </c>
      <c r="G44" s="67">
        <f>RES_hhdet_in!G$78</f>
        <v>21951.530568010363</v>
      </c>
      <c r="H44" s="67">
        <f>RES_hhdet_in!H$78</f>
        <v>39996.75</v>
      </c>
      <c r="I44" s="67">
        <f>RES_hhdet_in!I$78</f>
        <v>31868.749999999989</v>
      </c>
      <c r="J44" s="67">
        <f>RES_hhdet_in!J$78</f>
        <v>29410.750000000007</v>
      </c>
      <c r="K44" s="67">
        <f>RES_hhdet_in!K$78</f>
        <v>63040.998741076422</v>
      </c>
      <c r="L44" s="67">
        <f>RES_hhdet_in!L$78</f>
        <v>29590.054912001258</v>
      </c>
      <c r="M44" s="67">
        <f>RES_hhdet_in!M$78</f>
        <v>48865.642723895515</v>
      </c>
      <c r="N44" s="67">
        <f>RES_hhdet_in!N$78</f>
        <v>10396.961591379806</v>
      </c>
      <c r="O44" s="67">
        <f>RES_hhdet_in!O$78</f>
        <v>37854.405568010348</v>
      </c>
      <c r="P44" s="67">
        <f>RES_hhdet_in!P$78</f>
        <v>43045.578401842395</v>
      </c>
      <c r="Q44" s="67">
        <f>RES_hhdet_in!Q$78</f>
        <v>113757.64721084267</v>
      </c>
    </row>
    <row r="45" spans="1:17" ht="12" customHeight="1" x14ac:dyDescent="0.25">
      <c r="A45" s="29" t="s">
        <v>140</v>
      </c>
      <c r="B45" s="83"/>
      <c r="C45" s="83">
        <f>RES_hhdet_in!C$79</f>
        <v>175.47493554074219</v>
      </c>
      <c r="D45" s="83">
        <f>RES_hhdet_in!D$79</f>
        <v>1821.6950879987562</v>
      </c>
      <c r="E45" s="83">
        <f>RES_hhdet_in!E$79</f>
        <v>3723.1072761044793</v>
      </c>
      <c r="F45" s="83">
        <f>RES_hhdet_in!F$79</f>
        <v>6852.788408620203</v>
      </c>
      <c r="G45" s="83">
        <f>RES_hhdet_in!G$79</f>
        <v>13066.249999999996</v>
      </c>
      <c r="H45" s="83">
        <f>RES_hhdet_in!H$79</f>
        <v>22640.25</v>
      </c>
      <c r="I45" s="83">
        <f>RES_hhdet_in!I$79</f>
        <v>13308.102789157321</v>
      </c>
      <c r="J45" s="83">
        <f>RES_hhdet_in!J$79</f>
        <v>11148.315472431255</v>
      </c>
      <c r="K45" s="83">
        <f>RES_hhdet_in!K$79</f>
        <v>20886.079732927268</v>
      </c>
      <c r="L45" s="83">
        <f>RES_hhdet_in!L$79</f>
        <v>0</v>
      </c>
      <c r="M45" s="83">
        <f>RES_hhdet_in!M$79</f>
        <v>3718.3129949739705</v>
      </c>
      <c r="N45" s="83">
        <f>RES_hhdet_in!N$79</f>
        <v>1721.9999999999923</v>
      </c>
      <c r="O45" s="83">
        <f>RES_hhdet_in!O$79</f>
        <v>4164.0000000000146</v>
      </c>
      <c r="P45" s="83">
        <f>RES_hhdet_in!P$79</f>
        <v>8499.4653338930129</v>
      </c>
      <c r="Q45" s="83">
        <f>RES_hhdet_in!Q$79</f>
        <v>18221.102789157332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194.94308405452855</v>
      </c>
      <c r="D49" s="67">
        <f>RES_hhdet_in_new!D$64</f>
        <v>1497.1937737383994</v>
      </c>
      <c r="E49" s="67">
        <f>RES_hhdet_in_new!E$64</f>
        <v>3309.562066168729</v>
      </c>
      <c r="F49" s="67">
        <f>RES_hhdet_in_new!F$64</f>
        <v>8682.9619502589085</v>
      </c>
      <c r="G49" s="67">
        <f>RES_hhdet_in_new!G$64</f>
        <v>12715.503645339573</v>
      </c>
      <c r="H49" s="67">
        <f>RES_hhdet_in_new!H$64</f>
        <v>23439.458467330191</v>
      </c>
      <c r="I49" s="67">
        <f>RES_hhdet_in_new!I$64</f>
        <v>17756.237694556676</v>
      </c>
      <c r="J49" s="67">
        <f>RES_hhdet_in_new!J$64</f>
        <v>17611.156083010104</v>
      </c>
      <c r="K49" s="67">
        <f>RES_hhdet_in_new!K$64</f>
        <v>34727.44444774594</v>
      </c>
      <c r="L49" s="67">
        <f>RES_hhdet_in_new!L$64</f>
        <v>4168.980433056322</v>
      </c>
      <c r="M49" s="67">
        <f>RES_hhdet_in_new!M$64</f>
        <v>12084.163163310444</v>
      </c>
      <c r="N49" s="67">
        <f>RES_hhdet_in_new!N$64</f>
        <v>637.28737994175572</v>
      </c>
      <c r="O49" s="67">
        <f>RES_hhdet_in_new!O$64</f>
        <v>5436.4891845788561</v>
      </c>
      <c r="P49" s="67">
        <f>RES_hhdet_in_new!P$64</f>
        <v>3271.4334033834843</v>
      </c>
      <c r="Q49" s="67">
        <f>RES_hhdet_in_new!Q$64</f>
        <v>26368.41205814706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96</v>
      </c>
      <c r="D51" s="67">
        <f>RES_hhdet_in_new!D$67</f>
        <v>251</v>
      </c>
      <c r="E51" s="67">
        <f>RES_hhdet_in_new!E$67</f>
        <v>591.99999999999989</v>
      </c>
      <c r="F51" s="67">
        <f>RES_hhdet_in_new!F$67</f>
        <v>1771.9999999999998</v>
      </c>
      <c r="G51" s="67">
        <f>RES_hhdet_in_new!G$67</f>
        <v>2871.9999999999995</v>
      </c>
      <c r="H51" s="67">
        <f>RES_hhdet_in_new!H$67</f>
        <v>5894.9999999999991</v>
      </c>
      <c r="I51" s="67">
        <f>RES_hhdet_in_new!I$67</f>
        <v>5955.9999999999991</v>
      </c>
      <c r="J51" s="67">
        <f>RES_hhdet_in_new!J$67</f>
        <v>6689</v>
      </c>
      <c r="K51" s="67">
        <f>RES_hhdet_in_new!K$67</f>
        <v>11382</v>
      </c>
      <c r="L51" s="67">
        <f>RES_hhdet_in_new!L$67</f>
        <v>2991</v>
      </c>
      <c r="M51" s="67">
        <f>RES_hhdet_in_new!M$67</f>
        <v>5589</v>
      </c>
      <c r="N51" s="67">
        <f>RES_hhdet_in_new!N$67</f>
        <v>637.28737994175572</v>
      </c>
      <c r="O51" s="67">
        <f>RES_hhdet_in_new!O$67</f>
        <v>4295</v>
      </c>
      <c r="P51" s="67">
        <f>RES_hhdet_in_new!P$67</f>
        <v>3271.4334033834843</v>
      </c>
      <c r="Q51" s="67">
        <f>RES_hhdet_in_new!Q$67</f>
        <v>13002.999999999996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23.741168151741348</v>
      </c>
      <c r="D53" s="67">
        <f>RES_hhdet_in_new!D$69</f>
        <v>0</v>
      </c>
      <c r="E53" s="67">
        <f>RES_hhdet_in_new!E$69</f>
        <v>0</v>
      </c>
      <c r="F53" s="67">
        <f>RES_hhdet_in_new!F$69</f>
        <v>0</v>
      </c>
      <c r="G53" s="67">
        <f>RES_hhdet_in_new!G$69</f>
        <v>0</v>
      </c>
      <c r="H53" s="67">
        <f>RES_hhdet_in_new!H$69</f>
        <v>0</v>
      </c>
      <c r="I53" s="67">
        <f>RES_hhdet_in_new!I$69</f>
        <v>0</v>
      </c>
      <c r="J53" s="67">
        <f>RES_hhdet_in_new!J$69</f>
        <v>0</v>
      </c>
      <c r="K53" s="67">
        <f>RES_hhdet_in_new!K$69</f>
        <v>0</v>
      </c>
      <c r="L53" s="67">
        <f>RES_hhdet_in_new!L$69</f>
        <v>0</v>
      </c>
      <c r="M53" s="67">
        <f>RES_hhdet_in_new!M$69</f>
        <v>0</v>
      </c>
      <c r="N53" s="67">
        <f>RES_hhdet_in_new!N$69</f>
        <v>0</v>
      </c>
      <c r="O53" s="67">
        <f>RES_hhdet_in_new!O$69</f>
        <v>0</v>
      </c>
      <c r="P53" s="67">
        <f>RES_hhdet_in_new!P$69</f>
        <v>0</v>
      </c>
      <c r="Q53" s="67">
        <f>RES_hhdet_in_new!Q$69</f>
        <v>0</v>
      </c>
    </row>
    <row r="54" spans="1:17" ht="12" customHeight="1" x14ac:dyDescent="0.25">
      <c r="A54" s="148" t="s">
        <v>159</v>
      </c>
      <c r="B54" s="67"/>
      <c r="C54" s="67">
        <f>RES_hhdet_in_new!C$70</f>
        <v>108.42050672786608</v>
      </c>
      <c r="D54" s="67">
        <f>RES_hhdet_in_new!D$70</f>
        <v>767.24050575907893</v>
      </c>
      <c r="E54" s="67">
        <f>RES_hhdet_in_new!E$70</f>
        <v>1600.1557301012247</v>
      </c>
      <c r="F54" s="67">
        <f>RES_hhdet_in_new!F$70</f>
        <v>4427.6959233715324</v>
      </c>
      <c r="G54" s="67">
        <f>RES_hhdet_in_new!G$70</f>
        <v>5861.1233596829197</v>
      </c>
      <c r="H54" s="67">
        <f>RES_hhdet_in_new!H$70</f>
        <v>10650.055051494726</v>
      </c>
      <c r="I54" s="67">
        <f>RES_hhdet_in_new!I$70</f>
        <v>8467.9138061288559</v>
      </c>
      <c r="J54" s="67">
        <f>RES_hhdet_in_new!J$70</f>
        <v>8548.2091740004107</v>
      </c>
      <c r="K54" s="67">
        <f>RES_hhdet_in_new!K$70</f>
        <v>16855.031621483864</v>
      </c>
      <c r="L54" s="67">
        <f>RES_hhdet_in_new!L$70</f>
        <v>4168.980433056322</v>
      </c>
      <c r="M54" s="67">
        <f>RES_hhdet_in_new!M$70</f>
        <v>6769.5500311829728</v>
      </c>
      <c r="N54" s="67">
        <f>RES_hhdet_in_new!N$70</f>
        <v>637.28737994175572</v>
      </c>
      <c r="O54" s="67">
        <f>RES_hhdet_in_new!O$70</f>
        <v>5436.4891845788561</v>
      </c>
      <c r="P54" s="67">
        <f>RES_hhdet_in_new!P$70</f>
        <v>646.61267071820305</v>
      </c>
      <c r="Q54" s="67">
        <f>RES_hhdet_in_new!Q$70</f>
        <v>20861.018788325935</v>
      </c>
    </row>
    <row r="55" spans="1:17" ht="12" customHeight="1" x14ac:dyDescent="0.25">
      <c r="A55" s="148" t="s">
        <v>142</v>
      </c>
      <c r="B55" s="67"/>
      <c r="C55" s="67">
        <f>RES_hhdet_in_new!C$73</f>
        <v>40.110344750644053</v>
      </c>
      <c r="D55" s="67">
        <f>RES_hhdet_in_new!D$73</f>
        <v>351.92482786331004</v>
      </c>
      <c r="E55" s="67">
        <f>RES_hhdet_in_new!E$73</f>
        <v>668.24291720123517</v>
      </c>
      <c r="F55" s="67">
        <f>RES_hhdet_in_new!F$73</f>
        <v>2048.1256061696299</v>
      </c>
      <c r="G55" s="67">
        <f>RES_hhdet_in_new!G$73</f>
        <v>3052.9465272724933</v>
      </c>
      <c r="H55" s="67">
        <f>RES_hhdet_in_new!H$73</f>
        <v>5502.8804596580176</v>
      </c>
      <c r="I55" s="67">
        <f>RES_hhdet_in_new!I$73</f>
        <v>1495.7109685395287</v>
      </c>
      <c r="J55" s="67">
        <f>RES_hhdet_in_new!J$73</f>
        <v>2469.4815491612007</v>
      </c>
      <c r="K55" s="67">
        <f>RES_hhdet_in_new!K$73</f>
        <v>5835.1095329271739</v>
      </c>
      <c r="L55" s="67">
        <f>RES_hhdet_in_new!L$73</f>
        <v>0</v>
      </c>
      <c r="M55" s="67">
        <f>RES_hhdet_in_new!M$73</f>
        <v>2499.3495590478569</v>
      </c>
      <c r="N55" s="67">
        <f>RES_hhdet_in_new!N$73</f>
        <v>0</v>
      </c>
      <c r="O55" s="67">
        <f>RES_hhdet_in_new!O$73</f>
        <v>0</v>
      </c>
      <c r="P55" s="67">
        <f>RES_hhdet_in_new!P$73</f>
        <v>281.19776324666685</v>
      </c>
      <c r="Q55" s="67">
        <f>RES_hhdet_in_new!Q$73</f>
        <v>2117.9604561856659</v>
      </c>
    </row>
    <row r="56" spans="1:17" ht="12" customHeight="1" x14ac:dyDescent="0.25">
      <c r="A56" s="148" t="s">
        <v>141</v>
      </c>
      <c r="B56" s="67"/>
      <c r="C56" s="67">
        <f>RES_hhdet_in_new!C$74</f>
        <v>22.67106442427707</v>
      </c>
      <c r="D56" s="67">
        <f>RES_hhdet_in_new!D$74</f>
        <v>378.02844011601042</v>
      </c>
      <c r="E56" s="67">
        <f>RES_hhdet_in_new!E$74</f>
        <v>1041.1634188662695</v>
      </c>
      <c r="F56" s="67">
        <f>RES_hhdet_in_new!F$74</f>
        <v>2207.1404207177461</v>
      </c>
      <c r="G56" s="67">
        <f>RES_hhdet_in_new!G$74</f>
        <v>3801.4337583841602</v>
      </c>
      <c r="H56" s="67">
        <f>RES_hhdet_in_new!H$74</f>
        <v>7286.5229561774468</v>
      </c>
      <c r="I56" s="67">
        <f>RES_hhdet_in_new!I$74</f>
        <v>7792.6129198882918</v>
      </c>
      <c r="J56" s="67">
        <f>RES_hhdet_in_new!J$74</f>
        <v>6593.4653598484929</v>
      </c>
      <c r="K56" s="67">
        <f>RES_hhdet_in_new!K$74</f>
        <v>12037.303293334902</v>
      </c>
      <c r="L56" s="67">
        <f>RES_hhdet_in_new!L$74</f>
        <v>0</v>
      </c>
      <c r="M56" s="67">
        <f>RES_hhdet_in_new!M$74</f>
        <v>2815.2635730796128</v>
      </c>
      <c r="N56" s="67">
        <f>RES_hhdet_in_new!N$74</f>
        <v>0</v>
      </c>
      <c r="O56" s="67">
        <f>RES_hhdet_in_new!O$74</f>
        <v>0</v>
      </c>
      <c r="P56" s="67">
        <f>RES_hhdet_in_new!P$74</f>
        <v>2343.6229694186145</v>
      </c>
      <c r="Q56" s="67">
        <f>RES_hhdet_in_new!Q$74</f>
        <v>3389.4328136354611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127.29219468508114</v>
      </c>
      <c r="D58" s="67">
        <f>RES_hhdet_in_new!D$78</f>
        <v>459.11542276667797</v>
      </c>
      <c r="E58" s="67">
        <f>RES_hhdet_in_new!E$78</f>
        <v>1156.8324927799424</v>
      </c>
      <c r="F58" s="67">
        <f>RES_hhdet_in_new!F$78</f>
        <v>3123.5834717210023</v>
      </c>
      <c r="G58" s="67">
        <f>RES_hhdet_in_new!G$78</f>
        <v>4023.6452747211383</v>
      </c>
      <c r="H58" s="67">
        <f>RES_hhdet_in_new!H$78</f>
        <v>7422.5127451495009</v>
      </c>
      <c r="I58" s="67">
        <f>RES_hhdet_in_new!I$78</f>
        <v>6431.7761536800754</v>
      </c>
      <c r="J58" s="67">
        <f>RES_hhdet_in_new!J$78</f>
        <v>6757.7118772622771</v>
      </c>
      <c r="K58" s="67">
        <f>RES_hhdet_in_new!K$78</f>
        <v>13841.364714818672</v>
      </c>
      <c r="L58" s="67">
        <f>RES_hhdet_in_new!L$78</f>
        <v>4168.980433056322</v>
      </c>
      <c r="M58" s="67">
        <f>RES_hhdet_in_new!M$78</f>
        <v>8365.8501683364721</v>
      </c>
      <c r="N58" s="67">
        <f>RES_hhdet_in_new!N$78</f>
        <v>637.28737994175572</v>
      </c>
      <c r="O58" s="67">
        <f>RES_hhdet_in_new!O$78</f>
        <v>5436.4891845788561</v>
      </c>
      <c r="P58" s="67">
        <f>RES_hhdet_in_new!P$78</f>
        <v>3271.4334033834843</v>
      </c>
      <c r="Q58" s="67">
        <f>RES_hhdet_in_new!Q$78</f>
        <v>26368.41205814706</v>
      </c>
    </row>
    <row r="59" spans="1:17" ht="12" customHeight="1" x14ac:dyDescent="0.25">
      <c r="A59" s="159" t="s">
        <v>140</v>
      </c>
      <c r="B59" s="83"/>
      <c r="C59" s="83">
        <f>RES_hhdet_in_new!C$79</f>
        <v>67.650889369447412</v>
      </c>
      <c r="D59" s="83">
        <f>RES_hhdet_in_new!D$79</f>
        <v>1038.0783509717214</v>
      </c>
      <c r="E59" s="83">
        <f>RES_hhdet_in_new!E$79</f>
        <v>2152.7295733887868</v>
      </c>
      <c r="F59" s="83">
        <f>RES_hhdet_in_new!F$79</f>
        <v>5559.3784785379066</v>
      </c>
      <c r="G59" s="83">
        <f>RES_hhdet_in_new!G$79</f>
        <v>8691.8583706184345</v>
      </c>
      <c r="H59" s="83">
        <f>RES_hhdet_in_new!H$79</f>
        <v>16016.94572218069</v>
      </c>
      <c r="I59" s="83">
        <f>RES_hhdet_in_new!I$79</f>
        <v>11324.461540876602</v>
      </c>
      <c r="J59" s="83">
        <f>RES_hhdet_in_new!J$79</f>
        <v>10853.444205747826</v>
      </c>
      <c r="K59" s="83">
        <f>RES_hhdet_in_new!K$79</f>
        <v>20886.079732927268</v>
      </c>
      <c r="L59" s="83">
        <f>RES_hhdet_in_new!L$79</f>
        <v>0</v>
      </c>
      <c r="M59" s="83">
        <f>RES_hhdet_in_new!M$79</f>
        <v>3718.3129949739705</v>
      </c>
      <c r="N59" s="83">
        <f>RES_hhdet_in_new!N$79</f>
        <v>0</v>
      </c>
      <c r="O59" s="83">
        <f>RES_hhdet_in_new!O$79</f>
        <v>0</v>
      </c>
      <c r="P59" s="83">
        <f>RES_hhdet_in_new!P$79</f>
        <v>0</v>
      </c>
      <c r="Q59" s="83">
        <f>RES_hhdet_in_new!Q$79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252.93191594547145</v>
      </c>
      <c r="D63" s="67">
        <f t="shared" si="4"/>
        <v>2108.6812262616004</v>
      </c>
      <c r="E63" s="67">
        <f t="shared" si="4"/>
        <v>5187.312933831271</v>
      </c>
      <c r="F63" s="67">
        <f t="shared" si="4"/>
        <v>7600.9130497410915</v>
      </c>
      <c r="G63" s="67">
        <f t="shared" si="4"/>
        <v>22070.371354660427</v>
      </c>
      <c r="H63" s="67">
        <f t="shared" si="4"/>
        <v>39028.416532669798</v>
      </c>
      <c r="I63" s="67">
        <f t="shared" si="4"/>
        <v>27132.637305443317</v>
      </c>
      <c r="J63" s="67">
        <f t="shared" si="4"/>
        <v>22780.718916989896</v>
      </c>
      <c r="K63" s="67">
        <f t="shared" si="4"/>
        <v>42641.43055225406</v>
      </c>
      <c r="L63" s="67">
        <f t="shared" si="4"/>
        <v>6309.894566943678</v>
      </c>
      <c r="M63" s="67">
        <f t="shared" si="4"/>
        <v>17452.711836689559</v>
      </c>
      <c r="N63" s="67">
        <f t="shared" si="4"/>
        <v>2050.5876200582443</v>
      </c>
      <c r="O63" s="67">
        <f t="shared" si="4"/>
        <v>14630.385815421145</v>
      </c>
      <c r="P63" s="67">
        <f t="shared" si="4"/>
        <v>2284.4415966165157</v>
      </c>
      <c r="Q63" s="67">
        <f t="shared" si="4"/>
        <v>60721.462941852937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125</v>
      </c>
      <c r="D65" s="67">
        <f t="shared" si="5"/>
        <v>354</v>
      </c>
      <c r="E65" s="67">
        <f t="shared" si="5"/>
        <v>928.00000000000011</v>
      </c>
      <c r="F65" s="67">
        <f t="shared" si="5"/>
        <v>1552.0000000000002</v>
      </c>
      <c r="G65" s="67">
        <f t="shared" si="5"/>
        <v>4986</v>
      </c>
      <c r="H65" s="67">
        <f t="shared" si="5"/>
        <v>9815</v>
      </c>
      <c r="I65" s="67">
        <f t="shared" si="5"/>
        <v>9100</v>
      </c>
      <c r="J65" s="67">
        <f t="shared" si="5"/>
        <v>8653.0000000000073</v>
      </c>
      <c r="K65" s="67">
        <f t="shared" si="5"/>
        <v>13975</v>
      </c>
      <c r="L65" s="67">
        <f t="shared" si="5"/>
        <v>4526</v>
      </c>
      <c r="M65" s="67">
        <f t="shared" si="5"/>
        <v>8071</v>
      </c>
      <c r="N65" s="67">
        <f t="shared" si="5"/>
        <v>2050.5876200582443</v>
      </c>
      <c r="O65" s="67">
        <f t="shared" si="5"/>
        <v>11557</v>
      </c>
      <c r="P65" s="67">
        <f t="shared" si="5"/>
        <v>11002.691596616518</v>
      </c>
      <c r="Q65" s="67">
        <f t="shared" si="5"/>
        <v>29945.000000000004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270.25883184825852</v>
      </c>
      <c r="D67" s="67">
        <f t="shared" si="6"/>
        <v>1886.9999999999995</v>
      </c>
      <c r="E67" s="67">
        <f t="shared" si="6"/>
        <v>4127</v>
      </c>
      <c r="F67" s="67">
        <f t="shared" si="6"/>
        <v>8494</v>
      </c>
      <c r="G67" s="67">
        <f t="shared" si="6"/>
        <v>18509.584138193877</v>
      </c>
      <c r="H67" s="67">
        <f t="shared" si="6"/>
        <v>32068.205104463406</v>
      </c>
      <c r="I67" s="67">
        <f t="shared" si="6"/>
        <v>8232.9155972994668</v>
      </c>
      <c r="J67" s="67">
        <f t="shared" si="6"/>
        <v>13382</v>
      </c>
      <c r="K67" s="67">
        <f t="shared" si="6"/>
        <v>30258.00525185396</v>
      </c>
      <c r="L67" s="67">
        <f t="shared" si="6"/>
        <v>9791.5916047918781</v>
      </c>
      <c r="M67" s="67">
        <f t="shared" si="6"/>
        <v>14291.683208013175</v>
      </c>
      <c r="N67" s="67">
        <f t="shared" si="6"/>
        <v>1529.7554857531143</v>
      </c>
      <c r="O67" s="67">
        <f t="shared" si="6"/>
        <v>11074.337842280736</v>
      </c>
      <c r="P67" s="67">
        <f t="shared" si="6"/>
        <v>941.02880506328142</v>
      </c>
      <c r="Q67" s="67">
        <f t="shared" si="6"/>
        <v>32999.000000000007</v>
      </c>
    </row>
    <row r="68" spans="1:17" ht="12" customHeight="1" x14ac:dyDescent="0.25">
      <c r="A68" s="148" t="s">
        <v>159</v>
      </c>
      <c r="B68" s="67"/>
      <c r="C68" s="67">
        <f t="shared" si="6"/>
        <v>64.816591745851227</v>
      </c>
      <c r="D68" s="67">
        <f t="shared" si="6"/>
        <v>469.44680189043459</v>
      </c>
      <c r="E68" s="67">
        <f t="shared" si="6"/>
        <v>982.64161385185139</v>
      </c>
      <c r="F68" s="67">
        <f t="shared" si="6"/>
        <v>569.86581771161491</v>
      </c>
      <c r="G68" s="67">
        <f t="shared" si="6"/>
        <v>4511.0806671022065</v>
      </c>
      <c r="H68" s="67">
        <f t="shared" si="6"/>
        <v>9128.8774363902321</v>
      </c>
      <c r="I68" s="67">
        <f t="shared" si="6"/>
        <v>24049.586193871139</v>
      </c>
      <c r="J68" s="67">
        <f t="shared" si="6"/>
        <v>12740.055367223787</v>
      </c>
      <c r="K68" s="67">
        <f t="shared" si="6"/>
        <v>20437.116246506357</v>
      </c>
      <c r="L68" s="67">
        <f t="shared" si="6"/>
        <v>8255.3029621518108</v>
      </c>
      <c r="M68" s="67">
        <f t="shared" si="6"/>
        <v>8960.6417608038682</v>
      </c>
      <c r="N68" s="67">
        <f t="shared" si="6"/>
        <v>3099.8321343051321</v>
      </c>
      <c r="O68" s="67">
        <f t="shared" si="6"/>
        <v>7124.0479731404112</v>
      </c>
      <c r="P68" s="67">
        <f t="shared" si="6"/>
        <v>1778.7136523762192</v>
      </c>
      <c r="Q68" s="67">
        <f t="shared" si="6"/>
        <v>32809.856211674065</v>
      </c>
    </row>
    <row r="69" spans="1:17" ht="12" customHeight="1" x14ac:dyDescent="0.25">
      <c r="A69" s="148" t="s">
        <v>142</v>
      </c>
      <c r="B69" s="67"/>
      <c r="C69" s="67">
        <f t="shared" si="6"/>
        <v>41.824806582298272</v>
      </c>
      <c r="D69" s="67">
        <f t="shared" si="6"/>
        <v>249.79444828338717</v>
      </c>
      <c r="E69" s="67">
        <f t="shared" si="6"/>
        <v>522.70234904173651</v>
      </c>
      <c r="F69" s="67">
        <f t="shared" si="6"/>
        <v>226.45045743512856</v>
      </c>
      <c r="G69" s="67">
        <f t="shared" si="6"/>
        <v>762.14030774850607</v>
      </c>
      <c r="H69" s="67">
        <f t="shared" si="6"/>
        <v>1068.8569479936132</v>
      </c>
      <c r="I69" s="67">
        <f t="shared" si="6"/>
        <v>0</v>
      </c>
      <c r="J69" s="67">
        <f t="shared" si="6"/>
        <v>13.518450838801073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1882.3540563946081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23.64010806825555</v>
      </c>
      <c r="D70" s="67">
        <f t="shared" si="6"/>
        <v>84.995720016051848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321.45780531491874</v>
      </c>
      <c r="D72" s="67">
        <f t="shared" si="7"/>
        <v>1672.634577233322</v>
      </c>
      <c r="E72" s="67">
        <f t="shared" si="7"/>
        <v>3989.9175072200587</v>
      </c>
      <c r="F72" s="67">
        <f t="shared" si="7"/>
        <v>6892.1665282789982</v>
      </c>
      <c r="G72" s="67">
        <f t="shared" si="7"/>
        <v>17927.885293289226</v>
      </c>
      <c r="H72" s="67">
        <f t="shared" si="7"/>
        <v>32574.237254850501</v>
      </c>
      <c r="I72" s="67">
        <f t="shared" si="7"/>
        <v>25436.973846319914</v>
      </c>
      <c r="J72" s="67">
        <f t="shared" si="7"/>
        <v>22653.038122737729</v>
      </c>
      <c r="K72" s="67">
        <f t="shared" si="7"/>
        <v>49199.634026257751</v>
      </c>
      <c r="L72" s="67">
        <f t="shared" si="7"/>
        <v>25421.074478944938</v>
      </c>
      <c r="M72" s="67">
        <f t="shared" si="7"/>
        <v>40499.792555559041</v>
      </c>
      <c r="N72" s="67">
        <f t="shared" si="7"/>
        <v>9759.6742114380504</v>
      </c>
      <c r="O72" s="67">
        <f t="shared" si="7"/>
        <v>32417.916383431493</v>
      </c>
      <c r="P72" s="67">
        <f t="shared" si="7"/>
        <v>39774.144998458913</v>
      </c>
      <c r="Q72" s="67">
        <f t="shared" si="7"/>
        <v>87389.235152695604</v>
      </c>
    </row>
    <row r="73" spans="1:17" ht="12" customHeight="1" x14ac:dyDescent="0.25">
      <c r="A73" s="159" t="s">
        <v>140</v>
      </c>
      <c r="B73" s="83"/>
      <c r="C73" s="83">
        <f t="shared" si="7"/>
        <v>107.82404617129478</v>
      </c>
      <c r="D73" s="83">
        <f t="shared" si="7"/>
        <v>783.61673702703479</v>
      </c>
      <c r="E73" s="83">
        <f t="shared" si="7"/>
        <v>1570.3777027156925</v>
      </c>
      <c r="F73" s="83">
        <f t="shared" si="7"/>
        <v>1293.4099300822963</v>
      </c>
      <c r="G73" s="83">
        <f t="shared" si="7"/>
        <v>4374.3916293815619</v>
      </c>
      <c r="H73" s="83">
        <f t="shared" si="7"/>
        <v>6623.3042778193103</v>
      </c>
      <c r="I73" s="83">
        <f t="shared" si="7"/>
        <v>1983.6412482807191</v>
      </c>
      <c r="J73" s="83">
        <f t="shared" si="7"/>
        <v>294.87126668342898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1721.9999999999923</v>
      </c>
      <c r="O73" s="83">
        <f t="shared" si="7"/>
        <v>4164.0000000000146</v>
      </c>
      <c r="P73" s="83">
        <f t="shared" si="7"/>
        <v>8499.4653338930129</v>
      </c>
      <c r="Q73" s="83">
        <f t="shared" si="7"/>
        <v>18221.102789157332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337.87499999999994</v>
      </c>
      <c r="C79" s="80">
        <f>RES_hhdet_numvin!C64</f>
        <v>447.87499999999989</v>
      </c>
      <c r="D79" s="80">
        <f>RES_hhdet_numvin!D64</f>
        <v>3605.8749999999991</v>
      </c>
      <c r="E79" s="80">
        <f>RES_hhdet_numvin!E64</f>
        <v>8496.8749999999982</v>
      </c>
      <c r="F79" s="80">
        <f>RES_hhdet_numvin!F64</f>
        <v>16283.874999999996</v>
      </c>
      <c r="G79" s="80">
        <f>RES_hhdet_numvin!G64</f>
        <v>34785.874999999985</v>
      </c>
      <c r="H79" s="80">
        <f>RES_hhdet_numvin!H64</f>
        <v>62467.874999999985</v>
      </c>
      <c r="I79" s="80">
        <f>RES_hhdet_numvin!I64</f>
        <v>44888.874999999985</v>
      </c>
      <c r="J79" s="80">
        <f>RES_hhdet_numvin!J64</f>
        <v>40391.874999999985</v>
      </c>
      <c r="K79" s="80">
        <f>RES_hhdet_numvin!K64</f>
        <v>77368.874999999985</v>
      </c>
      <c r="L79" s="80">
        <f>RES_hhdet_numvin!L64</f>
        <v>10478.874999999998</v>
      </c>
      <c r="M79" s="80">
        <f>RES_hhdet_numvin!M64</f>
        <v>29536.875</v>
      </c>
      <c r="N79" s="80">
        <f>RES_hhdet_numvin!N64</f>
        <v>2687.8749999999991</v>
      </c>
      <c r="O79" s="80">
        <f>RES_hhdet_numvin!O64</f>
        <v>20066.874999999996</v>
      </c>
      <c r="P79" s="80">
        <f>RES_hhdet_numvin!P64</f>
        <v>5555.8749999999982</v>
      </c>
      <c r="Q79" s="80">
        <f>RES_hhdet_numvin!Q64</f>
        <v>87089.874999999985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0</v>
      </c>
      <c r="I81" s="80">
        <f>RES_hhdet_numvin!I67</f>
        <v>12877.249999999996</v>
      </c>
      <c r="J81" s="80">
        <f>RES_hhdet_numvin!J67</f>
        <v>15341.999999999996</v>
      </c>
      <c r="K81" s="80">
        <f>RES_hhdet_numvin!K67</f>
        <v>25356.999999999993</v>
      </c>
      <c r="L81" s="80">
        <f>RES_hhdet_numvin!L67</f>
        <v>7516.9999999999982</v>
      </c>
      <c r="M81" s="80">
        <f>RES_hhdet_numvin!M67</f>
        <v>13659.999999999996</v>
      </c>
      <c r="N81" s="80">
        <f>RES_hhdet_numvin!N67</f>
        <v>2687.8749999999995</v>
      </c>
      <c r="O81" s="80">
        <f>RES_hhdet_numvin!O67</f>
        <v>15851.999999999996</v>
      </c>
      <c r="P81" s="80">
        <f>RES_hhdet_numvin!P67</f>
        <v>5555.8749999999982</v>
      </c>
      <c r="Q81" s="80">
        <f>RES_hhdet_numvin!Q67</f>
        <v>42947.999999999985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0</v>
      </c>
      <c r="C83" s="80">
        <f>RES_hhdet_numvin!C69</f>
        <v>73.984854909030332</v>
      </c>
      <c r="D83" s="80">
        <f>RES_hhdet_numvin!D69</f>
        <v>1044.9584270661639</v>
      </c>
      <c r="E83" s="80">
        <f>RES_hhdet_numvin!E69</f>
        <v>5076.5462402101948</v>
      </c>
      <c r="F83" s="80">
        <f>RES_hhdet_numvin!F69</f>
        <v>9370.0966558094096</v>
      </c>
      <c r="G83" s="80">
        <f>RES_hhdet_numvin!G69</f>
        <v>21650.99234681387</v>
      </c>
      <c r="H83" s="80">
        <f>RES_hhdet_numvin!H69</f>
        <v>38714.36179154311</v>
      </c>
      <c r="I83" s="80">
        <f>RES_hhdet_numvin!I69</f>
        <v>13461.875783902775</v>
      </c>
      <c r="J83" s="80">
        <f>RES_hhdet_numvin!J69</f>
        <v>14408.117097173968</v>
      </c>
      <c r="K83" s="80">
        <f>RES_hhdet_numvin!K69</f>
        <v>27398.635825032357</v>
      </c>
      <c r="L83" s="80">
        <f>RES_hhdet_numvin!L69</f>
        <v>3333.9327151267221</v>
      </c>
      <c r="M83" s="80">
        <f>RES_hhdet_numvin!M69</f>
        <v>10048.02893004032</v>
      </c>
      <c r="N83" s="80">
        <f>RES_hhdet_numvin!N69</f>
        <v>1044.4313571192831</v>
      </c>
      <c r="O83" s="80">
        <f>RES_hhdet_numvin!O69</f>
        <v>7826.598350754316</v>
      </c>
      <c r="P83" s="80">
        <f>RES_hhdet_numvin!P69</f>
        <v>941.0288050632812</v>
      </c>
      <c r="Q83" s="80">
        <f>RES_hhdet_numvin!Q69</f>
        <v>29906.410819435139</v>
      </c>
    </row>
    <row r="84" spans="1:17" ht="12" customHeight="1" x14ac:dyDescent="0.25">
      <c r="A84" s="23" t="s">
        <v>159</v>
      </c>
      <c r="B84" s="80">
        <f>RES_hhdet_numvin!B70</f>
        <v>337.87499999999994</v>
      </c>
      <c r="C84" s="80">
        <f>RES_hhdet_numvin!C70</f>
        <v>373.89014509096955</v>
      </c>
      <c r="D84" s="80">
        <f>RES_hhdet_numvin!D70</f>
        <v>2560.9165729338351</v>
      </c>
      <c r="E84" s="80">
        <f>RES_hhdet_numvin!E70</f>
        <v>3420.3287597898034</v>
      </c>
      <c r="F84" s="80">
        <f>RES_hhdet_numvin!F70</f>
        <v>6913.7783441905867</v>
      </c>
      <c r="G84" s="80">
        <f>RES_hhdet_numvin!G70</f>
        <v>13134.88265318612</v>
      </c>
      <c r="H84" s="80">
        <f>RES_hhdet_numvin!H70</f>
        <v>23457.87045657976</v>
      </c>
      <c r="I84" s="80">
        <f>RES_hhdet_numvin!I70</f>
        <v>31426.999216097214</v>
      </c>
      <c r="J84" s="80">
        <f>RES_hhdet_numvin!J70</f>
        <v>23504.245575141038</v>
      </c>
      <c r="K84" s="80">
        <f>RES_hhdet_numvin!K70</f>
        <v>34951.792221360178</v>
      </c>
      <c r="L84" s="80">
        <f>RES_hhdet_numvin!L70</f>
        <v>7144.9422848732756</v>
      </c>
      <c r="M84" s="80">
        <f>RES_hhdet_numvin!M70</f>
        <v>14174.23293783221</v>
      </c>
      <c r="N84" s="80">
        <f>RES_hhdet_numvin!N70</f>
        <v>1643.4436428807162</v>
      </c>
      <c r="O84" s="80">
        <f>RES_hhdet_numvin!O70</f>
        <v>12240.276649245679</v>
      </c>
      <c r="P84" s="80">
        <f>RES_hhdet_numvin!P70</f>
        <v>1571.4546300548659</v>
      </c>
      <c r="Q84" s="80">
        <f>RES_hhdet_numvin!Q70</f>
        <v>51676.070910743714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0</v>
      </c>
      <c r="G85" s="80">
        <f>RES_hhdet_numvin!G73</f>
        <v>0</v>
      </c>
      <c r="H85" s="80">
        <f>RES_hhdet_numvin!H73</f>
        <v>295.64275187711786</v>
      </c>
      <c r="I85" s="80">
        <f>RES_hhdet_numvin!I73</f>
        <v>0</v>
      </c>
      <c r="J85" s="80">
        <f>RES_hhdet_numvin!J73</f>
        <v>2479.5123276849808</v>
      </c>
      <c r="K85" s="80">
        <f>RES_hhdet_numvin!K73</f>
        <v>6040.7663097411405</v>
      </c>
      <c r="L85" s="80">
        <f>RES_hhdet_numvin!L73</f>
        <v>0</v>
      </c>
      <c r="M85" s="80">
        <f>RES_hhdet_numvin!M73</f>
        <v>2499.3495590478565</v>
      </c>
      <c r="N85" s="80">
        <f>RES_hhdet_numvin!N73</f>
        <v>0</v>
      </c>
      <c r="O85" s="80">
        <f>RES_hhdet_numvin!O73</f>
        <v>0</v>
      </c>
      <c r="P85" s="80">
        <f>RES_hhdet_numvin!P73</f>
        <v>699.76859546323681</v>
      </c>
      <c r="Q85" s="80">
        <f>RES_hhdet_numvin!Q73</f>
        <v>2117.9604561856659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0</v>
      </c>
      <c r="K86" s="80">
        <f>RES_hhdet_numvin!K74</f>
        <v>8977.6806438663079</v>
      </c>
      <c r="L86" s="80">
        <f>RES_hhdet_numvin!L74</f>
        <v>0</v>
      </c>
      <c r="M86" s="80">
        <f>RES_hhdet_numvin!M74</f>
        <v>2815.2635730796123</v>
      </c>
      <c r="N86" s="80">
        <f>RES_hhdet_numvin!N74</f>
        <v>0</v>
      </c>
      <c r="O86" s="80">
        <f>RES_hhdet_numvin!O74</f>
        <v>0</v>
      </c>
      <c r="P86" s="80">
        <f>RES_hhdet_numvin!P74</f>
        <v>2343.6229694186145</v>
      </c>
      <c r="Q86" s="80">
        <f>RES_hhdet_numvin!Q74</f>
        <v>3389.4328136354611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337.87499999999994</v>
      </c>
      <c r="C88" s="80">
        <f>RES_hhdet_numvin!C78</f>
        <v>447.87499999999989</v>
      </c>
      <c r="D88" s="80">
        <f>RES_hhdet_numvin!D78</f>
        <v>3605.8749999999991</v>
      </c>
      <c r="E88" s="80">
        <f>RES_hhdet_numvin!E78</f>
        <v>8496.8749999999982</v>
      </c>
      <c r="F88" s="80">
        <f>RES_hhdet_numvin!F78</f>
        <v>14695.380592179372</v>
      </c>
      <c r="G88" s="80">
        <f>RES_hhdet_numvin!G78</f>
        <v>33978.241327200834</v>
      </c>
      <c r="H88" s="80">
        <f>RES_hhdet_numvin!H78</f>
        <v>54265.305440227748</v>
      </c>
      <c r="I88" s="80">
        <f>RES_hhdet_numvin!I78</f>
        <v>34107.358205102377</v>
      </c>
      <c r="J88" s="80">
        <f>RES_hhdet_numvin!J78</f>
        <v>29274.835850951575</v>
      </c>
      <c r="K88" s="80">
        <f>RES_hhdet_numvin!K78</f>
        <v>56482.795267072725</v>
      </c>
      <c r="L88" s="80">
        <f>RES_hhdet_numvin!L78</f>
        <v>10478.874999999996</v>
      </c>
      <c r="M88" s="80">
        <f>RES_hhdet_numvin!M78</f>
        <v>25818.562005026026</v>
      </c>
      <c r="N88" s="80">
        <f>RES_hhdet_numvin!N78</f>
        <v>2554.3694078206331</v>
      </c>
      <c r="O88" s="80">
        <f>RES_hhdet_numvin!O78</f>
        <v>16710.508672799137</v>
      </c>
      <c r="P88" s="80">
        <f>RES_hhdet_numvin!P78</f>
        <v>5258.9792258792186</v>
      </c>
      <c r="Q88" s="80">
        <f>RES_hhdet_numvin!Q78</f>
        <v>79650.289005740269</v>
      </c>
    </row>
    <row r="89" spans="1:17" ht="12" customHeight="1" x14ac:dyDescent="0.25">
      <c r="A89" s="29" t="s">
        <v>140</v>
      </c>
      <c r="B89" s="78">
        <f>RES_hhdet_numvin!B79</f>
        <v>0</v>
      </c>
      <c r="C89" s="78">
        <f>RES_hhdet_numvin!C79</f>
        <v>0</v>
      </c>
      <c r="D89" s="78">
        <f>RES_hhdet_numvin!D79</f>
        <v>0</v>
      </c>
      <c r="E89" s="78">
        <f>RES_hhdet_numvin!E79</f>
        <v>0</v>
      </c>
      <c r="F89" s="78">
        <f>RES_hhdet_numvin!F79</f>
        <v>1588.4944078206254</v>
      </c>
      <c r="G89" s="78">
        <f>RES_hhdet_numvin!G79</f>
        <v>807.63367279915167</v>
      </c>
      <c r="H89" s="78">
        <f>RES_hhdet_numvin!H79</f>
        <v>8202.5695597722315</v>
      </c>
      <c r="I89" s="78">
        <f>RES_hhdet_numvin!I79</f>
        <v>10781.516794897612</v>
      </c>
      <c r="J89" s="78">
        <f>RES_hhdet_numvin!J79</f>
        <v>11117.039149048414</v>
      </c>
      <c r="K89" s="78">
        <f>RES_hhdet_numvin!K79</f>
        <v>20886.079732927265</v>
      </c>
      <c r="L89" s="78">
        <f>RES_hhdet_numvin!L79</f>
        <v>0</v>
      </c>
      <c r="M89" s="78">
        <f>RES_hhdet_numvin!M79</f>
        <v>3718.3129949739696</v>
      </c>
      <c r="N89" s="78">
        <f>RES_hhdet_numvin!N79</f>
        <v>133.50559217936654</v>
      </c>
      <c r="O89" s="78">
        <f>RES_hhdet_numvin!O79</f>
        <v>3356.3663272008598</v>
      </c>
      <c r="P89" s="78">
        <f>RES_hhdet_numvin!P79</f>
        <v>296.89577412077995</v>
      </c>
      <c r="Q89" s="78">
        <f>RES_hhdet_numvin!Q79</f>
        <v>7439.5859942597172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5.5184746852142412</v>
      </c>
      <c r="C93" s="168">
        <f t="shared" ref="C93:Q93" si="8">SUM(C94,C97,C99,C108)</f>
        <v>5.8627278728172723</v>
      </c>
      <c r="D93" s="168">
        <f t="shared" si="8"/>
        <v>9.6669905559823732</v>
      </c>
      <c r="E93" s="168">
        <f t="shared" si="8"/>
        <v>20.870304569953888</v>
      </c>
      <c r="F93" s="168">
        <f t="shared" si="8"/>
        <v>38.874455156765229</v>
      </c>
      <c r="G93" s="168">
        <f t="shared" si="8"/>
        <v>81.233088049938004</v>
      </c>
      <c r="H93" s="168">
        <f t="shared" si="8"/>
        <v>155.80698665129034</v>
      </c>
      <c r="I93" s="168">
        <f t="shared" si="8"/>
        <v>201.5232629501906</v>
      </c>
      <c r="J93" s="168">
        <f t="shared" si="8"/>
        <v>238.52180281419234</v>
      </c>
      <c r="K93" s="168">
        <f t="shared" si="8"/>
        <v>297.03591236209644</v>
      </c>
      <c r="L93" s="168">
        <f t="shared" si="8"/>
        <v>293.35600460801885</v>
      </c>
      <c r="M93" s="168">
        <f t="shared" si="8"/>
        <v>384.88116124014203</v>
      </c>
      <c r="N93" s="168">
        <f t="shared" si="8"/>
        <v>352.2825982170524</v>
      </c>
      <c r="O93" s="168">
        <f t="shared" si="8"/>
        <v>272.75420418971743</v>
      </c>
      <c r="P93" s="168">
        <f t="shared" si="8"/>
        <v>272.19914308488944</v>
      </c>
      <c r="Q93" s="168">
        <f t="shared" si="8"/>
        <v>408.07643449704892</v>
      </c>
    </row>
    <row r="94" spans="1:17" ht="12" customHeight="1" x14ac:dyDescent="0.25">
      <c r="A94" s="158" t="s">
        <v>65</v>
      </c>
      <c r="B94" s="157">
        <f>SUM(B95:B96)</f>
        <v>3.8082593738829438</v>
      </c>
      <c r="C94" s="157">
        <f t="shared" ref="C94:Q94" si="9">SUM(C95:C96)</f>
        <v>4.0910727254493038</v>
      </c>
      <c r="D94" s="157">
        <f t="shared" si="9"/>
        <v>6.7201131318603586</v>
      </c>
      <c r="E94" s="157">
        <f t="shared" si="9"/>
        <v>15.110307899447466</v>
      </c>
      <c r="F94" s="157">
        <f t="shared" si="9"/>
        <v>27.528205066563451</v>
      </c>
      <c r="G94" s="157">
        <f t="shared" si="9"/>
        <v>57.763647263381195</v>
      </c>
      <c r="H94" s="157">
        <f t="shared" si="9"/>
        <v>109.73675940459664</v>
      </c>
      <c r="I94" s="157">
        <f t="shared" si="9"/>
        <v>138.45565027077038</v>
      </c>
      <c r="J94" s="157">
        <f t="shared" si="9"/>
        <v>159.64904016333645</v>
      </c>
      <c r="K94" s="157">
        <f t="shared" si="9"/>
        <v>189.03097626812959</v>
      </c>
      <c r="L94" s="157">
        <f t="shared" si="9"/>
        <v>178.87821838013636</v>
      </c>
      <c r="M94" s="157">
        <f t="shared" si="9"/>
        <v>259.95714996880014</v>
      </c>
      <c r="N94" s="157">
        <f t="shared" si="9"/>
        <v>225.32755122702181</v>
      </c>
      <c r="O94" s="157">
        <f t="shared" si="9"/>
        <v>139.34577875858912</v>
      </c>
      <c r="P94" s="157">
        <f t="shared" si="9"/>
        <v>138.13272686438506</v>
      </c>
      <c r="Q94" s="157">
        <f t="shared" si="9"/>
        <v>241.53064263865636</v>
      </c>
    </row>
    <row r="95" spans="1:17" ht="12" customHeight="1" x14ac:dyDescent="0.25">
      <c r="A95" s="23" t="s">
        <v>161</v>
      </c>
      <c r="B95" s="156">
        <f>RES_hhdet_fec!B$64</f>
        <v>3.7700541748334992</v>
      </c>
      <c r="C95" s="156">
        <f>RES_hhdet_fec!C$64</f>
        <v>4.0559654574206778</v>
      </c>
      <c r="D95" s="156">
        <f>RES_hhdet_fec!D$64</f>
        <v>6.6289010310792476</v>
      </c>
      <c r="E95" s="156">
        <f>RES_hhdet_fec!E$64</f>
        <v>14.891894740884466</v>
      </c>
      <c r="F95" s="156">
        <f>RES_hhdet_fec!F$64</f>
        <v>27.142927203591888</v>
      </c>
      <c r="G95" s="156">
        <f>RES_hhdet_fec!G$64</f>
        <v>57.210788948420692</v>
      </c>
      <c r="H95" s="156">
        <f>RES_hhdet_fec!H$64</f>
        <v>108.11155884461404</v>
      </c>
      <c r="I95" s="156">
        <f>RES_hhdet_fec!I$64</f>
        <v>135.5692092193315</v>
      </c>
      <c r="J95" s="156">
        <f>RES_hhdet_fec!J$64</f>
        <v>156.44923334585459</v>
      </c>
      <c r="K95" s="156">
        <f>RES_hhdet_fec!K$64</f>
        <v>184.72948680971351</v>
      </c>
      <c r="L95" s="156">
        <f>RES_hhdet_fec!L$64</f>
        <v>174.75554813985337</v>
      </c>
      <c r="M95" s="156">
        <f>RES_hhdet_fec!M$64</f>
        <v>257.24233651951033</v>
      </c>
      <c r="N95" s="156">
        <f>RES_hhdet_fec!N$64</f>
        <v>218.81186100297884</v>
      </c>
      <c r="O95" s="156">
        <f>RES_hhdet_fec!O$64</f>
        <v>135.3271316528224</v>
      </c>
      <c r="P95" s="156">
        <f>RES_hhdet_fec!P$64</f>
        <v>134.62045290982226</v>
      </c>
      <c r="Q95" s="156">
        <f>RES_hhdet_fec!Q$64</f>
        <v>234.8155000121761</v>
      </c>
    </row>
    <row r="96" spans="1:17" ht="12" customHeight="1" x14ac:dyDescent="0.25">
      <c r="A96" s="23" t="s">
        <v>60</v>
      </c>
      <c r="B96" s="156">
        <f>RES_hhdet_fec!B$65</f>
        <v>3.820519904944468E-2</v>
      </c>
      <c r="C96" s="156">
        <f>RES_hhdet_fec!C$65</f>
        <v>3.5107268028626293E-2</v>
      </c>
      <c r="D96" s="156">
        <f>RES_hhdet_fec!D$65</f>
        <v>9.121210078111068E-2</v>
      </c>
      <c r="E96" s="156">
        <f>RES_hhdet_fec!E$65</f>
        <v>0.21841315856300053</v>
      </c>
      <c r="F96" s="156">
        <f>RES_hhdet_fec!F$65</f>
        <v>0.38527786297156125</v>
      </c>
      <c r="G96" s="156">
        <f>RES_hhdet_fec!G$65</f>
        <v>0.55285831496050075</v>
      </c>
      <c r="H96" s="156">
        <f>RES_hhdet_fec!H$65</f>
        <v>1.6252005599826025</v>
      </c>
      <c r="I96" s="156">
        <f>RES_hhdet_fec!I$65</f>
        <v>2.8864410514388781</v>
      </c>
      <c r="J96" s="156">
        <f>RES_hhdet_fec!J$65</f>
        <v>3.1998068174818428</v>
      </c>
      <c r="K96" s="156">
        <f>RES_hhdet_fec!K$65</f>
        <v>4.3014894584160963</v>
      </c>
      <c r="L96" s="156">
        <f>RES_hhdet_fec!L$65</f>
        <v>4.122670240282976</v>
      </c>
      <c r="M96" s="156">
        <f>RES_hhdet_fec!M$65</f>
        <v>2.7148134492898075</v>
      </c>
      <c r="N96" s="156">
        <f>RES_hhdet_fec!N$65</f>
        <v>6.5156902240429693</v>
      </c>
      <c r="O96" s="156">
        <f>RES_hhdet_fec!O$65</f>
        <v>4.0186471057667292</v>
      </c>
      <c r="P96" s="156">
        <f>RES_hhdet_fec!P$65</f>
        <v>3.5122739545628074</v>
      </c>
      <c r="Q96" s="156">
        <f>RES_hhdet_fec!Q$65</f>
        <v>6.7151426264802696</v>
      </c>
    </row>
    <row r="97" spans="1:17" ht="12" customHeight="1" x14ac:dyDescent="0.25">
      <c r="A97" s="158" t="s">
        <v>112</v>
      </c>
      <c r="B97" s="157">
        <f>B98</f>
        <v>6.8212512768837094E-2</v>
      </c>
      <c r="C97" s="157">
        <f t="shared" ref="C97:Q97" si="10">C98</f>
        <v>8.849611023622965E-2</v>
      </c>
      <c r="D97" s="157">
        <f t="shared" si="10"/>
        <v>0.15719484546335469</v>
      </c>
      <c r="E97" s="157">
        <f t="shared" si="10"/>
        <v>0.33430256144839959</v>
      </c>
      <c r="F97" s="157">
        <f t="shared" si="10"/>
        <v>0.71554115393386086</v>
      </c>
      <c r="G97" s="157">
        <f t="shared" si="10"/>
        <v>1.6025301938845229</v>
      </c>
      <c r="H97" s="157">
        <f t="shared" si="10"/>
        <v>3.3134750699771702</v>
      </c>
      <c r="I97" s="157">
        <f t="shared" si="10"/>
        <v>4.8110016634242587</v>
      </c>
      <c r="J97" s="157">
        <f t="shared" si="10"/>
        <v>6.4464900793379796</v>
      </c>
      <c r="K97" s="157">
        <f t="shared" si="10"/>
        <v>9.0362262818159138</v>
      </c>
      <c r="L97" s="157">
        <f t="shared" si="10"/>
        <v>9.6679411043220789</v>
      </c>
      <c r="M97" s="157">
        <f t="shared" si="10"/>
        <v>10.674853200650992</v>
      </c>
      <c r="N97" s="157">
        <f t="shared" si="10"/>
        <v>10.875150498006368</v>
      </c>
      <c r="O97" s="157">
        <f t="shared" si="10"/>
        <v>11.428114415326061</v>
      </c>
      <c r="P97" s="157">
        <f t="shared" si="10"/>
        <v>11.247822236187609</v>
      </c>
      <c r="Q97" s="157">
        <f t="shared" si="10"/>
        <v>13.473967513490138</v>
      </c>
    </row>
    <row r="98" spans="1:17" ht="12" customHeight="1" x14ac:dyDescent="0.25">
      <c r="A98" s="23" t="s">
        <v>60</v>
      </c>
      <c r="B98" s="156">
        <f>RES_hhdet_fec!B$67</f>
        <v>6.8212512768837094E-2</v>
      </c>
      <c r="C98" s="156">
        <f>RES_hhdet_fec!C$67</f>
        <v>8.849611023622965E-2</v>
      </c>
      <c r="D98" s="156">
        <f>RES_hhdet_fec!D$67</f>
        <v>0.15719484546335469</v>
      </c>
      <c r="E98" s="156">
        <f>RES_hhdet_fec!E$67</f>
        <v>0.33430256144839959</v>
      </c>
      <c r="F98" s="156">
        <f>RES_hhdet_fec!F$67</f>
        <v>0.71554115393386086</v>
      </c>
      <c r="G98" s="156">
        <f>RES_hhdet_fec!G$67</f>
        <v>1.6025301938845229</v>
      </c>
      <c r="H98" s="156">
        <f>RES_hhdet_fec!H$67</f>
        <v>3.3134750699771702</v>
      </c>
      <c r="I98" s="156">
        <f>RES_hhdet_fec!I$67</f>
        <v>4.8110016634242587</v>
      </c>
      <c r="J98" s="156">
        <f>RES_hhdet_fec!J$67</f>
        <v>6.4464900793379796</v>
      </c>
      <c r="K98" s="156">
        <f>RES_hhdet_fec!K$67</f>
        <v>9.0362262818159138</v>
      </c>
      <c r="L98" s="156">
        <f>RES_hhdet_fec!L$67</f>
        <v>9.6679411043220789</v>
      </c>
      <c r="M98" s="156">
        <f>RES_hhdet_fec!M$67</f>
        <v>10.674853200650992</v>
      </c>
      <c r="N98" s="156">
        <f>RES_hhdet_fec!N$67</f>
        <v>10.875150498006368</v>
      </c>
      <c r="O98" s="156">
        <f>RES_hhdet_fec!O$67</f>
        <v>11.428114415326061</v>
      </c>
      <c r="P98" s="156">
        <f>RES_hhdet_fec!P$67</f>
        <v>11.247822236187609</v>
      </c>
      <c r="Q98" s="156">
        <f>RES_hhdet_fec!Q$67</f>
        <v>13.473967513490138</v>
      </c>
    </row>
    <row r="99" spans="1:17" ht="12" customHeight="1" x14ac:dyDescent="0.25">
      <c r="A99" s="158" t="s">
        <v>63</v>
      </c>
      <c r="B99" s="157">
        <f>SUM(B100:B101,B104:B105)</f>
        <v>0.83538606819057981</v>
      </c>
      <c r="C99" s="157">
        <f t="shared" ref="C99:Q99" si="11">SUM(C100:C101,C104:C105)</f>
        <v>0.8570523642369241</v>
      </c>
      <c r="D99" s="157">
        <f t="shared" si="11"/>
        <v>1.4381395461781323</v>
      </c>
      <c r="E99" s="157">
        <f t="shared" si="11"/>
        <v>2.8117384887920469</v>
      </c>
      <c r="F99" s="157">
        <f t="shared" si="11"/>
        <v>5.555029484620464</v>
      </c>
      <c r="G99" s="157">
        <f t="shared" si="11"/>
        <v>11.518752425148962</v>
      </c>
      <c r="H99" s="157">
        <f t="shared" si="11"/>
        <v>22.364579210838578</v>
      </c>
      <c r="I99" s="157">
        <f t="shared" si="11"/>
        <v>29.870911918656258</v>
      </c>
      <c r="J99" s="157">
        <f t="shared" si="11"/>
        <v>37.481523806856998</v>
      </c>
      <c r="K99" s="157">
        <f t="shared" si="11"/>
        <v>50.980098029599453</v>
      </c>
      <c r="L99" s="157">
        <f t="shared" si="11"/>
        <v>53.417126110060579</v>
      </c>
      <c r="M99" s="157">
        <f t="shared" si="11"/>
        <v>57.983576994231179</v>
      </c>
      <c r="N99" s="157">
        <f t="shared" si="11"/>
        <v>58.580493584778679</v>
      </c>
      <c r="O99" s="157">
        <f t="shared" si="11"/>
        <v>61.613446466864097</v>
      </c>
      <c r="P99" s="157">
        <f t="shared" si="11"/>
        <v>62.41639905211408</v>
      </c>
      <c r="Q99" s="157">
        <f t="shared" si="11"/>
        <v>77.443464679372411</v>
      </c>
    </row>
    <row r="100" spans="1:17" ht="12" customHeight="1" x14ac:dyDescent="0.25">
      <c r="A100" s="167" t="s">
        <v>160</v>
      </c>
      <c r="B100" s="132">
        <f>RES_hhdet_fec!B$69</f>
        <v>0.45355236986788811</v>
      </c>
      <c r="C100" s="132">
        <f>RES_hhdet_fec!C$69</f>
        <v>0.4870292408552398</v>
      </c>
      <c r="D100" s="132">
        <f>RES_hhdet_fec!D$69</f>
        <v>0.8449732643918223</v>
      </c>
      <c r="E100" s="132">
        <f>RES_hhdet_fec!E$69</f>
        <v>1.6303941851314869</v>
      </c>
      <c r="F100" s="132">
        <f>RES_hhdet_fec!F$69</f>
        <v>3.3284318255868466</v>
      </c>
      <c r="G100" s="132">
        <f>RES_hhdet_fec!G$69</f>
        <v>6.98736975145248</v>
      </c>
      <c r="H100" s="132">
        <f>RES_hhdet_fec!H$69</f>
        <v>13.485417868587183</v>
      </c>
      <c r="I100" s="132">
        <f>RES_hhdet_fec!I$69</f>
        <v>15.158669432591486</v>
      </c>
      <c r="J100" s="132">
        <f>RES_hhdet_fec!J$69</f>
        <v>18.416466104270039</v>
      </c>
      <c r="K100" s="132">
        <f>RES_hhdet_fec!K$69</f>
        <v>24.992207084787452</v>
      </c>
      <c r="L100" s="132">
        <f>RES_hhdet_fec!L$69</f>
        <v>27.215567803485701</v>
      </c>
      <c r="M100" s="132">
        <f>RES_hhdet_fec!M$69</f>
        <v>29.919574875597721</v>
      </c>
      <c r="N100" s="132">
        <f>RES_hhdet_fec!N$69</f>
        <v>30.071575084421948</v>
      </c>
      <c r="O100" s="132">
        <f>RES_hhdet_fec!O$69</f>
        <v>32.170371968584682</v>
      </c>
      <c r="P100" s="132">
        <f>RES_hhdet_fec!P$69</f>
        <v>32.068146042454515</v>
      </c>
      <c r="Q100" s="132">
        <f>RES_hhdet_fec!Q$69</f>
        <v>38.99736097894386</v>
      </c>
    </row>
    <row r="101" spans="1:17" ht="12" customHeight="1" x14ac:dyDescent="0.25">
      <c r="A101" s="167" t="s">
        <v>159</v>
      </c>
      <c r="B101" s="132">
        <f>SUM(B102:B103)</f>
        <v>0.16056683555010742</v>
      </c>
      <c r="C101" s="132">
        <f t="shared" ref="C101:Q101" si="12">SUM(C102:C103)</f>
        <v>0.17231066160040218</v>
      </c>
      <c r="D101" s="132">
        <f t="shared" si="12"/>
        <v>0.30960449329890394</v>
      </c>
      <c r="E101" s="132">
        <f t="shared" si="12"/>
        <v>0.63171841963988429</v>
      </c>
      <c r="F101" s="132">
        <f t="shared" si="12"/>
        <v>1.2162505924166847</v>
      </c>
      <c r="G101" s="132">
        <f t="shared" si="12"/>
        <v>2.6624885761391743</v>
      </c>
      <c r="H101" s="132">
        <f t="shared" si="12"/>
        <v>5.3210347594981293</v>
      </c>
      <c r="I101" s="132">
        <f t="shared" si="12"/>
        <v>9.9901300833731028</v>
      </c>
      <c r="J101" s="132">
        <f t="shared" si="12"/>
        <v>13.218777132111832</v>
      </c>
      <c r="K101" s="132">
        <f t="shared" si="12"/>
        <v>18.561017557338868</v>
      </c>
      <c r="L101" s="132">
        <f t="shared" si="12"/>
        <v>20.648590198762939</v>
      </c>
      <c r="M101" s="132">
        <f t="shared" si="12"/>
        <v>22.852810765548739</v>
      </c>
      <c r="N101" s="132">
        <f t="shared" si="12"/>
        <v>23.315262032733109</v>
      </c>
      <c r="O101" s="132">
        <f t="shared" si="12"/>
        <v>25.014757014829634</v>
      </c>
      <c r="P101" s="132">
        <f t="shared" si="12"/>
        <v>25.428924987829006</v>
      </c>
      <c r="Q101" s="132">
        <f t="shared" si="12"/>
        <v>33.237922066619127</v>
      </c>
    </row>
    <row r="102" spans="1:17" ht="12" customHeight="1" x14ac:dyDescent="0.25">
      <c r="A102" s="166" t="s">
        <v>203</v>
      </c>
      <c r="B102" s="165">
        <f>RES_hhdet_fec!B$71</f>
        <v>6.5700541003944332E-2</v>
      </c>
      <c r="C102" s="165">
        <f>RES_hhdet_fec!C$71</f>
        <v>7.0204030663372857E-2</v>
      </c>
      <c r="D102" s="165">
        <f>RES_hhdet_fec!D$71</f>
        <v>0.14264353325545312</v>
      </c>
      <c r="E102" s="165">
        <f>RES_hhdet_fec!E$71</f>
        <v>0.31178811135590762</v>
      </c>
      <c r="F102" s="165">
        <f>RES_hhdet_fec!F$71</f>
        <v>0.54355306236760403</v>
      </c>
      <c r="G102" s="165">
        <f>RES_hhdet_fec!G$71</f>
        <v>1.3406686582378</v>
      </c>
      <c r="H102" s="165">
        <f>RES_hhdet_fec!H$71</f>
        <v>2.5388788327289116</v>
      </c>
      <c r="I102" s="165">
        <f>RES_hhdet_fec!I$71</f>
        <v>4.517112504842518</v>
      </c>
      <c r="J102" s="165">
        <f>RES_hhdet_fec!J$71</f>
        <v>5.9519755381328627</v>
      </c>
      <c r="K102" s="165">
        <f>RES_hhdet_fec!K$71</f>
        <v>8.1016165242160376</v>
      </c>
      <c r="L102" s="165">
        <f>RES_hhdet_fec!L$71</f>
        <v>9.2222357013860385</v>
      </c>
      <c r="M102" s="165">
        <f>RES_hhdet_fec!M$71</f>
        <v>10.515013006844303</v>
      </c>
      <c r="N102" s="165">
        <f>RES_hhdet_fec!N$71</f>
        <v>10.699992290847456</v>
      </c>
      <c r="O102" s="165">
        <f>RES_hhdet_fec!O$71</f>
        <v>11.438178370320312</v>
      </c>
      <c r="P102" s="165">
        <f>RES_hhdet_fec!P$71</f>
        <v>11.585659223872062</v>
      </c>
      <c r="Q102" s="165">
        <f>RES_hhdet_fec!Q$71</f>
        <v>15.087365033855171</v>
      </c>
    </row>
    <row r="103" spans="1:17" ht="12" customHeight="1" x14ac:dyDescent="0.25">
      <c r="A103" s="147" t="s">
        <v>59</v>
      </c>
      <c r="B103" s="164">
        <f>RES_hhdet_fec!B$72</f>
        <v>9.4866294546163091E-2</v>
      </c>
      <c r="C103" s="164">
        <f>RES_hhdet_fec!C$72</f>
        <v>0.10210663093702932</v>
      </c>
      <c r="D103" s="164">
        <f>RES_hhdet_fec!D$72</f>
        <v>0.16696096004345082</v>
      </c>
      <c r="E103" s="164">
        <f>RES_hhdet_fec!E$72</f>
        <v>0.31993030828397667</v>
      </c>
      <c r="F103" s="164">
        <f>RES_hhdet_fec!F$72</f>
        <v>0.67269753004908051</v>
      </c>
      <c r="G103" s="164">
        <f>RES_hhdet_fec!G$72</f>
        <v>1.3218199179013741</v>
      </c>
      <c r="H103" s="164">
        <f>RES_hhdet_fec!H$72</f>
        <v>2.7821559267692173</v>
      </c>
      <c r="I103" s="164">
        <f>RES_hhdet_fec!I$72</f>
        <v>5.4730175785305848</v>
      </c>
      <c r="J103" s="164">
        <f>RES_hhdet_fec!J$72</f>
        <v>7.2668015939789701</v>
      </c>
      <c r="K103" s="164">
        <f>RES_hhdet_fec!K$72</f>
        <v>10.45940103312283</v>
      </c>
      <c r="L103" s="164">
        <f>RES_hhdet_fec!L$72</f>
        <v>11.426354497376899</v>
      </c>
      <c r="M103" s="164">
        <f>RES_hhdet_fec!M$72</f>
        <v>12.337797758704436</v>
      </c>
      <c r="N103" s="164">
        <f>RES_hhdet_fec!N$72</f>
        <v>12.615269741885655</v>
      </c>
      <c r="O103" s="164">
        <f>RES_hhdet_fec!O$72</f>
        <v>13.576578644509324</v>
      </c>
      <c r="P103" s="164">
        <f>RES_hhdet_fec!P$72</f>
        <v>13.843265763956945</v>
      </c>
      <c r="Q103" s="164">
        <f>RES_hhdet_fec!Q$72</f>
        <v>18.150557032763956</v>
      </c>
    </row>
    <row r="104" spans="1:17" ht="12" customHeight="1" x14ac:dyDescent="0.25">
      <c r="A104" s="163" t="s">
        <v>142</v>
      </c>
      <c r="B104" s="162">
        <f>RES_hhdet_fec!B$73</f>
        <v>0.15833189020084931</v>
      </c>
      <c r="C104" s="162">
        <f>RES_hhdet_fec!C$73</f>
        <v>0.14127950768026309</v>
      </c>
      <c r="D104" s="162">
        <f>RES_hhdet_fec!D$73</f>
        <v>0.20200920701750338</v>
      </c>
      <c r="E104" s="162">
        <f>RES_hhdet_fec!E$73</f>
        <v>0.38661189062739748</v>
      </c>
      <c r="F104" s="162">
        <f>RES_hhdet_fec!F$73</f>
        <v>0.71995564030073422</v>
      </c>
      <c r="G104" s="162">
        <f>RES_hhdet_fec!G$73</f>
        <v>1.3145379880023893</v>
      </c>
      <c r="H104" s="162">
        <f>RES_hhdet_fec!H$73</f>
        <v>2.4862310053739862</v>
      </c>
      <c r="I104" s="162">
        <f>RES_hhdet_fec!I$73</f>
        <v>2.7661332032084269</v>
      </c>
      <c r="J104" s="162">
        <f>RES_hhdet_fec!J$73</f>
        <v>3.2992794081722576</v>
      </c>
      <c r="K104" s="162">
        <f>RES_hhdet_fec!K$73</f>
        <v>4.1243290952585276</v>
      </c>
      <c r="L104" s="162">
        <f>RES_hhdet_fec!L$73</f>
        <v>3.0503104349938241</v>
      </c>
      <c r="M104" s="162">
        <f>RES_hhdet_fec!M$73</f>
        <v>2.8147662933526423</v>
      </c>
      <c r="N104" s="162">
        <f>RES_hhdet_fec!N$73</f>
        <v>2.8663548093207942</v>
      </c>
      <c r="O104" s="162">
        <f>RES_hhdet_fec!O$73</f>
        <v>2.4132444602123968</v>
      </c>
      <c r="P104" s="162">
        <f>RES_hhdet_fec!P$73</f>
        <v>2.6407386328155606</v>
      </c>
      <c r="Q104" s="162">
        <f>RES_hhdet_fec!Q$73</f>
        <v>2.7516190002897645</v>
      </c>
    </row>
    <row r="105" spans="1:17" ht="12" customHeight="1" x14ac:dyDescent="0.25">
      <c r="A105" s="161" t="s">
        <v>141</v>
      </c>
      <c r="B105" s="160">
        <f>SUM(B106:B107)</f>
        <v>6.2934972571735012E-2</v>
      </c>
      <c r="C105" s="160">
        <f t="shared" ref="C105:Q105" si="13">SUM(C106:C107)</f>
        <v>5.6432954101018951E-2</v>
      </c>
      <c r="D105" s="160">
        <f t="shared" si="13"/>
        <v>8.1552581469902602E-2</v>
      </c>
      <c r="E105" s="160">
        <f t="shared" si="13"/>
        <v>0.16301399339327804</v>
      </c>
      <c r="F105" s="160">
        <f t="shared" si="13"/>
        <v>0.29039142631619891</v>
      </c>
      <c r="G105" s="160">
        <f t="shared" si="13"/>
        <v>0.55435610955491854</v>
      </c>
      <c r="H105" s="160">
        <f t="shared" si="13"/>
        <v>1.0718955773792809</v>
      </c>
      <c r="I105" s="160">
        <f t="shared" si="13"/>
        <v>1.9559791994832421</v>
      </c>
      <c r="J105" s="160">
        <f t="shared" si="13"/>
        <v>2.5470011623028701</v>
      </c>
      <c r="K105" s="160">
        <f t="shared" si="13"/>
        <v>3.3025442922145958</v>
      </c>
      <c r="L105" s="160">
        <f t="shared" si="13"/>
        <v>2.5026576728181089</v>
      </c>
      <c r="M105" s="160">
        <f t="shared" si="13"/>
        <v>2.3964250597320786</v>
      </c>
      <c r="N105" s="160">
        <f t="shared" si="13"/>
        <v>2.3273016583028303</v>
      </c>
      <c r="O105" s="160">
        <f t="shared" si="13"/>
        <v>2.0150730232373828</v>
      </c>
      <c r="P105" s="160">
        <f t="shared" si="13"/>
        <v>2.2785893890149942</v>
      </c>
      <c r="Q105" s="160">
        <f t="shared" si="13"/>
        <v>2.4565626335196562</v>
      </c>
    </row>
    <row r="106" spans="1:17" ht="12" customHeight="1" x14ac:dyDescent="0.25">
      <c r="A106" s="148" t="s">
        <v>60</v>
      </c>
      <c r="B106" s="156">
        <f>RES_hhdet_fec!B$75</f>
        <v>2.2907872258502795E-2</v>
      </c>
      <c r="C106" s="156">
        <f>RES_hhdet_fec!C$75</f>
        <v>2.0362676867829246E-2</v>
      </c>
      <c r="D106" s="156">
        <f>RES_hhdet_fec!D$75</f>
        <v>3.4101232695880869E-2</v>
      </c>
      <c r="E106" s="156">
        <f>RES_hhdet_fec!E$75</f>
        <v>7.3917811283754284E-2</v>
      </c>
      <c r="F106" s="156">
        <f>RES_hhdet_fec!F$75</f>
        <v>0.11754503594488651</v>
      </c>
      <c r="G106" s="156">
        <f>RES_hhdet_fec!G$75</f>
        <v>0.25217023910206338</v>
      </c>
      <c r="H106" s="156">
        <f>RES_hhdet_fec!H$75</f>
        <v>0.46807369417629763</v>
      </c>
      <c r="I106" s="156">
        <f>RES_hhdet_fec!I$75</f>
        <v>0.82423743181431741</v>
      </c>
      <c r="J106" s="156">
        <f>RES_hhdet_fec!J$75</f>
        <v>1.066331341599033</v>
      </c>
      <c r="K106" s="156">
        <f>RES_hhdet_fec!K$75</f>
        <v>1.3369134333831616</v>
      </c>
      <c r="L106" s="156">
        <f>RES_hhdet_fec!L$75</f>
        <v>1.033667938520993</v>
      </c>
      <c r="M106" s="156">
        <f>RES_hhdet_fec!M$75</f>
        <v>0.98921113412130091</v>
      </c>
      <c r="N106" s="156">
        <f>RES_hhdet_fec!N$75</f>
        <v>1.0198640001479471</v>
      </c>
      <c r="O106" s="156">
        <f>RES_hhdet_fec!O$75</f>
        <v>0.85802506720299232</v>
      </c>
      <c r="P106" s="156">
        <f>RES_hhdet_fec!P$75</f>
        <v>0.95407646663365675</v>
      </c>
      <c r="Q106" s="156">
        <f>RES_hhdet_fec!Q$75</f>
        <v>1.0646119631297293</v>
      </c>
    </row>
    <row r="107" spans="1:17" ht="12" customHeight="1" x14ac:dyDescent="0.25">
      <c r="A107" s="148" t="s">
        <v>59</v>
      </c>
      <c r="B107" s="156">
        <f>RES_hhdet_fec!B$76</f>
        <v>4.0027100313232221E-2</v>
      </c>
      <c r="C107" s="156">
        <f>RES_hhdet_fec!C$76</f>
        <v>3.6070277233189708E-2</v>
      </c>
      <c r="D107" s="156">
        <f>RES_hhdet_fec!D$76</f>
        <v>4.745134877402174E-2</v>
      </c>
      <c r="E107" s="156">
        <f>RES_hhdet_fec!E$76</f>
        <v>8.9096182109523761E-2</v>
      </c>
      <c r="F107" s="156">
        <f>RES_hhdet_fec!F$76</f>
        <v>0.17284639037131241</v>
      </c>
      <c r="G107" s="156">
        <f>RES_hhdet_fec!G$76</f>
        <v>0.30218587045285522</v>
      </c>
      <c r="H107" s="156">
        <f>RES_hhdet_fec!H$76</f>
        <v>0.60382188320298313</v>
      </c>
      <c r="I107" s="156">
        <f>RES_hhdet_fec!I$76</f>
        <v>1.1317417676689248</v>
      </c>
      <c r="J107" s="156">
        <f>RES_hhdet_fec!J$76</f>
        <v>1.4806698207038371</v>
      </c>
      <c r="K107" s="156">
        <f>RES_hhdet_fec!K$76</f>
        <v>1.9656308588314344</v>
      </c>
      <c r="L107" s="156">
        <f>RES_hhdet_fec!L$76</f>
        <v>1.4689897342971161</v>
      </c>
      <c r="M107" s="156">
        <f>RES_hhdet_fec!M$76</f>
        <v>1.4072139256107776</v>
      </c>
      <c r="N107" s="156">
        <f>RES_hhdet_fec!N$76</f>
        <v>1.307437658154883</v>
      </c>
      <c r="O107" s="156">
        <f>RES_hhdet_fec!O$76</f>
        <v>1.1570479560343903</v>
      </c>
      <c r="P107" s="156">
        <f>RES_hhdet_fec!P$76</f>
        <v>1.3245129223813374</v>
      </c>
      <c r="Q107" s="156">
        <f>RES_hhdet_fec!Q$76</f>
        <v>1.3919506703899267</v>
      </c>
    </row>
    <row r="108" spans="1:17" ht="12" customHeight="1" x14ac:dyDescent="0.25">
      <c r="A108" s="158" t="s">
        <v>62</v>
      </c>
      <c r="B108" s="157">
        <f>SUM(B109:B110)</f>
        <v>0.80661673037187998</v>
      </c>
      <c r="C108" s="157">
        <f t="shared" ref="C108:Q108" si="14">SUM(C109:C110)</f>
        <v>0.8261066728948151</v>
      </c>
      <c r="D108" s="157">
        <f t="shared" si="14"/>
        <v>1.3515430324805275</v>
      </c>
      <c r="E108" s="157">
        <f t="shared" si="14"/>
        <v>2.6139556202659753</v>
      </c>
      <c r="F108" s="157">
        <f t="shared" si="14"/>
        <v>5.0756794516474502</v>
      </c>
      <c r="G108" s="157">
        <f t="shared" si="14"/>
        <v>10.34815816752333</v>
      </c>
      <c r="H108" s="157">
        <f t="shared" si="14"/>
        <v>20.392172965877975</v>
      </c>
      <c r="I108" s="157">
        <f t="shared" si="14"/>
        <v>28.385699097339725</v>
      </c>
      <c r="J108" s="157">
        <f t="shared" si="14"/>
        <v>34.944748764660879</v>
      </c>
      <c r="K108" s="157">
        <f t="shared" si="14"/>
        <v>47.988611782551487</v>
      </c>
      <c r="L108" s="157">
        <f t="shared" si="14"/>
        <v>51.392719013499836</v>
      </c>
      <c r="M108" s="157">
        <f t="shared" si="14"/>
        <v>56.265581076459718</v>
      </c>
      <c r="N108" s="157">
        <f t="shared" si="14"/>
        <v>57.499402907245539</v>
      </c>
      <c r="O108" s="157">
        <f t="shared" si="14"/>
        <v>60.366864548938139</v>
      </c>
      <c r="P108" s="157">
        <f t="shared" si="14"/>
        <v>60.402194932202683</v>
      </c>
      <c r="Q108" s="157">
        <f t="shared" si="14"/>
        <v>75.628359665530013</v>
      </c>
    </row>
    <row r="109" spans="1:17" ht="12" customHeight="1" x14ac:dyDescent="0.25">
      <c r="A109" s="23" t="s">
        <v>203</v>
      </c>
      <c r="B109" s="156">
        <f>RES_hhdet_fec!B$78</f>
        <v>0.55955953376311895</v>
      </c>
      <c r="C109" s="156">
        <f>RES_hhdet_fec!C$78</f>
        <v>0.58663127106070778</v>
      </c>
      <c r="D109" s="156">
        <f>RES_hhdet_fec!D$78</f>
        <v>0.95159217127347639</v>
      </c>
      <c r="E109" s="156">
        <f>RES_hhdet_fec!E$78</f>
        <v>1.8618729626281412</v>
      </c>
      <c r="F109" s="156">
        <f>RES_hhdet_fec!F$78</f>
        <v>3.6786579084536517</v>
      </c>
      <c r="G109" s="156">
        <f>RES_hhdet_fec!G$78</f>
        <v>7.6672446853923724</v>
      </c>
      <c r="H109" s="156">
        <f>RES_hhdet_fec!H$78</f>
        <v>15.158994454069861</v>
      </c>
      <c r="I109" s="156">
        <f>RES_hhdet_fec!I$78</f>
        <v>21.358388843234501</v>
      </c>
      <c r="J109" s="156">
        <f>RES_hhdet_fec!J$78</f>
        <v>26.682545011742544</v>
      </c>
      <c r="K109" s="156">
        <f>RES_hhdet_fec!K$78</f>
        <v>38.102619581282973</v>
      </c>
      <c r="L109" s="156">
        <f>RES_hhdet_fec!L$78</f>
        <v>43.41672391077779</v>
      </c>
      <c r="M109" s="156">
        <f>RES_hhdet_fec!M$78</f>
        <v>50.345648092445906</v>
      </c>
      <c r="N109" s="156">
        <f>RES_hhdet_fec!N$78</f>
        <v>50.742354366904635</v>
      </c>
      <c r="O109" s="156">
        <f>RES_hhdet_fec!O$78</f>
        <v>53.507527440537288</v>
      </c>
      <c r="P109" s="156">
        <f>RES_hhdet_fec!P$78</f>
        <v>53.309740433675607</v>
      </c>
      <c r="Q109" s="156">
        <f>RES_hhdet_fec!Q$78</f>
        <v>67.554498355446995</v>
      </c>
    </row>
    <row r="110" spans="1:17" ht="12" customHeight="1" x14ac:dyDescent="0.25">
      <c r="A110" s="29" t="s">
        <v>140</v>
      </c>
      <c r="B110" s="57">
        <f>RES_hhdet_fec!B$79</f>
        <v>0.24705719660876099</v>
      </c>
      <c r="C110" s="57">
        <f>RES_hhdet_fec!C$79</f>
        <v>0.23947540183410732</v>
      </c>
      <c r="D110" s="57">
        <f>RES_hhdet_fec!D$79</f>
        <v>0.3999508612070512</v>
      </c>
      <c r="E110" s="57">
        <f>RES_hhdet_fec!E$79</f>
        <v>0.75208265763783422</v>
      </c>
      <c r="F110" s="57">
        <f>RES_hhdet_fec!F$79</f>
        <v>1.3970215431937982</v>
      </c>
      <c r="G110" s="57">
        <f>RES_hhdet_fec!G$79</f>
        <v>2.6809134821309568</v>
      </c>
      <c r="H110" s="57">
        <f>RES_hhdet_fec!H$79</f>
        <v>5.2331785118081164</v>
      </c>
      <c r="I110" s="57">
        <f>RES_hhdet_fec!I$79</f>
        <v>7.027310254105223</v>
      </c>
      <c r="J110" s="57">
        <f>RES_hhdet_fec!J$79</f>
        <v>8.262203752918337</v>
      </c>
      <c r="K110" s="57">
        <f>RES_hhdet_fec!K$79</f>
        <v>9.8859922012685182</v>
      </c>
      <c r="L110" s="57">
        <f>RES_hhdet_fec!L$79</f>
        <v>7.9759951027220435</v>
      </c>
      <c r="M110" s="57">
        <f>RES_hhdet_fec!M$79</f>
        <v>5.9199329840138128</v>
      </c>
      <c r="N110" s="57">
        <f>RES_hhdet_fec!N$79</f>
        <v>6.7570485403409073</v>
      </c>
      <c r="O110" s="57">
        <f>RES_hhdet_fec!O$79</f>
        <v>6.8593371084008528</v>
      </c>
      <c r="P110" s="57">
        <f>RES_hhdet_fec!P$79</f>
        <v>7.092454498527073</v>
      </c>
      <c r="Q110" s="57">
        <f>RES_hhdet_fec!Q$79</f>
        <v>8.0738613100830161</v>
      </c>
    </row>
    <row r="112" spans="1:17" ht="12" customHeight="1" x14ac:dyDescent="0.25">
      <c r="A112" s="152" t="s">
        <v>119</v>
      </c>
      <c r="B112" s="168">
        <f>SUM(B113,B116,B118,B127)</f>
        <v>3.1951806994585379</v>
      </c>
      <c r="C112" s="168">
        <f t="shared" ref="C112:Q112" si="15">SUM(C113,C116,C118,C127)</f>
        <v>3.4461899203798261</v>
      </c>
      <c r="D112" s="168">
        <f t="shared" si="15"/>
        <v>5.996680316737117</v>
      </c>
      <c r="E112" s="168">
        <f t="shared" si="15"/>
        <v>13.450391743051288</v>
      </c>
      <c r="F112" s="168">
        <f t="shared" si="15"/>
        <v>25.668441228582807</v>
      </c>
      <c r="G112" s="168">
        <f t="shared" si="15"/>
        <v>54.292546752074294</v>
      </c>
      <c r="H112" s="168">
        <f t="shared" si="15"/>
        <v>105.63294440648417</v>
      </c>
      <c r="I112" s="168">
        <f t="shared" si="15"/>
        <v>138.95234873174465</v>
      </c>
      <c r="J112" s="168">
        <f t="shared" si="15"/>
        <v>166.25053607300805</v>
      </c>
      <c r="K112" s="168">
        <f t="shared" si="15"/>
        <v>209.76933644209748</v>
      </c>
      <c r="L112" s="168">
        <f t="shared" si="15"/>
        <v>207.42287482385882</v>
      </c>
      <c r="M112" s="168">
        <f t="shared" si="15"/>
        <v>269.11307421365927</v>
      </c>
      <c r="N112" s="168">
        <f t="shared" si="15"/>
        <v>249.77643121460397</v>
      </c>
      <c r="O112" s="168">
        <f t="shared" si="15"/>
        <v>198.46938713384455</v>
      </c>
      <c r="P112" s="168">
        <f t="shared" si="15"/>
        <v>200.26593552931809</v>
      </c>
      <c r="Q112" s="168">
        <f t="shared" si="15"/>
        <v>300.40625186989371</v>
      </c>
    </row>
    <row r="113" spans="1:17" ht="12" customHeight="1" x14ac:dyDescent="0.25">
      <c r="A113" s="158" t="s">
        <v>65</v>
      </c>
      <c r="B113" s="157">
        <f>SUM(B114:B115)</f>
        <v>2.1557511243541834</v>
      </c>
      <c r="C113" s="157">
        <f t="shared" ref="C113:Q113" si="16">SUM(C114:C115)</f>
        <v>2.3404584956059855</v>
      </c>
      <c r="D113" s="157">
        <f t="shared" si="16"/>
        <v>4.0765300606150037</v>
      </c>
      <c r="E113" s="157">
        <f t="shared" si="16"/>
        <v>9.555904362812317</v>
      </c>
      <c r="F113" s="157">
        <f t="shared" si="16"/>
        <v>17.792046631284506</v>
      </c>
      <c r="G113" s="157">
        <f t="shared" si="16"/>
        <v>37.742162345173604</v>
      </c>
      <c r="H113" s="157">
        <f t="shared" si="16"/>
        <v>72.464246917271495</v>
      </c>
      <c r="I113" s="157">
        <f t="shared" si="16"/>
        <v>92.032066651255789</v>
      </c>
      <c r="J113" s="157">
        <f t="shared" si="16"/>
        <v>106.38067981431666</v>
      </c>
      <c r="K113" s="157">
        <f t="shared" si="16"/>
        <v>126.70554247255131</v>
      </c>
      <c r="L113" s="157">
        <f t="shared" si="16"/>
        <v>120.0069383707398</v>
      </c>
      <c r="M113" s="157">
        <f t="shared" si="16"/>
        <v>173.65207707259825</v>
      </c>
      <c r="N113" s="157">
        <f t="shared" si="16"/>
        <v>151.96760154495973</v>
      </c>
      <c r="O113" s="157">
        <f t="shared" si="16"/>
        <v>94.139647294505821</v>
      </c>
      <c r="P113" s="157">
        <f t="shared" si="16"/>
        <v>93.221907353122859</v>
      </c>
      <c r="Q113" s="157">
        <f t="shared" si="16"/>
        <v>164.37467256539932</v>
      </c>
    </row>
    <row r="114" spans="1:17" ht="12" customHeight="1" x14ac:dyDescent="0.25">
      <c r="A114" s="23" t="s">
        <v>161</v>
      </c>
      <c r="B114" s="156">
        <f>RES_hhdet_tes!B$64</f>
        <v>2.1175459253047388</v>
      </c>
      <c r="C114" s="156">
        <f>RES_hhdet_tes!C$64</f>
        <v>2.3053512275773591</v>
      </c>
      <c r="D114" s="156">
        <f>RES_hhdet_tes!D$64</f>
        <v>3.9853179598338926</v>
      </c>
      <c r="E114" s="156">
        <f>RES_hhdet_tes!E$64</f>
        <v>9.3374912042493161</v>
      </c>
      <c r="F114" s="156">
        <f>RES_hhdet_tes!F$64</f>
        <v>17.406768768312947</v>
      </c>
      <c r="G114" s="156">
        <f>RES_hhdet_tes!G$64</f>
        <v>37.189304030213101</v>
      </c>
      <c r="H114" s="156">
        <f>RES_hhdet_tes!H$64</f>
        <v>70.839046357288893</v>
      </c>
      <c r="I114" s="156">
        <f>RES_hhdet_tes!I$64</f>
        <v>89.14562559981691</v>
      </c>
      <c r="J114" s="156">
        <f>RES_hhdet_tes!J$64</f>
        <v>103.18087299683482</v>
      </c>
      <c r="K114" s="156">
        <f>RES_hhdet_tes!K$64</f>
        <v>122.40405301413521</v>
      </c>
      <c r="L114" s="156">
        <f>RES_hhdet_tes!L$64</f>
        <v>115.88426813045683</v>
      </c>
      <c r="M114" s="156">
        <f>RES_hhdet_tes!M$64</f>
        <v>170.93726362330844</v>
      </c>
      <c r="N114" s="156">
        <f>RES_hhdet_tes!N$64</f>
        <v>145.45191132091676</v>
      </c>
      <c r="O114" s="156">
        <f>RES_hhdet_tes!O$64</f>
        <v>90.121000188739089</v>
      </c>
      <c r="P114" s="156">
        <f>RES_hhdet_tes!P$64</f>
        <v>89.709633398560044</v>
      </c>
      <c r="Q114" s="156">
        <f>RES_hhdet_tes!Q$64</f>
        <v>157.65952993891906</v>
      </c>
    </row>
    <row r="115" spans="1:17" ht="12" customHeight="1" x14ac:dyDescent="0.25">
      <c r="A115" s="23" t="s">
        <v>60</v>
      </c>
      <c r="B115" s="156">
        <f>RES_hhdet_tes!B$65</f>
        <v>3.8205199049444687E-2</v>
      </c>
      <c r="C115" s="156">
        <f>RES_hhdet_tes!C$65</f>
        <v>3.5107268028626293E-2</v>
      </c>
      <c r="D115" s="156">
        <f>RES_hhdet_tes!D$65</f>
        <v>9.1212100781110694E-2</v>
      </c>
      <c r="E115" s="156">
        <f>RES_hhdet_tes!E$65</f>
        <v>0.21841315856300059</v>
      </c>
      <c r="F115" s="156">
        <f>RES_hhdet_tes!F$65</f>
        <v>0.38527786297156108</v>
      </c>
      <c r="G115" s="156">
        <f>RES_hhdet_tes!G$65</f>
        <v>0.55285831496050075</v>
      </c>
      <c r="H115" s="156">
        <f>RES_hhdet_tes!H$65</f>
        <v>1.6252005599826023</v>
      </c>
      <c r="I115" s="156">
        <f>RES_hhdet_tes!I$65</f>
        <v>2.8864410514388781</v>
      </c>
      <c r="J115" s="156">
        <f>RES_hhdet_tes!J$65</f>
        <v>3.1998068174818415</v>
      </c>
      <c r="K115" s="156">
        <f>RES_hhdet_tes!K$65</f>
        <v>4.3014894584160945</v>
      </c>
      <c r="L115" s="156">
        <f>RES_hhdet_tes!L$65</f>
        <v>4.1226702402829751</v>
      </c>
      <c r="M115" s="156">
        <f>RES_hhdet_tes!M$65</f>
        <v>2.7148134492898071</v>
      </c>
      <c r="N115" s="156">
        <f>RES_hhdet_tes!N$65</f>
        <v>6.5156902240429666</v>
      </c>
      <c r="O115" s="156">
        <f>RES_hhdet_tes!O$65</f>
        <v>4.0186471057667292</v>
      </c>
      <c r="P115" s="156">
        <f>RES_hhdet_tes!P$65</f>
        <v>3.5122739545628088</v>
      </c>
      <c r="Q115" s="156">
        <f>RES_hhdet_tes!Q$65</f>
        <v>6.7151426264802687</v>
      </c>
    </row>
    <row r="116" spans="1:17" ht="12" customHeight="1" x14ac:dyDescent="0.25">
      <c r="A116" s="158" t="s">
        <v>112</v>
      </c>
      <c r="B116" s="157">
        <f>B117</f>
        <v>0.10348101132444033</v>
      </c>
      <c r="C116" s="157">
        <f t="shared" ref="C116:Q116" si="17">C117</f>
        <v>0.14258601538625695</v>
      </c>
      <c r="D116" s="157">
        <f t="shared" si="17"/>
        <v>0.27104067737700765</v>
      </c>
      <c r="E116" s="157">
        <f t="shared" si="17"/>
        <v>0.60738826978463822</v>
      </c>
      <c r="F116" s="157">
        <f t="shared" si="17"/>
        <v>1.3535093927022694</v>
      </c>
      <c r="G116" s="157">
        <f t="shared" si="17"/>
        <v>3.1437867632994179</v>
      </c>
      <c r="H116" s="157">
        <f t="shared" si="17"/>
        <v>6.7461281778598927</v>
      </c>
      <c r="I116" s="157">
        <f t="shared" si="17"/>
        <v>10.091915768224146</v>
      </c>
      <c r="J116" s="157">
        <f t="shared" si="17"/>
        <v>13.906515404988834</v>
      </c>
      <c r="K116" s="157">
        <f t="shared" si="17"/>
        <v>20.377682719661923</v>
      </c>
      <c r="L116" s="157">
        <f t="shared" si="17"/>
        <v>22.158577575012643</v>
      </c>
      <c r="M116" s="157">
        <f t="shared" si="17"/>
        <v>25.326365556031742</v>
      </c>
      <c r="N116" s="157">
        <f t="shared" si="17"/>
        <v>26.288388774236854</v>
      </c>
      <c r="O116" s="157">
        <f t="shared" si="17"/>
        <v>29.146134397642662</v>
      </c>
      <c r="P116" s="157">
        <f t="shared" si="17"/>
        <v>30.882638441326758</v>
      </c>
      <c r="Q116" s="157">
        <f t="shared" si="17"/>
        <v>40.614498621764298</v>
      </c>
    </row>
    <row r="117" spans="1:17" ht="12" customHeight="1" x14ac:dyDescent="0.25">
      <c r="A117" s="23" t="s">
        <v>60</v>
      </c>
      <c r="B117" s="156">
        <f>RES_hhdet_tes!B$67</f>
        <v>0.10348101132444033</v>
      </c>
      <c r="C117" s="156">
        <f>RES_hhdet_tes!C$67</f>
        <v>0.14258601538625695</v>
      </c>
      <c r="D117" s="156">
        <f>RES_hhdet_tes!D$67</f>
        <v>0.27104067737700765</v>
      </c>
      <c r="E117" s="156">
        <f>RES_hhdet_tes!E$67</f>
        <v>0.60738826978463822</v>
      </c>
      <c r="F117" s="156">
        <f>RES_hhdet_tes!F$67</f>
        <v>1.3535093927022694</v>
      </c>
      <c r="G117" s="156">
        <f>RES_hhdet_tes!G$67</f>
        <v>3.1437867632994179</v>
      </c>
      <c r="H117" s="156">
        <f>RES_hhdet_tes!H$67</f>
        <v>6.7461281778598927</v>
      </c>
      <c r="I117" s="156">
        <f>RES_hhdet_tes!I$67</f>
        <v>10.091915768224146</v>
      </c>
      <c r="J117" s="156">
        <f>RES_hhdet_tes!J$67</f>
        <v>13.906515404988834</v>
      </c>
      <c r="K117" s="156">
        <f>RES_hhdet_tes!K$67</f>
        <v>20.377682719661923</v>
      </c>
      <c r="L117" s="156">
        <f>RES_hhdet_tes!L$67</f>
        <v>22.158577575012643</v>
      </c>
      <c r="M117" s="156">
        <f>RES_hhdet_tes!M$67</f>
        <v>25.326365556031742</v>
      </c>
      <c r="N117" s="156">
        <f>RES_hhdet_tes!N$67</f>
        <v>26.288388774236854</v>
      </c>
      <c r="O117" s="156">
        <f>RES_hhdet_tes!O$67</f>
        <v>29.146134397642662</v>
      </c>
      <c r="P117" s="156">
        <f>RES_hhdet_tes!P$67</f>
        <v>30.882638441326758</v>
      </c>
      <c r="Q117" s="156">
        <f>RES_hhdet_tes!Q$67</f>
        <v>40.614498621764298</v>
      </c>
    </row>
    <row r="118" spans="1:17" ht="12" customHeight="1" x14ac:dyDescent="0.25">
      <c r="A118" s="158" t="s">
        <v>63</v>
      </c>
      <c r="B118" s="157">
        <f>SUM(B119:B120,B123:B124)</f>
        <v>0.50142228319852788</v>
      </c>
      <c r="C118" s="157">
        <f t="shared" ref="C118:Q118" si="18">SUM(C119:C120,C123:C124)</f>
        <v>0.51576463137165496</v>
      </c>
      <c r="D118" s="157">
        <f t="shared" si="18"/>
        <v>0.88375947170755154</v>
      </c>
      <c r="E118" s="157">
        <f t="shared" si="18"/>
        <v>1.7709991081372212</v>
      </c>
      <c r="F118" s="157">
        <f t="shared" si="18"/>
        <v>3.5563592672333519</v>
      </c>
      <c r="G118" s="157">
        <f t="shared" si="18"/>
        <v>7.3619562465983028</v>
      </c>
      <c r="H118" s="157">
        <f t="shared" si="18"/>
        <v>14.464974760299551</v>
      </c>
      <c r="I118" s="157">
        <f t="shared" si="18"/>
        <v>20.225004960412743</v>
      </c>
      <c r="J118" s="157">
        <f t="shared" si="18"/>
        <v>25.605159983573408</v>
      </c>
      <c r="K118" s="157">
        <f t="shared" si="18"/>
        <v>35.105837482163182</v>
      </c>
      <c r="L118" s="157">
        <f t="shared" si="18"/>
        <v>36.532856666251128</v>
      </c>
      <c r="M118" s="157">
        <f t="shared" si="18"/>
        <v>39.520937771555474</v>
      </c>
      <c r="N118" s="157">
        <f t="shared" si="18"/>
        <v>39.960474492159911</v>
      </c>
      <c r="O118" s="157">
        <f t="shared" si="18"/>
        <v>42.007096684374197</v>
      </c>
      <c r="P118" s="157">
        <f t="shared" si="18"/>
        <v>42.718069078190901</v>
      </c>
      <c r="Q118" s="157">
        <f t="shared" si="18"/>
        <v>53.478718013727843</v>
      </c>
    </row>
    <row r="119" spans="1:17" ht="12" customHeight="1" x14ac:dyDescent="0.25">
      <c r="A119" s="167" t="s">
        <v>160</v>
      </c>
      <c r="B119" s="132">
        <f>RES_hhdet_tes!B$69</f>
        <v>0.2241719859197393</v>
      </c>
      <c r="C119" s="132">
        <f>RES_hhdet_tes!C$69</f>
        <v>0.24359929822449905</v>
      </c>
      <c r="D119" s="132">
        <f>RES_hhdet_tes!D$69</f>
        <v>0.44136625109891053</v>
      </c>
      <c r="E119" s="132">
        <f>RES_hhdet_tes!E$69</f>
        <v>0.8792921814164214</v>
      </c>
      <c r="F119" s="132">
        <f>RES_hhdet_tes!F$69</f>
        <v>1.830695143367743</v>
      </c>
      <c r="G119" s="132">
        <f>RES_hhdet_tes!G$69</f>
        <v>3.8914734719018305</v>
      </c>
      <c r="H119" s="132">
        <f>RES_hhdet_tes!H$69</f>
        <v>7.5668987531084788</v>
      </c>
      <c r="I119" s="132">
        <f>RES_hhdet_tes!I$69</f>
        <v>8.5140702369381565</v>
      </c>
      <c r="J119" s="132">
        <f>RES_hhdet_tes!J$69</f>
        <v>10.3720061756635</v>
      </c>
      <c r="K119" s="132">
        <f>RES_hhdet_tes!K$69</f>
        <v>14.149827019261393</v>
      </c>
      <c r="L119" s="132">
        <f>RES_hhdet_tes!L$69</f>
        <v>15.432214112152426</v>
      </c>
      <c r="M119" s="132">
        <f>RES_hhdet_tes!M$69</f>
        <v>17.005771738699469</v>
      </c>
      <c r="N119" s="132">
        <f>RES_hhdet_tes!N$69</f>
        <v>17.096577962062181</v>
      </c>
      <c r="O119" s="132">
        <f>RES_hhdet_tes!O$69</f>
        <v>18.33098137236648</v>
      </c>
      <c r="P119" s="132">
        <f>RES_hhdet_tes!P$69</f>
        <v>18.281090876862152</v>
      </c>
      <c r="Q119" s="132">
        <f>RES_hhdet_tes!Q$69</f>
        <v>22.388244596407844</v>
      </c>
    </row>
    <row r="120" spans="1:17" ht="12" customHeight="1" x14ac:dyDescent="0.25">
      <c r="A120" s="167" t="s">
        <v>159</v>
      </c>
      <c r="B120" s="132">
        <f>SUM(B121:B122)</f>
        <v>0.12733932683821253</v>
      </c>
      <c r="C120" s="132">
        <f t="shared" ref="C120:Q120" si="19">SUM(C121:C122)</f>
        <v>0.13748248557344786</v>
      </c>
      <c r="D120" s="132">
        <f t="shared" si="19"/>
        <v>0.2443091754832474</v>
      </c>
      <c r="E120" s="132">
        <f t="shared" si="19"/>
        <v>0.493683245893969</v>
      </c>
      <c r="F120" s="132">
        <f t="shared" si="19"/>
        <v>0.97718863732715988</v>
      </c>
      <c r="G120" s="132">
        <f t="shared" si="19"/>
        <v>2.0764868222319928</v>
      </c>
      <c r="H120" s="132">
        <f t="shared" si="19"/>
        <v>4.2172303834496434</v>
      </c>
      <c r="I120" s="132">
        <f t="shared" si="19"/>
        <v>8.033798824649292</v>
      </c>
      <c r="J120" s="132">
        <f t="shared" si="19"/>
        <v>10.650511156205251</v>
      </c>
      <c r="K120" s="132">
        <f t="shared" si="19"/>
        <v>15.088386099726595</v>
      </c>
      <c r="L120" s="132">
        <f t="shared" si="19"/>
        <v>16.704463910314587</v>
      </c>
      <c r="M120" s="132">
        <f t="shared" si="19"/>
        <v>18.371543389454665</v>
      </c>
      <c r="N120" s="132">
        <f t="shared" si="19"/>
        <v>18.758375069587494</v>
      </c>
      <c r="O120" s="132">
        <f t="shared" si="19"/>
        <v>20.160434258998073</v>
      </c>
      <c r="P120" s="132">
        <f t="shared" si="19"/>
        <v>20.514002596517603</v>
      </c>
      <c r="Q120" s="132">
        <f t="shared" si="19"/>
        <v>26.925822022430058</v>
      </c>
    </row>
    <row r="121" spans="1:17" ht="12" customHeight="1" x14ac:dyDescent="0.25">
      <c r="A121" s="166" t="s">
        <v>203</v>
      </c>
      <c r="B121" s="165">
        <f>RES_hhdet_tes!B$71</f>
        <v>3.2473032292049446E-2</v>
      </c>
      <c r="C121" s="165">
        <f>RES_hhdet_tes!C$71</f>
        <v>3.5375854636418562E-2</v>
      </c>
      <c r="D121" s="165">
        <f>RES_hhdet_tes!D$71</f>
        <v>7.7348215439796614E-2</v>
      </c>
      <c r="E121" s="165">
        <f>RES_hhdet_tes!E$71</f>
        <v>0.17375293760999233</v>
      </c>
      <c r="F121" s="165">
        <f>RES_hhdet_tes!F$71</f>
        <v>0.30449110727807921</v>
      </c>
      <c r="G121" s="165">
        <f>RES_hhdet_tes!G$71</f>
        <v>0.75466690433061823</v>
      </c>
      <c r="H121" s="165">
        <f>RES_hhdet_tes!H$71</f>
        <v>1.4350744566804259</v>
      </c>
      <c r="I121" s="165">
        <f>RES_hhdet_tes!I$71</f>
        <v>2.5607812461187063</v>
      </c>
      <c r="J121" s="165">
        <f>RES_hhdet_tes!J$71</f>
        <v>3.3837095622262812</v>
      </c>
      <c r="K121" s="165">
        <f>RES_hhdet_tes!K$71</f>
        <v>4.6289850666037662</v>
      </c>
      <c r="L121" s="165">
        <f>RES_hhdet_tes!L$71</f>
        <v>5.2781094129376855</v>
      </c>
      <c r="M121" s="165">
        <f>RES_hhdet_tes!M$71</f>
        <v>6.0337456307502242</v>
      </c>
      <c r="N121" s="165">
        <f>RES_hhdet_tes!N$71</f>
        <v>6.143105327701841</v>
      </c>
      <c r="O121" s="165">
        <f>RES_hhdet_tes!O$71</f>
        <v>6.5838556144887503</v>
      </c>
      <c r="P121" s="165">
        <f>RES_hhdet_tes!P$71</f>
        <v>6.6707368325606469</v>
      </c>
      <c r="Q121" s="165">
        <f>RES_hhdet_tes!Q$71</f>
        <v>8.7752649896661019</v>
      </c>
    </row>
    <row r="122" spans="1:17" ht="12" customHeight="1" x14ac:dyDescent="0.25">
      <c r="A122" s="147" t="s">
        <v>59</v>
      </c>
      <c r="B122" s="164">
        <f>RES_hhdet_tes!B$72</f>
        <v>9.4866294546163091E-2</v>
      </c>
      <c r="C122" s="164">
        <f>RES_hhdet_tes!C$72</f>
        <v>0.10210663093702929</v>
      </c>
      <c r="D122" s="164">
        <f>RES_hhdet_tes!D$72</f>
        <v>0.16696096004345079</v>
      </c>
      <c r="E122" s="164">
        <f>RES_hhdet_tes!E$72</f>
        <v>0.31993030828397667</v>
      </c>
      <c r="F122" s="164">
        <f>RES_hhdet_tes!F$72</f>
        <v>0.67269753004908073</v>
      </c>
      <c r="G122" s="164">
        <f>RES_hhdet_tes!G$72</f>
        <v>1.3218199179013743</v>
      </c>
      <c r="H122" s="164">
        <f>RES_hhdet_tes!H$72</f>
        <v>2.7821559267692173</v>
      </c>
      <c r="I122" s="164">
        <f>RES_hhdet_tes!I$72</f>
        <v>5.4730175785305848</v>
      </c>
      <c r="J122" s="164">
        <f>RES_hhdet_tes!J$72</f>
        <v>7.2668015939789701</v>
      </c>
      <c r="K122" s="164">
        <f>RES_hhdet_tes!K$72</f>
        <v>10.459401033122829</v>
      </c>
      <c r="L122" s="164">
        <f>RES_hhdet_tes!L$72</f>
        <v>11.426354497376902</v>
      </c>
      <c r="M122" s="164">
        <f>RES_hhdet_tes!M$72</f>
        <v>12.33779775870444</v>
      </c>
      <c r="N122" s="164">
        <f>RES_hhdet_tes!N$72</f>
        <v>12.615269741885655</v>
      </c>
      <c r="O122" s="164">
        <f>RES_hhdet_tes!O$72</f>
        <v>13.576578644509324</v>
      </c>
      <c r="P122" s="164">
        <f>RES_hhdet_tes!P$72</f>
        <v>13.843265763956955</v>
      </c>
      <c r="Q122" s="164">
        <f>RES_hhdet_tes!Q$72</f>
        <v>18.150557032763956</v>
      </c>
    </row>
    <row r="123" spans="1:17" ht="12" customHeight="1" x14ac:dyDescent="0.25">
      <c r="A123" s="163" t="s">
        <v>142</v>
      </c>
      <c r="B123" s="162">
        <f>RES_hhdet_tes!B$73</f>
        <v>9.5995054417205961E-2</v>
      </c>
      <c r="C123" s="162">
        <f>RES_hhdet_tes!C$73</f>
        <v>8.6189972176778359E-2</v>
      </c>
      <c r="D123" s="162">
        <f>RES_hhdet_tes!D$73</f>
        <v>0.12819931863022183</v>
      </c>
      <c r="E123" s="162">
        <f>RES_hhdet_tes!E$73</f>
        <v>0.25721416695398397</v>
      </c>
      <c r="F123" s="162">
        <f>RES_hhdet_tes!F$73</f>
        <v>0.49292812214959786</v>
      </c>
      <c r="G123" s="162">
        <f>RES_hhdet_tes!G$73</f>
        <v>0.91363972808971006</v>
      </c>
      <c r="H123" s="162">
        <f>RES_hhdet_tes!H$73</f>
        <v>1.7448353534628962</v>
      </c>
      <c r="I123" s="162">
        <f>RES_hhdet_tes!I$73</f>
        <v>1.9585670271572617</v>
      </c>
      <c r="J123" s="162">
        <f>RES_hhdet_tes!J$73</f>
        <v>2.3404658326740666</v>
      </c>
      <c r="K123" s="162">
        <f>RES_hhdet_tes!K$73</f>
        <v>2.9414609169313239</v>
      </c>
      <c r="L123" s="162">
        <f>RES_hhdet_tes!L$73</f>
        <v>2.1829356608249126</v>
      </c>
      <c r="M123" s="162">
        <f>RES_hhdet_tes!M$73</f>
        <v>2.0224761770868769</v>
      </c>
      <c r="N123" s="162">
        <f>RES_hhdet_tes!N$73</f>
        <v>2.0616947329015711</v>
      </c>
      <c r="O123" s="162">
        <f>RES_hhdet_tes!O$73</f>
        <v>1.7386114881650938</v>
      </c>
      <c r="P123" s="162">
        <f>RES_hhdet_tes!P$73</f>
        <v>1.9068300879877282</v>
      </c>
      <c r="Q123" s="162">
        <f>RES_hhdet_tes!Q$73</f>
        <v>1.9976783926415982</v>
      </c>
    </row>
    <row r="124" spans="1:17" ht="12" customHeight="1" x14ac:dyDescent="0.25">
      <c r="A124" s="161" t="s">
        <v>141</v>
      </c>
      <c r="B124" s="160">
        <f>SUM(B125:B126)</f>
        <v>5.3915916023370078E-2</v>
      </c>
      <c r="C124" s="160">
        <f t="shared" ref="C124:Q124" si="20">SUM(C125:C126)</f>
        <v>4.849287539692973E-2</v>
      </c>
      <c r="D124" s="160">
        <f t="shared" si="20"/>
        <v>6.9884726495171703E-2</v>
      </c>
      <c r="E124" s="160">
        <f t="shared" si="20"/>
        <v>0.14080951387284668</v>
      </c>
      <c r="F124" s="160">
        <f t="shared" si="20"/>
        <v>0.2555473643888509</v>
      </c>
      <c r="G124" s="160">
        <f t="shared" si="20"/>
        <v>0.4803562243747696</v>
      </c>
      <c r="H124" s="160">
        <f t="shared" si="20"/>
        <v>0.93601027027853356</v>
      </c>
      <c r="I124" s="160">
        <f t="shared" si="20"/>
        <v>1.7185688716680318</v>
      </c>
      <c r="J124" s="160">
        <f t="shared" si="20"/>
        <v>2.2421768190305911</v>
      </c>
      <c r="K124" s="160">
        <f t="shared" si="20"/>
        <v>2.9261634462438662</v>
      </c>
      <c r="L124" s="160">
        <f t="shared" si="20"/>
        <v>2.2132429829592066</v>
      </c>
      <c r="M124" s="160">
        <f t="shared" si="20"/>
        <v>2.1211464663144599</v>
      </c>
      <c r="N124" s="160">
        <f t="shared" si="20"/>
        <v>2.0438267276086668</v>
      </c>
      <c r="O124" s="160">
        <f t="shared" si="20"/>
        <v>1.7770695648445525</v>
      </c>
      <c r="P124" s="160">
        <f t="shared" si="20"/>
        <v>2.0161455168234244</v>
      </c>
      <c r="Q124" s="160">
        <f t="shared" si="20"/>
        <v>2.1669730022483509</v>
      </c>
    </row>
    <row r="125" spans="1:17" ht="12" customHeight="1" x14ac:dyDescent="0.25">
      <c r="A125" s="148" t="s">
        <v>60</v>
      </c>
      <c r="B125" s="156">
        <f>RES_hhdet_tes!B$75</f>
        <v>1.3888815710137859E-2</v>
      </c>
      <c r="C125" s="156">
        <f>RES_hhdet_tes!C$75</f>
        <v>1.2422598163740023E-2</v>
      </c>
      <c r="D125" s="156">
        <f>RES_hhdet_tes!D$75</f>
        <v>2.2433377721149974E-2</v>
      </c>
      <c r="E125" s="156">
        <f>RES_hhdet_tes!E$75</f>
        <v>5.1713331763322906E-2</v>
      </c>
      <c r="F125" s="156">
        <f>RES_hhdet_tes!F$75</f>
        <v>8.2700974017538467E-2</v>
      </c>
      <c r="G125" s="156">
        <f>RES_hhdet_tes!G$75</f>
        <v>0.17817035392191433</v>
      </c>
      <c r="H125" s="156">
        <f>RES_hhdet_tes!H$75</f>
        <v>0.33218838707555037</v>
      </c>
      <c r="I125" s="156">
        <f>RES_hhdet_tes!I$75</f>
        <v>0.58682710399910709</v>
      </c>
      <c r="J125" s="156">
        <f>RES_hhdet_tes!J$75</f>
        <v>0.76150699832675373</v>
      </c>
      <c r="K125" s="156">
        <f>RES_hhdet_tes!K$75</f>
        <v>0.96053258741243108</v>
      </c>
      <c r="L125" s="156">
        <f>RES_hhdet_tes!L$75</f>
        <v>0.74425324866209031</v>
      </c>
      <c r="M125" s="156">
        <f>RES_hhdet_tes!M$75</f>
        <v>0.71393254070368195</v>
      </c>
      <c r="N125" s="156">
        <f>RES_hhdet_tes!N$75</f>
        <v>0.73638906945378391</v>
      </c>
      <c r="O125" s="156">
        <f>RES_hhdet_tes!O$75</f>
        <v>0.62002160881016211</v>
      </c>
      <c r="P125" s="156">
        <f>RES_hhdet_tes!P$75</f>
        <v>0.6916325944420868</v>
      </c>
      <c r="Q125" s="156">
        <f>RES_hhdet_tes!Q$75</f>
        <v>0.77502233185842495</v>
      </c>
    </row>
    <row r="126" spans="1:17" ht="12" customHeight="1" x14ac:dyDescent="0.25">
      <c r="A126" s="148" t="s">
        <v>59</v>
      </c>
      <c r="B126" s="156">
        <f>RES_hhdet_tes!B$76</f>
        <v>4.0027100313232221E-2</v>
      </c>
      <c r="C126" s="156">
        <f>RES_hhdet_tes!C$76</f>
        <v>3.6070277233189708E-2</v>
      </c>
      <c r="D126" s="156">
        <f>RES_hhdet_tes!D$76</f>
        <v>4.7451348774021733E-2</v>
      </c>
      <c r="E126" s="156">
        <f>RES_hhdet_tes!E$76</f>
        <v>8.9096182109523761E-2</v>
      </c>
      <c r="F126" s="156">
        <f>RES_hhdet_tes!F$76</f>
        <v>0.17284639037131241</v>
      </c>
      <c r="G126" s="156">
        <f>RES_hhdet_tes!G$76</f>
        <v>0.30218587045285528</v>
      </c>
      <c r="H126" s="156">
        <f>RES_hhdet_tes!H$76</f>
        <v>0.60382188320298313</v>
      </c>
      <c r="I126" s="156">
        <f>RES_hhdet_tes!I$76</f>
        <v>1.1317417676689248</v>
      </c>
      <c r="J126" s="156">
        <f>RES_hhdet_tes!J$76</f>
        <v>1.4806698207038373</v>
      </c>
      <c r="K126" s="156">
        <f>RES_hhdet_tes!K$76</f>
        <v>1.9656308588314351</v>
      </c>
      <c r="L126" s="156">
        <f>RES_hhdet_tes!L$76</f>
        <v>1.4689897342971165</v>
      </c>
      <c r="M126" s="156">
        <f>RES_hhdet_tes!M$76</f>
        <v>1.4072139256107781</v>
      </c>
      <c r="N126" s="156">
        <f>RES_hhdet_tes!N$76</f>
        <v>1.307437658154883</v>
      </c>
      <c r="O126" s="156">
        <f>RES_hhdet_tes!O$76</f>
        <v>1.1570479560343903</v>
      </c>
      <c r="P126" s="156">
        <f>RES_hhdet_tes!P$76</f>
        <v>1.3245129223813374</v>
      </c>
      <c r="Q126" s="156">
        <f>RES_hhdet_tes!Q$76</f>
        <v>1.391950670389926</v>
      </c>
    </row>
    <row r="127" spans="1:17" ht="12" customHeight="1" x14ac:dyDescent="0.25">
      <c r="A127" s="158" t="s">
        <v>62</v>
      </c>
      <c r="B127" s="157">
        <f>SUM(B128:B129)</f>
        <v>0.43452628058138626</v>
      </c>
      <c r="C127" s="157">
        <f t="shared" ref="C127:Q127" si="21">SUM(C128:C129)</f>
        <v>0.44738077801592879</v>
      </c>
      <c r="D127" s="157">
        <f t="shared" si="21"/>
        <v>0.76535010703755335</v>
      </c>
      <c r="E127" s="157">
        <f t="shared" si="21"/>
        <v>1.5161000023171116</v>
      </c>
      <c r="F127" s="157">
        <f t="shared" si="21"/>
        <v>2.9665259373626833</v>
      </c>
      <c r="G127" s="157">
        <f t="shared" si="21"/>
        <v>6.0446413970029713</v>
      </c>
      <c r="H127" s="157">
        <f t="shared" si="21"/>
        <v>11.957594551053226</v>
      </c>
      <c r="I127" s="157">
        <f t="shared" si="21"/>
        <v>16.603361351851976</v>
      </c>
      <c r="J127" s="157">
        <f t="shared" si="21"/>
        <v>20.358180870129118</v>
      </c>
      <c r="K127" s="157">
        <f t="shared" si="21"/>
        <v>27.58027376772106</v>
      </c>
      <c r="L127" s="157">
        <f t="shared" si="21"/>
        <v>28.724502211855249</v>
      </c>
      <c r="M127" s="157">
        <f t="shared" si="21"/>
        <v>30.613693813473802</v>
      </c>
      <c r="N127" s="157">
        <f t="shared" si="21"/>
        <v>31.559966403247458</v>
      </c>
      <c r="O127" s="157">
        <f t="shared" si="21"/>
        <v>33.176508757321862</v>
      </c>
      <c r="P127" s="157">
        <f t="shared" si="21"/>
        <v>33.443320656677585</v>
      </c>
      <c r="Q127" s="157">
        <f t="shared" si="21"/>
        <v>41.938362669002224</v>
      </c>
    </row>
    <row r="128" spans="1:17" ht="12" customHeight="1" x14ac:dyDescent="0.25">
      <c r="A128" s="23" t="s">
        <v>203</v>
      </c>
      <c r="B128" s="156">
        <f>RES_hhdet_tes!B$78</f>
        <v>0.24081112089948767</v>
      </c>
      <c r="C128" s="156">
        <f>RES_hhdet_tes!C$78</f>
        <v>0.25855094560105624</v>
      </c>
      <c r="D128" s="156">
        <f>RES_hhdet_tes!D$78</f>
        <v>0.44247231027748957</v>
      </c>
      <c r="E128" s="156">
        <f>RES_hhdet_tes!E$78</f>
        <v>0.89913253494478118</v>
      </c>
      <c r="F128" s="156">
        <f>RES_hhdet_tes!F$78</f>
        <v>1.8105727942981542</v>
      </c>
      <c r="G128" s="156">
        <f>RES_hhdet_tes!G$78</f>
        <v>3.814811421317676</v>
      </c>
      <c r="H128" s="156">
        <f>RES_hhdet_tes!H$78</f>
        <v>7.5909218571093549</v>
      </c>
      <c r="I128" s="156">
        <f>RES_hhdet_tes!I$78</f>
        <v>10.731166659774107</v>
      </c>
      <c r="J128" s="156">
        <f>RES_hhdet_tes!J$78</f>
        <v>13.445293125115661</v>
      </c>
      <c r="K128" s="156">
        <f>RES_hhdet_tes!K$78</f>
        <v>19.288385825908868</v>
      </c>
      <c r="L128" s="156">
        <f>RES_hhdet_tes!L$78</f>
        <v>22.025954171126454</v>
      </c>
      <c r="M128" s="156">
        <f>RES_hhdet_tes!M$78</f>
        <v>25.632718599468689</v>
      </c>
      <c r="N128" s="156">
        <f>RES_hhdet_tes!N$78</f>
        <v>25.873096003574151</v>
      </c>
      <c r="O128" s="156">
        <f>RES_hhdet_tes!O$78</f>
        <v>27.39939733416993</v>
      </c>
      <c r="P128" s="156">
        <f>RES_hhdet_tes!P$78</f>
        <v>27.457174709678842</v>
      </c>
      <c r="Q128" s="156">
        <f>RES_hhdet_tes!Q$78</f>
        <v>35.096373949661249</v>
      </c>
    </row>
    <row r="129" spans="1:17" ht="12" customHeight="1" x14ac:dyDescent="0.25">
      <c r="A129" s="29" t="s">
        <v>140</v>
      </c>
      <c r="B129" s="57">
        <f>RES_hhdet_tes!B$79</f>
        <v>0.19371515968189859</v>
      </c>
      <c r="C129" s="57">
        <f>RES_hhdet_tes!C$79</f>
        <v>0.18882983241487256</v>
      </c>
      <c r="D129" s="57">
        <f>RES_hhdet_tes!D$79</f>
        <v>0.32287779676006378</v>
      </c>
      <c r="E129" s="57">
        <f>RES_hhdet_tes!E$79</f>
        <v>0.61696746737233055</v>
      </c>
      <c r="F129" s="57">
        <f>RES_hhdet_tes!F$79</f>
        <v>1.1559531430645289</v>
      </c>
      <c r="G129" s="57">
        <f>RES_hhdet_tes!G$79</f>
        <v>2.2298299756852957</v>
      </c>
      <c r="H129" s="57">
        <f>RES_hhdet_tes!H$79</f>
        <v>4.3666726939438725</v>
      </c>
      <c r="I129" s="57">
        <f>RES_hhdet_tes!I$79</f>
        <v>5.8721946920778683</v>
      </c>
      <c r="J129" s="57">
        <f>RES_hhdet_tes!J$79</f>
        <v>6.9128877450134558</v>
      </c>
      <c r="K129" s="57">
        <f>RES_hhdet_tes!K$79</f>
        <v>8.2918879418121918</v>
      </c>
      <c r="L129" s="57">
        <f>RES_hhdet_tes!L$79</f>
        <v>6.6985480407287952</v>
      </c>
      <c r="M129" s="57">
        <f>RES_hhdet_tes!M$79</f>
        <v>4.9809752140051149</v>
      </c>
      <c r="N129" s="57">
        <f>RES_hhdet_tes!N$79</f>
        <v>5.686870399673305</v>
      </c>
      <c r="O129" s="57">
        <f>RES_hhdet_tes!O$79</f>
        <v>5.77711142315193</v>
      </c>
      <c r="P129" s="57">
        <f>RES_hhdet_tes!P$79</f>
        <v>5.9861459469987421</v>
      </c>
      <c r="Q129" s="57">
        <f>RES_hhdet_tes!Q$79</f>
        <v>6.8419887193409732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0.57899707468432338</v>
      </c>
      <c r="C131" s="175">
        <f t="shared" si="22"/>
        <v>0.58781338570364106</v>
      </c>
      <c r="D131" s="175">
        <f t="shared" si="22"/>
        <v>0.62032545516723392</v>
      </c>
      <c r="E131" s="175">
        <f t="shared" si="22"/>
        <v>0.64447510566833122</v>
      </c>
      <c r="F131" s="175">
        <f t="shared" si="22"/>
        <v>0.66029070054029526</v>
      </c>
      <c r="G131" s="175">
        <f t="shared" si="22"/>
        <v>0.66835507618149359</v>
      </c>
      <c r="H131" s="175">
        <f t="shared" si="22"/>
        <v>0.67797309143074524</v>
      </c>
      <c r="I131" s="175">
        <f t="shared" si="22"/>
        <v>0.68951021682339841</v>
      </c>
      <c r="J131" s="175">
        <f t="shared" si="22"/>
        <v>0.69700351964267449</v>
      </c>
      <c r="K131" s="175">
        <f t="shared" si="22"/>
        <v>0.70620866942978211</v>
      </c>
      <c r="L131" s="175">
        <f t="shared" si="22"/>
        <v>0.70706878865839629</v>
      </c>
      <c r="M131" s="175">
        <f t="shared" si="22"/>
        <v>0.69921082483366692</v>
      </c>
      <c r="N131" s="175">
        <f t="shared" si="22"/>
        <v>0.70902290513001398</v>
      </c>
      <c r="O131" s="175">
        <f t="shared" si="22"/>
        <v>0.72764923174491858</v>
      </c>
      <c r="P131" s="175">
        <f t="shared" si="22"/>
        <v>0.73573315940550965</v>
      </c>
      <c r="Q131" s="175">
        <f t="shared" si="22"/>
        <v>0.73615192271551311</v>
      </c>
    </row>
    <row r="132" spans="1:17" ht="12" customHeight="1" x14ac:dyDescent="0.25">
      <c r="A132" s="158" t="s">
        <v>65</v>
      </c>
      <c r="B132" s="169">
        <f t="shared" si="22"/>
        <v>0.56607255775127407</v>
      </c>
      <c r="C132" s="169">
        <f t="shared" si="22"/>
        <v>0.57208919339094455</v>
      </c>
      <c r="D132" s="169">
        <f t="shared" si="22"/>
        <v>0.60661628467056472</v>
      </c>
      <c r="E132" s="169">
        <f t="shared" si="22"/>
        <v>0.63240963893010704</v>
      </c>
      <c r="F132" s="169">
        <f t="shared" si="22"/>
        <v>0.64632062236761079</v>
      </c>
      <c r="G132" s="169">
        <f t="shared" si="22"/>
        <v>0.65338953015004553</v>
      </c>
      <c r="H132" s="169">
        <f t="shared" si="22"/>
        <v>0.66034615301603417</v>
      </c>
      <c r="I132" s="169">
        <f t="shared" si="22"/>
        <v>0.66470430402279401</v>
      </c>
      <c r="J132" s="169">
        <f t="shared" si="22"/>
        <v>0.66634086685068017</v>
      </c>
      <c r="K132" s="169">
        <f t="shared" si="22"/>
        <v>0.67028983806773956</v>
      </c>
      <c r="L132" s="169">
        <f t="shared" si="22"/>
        <v>0.67088625690418913</v>
      </c>
      <c r="M132" s="169">
        <f t="shared" si="22"/>
        <v>0.66800269618835195</v>
      </c>
      <c r="N132" s="169">
        <f t="shared" si="22"/>
        <v>0.67442973891749913</v>
      </c>
      <c r="O132" s="169">
        <f t="shared" si="22"/>
        <v>0.67558305772289606</v>
      </c>
      <c r="P132" s="169">
        <f t="shared" si="22"/>
        <v>0.67487198341234211</v>
      </c>
      <c r="Q132" s="169">
        <f t="shared" si="22"/>
        <v>0.68055411425089118</v>
      </c>
    </row>
    <row r="133" spans="1:17" ht="12" customHeight="1" x14ac:dyDescent="0.25">
      <c r="A133" s="23" t="s">
        <v>161</v>
      </c>
      <c r="B133" s="73">
        <f t="shared" si="22"/>
        <v>0.56167519804891353</v>
      </c>
      <c r="C133" s="73">
        <f t="shared" si="22"/>
        <v>0.56838532077721593</v>
      </c>
      <c r="D133" s="73">
        <f t="shared" si="22"/>
        <v>0.60120341835682001</v>
      </c>
      <c r="E133" s="73">
        <f t="shared" si="22"/>
        <v>0.62701834566517622</v>
      </c>
      <c r="F133" s="73">
        <f t="shared" si="22"/>
        <v>0.64130035193880885</v>
      </c>
      <c r="G133" s="73">
        <f t="shared" si="22"/>
        <v>0.65004004863036791</v>
      </c>
      <c r="H133" s="73">
        <f t="shared" si="22"/>
        <v>0.65524026398605562</v>
      </c>
      <c r="I133" s="73">
        <f t="shared" si="22"/>
        <v>0.65756543180533056</v>
      </c>
      <c r="J133" s="73">
        <f t="shared" si="22"/>
        <v>0.65951664185364178</v>
      </c>
      <c r="K133" s="73">
        <f t="shared" si="22"/>
        <v>0.66261242386398989</v>
      </c>
      <c r="L133" s="73">
        <f t="shared" si="22"/>
        <v>0.66312211179536895</v>
      </c>
      <c r="M133" s="73">
        <f t="shared" si="22"/>
        <v>0.66449895431712436</v>
      </c>
      <c r="N133" s="73">
        <f t="shared" si="22"/>
        <v>0.66473504066096589</v>
      </c>
      <c r="O133" s="73">
        <f t="shared" si="22"/>
        <v>0.66594923788041072</v>
      </c>
      <c r="P133" s="73">
        <f t="shared" si="22"/>
        <v>0.66638932984910937</v>
      </c>
      <c r="Q133" s="73">
        <f t="shared" si="22"/>
        <v>0.67141875187431754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1</v>
      </c>
      <c r="D134" s="73">
        <f t="shared" si="22"/>
        <v>1.0000000000000002</v>
      </c>
      <c r="E134" s="73">
        <f t="shared" si="22"/>
        <v>1.0000000000000002</v>
      </c>
      <c r="F134" s="73">
        <f t="shared" si="22"/>
        <v>0.99999999999999956</v>
      </c>
      <c r="G134" s="73">
        <f t="shared" si="22"/>
        <v>1</v>
      </c>
      <c r="H134" s="73">
        <f t="shared" si="22"/>
        <v>0.99999999999999989</v>
      </c>
      <c r="I134" s="73">
        <f t="shared" si="22"/>
        <v>1</v>
      </c>
      <c r="J134" s="73">
        <f t="shared" si="22"/>
        <v>0.99999999999999956</v>
      </c>
      <c r="K134" s="73">
        <f t="shared" si="22"/>
        <v>0.99999999999999956</v>
      </c>
      <c r="L134" s="73">
        <f t="shared" si="22"/>
        <v>0.99999999999999978</v>
      </c>
      <c r="M134" s="73">
        <f t="shared" si="22"/>
        <v>0.99999999999999989</v>
      </c>
      <c r="N134" s="73">
        <f t="shared" si="22"/>
        <v>0.99999999999999956</v>
      </c>
      <c r="O134" s="73">
        <f t="shared" si="22"/>
        <v>1</v>
      </c>
      <c r="P134" s="73">
        <f t="shared" si="22"/>
        <v>1.0000000000000004</v>
      </c>
      <c r="Q134" s="73">
        <f t="shared" si="22"/>
        <v>0.99999999999999989</v>
      </c>
    </row>
    <row r="135" spans="1:17" ht="12" customHeight="1" x14ac:dyDescent="0.25">
      <c r="A135" s="158" t="s">
        <v>112</v>
      </c>
      <c r="B135" s="169">
        <f t="shared" si="22"/>
        <v>1.5170385479732051</v>
      </c>
      <c r="C135" s="169">
        <f t="shared" si="22"/>
        <v>1.6112122330082175</v>
      </c>
      <c r="D135" s="169">
        <f t="shared" si="22"/>
        <v>1.7242338740693171</v>
      </c>
      <c r="E135" s="169">
        <f t="shared" si="22"/>
        <v>1.8168818903243433</v>
      </c>
      <c r="F135" s="169">
        <f t="shared" si="22"/>
        <v>1.8915884645642302</v>
      </c>
      <c r="G135" s="169">
        <f t="shared" si="22"/>
        <v>1.9617644493043209</v>
      </c>
      <c r="H135" s="169">
        <f t="shared" si="22"/>
        <v>2.0359676881185567</v>
      </c>
      <c r="I135" s="169">
        <f t="shared" si="22"/>
        <v>2.0976745539183965</v>
      </c>
      <c r="J135" s="169">
        <f t="shared" si="22"/>
        <v>2.157222804012592</v>
      </c>
      <c r="K135" s="169">
        <f t="shared" si="22"/>
        <v>2.255109830601413</v>
      </c>
      <c r="L135" s="169">
        <f t="shared" si="22"/>
        <v>2.2919644768115717</v>
      </c>
      <c r="M135" s="169">
        <f t="shared" si="22"/>
        <v>2.3725258867716557</v>
      </c>
      <c r="N135" s="169">
        <f t="shared" si="22"/>
        <v>2.4172896530540924</v>
      </c>
      <c r="O135" s="169">
        <f t="shared" si="22"/>
        <v>2.5503887464195536</v>
      </c>
      <c r="P135" s="169">
        <f t="shared" si="22"/>
        <v>2.7456549181554517</v>
      </c>
      <c r="Q135" s="169">
        <f t="shared" si="22"/>
        <v>3.01429393985855</v>
      </c>
    </row>
    <row r="136" spans="1:17" ht="12" customHeight="1" x14ac:dyDescent="0.25">
      <c r="A136" s="23" t="s">
        <v>60</v>
      </c>
      <c r="B136" s="73">
        <f t="shared" si="22"/>
        <v>1.5170385479732051</v>
      </c>
      <c r="C136" s="73">
        <f t="shared" si="22"/>
        <v>1.6112122330082175</v>
      </c>
      <c r="D136" s="73">
        <f t="shared" si="22"/>
        <v>1.7242338740693171</v>
      </c>
      <c r="E136" s="73">
        <f t="shared" si="22"/>
        <v>1.8168818903243433</v>
      </c>
      <c r="F136" s="73">
        <f t="shared" si="22"/>
        <v>1.8915884645642302</v>
      </c>
      <c r="G136" s="73">
        <f t="shared" si="22"/>
        <v>1.9617644493043209</v>
      </c>
      <c r="H136" s="73">
        <f t="shared" si="22"/>
        <v>2.0359676881185567</v>
      </c>
      <c r="I136" s="73">
        <f t="shared" si="22"/>
        <v>2.0976745539183965</v>
      </c>
      <c r="J136" s="73">
        <f t="shared" si="22"/>
        <v>2.157222804012592</v>
      </c>
      <c r="K136" s="73">
        <f t="shared" si="22"/>
        <v>2.255109830601413</v>
      </c>
      <c r="L136" s="73">
        <f t="shared" si="22"/>
        <v>2.2919644768115717</v>
      </c>
      <c r="M136" s="73">
        <f t="shared" si="22"/>
        <v>2.3725258867716557</v>
      </c>
      <c r="N136" s="73">
        <f t="shared" si="22"/>
        <v>2.4172896530540924</v>
      </c>
      <c r="O136" s="73">
        <f t="shared" si="22"/>
        <v>2.5503887464195536</v>
      </c>
      <c r="P136" s="73">
        <f t="shared" si="22"/>
        <v>2.7456549181554517</v>
      </c>
      <c r="Q136" s="73">
        <f t="shared" si="22"/>
        <v>3.01429393985855</v>
      </c>
    </row>
    <row r="137" spans="1:17" ht="12" customHeight="1" x14ac:dyDescent="0.25">
      <c r="A137" s="158" t="s">
        <v>63</v>
      </c>
      <c r="B137" s="169">
        <f t="shared" si="22"/>
        <v>0.60022820859892112</v>
      </c>
      <c r="C137" s="169">
        <f t="shared" si="22"/>
        <v>0.60178893716822723</v>
      </c>
      <c r="D137" s="169">
        <f t="shared" si="22"/>
        <v>0.61451579859280669</v>
      </c>
      <c r="E137" s="169">
        <f t="shared" si="22"/>
        <v>0.6298591121459739</v>
      </c>
      <c r="F137" s="169">
        <f t="shared" si="22"/>
        <v>0.64020529091329081</v>
      </c>
      <c r="G137" s="169">
        <f t="shared" si="22"/>
        <v>0.63912791723215601</v>
      </c>
      <c r="H137" s="169">
        <f t="shared" si="22"/>
        <v>0.64678054632431314</v>
      </c>
      <c r="I137" s="169">
        <f t="shared" si="22"/>
        <v>0.67708026509163788</v>
      </c>
      <c r="J137" s="169">
        <f t="shared" si="22"/>
        <v>0.68314084868900427</v>
      </c>
      <c r="K137" s="169">
        <f t="shared" si="22"/>
        <v>0.68861847738661564</v>
      </c>
      <c r="L137" s="169">
        <f t="shared" si="22"/>
        <v>0.68391655123824668</v>
      </c>
      <c r="M137" s="169">
        <f t="shared" si="22"/>
        <v>0.68158847418963886</v>
      </c>
      <c r="N137" s="169">
        <f t="shared" si="22"/>
        <v>0.68214642873106623</v>
      </c>
      <c r="O137" s="169">
        <f t="shared" si="22"/>
        <v>0.68178456316294112</v>
      </c>
      <c r="P137" s="169">
        <f t="shared" si="22"/>
        <v>0.68440457519062881</v>
      </c>
      <c r="Q137" s="169">
        <f t="shared" si="22"/>
        <v>0.69055172357199901</v>
      </c>
    </row>
    <row r="138" spans="1:17" ht="12" customHeight="1" x14ac:dyDescent="0.25">
      <c r="A138" s="167" t="s">
        <v>160</v>
      </c>
      <c r="B138" s="174">
        <f t="shared" si="22"/>
        <v>0.49425821760128097</v>
      </c>
      <c r="C138" s="174">
        <f t="shared" si="22"/>
        <v>0.50017386594022661</v>
      </c>
      <c r="D138" s="174">
        <f t="shared" si="22"/>
        <v>0.52234345120562864</v>
      </c>
      <c r="E138" s="174">
        <f t="shared" si="22"/>
        <v>0.53931263337124136</v>
      </c>
      <c r="F138" s="174">
        <f t="shared" si="22"/>
        <v>0.55001731725268765</v>
      </c>
      <c r="G138" s="174">
        <f t="shared" si="22"/>
        <v>0.55692966170752611</v>
      </c>
      <c r="H138" s="174">
        <f t="shared" si="22"/>
        <v>0.56111711382223817</v>
      </c>
      <c r="I138" s="174">
        <f t="shared" si="22"/>
        <v>0.56166342796767577</v>
      </c>
      <c r="J138" s="174">
        <f t="shared" si="22"/>
        <v>0.56319198900263756</v>
      </c>
      <c r="K138" s="174">
        <f t="shared" si="22"/>
        <v>0.56616956522716533</v>
      </c>
      <c r="L138" s="174">
        <f t="shared" si="22"/>
        <v>0.567036272165371</v>
      </c>
      <c r="M138" s="174">
        <f t="shared" si="22"/>
        <v>0.56838279986956985</v>
      </c>
      <c r="N138" s="174">
        <f t="shared" si="22"/>
        <v>0.56852951380384342</v>
      </c>
      <c r="O138" s="174">
        <f t="shared" si="22"/>
        <v>0.5698094318047433</v>
      </c>
      <c r="P138" s="174">
        <f t="shared" si="22"/>
        <v>0.57007008926116598</v>
      </c>
      <c r="Q138" s="174">
        <f t="shared" si="22"/>
        <v>0.57409640125382067</v>
      </c>
    </row>
    <row r="139" spans="1:17" ht="12" customHeight="1" x14ac:dyDescent="0.25">
      <c r="A139" s="167" t="s">
        <v>159</v>
      </c>
      <c r="B139" s="174">
        <f t="shared" si="22"/>
        <v>0.79306119723879265</v>
      </c>
      <c r="C139" s="174">
        <f t="shared" si="22"/>
        <v>0.79787567580859997</v>
      </c>
      <c r="D139" s="174">
        <f t="shared" si="22"/>
        <v>0.78910087150247543</v>
      </c>
      <c r="E139" s="174">
        <f t="shared" si="22"/>
        <v>0.78149256147287383</v>
      </c>
      <c r="F139" s="174">
        <f t="shared" si="22"/>
        <v>0.80344350368248563</v>
      </c>
      <c r="G139" s="174">
        <f t="shared" si="22"/>
        <v>0.77990450018871749</v>
      </c>
      <c r="H139" s="174">
        <f t="shared" si="22"/>
        <v>0.79255832259351844</v>
      </c>
      <c r="I139" s="174">
        <f t="shared" si="22"/>
        <v>0.80417359509864683</v>
      </c>
      <c r="J139" s="174">
        <f t="shared" si="22"/>
        <v>0.80571077413298708</v>
      </c>
      <c r="K139" s="174">
        <f t="shared" si="22"/>
        <v>0.81290726939487079</v>
      </c>
      <c r="L139" s="174">
        <f t="shared" si="22"/>
        <v>0.80898810763920115</v>
      </c>
      <c r="M139" s="174">
        <f t="shared" si="22"/>
        <v>0.80390738705762566</v>
      </c>
      <c r="N139" s="174">
        <f t="shared" si="22"/>
        <v>0.80455347416863499</v>
      </c>
      <c r="O139" s="174">
        <f t="shared" si="22"/>
        <v>0.80594163865138702</v>
      </c>
      <c r="P139" s="174">
        <f t="shared" si="22"/>
        <v>0.80671922255212036</v>
      </c>
      <c r="Q139" s="174">
        <f t="shared" si="22"/>
        <v>0.81009342185899413</v>
      </c>
    </row>
    <row r="140" spans="1:17" ht="12" customHeight="1" x14ac:dyDescent="0.25">
      <c r="A140" s="166" t="s">
        <v>203</v>
      </c>
      <c r="B140" s="173">
        <f t="shared" si="22"/>
        <v>0.49425821760128164</v>
      </c>
      <c r="C140" s="173">
        <f t="shared" si="22"/>
        <v>0.50390062083536469</v>
      </c>
      <c r="D140" s="173">
        <f t="shared" si="22"/>
        <v>0.54224831420347386</v>
      </c>
      <c r="E140" s="173">
        <f t="shared" si="22"/>
        <v>0.55727890603132246</v>
      </c>
      <c r="F140" s="173">
        <f t="shared" si="22"/>
        <v>0.56018653625421466</v>
      </c>
      <c r="G140" s="173">
        <f t="shared" si="22"/>
        <v>0.56290336892231563</v>
      </c>
      <c r="H140" s="173">
        <f t="shared" si="22"/>
        <v>0.56523944277322502</v>
      </c>
      <c r="I140" s="173">
        <f t="shared" si="22"/>
        <v>0.56690667840870701</v>
      </c>
      <c r="J140" s="173">
        <f t="shared" si="22"/>
        <v>0.56850192688926138</v>
      </c>
      <c r="K140" s="173">
        <f t="shared" si="22"/>
        <v>0.57136560990853558</v>
      </c>
      <c r="L140" s="173">
        <f t="shared" si="22"/>
        <v>0.57232428055860929</v>
      </c>
      <c r="M140" s="173">
        <f t="shared" si="22"/>
        <v>0.57382198451136612</v>
      </c>
      <c r="N140" s="173">
        <f t="shared" si="22"/>
        <v>0.57412240688776206</v>
      </c>
      <c r="O140" s="173">
        <f t="shared" si="22"/>
        <v>0.57560350969630647</v>
      </c>
      <c r="P140" s="173">
        <f t="shared" si="22"/>
        <v>0.57577533601331055</v>
      </c>
      <c r="Q140" s="173">
        <f t="shared" si="22"/>
        <v>0.58163005733439321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0.99999999999999978</v>
      </c>
      <c r="D141" s="172">
        <f t="shared" si="22"/>
        <v>0.99999999999999989</v>
      </c>
      <c r="E141" s="172">
        <f t="shared" si="22"/>
        <v>1</v>
      </c>
      <c r="F141" s="172">
        <f t="shared" si="22"/>
        <v>1.0000000000000002</v>
      </c>
      <c r="G141" s="172">
        <f t="shared" si="22"/>
        <v>1.0000000000000002</v>
      </c>
      <c r="H141" s="172">
        <f t="shared" si="22"/>
        <v>1</v>
      </c>
      <c r="I141" s="172">
        <f t="shared" si="22"/>
        <v>1</v>
      </c>
      <c r="J141" s="172">
        <f t="shared" si="22"/>
        <v>1</v>
      </c>
      <c r="K141" s="172">
        <f t="shared" si="22"/>
        <v>0.99999999999999978</v>
      </c>
      <c r="L141" s="172">
        <f t="shared" si="22"/>
        <v>1.0000000000000002</v>
      </c>
      <c r="M141" s="172">
        <f t="shared" si="22"/>
        <v>1.0000000000000002</v>
      </c>
      <c r="N141" s="172">
        <f t="shared" si="22"/>
        <v>1</v>
      </c>
      <c r="O141" s="172">
        <f t="shared" si="22"/>
        <v>1</v>
      </c>
      <c r="P141" s="172">
        <f t="shared" si="22"/>
        <v>1.0000000000000007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0.6062900802575717</v>
      </c>
      <c r="C142" s="171">
        <f t="shared" si="22"/>
        <v>0.61006704788240984</v>
      </c>
      <c r="D142" s="171">
        <f t="shared" si="22"/>
        <v>0.63462116664372537</v>
      </c>
      <c r="E142" s="171">
        <f t="shared" si="22"/>
        <v>0.66530330077684463</v>
      </c>
      <c r="F142" s="171">
        <f t="shared" si="22"/>
        <v>0.68466457453364182</v>
      </c>
      <c r="G142" s="171">
        <f t="shared" si="22"/>
        <v>0.69502725400739762</v>
      </c>
      <c r="H142" s="171">
        <f t="shared" si="22"/>
        <v>0.701799370087267</v>
      </c>
      <c r="I142" s="171">
        <f t="shared" si="22"/>
        <v>0.7080523182634616</v>
      </c>
      <c r="J142" s="171">
        <f t="shared" si="22"/>
        <v>0.70938697306956588</v>
      </c>
      <c r="K142" s="171">
        <f t="shared" si="22"/>
        <v>0.71319743138658109</v>
      </c>
      <c r="L142" s="171">
        <f t="shared" si="22"/>
        <v>0.71564377047719485</v>
      </c>
      <c r="M142" s="171">
        <f t="shared" si="22"/>
        <v>0.71852365926903439</v>
      </c>
      <c r="N142" s="171">
        <f t="shared" si="22"/>
        <v>0.71927408504954282</v>
      </c>
      <c r="O142" s="171">
        <f t="shared" si="22"/>
        <v>0.72044565597472598</v>
      </c>
      <c r="P142" s="171">
        <f t="shared" si="22"/>
        <v>0.72208209638477638</v>
      </c>
      <c r="Q142" s="171">
        <f t="shared" si="22"/>
        <v>0.72600108969709432</v>
      </c>
    </row>
    <row r="143" spans="1:17" ht="12" customHeight="1" x14ac:dyDescent="0.25">
      <c r="A143" s="161" t="s">
        <v>141</v>
      </c>
      <c r="B143" s="170">
        <f t="shared" si="22"/>
        <v>0.85669245286339379</v>
      </c>
      <c r="C143" s="170">
        <f t="shared" si="22"/>
        <v>0.85930067226542983</v>
      </c>
      <c r="D143" s="170">
        <f t="shared" si="22"/>
        <v>0.85692844095883125</v>
      </c>
      <c r="E143" s="170">
        <f t="shared" si="22"/>
        <v>0.86378789293958258</v>
      </c>
      <c r="F143" s="170">
        <f t="shared" si="22"/>
        <v>0.88001001830747128</v>
      </c>
      <c r="G143" s="170">
        <f t="shared" si="22"/>
        <v>0.86651200572216658</v>
      </c>
      <c r="H143" s="170">
        <f t="shared" si="22"/>
        <v>0.87322896934328387</v>
      </c>
      <c r="I143" s="170">
        <f t="shared" si="22"/>
        <v>0.87862328603600048</v>
      </c>
      <c r="J143" s="170">
        <f t="shared" si="22"/>
        <v>0.88032029675374301</v>
      </c>
      <c r="K143" s="170">
        <f t="shared" si="22"/>
        <v>0.88603306642760005</v>
      </c>
      <c r="L143" s="170">
        <f t="shared" si="22"/>
        <v>0.88435706049521035</v>
      </c>
      <c r="M143" s="170">
        <f t="shared" si="22"/>
        <v>0.88512947972243494</v>
      </c>
      <c r="N143" s="170">
        <f t="shared" si="22"/>
        <v>0.87819587990115311</v>
      </c>
      <c r="O143" s="170">
        <f t="shared" si="22"/>
        <v>0.88188842009781965</v>
      </c>
      <c r="P143" s="170">
        <f t="shared" si="22"/>
        <v>0.88482177901081993</v>
      </c>
      <c r="Q143" s="170">
        <f t="shared" si="22"/>
        <v>0.88211591786023635</v>
      </c>
    </row>
    <row r="144" spans="1:17" ht="12" customHeight="1" x14ac:dyDescent="0.25">
      <c r="A144" s="148" t="s">
        <v>60</v>
      </c>
      <c r="B144" s="73">
        <f t="shared" si="22"/>
        <v>0.6062900802575717</v>
      </c>
      <c r="C144" s="73">
        <f t="shared" si="22"/>
        <v>0.61006704788240984</v>
      </c>
      <c r="D144" s="73">
        <f t="shared" si="22"/>
        <v>0.657846533619875</v>
      </c>
      <c r="E144" s="73">
        <f t="shared" si="22"/>
        <v>0.69960583065435689</v>
      </c>
      <c r="F144" s="73">
        <f t="shared" si="22"/>
        <v>0.70356840978222657</v>
      </c>
      <c r="G144" s="73">
        <f t="shared" si="22"/>
        <v>0.70654790413154844</v>
      </c>
      <c r="H144" s="73">
        <f t="shared" si="22"/>
        <v>0.70969249331587791</v>
      </c>
      <c r="I144" s="73">
        <f t="shared" si="22"/>
        <v>0.71196366647335951</v>
      </c>
      <c r="J144" s="73">
        <f t="shared" si="22"/>
        <v>0.7141373123149739</v>
      </c>
      <c r="K144" s="73">
        <f t="shared" si="22"/>
        <v>0.71847029390805806</v>
      </c>
      <c r="L144" s="73">
        <f t="shared" si="22"/>
        <v>0.72001193122715301</v>
      </c>
      <c r="M144" s="73">
        <f t="shared" si="22"/>
        <v>0.72171907096239452</v>
      </c>
      <c r="N144" s="73">
        <f t="shared" si="22"/>
        <v>0.72204634083265928</v>
      </c>
      <c r="O144" s="73">
        <f t="shared" si="22"/>
        <v>0.72261479589555722</v>
      </c>
      <c r="P144" s="73">
        <f t="shared" si="22"/>
        <v>0.7249236498646997</v>
      </c>
      <c r="Q144" s="73">
        <f t="shared" si="22"/>
        <v>0.72798574381977321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1</v>
      </c>
      <c r="D145" s="73">
        <f t="shared" si="22"/>
        <v>0.99999999999999989</v>
      </c>
      <c r="E145" s="73">
        <f t="shared" si="22"/>
        <v>1</v>
      </c>
      <c r="F145" s="73">
        <f t="shared" si="22"/>
        <v>1</v>
      </c>
      <c r="G145" s="73">
        <f t="shared" si="22"/>
        <v>1.0000000000000002</v>
      </c>
      <c r="H145" s="73">
        <f t="shared" si="22"/>
        <v>1</v>
      </c>
      <c r="I145" s="73">
        <f t="shared" si="22"/>
        <v>1</v>
      </c>
      <c r="J145" s="73">
        <f t="shared" si="22"/>
        <v>1.0000000000000002</v>
      </c>
      <c r="K145" s="73">
        <f t="shared" si="22"/>
        <v>1.0000000000000004</v>
      </c>
      <c r="L145" s="73">
        <f t="shared" si="22"/>
        <v>1.0000000000000002</v>
      </c>
      <c r="M145" s="73">
        <f t="shared" si="22"/>
        <v>1.0000000000000002</v>
      </c>
      <c r="N145" s="73">
        <f t="shared" si="22"/>
        <v>1</v>
      </c>
      <c r="O145" s="73">
        <f t="shared" si="22"/>
        <v>1</v>
      </c>
      <c r="P145" s="73">
        <f t="shared" si="22"/>
        <v>1</v>
      </c>
      <c r="Q145" s="73">
        <f t="shared" si="22"/>
        <v>0.99999999999999956</v>
      </c>
    </row>
    <row r="146" spans="1:17" ht="12" customHeight="1" x14ac:dyDescent="0.25">
      <c r="A146" s="158" t="s">
        <v>62</v>
      </c>
      <c r="B146" s="169">
        <f t="shared" si="22"/>
        <v>0.53870229096420263</v>
      </c>
      <c r="C146" s="169">
        <f t="shared" si="22"/>
        <v>0.5415532796124648</v>
      </c>
      <c r="D146" s="169">
        <f t="shared" si="22"/>
        <v>0.5662787559437773</v>
      </c>
      <c r="E146" s="169">
        <f t="shared" si="22"/>
        <v>0.58000219688612975</v>
      </c>
      <c r="F146" s="169">
        <f t="shared" si="22"/>
        <v>0.58445888193349493</v>
      </c>
      <c r="G146" s="169">
        <f t="shared" si="22"/>
        <v>0.58412727165047396</v>
      </c>
      <c r="H146" s="169">
        <f t="shared" si="22"/>
        <v>0.5863815774347223</v>
      </c>
      <c r="I146" s="169">
        <f t="shared" si="22"/>
        <v>0.58491993785025453</v>
      </c>
      <c r="J146" s="169">
        <f t="shared" si="22"/>
        <v>0.58258197840349202</v>
      </c>
      <c r="K146" s="169">
        <f t="shared" si="22"/>
        <v>0.57472539303062653</v>
      </c>
      <c r="L146" s="169">
        <f t="shared" si="22"/>
        <v>0.55892162865151962</v>
      </c>
      <c r="M146" s="169">
        <f t="shared" si="22"/>
        <v>0.54409273356428378</v>
      </c>
      <c r="N146" s="169">
        <f t="shared" si="22"/>
        <v>0.54887468056247524</v>
      </c>
      <c r="O146" s="169">
        <f t="shared" si="22"/>
        <v>0.54958144679564014</v>
      </c>
      <c r="P146" s="169">
        <f t="shared" si="22"/>
        <v>0.55367724126938456</v>
      </c>
      <c r="Q146" s="169">
        <f t="shared" ref="Q146" si="23">IF(Q127=0,"",Q127/Q108)</f>
        <v>0.55453222646209188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0.4303583557588555</v>
      </c>
      <c r="C147" s="73">
        <f t="shared" si="24"/>
        <v>0.44073843034920651</v>
      </c>
      <c r="D147" s="73">
        <f t="shared" si="24"/>
        <v>0.46498103245778827</v>
      </c>
      <c r="E147" s="73">
        <f t="shared" si="24"/>
        <v>0.48291830484266968</v>
      </c>
      <c r="F147" s="73">
        <f t="shared" si="24"/>
        <v>0.49218297524687216</v>
      </c>
      <c r="G147" s="73">
        <f t="shared" si="24"/>
        <v>0.49754658653135869</v>
      </c>
      <c r="H147" s="73">
        <f t="shared" si="24"/>
        <v>0.50075365355591628</v>
      </c>
      <c r="I147" s="73">
        <f t="shared" si="24"/>
        <v>0.50243334076078117</v>
      </c>
      <c r="J147" s="73">
        <f t="shared" si="24"/>
        <v>0.50389845193547356</v>
      </c>
      <c r="K147" s="73">
        <f t="shared" si="24"/>
        <v>0.50622204031829454</v>
      </c>
      <c r="L147" s="73">
        <f t="shared" si="24"/>
        <v>0.50731497421109473</v>
      </c>
      <c r="M147" s="73">
        <f t="shared" si="24"/>
        <v>0.50913474293550187</v>
      </c>
      <c r="N147" s="73">
        <f t="shared" si="24"/>
        <v>0.50989151619754558</v>
      </c>
      <c r="O147" s="73">
        <f t="shared" si="24"/>
        <v>0.51206622030178417</v>
      </c>
      <c r="P147" s="73">
        <f t="shared" si="24"/>
        <v>0.51504986680321985</v>
      </c>
      <c r="Q147" s="73">
        <f t="shared" si="24"/>
        <v>0.51952682358763147</v>
      </c>
    </row>
    <row r="148" spans="1:17" ht="12" customHeight="1" x14ac:dyDescent="0.25">
      <c r="A148" s="29" t="s">
        <v>140</v>
      </c>
      <c r="B148" s="65">
        <f t="shared" si="24"/>
        <v>0.78409033349740997</v>
      </c>
      <c r="C148" s="65">
        <f t="shared" si="24"/>
        <v>0.78851452369910358</v>
      </c>
      <c r="D148" s="65">
        <f t="shared" si="24"/>
        <v>0.80729366549085302</v>
      </c>
      <c r="E148" s="65">
        <f t="shared" si="24"/>
        <v>0.82034529197910522</v>
      </c>
      <c r="F148" s="65">
        <f t="shared" si="24"/>
        <v>0.82744117203937229</v>
      </c>
      <c r="G148" s="65">
        <f t="shared" si="24"/>
        <v>0.83174260957980939</v>
      </c>
      <c r="H148" s="65">
        <f t="shared" si="24"/>
        <v>0.83442074144631895</v>
      </c>
      <c r="I148" s="65">
        <f t="shared" si="24"/>
        <v>0.83562479522623068</v>
      </c>
      <c r="J148" s="65">
        <f t="shared" si="24"/>
        <v>0.83668812241185875</v>
      </c>
      <c r="K148" s="65">
        <f t="shared" si="24"/>
        <v>0.83875121211892323</v>
      </c>
      <c r="L148" s="65">
        <f t="shared" si="24"/>
        <v>0.839838534810875</v>
      </c>
      <c r="M148" s="65">
        <f t="shared" si="24"/>
        <v>0.84139047307726966</v>
      </c>
      <c r="N148" s="65">
        <f t="shared" si="24"/>
        <v>0.84162047463793865</v>
      </c>
      <c r="O148" s="65">
        <f t="shared" si="24"/>
        <v>0.84222590781790185</v>
      </c>
      <c r="P148" s="65">
        <f t="shared" si="24"/>
        <v>0.84401612280232696</v>
      </c>
      <c r="Q148" s="65">
        <f t="shared" si="24"/>
        <v>0.84742460349131554</v>
      </c>
    </row>
    <row r="150" spans="1:17" ht="12" customHeight="1" x14ac:dyDescent="0.25">
      <c r="A150" s="152" t="s">
        <v>121</v>
      </c>
      <c r="B150" s="168">
        <f>SUM(B151,B154,B156,B165)</f>
        <v>11.388992701701076</v>
      </c>
      <c r="C150" s="168">
        <f t="shared" ref="C150:Q150" si="25">SUM(C151,C154,C156,C165)</f>
        <v>12.213333664883997</v>
      </c>
      <c r="D150" s="168">
        <f t="shared" si="25"/>
        <v>20.124732213828004</v>
      </c>
      <c r="E150" s="168">
        <f t="shared" si="25"/>
        <v>43.912950141060008</v>
      </c>
      <c r="F150" s="168">
        <f t="shared" si="25"/>
        <v>81.488076809436009</v>
      </c>
      <c r="G150" s="168">
        <f t="shared" si="25"/>
        <v>171.94604134420607</v>
      </c>
      <c r="H150" s="168">
        <f t="shared" si="25"/>
        <v>327.17501934678</v>
      </c>
      <c r="I150" s="168">
        <f t="shared" si="25"/>
        <v>414.80510060642399</v>
      </c>
      <c r="J150" s="168">
        <f t="shared" si="25"/>
        <v>487.37543773485618</v>
      </c>
      <c r="K150" s="168">
        <f t="shared" si="25"/>
        <v>601.11749356916403</v>
      </c>
      <c r="L150" s="168">
        <f t="shared" si="25"/>
        <v>598.02682149237239</v>
      </c>
      <c r="M150" s="168">
        <f t="shared" si="25"/>
        <v>817.43360855746573</v>
      </c>
      <c r="N150" s="168">
        <f t="shared" si="25"/>
        <v>728.89158481774507</v>
      </c>
      <c r="O150" s="168">
        <f t="shared" si="25"/>
        <v>545.9614016098144</v>
      </c>
      <c r="P150" s="168">
        <f t="shared" si="25"/>
        <v>543.94329169796299</v>
      </c>
      <c r="Q150" s="168">
        <f t="shared" si="25"/>
        <v>837.2390030601689</v>
      </c>
    </row>
    <row r="151" spans="1:17" ht="12" customHeight="1" x14ac:dyDescent="0.25">
      <c r="A151" s="158" t="s">
        <v>65</v>
      </c>
      <c r="B151" s="157">
        <f>SUM(B152:B153)</f>
        <v>8.8550836415672141</v>
      </c>
      <c r="C151" s="157">
        <f t="shared" ref="C151:Q151" si="26">SUM(C152:C153)</f>
        <v>9.5266305753693103</v>
      </c>
      <c r="D151" s="157">
        <f t="shared" si="26"/>
        <v>15.569928271513577</v>
      </c>
      <c r="E151" s="157">
        <f t="shared" si="26"/>
        <v>34.978004929536787</v>
      </c>
      <c r="F151" s="157">
        <f t="shared" si="26"/>
        <v>63.753166272575193</v>
      </c>
      <c r="G151" s="157">
        <f t="shared" si="26"/>
        <v>134.376403585948</v>
      </c>
      <c r="H151" s="157">
        <f t="shared" si="26"/>
        <v>253.9318672341235</v>
      </c>
      <c r="I151" s="157">
        <f t="shared" si="26"/>
        <v>318.42425365447787</v>
      </c>
      <c r="J151" s="157">
        <f t="shared" si="26"/>
        <v>367.46714574672995</v>
      </c>
      <c r="K151" s="157">
        <f t="shared" si="26"/>
        <v>433.89165802532381</v>
      </c>
      <c r="L151" s="157">
        <f t="shared" si="26"/>
        <v>410.46492274203734</v>
      </c>
      <c r="M151" s="157">
        <f t="shared" si="26"/>
        <v>604.20946235687609</v>
      </c>
      <c r="N151" s="157">
        <f t="shared" si="26"/>
        <v>513.94416130211971</v>
      </c>
      <c r="O151" s="157">
        <f t="shared" si="26"/>
        <v>317.85566312506472</v>
      </c>
      <c r="P151" s="157">
        <f t="shared" si="26"/>
        <v>316.19581976823542</v>
      </c>
      <c r="Q151" s="157">
        <f t="shared" si="26"/>
        <v>551.53342538799927</v>
      </c>
    </row>
    <row r="152" spans="1:17" ht="12" customHeight="1" x14ac:dyDescent="0.25">
      <c r="A152" s="23" t="s">
        <v>161</v>
      </c>
      <c r="B152" s="156">
        <f>RES_hhdet_emi!B$64</f>
        <v>8.8550836415672141</v>
      </c>
      <c r="C152" s="156">
        <f>RES_hhdet_emi!C$64</f>
        <v>9.5266305753693103</v>
      </c>
      <c r="D152" s="156">
        <f>RES_hhdet_emi!D$64</f>
        <v>15.569928271513577</v>
      </c>
      <c r="E152" s="156">
        <f>RES_hhdet_emi!E$64</f>
        <v>34.978004929536787</v>
      </c>
      <c r="F152" s="156">
        <f>RES_hhdet_emi!F$64</f>
        <v>63.753166272575193</v>
      </c>
      <c r="G152" s="156">
        <f>RES_hhdet_emi!G$64</f>
        <v>134.376403585948</v>
      </c>
      <c r="H152" s="156">
        <f>RES_hhdet_emi!H$64</f>
        <v>253.9318672341235</v>
      </c>
      <c r="I152" s="156">
        <f>RES_hhdet_emi!I$64</f>
        <v>318.42425365447787</v>
      </c>
      <c r="J152" s="156">
        <f>RES_hhdet_emi!J$64</f>
        <v>367.46714574672995</v>
      </c>
      <c r="K152" s="156">
        <f>RES_hhdet_emi!K$64</f>
        <v>433.89165802532381</v>
      </c>
      <c r="L152" s="156">
        <f>RES_hhdet_emi!L$64</f>
        <v>410.46492274203734</v>
      </c>
      <c r="M152" s="156">
        <f>RES_hhdet_emi!M$64</f>
        <v>604.20946235687609</v>
      </c>
      <c r="N152" s="156">
        <f>RES_hhdet_emi!N$64</f>
        <v>513.94416130211971</v>
      </c>
      <c r="O152" s="156">
        <f>RES_hhdet_emi!O$64</f>
        <v>317.85566312506472</v>
      </c>
      <c r="P152" s="156">
        <f>RES_hhdet_emi!P$64</f>
        <v>316.19581976823542</v>
      </c>
      <c r="Q152" s="156">
        <f>RES_hhdet_emi!Q$64</f>
        <v>551.53342538799927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1.2196185369406238</v>
      </c>
      <c r="C156" s="157">
        <f t="shared" ref="C156:Q156" si="28">SUM(C157:C158,C161:C162)</f>
        <v>1.3088266105299058</v>
      </c>
      <c r="D156" s="157">
        <f t="shared" si="28"/>
        <v>2.3197091987065734</v>
      </c>
      <c r="E156" s="157">
        <f t="shared" si="28"/>
        <v>4.5617876786416511</v>
      </c>
      <c r="F156" s="157">
        <f t="shared" si="28"/>
        <v>9.0944979705059978</v>
      </c>
      <c r="G156" s="157">
        <f t="shared" si="28"/>
        <v>19.560853310880805</v>
      </c>
      <c r="H156" s="157">
        <f t="shared" si="28"/>
        <v>37.637784765708403</v>
      </c>
      <c r="I156" s="157">
        <f t="shared" si="28"/>
        <v>46.214374300578925</v>
      </c>
      <c r="J156" s="157">
        <f t="shared" si="28"/>
        <v>57.236469013779413</v>
      </c>
      <c r="K156" s="157">
        <f t="shared" si="28"/>
        <v>77.730600804944643</v>
      </c>
      <c r="L156" s="157">
        <f t="shared" si="28"/>
        <v>85.584923395664532</v>
      </c>
      <c r="M156" s="157">
        <f t="shared" si="28"/>
        <v>94.972549758422858</v>
      </c>
      <c r="N156" s="157">
        <f t="shared" si="28"/>
        <v>95.764045438882448</v>
      </c>
      <c r="O156" s="157">
        <f t="shared" si="28"/>
        <v>102.42753627155831</v>
      </c>
      <c r="P156" s="157">
        <f t="shared" si="28"/>
        <v>102.5338308097605</v>
      </c>
      <c r="Q156" s="157">
        <f t="shared" si="28"/>
        <v>127.03392321828713</v>
      </c>
    </row>
    <row r="157" spans="1:17" ht="12" customHeight="1" x14ac:dyDescent="0.25">
      <c r="A157" s="167" t="s">
        <v>160</v>
      </c>
      <c r="B157" s="132">
        <f>RES_hhdet_emi!B$69</f>
        <v>1.0653014478733727</v>
      </c>
      <c r="C157" s="132">
        <f>RES_hhdet_emi!C$69</f>
        <v>1.143931748368735</v>
      </c>
      <c r="D157" s="132">
        <f>RES_hhdet_emi!D$69</f>
        <v>1.9846688095425378</v>
      </c>
      <c r="E157" s="132">
        <f>RES_hhdet_emi!E$69</f>
        <v>3.8294613839870744</v>
      </c>
      <c r="F157" s="132">
        <f>RES_hhdet_emi!F$69</f>
        <v>7.8178033640928932</v>
      </c>
      <c r="G157" s="132">
        <f>RES_hhdet_emi!G$69</f>
        <v>16.411897737888882</v>
      </c>
      <c r="H157" s="132">
        <f>RES_hhdet_emi!H$69</f>
        <v>31.674479365564661</v>
      </c>
      <c r="I157" s="132">
        <f>RES_hhdet_emi!I$69</f>
        <v>35.60460393818984</v>
      </c>
      <c r="J157" s="132">
        <f>RES_hhdet_emi!J$69</f>
        <v>43.256499820085736</v>
      </c>
      <c r="K157" s="132">
        <f>RES_hhdet_emi!K$69</f>
        <v>58.701566041271938</v>
      </c>
      <c r="L157" s="132">
        <f>RES_hhdet_emi!L$69</f>
        <v>63.923784135874648</v>
      </c>
      <c r="M157" s="132">
        <f>RES_hhdet_emi!M$69</f>
        <v>70.274941886014588</v>
      </c>
      <c r="N157" s="132">
        <f>RES_hhdet_emi!N$69</f>
        <v>70.631959186099849</v>
      </c>
      <c r="O157" s="132">
        <f>RES_hhdet_emi!O$69</f>
        <v>75.561602393877479</v>
      </c>
      <c r="P157" s="132">
        <f>RES_hhdet_emi!P$69</f>
        <v>75.321494670157762</v>
      </c>
      <c r="Q157" s="132">
        <f>RES_hhdet_emi!Q$69</f>
        <v>91.596798681066261</v>
      </c>
    </row>
    <row r="158" spans="1:17" ht="12" customHeight="1" x14ac:dyDescent="0.25">
      <c r="A158" s="167" t="s">
        <v>159</v>
      </c>
      <c r="B158" s="132">
        <f>SUM(B159:B160)</f>
        <v>0.15431708906725125</v>
      </c>
      <c r="C158" s="132">
        <f t="shared" ref="C158:Q158" si="29">SUM(C159:C160)</f>
        <v>0.16489486216117075</v>
      </c>
      <c r="D158" s="132">
        <f t="shared" si="29"/>
        <v>0.33504038916403545</v>
      </c>
      <c r="E158" s="132">
        <f t="shared" si="29"/>
        <v>0.73232629465457699</v>
      </c>
      <c r="F158" s="132">
        <f t="shared" si="29"/>
        <v>1.2766946064131044</v>
      </c>
      <c r="G158" s="132">
        <f t="shared" si="29"/>
        <v>3.1489555729919223</v>
      </c>
      <c r="H158" s="132">
        <f t="shared" si="29"/>
        <v>5.9633054001437387</v>
      </c>
      <c r="I158" s="132">
        <f t="shared" si="29"/>
        <v>10.609770362389083</v>
      </c>
      <c r="J158" s="132">
        <f t="shared" si="29"/>
        <v>13.979969193693673</v>
      </c>
      <c r="K158" s="132">
        <f t="shared" si="29"/>
        <v>19.029034763672705</v>
      </c>
      <c r="L158" s="132">
        <f t="shared" si="29"/>
        <v>21.661139259789884</v>
      </c>
      <c r="M158" s="132">
        <f t="shared" si="29"/>
        <v>24.69760787240827</v>
      </c>
      <c r="N158" s="132">
        <f t="shared" si="29"/>
        <v>25.132086252782596</v>
      </c>
      <c r="O158" s="132">
        <f t="shared" si="29"/>
        <v>26.865933877680831</v>
      </c>
      <c r="P158" s="132">
        <f t="shared" si="29"/>
        <v>27.212336139602744</v>
      </c>
      <c r="Q158" s="132">
        <f t="shared" si="29"/>
        <v>35.437124537220861</v>
      </c>
    </row>
    <row r="159" spans="1:17" ht="12" customHeight="1" x14ac:dyDescent="0.25">
      <c r="A159" s="166" t="s">
        <v>203</v>
      </c>
      <c r="B159" s="165">
        <f>RES_hhdet_emi!B$71</f>
        <v>0.15431708906725125</v>
      </c>
      <c r="C159" s="165">
        <f>RES_hhdet_emi!C$71</f>
        <v>0.16489486216117075</v>
      </c>
      <c r="D159" s="165">
        <f>RES_hhdet_emi!D$71</f>
        <v>0.33504038916403545</v>
      </c>
      <c r="E159" s="165">
        <f>RES_hhdet_emi!E$71</f>
        <v>0.73232629465457699</v>
      </c>
      <c r="F159" s="165">
        <f>RES_hhdet_emi!F$71</f>
        <v>1.2766946064131044</v>
      </c>
      <c r="G159" s="165">
        <f>RES_hhdet_emi!G$71</f>
        <v>3.1489555729919223</v>
      </c>
      <c r="H159" s="165">
        <f>RES_hhdet_emi!H$71</f>
        <v>5.9633054001437387</v>
      </c>
      <c r="I159" s="165">
        <f>RES_hhdet_emi!I$71</f>
        <v>10.609770362389083</v>
      </c>
      <c r="J159" s="165">
        <f>RES_hhdet_emi!J$71</f>
        <v>13.979969193693673</v>
      </c>
      <c r="K159" s="165">
        <f>RES_hhdet_emi!K$71</f>
        <v>19.029034763672705</v>
      </c>
      <c r="L159" s="165">
        <f>RES_hhdet_emi!L$71</f>
        <v>21.661139259789884</v>
      </c>
      <c r="M159" s="165">
        <f>RES_hhdet_emi!M$71</f>
        <v>24.69760787240827</v>
      </c>
      <c r="N159" s="165">
        <f>RES_hhdet_emi!N$71</f>
        <v>25.132086252782596</v>
      </c>
      <c r="O159" s="165">
        <f>RES_hhdet_emi!O$71</f>
        <v>26.865933877680831</v>
      </c>
      <c r="P159" s="165">
        <f>RES_hhdet_emi!P$71</f>
        <v>27.212336139602744</v>
      </c>
      <c r="Q159" s="165">
        <f>RES_hhdet_emi!Q$71</f>
        <v>35.437124537220861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1.3142905231932385</v>
      </c>
      <c r="C165" s="157">
        <f t="shared" ref="C165:Q165" si="31">SUM(C166:C167)</f>
        <v>1.3778764789847813</v>
      </c>
      <c r="D165" s="157">
        <f t="shared" si="31"/>
        <v>2.235094743607851</v>
      </c>
      <c r="E165" s="157">
        <f t="shared" si="31"/>
        <v>4.3731575328815735</v>
      </c>
      <c r="F165" s="157">
        <f t="shared" si="31"/>
        <v>8.640412566354815</v>
      </c>
      <c r="G165" s="157">
        <f t="shared" si="31"/>
        <v>18.008784447377241</v>
      </c>
      <c r="H165" s="157">
        <f t="shared" si="31"/>
        <v>35.605367346948135</v>
      </c>
      <c r="I165" s="157">
        <f t="shared" si="31"/>
        <v>50.166472651367222</v>
      </c>
      <c r="J165" s="157">
        <f t="shared" si="31"/>
        <v>62.671822974346838</v>
      </c>
      <c r="K165" s="157">
        <f t="shared" si="31"/>
        <v>89.495234738895647</v>
      </c>
      <c r="L165" s="157">
        <f t="shared" si="31"/>
        <v>101.97697535467054</v>
      </c>
      <c r="M165" s="157">
        <f t="shared" si="31"/>
        <v>118.25159644216689</v>
      </c>
      <c r="N165" s="157">
        <f t="shared" si="31"/>
        <v>119.18337807674291</v>
      </c>
      <c r="O165" s="157">
        <f t="shared" si="31"/>
        <v>125.67820221319131</v>
      </c>
      <c r="P165" s="157">
        <f t="shared" si="31"/>
        <v>125.21364111996704</v>
      </c>
      <c r="Q165" s="157">
        <f t="shared" si="31"/>
        <v>158.67165445388247</v>
      </c>
    </row>
    <row r="166" spans="1:17" ht="12" customHeight="1" x14ac:dyDescent="0.25">
      <c r="A166" s="23" t="s">
        <v>203</v>
      </c>
      <c r="B166" s="156">
        <f>RES_hhdet_emi!B$78</f>
        <v>1.3142905231932385</v>
      </c>
      <c r="C166" s="156">
        <f>RES_hhdet_emi!C$78</f>
        <v>1.3778764789847813</v>
      </c>
      <c r="D166" s="156">
        <f>RES_hhdet_emi!D$78</f>
        <v>2.235094743607851</v>
      </c>
      <c r="E166" s="156">
        <f>RES_hhdet_emi!E$78</f>
        <v>4.3731575328815735</v>
      </c>
      <c r="F166" s="156">
        <f>RES_hhdet_emi!F$78</f>
        <v>8.640412566354815</v>
      </c>
      <c r="G166" s="156">
        <f>RES_hhdet_emi!G$78</f>
        <v>18.008784447377241</v>
      </c>
      <c r="H166" s="156">
        <f>RES_hhdet_emi!H$78</f>
        <v>35.605367346948135</v>
      </c>
      <c r="I166" s="156">
        <f>RES_hhdet_emi!I$78</f>
        <v>50.166472651367222</v>
      </c>
      <c r="J166" s="156">
        <f>RES_hhdet_emi!J$78</f>
        <v>62.671822974346838</v>
      </c>
      <c r="K166" s="156">
        <f>RES_hhdet_emi!K$78</f>
        <v>89.495234738895647</v>
      </c>
      <c r="L166" s="156">
        <f>RES_hhdet_emi!L$78</f>
        <v>101.97697535467054</v>
      </c>
      <c r="M166" s="156">
        <f>RES_hhdet_emi!M$78</f>
        <v>118.25159644216689</v>
      </c>
      <c r="N166" s="156">
        <f>RES_hhdet_emi!N$78</f>
        <v>119.18337807674291</v>
      </c>
      <c r="O166" s="156">
        <f>RES_hhdet_emi!O$78</f>
        <v>125.67820221319131</v>
      </c>
      <c r="P166" s="156">
        <f>RES_hhdet_emi!P$78</f>
        <v>125.21364111996704</v>
      </c>
      <c r="Q166" s="156">
        <f>RES_hhdet_emi!Q$78</f>
        <v>158.67165445388247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11869.831722750434</v>
      </c>
      <c r="C169" s="168">
        <f t="shared" ref="C169:Q169" si="32">SUM(C170,C173,C175,C184)</f>
        <v>12358.820582865223</v>
      </c>
      <c r="D169" s="168">
        <f t="shared" si="32"/>
        <v>12796.774468354688</v>
      </c>
      <c r="E169" s="168">
        <f t="shared" si="32"/>
        <v>14323.198968054239</v>
      </c>
      <c r="F169" s="168">
        <f t="shared" si="32"/>
        <v>13744.064834275274</v>
      </c>
      <c r="G169" s="168">
        <f t="shared" si="32"/>
        <v>14027.515203801016</v>
      </c>
      <c r="H169" s="168">
        <f t="shared" si="32"/>
        <v>13993.597960159948</v>
      </c>
      <c r="I169" s="168">
        <f t="shared" si="32"/>
        <v>13465.812474771432</v>
      </c>
      <c r="J169" s="168">
        <f t="shared" si="32"/>
        <v>12955.964979300179</v>
      </c>
      <c r="K169" s="168">
        <f t="shared" si="32"/>
        <v>11864.893036824751</v>
      </c>
      <c r="L169" s="168">
        <f t="shared" si="32"/>
        <v>11323.433272202541</v>
      </c>
      <c r="M169" s="168">
        <f t="shared" si="32"/>
        <v>13543.522907132703</v>
      </c>
      <c r="N169" s="168">
        <f t="shared" si="32"/>
        <v>12308.880540136461</v>
      </c>
      <c r="O169" s="168">
        <f t="shared" si="32"/>
        <v>8996.7732902738662</v>
      </c>
      <c r="P169" s="168">
        <f t="shared" si="32"/>
        <v>8847.5046540520379</v>
      </c>
      <c r="Q169" s="168">
        <f t="shared" si="32"/>
        <v>10675.276089857925</v>
      </c>
    </row>
    <row r="170" spans="1:17" ht="12" customHeight="1" x14ac:dyDescent="0.25">
      <c r="A170" s="158" t="s">
        <v>65</v>
      </c>
      <c r="B170" s="157">
        <f>SUM(B171:B172)</f>
        <v>8191.2848210922912</v>
      </c>
      <c r="C170" s="157">
        <f t="shared" ref="C170:Q170" si="33">SUM(C171:C172)</f>
        <v>8624.1140476105538</v>
      </c>
      <c r="D170" s="157">
        <f t="shared" si="33"/>
        <v>8895.8162990060646</v>
      </c>
      <c r="E170" s="157">
        <f t="shared" si="33"/>
        <v>10370.138384273036</v>
      </c>
      <c r="F170" s="157">
        <f t="shared" si="33"/>
        <v>9732.5977606718934</v>
      </c>
      <c r="G170" s="157">
        <f t="shared" si="33"/>
        <v>9974.7585579408114</v>
      </c>
      <c r="H170" s="157">
        <f t="shared" si="33"/>
        <v>9855.861573111355</v>
      </c>
      <c r="I170" s="157">
        <f t="shared" si="33"/>
        <v>9251.6258188988741</v>
      </c>
      <c r="J170" s="157">
        <f t="shared" si="33"/>
        <v>8671.7748605411871</v>
      </c>
      <c r="K170" s="157">
        <f t="shared" si="33"/>
        <v>7550.7109434425229</v>
      </c>
      <c r="L170" s="157">
        <f t="shared" si="33"/>
        <v>6904.6330665173673</v>
      </c>
      <c r="M170" s="157">
        <f t="shared" si="33"/>
        <v>9147.5914386951645</v>
      </c>
      <c r="N170" s="157">
        <f t="shared" si="33"/>
        <v>7873.0255893764897</v>
      </c>
      <c r="O170" s="157">
        <f t="shared" si="33"/>
        <v>4596.3081822038075</v>
      </c>
      <c r="P170" s="157">
        <f t="shared" si="33"/>
        <v>4489.8375871389353</v>
      </c>
      <c r="Q170" s="157">
        <f t="shared" si="33"/>
        <v>6318.4395773951846</v>
      </c>
    </row>
    <row r="171" spans="1:17" ht="12" customHeight="1" x14ac:dyDescent="0.25">
      <c r="A171" s="23" t="s">
        <v>161</v>
      </c>
      <c r="B171" s="156">
        <f>IF(B95=0,0,B95/0.086*1000000/B$7)</f>
        <v>8109.1082579078775</v>
      </c>
      <c r="C171" s="156">
        <f t="shared" ref="C171:Q172" si="34">IF(C95=0,0,C95/0.086*1000000/C$7)</f>
        <v>8550.1067874864621</v>
      </c>
      <c r="D171" s="156">
        <f t="shared" si="34"/>
        <v>8775.073377440016</v>
      </c>
      <c r="E171" s="156">
        <f t="shared" si="34"/>
        <v>10220.242386500064</v>
      </c>
      <c r="F171" s="156">
        <f t="shared" si="34"/>
        <v>9596.3827601905141</v>
      </c>
      <c r="G171" s="156">
        <f t="shared" si="34"/>
        <v>9879.289721228748</v>
      </c>
      <c r="H171" s="156">
        <f t="shared" si="34"/>
        <v>9709.8963392677488</v>
      </c>
      <c r="I171" s="156">
        <f t="shared" si="34"/>
        <v>9058.7534261579676</v>
      </c>
      <c r="J171" s="156">
        <f t="shared" si="34"/>
        <v>8497.9685896732972</v>
      </c>
      <c r="K171" s="156">
        <f t="shared" si="34"/>
        <v>7378.8909371770151</v>
      </c>
      <c r="L171" s="156">
        <f t="shared" si="34"/>
        <v>6745.4995201237398</v>
      </c>
      <c r="M171" s="156">
        <f t="shared" si="34"/>
        <v>9052.0602933915688</v>
      </c>
      <c r="N171" s="156">
        <f t="shared" si="34"/>
        <v>7645.3650321698988</v>
      </c>
      <c r="O171" s="156">
        <f t="shared" si="34"/>
        <v>4463.7534630140326</v>
      </c>
      <c r="P171" s="156">
        <f t="shared" si="34"/>
        <v>4375.6753608838399</v>
      </c>
      <c r="Q171" s="156">
        <f t="shared" si="34"/>
        <v>6142.7715028375269</v>
      </c>
    </row>
    <row r="172" spans="1:17" ht="12" customHeight="1" x14ac:dyDescent="0.25">
      <c r="A172" s="23" t="s">
        <v>60</v>
      </c>
      <c r="B172" s="156">
        <f>IF(B96=0,0,B96/0.086*1000000/B$7)</f>
        <v>82.176563184413283</v>
      </c>
      <c r="C172" s="156">
        <f t="shared" si="34"/>
        <v>74.007260124092056</v>
      </c>
      <c r="D172" s="156">
        <f t="shared" si="34"/>
        <v>120.74292156604859</v>
      </c>
      <c r="E172" s="156">
        <f t="shared" si="34"/>
        <v>149.89599777297107</v>
      </c>
      <c r="F172" s="156">
        <f t="shared" si="34"/>
        <v>136.21500048138006</v>
      </c>
      <c r="G172" s="156">
        <f t="shared" si="34"/>
        <v>95.468836712063819</v>
      </c>
      <c r="H172" s="156">
        <f t="shared" si="34"/>
        <v>145.96523384360697</v>
      </c>
      <c r="I172" s="156">
        <f t="shared" si="34"/>
        <v>192.87239274090592</v>
      </c>
      <c r="J172" s="156">
        <f t="shared" si="34"/>
        <v>173.806270867889</v>
      </c>
      <c r="K172" s="156">
        <f t="shared" si="34"/>
        <v>171.82000626550774</v>
      </c>
      <c r="L172" s="156">
        <f t="shared" si="34"/>
        <v>159.13354639362791</v>
      </c>
      <c r="M172" s="156">
        <f t="shared" si="34"/>
        <v>95.531145303595181</v>
      </c>
      <c r="N172" s="156">
        <f t="shared" si="34"/>
        <v>227.66055720659131</v>
      </c>
      <c r="O172" s="156">
        <f t="shared" si="34"/>
        <v>132.55471918977477</v>
      </c>
      <c r="P172" s="156">
        <f t="shared" si="34"/>
        <v>114.16222625509526</v>
      </c>
      <c r="Q172" s="156">
        <f t="shared" si="34"/>
        <v>175.66807455765738</v>
      </c>
    </row>
    <row r="173" spans="1:17" ht="12" customHeight="1" x14ac:dyDescent="0.25">
      <c r="A173" s="158" t="s">
        <v>112</v>
      </c>
      <c r="B173" s="157">
        <f>B174</f>
        <v>146.72008011949922</v>
      </c>
      <c r="C173" s="157">
        <f t="shared" ref="C173:Q173" si="35">C174</f>
        <v>186.55267179669639</v>
      </c>
      <c r="D173" s="157">
        <f t="shared" si="35"/>
        <v>208.08823318209997</v>
      </c>
      <c r="E173" s="157">
        <f t="shared" si="35"/>
        <v>229.43038934127952</v>
      </c>
      <c r="F173" s="157">
        <f t="shared" si="35"/>
        <v>252.97959731141501</v>
      </c>
      <c r="G173" s="157">
        <f t="shared" si="35"/>
        <v>276.72857451197797</v>
      </c>
      <c r="H173" s="157">
        <f t="shared" si="35"/>
        <v>297.59537089339739</v>
      </c>
      <c r="I173" s="157">
        <f t="shared" si="35"/>
        <v>321.47180066004</v>
      </c>
      <c r="J173" s="157">
        <f t="shared" si="35"/>
        <v>350.15876419637448</v>
      </c>
      <c r="K173" s="157">
        <f t="shared" si="35"/>
        <v>360.94577735635312</v>
      </c>
      <c r="L173" s="157">
        <f t="shared" si="35"/>
        <v>373.17895067685532</v>
      </c>
      <c r="M173" s="157">
        <f t="shared" si="35"/>
        <v>375.63573750259405</v>
      </c>
      <c r="N173" s="157">
        <f t="shared" si="35"/>
        <v>379.98166532622764</v>
      </c>
      <c r="O173" s="157">
        <f t="shared" si="35"/>
        <v>376.95534276158855</v>
      </c>
      <c r="P173" s="157">
        <f t="shared" si="35"/>
        <v>365.59688783290761</v>
      </c>
      <c r="Q173" s="157">
        <f t="shared" si="35"/>
        <v>352.47887668290207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146.72008011949922</v>
      </c>
      <c r="C174" s="156">
        <f t="shared" si="36"/>
        <v>186.55267179669639</v>
      </c>
      <c r="D174" s="156">
        <f t="shared" si="36"/>
        <v>208.08823318209997</v>
      </c>
      <c r="E174" s="156">
        <f t="shared" si="36"/>
        <v>229.43038934127952</v>
      </c>
      <c r="F174" s="156">
        <f t="shared" si="36"/>
        <v>252.97959731141501</v>
      </c>
      <c r="G174" s="156">
        <f t="shared" si="36"/>
        <v>276.72857451197797</v>
      </c>
      <c r="H174" s="156">
        <f t="shared" si="36"/>
        <v>297.59537089339739</v>
      </c>
      <c r="I174" s="156">
        <f t="shared" si="36"/>
        <v>321.47180066004</v>
      </c>
      <c r="J174" s="156">
        <f t="shared" si="36"/>
        <v>350.15876419637448</v>
      </c>
      <c r="K174" s="156">
        <f t="shared" si="36"/>
        <v>360.94577735635312</v>
      </c>
      <c r="L174" s="156">
        <f t="shared" si="36"/>
        <v>373.17895067685532</v>
      </c>
      <c r="M174" s="156">
        <f t="shared" si="36"/>
        <v>375.63573750259405</v>
      </c>
      <c r="N174" s="156">
        <f t="shared" si="36"/>
        <v>379.98166532622764</v>
      </c>
      <c r="O174" s="156">
        <f t="shared" si="36"/>
        <v>376.95534276158855</v>
      </c>
      <c r="P174" s="156">
        <f t="shared" si="36"/>
        <v>365.59688783290761</v>
      </c>
      <c r="Q174" s="156">
        <f t="shared" si="36"/>
        <v>352.47887668290207</v>
      </c>
    </row>
    <row r="175" spans="1:17" ht="12" customHeight="1" x14ac:dyDescent="0.25">
      <c r="A175" s="158" t="s">
        <v>63</v>
      </c>
      <c r="B175" s="157">
        <f t="shared" si="36"/>
        <v>1796.8537718439027</v>
      </c>
      <c r="C175" s="157">
        <f t="shared" si="36"/>
        <v>1806.6941924484463</v>
      </c>
      <c r="D175" s="157">
        <f t="shared" si="36"/>
        <v>1903.7514643142561</v>
      </c>
      <c r="E175" s="157">
        <f t="shared" si="36"/>
        <v>1929.6838570858292</v>
      </c>
      <c r="F175" s="157">
        <f t="shared" si="36"/>
        <v>1963.9808477070744</v>
      </c>
      <c r="G175" s="157">
        <f t="shared" si="36"/>
        <v>1989.0844808616159</v>
      </c>
      <c r="H175" s="157">
        <f t="shared" si="36"/>
        <v>2008.6450341605037</v>
      </c>
      <c r="I175" s="157">
        <f t="shared" si="36"/>
        <v>1995.9784913092567</v>
      </c>
      <c r="J175" s="157">
        <f t="shared" si="36"/>
        <v>2035.9116193278703</v>
      </c>
      <c r="K175" s="157">
        <f t="shared" si="36"/>
        <v>2036.3645773265202</v>
      </c>
      <c r="L175" s="157">
        <f t="shared" si="36"/>
        <v>2061.881310076873</v>
      </c>
      <c r="M175" s="157">
        <f t="shared" si="36"/>
        <v>2040.3750101161302</v>
      </c>
      <c r="N175" s="157">
        <f t="shared" si="36"/>
        <v>2046.8234910456833</v>
      </c>
      <c r="O175" s="157">
        <f t="shared" si="36"/>
        <v>2032.3140797831156</v>
      </c>
      <c r="P175" s="157">
        <f t="shared" si="36"/>
        <v>2028.7697266208052</v>
      </c>
      <c r="Q175" s="157">
        <f t="shared" si="36"/>
        <v>2025.920383828093</v>
      </c>
    </row>
    <row r="176" spans="1:17" ht="12" customHeight="1" x14ac:dyDescent="0.25">
      <c r="A176" s="167" t="s">
        <v>160</v>
      </c>
      <c r="B176" s="132">
        <f>IF(B100=0,0,B100/0.086*1000000/B$11)</f>
        <v>2175.6867846145528</v>
      </c>
      <c r="C176" s="132">
        <f t="shared" ref="C176:Q176" si="37">IF(C100=0,0,C100/0.086*1000000/C$11)</f>
        <v>2174.781377733897</v>
      </c>
      <c r="D176" s="132">
        <f t="shared" si="37"/>
        <v>2244.7499465807591</v>
      </c>
      <c r="E176" s="132">
        <f t="shared" si="37"/>
        <v>2259.603327787077</v>
      </c>
      <c r="F176" s="132">
        <f t="shared" si="37"/>
        <v>2307.853049872313</v>
      </c>
      <c r="G176" s="132">
        <f t="shared" si="37"/>
        <v>2314.1782871060295</v>
      </c>
      <c r="H176" s="132">
        <f t="shared" si="37"/>
        <v>2341.27935077948</v>
      </c>
      <c r="I176" s="132">
        <f t="shared" si="37"/>
        <v>2436.5320015121151</v>
      </c>
      <c r="J176" s="132">
        <f t="shared" si="37"/>
        <v>2501.4011762739683</v>
      </c>
      <c r="K176" s="132">
        <f t="shared" si="37"/>
        <v>2511.5337538604217</v>
      </c>
      <c r="L176" s="132">
        <f t="shared" si="37"/>
        <v>2524.6923774049897</v>
      </c>
      <c r="M176" s="132">
        <f t="shared" si="37"/>
        <v>2494.1180554537113</v>
      </c>
      <c r="N176" s="132">
        <f t="shared" si="37"/>
        <v>2482.0729831899703</v>
      </c>
      <c r="O176" s="132">
        <f t="shared" si="37"/>
        <v>2463.8828942779514</v>
      </c>
      <c r="P176" s="132">
        <f t="shared" si="37"/>
        <v>2464.5271286925299</v>
      </c>
      <c r="Q176" s="132">
        <f t="shared" si="37"/>
        <v>2460.4323700579107</v>
      </c>
    </row>
    <row r="177" spans="1:17" ht="12" customHeight="1" x14ac:dyDescent="0.25">
      <c r="A177" s="167" t="s">
        <v>159</v>
      </c>
      <c r="B177" s="132">
        <f>IF(B101=0,0,B101/0.086*1000000/B$12)</f>
        <v>1355.886875328127</v>
      </c>
      <c r="C177" s="132">
        <f t="shared" ref="C177:Q177" si="38">IF(C101=0,0,C101/0.086*1000000/C$12)</f>
        <v>1361.1496903469586</v>
      </c>
      <c r="D177" s="132">
        <f t="shared" si="38"/>
        <v>1461.653368924756</v>
      </c>
      <c r="E177" s="132">
        <f t="shared" si="38"/>
        <v>1510.8109870564426</v>
      </c>
      <c r="F177" s="132">
        <f t="shared" si="38"/>
        <v>1505.3165246440894</v>
      </c>
      <c r="G177" s="132">
        <f t="shared" si="38"/>
        <v>1571.770802152125</v>
      </c>
      <c r="H177" s="132">
        <f t="shared" si="38"/>
        <v>1570.2085372923216</v>
      </c>
      <c r="I177" s="132">
        <f t="shared" si="38"/>
        <v>1616.6038562010119</v>
      </c>
      <c r="J177" s="132">
        <f t="shared" si="38"/>
        <v>1666.6129315548558</v>
      </c>
      <c r="K177" s="132">
        <f t="shared" si="38"/>
        <v>1668.6571585997631</v>
      </c>
      <c r="L177" s="132">
        <f t="shared" si="38"/>
        <v>1695.8362364716365</v>
      </c>
      <c r="M177" s="132">
        <f t="shared" si="38"/>
        <v>1691.2250767802225</v>
      </c>
      <c r="N177" s="132">
        <f t="shared" si="38"/>
        <v>1687.4308213778918</v>
      </c>
      <c r="O177" s="132">
        <f t="shared" si="38"/>
        <v>1681.1794793185452</v>
      </c>
      <c r="P177" s="132">
        <f t="shared" si="38"/>
        <v>1687.7007664216985</v>
      </c>
      <c r="Q177" s="132">
        <f t="shared" si="38"/>
        <v>1691.1669907230917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554.80013007671153</v>
      </c>
      <c r="C178" s="165">
        <f t="shared" si="39"/>
        <v>554.56925132214417</v>
      </c>
      <c r="D178" s="165">
        <f t="shared" si="39"/>
        <v>673.42498397422844</v>
      </c>
      <c r="E178" s="165">
        <f t="shared" si="39"/>
        <v>745.66909816973509</v>
      </c>
      <c r="F178" s="165">
        <f t="shared" si="39"/>
        <v>672.73916403777889</v>
      </c>
      <c r="G178" s="165">
        <f t="shared" si="39"/>
        <v>791.44897419026188</v>
      </c>
      <c r="H178" s="165">
        <f t="shared" si="39"/>
        <v>749.20939224943288</v>
      </c>
      <c r="I178" s="165">
        <f t="shared" si="39"/>
        <v>730.95960045363336</v>
      </c>
      <c r="J178" s="165">
        <f t="shared" si="39"/>
        <v>750.42035288219131</v>
      </c>
      <c r="K178" s="165">
        <f t="shared" si="39"/>
        <v>728.34478861952255</v>
      </c>
      <c r="L178" s="165">
        <f t="shared" si="39"/>
        <v>757.40771322149749</v>
      </c>
      <c r="M178" s="165">
        <f t="shared" si="39"/>
        <v>778.16483330155836</v>
      </c>
      <c r="N178" s="165">
        <f t="shared" si="39"/>
        <v>774.4067707552714</v>
      </c>
      <c r="O178" s="165">
        <f t="shared" si="39"/>
        <v>768.73146301472116</v>
      </c>
      <c r="P178" s="165">
        <f t="shared" si="39"/>
        <v>768.93246415206977</v>
      </c>
      <c r="Q178" s="165">
        <f t="shared" si="39"/>
        <v>767.65489945806917</v>
      </c>
    </row>
    <row r="179" spans="1:17" ht="12" customHeight="1" x14ac:dyDescent="0.25">
      <c r="A179" s="147" t="s">
        <v>59</v>
      </c>
      <c r="B179" s="164">
        <f t="shared" si="39"/>
        <v>801.08674525141532</v>
      </c>
      <c r="C179" s="164">
        <f t="shared" si="39"/>
        <v>806.58043902481461</v>
      </c>
      <c r="D179" s="164">
        <f t="shared" si="39"/>
        <v>788.22838495052747</v>
      </c>
      <c r="E179" s="164">
        <f t="shared" si="39"/>
        <v>765.14188888670753</v>
      </c>
      <c r="F179" s="164">
        <f t="shared" si="39"/>
        <v>832.57736060631055</v>
      </c>
      <c r="G179" s="164">
        <f t="shared" si="39"/>
        <v>780.32182796186316</v>
      </c>
      <c r="H179" s="164">
        <f t="shared" si="39"/>
        <v>820.99914504288847</v>
      </c>
      <c r="I179" s="164">
        <f t="shared" si="39"/>
        <v>885.64425574737857</v>
      </c>
      <c r="J179" s="164">
        <f t="shared" si="39"/>
        <v>916.19257867266458</v>
      </c>
      <c r="K179" s="164">
        <f t="shared" si="39"/>
        <v>940.31236998024076</v>
      </c>
      <c r="L179" s="164">
        <f t="shared" si="39"/>
        <v>938.42852325013894</v>
      </c>
      <c r="M179" s="164">
        <f t="shared" si="39"/>
        <v>913.06024347866412</v>
      </c>
      <c r="N179" s="164">
        <f t="shared" si="39"/>
        <v>913.02405062262028</v>
      </c>
      <c r="O179" s="164">
        <f t="shared" si="39"/>
        <v>912.44801630382403</v>
      </c>
      <c r="P179" s="164">
        <f t="shared" si="39"/>
        <v>918.76830226962863</v>
      </c>
      <c r="Q179" s="164">
        <f t="shared" si="39"/>
        <v>923.51209126502238</v>
      </c>
    </row>
    <row r="180" spans="1:17" ht="12" customHeight="1" x14ac:dyDescent="0.25">
      <c r="A180" s="163" t="s">
        <v>142</v>
      </c>
      <c r="B180" s="162">
        <f>IF(B104=0,0,B104/0.086*1000000/B$13)</f>
        <v>1797.918447956592</v>
      </c>
      <c r="C180" s="162">
        <f t="shared" ref="C180:Q180" si="40">IF(C104=0,0,C104/0.086*1000000/C$13)</f>
        <v>1785.6358402459946</v>
      </c>
      <c r="D180" s="162">
        <f t="shared" si="40"/>
        <v>1888.2188646667109</v>
      </c>
      <c r="E180" s="162">
        <f t="shared" si="40"/>
        <v>1923.6145059129551</v>
      </c>
      <c r="F180" s="162">
        <f t="shared" si="40"/>
        <v>1942.3613022736051</v>
      </c>
      <c r="G180" s="162">
        <f t="shared" si="40"/>
        <v>1904.0016743757162</v>
      </c>
      <c r="H180" s="162">
        <f t="shared" si="40"/>
        <v>1988.8320619968281</v>
      </c>
      <c r="I180" s="162">
        <f t="shared" si="40"/>
        <v>2150.0226986758698</v>
      </c>
      <c r="J180" s="162">
        <f t="shared" si="40"/>
        <v>2199.3759128885299</v>
      </c>
      <c r="K180" s="162">
        <f t="shared" si="40"/>
        <v>2205.3396054973637</v>
      </c>
      <c r="L180" s="162">
        <f t="shared" si="40"/>
        <v>2201.1124480762246</v>
      </c>
      <c r="M180" s="162">
        <f t="shared" si="40"/>
        <v>2057.1867140401987</v>
      </c>
      <c r="N180" s="162">
        <f t="shared" si="40"/>
        <v>2282.7003003304926</v>
      </c>
      <c r="O180" s="162">
        <f t="shared" si="40"/>
        <v>2168.7133546250088</v>
      </c>
      <c r="P180" s="162">
        <f t="shared" si="40"/>
        <v>2121.1842478774497</v>
      </c>
      <c r="Q180" s="162">
        <f t="shared" si="40"/>
        <v>2263.8908774365827</v>
      </c>
    </row>
    <row r="181" spans="1:17" ht="12" customHeight="1" x14ac:dyDescent="0.25">
      <c r="A181" s="161" t="s">
        <v>141</v>
      </c>
      <c r="B181" s="160">
        <f>IF(B105=0,0,B105/0.086*1000000/B$14)</f>
        <v>1259.555949480347</v>
      </c>
      <c r="C181" s="160">
        <f t="shared" ref="C181:Q181" si="41">IF(C105=0,0,C105/0.086*1000000/C$14)</f>
        <v>1261.9175782875438</v>
      </c>
      <c r="D181" s="160">
        <f t="shared" si="41"/>
        <v>1354.6940443505416</v>
      </c>
      <c r="E181" s="160">
        <f t="shared" si="41"/>
        <v>1399.9346758379829</v>
      </c>
      <c r="F181" s="160">
        <f t="shared" si="41"/>
        <v>1398.7756802190661</v>
      </c>
      <c r="G181" s="160">
        <f t="shared" si="41"/>
        <v>1431.4904005983574</v>
      </c>
      <c r="H181" s="160">
        <f t="shared" si="41"/>
        <v>1457.4254048818732</v>
      </c>
      <c r="I181" s="160">
        <f t="shared" si="41"/>
        <v>1530.6510653501382</v>
      </c>
      <c r="J181" s="160">
        <f t="shared" si="41"/>
        <v>1576.0053525392241</v>
      </c>
      <c r="K181" s="160">
        <f t="shared" si="41"/>
        <v>1579.8608555744759</v>
      </c>
      <c r="L181" s="160">
        <f t="shared" si="41"/>
        <v>1598.7622576730062</v>
      </c>
      <c r="M181" s="160">
        <f t="shared" si="41"/>
        <v>1554.9024982592066</v>
      </c>
      <c r="N181" s="160">
        <f t="shared" si="41"/>
        <v>1625.226544325734</v>
      </c>
      <c r="O181" s="160">
        <f t="shared" si="41"/>
        <v>1589.0865829468271</v>
      </c>
      <c r="P181" s="160">
        <f t="shared" si="41"/>
        <v>1580.5777876073932</v>
      </c>
      <c r="Q181" s="160">
        <f t="shared" si="41"/>
        <v>1629.8460450252362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458.46920422893163</v>
      </c>
      <c r="C182" s="156">
        <f t="shared" si="42"/>
        <v>455.33713926272912</v>
      </c>
      <c r="D182" s="156">
        <f t="shared" si="42"/>
        <v>566.46565940001449</v>
      </c>
      <c r="E182" s="156">
        <f t="shared" si="42"/>
        <v>634.79278695127527</v>
      </c>
      <c r="F182" s="156">
        <f t="shared" si="42"/>
        <v>566.19831961275577</v>
      </c>
      <c r="G182" s="156">
        <f t="shared" si="42"/>
        <v>651.1685726364941</v>
      </c>
      <c r="H182" s="156">
        <f t="shared" si="42"/>
        <v>636.42625983898472</v>
      </c>
      <c r="I182" s="156">
        <f t="shared" si="42"/>
        <v>645.0068096027602</v>
      </c>
      <c r="J182" s="156">
        <f t="shared" si="42"/>
        <v>659.81277386655938</v>
      </c>
      <c r="K182" s="156">
        <f t="shared" si="42"/>
        <v>639.54848559423579</v>
      </c>
      <c r="L182" s="156">
        <f t="shared" si="42"/>
        <v>660.33373442286768</v>
      </c>
      <c r="M182" s="156">
        <f t="shared" si="42"/>
        <v>641.84225478054259</v>
      </c>
      <c r="N182" s="156">
        <f t="shared" si="42"/>
        <v>712.20249370311387</v>
      </c>
      <c r="O182" s="156">
        <f t="shared" si="42"/>
        <v>676.63856664300272</v>
      </c>
      <c r="P182" s="156">
        <f t="shared" si="42"/>
        <v>661.80948533776427</v>
      </c>
      <c r="Q182" s="156">
        <f t="shared" si="42"/>
        <v>706.33395376021372</v>
      </c>
    </row>
    <row r="183" spans="1:17" ht="12" customHeight="1" x14ac:dyDescent="0.25">
      <c r="A183" s="148" t="s">
        <v>59</v>
      </c>
      <c r="B183" s="156">
        <f t="shared" si="42"/>
        <v>801.08674525141544</v>
      </c>
      <c r="C183" s="156">
        <f t="shared" si="42"/>
        <v>806.58043902481472</v>
      </c>
      <c r="D183" s="156">
        <f t="shared" si="42"/>
        <v>788.22838495052736</v>
      </c>
      <c r="E183" s="156">
        <f t="shared" si="42"/>
        <v>765.14188888670765</v>
      </c>
      <c r="F183" s="156">
        <f t="shared" si="42"/>
        <v>832.57736060631044</v>
      </c>
      <c r="G183" s="156">
        <f t="shared" si="42"/>
        <v>780.32182796186339</v>
      </c>
      <c r="H183" s="156">
        <f t="shared" si="42"/>
        <v>820.99914504288859</v>
      </c>
      <c r="I183" s="156">
        <f t="shared" si="42"/>
        <v>885.644255747378</v>
      </c>
      <c r="J183" s="156">
        <f t="shared" si="42"/>
        <v>916.19257867266469</v>
      </c>
      <c r="K183" s="156">
        <f t="shared" si="42"/>
        <v>940.31236998024042</v>
      </c>
      <c r="L183" s="156">
        <f t="shared" si="42"/>
        <v>938.42852325013882</v>
      </c>
      <c r="M183" s="156">
        <f t="shared" si="42"/>
        <v>913.06024347866389</v>
      </c>
      <c r="N183" s="156">
        <f t="shared" si="42"/>
        <v>913.02405062261994</v>
      </c>
      <c r="O183" s="156">
        <f t="shared" si="42"/>
        <v>912.44801630382415</v>
      </c>
      <c r="P183" s="156">
        <f t="shared" si="42"/>
        <v>918.76830226962898</v>
      </c>
      <c r="Q183" s="156">
        <f t="shared" si="42"/>
        <v>923.51209126502215</v>
      </c>
    </row>
    <row r="184" spans="1:17" ht="12" customHeight="1" x14ac:dyDescent="0.25">
      <c r="A184" s="158" t="s">
        <v>62</v>
      </c>
      <c r="B184" s="157">
        <f t="shared" si="36"/>
        <v>1734.9730496947409</v>
      </c>
      <c r="C184" s="157">
        <f t="shared" si="36"/>
        <v>1741.4596710095263</v>
      </c>
      <c r="D184" s="157">
        <f t="shared" si="36"/>
        <v>1789.1184718522679</v>
      </c>
      <c r="E184" s="157">
        <f t="shared" si="36"/>
        <v>1793.9463373540943</v>
      </c>
      <c r="F184" s="157">
        <f t="shared" si="36"/>
        <v>1794.5066285848918</v>
      </c>
      <c r="G184" s="157">
        <f t="shared" si="36"/>
        <v>1786.9435904866104</v>
      </c>
      <c r="H184" s="157">
        <f t="shared" si="36"/>
        <v>1831.4959819946919</v>
      </c>
      <c r="I184" s="157">
        <f t="shared" si="36"/>
        <v>1896.7363639032619</v>
      </c>
      <c r="J184" s="157">
        <f t="shared" si="36"/>
        <v>1898.1197352347483</v>
      </c>
      <c r="K184" s="157">
        <f t="shared" si="36"/>
        <v>1916.8717386993562</v>
      </c>
      <c r="L184" s="157">
        <f t="shared" si="36"/>
        <v>1983.7399449314457</v>
      </c>
      <c r="M184" s="157">
        <f t="shared" si="36"/>
        <v>1979.9207208188147</v>
      </c>
      <c r="N184" s="157">
        <f t="shared" si="36"/>
        <v>2009.0497943880594</v>
      </c>
      <c r="O184" s="157">
        <f t="shared" si="36"/>
        <v>1991.195685525355</v>
      </c>
      <c r="P184" s="157">
        <f t="shared" si="36"/>
        <v>1963.30045245939</v>
      </c>
      <c r="Q184" s="157">
        <f t="shared" si="36"/>
        <v>1978.4372519517456</v>
      </c>
    </row>
    <row r="185" spans="1:17" ht="12" customHeight="1" x14ac:dyDescent="0.25">
      <c r="A185" s="23" t="s">
        <v>203</v>
      </c>
      <c r="B185" s="156">
        <f>IF(B109=0,0,B109/0.086*1000000/B$16)</f>
        <v>2158.7611833271053</v>
      </c>
      <c r="C185" s="156">
        <f t="shared" ref="C185:Q185" si="43">IF(C109=0,0,C109/0.086*1000000/C$16)</f>
        <v>2145.0609589758219</v>
      </c>
      <c r="D185" s="156">
        <f t="shared" si="43"/>
        <v>2200.2436363821844</v>
      </c>
      <c r="E185" s="156">
        <f t="shared" si="43"/>
        <v>2188.3842729157118</v>
      </c>
      <c r="F185" s="156">
        <f t="shared" si="43"/>
        <v>2179.5114622828596</v>
      </c>
      <c r="G185" s="156">
        <f t="shared" si="43"/>
        <v>2162.2528126134744</v>
      </c>
      <c r="H185" s="156">
        <f t="shared" si="43"/>
        <v>2177.59218952024</v>
      </c>
      <c r="I185" s="156">
        <f t="shared" si="43"/>
        <v>2206.9576533098284</v>
      </c>
      <c r="J185" s="156">
        <f t="shared" si="43"/>
        <v>2190.1888415878293</v>
      </c>
      <c r="K185" s="156">
        <f t="shared" si="43"/>
        <v>2170.5338771001166</v>
      </c>
      <c r="L185" s="156">
        <f t="shared" si="43"/>
        <v>2179.9111657217891</v>
      </c>
      <c r="M185" s="156">
        <f t="shared" si="43"/>
        <v>2126.1204627769603</v>
      </c>
      <c r="N185" s="156">
        <f t="shared" si="43"/>
        <v>2137.9972473995776</v>
      </c>
      <c r="O185" s="156">
        <f t="shared" si="43"/>
        <v>2134.1392400764039</v>
      </c>
      <c r="P185" s="156">
        <f t="shared" si="43"/>
        <v>2106.1095819830407</v>
      </c>
      <c r="Q185" s="156">
        <f t="shared" si="43"/>
        <v>2088.2312574774737</v>
      </c>
    </row>
    <row r="186" spans="1:17" ht="12" customHeight="1" x14ac:dyDescent="0.25">
      <c r="A186" s="29" t="s">
        <v>140</v>
      </c>
      <c r="B186" s="57">
        <f>IF(B110=0,0,B110/0.086*1000000/B$17)</f>
        <v>1200.9858278017862</v>
      </c>
      <c r="C186" s="57">
        <f t="shared" ref="C186:Q186" si="44">IF(C110=0,0,C110/0.086*1000000/C$17)</f>
        <v>1192.0366848225317</v>
      </c>
      <c r="D186" s="57">
        <f t="shared" si="44"/>
        <v>1238.5063673460231</v>
      </c>
      <c r="E186" s="57">
        <f t="shared" si="44"/>
        <v>1240.4464087709623</v>
      </c>
      <c r="F186" s="57">
        <f t="shared" si="44"/>
        <v>1224.7935270123728</v>
      </c>
      <c r="G186" s="57">
        <f t="shared" si="44"/>
        <v>1194.1548585680182</v>
      </c>
      <c r="H186" s="57">
        <f t="shared" si="44"/>
        <v>1254.1149796583204</v>
      </c>
      <c r="I186" s="57">
        <f t="shared" si="44"/>
        <v>1328.9677313771604</v>
      </c>
      <c r="J186" s="57">
        <f t="shared" si="44"/>
        <v>1326.7433113550399</v>
      </c>
      <c r="K186" s="57">
        <f t="shared" si="44"/>
        <v>1321.5920452646994</v>
      </c>
      <c r="L186" s="57">
        <f t="shared" si="44"/>
        <v>1331.4975321075476</v>
      </c>
      <c r="M186" s="57">
        <f t="shared" si="44"/>
        <v>1249.3226745797974</v>
      </c>
      <c r="N186" s="57">
        <f t="shared" si="44"/>
        <v>1382.7692554588828</v>
      </c>
      <c r="O186" s="57">
        <f t="shared" si="44"/>
        <v>1307.8582244587124</v>
      </c>
      <c r="P186" s="57">
        <f t="shared" si="44"/>
        <v>1300.4872844857473</v>
      </c>
      <c r="Q186" s="57">
        <f t="shared" si="44"/>
        <v>1373.9917494552637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6872.5978444676857</v>
      </c>
      <c r="C188" s="168">
        <f t="shared" ref="C188:Q188" si="45">SUM(C189,C192,C194,C203)</f>
        <v>7264.680170117852</v>
      </c>
      <c r="D188" s="168">
        <f t="shared" si="45"/>
        <v>7938.1649467545594</v>
      </c>
      <c r="E188" s="168">
        <f t="shared" si="45"/>
        <v>9230.945168445287</v>
      </c>
      <c r="F188" s="168">
        <f t="shared" si="45"/>
        <v>9075.0781976948601</v>
      </c>
      <c r="G188" s="168">
        <f t="shared" si="45"/>
        <v>9375.3609926734862</v>
      </c>
      <c r="H188" s="168">
        <f t="shared" si="45"/>
        <v>9487.2828692886087</v>
      </c>
      <c r="I188" s="168">
        <f t="shared" si="45"/>
        <v>9284.8152791828725</v>
      </c>
      <c r="J188" s="168">
        <f t="shared" si="45"/>
        <v>9030.3531909394569</v>
      </c>
      <c r="K188" s="168">
        <f t="shared" si="45"/>
        <v>8379.0903244626952</v>
      </c>
      <c r="L188" s="168">
        <f t="shared" si="45"/>
        <v>8006.4462472304313</v>
      </c>
      <c r="M188" s="168">
        <f t="shared" si="45"/>
        <v>9469.7778230499207</v>
      </c>
      <c r="N188" s="168">
        <f t="shared" si="45"/>
        <v>8727.2782394658461</v>
      </c>
      <c r="O188" s="168">
        <f t="shared" si="45"/>
        <v>6546.4951728509823</v>
      </c>
      <c r="P188" s="168">
        <f t="shared" si="45"/>
        <v>6509.4025519806564</v>
      </c>
      <c r="Q188" s="168">
        <f t="shared" si="45"/>
        <v>7858.6250190678566</v>
      </c>
    </row>
    <row r="189" spans="1:17" ht="12" customHeight="1" x14ac:dyDescent="0.25">
      <c r="A189" s="158" t="s">
        <v>65</v>
      </c>
      <c r="B189" s="157">
        <f>SUM(B190:B191)</f>
        <v>4636.8615499449015</v>
      </c>
      <c r="C189" s="157">
        <f t="shared" ref="C189:Q189" si="46">SUM(C190:C191)</f>
        <v>4933.7624492090354</v>
      </c>
      <c r="D189" s="157">
        <f t="shared" si="46"/>
        <v>5396.3470324149139</v>
      </c>
      <c r="E189" s="157">
        <f t="shared" si="46"/>
        <v>6558.1754712533539</v>
      </c>
      <c r="F189" s="157">
        <f t="shared" si="46"/>
        <v>6290.3786419310736</v>
      </c>
      <c r="G189" s="157">
        <f t="shared" si="46"/>
        <v>6517.4028075330916</v>
      </c>
      <c r="H189" s="157">
        <f t="shared" si="46"/>
        <v>6508.2802744626415</v>
      </c>
      <c r="I189" s="157">
        <f t="shared" si="46"/>
        <v>6149.5955010304879</v>
      </c>
      <c r="J189" s="157">
        <f t="shared" si="46"/>
        <v>5778.3579777069508</v>
      </c>
      <c r="K189" s="157">
        <f t="shared" si="46"/>
        <v>5061.1648155763987</v>
      </c>
      <c r="L189" s="157">
        <f t="shared" si="46"/>
        <v>4632.2234332927292</v>
      </c>
      <c r="M189" s="157">
        <f t="shared" si="46"/>
        <v>6110.6157446778552</v>
      </c>
      <c r="N189" s="157">
        <f t="shared" si="46"/>
        <v>5309.802592733975</v>
      </c>
      <c r="O189" s="157">
        <f t="shared" si="46"/>
        <v>3105.1879359700138</v>
      </c>
      <c r="P189" s="157">
        <f t="shared" si="46"/>
        <v>3030.065597631738</v>
      </c>
      <c r="Q189" s="157">
        <f t="shared" si="46"/>
        <v>4300.0400500419555</v>
      </c>
    </row>
    <row r="190" spans="1:17" ht="12" customHeight="1" x14ac:dyDescent="0.25">
      <c r="A190" s="23" t="s">
        <v>161</v>
      </c>
      <c r="B190" s="156">
        <f>IF(B114=0,0,B114/0.086*1000000/B$7)</f>
        <v>4554.6849867604878</v>
      </c>
      <c r="C190" s="156">
        <f t="shared" ref="C190:Q191" si="47">IF(C114=0,0,C114/0.086*1000000/C$7)</f>
        <v>4859.7551890849436</v>
      </c>
      <c r="D190" s="156">
        <f t="shared" si="47"/>
        <v>5275.6041108488653</v>
      </c>
      <c r="E190" s="156">
        <f t="shared" si="47"/>
        <v>6408.2794734803829</v>
      </c>
      <c r="F190" s="156">
        <f t="shared" si="47"/>
        <v>6154.1636414496934</v>
      </c>
      <c r="G190" s="156">
        <f t="shared" si="47"/>
        <v>6421.9339708210282</v>
      </c>
      <c r="H190" s="156">
        <f t="shared" si="47"/>
        <v>6362.3150406190343</v>
      </c>
      <c r="I190" s="156">
        <f t="shared" si="47"/>
        <v>5956.7231082895823</v>
      </c>
      <c r="J190" s="156">
        <f t="shared" si="47"/>
        <v>5604.5517068390618</v>
      </c>
      <c r="K190" s="156">
        <f t="shared" si="47"/>
        <v>4889.3448093108909</v>
      </c>
      <c r="L190" s="156">
        <f t="shared" si="47"/>
        <v>4473.0898868991017</v>
      </c>
      <c r="M190" s="156">
        <f t="shared" si="47"/>
        <v>6015.0845993742596</v>
      </c>
      <c r="N190" s="156">
        <f t="shared" si="47"/>
        <v>5082.142035527384</v>
      </c>
      <c r="O190" s="156">
        <f t="shared" si="47"/>
        <v>2972.6332167802389</v>
      </c>
      <c r="P190" s="156">
        <f t="shared" si="47"/>
        <v>2915.9033713766426</v>
      </c>
      <c r="Q190" s="156">
        <f t="shared" si="47"/>
        <v>4124.3719754842978</v>
      </c>
    </row>
    <row r="191" spans="1:17" ht="12" customHeight="1" x14ac:dyDescent="0.25">
      <c r="A191" s="23" t="s">
        <v>60</v>
      </c>
      <c r="B191" s="156">
        <f>IF(B115=0,0,B115/0.086*1000000/B$7)</f>
        <v>82.176563184413297</v>
      </c>
      <c r="C191" s="156">
        <f t="shared" si="47"/>
        <v>74.007260124092056</v>
      </c>
      <c r="D191" s="156">
        <f t="shared" si="47"/>
        <v>120.74292156604861</v>
      </c>
      <c r="E191" s="156">
        <f t="shared" si="47"/>
        <v>149.8959977729711</v>
      </c>
      <c r="F191" s="156">
        <f t="shared" si="47"/>
        <v>136.21500048137997</v>
      </c>
      <c r="G191" s="156">
        <f t="shared" si="47"/>
        <v>95.468836712063819</v>
      </c>
      <c r="H191" s="156">
        <f t="shared" si="47"/>
        <v>145.96523384360697</v>
      </c>
      <c r="I191" s="156">
        <f t="shared" si="47"/>
        <v>192.87239274090592</v>
      </c>
      <c r="J191" s="156">
        <f t="shared" si="47"/>
        <v>173.80627086788894</v>
      </c>
      <c r="K191" s="156">
        <f t="shared" si="47"/>
        <v>171.82000626550766</v>
      </c>
      <c r="L191" s="156">
        <f t="shared" si="47"/>
        <v>159.13354639362791</v>
      </c>
      <c r="M191" s="156">
        <f t="shared" si="47"/>
        <v>95.531145303595181</v>
      </c>
      <c r="N191" s="156">
        <f t="shared" si="47"/>
        <v>227.66055720659122</v>
      </c>
      <c r="O191" s="156">
        <f t="shared" si="47"/>
        <v>132.55471918977477</v>
      </c>
      <c r="P191" s="156">
        <f t="shared" si="47"/>
        <v>114.16222625509531</v>
      </c>
      <c r="Q191" s="156">
        <f t="shared" si="47"/>
        <v>175.66807455765732</v>
      </c>
    </row>
    <row r="192" spans="1:17" ht="12" customHeight="1" x14ac:dyDescent="0.25">
      <c r="A192" s="158" t="s">
        <v>112</v>
      </c>
      <c r="B192" s="157">
        <f>B193</f>
        <v>222.58001730299742</v>
      </c>
      <c r="C192" s="157">
        <f t="shared" ref="C192:Q192" si="48">C193</f>
        <v>300.57594689920438</v>
      </c>
      <c r="D192" s="157">
        <f t="shared" si="48"/>
        <v>358.79278044781165</v>
      </c>
      <c r="E192" s="157">
        <f t="shared" si="48"/>
        <v>416.84791948423401</v>
      </c>
      <c r="F192" s="157">
        <f t="shared" si="48"/>
        <v>478.53328804437683</v>
      </c>
      <c r="G192" s="157">
        <f t="shared" si="48"/>
        <v>542.87627958426015</v>
      </c>
      <c r="H192" s="157">
        <f t="shared" si="48"/>
        <v>605.89455927261474</v>
      </c>
      <c r="I192" s="157">
        <f t="shared" si="48"/>
        <v>674.34321604689308</v>
      </c>
      <c r="J192" s="157">
        <f t="shared" si="48"/>
        <v>755.37047114928691</v>
      </c>
      <c r="K192" s="157">
        <f t="shared" si="48"/>
        <v>813.97237083038078</v>
      </c>
      <c r="L192" s="157">
        <f t="shared" si="48"/>
        <v>855.31289844517005</v>
      </c>
      <c r="M192" s="157">
        <f t="shared" si="48"/>
        <v>891.20551122146685</v>
      </c>
      <c r="N192" s="157">
        <f t="shared" si="48"/>
        <v>918.52574794335305</v>
      </c>
      <c r="O192" s="157">
        <f t="shared" si="48"/>
        <v>961.38266408188088</v>
      </c>
      <c r="P192" s="157">
        <f t="shared" si="48"/>
        <v>1003.8028931407495</v>
      </c>
      <c r="Q192" s="157">
        <f t="shared" si="48"/>
        <v>1062.4749419134212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222.58001730299742</v>
      </c>
      <c r="C193" s="156">
        <f t="shared" si="49"/>
        <v>300.57594689920438</v>
      </c>
      <c r="D193" s="156">
        <f t="shared" si="49"/>
        <v>358.79278044781165</v>
      </c>
      <c r="E193" s="156">
        <f t="shared" si="49"/>
        <v>416.84791948423401</v>
      </c>
      <c r="F193" s="156">
        <f t="shared" si="49"/>
        <v>478.53328804437683</v>
      </c>
      <c r="G193" s="156">
        <f t="shared" si="49"/>
        <v>542.87627958426015</v>
      </c>
      <c r="H193" s="156">
        <f t="shared" si="49"/>
        <v>605.89455927261474</v>
      </c>
      <c r="I193" s="156">
        <f t="shared" si="49"/>
        <v>674.34321604689308</v>
      </c>
      <c r="J193" s="156">
        <f t="shared" si="49"/>
        <v>755.37047114928691</v>
      </c>
      <c r="K193" s="156">
        <f t="shared" si="49"/>
        <v>813.97237083038078</v>
      </c>
      <c r="L193" s="156">
        <f t="shared" si="49"/>
        <v>855.31289844517005</v>
      </c>
      <c r="M193" s="156">
        <f t="shared" si="49"/>
        <v>891.20551122146685</v>
      </c>
      <c r="N193" s="156">
        <f t="shared" si="49"/>
        <v>918.52574794335305</v>
      </c>
      <c r="O193" s="156">
        <f t="shared" si="49"/>
        <v>961.38266408188088</v>
      </c>
      <c r="P193" s="156">
        <f t="shared" si="49"/>
        <v>1003.8028931407495</v>
      </c>
      <c r="Q193" s="156">
        <f t="shared" si="49"/>
        <v>1062.4749419134212</v>
      </c>
    </row>
    <row r="194" spans="1:17" ht="12" customHeight="1" x14ac:dyDescent="0.25">
      <c r="A194" s="158" t="s">
        <v>63</v>
      </c>
      <c r="B194" s="157">
        <f t="shared" si="49"/>
        <v>1078.5223205880802</v>
      </c>
      <c r="C194" s="157">
        <f t="shared" si="49"/>
        <v>1087.2485778615592</v>
      </c>
      <c r="D194" s="157">
        <f t="shared" si="49"/>
        <v>1169.8853514153</v>
      </c>
      <c r="E194" s="157">
        <f t="shared" si="49"/>
        <v>1215.4289609464988</v>
      </c>
      <c r="F194" s="157">
        <f t="shared" si="49"/>
        <v>1257.3509299544389</v>
      </c>
      <c r="G194" s="157">
        <f t="shared" si="49"/>
        <v>1271.279421451889</v>
      </c>
      <c r="H194" s="157">
        <f t="shared" si="49"/>
        <v>1299.1525325659493</v>
      </c>
      <c r="I194" s="157">
        <f t="shared" si="49"/>
        <v>1351.437646012879</v>
      </c>
      <c r="J194" s="157">
        <f t="shared" si="49"/>
        <v>1390.8143914834461</v>
      </c>
      <c r="K194" s="157">
        <f t="shared" si="49"/>
        <v>1402.2782746426276</v>
      </c>
      <c r="L194" s="157">
        <f t="shared" si="49"/>
        <v>1410.1547546503725</v>
      </c>
      <c r="M194" s="157">
        <f t="shared" si="49"/>
        <v>1390.6960899197222</v>
      </c>
      <c r="N194" s="157">
        <f t="shared" si="49"/>
        <v>1396.2333346596665</v>
      </c>
      <c r="O194" s="157">
        <f t="shared" si="49"/>
        <v>1385.6003670948262</v>
      </c>
      <c r="P194" s="157">
        <f t="shared" si="49"/>
        <v>1388.4992829075202</v>
      </c>
      <c r="Q194" s="157">
        <f t="shared" si="49"/>
        <v>1399.0028128721351</v>
      </c>
    </row>
    <row r="195" spans="1:17" ht="12" customHeight="1" x14ac:dyDescent="0.25">
      <c r="A195" s="167" t="s">
        <v>160</v>
      </c>
      <c r="B195" s="132">
        <f>IF(B119=0,0,B119/0.086*1000000/B$11)</f>
        <v>1075.3510722222509</v>
      </c>
      <c r="C195" s="132">
        <f t="shared" ref="C195:Q195" si="50">IF(C119=0,0,C119/0.086*1000000/C$11)</f>
        <v>1087.7688092759756</v>
      </c>
      <c r="D195" s="132">
        <f t="shared" si="50"/>
        <v>1172.5304341906442</v>
      </c>
      <c r="E195" s="132">
        <f t="shared" si="50"/>
        <v>1218.6326210832688</v>
      </c>
      <c r="F195" s="132">
        <f t="shared" si="50"/>
        <v>1269.359143104203</v>
      </c>
      <c r="G195" s="132">
        <f t="shared" si="50"/>
        <v>1288.8345305688631</v>
      </c>
      <c r="H195" s="132">
        <f t="shared" si="50"/>
        <v>1313.7319119609854</v>
      </c>
      <c r="I195" s="132">
        <f t="shared" si="50"/>
        <v>1368.5109163222367</v>
      </c>
      <c r="J195" s="132">
        <f t="shared" si="50"/>
        <v>1408.7691037592735</v>
      </c>
      <c r="K195" s="132">
        <f t="shared" si="50"/>
        <v>1421.9539734765051</v>
      </c>
      <c r="L195" s="132">
        <f t="shared" si="50"/>
        <v>1431.5921540480531</v>
      </c>
      <c r="M195" s="132">
        <f t="shared" si="50"/>
        <v>1417.6138035640274</v>
      </c>
      <c r="N195" s="132">
        <f t="shared" si="50"/>
        <v>1411.131746358649</v>
      </c>
      <c r="O195" s="132">
        <f t="shared" si="50"/>
        <v>1403.9437120219463</v>
      </c>
      <c r="P195" s="132">
        <f t="shared" si="50"/>
        <v>1404.9532002403157</v>
      </c>
      <c r="Q195" s="132">
        <f t="shared" si="50"/>
        <v>1412.5253691786554</v>
      </c>
    </row>
    <row r="196" spans="1:17" ht="12" customHeight="1" x14ac:dyDescent="0.25">
      <c r="A196" s="167" t="s">
        <v>159</v>
      </c>
      <c r="B196" s="132">
        <f>IF(B120=0,0,B120/0.086*1000000/B$12)</f>
        <v>1075.3012686680897</v>
      </c>
      <c r="C196" s="132">
        <f t="shared" ref="C196:Q196" si="51">IF(C120=0,0,C120/0.086*1000000/C$12)</f>
        <v>1086.0282290622461</v>
      </c>
      <c r="D196" s="132">
        <f t="shared" si="51"/>
        <v>1153.3919472530542</v>
      </c>
      <c r="E196" s="132">
        <f t="shared" si="51"/>
        <v>1180.6875481761003</v>
      </c>
      <c r="F196" s="132">
        <f t="shared" si="51"/>
        <v>1209.4367827111901</v>
      </c>
      <c r="G196" s="132">
        <f t="shared" si="51"/>
        <v>1225.8311218636727</v>
      </c>
      <c r="H196" s="132">
        <f t="shared" si="51"/>
        <v>1244.4818444384246</v>
      </c>
      <c r="I196" s="132">
        <f t="shared" si="51"/>
        <v>1300.0301348915034</v>
      </c>
      <c r="J196" s="132">
        <f t="shared" si="51"/>
        <v>1342.8079952631099</v>
      </c>
      <c r="K196" s="132">
        <f t="shared" si="51"/>
        <v>1356.4635343535376</v>
      </c>
      <c r="L196" s="132">
        <f t="shared" si="51"/>
        <v>1371.9113478091742</v>
      </c>
      <c r="M196" s="132">
        <f t="shared" si="51"/>
        <v>1359.5883324007209</v>
      </c>
      <c r="N196" s="132">
        <f t="shared" si="51"/>
        <v>1357.6283297588163</v>
      </c>
      <c r="O196" s="132">
        <f t="shared" si="51"/>
        <v>1354.9325444290739</v>
      </c>
      <c r="P196" s="132">
        <f t="shared" si="51"/>
        <v>1361.5006501883304</v>
      </c>
      <c r="Q196" s="132">
        <f t="shared" si="51"/>
        <v>1370.0032544498467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274.21452341667469</v>
      </c>
      <c r="C197" s="165">
        <f t="shared" si="52"/>
        <v>279.44779003743179</v>
      </c>
      <c r="D197" s="165">
        <f t="shared" si="52"/>
        <v>365.16356230252677</v>
      </c>
      <c r="E197" s="165">
        <f t="shared" si="52"/>
        <v>415.5456592893928</v>
      </c>
      <c r="F197" s="165">
        <f t="shared" si="52"/>
        <v>376.85942210487923</v>
      </c>
      <c r="G197" s="165">
        <f t="shared" si="52"/>
        <v>445.5092939018092</v>
      </c>
      <c r="H197" s="165">
        <f t="shared" si="52"/>
        <v>423.48269939553603</v>
      </c>
      <c r="I197" s="165">
        <f t="shared" si="52"/>
        <v>414.38587914412489</v>
      </c>
      <c r="J197" s="165">
        <f t="shared" si="52"/>
        <v>426.61541659044519</v>
      </c>
      <c r="K197" s="165">
        <f t="shared" si="52"/>
        <v>416.15116437329687</v>
      </c>
      <c r="L197" s="165">
        <f t="shared" si="52"/>
        <v>433.48282455903495</v>
      </c>
      <c r="M197" s="165">
        <f t="shared" si="52"/>
        <v>446.52808892205661</v>
      </c>
      <c r="N197" s="165">
        <f t="shared" si="52"/>
        <v>444.60427913619577</v>
      </c>
      <c r="O197" s="165">
        <f t="shared" si="52"/>
        <v>442.48452812524994</v>
      </c>
      <c r="P197" s="165">
        <f t="shared" si="52"/>
        <v>442.73234791870084</v>
      </c>
      <c r="Q197" s="165">
        <f t="shared" si="52"/>
        <v>446.49116318482459</v>
      </c>
    </row>
    <row r="198" spans="1:17" ht="12" customHeight="1" x14ac:dyDescent="0.25">
      <c r="A198" s="147" t="s">
        <v>59</v>
      </c>
      <c r="B198" s="164">
        <f t="shared" si="52"/>
        <v>801.08674525141532</v>
      </c>
      <c r="C198" s="164">
        <f t="shared" si="52"/>
        <v>806.58043902481438</v>
      </c>
      <c r="D198" s="164">
        <f t="shared" si="52"/>
        <v>788.22838495052736</v>
      </c>
      <c r="E198" s="164">
        <f t="shared" si="52"/>
        <v>765.14188888670753</v>
      </c>
      <c r="F198" s="164">
        <f t="shared" si="52"/>
        <v>832.57736060631066</v>
      </c>
      <c r="G198" s="164">
        <f t="shared" si="52"/>
        <v>780.32182796186339</v>
      </c>
      <c r="H198" s="164">
        <f t="shared" si="52"/>
        <v>820.99914504288847</v>
      </c>
      <c r="I198" s="164">
        <f t="shared" si="52"/>
        <v>885.64425574737857</v>
      </c>
      <c r="J198" s="164">
        <f t="shared" si="52"/>
        <v>916.19257867266458</v>
      </c>
      <c r="K198" s="164">
        <f t="shared" si="52"/>
        <v>940.31236998024065</v>
      </c>
      <c r="L198" s="164">
        <f t="shared" si="52"/>
        <v>938.42852325013939</v>
      </c>
      <c r="M198" s="164">
        <f t="shared" si="52"/>
        <v>913.06024347866435</v>
      </c>
      <c r="N198" s="164">
        <f t="shared" si="52"/>
        <v>913.02405062262028</v>
      </c>
      <c r="O198" s="164">
        <f t="shared" si="52"/>
        <v>912.44801630382403</v>
      </c>
      <c r="P198" s="164">
        <f t="shared" si="52"/>
        <v>918.76830226962943</v>
      </c>
      <c r="Q198" s="164">
        <f t="shared" si="52"/>
        <v>923.51209126502238</v>
      </c>
    </row>
    <row r="199" spans="1:17" ht="12" customHeight="1" x14ac:dyDescent="0.25">
      <c r="A199" s="163" t="s">
        <v>142</v>
      </c>
      <c r="B199" s="162">
        <f>IF(B123=0,0,B123/0.086*1000000/B$13)</f>
        <v>1090.0601201081708</v>
      </c>
      <c r="C199" s="162">
        <f t="shared" ref="C199:Q199" si="53">IF(C123=0,0,C123/0.086*1000000/C$13)</f>
        <v>1089.3575856519003</v>
      </c>
      <c r="D199" s="162">
        <f t="shared" si="53"/>
        <v>1198.3036587734787</v>
      </c>
      <c r="E199" s="162">
        <f t="shared" si="53"/>
        <v>1279.7870802061084</v>
      </c>
      <c r="F199" s="162">
        <f t="shared" si="53"/>
        <v>1329.8659746117683</v>
      </c>
      <c r="G199" s="162">
        <f t="shared" si="53"/>
        <v>1323.3330553668413</v>
      </c>
      <c r="H199" s="162">
        <f t="shared" si="53"/>
        <v>1395.7610883187342</v>
      </c>
      <c r="I199" s="162">
        <f t="shared" si="53"/>
        <v>1522.3285561165139</v>
      </c>
      <c r="J199" s="162">
        <f t="shared" si="53"/>
        <v>1560.2086214861076</v>
      </c>
      <c r="K199" s="162">
        <f t="shared" si="53"/>
        <v>1572.8425419758162</v>
      </c>
      <c r="L199" s="162">
        <f t="shared" si="53"/>
        <v>1575.2124115855581</v>
      </c>
      <c r="M199" s="162">
        <f t="shared" si="53"/>
        <v>1478.1373255718042</v>
      </c>
      <c r="N199" s="162">
        <f t="shared" si="53"/>
        <v>1641.8871699625313</v>
      </c>
      <c r="O199" s="162">
        <f t="shared" si="53"/>
        <v>1562.4401153939632</v>
      </c>
      <c r="P199" s="162">
        <f t="shared" si="53"/>
        <v>1531.669168525714</v>
      </c>
      <c r="Q199" s="162">
        <f t="shared" si="53"/>
        <v>1643.58724397427</v>
      </c>
    </row>
    <row r="200" spans="1:17" ht="12" customHeight="1" x14ac:dyDescent="0.25">
      <c r="A200" s="161" t="s">
        <v>141</v>
      </c>
      <c r="B200" s="160">
        <f>IF(B124=0,0,B124/0.086*1000000/B$14)</f>
        <v>1079.0520758789994</v>
      </c>
      <c r="C200" s="160">
        <f t="shared" ref="C200:Q200" si="54">IF(C124=0,0,C124/0.086*1000000/C$14)</f>
        <v>1084.3666233660495</v>
      </c>
      <c r="D200" s="160">
        <f t="shared" si="54"/>
        <v>1160.8758554015233</v>
      </c>
      <c r="E200" s="160">
        <f t="shared" si="54"/>
        <v>1209.2466238951488</v>
      </c>
      <c r="F200" s="160">
        <f t="shared" si="54"/>
        <v>1230.9366119576259</v>
      </c>
      <c r="G200" s="160">
        <f t="shared" si="54"/>
        <v>1240.4036181945105</v>
      </c>
      <c r="H200" s="160">
        <f t="shared" si="54"/>
        <v>1272.6660841997166</v>
      </c>
      <c r="I200" s="160">
        <f t="shared" si="54"/>
        <v>1344.8656688124433</v>
      </c>
      <c r="J200" s="160">
        <f t="shared" si="54"/>
        <v>1387.3894996328172</v>
      </c>
      <c r="K200" s="160">
        <f t="shared" si="54"/>
        <v>1399.8089583935848</v>
      </c>
      <c r="L200" s="160">
        <f t="shared" si="54"/>
        <v>1413.8766906263859</v>
      </c>
      <c r="M200" s="160">
        <f t="shared" si="54"/>
        <v>1376.2900393032858</v>
      </c>
      <c r="N200" s="160">
        <f t="shared" si="54"/>
        <v>1427.2672551328485</v>
      </c>
      <c r="O200" s="160">
        <f t="shared" si="54"/>
        <v>1401.3970560336202</v>
      </c>
      <c r="P200" s="160">
        <f t="shared" si="54"/>
        <v>1398.5296498957596</v>
      </c>
      <c r="Q200" s="160">
        <f t="shared" si="54"/>
        <v>1437.7131399783123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277.96533062758391</v>
      </c>
      <c r="C201" s="156">
        <f t="shared" si="55"/>
        <v>277.7861843412349</v>
      </c>
      <c r="D201" s="156">
        <f t="shared" si="55"/>
        <v>372.64747045099625</v>
      </c>
      <c r="E201" s="156">
        <f t="shared" si="55"/>
        <v>444.10473500844114</v>
      </c>
      <c r="F201" s="156">
        <f t="shared" si="55"/>
        <v>398.35925135131544</v>
      </c>
      <c r="G201" s="156">
        <f t="shared" si="55"/>
        <v>460.08179023264688</v>
      </c>
      <c r="H201" s="156">
        <f t="shared" si="55"/>
        <v>451.66693915682782</v>
      </c>
      <c r="I201" s="156">
        <f t="shared" si="55"/>
        <v>459.22141306506524</v>
      </c>
      <c r="J201" s="156">
        <f t="shared" si="55"/>
        <v>471.1969209601524</v>
      </c>
      <c r="K201" s="156">
        <f t="shared" si="55"/>
        <v>459.496588413344</v>
      </c>
      <c r="L201" s="156">
        <f t="shared" si="55"/>
        <v>475.44816737624694</v>
      </c>
      <c r="M201" s="156">
        <f t="shared" si="55"/>
        <v>463.2297958246217</v>
      </c>
      <c r="N201" s="156">
        <f t="shared" si="55"/>
        <v>514.24320451022845</v>
      </c>
      <c r="O201" s="156">
        <f t="shared" si="55"/>
        <v>488.94903972979574</v>
      </c>
      <c r="P201" s="156">
        <f t="shared" si="55"/>
        <v>479.76134762613049</v>
      </c>
      <c r="Q201" s="156">
        <f t="shared" si="55"/>
        <v>514.20104871329056</v>
      </c>
    </row>
    <row r="202" spans="1:17" ht="12" customHeight="1" x14ac:dyDescent="0.25">
      <c r="A202" s="148" t="s">
        <v>59</v>
      </c>
      <c r="B202" s="156">
        <f t="shared" si="55"/>
        <v>801.08674525141544</v>
      </c>
      <c r="C202" s="156">
        <f t="shared" si="55"/>
        <v>806.58043902481472</v>
      </c>
      <c r="D202" s="156">
        <f t="shared" si="55"/>
        <v>788.22838495052724</v>
      </c>
      <c r="E202" s="156">
        <f t="shared" si="55"/>
        <v>765.14188888670765</v>
      </c>
      <c r="F202" s="156">
        <f t="shared" si="55"/>
        <v>832.57736060631044</v>
      </c>
      <c r="G202" s="156">
        <f t="shared" si="55"/>
        <v>780.32182796186362</v>
      </c>
      <c r="H202" s="156">
        <f t="shared" si="55"/>
        <v>820.99914504288859</v>
      </c>
      <c r="I202" s="156">
        <f t="shared" si="55"/>
        <v>885.644255747378</v>
      </c>
      <c r="J202" s="156">
        <f t="shared" si="55"/>
        <v>916.19257867266469</v>
      </c>
      <c r="K202" s="156">
        <f t="shared" si="55"/>
        <v>940.31236998024076</v>
      </c>
      <c r="L202" s="156">
        <f t="shared" si="55"/>
        <v>938.42852325013905</v>
      </c>
      <c r="M202" s="156">
        <f t="shared" si="55"/>
        <v>913.06024347866412</v>
      </c>
      <c r="N202" s="156">
        <f t="shared" si="55"/>
        <v>913.02405062261994</v>
      </c>
      <c r="O202" s="156">
        <f t="shared" si="55"/>
        <v>912.44801630382415</v>
      </c>
      <c r="P202" s="156">
        <f t="shared" si="55"/>
        <v>918.76830226962898</v>
      </c>
      <c r="Q202" s="156">
        <f t="shared" si="55"/>
        <v>923.5120912650217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934.63395663170616</v>
      </c>
      <c r="C203" s="157">
        <f t="shared" si="56"/>
        <v>943.09319614805293</v>
      </c>
      <c r="D203" s="157">
        <f t="shared" si="56"/>
        <v>1013.139782476534</v>
      </c>
      <c r="E203" s="157">
        <f t="shared" si="56"/>
        <v>1040.4928167612006</v>
      </c>
      <c r="F203" s="157">
        <f t="shared" si="56"/>
        <v>1048.8153377649714</v>
      </c>
      <c r="G203" s="157">
        <f t="shared" si="56"/>
        <v>1043.8024841042454</v>
      </c>
      <c r="H203" s="157">
        <f t="shared" si="56"/>
        <v>1073.9555029874032</v>
      </c>
      <c r="I203" s="157">
        <f t="shared" si="56"/>
        <v>1109.4389160926137</v>
      </c>
      <c r="J203" s="157">
        <f t="shared" si="56"/>
        <v>1105.8103505997722</v>
      </c>
      <c r="K203" s="157">
        <f t="shared" si="56"/>
        <v>1101.6748634132882</v>
      </c>
      <c r="L203" s="157">
        <f t="shared" si="56"/>
        <v>1108.7551608421593</v>
      </c>
      <c r="M203" s="157">
        <f t="shared" si="56"/>
        <v>1077.2604772308759</v>
      </c>
      <c r="N203" s="157">
        <f t="shared" si="56"/>
        <v>1102.7165641288525</v>
      </c>
      <c r="O203" s="157">
        <f t="shared" si="56"/>
        <v>1094.324205704261</v>
      </c>
      <c r="P203" s="157">
        <f t="shared" si="56"/>
        <v>1087.0347783006496</v>
      </c>
      <c r="Q203" s="157">
        <f t="shared" si="56"/>
        <v>1097.1072142403443</v>
      </c>
    </row>
    <row r="204" spans="1:17" ht="12" customHeight="1" x14ac:dyDescent="0.25">
      <c r="A204" s="23" t="s">
        <v>203</v>
      </c>
      <c r="B204" s="156">
        <f>IF(B128=0,0,B128/0.086*1000000/B$16)</f>
        <v>929.04091333269412</v>
      </c>
      <c r="C204" s="156">
        <f t="shared" ref="C204:Q204" si="57">IF(C128=0,0,C128/0.086*1000000/C$16)</f>
        <v>945.41080006236746</v>
      </c>
      <c r="D204" s="156">
        <f t="shared" si="57"/>
        <v>1023.0715577036665</v>
      </c>
      <c r="E204" s="156">
        <f t="shared" si="57"/>
        <v>1056.8108234208134</v>
      </c>
      <c r="F204" s="156">
        <f t="shared" si="57"/>
        <v>1072.7184360910387</v>
      </c>
      <c r="G204" s="156">
        <f t="shared" si="57"/>
        <v>1075.8215061336637</v>
      </c>
      <c r="H204" s="156">
        <f t="shared" si="57"/>
        <v>1090.4372448570871</v>
      </c>
      <c r="I204" s="156">
        <f t="shared" si="57"/>
        <v>1108.849106670031</v>
      </c>
      <c r="J204" s="156">
        <f t="shared" si="57"/>
        <v>1103.6327667224552</v>
      </c>
      <c r="K204" s="156">
        <f t="shared" si="57"/>
        <v>1098.7720878455993</v>
      </c>
      <c r="L204" s="156">
        <f t="shared" si="57"/>
        <v>1105.9015768206268</v>
      </c>
      <c r="M204" s="156">
        <f t="shared" si="57"/>
        <v>1082.4817952658582</v>
      </c>
      <c r="N204" s="156">
        <f t="shared" si="57"/>
        <v>1090.1466581027496</v>
      </c>
      <c r="O204" s="156">
        <f t="shared" si="57"/>
        <v>1092.8206142636461</v>
      </c>
      <c r="P204" s="156">
        <f t="shared" si="57"/>
        <v>1084.7514596733499</v>
      </c>
      <c r="Q204" s="156">
        <f t="shared" si="57"/>
        <v>1084.8921521136772</v>
      </c>
    </row>
    <row r="205" spans="1:17" ht="12" customHeight="1" x14ac:dyDescent="0.25">
      <c r="A205" s="29" t="s">
        <v>140</v>
      </c>
      <c r="B205" s="57">
        <f>IF(B129=0,0,B129/0.086*1000000/B$17)</f>
        <v>941.68137824676546</v>
      </c>
      <c r="C205" s="57">
        <f t="shared" ref="C205:Q205" si="58">IF(C129=0,0,C129/0.086*1000000/C$17)</f>
        <v>939.93823876469708</v>
      </c>
      <c r="D205" s="57">
        <f t="shared" si="58"/>
        <v>999.83834502853199</v>
      </c>
      <c r="E205" s="57">
        <f t="shared" si="58"/>
        <v>1017.5943713876475</v>
      </c>
      <c r="F205" s="57">
        <f t="shared" si="58"/>
        <v>1013.4445914973542</v>
      </c>
      <c r="G205" s="57">
        <f t="shared" si="58"/>
        <v>993.22947830777161</v>
      </c>
      <c r="H205" s="57">
        <f t="shared" si="58"/>
        <v>1046.4595511854311</v>
      </c>
      <c r="I205" s="57">
        <f t="shared" si="58"/>
        <v>1110.5183883943082</v>
      </c>
      <c r="J205" s="57">
        <f t="shared" si="58"/>
        <v>1110.0703701001403</v>
      </c>
      <c r="K205" s="57">
        <f t="shared" si="58"/>
        <v>1108.4869298924934</v>
      </c>
      <c r="L205" s="57">
        <f t="shared" si="58"/>
        <v>1118.2429364694988</v>
      </c>
      <c r="M205" s="57">
        <f t="shared" si="58"/>
        <v>1051.1681961908555</v>
      </c>
      <c r="N205" s="57">
        <f t="shared" si="58"/>
        <v>1163.7669170940542</v>
      </c>
      <c r="O205" s="57">
        <f t="shared" si="58"/>
        <v>1101.5120803918483</v>
      </c>
      <c r="P205" s="57">
        <f t="shared" si="58"/>
        <v>1097.632235605387</v>
      </c>
      <c r="Q205" s="57">
        <f t="shared" si="58"/>
        <v>1164.3544134824658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2106.7319093046758</v>
      </c>
      <c r="C207" s="168">
        <f t="shared" ref="C207:Q207" si="59">SUM(C208,C211,C213,C222)</f>
        <v>2214.164913865844</v>
      </c>
      <c r="D207" s="168">
        <f t="shared" si="59"/>
        <v>2291.066964233607</v>
      </c>
      <c r="E207" s="168">
        <f t="shared" si="59"/>
        <v>2591.8048834952506</v>
      </c>
      <c r="F207" s="168">
        <f t="shared" si="59"/>
        <v>2477.6696405921743</v>
      </c>
      <c r="G207" s="168">
        <f t="shared" si="59"/>
        <v>2553.5150265709203</v>
      </c>
      <c r="H207" s="168">
        <f t="shared" si="59"/>
        <v>2527.0919952326085</v>
      </c>
      <c r="I207" s="168">
        <f t="shared" si="59"/>
        <v>2383.690771106576</v>
      </c>
      <c r="J207" s="168">
        <f t="shared" si="59"/>
        <v>2276.689327585374</v>
      </c>
      <c r="K207" s="168">
        <f t="shared" si="59"/>
        <v>2064.9649559405575</v>
      </c>
      <c r="L207" s="168">
        <f t="shared" si="59"/>
        <v>1985.1908137336259</v>
      </c>
      <c r="M207" s="168">
        <f t="shared" si="59"/>
        <v>2473.7507181494716</v>
      </c>
      <c r="N207" s="168">
        <f t="shared" si="59"/>
        <v>2190.2251093555005</v>
      </c>
      <c r="O207" s="168">
        <f t="shared" si="59"/>
        <v>1548.7300129064693</v>
      </c>
      <c r="P207" s="168">
        <f t="shared" si="59"/>
        <v>1520.4989425223994</v>
      </c>
      <c r="Q207" s="168">
        <f t="shared" si="59"/>
        <v>1883.5862131605722</v>
      </c>
    </row>
    <row r="208" spans="1:17" ht="12" customHeight="1" x14ac:dyDescent="0.25">
      <c r="A208" s="158" t="s">
        <v>65</v>
      </c>
      <c r="B208" s="157">
        <f>SUM(B209:B210)</f>
        <v>1638.0102925577532</v>
      </c>
      <c r="C208" s="157">
        <f t="shared" ref="C208:Q208" si="60">SUM(C209:C210)</f>
        <v>1727.0903871227899</v>
      </c>
      <c r="D208" s="157">
        <f t="shared" si="60"/>
        <v>1772.5328177952615</v>
      </c>
      <c r="E208" s="157">
        <f t="shared" si="60"/>
        <v>2064.4516868049814</v>
      </c>
      <c r="F208" s="157">
        <f t="shared" si="60"/>
        <v>1938.4343176312811</v>
      </c>
      <c r="G208" s="157">
        <f t="shared" si="60"/>
        <v>1995.5804919427358</v>
      </c>
      <c r="H208" s="157">
        <f t="shared" si="60"/>
        <v>1961.3636465981567</v>
      </c>
      <c r="I208" s="157">
        <f t="shared" si="60"/>
        <v>1829.8351529984136</v>
      </c>
      <c r="J208" s="157">
        <f t="shared" si="60"/>
        <v>1716.5586613229659</v>
      </c>
      <c r="K208" s="157">
        <f t="shared" si="60"/>
        <v>1490.5090570187315</v>
      </c>
      <c r="L208" s="157">
        <f t="shared" si="60"/>
        <v>1362.5663008791457</v>
      </c>
      <c r="M208" s="157">
        <f t="shared" si="60"/>
        <v>1828.4831645907952</v>
      </c>
      <c r="N208" s="157">
        <f t="shared" si="60"/>
        <v>1544.3358523229747</v>
      </c>
      <c r="O208" s="157">
        <f t="shared" si="60"/>
        <v>901.66191932720437</v>
      </c>
      <c r="P208" s="157">
        <f t="shared" si="60"/>
        <v>883.87046393535957</v>
      </c>
      <c r="Q208" s="157">
        <f t="shared" si="60"/>
        <v>1240.8174396569555</v>
      </c>
    </row>
    <row r="209" spans="1:17" ht="12" customHeight="1" x14ac:dyDescent="0.25">
      <c r="A209" s="23" t="s">
        <v>161</v>
      </c>
      <c r="B209" s="156">
        <f>IF(B152=0,0,B152*1000000/B$7)</f>
        <v>1638.0102925577532</v>
      </c>
      <c r="C209" s="156">
        <f t="shared" ref="C209:Q210" si="61">IF(C152=0,0,C152*1000000/C$7)</f>
        <v>1727.0903871227899</v>
      </c>
      <c r="D209" s="156">
        <f t="shared" si="61"/>
        <v>1772.5328177952615</v>
      </c>
      <c r="E209" s="156">
        <f t="shared" si="61"/>
        <v>2064.4516868049814</v>
      </c>
      <c r="F209" s="156">
        <f t="shared" si="61"/>
        <v>1938.4343176312811</v>
      </c>
      <c r="G209" s="156">
        <f t="shared" si="61"/>
        <v>1995.5804919427358</v>
      </c>
      <c r="H209" s="156">
        <f t="shared" si="61"/>
        <v>1961.3636465981567</v>
      </c>
      <c r="I209" s="156">
        <f t="shared" si="61"/>
        <v>1829.8351529984136</v>
      </c>
      <c r="J209" s="156">
        <f t="shared" si="61"/>
        <v>1716.5586613229659</v>
      </c>
      <c r="K209" s="156">
        <f t="shared" si="61"/>
        <v>1490.5090570187315</v>
      </c>
      <c r="L209" s="156">
        <f t="shared" si="61"/>
        <v>1362.5663008791457</v>
      </c>
      <c r="M209" s="156">
        <f t="shared" si="61"/>
        <v>1828.4831645907952</v>
      </c>
      <c r="N209" s="156">
        <f t="shared" si="61"/>
        <v>1544.3358523229747</v>
      </c>
      <c r="O209" s="156">
        <f t="shared" si="61"/>
        <v>901.66191932720437</v>
      </c>
      <c r="P209" s="156">
        <f t="shared" si="61"/>
        <v>883.87046393535957</v>
      </c>
      <c r="Q209" s="156">
        <f t="shared" si="61"/>
        <v>1240.8174396569555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225.60461282660447</v>
      </c>
      <c r="C213" s="157">
        <f t="shared" si="63"/>
        <v>237.27821075596555</v>
      </c>
      <c r="D213" s="157">
        <f t="shared" si="63"/>
        <v>264.08346979810716</v>
      </c>
      <c r="E213" s="157">
        <f t="shared" si="63"/>
        <v>269.24320832447927</v>
      </c>
      <c r="F213" s="157">
        <f t="shared" si="63"/>
        <v>276.52096355942717</v>
      </c>
      <c r="G213" s="157">
        <f t="shared" si="63"/>
        <v>290.49190357278769</v>
      </c>
      <c r="H213" s="157">
        <f t="shared" si="63"/>
        <v>290.7133459932524</v>
      </c>
      <c r="I213" s="157">
        <f t="shared" si="63"/>
        <v>265.57237929742286</v>
      </c>
      <c r="J213" s="157">
        <f t="shared" si="63"/>
        <v>267.37017925641567</v>
      </c>
      <c r="K213" s="157">
        <f t="shared" si="63"/>
        <v>267.0209541122718</v>
      </c>
      <c r="L213" s="157">
        <f t="shared" si="63"/>
        <v>284.10498929659855</v>
      </c>
      <c r="M213" s="157">
        <f t="shared" si="63"/>
        <v>287.40977947307965</v>
      </c>
      <c r="N213" s="157">
        <f t="shared" si="63"/>
        <v>287.75859299589371</v>
      </c>
      <c r="O213" s="157">
        <f t="shared" si="63"/>
        <v>290.55643696438324</v>
      </c>
      <c r="P213" s="157">
        <f t="shared" si="63"/>
        <v>286.61550514273085</v>
      </c>
      <c r="Q213" s="157">
        <f t="shared" si="63"/>
        <v>285.79574709620681</v>
      </c>
    </row>
    <row r="214" spans="1:17" ht="12" customHeight="1" x14ac:dyDescent="0.25">
      <c r="A214" s="167" t="s">
        <v>160</v>
      </c>
      <c r="B214" s="132">
        <f>IF(B157=0,0,B157*1000000/B$11)</f>
        <v>439.48079532729895</v>
      </c>
      <c r="C214" s="132">
        <f t="shared" ref="C214:Q214" si="64">IF(C157=0,0,C157*1000000/C$11)</f>
        <v>439.29790643960638</v>
      </c>
      <c r="D214" s="132">
        <f t="shared" si="64"/>
        <v>453.43130215730821</v>
      </c>
      <c r="E214" s="132">
        <f t="shared" si="64"/>
        <v>456.43163098773255</v>
      </c>
      <c r="F214" s="132">
        <f t="shared" si="64"/>
        <v>466.17789887256379</v>
      </c>
      <c r="G214" s="132">
        <f t="shared" si="64"/>
        <v>467.45557372436929</v>
      </c>
      <c r="H214" s="132">
        <f t="shared" si="64"/>
        <v>472.92988974340676</v>
      </c>
      <c r="I214" s="132">
        <f t="shared" si="64"/>
        <v>492.17057778593141</v>
      </c>
      <c r="J214" s="132">
        <f t="shared" si="64"/>
        <v>505.27391449697154</v>
      </c>
      <c r="K214" s="132">
        <f t="shared" si="64"/>
        <v>507.32065821389813</v>
      </c>
      <c r="L214" s="132">
        <f t="shared" si="64"/>
        <v>509.97865217776911</v>
      </c>
      <c r="M214" s="132">
        <f t="shared" si="64"/>
        <v>503.80275065427787</v>
      </c>
      <c r="N214" s="132">
        <f t="shared" si="64"/>
        <v>501.36968998778974</v>
      </c>
      <c r="O214" s="132">
        <f t="shared" si="64"/>
        <v>497.69535837045424</v>
      </c>
      <c r="P214" s="132">
        <f t="shared" si="64"/>
        <v>497.82549137254739</v>
      </c>
      <c r="Q214" s="132">
        <f t="shared" si="64"/>
        <v>496.99836506275796</v>
      </c>
    </row>
    <row r="215" spans="1:17" ht="12" customHeight="1" x14ac:dyDescent="0.25">
      <c r="A215" s="167" t="s">
        <v>159</v>
      </c>
      <c r="B215" s="132">
        <f>IF(B158=0,0,B158*1000000/B$12)</f>
        <v>112.06760280846133</v>
      </c>
      <c r="C215" s="132">
        <f t="shared" ref="C215:Q217" si="65">IF(C158=0,0,C158*1000000/C$12)</f>
        <v>112.0209661420997</v>
      </c>
      <c r="D215" s="132">
        <f t="shared" si="65"/>
        <v>136.02939064719263</v>
      </c>
      <c r="E215" s="132">
        <f t="shared" si="65"/>
        <v>150.6224382259517</v>
      </c>
      <c r="F215" s="132">
        <f t="shared" si="65"/>
        <v>135.89085752135227</v>
      </c>
      <c r="G215" s="132">
        <f t="shared" si="65"/>
        <v>159.86980621373422</v>
      </c>
      <c r="H215" s="132">
        <f t="shared" si="65"/>
        <v>151.33756471789005</v>
      </c>
      <c r="I215" s="132">
        <f t="shared" si="65"/>
        <v>147.65117333577919</v>
      </c>
      <c r="J215" s="132">
        <f t="shared" si="65"/>
        <v>151.58217434909162</v>
      </c>
      <c r="K215" s="132">
        <f t="shared" si="65"/>
        <v>147.12299088203048</v>
      </c>
      <c r="L215" s="132">
        <f t="shared" si="65"/>
        <v>152.99359565333086</v>
      </c>
      <c r="M215" s="132">
        <f t="shared" si="65"/>
        <v>157.18645820413482</v>
      </c>
      <c r="N215" s="132">
        <f t="shared" si="65"/>
        <v>156.42734327619053</v>
      </c>
      <c r="O215" s="132">
        <f t="shared" si="65"/>
        <v>155.28095181158184</v>
      </c>
      <c r="P215" s="132">
        <f t="shared" si="65"/>
        <v>155.32155330823488</v>
      </c>
      <c r="Q215" s="132">
        <f t="shared" si="65"/>
        <v>155.06348989958067</v>
      </c>
    </row>
    <row r="216" spans="1:17" ht="12" customHeight="1" x14ac:dyDescent="0.25">
      <c r="A216" s="166" t="s">
        <v>203</v>
      </c>
      <c r="B216" s="165">
        <f>IF(B159=0,0,B159*1000000/B$12)</f>
        <v>112.06760280846133</v>
      </c>
      <c r="C216" s="165">
        <f t="shared" si="65"/>
        <v>112.0209661420997</v>
      </c>
      <c r="D216" s="165">
        <f t="shared" si="65"/>
        <v>136.02939064719263</v>
      </c>
      <c r="E216" s="165">
        <f t="shared" si="65"/>
        <v>150.6224382259517</v>
      </c>
      <c r="F216" s="165">
        <f t="shared" si="65"/>
        <v>135.89085752135227</v>
      </c>
      <c r="G216" s="165">
        <f t="shared" si="65"/>
        <v>159.86980621373422</v>
      </c>
      <c r="H216" s="165">
        <f t="shared" si="65"/>
        <v>151.33756471789005</v>
      </c>
      <c r="I216" s="165">
        <f t="shared" si="65"/>
        <v>147.65117333577919</v>
      </c>
      <c r="J216" s="165">
        <f t="shared" si="65"/>
        <v>151.58217434909162</v>
      </c>
      <c r="K216" s="165">
        <f t="shared" si="65"/>
        <v>147.12299088203048</v>
      </c>
      <c r="L216" s="165">
        <f t="shared" si="65"/>
        <v>152.99359565333086</v>
      </c>
      <c r="M216" s="165">
        <f t="shared" si="65"/>
        <v>157.18645820413482</v>
      </c>
      <c r="N216" s="165">
        <f t="shared" si="65"/>
        <v>156.42734327619053</v>
      </c>
      <c r="O216" s="165">
        <f t="shared" si="65"/>
        <v>155.28095181158184</v>
      </c>
      <c r="P216" s="165">
        <f t="shared" si="65"/>
        <v>155.32155330823488</v>
      </c>
      <c r="Q216" s="165">
        <f t="shared" si="65"/>
        <v>155.06348989958067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243.1170039203179</v>
      </c>
      <c r="C222" s="157">
        <f t="shared" ref="C222:Q222" si="68">IF(C165=0,0,C165*1000000/C$5)</f>
        <v>249.79631598708872</v>
      </c>
      <c r="D222" s="157">
        <f t="shared" si="68"/>
        <v>254.45067664023807</v>
      </c>
      <c r="E222" s="157">
        <f t="shared" si="68"/>
        <v>258.10998836578972</v>
      </c>
      <c r="F222" s="157">
        <f t="shared" si="68"/>
        <v>262.71435940146603</v>
      </c>
      <c r="G222" s="157">
        <f t="shared" si="68"/>
        <v>267.44263105539665</v>
      </c>
      <c r="H222" s="157">
        <f t="shared" si="68"/>
        <v>275.0150026411992</v>
      </c>
      <c r="I222" s="157">
        <f t="shared" si="68"/>
        <v>288.28323881073931</v>
      </c>
      <c r="J222" s="157">
        <f t="shared" si="68"/>
        <v>292.76048700599256</v>
      </c>
      <c r="K222" s="157">
        <f t="shared" si="68"/>
        <v>307.43494480955417</v>
      </c>
      <c r="L222" s="157">
        <f t="shared" si="68"/>
        <v>338.51952355788177</v>
      </c>
      <c r="M222" s="157">
        <f t="shared" si="68"/>
        <v>357.85777408559687</v>
      </c>
      <c r="N222" s="157">
        <f t="shared" si="68"/>
        <v>358.13066403663214</v>
      </c>
      <c r="O222" s="157">
        <f t="shared" si="68"/>
        <v>356.51165661488164</v>
      </c>
      <c r="P222" s="157">
        <f t="shared" si="68"/>
        <v>350.01297344430895</v>
      </c>
      <c r="Q222" s="157">
        <f t="shared" si="68"/>
        <v>356.97302640741003</v>
      </c>
    </row>
    <row r="223" spans="1:17" ht="12" customHeight="1" x14ac:dyDescent="0.25">
      <c r="A223" s="23" t="s">
        <v>203</v>
      </c>
      <c r="B223" s="156">
        <f>IF(B166=0,0,B166*1000000/B$16)</f>
        <v>436.06188559828752</v>
      </c>
      <c r="C223" s="156">
        <f t="shared" ref="C223:Q223" si="69">IF(C166=0,0,C166*1000000/C$16)</f>
        <v>433.29449024678655</v>
      </c>
      <c r="D223" s="156">
        <f t="shared" si="69"/>
        <v>444.4411898206107</v>
      </c>
      <c r="E223" s="156">
        <f t="shared" si="69"/>
        <v>442.04564165385369</v>
      </c>
      <c r="F223" s="156">
        <f t="shared" si="69"/>
        <v>440.25336626693246</v>
      </c>
      <c r="G223" s="156">
        <f t="shared" si="69"/>
        <v>436.76718197946366</v>
      </c>
      <c r="H223" s="156">
        <f t="shared" si="69"/>
        <v>439.86568016885485</v>
      </c>
      <c r="I223" s="156">
        <f t="shared" si="69"/>
        <v>445.79739675263232</v>
      </c>
      <c r="J223" s="156">
        <f t="shared" si="69"/>
        <v>442.41015794399851</v>
      </c>
      <c r="K223" s="156">
        <f t="shared" si="69"/>
        <v>438.43992680306701</v>
      </c>
      <c r="L223" s="156">
        <f t="shared" si="69"/>
        <v>440.33410490379777</v>
      </c>
      <c r="M223" s="156">
        <f t="shared" si="69"/>
        <v>429.46857909439422</v>
      </c>
      <c r="N223" s="156">
        <f t="shared" si="69"/>
        <v>431.867646271154</v>
      </c>
      <c r="O223" s="156">
        <f t="shared" si="69"/>
        <v>431.08834286279722</v>
      </c>
      <c r="P223" s="156">
        <f t="shared" si="69"/>
        <v>425.42645415770687</v>
      </c>
      <c r="Q223" s="156">
        <f t="shared" si="69"/>
        <v>421.81509781340731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140.9983699704388</v>
      </c>
      <c r="C226" s="184">
        <f>C169/RES_summary!C$19</f>
        <v>146.46201895308488</v>
      </c>
      <c r="D226" s="184">
        <f>D169/RES_summary!D$19</f>
        <v>151.20193437403114</v>
      </c>
      <c r="E226" s="184">
        <f>E169/RES_summary!E$19</f>
        <v>168.75239545231165</v>
      </c>
      <c r="F226" s="184">
        <f>F169/RES_summary!F$19</f>
        <v>161.10896931153033</v>
      </c>
      <c r="G226" s="184">
        <f>G169/RES_summary!G$19</f>
        <v>163.971751586057</v>
      </c>
      <c r="H226" s="184">
        <f>H169/RES_summary!H$19</f>
        <v>162.98689126613337</v>
      </c>
      <c r="I226" s="184">
        <f>I169/RES_summary!I$19</f>
        <v>156.14915920862302</v>
      </c>
      <c r="J226" s="184">
        <f>J169/RES_summary!J$19</f>
        <v>149.38416248048213</v>
      </c>
      <c r="K226" s="184">
        <f>K169/RES_summary!K$19</f>
        <v>136.00236625071554</v>
      </c>
      <c r="L226" s="184">
        <f>L169/RES_summary!L$19</f>
        <v>129.14702263769686</v>
      </c>
      <c r="M226" s="184">
        <f>M169/RES_summary!M$19</f>
        <v>153.64297893926698</v>
      </c>
      <c r="N226" s="184">
        <f>N169/RES_summary!N$19</f>
        <v>138.92641693156278</v>
      </c>
      <c r="O226" s="184">
        <f>O169/RES_summary!O$19</f>
        <v>100.75807353857289</v>
      </c>
      <c r="P226" s="184">
        <f>P169/RES_summary!P$19</f>
        <v>98.429831079777998</v>
      </c>
      <c r="Q226" s="184">
        <f>Q169/RES_summary!Q$19</f>
        <v>118.23591098065243</v>
      </c>
    </row>
    <row r="227" spans="1:17" ht="12" customHeight="1" x14ac:dyDescent="0.25">
      <c r="A227" s="158" t="s">
        <v>65</v>
      </c>
      <c r="B227" s="178">
        <f>B170/RES_summary!B$19</f>
        <v>97.301952943776683</v>
      </c>
      <c r="C227" s="178">
        <f>C170/RES_summary!C$19</f>
        <v>102.20272611173945</v>
      </c>
      <c r="D227" s="178">
        <f>D170/RES_summary!D$19</f>
        <v>105.1096614675815</v>
      </c>
      <c r="E227" s="178">
        <f>E170/RES_summary!E$19</f>
        <v>122.17841122092362</v>
      </c>
      <c r="F227" s="178">
        <f>F170/RES_summary!F$19</f>
        <v>114.08624834446498</v>
      </c>
      <c r="G227" s="178">
        <f>G170/RES_summary!G$19</f>
        <v>116.59788698360322</v>
      </c>
      <c r="H227" s="178">
        <f>H170/RES_summary!H$19</f>
        <v>114.79365372109073</v>
      </c>
      <c r="I227" s="178">
        <f>I170/RES_summary!I$19</f>
        <v>107.28157663270657</v>
      </c>
      <c r="J227" s="178">
        <f>J170/RES_summary!J$19</f>
        <v>99.986826672575489</v>
      </c>
      <c r="K227" s="178">
        <f>K170/RES_summary!K$19</f>
        <v>86.55067955489767</v>
      </c>
      <c r="L227" s="178">
        <f>L170/RES_summary!L$19</f>
        <v>78.749331718635204</v>
      </c>
      <c r="M227" s="178">
        <f>M170/RES_summary!M$19</f>
        <v>103.77382667697724</v>
      </c>
      <c r="N227" s="178">
        <f>N170/RES_summary!N$19</f>
        <v>88.860333965874602</v>
      </c>
      <c r="O227" s="178">
        <f>O170/RES_summary!O$19</f>
        <v>51.475694994903897</v>
      </c>
      <c r="P227" s="178">
        <f>P170/RES_summary!P$19</f>
        <v>49.95012408106772</v>
      </c>
      <c r="Q227" s="178">
        <f>Q170/RES_summary!Q$19</f>
        <v>69.980996568255577</v>
      </c>
    </row>
    <row r="228" spans="1:17" ht="12" customHeight="1" x14ac:dyDescent="0.25">
      <c r="A228" s="23" t="s">
        <v>161</v>
      </c>
      <c r="B228" s="177">
        <f>B171/RES_summary!B$19</f>
        <v>96.32580081884241</v>
      </c>
      <c r="C228" s="177">
        <f>C171/RES_summary!C$19</f>
        <v>101.32568022679565</v>
      </c>
      <c r="D228" s="177">
        <f>D171/RES_summary!D$19</f>
        <v>103.68300795048582</v>
      </c>
      <c r="E228" s="177">
        <f>E171/RES_summary!E$19</f>
        <v>120.41237356765072</v>
      </c>
      <c r="F228" s="177">
        <f>F171/RES_summary!F$19</f>
        <v>112.48952578844236</v>
      </c>
      <c r="G228" s="177">
        <f>G171/RES_summary!G$19</f>
        <v>115.481923667925</v>
      </c>
      <c r="H228" s="177">
        <f>H171/RES_summary!H$19</f>
        <v>113.0935605953031</v>
      </c>
      <c r="I228" s="177">
        <f>I171/RES_summary!I$19</f>
        <v>105.04503412793959</v>
      </c>
      <c r="J228" s="177">
        <f>J171/RES_summary!J$19</f>
        <v>97.982815064876775</v>
      </c>
      <c r="K228" s="177">
        <f>K171/RES_summary!K$19</f>
        <v>84.581177819922445</v>
      </c>
      <c r="L228" s="177">
        <f>L171/RES_summary!L$19</f>
        <v>76.934367721013899</v>
      </c>
      <c r="M228" s="177">
        <f>M171/RES_summary!M$19</f>
        <v>102.69008429720142</v>
      </c>
      <c r="N228" s="177">
        <f>N171/RES_summary!N$19</f>
        <v>86.290801717493224</v>
      </c>
      <c r="O228" s="177">
        <f>O171/RES_summary!O$19</f>
        <v>49.991167407835881</v>
      </c>
      <c r="P228" s="177">
        <f>P171/RES_summary!P$19</f>
        <v>48.680052000254058</v>
      </c>
      <c r="Q228" s="177">
        <f>Q171/RES_summary!Q$19</f>
        <v>68.035353696754129</v>
      </c>
    </row>
    <row r="229" spans="1:17" ht="12" customHeight="1" x14ac:dyDescent="0.25">
      <c r="A229" s="23" t="s">
        <v>60</v>
      </c>
      <c r="B229" s="177">
        <f>B172/RES_summary!B$19</f>
        <v>0.97615212493427006</v>
      </c>
      <c r="C229" s="177">
        <f>C172/RES_summary!C$19</f>
        <v>0.87704588494379798</v>
      </c>
      <c r="D229" s="177">
        <f>D172/RES_summary!D$19</f>
        <v>1.4266535170956842</v>
      </c>
      <c r="E229" s="177">
        <f>E172/RES_summary!E$19</f>
        <v>1.7660376532728939</v>
      </c>
      <c r="F229" s="177">
        <f>F172/RES_summary!F$19</f>
        <v>1.596722556022629</v>
      </c>
      <c r="G229" s="177">
        <f>G172/RES_summary!G$19</f>
        <v>1.1159633156782158</v>
      </c>
      <c r="H229" s="177">
        <f>H172/RES_summary!H$19</f>
        <v>1.7000931257876279</v>
      </c>
      <c r="I229" s="177">
        <f>I172/RES_summary!I$19</f>
        <v>2.2365425047669829</v>
      </c>
      <c r="J229" s="177">
        <f>J172/RES_summary!J$19</f>
        <v>2.0040116076987009</v>
      </c>
      <c r="K229" s="177">
        <f>K172/RES_summary!K$19</f>
        <v>1.9695017349752255</v>
      </c>
      <c r="L229" s="177">
        <f>L172/RES_summary!L$19</f>
        <v>1.8149639976213077</v>
      </c>
      <c r="M229" s="177">
        <f>M172/RES_summary!M$19</f>
        <v>1.0837423797758201</v>
      </c>
      <c r="N229" s="177">
        <f>N172/RES_summary!N$19</f>
        <v>2.569532248381392</v>
      </c>
      <c r="O229" s="177">
        <f>O172/RES_summary!O$19</f>
        <v>1.4845275870680124</v>
      </c>
      <c r="P229" s="177">
        <f>P172/RES_summary!P$19</f>
        <v>1.2700720808136612</v>
      </c>
      <c r="Q229" s="177">
        <f>Q172/RES_summary!Q$19</f>
        <v>1.9456428715014358</v>
      </c>
    </row>
    <row r="230" spans="1:17" ht="12" customHeight="1" x14ac:dyDescent="0.25">
      <c r="A230" s="158" t="s">
        <v>112</v>
      </c>
      <c r="B230" s="178">
        <f>B173/RES_summary!B$19</f>
        <v>1.7428462864499639</v>
      </c>
      <c r="C230" s="178">
        <f>C173/RES_summary!C$19</f>
        <v>2.2108000329997455</v>
      </c>
      <c r="D230" s="178">
        <f>D173/RES_summary!D$19</f>
        <v>2.45869327895198</v>
      </c>
      <c r="E230" s="178">
        <f>E173/RES_summary!E$19</f>
        <v>2.7030922266212856</v>
      </c>
      <c r="F230" s="178">
        <f>F173/RES_summary!F$19</f>
        <v>2.9654460067771642</v>
      </c>
      <c r="G230" s="178">
        <f>G173/RES_summary!G$19</f>
        <v>3.234761710637557</v>
      </c>
      <c r="H230" s="178">
        <f>H173/RES_summary!H$19</f>
        <v>3.4661667782080818</v>
      </c>
      <c r="I230" s="178">
        <f>I173/RES_summary!I$19</f>
        <v>3.7277773974941204</v>
      </c>
      <c r="J230" s="178">
        <f>J173/RES_summary!J$19</f>
        <v>4.0373815310746144</v>
      </c>
      <c r="K230" s="178">
        <f>K173/RES_summary!K$19</f>
        <v>4.1373723013187105</v>
      </c>
      <c r="L230" s="178">
        <f>L173/RES_summary!L$19</f>
        <v>4.2562135734298643</v>
      </c>
      <c r="M230" s="178">
        <f>M173/RES_summary!M$19</f>
        <v>4.2613575582725289</v>
      </c>
      <c r="N230" s="178">
        <f>N173/RES_summary!N$19</f>
        <v>4.2887321142915082</v>
      </c>
      <c r="O230" s="178">
        <f>O173/RES_summary!O$19</f>
        <v>4.2216573566203444</v>
      </c>
      <c r="P230" s="178">
        <f>P173/RES_summary!P$19</f>
        <v>4.0673208231887958</v>
      </c>
      <c r="Q230" s="178">
        <f>Q173/RES_summary!Q$19</f>
        <v>3.9039422245607351</v>
      </c>
    </row>
    <row r="231" spans="1:17" ht="12" customHeight="1" x14ac:dyDescent="0.25">
      <c r="A231" s="23" t="s">
        <v>60</v>
      </c>
      <c r="B231" s="177">
        <f>B174/RES_summary!B$19</f>
        <v>1.7428462864499639</v>
      </c>
      <c r="C231" s="177">
        <f>C174/RES_summary!C$19</f>
        <v>2.2108000329997455</v>
      </c>
      <c r="D231" s="177">
        <f>D174/RES_summary!D$19</f>
        <v>2.45869327895198</v>
      </c>
      <c r="E231" s="177">
        <f>E174/RES_summary!E$19</f>
        <v>2.7030922266212856</v>
      </c>
      <c r="F231" s="177">
        <f>F174/RES_summary!F$19</f>
        <v>2.9654460067771642</v>
      </c>
      <c r="G231" s="177">
        <f>G174/RES_summary!G$19</f>
        <v>3.234761710637557</v>
      </c>
      <c r="H231" s="177">
        <f>H174/RES_summary!H$19</f>
        <v>3.4661667782080818</v>
      </c>
      <c r="I231" s="177">
        <f>I174/RES_summary!I$19</f>
        <v>3.7277773974941204</v>
      </c>
      <c r="J231" s="177">
        <f>J174/RES_summary!J$19</f>
        <v>4.0373815310746144</v>
      </c>
      <c r="K231" s="177">
        <f>K174/RES_summary!K$19</f>
        <v>4.1373723013187105</v>
      </c>
      <c r="L231" s="177">
        <f>L174/RES_summary!L$19</f>
        <v>4.2562135734298643</v>
      </c>
      <c r="M231" s="177">
        <f>M174/RES_summary!M$19</f>
        <v>4.2613575582725289</v>
      </c>
      <c r="N231" s="177">
        <f>N174/RES_summary!N$19</f>
        <v>4.2887321142915082</v>
      </c>
      <c r="O231" s="177">
        <f>O174/RES_summary!O$19</f>
        <v>4.2216573566203444</v>
      </c>
      <c r="P231" s="177">
        <f>P174/RES_summary!P$19</f>
        <v>4.0673208231887958</v>
      </c>
      <c r="Q231" s="177">
        <f>Q174/RES_summary!Q$19</f>
        <v>3.9039422245607351</v>
      </c>
    </row>
    <row r="232" spans="1:17" ht="12" customHeight="1" x14ac:dyDescent="0.25">
      <c r="A232" s="158" t="s">
        <v>63</v>
      </c>
      <c r="B232" s="178">
        <f>B175/RES_summary!B$19</f>
        <v>21.3443171582317</v>
      </c>
      <c r="C232" s="178">
        <f>C175/RES_summary!C$19</f>
        <v>21.410787322512135</v>
      </c>
      <c r="D232" s="178">
        <f>D175/RES_summary!D$19</f>
        <v>22.494020245768972</v>
      </c>
      <c r="E232" s="178">
        <f>E175/RES_summary!E$19</f>
        <v>22.735058981948004</v>
      </c>
      <c r="F232" s="178">
        <f>F175/RES_summary!F$19</f>
        <v>23.021932298557651</v>
      </c>
      <c r="G232" s="178">
        <f>G175/RES_summary!G$19</f>
        <v>23.250993610838833</v>
      </c>
      <c r="H232" s="178">
        <f>H175/RES_summary!H$19</f>
        <v>23.395184762849563</v>
      </c>
      <c r="I232" s="178">
        <f>I175/RES_summary!I$19</f>
        <v>23.145306961637793</v>
      </c>
      <c r="J232" s="178">
        <f>J175/RES_summary!J$19</f>
        <v>23.474357380827371</v>
      </c>
      <c r="K232" s="178">
        <f>K175/RES_summary!K$19</f>
        <v>23.342005714335677</v>
      </c>
      <c r="L232" s="178">
        <f>L175/RES_summary!L$19</f>
        <v>23.516351077233512</v>
      </c>
      <c r="M232" s="178">
        <f>M175/RES_summary!M$19</f>
        <v>23.146805809467782</v>
      </c>
      <c r="N232" s="178">
        <f>N175/RES_summary!N$19</f>
        <v>23.101845271395977</v>
      </c>
      <c r="O232" s="178">
        <f>O175/RES_summary!O$19</f>
        <v>22.760610376348705</v>
      </c>
      <c r="P232" s="178">
        <f>P175/RES_summary!P$19</f>
        <v>22.570370889784979</v>
      </c>
      <c r="Q232" s="178">
        <f>Q175/RES_summary!Q$19</f>
        <v>22.438440012222255</v>
      </c>
    </row>
    <row r="233" spans="1:17" ht="12" customHeight="1" x14ac:dyDescent="0.25">
      <c r="A233" s="167" t="s">
        <v>160</v>
      </c>
      <c r="B233" s="183">
        <f>B176/RES_summary!B$19</f>
        <v>25.844367246496557</v>
      </c>
      <c r="C233" s="183">
        <f>C176/RES_summary!C$19</f>
        <v>25.772918154187892</v>
      </c>
      <c r="D233" s="183">
        <f>D176/RES_summary!D$19</f>
        <v>26.523131664807146</v>
      </c>
      <c r="E233" s="183">
        <f>E176/RES_summary!E$19</f>
        <v>26.622088765683358</v>
      </c>
      <c r="F233" s="183">
        <f>F176/RES_summary!F$19</f>
        <v>27.052828305943162</v>
      </c>
      <c r="G233" s="183">
        <f>G176/RES_summary!G$19</f>
        <v>27.051110742433917</v>
      </c>
      <c r="H233" s="183">
        <f>H176/RES_summary!H$19</f>
        <v>27.269458795054359</v>
      </c>
      <c r="I233" s="183">
        <f>I176/RES_summary!I$19</f>
        <v>28.253952305798624</v>
      </c>
      <c r="J233" s="183">
        <f>J176/RES_summary!J$19</f>
        <v>28.841519743407297</v>
      </c>
      <c r="K233" s="183">
        <f>K176/RES_summary!K$19</f>
        <v>28.788673642773158</v>
      </c>
      <c r="L233" s="183">
        <f>L176/RES_summary!L$19</f>
        <v>28.794844794852676</v>
      </c>
      <c r="M233" s="183">
        <f>M176/RES_summary!M$19</f>
        <v>28.294242974573894</v>
      </c>
      <c r="N233" s="183">
        <f>N176/RES_summary!N$19</f>
        <v>28.014367756094476</v>
      </c>
      <c r="O233" s="183">
        <f>O176/RES_summary!O$19</f>
        <v>27.593903485427564</v>
      </c>
      <c r="P233" s="183">
        <f>P176/RES_summary!P$19</f>
        <v>27.41823807435199</v>
      </c>
      <c r="Q233" s="183">
        <f>Q176/RES_summary!Q$19</f>
        <v>27.250954470064155</v>
      </c>
    </row>
    <row r="234" spans="1:17" ht="12" customHeight="1" x14ac:dyDescent="0.25">
      <c r="A234" s="167" t="s">
        <v>159</v>
      </c>
      <c r="B234" s="183">
        <f>B177/RES_summary!B$19</f>
        <v>16.106196258802431</v>
      </c>
      <c r="C234" s="183">
        <f>C177/RES_summary!C$19</f>
        <v>16.130724643901559</v>
      </c>
      <c r="D234" s="183">
        <f>D177/RES_summary!D$19</f>
        <v>17.27035334663967</v>
      </c>
      <c r="E234" s="183">
        <f>E177/RES_summary!E$19</f>
        <v>17.800002199933182</v>
      </c>
      <c r="F234" s="183">
        <f>F177/RES_summary!F$19</f>
        <v>17.645434352741265</v>
      </c>
      <c r="G234" s="183">
        <f>G177/RES_summary!G$19</f>
        <v>18.372891262371979</v>
      </c>
      <c r="H234" s="183">
        <f>H177/RES_summary!H$19</f>
        <v>18.288606608638965</v>
      </c>
      <c r="I234" s="183">
        <f>I177/RES_summary!I$19</f>
        <v>18.746090025547492</v>
      </c>
      <c r="J234" s="183">
        <f>J177/RES_summary!J$19</f>
        <v>19.216289744317539</v>
      </c>
      <c r="K234" s="183">
        <f>K177/RES_summary!K$19</f>
        <v>19.127127511930496</v>
      </c>
      <c r="L234" s="183">
        <f>L177/RES_summary!L$19</f>
        <v>19.341501429524357</v>
      </c>
      <c r="M234" s="183">
        <f>M177/RES_summary!M$19</f>
        <v>19.185913490533284</v>
      </c>
      <c r="N234" s="183">
        <f>N177/RES_summary!N$19</f>
        <v>19.045494597944604</v>
      </c>
      <c r="O234" s="183">
        <f>O177/RES_summary!O$19</f>
        <v>18.828128723866204</v>
      </c>
      <c r="P234" s="183">
        <f>P177/RES_summary!P$19</f>
        <v>18.775926981402478</v>
      </c>
      <c r="Q234" s="183">
        <f>Q177/RES_summary!Q$19</f>
        <v>18.730819520304745</v>
      </c>
    </row>
    <row r="235" spans="1:17" ht="12" customHeight="1" x14ac:dyDescent="0.25">
      <c r="A235" s="166" t="s">
        <v>203</v>
      </c>
      <c r="B235" s="182">
        <f>B178/RES_summary!B$19</f>
        <v>6.590313647856628</v>
      </c>
      <c r="C235" s="182">
        <f>C178/RES_summary!C$19</f>
        <v>6.5720941293179171</v>
      </c>
      <c r="D235" s="182">
        <f>D178/RES_summary!D$19</f>
        <v>7.9569394994421518</v>
      </c>
      <c r="E235" s="182">
        <f>E178/RES_summary!E$19</f>
        <v>8.785289292675504</v>
      </c>
      <c r="F235" s="182">
        <f>F178/RES_summary!F$19</f>
        <v>7.8858994511824276</v>
      </c>
      <c r="G235" s="182">
        <f>G178/RES_summary!G$19</f>
        <v>9.2514798739123965</v>
      </c>
      <c r="H235" s="182">
        <f>H178/RES_summary!H$19</f>
        <v>8.7262268144173873</v>
      </c>
      <c r="I235" s="182">
        <f>I178/RES_summary!I$19</f>
        <v>8.4761856917395733</v>
      </c>
      <c r="J235" s="182">
        <f>J178/RES_summary!J$19</f>
        <v>8.6524559230221989</v>
      </c>
      <c r="K235" s="182">
        <f>K178/RES_summary!K$19</f>
        <v>8.3487153564042185</v>
      </c>
      <c r="L235" s="182">
        <f>L178/RES_summary!L$19</f>
        <v>8.6384534384558105</v>
      </c>
      <c r="M235" s="182">
        <f>M178/RES_summary!M$19</f>
        <v>8.8278038080670598</v>
      </c>
      <c r="N235" s="182">
        <f>N178/RES_summary!N$19</f>
        <v>8.7404827399014842</v>
      </c>
      <c r="O235" s="182">
        <f>O178/RES_summary!O$19</f>
        <v>8.609297887453403</v>
      </c>
      <c r="P235" s="182">
        <f>P178/RES_summary!P$19</f>
        <v>8.5544902791978252</v>
      </c>
      <c r="Q235" s="182">
        <f>Q178/RES_summary!Q$19</f>
        <v>8.5022977946600271</v>
      </c>
    </row>
    <row r="236" spans="1:17" ht="12" customHeight="1" x14ac:dyDescent="0.25">
      <c r="A236" s="147" t="s">
        <v>59</v>
      </c>
      <c r="B236" s="181">
        <f>B179/RES_summary!B$19</f>
        <v>9.5158826109458019</v>
      </c>
      <c r="C236" s="181">
        <f>C179/RES_summary!C$19</f>
        <v>9.5586305145836423</v>
      </c>
      <c r="D236" s="181">
        <f>D179/RES_summary!D$19</f>
        <v>9.3134138471975181</v>
      </c>
      <c r="E236" s="181">
        <f>E179/RES_summary!E$19</f>
        <v>9.0147129072576764</v>
      </c>
      <c r="F236" s="181">
        <f>F179/RES_summary!F$19</f>
        <v>9.7595349015588369</v>
      </c>
      <c r="G236" s="181">
        <f>G179/RES_summary!G$19</f>
        <v>9.1214113884595829</v>
      </c>
      <c r="H236" s="181">
        <f>H179/RES_summary!H$19</f>
        <v>9.5623797942215738</v>
      </c>
      <c r="I236" s="181">
        <f>I179/RES_summary!I$19</f>
        <v>10.269904333807919</v>
      </c>
      <c r="J236" s="181">
        <f>J179/RES_summary!J$19</f>
        <v>10.563833821295344</v>
      </c>
      <c r="K236" s="181">
        <f>K179/RES_summary!K$19</f>
        <v>10.778412155526281</v>
      </c>
      <c r="L236" s="181">
        <f>L179/RES_summary!L$19</f>
        <v>10.703047991068546</v>
      </c>
      <c r="M236" s="181">
        <f>M179/RES_summary!M$19</f>
        <v>10.358109682466225</v>
      </c>
      <c r="N236" s="181">
        <f>N179/RES_summary!N$19</f>
        <v>10.30501185804312</v>
      </c>
      <c r="O236" s="181">
        <f>O179/RES_summary!O$19</f>
        <v>10.218830836412803</v>
      </c>
      <c r="P236" s="181">
        <f>P179/RES_summary!P$19</f>
        <v>10.221436702204651</v>
      </c>
      <c r="Q236" s="181">
        <f>Q179/RES_summary!Q$19</f>
        <v>10.228521725644715</v>
      </c>
    </row>
    <row r="237" spans="1:17" ht="12" customHeight="1" x14ac:dyDescent="0.25">
      <c r="A237" s="163" t="s">
        <v>142</v>
      </c>
      <c r="B237" s="180">
        <f>B180/RES_summary!B$19</f>
        <v>21.356964144300417</v>
      </c>
      <c r="C237" s="180">
        <f>C180/RES_summary!C$19</f>
        <v>21.161228818226348</v>
      </c>
      <c r="D237" s="180">
        <f>D180/RES_summary!D$19</f>
        <v>22.310492817167805</v>
      </c>
      <c r="E237" s="180">
        <f>E180/RES_summary!E$19</f>
        <v>22.663551384270406</v>
      </c>
      <c r="F237" s="180">
        <f>F180/RES_summary!F$19</f>
        <v>22.76850634897367</v>
      </c>
      <c r="G237" s="180">
        <f>G180/RES_summary!G$19</f>
        <v>22.25643565765478</v>
      </c>
      <c r="H237" s="180">
        <f>H180/RES_summary!H$19</f>
        <v>23.164418183096902</v>
      </c>
      <c r="I237" s="180">
        <f>I180/RES_summary!I$19</f>
        <v>24.931598988674484</v>
      </c>
      <c r="J237" s="180">
        <f>J180/RES_summary!J$19</f>
        <v>25.359124484477089</v>
      </c>
      <c r="K237" s="180">
        <f>K180/RES_summary!K$19</f>
        <v>25.278896640970288</v>
      </c>
      <c r="L237" s="180">
        <f>L180/RES_summary!L$19</f>
        <v>25.104322366402155</v>
      </c>
      <c r="M237" s="180">
        <f>M180/RES_summary!M$19</f>
        <v>23.337524301964184</v>
      </c>
      <c r="N237" s="180">
        <f>N180/RES_summary!N$19</f>
        <v>25.764111741879152</v>
      </c>
      <c r="O237" s="180">
        <f>O180/RES_summary!O$19</f>
        <v>24.288194513651018</v>
      </c>
      <c r="P237" s="180">
        <f>P180/RES_summary!P$19</f>
        <v>23.59849645425632</v>
      </c>
      <c r="Q237" s="180">
        <f>Q180/RES_summary!Q$19</f>
        <v>25.074124360006628</v>
      </c>
    </row>
    <row r="238" spans="1:17" ht="12" customHeight="1" x14ac:dyDescent="0.25">
      <c r="A238" s="161" t="s">
        <v>141</v>
      </c>
      <c r="B238" s="179">
        <f>B181/RES_summary!B$19</f>
        <v>14.961908467742417</v>
      </c>
      <c r="C238" s="179">
        <f>C181/RES_summary!C$19</f>
        <v>14.95474386323137</v>
      </c>
      <c r="D238" s="179">
        <f>D181/RES_summary!D$19</f>
        <v>16.006561692347869</v>
      </c>
      <c r="E238" s="179">
        <f>E181/RES_summary!E$19</f>
        <v>16.493684864066914</v>
      </c>
      <c r="F238" s="179">
        <f>F181/RES_summary!F$19</f>
        <v>16.396554502284658</v>
      </c>
      <c r="G238" s="179">
        <f>G181/RES_summary!G$19</f>
        <v>16.73311238337751</v>
      </c>
      <c r="H238" s="179">
        <f>H181/RES_summary!H$19</f>
        <v>16.974993612812579</v>
      </c>
      <c r="I238" s="179">
        <f>I181/RES_summary!I$19</f>
        <v>17.749384030410248</v>
      </c>
      <c r="J238" s="179">
        <f>J181/RES_summary!J$19</f>
        <v>18.171571166638476</v>
      </c>
      <c r="K238" s="179">
        <f>K181/RES_summary!K$19</f>
        <v>18.10929218140766</v>
      </c>
      <c r="L238" s="179">
        <f>L181/RES_summary!L$19</f>
        <v>18.23434470098919</v>
      </c>
      <c r="M238" s="179">
        <f>M181/RES_summary!M$19</f>
        <v>17.639417264679057</v>
      </c>
      <c r="N238" s="179">
        <f>N181/RES_summary!N$19</f>
        <v>18.343414721509415</v>
      </c>
      <c r="O238" s="179">
        <f>O181/RES_summary!O$19</f>
        <v>17.796747524671925</v>
      </c>
      <c r="P238" s="179">
        <f>P181/RES_summary!P$19</f>
        <v>17.584167595932627</v>
      </c>
      <c r="Q238" s="179">
        <f>Q181/RES_summary!Q$19</f>
        <v>18.051648525966783</v>
      </c>
    </row>
    <row r="239" spans="1:17" ht="12" customHeight="1" x14ac:dyDescent="0.25">
      <c r="A239" s="148" t="s">
        <v>60</v>
      </c>
      <c r="B239" s="177">
        <f>B182/RES_summary!B$19</f>
        <v>5.4460258567966147</v>
      </c>
      <c r="C239" s="177">
        <f>C182/RES_summary!C$19</f>
        <v>5.3961133486477246</v>
      </c>
      <c r="D239" s="177">
        <f>D182/RES_summary!D$19</f>
        <v>6.6931478451503557</v>
      </c>
      <c r="E239" s="177">
        <f>E182/RES_summary!E$19</f>
        <v>7.478971956809235</v>
      </c>
      <c r="F239" s="177">
        <f>F182/RES_summary!F$19</f>
        <v>6.6370196007258233</v>
      </c>
      <c r="G239" s="177">
        <f>G182/RES_summary!G$19</f>
        <v>7.6117009949179248</v>
      </c>
      <c r="H239" s="177">
        <f>H182/RES_summary!H$19</f>
        <v>7.412613818591006</v>
      </c>
      <c r="I239" s="177">
        <f>I182/RES_summary!I$19</f>
        <v>7.4794796966023371</v>
      </c>
      <c r="J239" s="177">
        <f>J182/RES_summary!J$19</f>
        <v>7.6077373453431321</v>
      </c>
      <c r="K239" s="177">
        <f>K182/RES_summary!K$19</f>
        <v>7.3308800258813864</v>
      </c>
      <c r="L239" s="177">
        <f>L182/RES_summary!L$19</f>
        <v>7.5312967099206496</v>
      </c>
      <c r="M239" s="177">
        <f>M182/RES_summary!M$19</f>
        <v>7.2813075822128326</v>
      </c>
      <c r="N239" s="177">
        <f>N182/RES_summary!N$19</f>
        <v>8.0384028634662972</v>
      </c>
      <c r="O239" s="177">
        <f>O182/RES_summary!O$19</f>
        <v>7.5779166882591174</v>
      </c>
      <c r="P239" s="177">
        <f>P182/RES_summary!P$19</f>
        <v>7.3627308937279716</v>
      </c>
      <c r="Q239" s="177">
        <f>Q182/RES_summary!Q$19</f>
        <v>7.8231268003220675</v>
      </c>
    </row>
    <row r="240" spans="1:17" ht="12" customHeight="1" x14ac:dyDescent="0.25">
      <c r="A240" s="148" t="s">
        <v>59</v>
      </c>
      <c r="B240" s="177">
        <f>B183/RES_summary!B$19</f>
        <v>9.5158826109458037</v>
      </c>
      <c r="C240" s="177">
        <f>C183/RES_summary!C$19</f>
        <v>9.5586305145836441</v>
      </c>
      <c r="D240" s="177">
        <f>D183/RES_summary!D$19</f>
        <v>9.3134138471975163</v>
      </c>
      <c r="E240" s="177">
        <f>E183/RES_summary!E$19</f>
        <v>9.0147129072576782</v>
      </c>
      <c r="F240" s="177">
        <f>F183/RES_summary!F$19</f>
        <v>9.7595349015588351</v>
      </c>
      <c r="G240" s="177">
        <f>G183/RES_summary!G$19</f>
        <v>9.1214113884595847</v>
      </c>
      <c r="H240" s="177">
        <f>H183/RES_summary!H$19</f>
        <v>9.5623797942215756</v>
      </c>
      <c r="I240" s="177">
        <f>I183/RES_summary!I$19</f>
        <v>10.269904333807911</v>
      </c>
      <c r="J240" s="177">
        <f>J183/RES_summary!J$19</f>
        <v>10.563833821295344</v>
      </c>
      <c r="K240" s="177">
        <f>K183/RES_summary!K$19</f>
        <v>10.778412155526278</v>
      </c>
      <c r="L240" s="177">
        <f>L183/RES_summary!L$19</f>
        <v>10.703047991068544</v>
      </c>
      <c r="M240" s="177">
        <f>M183/RES_summary!M$19</f>
        <v>10.358109682466223</v>
      </c>
      <c r="N240" s="177">
        <f>N183/RES_summary!N$19</f>
        <v>10.305011858043114</v>
      </c>
      <c r="O240" s="177">
        <f>O183/RES_summary!O$19</f>
        <v>10.218830836412804</v>
      </c>
      <c r="P240" s="177">
        <f>P183/RES_summary!P$19</f>
        <v>10.221436702204654</v>
      </c>
      <c r="Q240" s="177">
        <f>Q183/RES_summary!Q$19</f>
        <v>10.228521725644713</v>
      </c>
    </row>
    <row r="241" spans="1:17" ht="12" customHeight="1" x14ac:dyDescent="0.25">
      <c r="A241" s="158" t="s">
        <v>62</v>
      </c>
      <c r="B241" s="178">
        <f>B184/RES_summary!B$19</f>
        <v>20.60925358198045</v>
      </c>
      <c r="C241" s="178">
        <f>C184/RES_summary!C$19</f>
        <v>20.63770548583355</v>
      </c>
      <c r="D241" s="178">
        <f>D184/RES_summary!D$19</f>
        <v>21.139559381728688</v>
      </c>
      <c r="E241" s="178">
        <f>E184/RES_summary!E$19</f>
        <v>21.135833022818751</v>
      </c>
      <c r="F241" s="178">
        <f>F184/RES_summary!F$19</f>
        <v>21.035342661730535</v>
      </c>
      <c r="G241" s="178">
        <f>G184/RES_summary!G$19</f>
        <v>20.888109280977375</v>
      </c>
      <c r="H241" s="178">
        <f>H184/RES_summary!H$19</f>
        <v>21.331886003984998</v>
      </c>
      <c r="I241" s="178">
        <f>I184/RES_summary!I$19</f>
        <v>21.994498216784532</v>
      </c>
      <c r="J241" s="178">
        <f>J184/RES_summary!J$19</f>
        <v>21.885596896004685</v>
      </c>
      <c r="K241" s="178">
        <f>K184/RES_summary!K$19</f>
        <v>21.972308680163479</v>
      </c>
      <c r="L241" s="178">
        <f>L184/RES_summary!L$19</f>
        <v>22.625126268398297</v>
      </c>
      <c r="M241" s="178">
        <f>M184/RES_summary!M$19</f>
        <v>22.46098889454943</v>
      </c>
      <c r="N241" s="178">
        <f>N184/RES_summary!N$19</f>
        <v>22.675505580000671</v>
      </c>
      <c r="O241" s="178">
        <f>O184/RES_summary!O$19</f>
        <v>22.300110810699945</v>
      </c>
      <c r="P241" s="178">
        <f>P184/RES_summary!P$19</f>
        <v>21.842015285736505</v>
      </c>
      <c r="Q241" s="178">
        <f>Q184/RES_summary!Q$19</f>
        <v>21.912532175613872</v>
      </c>
    </row>
    <row r="242" spans="1:17" ht="12" customHeight="1" x14ac:dyDescent="0.25">
      <c r="A242" s="23" t="s">
        <v>203</v>
      </c>
      <c r="B242" s="177">
        <f>B185/RES_summary!B$19</f>
        <v>25.643312821459883</v>
      </c>
      <c r="C242" s="177">
        <f>C185/RES_summary!C$19</f>
        <v>25.420707155876784</v>
      </c>
      <c r="D242" s="177">
        <f>D185/RES_summary!D$19</f>
        <v>25.997261633220944</v>
      </c>
      <c r="E242" s="177">
        <f>E185/RES_summary!E$19</f>
        <v>25.783003437175548</v>
      </c>
      <c r="F242" s="177">
        <f>F185/RES_summary!F$19</f>
        <v>25.548398492371735</v>
      </c>
      <c r="G242" s="177">
        <f>G185/RES_summary!G$19</f>
        <v>25.275209180314285</v>
      </c>
      <c r="H242" s="177">
        <f>H185/RES_summary!H$19</f>
        <v>25.362954004093734</v>
      </c>
      <c r="I242" s="177">
        <f>I185/RES_summary!I$19</f>
        <v>25.591815021857037</v>
      </c>
      <c r="J242" s="177">
        <f>J185/RES_summary!J$19</f>
        <v>25.253196214827064</v>
      </c>
      <c r="K242" s="177">
        <f>K185/RES_summary!K$19</f>
        <v>24.879932958245664</v>
      </c>
      <c r="L242" s="177">
        <f>L185/RES_summary!L$19</f>
        <v>24.862515625782407</v>
      </c>
      <c r="M242" s="177">
        <f>M185/RES_summary!M$19</f>
        <v>24.119535494915255</v>
      </c>
      <c r="N242" s="177">
        <f>N185/RES_summary!N$19</f>
        <v>24.130894440175823</v>
      </c>
      <c r="O242" s="177">
        <f>O185/RES_summary!O$19</f>
        <v>23.900986671036442</v>
      </c>
      <c r="P242" s="177">
        <f>P185/RES_summary!P$19</f>
        <v>23.430788509972707</v>
      </c>
      <c r="Q242" s="177">
        <f>Q185/RES_summary!Q$19</f>
        <v>23.128575128908771</v>
      </c>
    </row>
    <row r="243" spans="1:17" ht="12" customHeight="1" x14ac:dyDescent="0.25">
      <c r="A243" s="29" t="s">
        <v>140</v>
      </c>
      <c r="B243" s="176">
        <f>B186/RES_summary!B$19</f>
        <v>14.266170577051094</v>
      </c>
      <c r="C243" s="176">
        <f>C186/RES_summary!C$19</f>
        <v>14.126598760346617</v>
      </c>
      <c r="D243" s="176">
        <f>D186/RES_summary!D$19</f>
        <v>14.633731253165561</v>
      </c>
      <c r="E243" s="176">
        <f>E186/RES_summary!E$19</f>
        <v>14.614633461225585</v>
      </c>
      <c r="F243" s="176">
        <f>F186/RES_summary!F$19</f>
        <v>14.357122520573611</v>
      </c>
      <c r="G243" s="176">
        <f>G186/RES_summary!G$19</f>
        <v>13.958827417370424</v>
      </c>
      <c r="H243" s="176">
        <f>H186/RES_summary!H$19</f>
        <v>14.606986881196876</v>
      </c>
      <c r="I243" s="176">
        <f>I186/RES_summary!I$19</f>
        <v>15.410670114315337</v>
      </c>
      <c r="J243" s="176">
        <f>J186/RES_summary!J$19</f>
        <v>15.297543541527828</v>
      </c>
      <c r="K243" s="176">
        <f>K186/RES_summary!K$19</f>
        <v>15.148863526731235</v>
      </c>
      <c r="L243" s="176">
        <f>L186/RES_summary!L$19</f>
        <v>15.18611341520123</v>
      </c>
      <c r="M243" s="176">
        <f>M186/RES_summary!M$19</f>
        <v>14.172801175514099</v>
      </c>
      <c r="N243" s="176">
        <f>N186/RES_summary!N$19</f>
        <v>15.606876472447887</v>
      </c>
      <c r="O243" s="176">
        <f>O186/RES_summary!O$19</f>
        <v>14.64717081406271</v>
      </c>
      <c r="P243" s="176">
        <f>P186/RES_summary!P$19</f>
        <v>14.46811827046691</v>
      </c>
      <c r="Q243" s="176">
        <f>Q186/RES_summary!Q$19</f>
        <v>15.217888962242807</v>
      </c>
    </row>
    <row r="245" spans="1:17" ht="12" customHeight="1" x14ac:dyDescent="0.25">
      <c r="A245" s="152" t="s">
        <v>71</v>
      </c>
      <c r="B245" s="184">
        <f>B188/RES_summary!B$19</f>
        <v>81.637643748142025</v>
      </c>
      <c r="C245" s="184">
        <f>C188/RES_summary!C$19</f>
        <v>86.092335237803653</v>
      </c>
      <c r="D245" s="184">
        <f>D188/RES_summary!D$19</f>
        <v>93.794408762737092</v>
      </c>
      <c r="E245" s="184">
        <f>E188/RES_summary!E$19</f>
        <v>108.75671789091255</v>
      </c>
      <c r="F245" s="184">
        <f>F188/RES_summary!F$19</f>
        <v>106.37875421003531</v>
      </c>
      <c r="G245" s="184">
        <f>G188/RES_summary!G$19</f>
        <v>109.59135252291205</v>
      </c>
      <c r="H245" s="184">
        <f>H188/RES_summary!H$19</f>
        <v>110.50072653438716</v>
      </c>
      <c r="I245" s="184">
        <f>I188/RES_summary!I$19</f>
        <v>107.666440622729</v>
      </c>
      <c r="J245" s="184">
        <f>J188/RES_summary!J$19</f>
        <v>104.12128702776924</v>
      </c>
      <c r="K245" s="184">
        <f>K188/RES_summary!K$19</f>
        <v>96.046050109219735</v>
      </c>
      <c r="L245" s="184">
        <f>L188/RES_summary!L$19</f>
        <v>91.315828855274816</v>
      </c>
      <c r="M245" s="184">
        <f>M188/RES_summary!M$19</f>
        <v>107.42883403402659</v>
      </c>
      <c r="N245" s="184">
        <f>N188/RES_summary!N$19</f>
        <v>98.502011732120167</v>
      </c>
      <c r="O245" s="184">
        <f>O188/RES_summary!O$19</f>
        <v>73.316534802440572</v>
      </c>
      <c r="P245" s="184">
        <f>P188/RES_summary!P$19</f>
        <v>72.418090600075686</v>
      </c>
      <c r="Q245" s="184">
        <f>Q188/RES_summary!Q$19</f>
        <v>87.03959320242754</v>
      </c>
    </row>
    <row r="246" spans="1:17" ht="12" customHeight="1" x14ac:dyDescent="0.25">
      <c r="A246" s="158" t="s">
        <v>65</v>
      </c>
      <c r="B246" s="178">
        <f>B189/RES_summary!B$19</f>
        <v>55.079965377077784</v>
      </c>
      <c r="C246" s="178">
        <f>C189/RES_summary!C$19</f>
        <v>58.46907514362065</v>
      </c>
      <c r="D246" s="178">
        <f>D189/RES_summary!D$19</f>
        <v>63.761232322445132</v>
      </c>
      <c r="E246" s="178">
        <f>E189/RES_summary!E$19</f>
        <v>77.266804925278436</v>
      </c>
      <c r="F246" s="178">
        <f>F189/RES_summary!F$19</f>
        <v>73.736295033580419</v>
      </c>
      <c r="G246" s="178">
        <f>G189/RES_summary!G$19</f>
        <v>76.183838592704603</v>
      </c>
      <c r="H246" s="178">
        <f>H189/RES_summary!H$19</f>
        <v>75.803547625377007</v>
      </c>
      <c r="I246" s="178">
        <f>I189/RES_summary!I$19</f>
        <v>71.310525730111266</v>
      </c>
      <c r="J246" s="178">
        <f>J189/RES_summary!J$19</f>
        <v>66.625308758652665</v>
      </c>
      <c r="K246" s="178">
        <f>K189/RES_summary!K$19</f>
        <v>58.01404098350519</v>
      </c>
      <c r="L246" s="178">
        <f>L189/RES_summary!L$19</f>
        <v>52.831844390421502</v>
      </c>
      <c r="M246" s="178">
        <f>M189/RES_summary!M$19</f>
        <v>69.321196014003519</v>
      </c>
      <c r="N246" s="178">
        <f>N189/RES_summary!N$19</f>
        <v>59.930051836726584</v>
      </c>
      <c r="O246" s="178">
        <f>O189/RES_summary!O$19</f>
        <v>34.776107423068346</v>
      </c>
      <c r="P246" s="178">
        <f>P189/RES_summary!P$19</f>
        <v>33.70993931028277</v>
      </c>
      <c r="Q246" s="178">
        <f>Q189/RES_summary!Q$19</f>
        <v>47.625855133903833</v>
      </c>
    </row>
    <row r="247" spans="1:17" ht="12" customHeight="1" x14ac:dyDescent="0.25">
      <c r="A247" s="23" t="s">
        <v>161</v>
      </c>
      <c r="B247" s="177">
        <f>B190/RES_summary!B$19</f>
        <v>54.10381325214351</v>
      </c>
      <c r="C247" s="177">
        <f>C190/RES_summary!C$19</f>
        <v>57.592029258676853</v>
      </c>
      <c r="D247" s="177">
        <f>D190/RES_summary!D$19</f>
        <v>62.334578805349445</v>
      </c>
      <c r="E247" s="177">
        <f>E190/RES_summary!E$19</f>
        <v>75.500767272005547</v>
      </c>
      <c r="F247" s="177">
        <f>F190/RES_summary!F$19</f>
        <v>72.139572477557792</v>
      </c>
      <c r="G247" s="177">
        <f>G190/RES_summary!G$19</f>
        <v>75.067875277026388</v>
      </c>
      <c r="H247" s="177">
        <f>H190/RES_summary!H$19</f>
        <v>74.103454499589375</v>
      </c>
      <c r="I247" s="177">
        <f>I190/RES_summary!I$19</f>
        <v>69.073983225344293</v>
      </c>
      <c r="J247" s="177">
        <f>J190/RES_summary!J$19</f>
        <v>64.621297150953964</v>
      </c>
      <c r="K247" s="177">
        <f>K190/RES_summary!K$19</f>
        <v>56.044539248529965</v>
      </c>
      <c r="L247" s="177">
        <f>L190/RES_summary!L$19</f>
        <v>51.016880392800203</v>
      </c>
      <c r="M247" s="177">
        <f>M190/RES_summary!M$19</f>
        <v>68.237453634227691</v>
      </c>
      <c r="N247" s="177">
        <f>N190/RES_summary!N$19</f>
        <v>57.360519588345198</v>
      </c>
      <c r="O247" s="177">
        <f>O190/RES_summary!O$19</f>
        <v>33.291579836000331</v>
      </c>
      <c r="P247" s="177">
        <f>P190/RES_summary!P$19</f>
        <v>32.439867229469108</v>
      </c>
      <c r="Q247" s="177">
        <f>Q190/RES_summary!Q$19</f>
        <v>45.680212262402392</v>
      </c>
    </row>
    <row r="248" spans="1:17" ht="12" customHeight="1" x14ac:dyDescent="0.25">
      <c r="A248" s="23" t="s">
        <v>60</v>
      </c>
      <c r="B248" s="177">
        <f>B191/RES_summary!B$19</f>
        <v>0.97615212493427028</v>
      </c>
      <c r="C248" s="177">
        <f>C191/RES_summary!C$19</f>
        <v>0.87704588494379798</v>
      </c>
      <c r="D248" s="177">
        <f>D191/RES_summary!D$19</f>
        <v>1.4266535170956842</v>
      </c>
      <c r="E248" s="177">
        <f>E191/RES_summary!E$19</f>
        <v>1.7660376532728941</v>
      </c>
      <c r="F248" s="177">
        <f>F191/RES_summary!F$19</f>
        <v>1.5967225560226281</v>
      </c>
      <c r="G248" s="177">
        <f>G191/RES_summary!G$19</f>
        <v>1.1159633156782158</v>
      </c>
      <c r="H248" s="177">
        <f>H191/RES_summary!H$19</f>
        <v>1.7000931257876279</v>
      </c>
      <c r="I248" s="177">
        <f>I191/RES_summary!I$19</f>
        <v>2.2365425047669829</v>
      </c>
      <c r="J248" s="177">
        <f>J191/RES_summary!J$19</f>
        <v>2.0040116076987005</v>
      </c>
      <c r="K248" s="177">
        <f>K191/RES_summary!K$19</f>
        <v>1.9695017349752246</v>
      </c>
      <c r="L248" s="177">
        <f>L191/RES_summary!L$19</f>
        <v>1.8149639976213077</v>
      </c>
      <c r="M248" s="177">
        <f>M191/RES_summary!M$19</f>
        <v>1.0837423797758201</v>
      </c>
      <c r="N248" s="177">
        <f>N191/RES_summary!N$19</f>
        <v>2.5695322483813907</v>
      </c>
      <c r="O248" s="177">
        <f>O191/RES_summary!O$19</f>
        <v>1.4845275870680124</v>
      </c>
      <c r="P248" s="177">
        <f>P191/RES_summary!P$19</f>
        <v>1.2700720808136616</v>
      </c>
      <c r="Q248" s="177">
        <f>Q191/RES_summary!Q$19</f>
        <v>1.9456428715014351</v>
      </c>
    </row>
    <row r="249" spans="1:17" ht="12" customHeight="1" x14ac:dyDescent="0.25">
      <c r="A249" s="158" t="s">
        <v>112</v>
      </c>
      <c r="B249" s="178">
        <f>B192/RES_summary!B$19</f>
        <v>2.643964999736546</v>
      </c>
      <c r="C249" s="178">
        <f>C192/RES_summary!C$19</f>
        <v>3.5620680579041619</v>
      </c>
      <c r="D249" s="178">
        <f>D192/RES_summary!D$19</f>
        <v>4.2393622375155644</v>
      </c>
      <c r="E249" s="178">
        <f>E192/RES_summary!E$19</f>
        <v>4.911199314424719</v>
      </c>
      <c r="F249" s="178">
        <f>F192/RES_summary!F$19</f>
        <v>5.609403458707745</v>
      </c>
      <c r="G249" s="178">
        <f>G192/RES_summary!G$19</f>
        <v>6.3458405258995896</v>
      </c>
      <c r="H249" s="178">
        <f>H192/RES_summary!H$19</f>
        <v>7.0570035620616549</v>
      </c>
      <c r="I249" s="178">
        <f>I192/RES_summary!I$19</f>
        <v>7.8196637893955598</v>
      </c>
      <c r="J249" s="178">
        <f>J192/RES_summary!J$19</f>
        <v>8.7095315073334305</v>
      </c>
      <c r="K249" s="178">
        <f>K192/RES_summary!K$19</f>
        <v>9.330228949561814</v>
      </c>
      <c r="L249" s="178">
        <f>L192/RES_summary!L$19</f>
        <v>9.7550903160244893</v>
      </c>
      <c r="M249" s="178">
        <f>M192/RES_summary!M$19</f>
        <v>10.11018111979163</v>
      </c>
      <c r="N249" s="178">
        <f>N192/RES_summary!N$19</f>
        <v>10.367107764597664</v>
      </c>
      <c r="O249" s="178">
        <f>O192/RES_summary!O$19</f>
        <v>10.766867413563846</v>
      </c>
      <c r="P249" s="178">
        <f>P192/RES_summary!P$19</f>
        <v>11.167459421904395</v>
      </c>
      <c r="Q249" s="178">
        <f>Q192/RES_summary!Q$19</f>
        <v>11.767629389051335</v>
      </c>
    </row>
    <row r="250" spans="1:17" ht="12" customHeight="1" x14ac:dyDescent="0.25">
      <c r="A250" s="23" t="s">
        <v>60</v>
      </c>
      <c r="B250" s="177">
        <f>B193/RES_summary!B$19</f>
        <v>2.643964999736546</v>
      </c>
      <c r="C250" s="177">
        <f>C193/RES_summary!C$19</f>
        <v>3.5620680579041619</v>
      </c>
      <c r="D250" s="177">
        <f>D193/RES_summary!D$19</f>
        <v>4.2393622375155644</v>
      </c>
      <c r="E250" s="177">
        <f>E193/RES_summary!E$19</f>
        <v>4.911199314424719</v>
      </c>
      <c r="F250" s="177">
        <f>F193/RES_summary!F$19</f>
        <v>5.609403458707745</v>
      </c>
      <c r="G250" s="177">
        <f>G193/RES_summary!G$19</f>
        <v>6.3458405258995896</v>
      </c>
      <c r="H250" s="177">
        <f>H193/RES_summary!H$19</f>
        <v>7.0570035620616549</v>
      </c>
      <c r="I250" s="177">
        <f>I193/RES_summary!I$19</f>
        <v>7.8196637893955598</v>
      </c>
      <c r="J250" s="177">
        <f>J193/RES_summary!J$19</f>
        <v>8.7095315073334305</v>
      </c>
      <c r="K250" s="177">
        <f>K193/RES_summary!K$19</f>
        <v>9.330228949561814</v>
      </c>
      <c r="L250" s="177">
        <f>L193/RES_summary!L$19</f>
        <v>9.7550903160244893</v>
      </c>
      <c r="M250" s="177">
        <f>M193/RES_summary!M$19</f>
        <v>10.11018111979163</v>
      </c>
      <c r="N250" s="177">
        <f>N193/RES_summary!N$19</f>
        <v>10.367107764597664</v>
      </c>
      <c r="O250" s="177">
        <f>O193/RES_summary!O$19</f>
        <v>10.766867413563846</v>
      </c>
      <c r="P250" s="177">
        <f>P193/RES_summary!P$19</f>
        <v>11.167459421904395</v>
      </c>
      <c r="Q250" s="177">
        <f>Q193/RES_summary!Q$19</f>
        <v>11.767629389051335</v>
      </c>
    </row>
    <row r="251" spans="1:17" ht="12" customHeight="1" x14ac:dyDescent="0.25">
      <c r="A251" s="158" t="s">
        <v>63</v>
      </c>
      <c r="B251" s="178">
        <f>B194/RES_summary!B$19</f>
        <v>12.811461251652627</v>
      </c>
      <c r="C251" s="178">
        <f>C194/RES_summary!C$19</f>
        <v>12.884774946749532</v>
      </c>
      <c r="D251" s="178">
        <f>D194/RES_summary!D$19</f>
        <v>13.82293081489148</v>
      </c>
      <c r="E251" s="178">
        <f>E194/RES_summary!E$19</f>
        <v>14.319884064956119</v>
      </c>
      <c r="F251" s="178">
        <f>F194/RES_summary!F$19</f>
        <v>14.738762864584187</v>
      </c>
      <c r="G251" s="178">
        <f>G194/RES_summary!G$19</f>
        <v>14.860359120073591</v>
      </c>
      <c r="H251" s="178">
        <f>H194/RES_summary!H$19</f>
        <v>15.131550382274089</v>
      </c>
      <c r="I251" s="178">
        <f>I194/RES_summary!I$19</f>
        <v>15.67123057321305</v>
      </c>
      <c r="J251" s="178">
        <f>J194/RES_summary!J$19</f>
        <v>16.036292423567399</v>
      </c>
      <c r="K251" s="178">
        <f>K194/RES_summary!K$19</f>
        <v>16.073736434155517</v>
      </c>
      <c r="L251" s="178">
        <f>L194/RES_summary!L$19</f>
        <v>16.083221726449366</v>
      </c>
      <c r="M251" s="178">
        <f>M194/RES_summary!M$19</f>
        <v>15.776596054039015</v>
      </c>
      <c r="N251" s="178">
        <f>N194/RES_summary!N$19</f>
        <v>15.758841248980437</v>
      </c>
      <c r="O251" s="178">
        <f>O194/RES_summary!O$19</f>
        <v>15.517832802760807</v>
      </c>
      <c r="P251" s="178">
        <f>P194/RES_summary!P$19</f>
        <v>15.447265100718223</v>
      </c>
      <c r="Q251" s="178">
        <f>Q194/RES_summary!Q$19</f>
        <v>15.494903424706981</v>
      </c>
    </row>
    <row r="252" spans="1:17" ht="12" customHeight="1" x14ac:dyDescent="0.25">
      <c r="A252" s="167" t="s">
        <v>160</v>
      </c>
      <c r="B252" s="183">
        <f>B195/RES_summary!B$19</f>
        <v>12.773790890286312</v>
      </c>
      <c r="C252" s="183">
        <f>C195/RES_summary!C$19</f>
        <v>12.890940109741209</v>
      </c>
      <c r="D252" s="183">
        <f>D195/RES_summary!D$19</f>
        <v>13.854184130576655</v>
      </c>
      <c r="E252" s="183">
        <f>E195/RES_summary!E$19</f>
        <v>14.357628798063631</v>
      </c>
      <c r="F252" s="183">
        <f>F195/RES_summary!F$19</f>
        <v>14.879524048932431</v>
      </c>
      <c r="G252" s="183">
        <f>G195/RES_summary!G$19</f>
        <v>15.065565954596543</v>
      </c>
      <c r="H252" s="183">
        <f>H195/RES_summary!H$19</f>
        <v>15.301360014575351</v>
      </c>
      <c r="I252" s="183">
        <f>I195/RES_summary!I$19</f>
        <v>15.86921170571007</v>
      </c>
      <c r="J252" s="183">
        <f>J195/RES_summary!J$19</f>
        <v>16.243312870148397</v>
      </c>
      <c r="K252" s="183">
        <f>K195/RES_summary!K$19</f>
        <v>16.299270839795629</v>
      </c>
      <c r="L252" s="183">
        <f>L195/RES_summary!L$19</f>
        <v>16.327721450053698</v>
      </c>
      <c r="M252" s="183">
        <f>M195/RES_summary!M$19</f>
        <v>16.081961042078216</v>
      </c>
      <c r="N252" s="183">
        <f>N195/RES_summary!N$19</f>
        <v>15.92699487989446</v>
      </c>
      <c r="O252" s="183">
        <f>O195/RES_summary!O$19</f>
        <v>15.723266466306409</v>
      </c>
      <c r="P252" s="183">
        <f>P195/RES_summary!P$19</f>
        <v>15.630317426429739</v>
      </c>
      <c r="Q252" s="183">
        <f>Q195/RES_summary!Q$19</f>
        <v>15.64467489199555</v>
      </c>
    </row>
    <row r="253" spans="1:17" ht="12" customHeight="1" x14ac:dyDescent="0.25">
      <c r="A253" s="167" t="s">
        <v>159</v>
      </c>
      <c r="B253" s="183">
        <f>B196/RES_summary!B$19</f>
        <v>12.773199287968817</v>
      </c>
      <c r="C253" s="183">
        <f>C196/RES_summary!C$19</f>
        <v>12.870312826535393</v>
      </c>
      <c r="D253" s="183">
        <f>D196/RES_summary!D$19</f>
        <v>13.628050876989059</v>
      </c>
      <c r="E253" s="183">
        <f>E196/RES_summary!E$19</f>
        <v>13.910569313448573</v>
      </c>
      <c r="F253" s="183">
        <f>F196/RES_summary!F$19</f>
        <v>14.177109600365736</v>
      </c>
      <c r="G253" s="183">
        <f>G196/RES_summary!G$19</f>
        <v>14.329100577001872</v>
      </c>
      <c r="H253" s="183">
        <f>H196/RES_summary!H$19</f>
        <v>14.494787376315633</v>
      </c>
      <c r="I253" s="183">
        <f>I196/RES_summary!I$19</f>
        <v>15.075110609887407</v>
      </c>
      <c r="J253" s="183">
        <f>J196/RES_summary!J$19</f>
        <v>15.482771685857866</v>
      </c>
      <c r="K253" s="183">
        <f>K196/RES_summary!K$19</f>
        <v>15.548580997090934</v>
      </c>
      <c r="L253" s="183">
        <f>L196/RES_summary!L$19</f>
        <v>15.647044640371815</v>
      </c>
      <c r="M253" s="183">
        <f>M196/RES_summary!M$19</f>
        <v>15.423697582488263</v>
      </c>
      <c r="N253" s="183">
        <f>N196/RES_summary!N$19</f>
        <v>15.323118846036303</v>
      </c>
      <c r="O253" s="183">
        <f>O196/RES_summary!O$19</f>
        <v>15.174372916451977</v>
      </c>
      <c r="P253" s="183">
        <f>P196/RES_summary!P$19</f>
        <v>15.146901217132386</v>
      </c>
      <c r="Q253" s="183">
        <f>Q196/RES_summary!Q$19</f>
        <v>15.173713679426909</v>
      </c>
    </row>
    <row r="254" spans="1:17" ht="12" customHeight="1" x14ac:dyDescent="0.25">
      <c r="A254" s="166" t="s">
        <v>203</v>
      </c>
      <c r="B254" s="182">
        <f>B197/RES_summary!B$19</f>
        <v>3.257316677023018</v>
      </c>
      <c r="C254" s="182">
        <f>C197/RES_summary!C$19</f>
        <v>3.3116823119517536</v>
      </c>
      <c r="D254" s="182">
        <f>D197/RES_summary!D$19</f>
        <v>4.3146370297915402</v>
      </c>
      <c r="E254" s="182">
        <f>E197/RES_summary!E$19</f>
        <v>4.8958564061908962</v>
      </c>
      <c r="F254" s="182">
        <f>F197/RES_summary!F$19</f>
        <v>4.417574698806896</v>
      </c>
      <c r="G254" s="182">
        <f>G197/RES_summary!G$19</f>
        <v>5.2076891885422869</v>
      </c>
      <c r="H254" s="182">
        <f>H197/RES_summary!H$19</f>
        <v>4.9324075820940587</v>
      </c>
      <c r="I254" s="182">
        <f>I197/RES_summary!I$19</f>
        <v>4.80520627607949</v>
      </c>
      <c r="J254" s="182">
        <f>J197/RES_summary!J$19</f>
        <v>4.9189378645625217</v>
      </c>
      <c r="K254" s="182">
        <f>K197/RES_summary!K$19</f>
        <v>4.7701688415646526</v>
      </c>
      <c r="L254" s="182">
        <f>L197/RES_summary!L$19</f>
        <v>4.9439966493032648</v>
      </c>
      <c r="M254" s="182">
        <f>M197/RES_summary!M$19</f>
        <v>5.0655879000220354</v>
      </c>
      <c r="N254" s="182">
        <f>N197/RES_summary!N$19</f>
        <v>5.018106987993181</v>
      </c>
      <c r="O254" s="182">
        <f>O197/RES_summary!O$19</f>
        <v>4.9555420800391756</v>
      </c>
      <c r="P254" s="182">
        <f>P197/RES_summary!P$19</f>
        <v>4.925464514927727</v>
      </c>
      <c r="Q254" s="182">
        <f>Q197/RES_summary!Q$19</f>
        <v>4.9451919537821967</v>
      </c>
    </row>
    <row r="255" spans="1:17" ht="12" customHeight="1" x14ac:dyDescent="0.25">
      <c r="A255" s="147" t="s">
        <v>59</v>
      </c>
      <c r="B255" s="181">
        <f>B198/RES_summary!B$19</f>
        <v>9.5158826109458019</v>
      </c>
      <c r="C255" s="181">
        <f>C198/RES_summary!C$19</f>
        <v>9.5586305145836405</v>
      </c>
      <c r="D255" s="181">
        <f>D198/RES_summary!D$19</f>
        <v>9.3134138471975163</v>
      </c>
      <c r="E255" s="181">
        <f>E198/RES_summary!E$19</f>
        <v>9.0147129072576764</v>
      </c>
      <c r="F255" s="181">
        <f>F198/RES_summary!F$19</f>
        <v>9.7595349015588369</v>
      </c>
      <c r="G255" s="181">
        <f>G198/RES_summary!G$19</f>
        <v>9.1214113884595847</v>
      </c>
      <c r="H255" s="181">
        <f>H198/RES_summary!H$19</f>
        <v>9.5623797942215738</v>
      </c>
      <c r="I255" s="181">
        <f>I198/RES_summary!I$19</f>
        <v>10.269904333807919</v>
      </c>
      <c r="J255" s="181">
        <f>J198/RES_summary!J$19</f>
        <v>10.563833821295344</v>
      </c>
      <c r="K255" s="181">
        <f>K198/RES_summary!K$19</f>
        <v>10.778412155526279</v>
      </c>
      <c r="L255" s="181">
        <f>L198/RES_summary!L$19</f>
        <v>10.703047991068551</v>
      </c>
      <c r="M255" s="181">
        <f>M198/RES_summary!M$19</f>
        <v>10.358109682466228</v>
      </c>
      <c r="N255" s="181">
        <f>N198/RES_summary!N$19</f>
        <v>10.30501185804312</v>
      </c>
      <c r="O255" s="181">
        <f>O198/RES_summary!O$19</f>
        <v>10.218830836412803</v>
      </c>
      <c r="P255" s="181">
        <f>P198/RES_summary!P$19</f>
        <v>10.221436702204659</v>
      </c>
      <c r="Q255" s="181">
        <f>Q198/RES_summary!Q$19</f>
        <v>10.228521725644715</v>
      </c>
    </row>
    <row r="256" spans="1:17" ht="12" customHeight="1" x14ac:dyDescent="0.25">
      <c r="A256" s="163" t="s">
        <v>142</v>
      </c>
      <c r="B256" s="180">
        <f>B199/RES_summary!B$19</f>
        <v>12.948515505105981</v>
      </c>
      <c r="C256" s="180">
        <f>C199/RES_summary!C$19</f>
        <v>12.909768394699524</v>
      </c>
      <c r="D256" s="180">
        <f>D199/RES_summary!D$19</f>
        <v>14.158710980027488</v>
      </c>
      <c r="E256" s="180">
        <f>E199/RES_summary!E$19</f>
        <v>15.07813554328073</v>
      </c>
      <c r="F256" s="180">
        <f>F199/RES_summary!F$19</f>
        <v>15.58878971218658</v>
      </c>
      <c r="G256" s="180">
        <f>G199/RES_summary!G$19</f>
        <v>15.468829359132132</v>
      </c>
      <c r="H256" s="180">
        <f>H199/RES_summary!H$19</f>
        <v>16.25677408933544</v>
      </c>
      <c r="I256" s="180">
        <f>I199/RES_summary!I$19</f>
        <v>17.652876461945947</v>
      </c>
      <c r="J256" s="180">
        <f>J199/RES_summary!J$19</f>
        <v>17.989432557737523</v>
      </c>
      <c r="K256" s="180">
        <f>K199/RES_summary!K$19</f>
        <v>18.028844152626885</v>
      </c>
      <c r="L256" s="180">
        <f>L199/RES_summary!L$19</f>
        <v>17.965751913567011</v>
      </c>
      <c r="M256" s="180">
        <f>M199/RES_summary!M$19</f>
        <v>16.768563359727324</v>
      </c>
      <c r="N256" s="180">
        <f>N199/RES_summary!N$19</f>
        <v>18.531457900254306</v>
      </c>
      <c r="O256" s="180">
        <f>O199/RES_summary!O$19</f>
        <v>17.498324228829052</v>
      </c>
      <c r="P256" s="180">
        <f>P199/RES_summary!P$19</f>
        <v>17.040051791218115</v>
      </c>
      <c r="Q256" s="180">
        <f>Q199/RES_summary!Q$19</f>
        <v>18.20384160856527</v>
      </c>
    </row>
    <row r="257" spans="1:17" ht="12" customHeight="1" x14ac:dyDescent="0.25">
      <c r="A257" s="161" t="s">
        <v>141</v>
      </c>
      <c r="B257" s="179">
        <f>B200/RES_summary!B$19</f>
        <v>12.817754064747833</v>
      </c>
      <c r="C257" s="179">
        <f>C200/RES_summary!C$19</f>
        <v>12.850621455232025</v>
      </c>
      <c r="D257" s="179">
        <f>D200/RES_summary!D$19</f>
        <v>13.716477956135011</v>
      </c>
      <c r="E257" s="179">
        <f>E200/RES_summary!E$19</f>
        <v>14.247045295541843</v>
      </c>
      <c r="F257" s="179">
        <f>F200/RES_summary!F$19</f>
        <v>14.429132227734971</v>
      </c>
      <c r="G257" s="179">
        <f>G200/RES_summary!G$19</f>
        <v>14.49944277329487</v>
      </c>
      <c r="H257" s="179">
        <f>H200/RES_summary!H$19</f>
        <v>14.82305617712516</v>
      </c>
      <c r="I257" s="179">
        <f>I200/RES_summary!I$19</f>
        <v>15.595022121913962</v>
      </c>
      <c r="J257" s="179">
        <f>J200/RES_summary!J$19</f>
        <v>15.996802921896945</v>
      </c>
      <c r="K257" s="179">
        <f>K200/RES_summary!K$19</f>
        <v>16.045431682325994</v>
      </c>
      <c r="L257" s="179">
        <f>L200/RES_summary!L$19</f>
        <v>16.125671479823218</v>
      </c>
      <c r="M257" s="179">
        <f>M200/RES_summary!M$19</f>
        <v>15.613168226092309</v>
      </c>
      <c r="N257" s="179">
        <f>N200/RES_summary!N$19</f>
        <v>16.109111231747725</v>
      </c>
      <c r="O257" s="179">
        <f>O200/RES_summary!O$19</f>
        <v>15.694745557412705</v>
      </c>
      <c r="P257" s="179">
        <f>P200/RES_summary!P$19</f>
        <v>15.558854454657519</v>
      </c>
      <c r="Q257" s="179">
        <f>Q200/RES_summary!Q$19</f>
        <v>15.923646508373571</v>
      </c>
    </row>
    <row r="258" spans="1:17" ht="12" customHeight="1" x14ac:dyDescent="0.25">
      <c r="A258" s="148" t="s">
        <v>60</v>
      </c>
      <c r="B258" s="177">
        <f>B201/RES_summary!B$19</f>
        <v>3.3018714538020291</v>
      </c>
      <c r="C258" s="177">
        <f>C201/RES_summary!C$19</f>
        <v>3.2919909406483825</v>
      </c>
      <c r="D258" s="177">
        <f>D201/RES_summary!D$19</f>
        <v>4.4030641089374969</v>
      </c>
      <c r="E258" s="177">
        <f>E201/RES_summary!E$19</f>
        <v>5.2323323882841661</v>
      </c>
      <c r="F258" s="177">
        <f>F201/RES_summary!F$19</f>
        <v>4.6695973261761354</v>
      </c>
      <c r="G258" s="177">
        <f>G201/RES_summary!G$19</f>
        <v>5.3780313848352819</v>
      </c>
      <c r="H258" s="177">
        <f>H201/RES_summary!H$19</f>
        <v>5.2606763829035819</v>
      </c>
      <c r="I258" s="177">
        <f>I201/RES_summary!I$19</f>
        <v>5.3251177881060503</v>
      </c>
      <c r="J258" s="177">
        <f>J201/RES_summary!J$19</f>
        <v>5.432969100601599</v>
      </c>
      <c r="K258" s="177">
        <f>K201/RES_summary!K$19</f>
        <v>5.2670195267997117</v>
      </c>
      <c r="L258" s="177">
        <f>L201/RES_summary!L$19</f>
        <v>5.4226234887546703</v>
      </c>
      <c r="M258" s="177">
        <f>M201/RES_summary!M$19</f>
        <v>5.2550585436260846</v>
      </c>
      <c r="N258" s="177">
        <f>N201/RES_summary!N$19</f>
        <v>5.8040993737046103</v>
      </c>
      <c r="O258" s="177">
        <f>O201/RES_summary!O$19</f>
        <v>5.4759147209998984</v>
      </c>
      <c r="P258" s="177">
        <f>P201/RES_summary!P$19</f>
        <v>5.337417752452863</v>
      </c>
      <c r="Q258" s="177">
        <f>Q201/RES_summary!Q$19</f>
        <v>5.6951247827288638</v>
      </c>
    </row>
    <row r="259" spans="1:17" ht="12" customHeight="1" x14ac:dyDescent="0.25">
      <c r="A259" s="148" t="s">
        <v>59</v>
      </c>
      <c r="B259" s="177">
        <f>B202/RES_summary!B$19</f>
        <v>9.5158826109458037</v>
      </c>
      <c r="C259" s="177">
        <f>C202/RES_summary!C$19</f>
        <v>9.5586305145836441</v>
      </c>
      <c r="D259" s="177">
        <f>D202/RES_summary!D$19</f>
        <v>9.3134138471975163</v>
      </c>
      <c r="E259" s="177">
        <f>E202/RES_summary!E$19</f>
        <v>9.0147129072576782</v>
      </c>
      <c r="F259" s="177">
        <f>F202/RES_summary!F$19</f>
        <v>9.7595349015588351</v>
      </c>
      <c r="G259" s="177">
        <f>G202/RES_summary!G$19</f>
        <v>9.1214113884595882</v>
      </c>
      <c r="H259" s="177">
        <f>H202/RES_summary!H$19</f>
        <v>9.5623797942215756</v>
      </c>
      <c r="I259" s="177">
        <f>I202/RES_summary!I$19</f>
        <v>10.269904333807911</v>
      </c>
      <c r="J259" s="177">
        <f>J202/RES_summary!J$19</f>
        <v>10.563833821295344</v>
      </c>
      <c r="K259" s="177">
        <f>K202/RES_summary!K$19</f>
        <v>10.778412155526281</v>
      </c>
      <c r="L259" s="177">
        <f>L202/RES_summary!L$19</f>
        <v>10.703047991068548</v>
      </c>
      <c r="M259" s="177">
        <f>M202/RES_summary!M$19</f>
        <v>10.358109682466225</v>
      </c>
      <c r="N259" s="177">
        <f>N202/RES_summary!N$19</f>
        <v>10.305011858043114</v>
      </c>
      <c r="O259" s="177">
        <f>O202/RES_summary!O$19</f>
        <v>10.218830836412804</v>
      </c>
      <c r="P259" s="177">
        <f>P202/RES_summary!P$19</f>
        <v>10.221436702204654</v>
      </c>
      <c r="Q259" s="177">
        <f>Q202/RES_summary!Q$19</f>
        <v>10.228521725644708</v>
      </c>
    </row>
    <row r="260" spans="1:17" ht="12" customHeight="1" x14ac:dyDescent="0.25">
      <c r="A260" s="158" t="s">
        <v>62</v>
      </c>
      <c r="B260" s="178">
        <f>B203/RES_summary!B$19</f>
        <v>11.102252119675066</v>
      </c>
      <c r="C260" s="178">
        <f>C203/RES_summary!C$19</f>
        <v>11.176417089529314</v>
      </c>
      <c r="D260" s="178">
        <f>D203/RES_summary!D$19</f>
        <v>11.970883387884925</v>
      </c>
      <c r="E260" s="178">
        <f>E203/RES_summary!E$19</f>
        <v>12.258829586253281</v>
      </c>
      <c r="F260" s="178">
        <f>F203/RES_summary!F$19</f>
        <v>12.294292853162977</v>
      </c>
      <c r="G260" s="178">
        <f>G203/RES_summary!G$19</f>
        <v>12.201314284234256</v>
      </c>
      <c r="H260" s="178">
        <f>H203/RES_summary!H$19</f>
        <v>12.508624964674398</v>
      </c>
      <c r="I260" s="178">
        <f>I203/RES_summary!I$19</f>
        <v>12.865020530009142</v>
      </c>
      <c r="J260" s="178">
        <f>J203/RES_summary!J$19</f>
        <v>12.750154338215733</v>
      </c>
      <c r="K260" s="178">
        <f>K203/RES_summary!K$19</f>
        <v>12.628043741997207</v>
      </c>
      <c r="L260" s="178">
        <f>L203/RES_summary!L$19</f>
        <v>12.645672422379452</v>
      </c>
      <c r="M260" s="178">
        <f>M203/RES_summary!M$19</f>
        <v>12.220860846192418</v>
      </c>
      <c r="N260" s="178">
        <f>N203/RES_summary!N$19</f>
        <v>12.446010881815491</v>
      </c>
      <c r="O260" s="178">
        <f>O203/RES_summary!O$19</f>
        <v>12.25572716304757</v>
      </c>
      <c r="P260" s="178">
        <f>P203/RES_summary!P$19</f>
        <v>12.093426767170316</v>
      </c>
      <c r="Q260" s="178">
        <f>Q203/RES_summary!Q$19</f>
        <v>12.151205254765388</v>
      </c>
    </row>
    <row r="261" spans="1:17" ht="12" customHeight="1" x14ac:dyDescent="0.25">
      <c r="A261" s="23" t="s">
        <v>203</v>
      </c>
      <c r="B261" s="177">
        <f>B204/RES_summary!B$19</f>
        <v>11.035813942053451</v>
      </c>
      <c r="C261" s="177">
        <f>C204/RES_summary!C$19</f>
        <v>11.203882570247977</v>
      </c>
      <c r="D261" s="177">
        <f>D204/RES_summary!D$19</f>
        <v>12.088233555290321</v>
      </c>
      <c r="E261" s="177">
        <f>E204/RES_summary!E$19</f>
        <v>12.451084313633539</v>
      </c>
      <c r="F261" s="177">
        <f>F204/RES_summary!F$19</f>
        <v>12.574486782768222</v>
      </c>
      <c r="G261" s="177">
        <f>G204/RES_summary!G$19</f>
        <v>12.575594051531432</v>
      </c>
      <c r="H261" s="177">
        <f>H204/RES_summary!H$19</f>
        <v>12.700591882520589</v>
      </c>
      <c r="I261" s="177">
        <f>I204/RES_summary!I$19</f>
        <v>12.858181117563577</v>
      </c>
      <c r="J261" s="177">
        <f>J204/RES_summary!J$19</f>
        <v>12.725046479074116</v>
      </c>
      <c r="K261" s="177">
        <f>K204/RES_summary!K$19</f>
        <v>12.594770425105501</v>
      </c>
      <c r="L261" s="177">
        <f>L204/RES_summary!L$19</f>
        <v>12.61312647351674</v>
      </c>
      <c r="M261" s="177">
        <f>M204/RES_summary!M$19</f>
        <v>12.280093503927393</v>
      </c>
      <c r="N261" s="177">
        <f>N204/RES_summary!N$19</f>
        <v>12.304138353304172</v>
      </c>
      <c r="O261" s="177">
        <f>O204/RES_summary!O$19</f>
        <v>12.238887906120954</v>
      </c>
      <c r="P261" s="177">
        <f>P204/RES_summary!P$19</f>
        <v>12.068024501155854</v>
      </c>
      <c r="Q261" s="177">
        <f>Q204/RES_summary!Q$19</f>
        <v>12.015915170829865</v>
      </c>
    </row>
    <row r="262" spans="1:17" ht="12" customHeight="1" x14ac:dyDescent="0.25">
      <c r="A262" s="29" t="s">
        <v>140</v>
      </c>
      <c r="B262" s="176">
        <f>B205/RES_summary!B$19</f>
        <v>11.18596644549093</v>
      </c>
      <c r="C262" s="176">
        <f>C205/RES_summary!C$19</f>
        <v>11.13902829300306</v>
      </c>
      <c r="D262" s="176">
        <f>D205/RES_summary!D$19</f>
        <v>11.81371854317608</v>
      </c>
      <c r="E262" s="176">
        <f>E205/RES_summary!E$19</f>
        <v>11.989045753916704</v>
      </c>
      <c r="F262" s="176">
        <f>F205/RES_summary!F$19</f>
        <v>11.879674285536295</v>
      </c>
      <c r="G262" s="176">
        <f>G205/RES_summary!G$19</f>
        <v>11.610151542797867</v>
      </c>
      <c r="H262" s="176">
        <f>H205/RES_summary!H$19</f>
        <v>12.188372823704954</v>
      </c>
      <c r="I262" s="176">
        <f>I205/RES_summary!I$19</f>
        <v>12.87753805857375</v>
      </c>
      <c r="J262" s="176">
        <f>J205/RES_summary!J$19</f>
        <v>12.799272983274573</v>
      </c>
      <c r="K262" s="176">
        <f>K205/RES_summary!K$19</f>
        <v>12.706127645269968</v>
      </c>
      <c r="L262" s="176">
        <f>L205/RES_summary!L$19</f>
        <v>12.753883240094375</v>
      </c>
      <c r="M262" s="176">
        <f>M205/RES_summary!M$19</f>
        <v>11.924859885895891</v>
      </c>
      <c r="N262" s="176">
        <f>N205/RES_summary!N$19</f>
        <v>13.135066784357271</v>
      </c>
      <c r="O262" s="176">
        <f>O205/RES_summary!O$19</f>
        <v>12.336226735837842</v>
      </c>
      <c r="P262" s="176">
        <f>P205/RES_summary!P$19</f>
        <v>12.211325086884987</v>
      </c>
      <c r="Q262" s="176">
        <f>Q205/RES_summary!Q$19</f>
        <v>12.896013519803477</v>
      </c>
    </row>
    <row r="264" spans="1:17" ht="12" customHeight="1" x14ac:dyDescent="0.25">
      <c r="A264" s="152" t="s">
        <v>195</v>
      </c>
      <c r="B264" s="184">
        <f>B207/RES_summary!B$19</f>
        <v>25.025271807967908</v>
      </c>
      <c r="C264" s="184">
        <f>C207/RES_summary!C$19</f>
        <v>26.239644908308264</v>
      </c>
      <c r="D264" s="184">
        <f>D207/RES_summary!D$19</f>
        <v>27.070396343173176</v>
      </c>
      <c r="E264" s="184">
        <f>E207/RES_summary!E$19</f>
        <v>30.536005511779805</v>
      </c>
      <c r="F264" s="184">
        <f>F207/RES_summary!F$19</f>
        <v>29.04343124857818</v>
      </c>
      <c r="G264" s="184">
        <f>G207/RES_summary!G$19</f>
        <v>29.848788293930699</v>
      </c>
      <c r="H264" s="184">
        <f>H207/RES_summary!H$19</f>
        <v>29.43366455282851</v>
      </c>
      <c r="I264" s="184">
        <f>I207/RES_summary!I$19</f>
        <v>27.641206976481676</v>
      </c>
      <c r="J264" s="184">
        <f>J207/RES_summary!J$19</f>
        <v>26.250559412052674</v>
      </c>
      <c r="K264" s="184">
        <f>K207/RES_summary!K$19</f>
        <v>23.669840036575501</v>
      </c>
      <c r="L264" s="184">
        <f>L207/RES_summary!L$19</f>
        <v>22.641673845580517</v>
      </c>
      <c r="M264" s="184">
        <f>M207/RES_summary!M$19</f>
        <v>28.063187997376179</v>
      </c>
      <c r="N264" s="184">
        <f>N207/RES_summary!N$19</f>
        <v>24.720373694757345</v>
      </c>
      <c r="O264" s="184">
        <f>O207/RES_summary!O$19</f>
        <v>17.344779900202955</v>
      </c>
      <c r="P264" s="184">
        <f>P207/RES_summary!P$19</f>
        <v>16.915781332866263</v>
      </c>
      <c r="Q264" s="184">
        <f>Q207/RES_summary!Q$19</f>
        <v>20.861992696865379</v>
      </c>
    </row>
    <row r="265" spans="1:17" ht="12" customHeight="1" x14ac:dyDescent="0.25">
      <c r="A265" s="158" t="s">
        <v>65</v>
      </c>
      <c r="B265" s="178">
        <f>B208/RES_summary!B$19</f>
        <v>19.457460445945422</v>
      </c>
      <c r="C265" s="178">
        <f>C208/RES_summary!C$19</f>
        <v>20.467417850791801</v>
      </c>
      <c r="D265" s="178">
        <f>D208/RES_summary!D$19</f>
        <v>20.943589453331544</v>
      </c>
      <c r="E265" s="178">
        <f>E208/RES_summary!E$19</f>
        <v>24.322860292656575</v>
      </c>
      <c r="F265" s="178">
        <f>F208/RES_summary!F$19</f>
        <v>22.722473937466905</v>
      </c>
      <c r="G265" s="178">
        <f>G208/RES_summary!G$19</f>
        <v>23.326927395248848</v>
      </c>
      <c r="H265" s="178">
        <f>H208/RES_summary!H$19</f>
        <v>22.844486765417024</v>
      </c>
      <c r="I265" s="178">
        <f>I208/RES_summary!I$19</f>
        <v>21.218713773595326</v>
      </c>
      <c r="J265" s="178">
        <f>J208/RES_summary!J$19</f>
        <v>19.792171280182007</v>
      </c>
      <c r="K265" s="178">
        <f>K208/RES_summary!K$19</f>
        <v>17.085089435152597</v>
      </c>
      <c r="L265" s="178">
        <f>L208/RES_summary!L$19</f>
        <v>15.540461684618858</v>
      </c>
      <c r="M265" s="178">
        <f>M208/RES_summary!M$19</f>
        <v>20.743022496759242</v>
      </c>
      <c r="N265" s="178">
        <f>N208/RES_summary!N$19</f>
        <v>17.430427227121612</v>
      </c>
      <c r="O265" s="178">
        <f>O208/RES_summary!O$19</f>
        <v>10.098033488597078</v>
      </c>
      <c r="P265" s="178">
        <f>P208/RES_summary!P$19</f>
        <v>9.8331929581656663</v>
      </c>
      <c r="Q265" s="178">
        <f>Q208/RES_summary!Q$19</f>
        <v>13.742893308202333</v>
      </c>
    </row>
    <row r="266" spans="1:17" ht="12" customHeight="1" x14ac:dyDescent="0.25">
      <c r="A266" s="23" t="s">
        <v>161</v>
      </c>
      <c r="B266" s="177">
        <f>B209/RES_summary!B$19</f>
        <v>19.457460445945422</v>
      </c>
      <c r="C266" s="177">
        <f>C209/RES_summary!C$19</f>
        <v>20.467417850791801</v>
      </c>
      <c r="D266" s="177">
        <f>D209/RES_summary!D$19</f>
        <v>20.943589453331544</v>
      </c>
      <c r="E266" s="177">
        <f>E209/RES_summary!E$19</f>
        <v>24.322860292656575</v>
      </c>
      <c r="F266" s="177">
        <f>F209/RES_summary!F$19</f>
        <v>22.722473937466905</v>
      </c>
      <c r="G266" s="177">
        <f>G209/RES_summary!G$19</f>
        <v>23.326927395248848</v>
      </c>
      <c r="H266" s="177">
        <f>H209/RES_summary!H$19</f>
        <v>22.844486765417024</v>
      </c>
      <c r="I266" s="177">
        <f>I209/RES_summary!I$19</f>
        <v>21.218713773595326</v>
      </c>
      <c r="J266" s="177">
        <f>J209/RES_summary!J$19</f>
        <v>19.792171280182007</v>
      </c>
      <c r="K266" s="177">
        <f>K209/RES_summary!K$19</f>
        <v>17.085089435152597</v>
      </c>
      <c r="L266" s="177">
        <f>L209/RES_summary!L$19</f>
        <v>15.540461684618858</v>
      </c>
      <c r="M266" s="177">
        <f>M209/RES_summary!M$19</f>
        <v>20.743022496759242</v>
      </c>
      <c r="N266" s="177">
        <f>N209/RES_summary!N$19</f>
        <v>17.430427227121612</v>
      </c>
      <c r="O266" s="177">
        <f>O209/RES_summary!O$19</f>
        <v>10.098033488597078</v>
      </c>
      <c r="P266" s="177">
        <f>P209/RES_summary!P$19</f>
        <v>9.8331929581656663</v>
      </c>
      <c r="Q266" s="177">
        <f>Q209/RES_summary!Q$19</f>
        <v>13.742893308202333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2.6798933135163527</v>
      </c>
      <c r="C270" s="178">
        <f>C213/RES_summary!C$19</f>
        <v>2.8119386933309993</v>
      </c>
      <c r="D270" s="178">
        <f>D213/RES_summary!D$19</f>
        <v>3.1203121980795308</v>
      </c>
      <c r="E270" s="178">
        <f>E213/RES_summary!E$19</f>
        <v>3.1721570345673915</v>
      </c>
      <c r="F270" s="178">
        <f>F213/RES_summary!F$19</f>
        <v>3.2413996855566838</v>
      </c>
      <c r="G270" s="178">
        <f>G213/RES_summary!G$19</f>
        <v>3.3956453126845347</v>
      </c>
      <c r="H270" s="178">
        <f>H213/RES_summary!H$19</f>
        <v>3.3860101346283393</v>
      </c>
      <c r="I270" s="178">
        <f>I213/RES_summary!I$19</f>
        <v>3.0795693771927408</v>
      </c>
      <c r="J270" s="178">
        <f>J213/RES_summary!J$19</f>
        <v>3.0828170934615673</v>
      </c>
      <c r="K270" s="178">
        <f>K213/RES_summary!K$19</f>
        <v>3.0607508626568571</v>
      </c>
      <c r="L270" s="178">
        <f>L213/RES_summary!L$19</f>
        <v>3.2402993511025078</v>
      </c>
      <c r="M270" s="178">
        <f>M213/RES_summary!M$19</f>
        <v>3.2604880574511119</v>
      </c>
      <c r="N270" s="178">
        <f>N213/RES_summary!N$19</f>
        <v>3.2478396500665205</v>
      </c>
      <c r="O270" s="178">
        <f>O213/RES_summary!O$19</f>
        <v>3.2540451891137816</v>
      </c>
      <c r="P270" s="178">
        <f>P213/RES_summary!P$19</f>
        <v>3.1886409625253767</v>
      </c>
      <c r="Q270" s="178">
        <f>Q213/RES_summary!Q$19</f>
        <v>3.1653814128910165</v>
      </c>
    </row>
    <row r="271" spans="1:17" ht="12" customHeight="1" x14ac:dyDescent="0.25">
      <c r="A271" s="167" t="s">
        <v>160</v>
      </c>
      <c r="B271" s="183">
        <f>B214/RES_summary!B$19</f>
        <v>5.2204679242160843</v>
      </c>
      <c r="C271" s="183">
        <f>C214/RES_summary!C$19</f>
        <v>5.2060354681588628</v>
      </c>
      <c r="D271" s="183">
        <f>D214/RES_summary!D$19</f>
        <v>5.3575758611252358</v>
      </c>
      <c r="E271" s="183">
        <f>E214/RES_summary!E$19</f>
        <v>5.3775648345858933</v>
      </c>
      <c r="F271" s="183">
        <f>F214/RES_summary!F$19</f>
        <v>5.4645726507251213</v>
      </c>
      <c r="G271" s="183">
        <f>G214/RES_summary!G$19</f>
        <v>5.4642257091605515</v>
      </c>
      <c r="H271" s="183">
        <f>H214/RES_summary!H$19</f>
        <v>5.5083312194308629</v>
      </c>
      <c r="I271" s="183">
        <f>I214/RES_summary!I$19</f>
        <v>5.7071953179564732</v>
      </c>
      <c r="J271" s="183">
        <f>J214/RES_summary!J$19</f>
        <v>5.825881797377467</v>
      </c>
      <c r="K271" s="183">
        <f>K214/RES_summary!K$19</f>
        <v>5.8152070777896681</v>
      </c>
      <c r="L271" s="183">
        <f>L214/RES_summary!L$19</f>
        <v>5.8164536280023054</v>
      </c>
      <c r="M271" s="183">
        <f>M214/RES_summary!M$19</f>
        <v>5.7153338861009502</v>
      </c>
      <c r="N271" s="183">
        <f>N214/RES_summary!N$19</f>
        <v>5.6588001127290042</v>
      </c>
      <c r="O271" s="183">
        <f>O214/RES_summary!O$19</f>
        <v>5.5738678635715759</v>
      </c>
      <c r="P271" s="183">
        <f>P214/RES_summary!P$19</f>
        <v>5.5383840912211983</v>
      </c>
      <c r="Q271" s="183">
        <f>Q214/RES_summary!Q$19</f>
        <v>5.5045934132718166</v>
      </c>
    </row>
    <row r="272" spans="1:17" ht="12" customHeight="1" x14ac:dyDescent="0.25">
      <c r="A272" s="167" t="s">
        <v>159</v>
      </c>
      <c r="B272" s="183">
        <f>B215/RES_summary!B$19</f>
        <v>1.3312193206751026</v>
      </c>
      <c r="C272" s="183">
        <f>C215/RES_summary!C$19</f>
        <v>1.3275390443805108</v>
      </c>
      <c r="D272" s="183">
        <f>D215/RES_summary!D$19</f>
        <v>1.6072727583375728</v>
      </c>
      <c r="E272" s="183">
        <f>E215/RES_summary!E$19</f>
        <v>1.7745963954133444</v>
      </c>
      <c r="F272" s="183">
        <f>F215/RES_summary!F$19</f>
        <v>1.5929229276863721</v>
      </c>
      <c r="G272" s="183">
        <f>G215/RES_summary!G$19</f>
        <v>1.8687651925329078</v>
      </c>
      <c r="H272" s="183">
        <f>H215/RES_summary!H$19</f>
        <v>1.7626659902178747</v>
      </c>
      <c r="I272" s="183">
        <f>I215/RES_summary!I$19</f>
        <v>1.7121585953869392</v>
      </c>
      <c r="J272" s="183">
        <f>J215/RES_summary!J$19</f>
        <v>1.7477645392132417</v>
      </c>
      <c r="K272" s="183">
        <f>K215/RES_summary!K$19</f>
        <v>1.686410052559004</v>
      </c>
      <c r="L272" s="183">
        <f>L215/RES_summary!L$19</f>
        <v>1.744936088400693</v>
      </c>
      <c r="M272" s="183">
        <f>M215/RES_summary!M$19</f>
        <v>1.7831841724634978</v>
      </c>
      <c r="N272" s="183">
        <f>N215/RES_summary!N$19</f>
        <v>1.7655456351714507</v>
      </c>
      <c r="O272" s="183">
        <f>O215/RES_summary!O$19</f>
        <v>1.7390467734343331</v>
      </c>
      <c r="P272" s="183">
        <f>P215/RES_summary!P$19</f>
        <v>1.7279758364610149</v>
      </c>
      <c r="Q272" s="183">
        <f>Q215/RES_summary!Q$19</f>
        <v>1.7174331449408089</v>
      </c>
    </row>
    <row r="273" spans="1:17" ht="12" customHeight="1" x14ac:dyDescent="0.25">
      <c r="A273" s="166" t="s">
        <v>203</v>
      </c>
      <c r="B273" s="182">
        <f>B216/RES_summary!B$19</f>
        <v>1.3312193206751026</v>
      </c>
      <c r="C273" s="182">
        <f>C216/RES_summary!C$19</f>
        <v>1.3275390443805108</v>
      </c>
      <c r="D273" s="182">
        <f>D216/RES_summary!D$19</f>
        <v>1.6072727583375728</v>
      </c>
      <c r="E273" s="182">
        <f>E216/RES_summary!E$19</f>
        <v>1.7745963954133444</v>
      </c>
      <c r="F273" s="182">
        <f>F216/RES_summary!F$19</f>
        <v>1.5929229276863721</v>
      </c>
      <c r="G273" s="182">
        <f>G216/RES_summary!G$19</f>
        <v>1.8687651925329078</v>
      </c>
      <c r="H273" s="182">
        <f>H216/RES_summary!H$19</f>
        <v>1.7626659902178747</v>
      </c>
      <c r="I273" s="182">
        <f>I216/RES_summary!I$19</f>
        <v>1.7121585953869392</v>
      </c>
      <c r="J273" s="182">
        <f>J216/RES_summary!J$19</f>
        <v>1.7477645392132417</v>
      </c>
      <c r="K273" s="182">
        <f>K216/RES_summary!K$19</f>
        <v>1.686410052559004</v>
      </c>
      <c r="L273" s="182">
        <f>L216/RES_summary!L$19</f>
        <v>1.744936088400693</v>
      </c>
      <c r="M273" s="182">
        <f>M216/RES_summary!M$19</f>
        <v>1.7831841724634978</v>
      </c>
      <c r="N273" s="182">
        <f>N216/RES_summary!N$19</f>
        <v>1.7655456351714507</v>
      </c>
      <c r="O273" s="182">
        <f>O216/RES_summary!O$19</f>
        <v>1.7390467734343331</v>
      </c>
      <c r="P273" s="182">
        <f>P216/RES_summary!P$19</f>
        <v>1.7279758364610149</v>
      </c>
      <c r="Q273" s="182">
        <f>Q216/RES_summary!Q$19</f>
        <v>1.7174331449408089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2.8879180485061311</v>
      </c>
      <c r="C279" s="178">
        <f>C222/RES_summary!C$19</f>
        <v>2.9602883641854669</v>
      </c>
      <c r="D279" s="178">
        <f>D222/RES_summary!D$19</f>
        <v>3.0064946917620965</v>
      </c>
      <c r="E279" s="178">
        <f>E222/RES_summary!E$19</f>
        <v>3.0409881845558377</v>
      </c>
      <c r="F279" s="178">
        <f>F222/RES_summary!F$19</f>
        <v>3.0795576255545924</v>
      </c>
      <c r="G279" s="178">
        <f>G222/RES_summary!G$19</f>
        <v>3.1262155859973113</v>
      </c>
      <c r="H279" s="178">
        <f>H222/RES_summary!H$19</f>
        <v>3.2031676527831427</v>
      </c>
      <c r="I279" s="178">
        <f>I222/RES_summary!I$19</f>
        <v>3.3429238256936076</v>
      </c>
      <c r="J279" s="178">
        <f>J222/RES_summary!J$19</f>
        <v>3.3755710384091029</v>
      </c>
      <c r="K279" s="178">
        <f>K222/RES_summary!K$19</f>
        <v>3.523999738766046</v>
      </c>
      <c r="L279" s="178">
        <f>L222/RES_summary!L$19</f>
        <v>3.8609128098591512</v>
      </c>
      <c r="M279" s="178">
        <f>M222/RES_summary!M$19</f>
        <v>4.0596774431658282</v>
      </c>
      <c r="N279" s="178">
        <f>N222/RES_summary!N$19</f>
        <v>4.0421068175692119</v>
      </c>
      <c r="O279" s="178">
        <f>O222/RES_summary!O$19</f>
        <v>3.9927012224920944</v>
      </c>
      <c r="P279" s="178">
        <f>P222/RES_summary!P$19</f>
        <v>3.8939474121752204</v>
      </c>
      <c r="Q279" s="178">
        <f>Q222/RES_summary!Q$19</f>
        <v>3.9537179757720295</v>
      </c>
    </row>
    <row r="280" spans="1:17" ht="12" customHeight="1" x14ac:dyDescent="0.25">
      <c r="A280" s="23" t="s">
        <v>203</v>
      </c>
      <c r="B280" s="177">
        <f>B223/RES_summary!B$19</f>
        <v>5.1798556636443749</v>
      </c>
      <c r="C280" s="177">
        <f>C223/RES_summary!C$19</f>
        <v>5.1348901310839725</v>
      </c>
      <c r="D280" s="177">
        <f>D223/RES_summary!D$19</f>
        <v>5.2513520326980032</v>
      </c>
      <c r="E280" s="177">
        <f>E223/RES_summary!E$19</f>
        <v>5.2080726585393258</v>
      </c>
      <c r="F280" s="177">
        <f>F223/RES_summary!F$19</f>
        <v>5.1606833153401102</v>
      </c>
      <c r="G280" s="177">
        <f>G223/RES_summary!G$19</f>
        <v>5.1055000706805629</v>
      </c>
      <c r="H280" s="177">
        <f>H223/RES_summary!H$19</f>
        <v>5.1232242050610903</v>
      </c>
      <c r="I280" s="177">
        <f>I223/RES_summary!I$19</f>
        <v>5.1694532959473758</v>
      </c>
      <c r="J280" s="177">
        <f>J223/RES_summary!J$19</f>
        <v>5.1010535319378318</v>
      </c>
      <c r="K280" s="177">
        <f>K223/RES_summary!K$19</f>
        <v>5.025655715474139</v>
      </c>
      <c r="L280" s="177">
        <f>L223/RES_summary!L$19</f>
        <v>5.0221374778410555</v>
      </c>
      <c r="M280" s="177">
        <f>M223/RES_summary!M$19</f>
        <v>4.8720582012030249</v>
      </c>
      <c r="N280" s="177">
        <f>N223/RES_summary!N$19</f>
        <v>4.8743526667173143</v>
      </c>
      <c r="O280" s="177">
        <f>O223/RES_summary!O$19</f>
        <v>4.8279121358707755</v>
      </c>
      <c r="P280" s="177">
        <f>P223/RES_summary!P$19</f>
        <v>4.732933822242634</v>
      </c>
      <c r="Q280" s="177">
        <f>Q223/RES_summary!Q$19</f>
        <v>4.6718878215003601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0.20230488990711254</v>
      </c>
      <c r="D285" s="168">
        <f t="shared" ref="D285:Q285" si="71">SUM(D286,D289,D291,D300)</f>
        <v>1.5661819258727627</v>
      </c>
      <c r="E285" s="168">
        <f t="shared" si="71"/>
        <v>3.9595560845072209</v>
      </c>
      <c r="F285" s="168">
        <f t="shared" si="71"/>
        <v>9.9741860806898899</v>
      </c>
      <c r="G285" s="168">
        <f t="shared" si="71"/>
        <v>14.991811430961254</v>
      </c>
      <c r="H285" s="168">
        <f t="shared" si="71"/>
        <v>27.927079090009837</v>
      </c>
      <c r="I285" s="168">
        <f t="shared" si="71"/>
        <v>20.598108465253233</v>
      </c>
      <c r="J285" s="168">
        <f t="shared" si="71"/>
        <v>19.930319755591302</v>
      </c>
      <c r="K285" s="168">
        <f t="shared" si="71"/>
        <v>35.306813800494943</v>
      </c>
      <c r="L285" s="168">
        <f t="shared" si="71"/>
        <v>4.4702577850051766</v>
      </c>
      <c r="M285" s="168">
        <f t="shared" si="71"/>
        <v>14.519826620864567</v>
      </c>
      <c r="N285" s="168">
        <f t="shared" si="71"/>
        <v>0.75420436905310717</v>
      </c>
      <c r="O285" s="168">
        <f t="shared" si="71"/>
        <v>4.5662032645635051</v>
      </c>
      <c r="P285" s="168">
        <f t="shared" si="71"/>
        <v>2.6288413668974338</v>
      </c>
      <c r="Q285" s="168">
        <f t="shared" si="71"/>
        <v>25.261126784654355</v>
      </c>
    </row>
    <row r="286" spans="1:17" ht="12" customHeight="1" x14ac:dyDescent="0.25">
      <c r="A286" s="158" t="s">
        <v>65</v>
      </c>
      <c r="B286" s="157"/>
      <c r="C286" s="157">
        <f>SUM(C287:C288)</f>
        <v>0.13797370812628357</v>
      </c>
      <c r="D286" s="157">
        <f t="shared" ref="D286:Q286" si="72">SUM(D287:D288)</f>
        <v>1.1509868980749403</v>
      </c>
      <c r="E286" s="157">
        <f t="shared" si="72"/>
        <v>3.0044182112221209</v>
      </c>
      <c r="F286" s="157">
        <f t="shared" si="72"/>
        <v>7.4250969168470995</v>
      </c>
      <c r="G286" s="157">
        <f t="shared" si="72"/>
        <v>11.226779508166475</v>
      </c>
      <c r="H286" s="157">
        <f t="shared" si="72"/>
        <v>20.793150570249427</v>
      </c>
      <c r="I286" s="157">
        <f t="shared" si="72"/>
        <v>14.909789828616351</v>
      </c>
      <c r="J286" s="157">
        <f t="shared" si="72"/>
        <v>14.080640972203458</v>
      </c>
      <c r="K286" s="157">
        <f t="shared" si="72"/>
        <v>23.982590855230775</v>
      </c>
      <c r="L286" s="157">
        <f t="shared" si="72"/>
        <v>2.7757885036919232</v>
      </c>
      <c r="M286" s="157">
        <f t="shared" si="72"/>
        <v>10.253688632103415</v>
      </c>
      <c r="N286" s="157">
        <f t="shared" si="72"/>
        <v>0.48451908520114367</v>
      </c>
      <c r="O286" s="157">
        <f t="shared" si="72"/>
        <v>2.3987254751985829</v>
      </c>
      <c r="P286" s="157">
        <f t="shared" si="72"/>
        <v>1.2965377996503984</v>
      </c>
      <c r="Q286" s="157">
        <f t="shared" si="72"/>
        <v>15.551334300716269</v>
      </c>
    </row>
    <row r="287" spans="1:17" ht="12" customHeight="1" x14ac:dyDescent="0.25">
      <c r="A287" s="23" t="s">
        <v>161</v>
      </c>
      <c r="B287" s="156"/>
      <c r="C287" s="156">
        <f>RES_hhdet_in_fec!C$64</f>
        <v>0.13678969594239826</v>
      </c>
      <c r="D287" s="156">
        <f>RES_hhdet_in_fec!D$64</f>
        <v>1.1353645520094826</v>
      </c>
      <c r="E287" s="156">
        <f>RES_hhdet_in_fec!E$64</f>
        <v>2.9609906069983039</v>
      </c>
      <c r="F287" s="156">
        <f>RES_hhdet_in_fec!F$64</f>
        <v>7.3211771202035365</v>
      </c>
      <c r="G287" s="156">
        <f>RES_hhdet_in_fec!G$64</f>
        <v>11.119327525901276</v>
      </c>
      <c r="H287" s="156">
        <f>RES_hhdet_in_fec!H$64</f>
        <v>20.485204170757367</v>
      </c>
      <c r="I287" s="156">
        <f>RES_hhdet_in_fec!I$64</f>
        <v>14.59895939774928</v>
      </c>
      <c r="J287" s="156">
        <f>RES_hhdet_in_fec!J$64</f>
        <v>13.798426115595019</v>
      </c>
      <c r="K287" s="156">
        <f>RES_hhdet_in_fec!K$64</f>
        <v>23.43685563349149</v>
      </c>
      <c r="L287" s="156">
        <f>RES_hhdet_in_fec!L$64</f>
        <v>2.7118139138222319</v>
      </c>
      <c r="M287" s="156">
        <f>RES_hhdet_in_fec!M$64</f>
        <v>10.146606169449068</v>
      </c>
      <c r="N287" s="156">
        <f>RES_hhdet_in_fec!N$64</f>
        <v>0.47050847598085077</v>
      </c>
      <c r="O287" s="156">
        <f>RES_hhdet_in_fec!O$64</f>
        <v>2.3295476983451056</v>
      </c>
      <c r="P287" s="156">
        <f>RES_hhdet_in_fec!P$64</f>
        <v>1.2635709854262134</v>
      </c>
      <c r="Q287" s="156">
        <f>RES_hhdet_in_fec!Q$64</f>
        <v>15.118969170062362</v>
      </c>
    </row>
    <row r="288" spans="1:17" ht="12" customHeight="1" x14ac:dyDescent="0.25">
      <c r="A288" s="23" t="s">
        <v>60</v>
      </c>
      <c r="B288" s="156"/>
      <c r="C288" s="156">
        <f>RES_hhdet_in_fec!C$65</f>
        <v>1.1840121838853179E-3</v>
      </c>
      <c r="D288" s="156">
        <f>RES_hhdet_in_fec!D$65</f>
        <v>1.562234606545772E-2</v>
      </c>
      <c r="E288" s="156">
        <f>RES_hhdet_in_fec!E$65</f>
        <v>4.3427604223817223E-2</v>
      </c>
      <c r="F288" s="156">
        <f>RES_hhdet_in_fec!F$65</f>
        <v>0.10391979664356314</v>
      </c>
      <c r="G288" s="156">
        <f>RES_hhdet_in_fec!G$65</f>
        <v>0.10745198226519817</v>
      </c>
      <c r="H288" s="156">
        <f>RES_hhdet_in_fec!H$65</f>
        <v>0.30794639949205954</v>
      </c>
      <c r="I288" s="156">
        <f>RES_hhdet_in_fec!I$65</f>
        <v>0.31083043086707113</v>
      </c>
      <c r="J288" s="156">
        <f>RES_hhdet_in_fec!J$65</f>
        <v>0.28221485660843815</v>
      </c>
      <c r="K288" s="156">
        <f>RES_hhdet_in_fec!K$65</f>
        <v>0.54573522173928601</v>
      </c>
      <c r="L288" s="156">
        <f>RES_hhdet_in_fec!L$65</f>
        <v>6.3974589869691317E-2</v>
      </c>
      <c r="M288" s="156">
        <f>RES_hhdet_in_fec!M$65</f>
        <v>0.10708246265434634</v>
      </c>
      <c r="N288" s="156">
        <f>RES_hhdet_in_fec!N$65</f>
        <v>1.4010609220292904E-2</v>
      </c>
      <c r="O288" s="156">
        <f>RES_hhdet_in_fec!O$65</f>
        <v>6.9177776853477368E-2</v>
      </c>
      <c r="P288" s="156">
        <f>RES_hhdet_in_fec!P$65</f>
        <v>3.2966814224184959E-2</v>
      </c>
      <c r="Q288" s="156">
        <f>RES_hhdet_in_fec!Q$65</f>
        <v>0.43236513065390597</v>
      </c>
    </row>
    <row r="289" spans="1:17" ht="12" customHeight="1" x14ac:dyDescent="0.25">
      <c r="A289" s="158" t="s">
        <v>112</v>
      </c>
      <c r="B289" s="157"/>
      <c r="C289" s="157">
        <f>C290</f>
        <v>1.2733315299200557E-2</v>
      </c>
      <c r="D289" s="157">
        <f t="shared" ref="D289:Q289" si="73">D290</f>
        <v>3.2735211761011587E-2</v>
      </c>
      <c r="E289" s="157">
        <f t="shared" si="73"/>
        <v>7.5395173806393517E-2</v>
      </c>
      <c r="F289" s="157">
        <f t="shared" si="73"/>
        <v>0.22003922419459798</v>
      </c>
      <c r="G289" s="157">
        <f t="shared" si="73"/>
        <v>0.36829292181927414</v>
      </c>
      <c r="H289" s="157">
        <f t="shared" si="73"/>
        <v>0.7479760341958005</v>
      </c>
      <c r="I289" s="157">
        <f t="shared" si="73"/>
        <v>0.72597426309133717</v>
      </c>
      <c r="J289" s="157">
        <f t="shared" si="73"/>
        <v>0.79353910830436725</v>
      </c>
      <c r="K289" s="157">
        <f t="shared" si="73"/>
        <v>1.2995078302559444</v>
      </c>
      <c r="L289" s="157">
        <f t="shared" si="73"/>
        <v>0.32129807442354197</v>
      </c>
      <c r="M289" s="157">
        <f t="shared" si="73"/>
        <v>0.56993954431612803</v>
      </c>
      <c r="N289" s="157">
        <f t="shared" si="73"/>
        <v>6.2860314430959449E-2</v>
      </c>
      <c r="O289" s="157">
        <f t="shared" si="73"/>
        <v>0.41176826092856239</v>
      </c>
      <c r="P289" s="157">
        <f t="shared" si="73"/>
        <v>0.29166344580082021</v>
      </c>
      <c r="Q289" s="157">
        <f t="shared" si="73"/>
        <v>1.1737678773517655</v>
      </c>
    </row>
    <row r="290" spans="1:17" ht="12" customHeight="1" x14ac:dyDescent="0.25">
      <c r="A290" s="23" t="s">
        <v>60</v>
      </c>
      <c r="B290" s="156"/>
      <c r="C290" s="156">
        <f>RES_hhdet_in_fec!C$67</f>
        <v>1.2733315299200557E-2</v>
      </c>
      <c r="D290" s="156">
        <f>RES_hhdet_in_fec!D$67</f>
        <v>3.2735211761011587E-2</v>
      </c>
      <c r="E290" s="156">
        <f>RES_hhdet_in_fec!E$67</f>
        <v>7.5395173806393517E-2</v>
      </c>
      <c r="F290" s="156">
        <f>RES_hhdet_in_fec!F$67</f>
        <v>0.22003922419459798</v>
      </c>
      <c r="G290" s="156">
        <f>RES_hhdet_in_fec!G$67</f>
        <v>0.36829292181927414</v>
      </c>
      <c r="H290" s="156">
        <f>RES_hhdet_in_fec!H$67</f>
        <v>0.7479760341958005</v>
      </c>
      <c r="I290" s="156">
        <f>RES_hhdet_in_fec!I$67</f>
        <v>0.72597426309133717</v>
      </c>
      <c r="J290" s="156">
        <f>RES_hhdet_in_fec!J$67</f>
        <v>0.79353910830436725</v>
      </c>
      <c r="K290" s="156">
        <f>RES_hhdet_in_fec!K$67</f>
        <v>1.2995078302559444</v>
      </c>
      <c r="L290" s="156">
        <f>RES_hhdet_in_fec!L$67</f>
        <v>0.32129807442354197</v>
      </c>
      <c r="M290" s="156">
        <f>RES_hhdet_in_fec!M$67</f>
        <v>0.56993954431612803</v>
      </c>
      <c r="N290" s="156">
        <f>RES_hhdet_in_fec!N$67</f>
        <v>6.2860314430959449E-2</v>
      </c>
      <c r="O290" s="156">
        <f>RES_hhdet_in_fec!O$67</f>
        <v>0.41176826092856239</v>
      </c>
      <c r="P290" s="156">
        <f>RES_hhdet_in_fec!P$67</f>
        <v>0.29166344580082021</v>
      </c>
      <c r="Q290" s="156">
        <f>RES_hhdet_in_fec!Q$67</f>
        <v>1.1737678773517655</v>
      </c>
    </row>
    <row r="291" spans="1:17" ht="12" customHeight="1" x14ac:dyDescent="0.25">
      <c r="A291" s="158" t="s">
        <v>63</v>
      </c>
      <c r="B291" s="157"/>
      <c r="C291" s="157">
        <f>SUM(C292:C293,C296:C297)</f>
        <v>2.4054128274945966E-2</v>
      </c>
      <c r="D291" s="157">
        <f t="shared" ref="D291:Q291" si="74">SUM(D292:D293,D296:D297)</f>
        <v>0.19379752526309429</v>
      </c>
      <c r="E291" s="157">
        <f t="shared" si="74"/>
        <v>0.4427255073709212</v>
      </c>
      <c r="F291" s="157">
        <f t="shared" si="74"/>
        <v>1.1719549759438415</v>
      </c>
      <c r="G291" s="157">
        <f t="shared" si="74"/>
        <v>1.7663958959610451</v>
      </c>
      <c r="H291" s="157">
        <f t="shared" si="74"/>
        <v>3.2828675098772502</v>
      </c>
      <c r="I291" s="157">
        <f t="shared" si="74"/>
        <v>2.4623381480511979</v>
      </c>
      <c r="J291" s="157">
        <f t="shared" si="74"/>
        <v>2.5650719932668196</v>
      </c>
      <c r="K291" s="157">
        <f t="shared" si="74"/>
        <v>5.1087784058909298</v>
      </c>
      <c r="L291" s="157">
        <f t="shared" si="74"/>
        <v>0.60223168179798359</v>
      </c>
      <c r="M291" s="157">
        <f t="shared" si="74"/>
        <v>1.792751780143786</v>
      </c>
      <c r="N291" s="157">
        <f t="shared" si="74"/>
        <v>9.1850710423633852E-2</v>
      </c>
      <c r="O291" s="157">
        <f t="shared" si="74"/>
        <v>0.77816464793083828</v>
      </c>
      <c r="P291" s="157">
        <f t="shared" si="74"/>
        <v>0.46026440239847477</v>
      </c>
      <c r="Q291" s="157">
        <f t="shared" si="74"/>
        <v>3.8795154720579204</v>
      </c>
    </row>
    <row r="292" spans="1:17" ht="12" customHeight="1" x14ac:dyDescent="0.25">
      <c r="A292" s="167" t="s">
        <v>160</v>
      </c>
      <c r="B292" s="132"/>
      <c r="C292" s="132">
        <f>RES_hhdet_in_fec!C$69</f>
        <v>4.0228857850662433E-3</v>
      </c>
      <c r="D292" s="132">
        <f>RES_hhdet_in_fec!D$69</f>
        <v>0</v>
      </c>
      <c r="E292" s="132">
        <f>RES_hhdet_in_fec!E$69</f>
        <v>0</v>
      </c>
      <c r="F292" s="132">
        <f>RES_hhdet_in_fec!F$69</f>
        <v>0</v>
      </c>
      <c r="G292" s="132">
        <f>RES_hhdet_in_fec!G$69</f>
        <v>0</v>
      </c>
      <c r="H292" s="132">
        <f>RES_hhdet_in_fec!H$69</f>
        <v>0</v>
      </c>
      <c r="I292" s="132">
        <f>RES_hhdet_in_fec!I$69</f>
        <v>0</v>
      </c>
      <c r="J292" s="132">
        <f>RES_hhdet_in_fec!J$69</f>
        <v>0</v>
      </c>
      <c r="K292" s="132">
        <f>RES_hhdet_in_fec!K$69</f>
        <v>0</v>
      </c>
      <c r="L292" s="132">
        <f>RES_hhdet_in_fec!L$69</f>
        <v>0</v>
      </c>
      <c r="M292" s="132">
        <f>RES_hhdet_in_fec!M$69</f>
        <v>0</v>
      </c>
      <c r="N292" s="132">
        <f>RES_hhdet_in_fec!N$69</f>
        <v>0</v>
      </c>
      <c r="O292" s="132">
        <f>RES_hhdet_in_fec!O$69</f>
        <v>0</v>
      </c>
      <c r="P292" s="132">
        <f>RES_hhdet_in_fec!P$69</f>
        <v>0</v>
      </c>
      <c r="Q292" s="132">
        <f>RES_hhdet_in_fec!Q$69</f>
        <v>0</v>
      </c>
    </row>
    <row r="293" spans="1:17" ht="12" customHeight="1" x14ac:dyDescent="0.25">
      <c r="A293" s="167" t="s">
        <v>159</v>
      </c>
      <c r="B293" s="132"/>
      <c r="C293" s="132">
        <f>SUM(C294:C295)</f>
        <v>1.2225248880361361E-2</v>
      </c>
      <c r="D293" s="132">
        <f t="shared" ref="D293:Q293" si="75">SUM(D294:D295)</f>
        <v>9.6447396225072812E-2</v>
      </c>
      <c r="E293" s="132">
        <f t="shared" si="75"/>
        <v>0.20987267044508148</v>
      </c>
      <c r="F293" s="132">
        <f t="shared" si="75"/>
        <v>0.56799891337426134</v>
      </c>
      <c r="G293" s="132">
        <f t="shared" si="75"/>
        <v>0.80010577390418081</v>
      </c>
      <c r="H293" s="132">
        <f t="shared" si="75"/>
        <v>1.4337229045279039</v>
      </c>
      <c r="I293" s="132">
        <f t="shared" si="75"/>
        <v>1.1653730520823711</v>
      </c>
      <c r="J293" s="132">
        <f t="shared" si="75"/>
        <v>1.2126226524898662</v>
      </c>
      <c r="K293" s="132">
        <f t="shared" si="75"/>
        <v>2.38547339369932</v>
      </c>
      <c r="L293" s="132">
        <f t="shared" si="75"/>
        <v>0.60223168179798359</v>
      </c>
      <c r="M293" s="132">
        <f t="shared" si="75"/>
        <v>0.98064248031281909</v>
      </c>
      <c r="N293" s="132">
        <f t="shared" si="75"/>
        <v>9.1850710423633852E-2</v>
      </c>
      <c r="O293" s="132">
        <f t="shared" si="75"/>
        <v>0.77816464793083828</v>
      </c>
      <c r="P293" s="132">
        <f t="shared" si="75"/>
        <v>9.261036570684017E-2</v>
      </c>
      <c r="Q293" s="132">
        <f t="shared" si="75"/>
        <v>2.9994227282519175</v>
      </c>
    </row>
    <row r="294" spans="1:17" ht="12" customHeight="1" x14ac:dyDescent="0.25">
      <c r="A294" s="166" t="s">
        <v>203</v>
      </c>
      <c r="B294" s="165"/>
      <c r="C294" s="165">
        <f>RES_hhdet_in_fec!C$71</f>
        <v>4.9808975213304534E-3</v>
      </c>
      <c r="D294" s="165">
        <f>RES_hhdet_in_fec!D$71</f>
        <v>4.4436039103447157E-2</v>
      </c>
      <c r="E294" s="165">
        <f>RES_hhdet_in_fec!E$71</f>
        <v>0.10358381441623139</v>
      </c>
      <c r="F294" s="165">
        <f>RES_hhdet_in_fec!F$71</f>
        <v>0.25384369858565992</v>
      </c>
      <c r="G294" s="165">
        <f>RES_hhdet_in_fec!G$71</f>
        <v>0.40288500914580583</v>
      </c>
      <c r="H294" s="165">
        <f>RES_hhdet_in_fec!H$71</f>
        <v>0.68408662954267796</v>
      </c>
      <c r="I294" s="165">
        <f>RES_hhdet_in_fec!I$71</f>
        <v>0.52693219632134902</v>
      </c>
      <c r="J294" s="165">
        <f>RES_hhdet_in_fec!J$71</f>
        <v>0.54600363501645666</v>
      </c>
      <c r="K294" s="165">
        <f>RES_hhdet_in_fec!K$71</f>
        <v>1.0412247391485663</v>
      </c>
      <c r="L294" s="165">
        <f>RES_hhdet_in_fec!L$71</f>
        <v>0.26897344869171053</v>
      </c>
      <c r="M294" s="165">
        <f>RES_hhdet_in_fec!M$71</f>
        <v>0.45121226186750657</v>
      </c>
      <c r="N294" s="165">
        <f>RES_hhdet_in_fec!N$71</f>
        <v>4.21527277738485E-2</v>
      </c>
      <c r="O294" s="165">
        <f>RES_hhdet_in_fec!O$71</f>
        <v>0.35582140730904294</v>
      </c>
      <c r="P294" s="165">
        <f>RES_hhdet_in_fec!P$71</f>
        <v>4.2194160319052515E-2</v>
      </c>
      <c r="Q294" s="165">
        <f>RES_hhdet_in_fec!Q$71</f>
        <v>1.3614986370470636</v>
      </c>
    </row>
    <row r="295" spans="1:17" ht="12" customHeight="1" x14ac:dyDescent="0.25">
      <c r="A295" s="147" t="s">
        <v>59</v>
      </c>
      <c r="B295" s="164"/>
      <c r="C295" s="164">
        <f>RES_hhdet_in_fec!C$72</f>
        <v>7.2443513590309079E-3</v>
      </c>
      <c r="D295" s="164">
        <f>RES_hhdet_in_fec!D$72</f>
        <v>5.2011357121625662E-2</v>
      </c>
      <c r="E295" s="164">
        <f>RES_hhdet_in_fec!E$72</f>
        <v>0.10628885602885009</v>
      </c>
      <c r="F295" s="164">
        <f>RES_hhdet_in_fec!F$72</f>
        <v>0.31415521478860137</v>
      </c>
      <c r="G295" s="164">
        <f>RES_hhdet_in_fec!G$72</f>
        <v>0.39722076475837498</v>
      </c>
      <c r="H295" s="164">
        <f>RES_hhdet_in_fec!H$72</f>
        <v>0.74963627498522589</v>
      </c>
      <c r="I295" s="164">
        <f>RES_hhdet_in_fec!I$72</f>
        <v>0.63844085576102205</v>
      </c>
      <c r="J295" s="164">
        <f>RES_hhdet_in_fec!J$72</f>
        <v>0.66661901747340968</v>
      </c>
      <c r="K295" s="164">
        <f>RES_hhdet_in_fec!K$72</f>
        <v>1.3442486545507537</v>
      </c>
      <c r="L295" s="164">
        <f>RES_hhdet_in_fec!L$72</f>
        <v>0.33325823310627301</v>
      </c>
      <c r="M295" s="164">
        <f>RES_hhdet_in_fec!M$72</f>
        <v>0.52943021844531257</v>
      </c>
      <c r="N295" s="164">
        <f>RES_hhdet_in_fec!N$72</f>
        <v>4.9697982649785359E-2</v>
      </c>
      <c r="O295" s="164">
        <f>RES_hhdet_in_fec!O$72</f>
        <v>0.42234324062179535</v>
      </c>
      <c r="P295" s="164">
        <f>RES_hhdet_in_fec!P$72</f>
        <v>5.0416205387787655E-2</v>
      </c>
      <c r="Q295" s="164">
        <f>RES_hhdet_in_fec!Q$72</f>
        <v>1.6379240912048538</v>
      </c>
    </row>
    <row r="296" spans="1:17" ht="12" customHeight="1" x14ac:dyDescent="0.25">
      <c r="A296" s="163" t="s">
        <v>142</v>
      </c>
      <c r="B296" s="162"/>
      <c r="C296" s="162">
        <f>RES_hhdet_in_fec!C$73</f>
        <v>5.4495166487393311E-3</v>
      </c>
      <c r="D296" s="162">
        <f>RES_hhdet_in_fec!D$73</f>
        <v>5.3532124108545145E-2</v>
      </c>
      <c r="E296" s="162">
        <f>RES_hhdet_in_fec!E$73</f>
        <v>0.10706894886178006</v>
      </c>
      <c r="F296" s="162">
        <f>RES_hhdet_in_fec!F$73</f>
        <v>0.33888508379255161</v>
      </c>
      <c r="G296" s="162">
        <f>RES_hhdet_in_fec!G$73</f>
        <v>0.49718192638586944</v>
      </c>
      <c r="H296" s="162">
        <f>RES_hhdet_in_fec!H$73</f>
        <v>0.93688183811818582</v>
      </c>
      <c r="I296" s="162">
        <f>RES_hhdet_in_fec!I$73</f>
        <v>0.27449547690326037</v>
      </c>
      <c r="J296" s="162">
        <f>RES_hhdet_in_fec!J$73</f>
        <v>0.46194127863951606</v>
      </c>
      <c r="K296" s="162">
        <f>RES_hhdet_in_fec!K$73</f>
        <v>1.0941107533149057</v>
      </c>
      <c r="L296" s="162">
        <f>RES_hhdet_in_fec!L$73</f>
        <v>0</v>
      </c>
      <c r="M296" s="162">
        <f>RES_hhdet_in_fec!M$73</f>
        <v>0.43635034010009432</v>
      </c>
      <c r="N296" s="162">
        <f>RES_hhdet_in_fec!N$73</f>
        <v>0</v>
      </c>
      <c r="O296" s="162">
        <f>RES_hhdet_in_fec!O$73</f>
        <v>0</v>
      </c>
      <c r="P296" s="162">
        <f>RES_hhdet_in_fec!P$73</f>
        <v>5.0334460869627395E-2</v>
      </c>
      <c r="Q296" s="162">
        <f>RES_hhdet_in_fec!Q$73</f>
        <v>0.40500736258967662</v>
      </c>
    </row>
    <row r="297" spans="1:17" ht="12" customHeight="1" x14ac:dyDescent="0.25">
      <c r="A297" s="161" t="s">
        <v>141</v>
      </c>
      <c r="B297" s="160"/>
      <c r="C297" s="160">
        <f>SUM(C298:C299)</f>
        <v>2.3564769607790277E-3</v>
      </c>
      <c r="D297" s="160">
        <f t="shared" ref="D297:Q297" si="76">SUM(D298:D299)</f>
        <v>4.3818004929476351E-2</v>
      </c>
      <c r="E297" s="160">
        <f t="shared" si="76"/>
        <v>0.12578388806405966</v>
      </c>
      <c r="F297" s="160">
        <f t="shared" si="76"/>
        <v>0.26507097877702845</v>
      </c>
      <c r="G297" s="160">
        <f t="shared" si="76"/>
        <v>0.46910819567099493</v>
      </c>
      <c r="H297" s="160">
        <f t="shared" si="76"/>
        <v>0.91226276723116073</v>
      </c>
      <c r="I297" s="160">
        <f t="shared" si="76"/>
        <v>1.0224696190655662</v>
      </c>
      <c r="J297" s="160">
        <f t="shared" si="76"/>
        <v>0.89050806213743716</v>
      </c>
      <c r="K297" s="160">
        <f t="shared" si="76"/>
        <v>1.6291942588767041</v>
      </c>
      <c r="L297" s="160">
        <f t="shared" si="76"/>
        <v>0</v>
      </c>
      <c r="M297" s="160">
        <f t="shared" si="76"/>
        <v>0.37575895973087259</v>
      </c>
      <c r="N297" s="160">
        <f t="shared" si="76"/>
        <v>0</v>
      </c>
      <c r="O297" s="160">
        <f t="shared" si="76"/>
        <v>0</v>
      </c>
      <c r="P297" s="160">
        <f t="shared" si="76"/>
        <v>0.3173195758220072</v>
      </c>
      <c r="Q297" s="160">
        <f t="shared" si="76"/>
        <v>0.47508538121632615</v>
      </c>
    </row>
    <row r="298" spans="1:17" ht="12" customHeight="1" x14ac:dyDescent="0.25">
      <c r="A298" s="148" t="s">
        <v>60</v>
      </c>
      <c r="B298" s="156"/>
      <c r="C298" s="156">
        <f>RES_hhdet_in_fec!C$75</f>
        <v>8.5028649772493962E-4</v>
      </c>
      <c r="D298" s="156">
        <f>RES_hhdet_in_fec!D$75</f>
        <v>1.8322509912464119E-2</v>
      </c>
      <c r="E298" s="156">
        <f>RES_hhdet_in_fec!E$75</f>
        <v>5.7036021920063136E-2</v>
      </c>
      <c r="F298" s="156">
        <f>RES_hhdet_in_fec!F$75</f>
        <v>0.1072957908005357</v>
      </c>
      <c r="G298" s="156">
        <f>RES_hhdet_in_fec!G$75</f>
        <v>0.21339194035774059</v>
      </c>
      <c r="H298" s="156">
        <f>RES_hhdet_in_fec!H$75</f>
        <v>0.39836548683350792</v>
      </c>
      <c r="I298" s="156">
        <f>RES_hhdet_in_fec!I$75</f>
        <v>0.4308623185509422</v>
      </c>
      <c r="J298" s="156">
        <f>RES_hhdet_in_fec!J$75</f>
        <v>0.37282144612184198</v>
      </c>
      <c r="K298" s="156">
        <f>RES_hhdet_in_fec!K$75</f>
        <v>0.65951929711211243</v>
      </c>
      <c r="L298" s="156">
        <f>RES_hhdet_in_fec!L$75</f>
        <v>0</v>
      </c>
      <c r="M298" s="156">
        <f>RES_hhdet_in_fec!M$75</f>
        <v>0.15510810371561273</v>
      </c>
      <c r="N298" s="156">
        <f>RES_hhdet_in_fec!N$75</f>
        <v>0</v>
      </c>
      <c r="O298" s="156">
        <f>RES_hhdet_in_fec!O$75</f>
        <v>0</v>
      </c>
      <c r="P298" s="156">
        <f>RES_hhdet_in_fec!P$75</f>
        <v>0.13286603595781038</v>
      </c>
      <c r="Q298" s="156">
        <f>RES_hhdet_in_fec!Q$75</f>
        <v>0.20588995918507766</v>
      </c>
    </row>
    <row r="299" spans="1:17" ht="12" customHeight="1" x14ac:dyDescent="0.25">
      <c r="A299" s="148" t="s">
        <v>59</v>
      </c>
      <c r="B299" s="156"/>
      <c r="C299" s="156">
        <f>RES_hhdet_in_fec!C$76</f>
        <v>1.506190463054088E-3</v>
      </c>
      <c r="D299" s="156">
        <f>RES_hhdet_in_fec!D$76</f>
        <v>2.5495495017012235E-2</v>
      </c>
      <c r="E299" s="156">
        <f>RES_hhdet_in_fec!E$76</f>
        <v>6.8747866143996514E-2</v>
      </c>
      <c r="F299" s="156">
        <f>RES_hhdet_in_fec!F$76</f>
        <v>0.15777518797649273</v>
      </c>
      <c r="G299" s="156">
        <f>RES_hhdet_in_fec!G$76</f>
        <v>0.25571625531325431</v>
      </c>
      <c r="H299" s="156">
        <f>RES_hhdet_in_fec!H$76</f>
        <v>0.51389728039765281</v>
      </c>
      <c r="I299" s="156">
        <f>RES_hhdet_in_fec!I$76</f>
        <v>0.59160730051462396</v>
      </c>
      <c r="J299" s="156">
        <f>RES_hhdet_in_fec!J$76</f>
        <v>0.51768661601559518</v>
      </c>
      <c r="K299" s="156">
        <f>RES_hhdet_in_fec!K$76</f>
        <v>0.96967496176459167</v>
      </c>
      <c r="L299" s="156">
        <f>RES_hhdet_in_fec!L$76</f>
        <v>0</v>
      </c>
      <c r="M299" s="156">
        <f>RES_hhdet_in_fec!M$76</f>
        <v>0.22065085601525988</v>
      </c>
      <c r="N299" s="156">
        <f>RES_hhdet_in_fec!N$76</f>
        <v>0</v>
      </c>
      <c r="O299" s="156">
        <f>RES_hhdet_in_fec!O$76</f>
        <v>0</v>
      </c>
      <c r="P299" s="156">
        <f>RES_hhdet_in_fec!P$76</f>
        <v>0.18445353986419685</v>
      </c>
      <c r="Q299" s="156">
        <f>RES_hhdet_in_fec!Q$76</f>
        <v>0.26919542203124852</v>
      </c>
    </row>
    <row r="300" spans="1:17" ht="12" customHeight="1" x14ac:dyDescent="0.25">
      <c r="A300" s="158" t="s">
        <v>62</v>
      </c>
      <c r="B300" s="157"/>
      <c r="C300" s="157">
        <f>SUM(C301:C302)</f>
        <v>2.7543738206682468E-2</v>
      </c>
      <c r="D300" s="157">
        <f t="shared" ref="D300:Q300" si="77">SUM(D301:D302)</f>
        <v>0.18866229077371649</v>
      </c>
      <c r="E300" s="157">
        <f t="shared" si="77"/>
        <v>0.43701719210778511</v>
      </c>
      <c r="F300" s="157">
        <f t="shared" si="77"/>
        <v>1.1570949637043511</v>
      </c>
      <c r="G300" s="157">
        <f t="shared" si="77"/>
        <v>1.6303431050144606</v>
      </c>
      <c r="H300" s="157">
        <f t="shared" si="77"/>
        <v>3.1030849756873593</v>
      </c>
      <c r="I300" s="157">
        <f t="shared" si="77"/>
        <v>2.500006225494344</v>
      </c>
      <c r="J300" s="157">
        <f t="shared" si="77"/>
        <v>2.4910676818166562</v>
      </c>
      <c r="K300" s="157">
        <f t="shared" si="77"/>
        <v>4.915936709117295</v>
      </c>
      <c r="L300" s="157">
        <f t="shared" si="77"/>
        <v>0.77093952509172758</v>
      </c>
      <c r="M300" s="157">
        <f t="shared" si="77"/>
        <v>1.9034466643012382</v>
      </c>
      <c r="N300" s="157">
        <f t="shared" si="77"/>
        <v>0.11497425899737021</v>
      </c>
      <c r="O300" s="157">
        <f t="shared" si="77"/>
        <v>0.97754488050552146</v>
      </c>
      <c r="P300" s="157">
        <f t="shared" si="77"/>
        <v>0.58037571904774043</v>
      </c>
      <c r="Q300" s="157">
        <f t="shared" si="77"/>
        <v>4.6565091345283998</v>
      </c>
    </row>
    <row r="301" spans="1:17" ht="12" customHeight="1" x14ac:dyDescent="0.25">
      <c r="A301" s="23" t="s">
        <v>203</v>
      </c>
      <c r="B301" s="156"/>
      <c r="C301" s="156">
        <f>RES_hhdet_in_fec!C$78</f>
        <v>2.093998676942907E-2</v>
      </c>
      <c r="D301" s="156">
        <f>RES_hhdet_in_fec!D$78</f>
        <v>8.0985106176401395E-2</v>
      </c>
      <c r="E301" s="156">
        <f>RES_hhdet_in_fec!E$78</f>
        <v>0.21011540710347973</v>
      </c>
      <c r="F301" s="156">
        <f>RES_hhdet_in_fec!F$78</f>
        <v>0.57436715395453874</v>
      </c>
      <c r="G301" s="156">
        <f>RES_hhdet_in_fec!G$78</f>
        <v>0.7404337891270415</v>
      </c>
      <c r="H301" s="156">
        <f>RES_hhdet_in_fec!H$78</f>
        <v>1.3800723661522645</v>
      </c>
      <c r="I301" s="156">
        <f>RES_hhdet_in_fec!I$78</f>
        <v>1.2105352658036392</v>
      </c>
      <c r="J301" s="156">
        <f>RES_hhdet_in_fec!J$78</f>
        <v>1.2592621330873237</v>
      </c>
      <c r="K301" s="156">
        <f>RES_hhdet_in_fec!K$78</f>
        <v>2.5552994600980568</v>
      </c>
      <c r="L301" s="156">
        <f>RES_hhdet_in_fec!L$78</f>
        <v>0.77093952509172758</v>
      </c>
      <c r="M301" s="156">
        <f>RES_hhdet_in_fec!M$78</f>
        <v>1.5067481826142242</v>
      </c>
      <c r="N301" s="156">
        <f>RES_hhdet_in_fec!N$78</f>
        <v>0.11497425899737021</v>
      </c>
      <c r="O301" s="156">
        <f>RES_hhdet_in_fec!O$78</f>
        <v>0.97754488050552146</v>
      </c>
      <c r="P301" s="156">
        <f>RES_hhdet_in_fec!P$78</f>
        <v>0.58037571904774043</v>
      </c>
      <c r="Q301" s="156">
        <f>RES_hhdet_in_fec!Q$78</f>
        <v>4.6565091345283998</v>
      </c>
    </row>
    <row r="302" spans="1:17" ht="12" customHeight="1" x14ac:dyDescent="0.25">
      <c r="A302" s="29" t="s">
        <v>140</v>
      </c>
      <c r="B302" s="57"/>
      <c r="C302" s="57">
        <f>RES_hhdet_in_fec!C$79</f>
        <v>6.6037514372533973E-3</v>
      </c>
      <c r="D302" s="57">
        <f>RES_hhdet_in_fec!D$79</f>
        <v>0.1076771845973151</v>
      </c>
      <c r="E302" s="57">
        <f>RES_hhdet_in_fec!E$79</f>
        <v>0.22690178500430538</v>
      </c>
      <c r="F302" s="57">
        <f>RES_hhdet_in_fec!F$79</f>
        <v>0.58272780974981231</v>
      </c>
      <c r="G302" s="57">
        <f>RES_hhdet_in_fec!G$79</f>
        <v>0.88990931588741895</v>
      </c>
      <c r="H302" s="57">
        <f>RES_hhdet_in_fec!H$79</f>
        <v>1.7230126095350948</v>
      </c>
      <c r="I302" s="57">
        <f>RES_hhdet_in_fec!I$79</f>
        <v>1.289470959690705</v>
      </c>
      <c r="J302" s="57">
        <f>RES_hhdet_in_fec!J$79</f>
        <v>1.2318055487293325</v>
      </c>
      <c r="K302" s="57">
        <f>RES_hhdet_in_fec!K$79</f>
        <v>2.3606372490192382</v>
      </c>
      <c r="L302" s="57">
        <f>RES_hhdet_in_fec!L$79</f>
        <v>0</v>
      </c>
      <c r="M302" s="57">
        <f>RES_hhdet_in_fec!M$79</f>
        <v>0.39669848168701399</v>
      </c>
      <c r="N302" s="57">
        <f>RES_hhdet_in_fec!N$79</f>
        <v>0</v>
      </c>
      <c r="O302" s="57">
        <f>RES_hhdet_in_fec!O$79</f>
        <v>0</v>
      </c>
      <c r="P302" s="57">
        <f>RES_hhdet_in_fec!P$79</f>
        <v>0</v>
      </c>
      <c r="Q302" s="57">
        <f>RES_hhdet_in_fec!Q$79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0.14554061866093115</v>
      </c>
      <c r="D304" s="168">
        <f t="shared" ref="D304:Q304" si="78">SUM(D305,D308,D310,D319)</f>
        <v>1.0765498860110196</v>
      </c>
      <c r="E304" s="168">
        <f t="shared" si="78"/>
        <v>2.7177634122545862</v>
      </c>
      <c r="F304" s="168">
        <f t="shared" si="78"/>
        <v>6.9618516487912023</v>
      </c>
      <c r="G304" s="168">
        <f t="shared" si="78"/>
        <v>10.591126565674598</v>
      </c>
      <c r="H304" s="168">
        <f t="shared" si="78"/>
        <v>20.081118347736204</v>
      </c>
      <c r="I304" s="168">
        <f t="shared" si="78"/>
        <v>15.31981182407419</v>
      </c>
      <c r="J304" s="168">
        <f t="shared" si="78"/>
        <v>15.097499946134112</v>
      </c>
      <c r="K304" s="168">
        <f t="shared" si="78"/>
        <v>26.956748848918288</v>
      </c>
      <c r="L304" s="168">
        <f t="shared" si="78"/>
        <v>3.6401608460213746</v>
      </c>
      <c r="M304" s="168">
        <f t="shared" si="78"/>
        <v>11.148284832296522</v>
      </c>
      <c r="N304" s="168">
        <f t="shared" si="78"/>
        <v>0.66125275424834085</v>
      </c>
      <c r="O304" s="168">
        <f t="shared" si="78"/>
        <v>4.1422488870381384</v>
      </c>
      <c r="P304" s="168">
        <f t="shared" si="78"/>
        <v>2.6276902472892223</v>
      </c>
      <c r="Q304" s="168">
        <f t="shared" si="78"/>
        <v>20.795203324789004</v>
      </c>
    </row>
    <row r="305" spans="1:17" ht="12" customHeight="1" x14ac:dyDescent="0.25">
      <c r="A305" s="158" t="s">
        <v>65</v>
      </c>
      <c r="B305" s="157"/>
      <c r="C305" s="157">
        <f>SUM(C306:C307)</f>
        <v>8.8699034739426377E-2</v>
      </c>
      <c r="D305" s="157">
        <f t="shared" ref="D305:Q305" si="79">SUM(D306:D307)</f>
        <v>0.73660760842825868</v>
      </c>
      <c r="E305" s="157">
        <f t="shared" si="79"/>
        <v>1.9374825940192648</v>
      </c>
      <c r="F305" s="157">
        <f t="shared" si="79"/>
        <v>4.8318324633168528</v>
      </c>
      <c r="G305" s="157">
        <f t="shared" si="79"/>
        <v>7.3674087624968356</v>
      </c>
      <c r="H305" s="157">
        <f t="shared" si="79"/>
        <v>13.780741490074909</v>
      </c>
      <c r="I305" s="157">
        <f t="shared" si="79"/>
        <v>9.983851103487579</v>
      </c>
      <c r="J305" s="157">
        <f t="shared" si="79"/>
        <v>9.4673035682780551</v>
      </c>
      <c r="K305" s="157">
        <f t="shared" si="79"/>
        <v>16.226344642207529</v>
      </c>
      <c r="L305" s="157">
        <f t="shared" si="79"/>
        <v>1.8925551815119628</v>
      </c>
      <c r="M305" s="157">
        <f t="shared" si="79"/>
        <v>6.9584317715249195</v>
      </c>
      <c r="N305" s="157">
        <f t="shared" si="79"/>
        <v>0.33458884295768732</v>
      </c>
      <c r="O305" s="157">
        <f t="shared" si="79"/>
        <v>1.6641997376585507</v>
      </c>
      <c r="P305" s="157">
        <f t="shared" si="79"/>
        <v>0.89521137887613933</v>
      </c>
      <c r="Q305" s="157">
        <f t="shared" si="79"/>
        <v>10.871699584955723</v>
      </c>
    </row>
    <row r="306" spans="1:17" ht="12" customHeight="1" x14ac:dyDescent="0.25">
      <c r="A306" s="23" t="s">
        <v>161</v>
      </c>
      <c r="B306" s="156"/>
      <c r="C306" s="156">
        <f>RES_hhdet_in_tes!C$64</f>
        <v>8.7368534415526722E-2</v>
      </c>
      <c r="D306" s="156">
        <f>RES_hhdet_in_tes!D$64</f>
        <v>0.72012606004837132</v>
      </c>
      <c r="E306" s="156">
        <f>RES_hhdet_in_tes!E$64</f>
        <v>1.8931988007796219</v>
      </c>
      <c r="F306" s="156">
        <f>RES_hhdet_in_tes!F$64</f>
        <v>4.7272015501744598</v>
      </c>
      <c r="G306" s="156">
        <f>RES_hhdet_in_tes!G$64</f>
        <v>7.2594887880976984</v>
      </c>
      <c r="H306" s="156">
        <f>RES_hhdet_in_tes!H$64</f>
        <v>13.471672262981249</v>
      </c>
      <c r="I306" s="156">
        <f>RES_hhdet_in_tes!I$64</f>
        <v>9.6707233130864196</v>
      </c>
      <c r="J306" s="156">
        <f>RES_hhdet_in_tes!J$64</f>
        <v>9.1825381150602112</v>
      </c>
      <c r="K306" s="156">
        <f>RES_hhdet_in_tes!K$64</f>
        <v>15.675481206677844</v>
      </c>
      <c r="L306" s="156">
        <f>RES_hhdet_in_tes!L$64</f>
        <v>1.8275390996850216</v>
      </c>
      <c r="M306" s="156">
        <f>RES_hhdet_in_tes!M$64</f>
        <v>6.8496461786442557</v>
      </c>
      <c r="N306" s="156">
        <f>RES_hhdet_in_tes!N$64</f>
        <v>0.32024317170296085</v>
      </c>
      <c r="O306" s="156">
        <f>RES_hhdet_in_tes!O$64</f>
        <v>1.5931581345576051</v>
      </c>
      <c r="P306" s="156">
        <f>RES_hhdet_in_tes!P$64</f>
        <v>0.86148295924678497</v>
      </c>
      <c r="Q306" s="156">
        <f>RES_hhdet_in_tes!Q$64</f>
        <v>10.427561737160602</v>
      </c>
    </row>
    <row r="307" spans="1:17" ht="12" customHeight="1" x14ac:dyDescent="0.25">
      <c r="A307" s="23" t="s">
        <v>60</v>
      </c>
      <c r="B307" s="156"/>
      <c r="C307" s="156">
        <f>RES_hhdet_in_tes!C$65</f>
        <v>1.3305003238996611E-3</v>
      </c>
      <c r="D307" s="156">
        <f>RES_hhdet_in_tes!D$65</f>
        <v>1.6481548379887342E-2</v>
      </c>
      <c r="E307" s="156">
        <f>RES_hhdet_in_tes!E$65</f>
        <v>4.4283793239643029E-2</v>
      </c>
      <c r="F307" s="156">
        <f>RES_hhdet_in_tes!F$65</f>
        <v>0.10463091314239276</v>
      </c>
      <c r="G307" s="156">
        <f>RES_hhdet_in_tes!G$65</f>
        <v>0.10791997439913754</v>
      </c>
      <c r="H307" s="156">
        <f>RES_hhdet_in_tes!H$65</f>
        <v>0.3090692270936598</v>
      </c>
      <c r="I307" s="156">
        <f>RES_hhdet_in_tes!I$65</f>
        <v>0.31312779040115873</v>
      </c>
      <c r="J307" s="156">
        <f>RES_hhdet_in_tes!J$65</f>
        <v>0.28476545321784447</v>
      </c>
      <c r="K307" s="156">
        <f>RES_hhdet_in_tes!K$65</f>
        <v>0.55086343552968631</v>
      </c>
      <c r="L307" s="156">
        <f>RES_hhdet_in_tes!L$65</f>
        <v>6.5016081826941283E-2</v>
      </c>
      <c r="M307" s="156">
        <f>RES_hhdet_in_tes!M$65</f>
        <v>0.10878559288066392</v>
      </c>
      <c r="N307" s="156">
        <f>RES_hhdet_in_tes!N$65</f>
        <v>1.4345671254726446E-2</v>
      </c>
      <c r="O307" s="156">
        <f>RES_hhdet_in_tes!O$65</f>
        <v>7.1041603100945538E-2</v>
      </c>
      <c r="P307" s="156">
        <f>RES_hhdet_in_tes!P$65</f>
        <v>3.3728419629354356E-2</v>
      </c>
      <c r="Q307" s="156">
        <f>RES_hhdet_in_tes!Q$65</f>
        <v>0.44413784779511994</v>
      </c>
    </row>
    <row r="308" spans="1:17" ht="12" customHeight="1" x14ac:dyDescent="0.25">
      <c r="A308" s="158" t="s">
        <v>112</v>
      </c>
      <c r="B308" s="157"/>
      <c r="C308" s="157">
        <f>C309</f>
        <v>2.2806790086333368E-2</v>
      </c>
      <c r="D308" s="157">
        <f t="shared" ref="D308:Q308" si="80">D309</f>
        <v>6.0194808314290228E-2</v>
      </c>
      <c r="E308" s="157">
        <f t="shared" si="80"/>
        <v>0.14248121785833009</v>
      </c>
      <c r="F308" s="157">
        <f t="shared" si="80"/>
        <v>0.42921702011219659</v>
      </c>
      <c r="G308" s="157">
        <f t="shared" si="80"/>
        <v>0.73827272574403546</v>
      </c>
      <c r="H308" s="157">
        <f t="shared" si="80"/>
        <v>1.5648794101318222</v>
      </c>
      <c r="I308" s="157">
        <f t="shared" si="80"/>
        <v>1.5971636374600038</v>
      </c>
      <c r="J308" s="157">
        <f t="shared" si="80"/>
        <v>1.8475382246359833</v>
      </c>
      <c r="K308" s="157">
        <f t="shared" si="80"/>
        <v>3.2271744505159927</v>
      </c>
      <c r="L308" s="157">
        <f t="shared" si="80"/>
        <v>0.85925889870175276</v>
      </c>
      <c r="M308" s="157">
        <f t="shared" si="80"/>
        <v>1.6325371899387773</v>
      </c>
      <c r="N308" s="157">
        <f t="shared" si="80"/>
        <v>0.192526984897892</v>
      </c>
      <c r="O308" s="157">
        <f t="shared" si="80"/>
        <v>1.3345455287458838</v>
      </c>
      <c r="P308" s="157">
        <f t="shared" si="80"/>
        <v>1.0333007524885154</v>
      </c>
      <c r="Q308" s="157">
        <f t="shared" si="80"/>
        <v>4.2902257023702957</v>
      </c>
    </row>
    <row r="309" spans="1:17" ht="12" customHeight="1" x14ac:dyDescent="0.25">
      <c r="A309" s="23" t="s">
        <v>60</v>
      </c>
      <c r="B309" s="156"/>
      <c r="C309" s="156">
        <f>RES_hhdet_in_tes!C$67</f>
        <v>2.2806790086333368E-2</v>
      </c>
      <c r="D309" s="156">
        <f>RES_hhdet_in_tes!D$67</f>
        <v>6.0194808314290228E-2</v>
      </c>
      <c r="E309" s="156">
        <f>RES_hhdet_in_tes!E$67</f>
        <v>0.14248121785833009</v>
      </c>
      <c r="F309" s="156">
        <f>RES_hhdet_in_tes!F$67</f>
        <v>0.42921702011219659</v>
      </c>
      <c r="G309" s="156">
        <f>RES_hhdet_in_tes!G$67</f>
        <v>0.73827272574403546</v>
      </c>
      <c r="H309" s="156">
        <f>RES_hhdet_in_tes!H$67</f>
        <v>1.5648794101318222</v>
      </c>
      <c r="I309" s="156">
        <f>RES_hhdet_in_tes!I$67</f>
        <v>1.5971636374600038</v>
      </c>
      <c r="J309" s="156">
        <f>RES_hhdet_in_tes!J$67</f>
        <v>1.8475382246359833</v>
      </c>
      <c r="K309" s="156">
        <f>RES_hhdet_in_tes!K$67</f>
        <v>3.2271744505159927</v>
      </c>
      <c r="L309" s="156">
        <f>RES_hhdet_in_tes!L$67</f>
        <v>0.85925889870175276</v>
      </c>
      <c r="M309" s="156">
        <f>RES_hhdet_in_tes!M$67</f>
        <v>1.6325371899387773</v>
      </c>
      <c r="N309" s="156">
        <f>RES_hhdet_in_tes!N$67</f>
        <v>0.192526984897892</v>
      </c>
      <c r="O309" s="156">
        <f>RES_hhdet_in_tes!O$67</f>
        <v>1.3345455287458838</v>
      </c>
      <c r="P309" s="156">
        <f>RES_hhdet_in_tes!P$67</f>
        <v>1.0333007524885154</v>
      </c>
      <c r="Q309" s="156">
        <f>RES_hhdet_in_tes!Q$67</f>
        <v>4.2902257023702957</v>
      </c>
    </row>
    <row r="310" spans="1:17" ht="12" customHeight="1" x14ac:dyDescent="0.25">
      <c r="A310" s="158" t="s">
        <v>63</v>
      </c>
      <c r="B310" s="157"/>
      <c r="C310" s="157">
        <f>SUM(C311:C312,C315:C316)</f>
        <v>1.8217167094339497E-2</v>
      </c>
      <c r="D310" s="157">
        <f t="shared" ref="D310:Q310" si="81">SUM(D311:D312,D315:D316)</f>
        <v>0.15009640533273513</v>
      </c>
      <c r="E310" s="157">
        <f t="shared" si="81"/>
        <v>0.34427613252774714</v>
      </c>
      <c r="F310" s="157">
        <f t="shared" si="81"/>
        <v>0.92817659192887236</v>
      </c>
      <c r="G310" s="157">
        <f t="shared" si="81"/>
        <v>1.3707679583493015</v>
      </c>
      <c r="H310" s="157">
        <f t="shared" si="81"/>
        <v>2.5979639377328176</v>
      </c>
      <c r="I310" s="157">
        <f t="shared" si="81"/>
        <v>2.0438945466193483</v>
      </c>
      <c r="J310" s="157">
        <f t="shared" si="81"/>
        <v>2.1051413169937074</v>
      </c>
      <c r="K310" s="157">
        <f t="shared" si="81"/>
        <v>4.2042908848266904</v>
      </c>
      <c r="L310" s="157">
        <f t="shared" si="81"/>
        <v>0.4918491504432751</v>
      </c>
      <c r="M310" s="157">
        <f t="shared" si="81"/>
        <v>1.442389714420085</v>
      </c>
      <c r="N310" s="157">
        <f t="shared" si="81"/>
        <v>7.4392401024351795E-2</v>
      </c>
      <c r="O310" s="157">
        <f t="shared" si="81"/>
        <v>0.63272310756471484</v>
      </c>
      <c r="P310" s="157">
        <f t="shared" si="81"/>
        <v>0.3941017574456252</v>
      </c>
      <c r="Q310" s="157">
        <f t="shared" si="81"/>
        <v>3.1736220347124373</v>
      </c>
    </row>
    <row r="311" spans="1:17" ht="12" customHeight="1" x14ac:dyDescent="0.25">
      <c r="A311" s="167" t="s">
        <v>160</v>
      </c>
      <c r="B311" s="132"/>
      <c r="C311" s="132">
        <f>RES_hhdet_in_tes!C$69</f>
        <v>2.2206844774177404E-3</v>
      </c>
      <c r="D311" s="132">
        <f>RES_hhdet_in_tes!D$69</f>
        <v>0</v>
      </c>
      <c r="E311" s="132">
        <f>RES_hhdet_in_tes!E$69</f>
        <v>0</v>
      </c>
      <c r="F311" s="132">
        <f>RES_hhdet_in_tes!F$69</f>
        <v>0</v>
      </c>
      <c r="G311" s="132">
        <f>RES_hhdet_in_tes!G$69</f>
        <v>0</v>
      </c>
      <c r="H311" s="132">
        <f>RES_hhdet_in_tes!H$69</f>
        <v>0</v>
      </c>
      <c r="I311" s="132">
        <f>RES_hhdet_in_tes!I$69</f>
        <v>0</v>
      </c>
      <c r="J311" s="132">
        <f>RES_hhdet_in_tes!J$69</f>
        <v>0</v>
      </c>
      <c r="K311" s="132">
        <f>RES_hhdet_in_tes!K$69</f>
        <v>0</v>
      </c>
      <c r="L311" s="132">
        <f>RES_hhdet_in_tes!L$69</f>
        <v>0</v>
      </c>
      <c r="M311" s="132">
        <f>RES_hhdet_in_tes!M$69</f>
        <v>0</v>
      </c>
      <c r="N311" s="132">
        <f>RES_hhdet_in_tes!N$69</f>
        <v>0</v>
      </c>
      <c r="O311" s="132">
        <f>RES_hhdet_in_tes!O$69</f>
        <v>0</v>
      </c>
      <c r="P311" s="132">
        <f>RES_hhdet_in_tes!P$69</f>
        <v>0</v>
      </c>
      <c r="Q311" s="132">
        <f>RES_hhdet_in_tes!Q$69</f>
        <v>0</v>
      </c>
    </row>
    <row r="312" spans="1:17" ht="12" customHeight="1" x14ac:dyDescent="0.25">
      <c r="A312" s="167" t="s">
        <v>159</v>
      </c>
      <c r="B312" s="132"/>
      <c r="C312" s="132">
        <f>SUM(C313:C314)</f>
        <v>1.0125208907830544E-2</v>
      </c>
      <c r="D312" s="132">
        <f t="shared" ref="D312:Q312" si="82">SUM(D313:D314)</f>
        <v>7.6095466528894554E-2</v>
      </c>
      <c r="E312" s="132">
        <f t="shared" si="82"/>
        <v>0.16246256029713016</v>
      </c>
      <c r="F312" s="132">
        <f t="shared" si="82"/>
        <v>0.46037790270351547</v>
      </c>
      <c r="G312" s="132">
        <f t="shared" si="82"/>
        <v>0.61783158186639131</v>
      </c>
      <c r="H312" s="132">
        <f t="shared" si="82"/>
        <v>1.1398730256392466</v>
      </c>
      <c r="I312" s="132">
        <f t="shared" si="82"/>
        <v>0.9467545607545691</v>
      </c>
      <c r="J312" s="132">
        <f t="shared" si="82"/>
        <v>0.98711782683702953</v>
      </c>
      <c r="K312" s="132">
        <f t="shared" si="82"/>
        <v>1.9660449436526397</v>
      </c>
      <c r="L312" s="132">
        <f t="shared" si="82"/>
        <v>0.4918491504432751</v>
      </c>
      <c r="M312" s="132">
        <f t="shared" si="82"/>
        <v>0.79147165099671901</v>
      </c>
      <c r="N312" s="132">
        <f t="shared" si="82"/>
        <v>7.4392401024351795E-2</v>
      </c>
      <c r="O312" s="132">
        <f t="shared" si="82"/>
        <v>0.63272310756471484</v>
      </c>
      <c r="P312" s="132">
        <f t="shared" si="82"/>
        <v>7.560072356252677E-2</v>
      </c>
      <c r="Q312" s="132">
        <f t="shared" si="82"/>
        <v>2.4557427375552789</v>
      </c>
    </row>
    <row r="313" spans="1:17" ht="12" customHeight="1" x14ac:dyDescent="0.25">
      <c r="A313" s="166" t="s">
        <v>203</v>
      </c>
      <c r="B313" s="165"/>
      <c r="C313" s="165">
        <f>RES_hhdet_in_tes!C$71</f>
        <v>2.605334904971785E-3</v>
      </c>
      <c r="D313" s="165">
        <f>RES_hhdet_in_tes!D$71</f>
        <v>2.4091803050075657E-2</v>
      </c>
      <c r="E313" s="165">
        <f>RES_hhdet_in_tes!E$71</f>
        <v>5.7179066411602766E-2</v>
      </c>
      <c r="F313" s="165">
        <f>RES_hhdet_in_tes!F$71</f>
        <v>0.1434533436082322</v>
      </c>
      <c r="G313" s="165">
        <f>RES_hhdet_in_tes!G$71</f>
        <v>0.22454129845313633</v>
      </c>
      <c r="H313" s="165">
        <f>RES_hhdet_in_tes!H$71</f>
        <v>0.3878855348698898</v>
      </c>
      <c r="I313" s="165">
        <f>RES_hhdet_in_tes!I$71</f>
        <v>0.30177894378174086</v>
      </c>
      <c r="J313" s="165">
        <f>RES_hhdet_in_tes!J$71</f>
        <v>0.31361124181973615</v>
      </c>
      <c r="K313" s="165">
        <f>RES_hhdet_in_tes!K$71</f>
        <v>0.60316541638637011</v>
      </c>
      <c r="L313" s="165">
        <f>RES_hhdet_in_tes!L$71</f>
        <v>0.15540957462855592</v>
      </c>
      <c r="M313" s="165">
        <f>RES_hhdet_in_tes!M$71</f>
        <v>0.25994215699946571</v>
      </c>
      <c r="N313" s="165">
        <f>RES_hhdet_in_tes!N$71</f>
        <v>2.4362470276764601E-2</v>
      </c>
      <c r="O313" s="165">
        <f>RES_hhdet_in_tes!O$71</f>
        <v>0.20663034985456441</v>
      </c>
      <c r="P313" s="165">
        <f>RES_hhdet_in_tes!P$71</f>
        <v>2.458381921636266E-2</v>
      </c>
      <c r="Q313" s="165">
        <f>RES_hhdet_in_tes!Q$71</f>
        <v>0.80033928956909739</v>
      </c>
    </row>
    <row r="314" spans="1:17" ht="12" customHeight="1" x14ac:dyDescent="0.25">
      <c r="A314" s="147" t="s">
        <v>59</v>
      </c>
      <c r="B314" s="164"/>
      <c r="C314" s="164">
        <f>RES_hhdet_in_tes!C$72</f>
        <v>7.5198740028587585E-3</v>
      </c>
      <c r="D314" s="164">
        <f>RES_hhdet_in_tes!D$72</f>
        <v>5.20036634788189E-2</v>
      </c>
      <c r="E314" s="164">
        <f>RES_hhdet_in_tes!E$72</f>
        <v>0.10528349388552739</v>
      </c>
      <c r="F314" s="164">
        <f>RES_hhdet_in_tes!F$72</f>
        <v>0.31692455909528328</v>
      </c>
      <c r="G314" s="164">
        <f>RES_hhdet_in_tes!G$72</f>
        <v>0.39329028341325495</v>
      </c>
      <c r="H314" s="164">
        <f>RES_hhdet_in_tes!H$72</f>
        <v>0.75198749076935678</v>
      </c>
      <c r="I314" s="164">
        <f>RES_hhdet_in_tes!I$72</f>
        <v>0.64497561697282824</v>
      </c>
      <c r="J314" s="164">
        <f>RES_hhdet_in_tes!J$72</f>
        <v>0.67350658501729332</v>
      </c>
      <c r="K314" s="164">
        <f>RES_hhdet_in_tes!K$72</f>
        <v>1.3628795272662697</v>
      </c>
      <c r="L314" s="164">
        <f>RES_hhdet_in_tes!L$72</f>
        <v>0.33643957581471917</v>
      </c>
      <c r="M314" s="164">
        <f>RES_hhdet_in_tes!M$72</f>
        <v>0.53152949399725335</v>
      </c>
      <c r="N314" s="164">
        <f>RES_hhdet_in_tes!N$72</f>
        <v>5.0029930747587201E-2</v>
      </c>
      <c r="O314" s="164">
        <f>RES_hhdet_in_tes!O$72</f>
        <v>0.42609275771015043</v>
      </c>
      <c r="P314" s="164">
        <f>RES_hhdet_in_tes!P$72</f>
        <v>5.1016904346164113E-2</v>
      </c>
      <c r="Q314" s="164">
        <f>RES_hhdet_in_tes!Q$72</f>
        <v>1.6554034479861817</v>
      </c>
    </row>
    <row r="315" spans="1:17" ht="12" customHeight="1" x14ac:dyDescent="0.25">
      <c r="A315" s="163" t="s">
        <v>142</v>
      </c>
      <c r="B315" s="162"/>
      <c r="C315" s="162">
        <f>RES_hhdet_in_tes!C$73</f>
        <v>3.757307829060252E-3</v>
      </c>
      <c r="D315" s="162">
        <f>RES_hhdet_in_tes!D$73</f>
        <v>3.6263104625357624E-2</v>
      </c>
      <c r="E315" s="162">
        <f>RES_hhdet_in_tes!E$73</f>
        <v>7.3540262408365462E-2</v>
      </c>
      <c r="F315" s="162">
        <f>RES_hhdet_in_tes!F$73</f>
        <v>0.23416244470090883</v>
      </c>
      <c r="G315" s="162">
        <f>RES_hhdet_in_tes!G$73</f>
        <v>0.34741128010022998</v>
      </c>
      <c r="H315" s="162">
        <f>RES_hhdet_in_tes!H$73</f>
        <v>0.66056695540514299</v>
      </c>
      <c r="I315" s="162">
        <f>RES_hhdet_in_tes!I$73</f>
        <v>0.1958399877483713</v>
      </c>
      <c r="J315" s="162">
        <f>RES_hhdet_in_tes!J$73</f>
        <v>0.33135640587864373</v>
      </c>
      <c r="K315" s="162">
        <f>RES_hhdet_in_tes!K$73</f>
        <v>0.78924778491541203</v>
      </c>
      <c r="L315" s="162">
        <f>RES_hhdet_in_tes!L$73</f>
        <v>0</v>
      </c>
      <c r="M315" s="162">
        <f>RES_hhdet_in_tes!M$73</f>
        <v>0.31770165532886624</v>
      </c>
      <c r="N315" s="162">
        <f>RES_hhdet_in_tes!N$73</f>
        <v>0</v>
      </c>
      <c r="O315" s="162">
        <f>RES_hhdet_in_tes!O$73</f>
        <v>0</v>
      </c>
      <c r="P315" s="162">
        <f>RES_hhdet_in_tes!P$73</f>
        <v>3.6985306550728236E-2</v>
      </c>
      <c r="Q315" s="162">
        <f>RES_hhdet_in_tes!Q$73</f>
        <v>0.29909851047983022</v>
      </c>
    </row>
    <row r="316" spans="1:17" ht="12" customHeight="1" x14ac:dyDescent="0.25">
      <c r="A316" s="161" t="s">
        <v>141</v>
      </c>
      <c r="B316" s="160"/>
      <c r="C316" s="160">
        <f>SUM(C317:C318)</f>
        <v>2.1139658800309611E-3</v>
      </c>
      <c r="D316" s="160">
        <f t="shared" ref="D316:Q316" si="83">SUM(D317:D318)</f>
        <v>3.7737834178482942E-2</v>
      </c>
      <c r="E316" s="160">
        <f t="shared" si="83"/>
        <v>0.10827330982225156</v>
      </c>
      <c r="F316" s="160">
        <f t="shared" si="83"/>
        <v>0.23363624452444812</v>
      </c>
      <c r="G316" s="160">
        <f t="shared" si="83"/>
        <v>0.40552509638268014</v>
      </c>
      <c r="H316" s="160">
        <f t="shared" si="83"/>
        <v>0.79752395668842824</v>
      </c>
      <c r="I316" s="160">
        <f t="shared" si="83"/>
        <v>0.90129999811640815</v>
      </c>
      <c r="J316" s="160">
        <f t="shared" si="83"/>
        <v>0.78666708427803433</v>
      </c>
      <c r="K316" s="160">
        <f t="shared" si="83"/>
        <v>1.4489981562586385</v>
      </c>
      <c r="L316" s="160">
        <f t="shared" si="83"/>
        <v>0</v>
      </c>
      <c r="M316" s="160">
        <f t="shared" si="83"/>
        <v>0.33321640809449971</v>
      </c>
      <c r="N316" s="160">
        <f t="shared" si="83"/>
        <v>0</v>
      </c>
      <c r="O316" s="160">
        <f t="shared" si="83"/>
        <v>0</v>
      </c>
      <c r="P316" s="160">
        <f t="shared" si="83"/>
        <v>0.28151572733237018</v>
      </c>
      <c r="Q316" s="160">
        <f t="shared" si="83"/>
        <v>0.41878078667732793</v>
      </c>
    </row>
    <row r="317" spans="1:17" ht="12" customHeight="1" x14ac:dyDescent="0.25">
      <c r="A317" s="148" t="s">
        <v>60</v>
      </c>
      <c r="B317" s="156"/>
      <c r="C317" s="156">
        <f>RES_hhdet_in_tes!C$75</f>
        <v>5.4154241101455431E-4</v>
      </c>
      <c r="D317" s="156">
        <f>RES_hhdet_in_tes!D$75</f>
        <v>1.2114050250486728E-2</v>
      </c>
      <c r="E317" s="156">
        <f>RES_hhdet_in_tes!E$75</f>
        <v>3.9764171027586177E-2</v>
      </c>
      <c r="F317" s="156">
        <f>RES_hhdet_in_tes!F$75</f>
        <v>7.5610034304915086E-2</v>
      </c>
      <c r="G317" s="156">
        <f>RES_hhdet_in_tes!G$75</f>
        <v>0.15041451797728711</v>
      </c>
      <c r="H317" s="156">
        <f>RES_hhdet_in_tes!H$75</f>
        <v>0.28303983966714807</v>
      </c>
      <c r="I317" s="156">
        <f>RES_hhdet_in_tes!I$75</f>
        <v>0.30776029779690961</v>
      </c>
      <c r="J317" s="156">
        <f>RES_hhdet_in_tes!J$75</f>
        <v>0.26717450869464726</v>
      </c>
      <c r="K317" s="156">
        <f>RES_hhdet_in_tes!K$75</f>
        <v>0.47564326933737489</v>
      </c>
      <c r="L317" s="156">
        <f>RES_hhdet_in_tes!L$75</f>
        <v>0</v>
      </c>
      <c r="M317" s="156">
        <f>RES_hhdet_in_tes!M$75</f>
        <v>0.11215351726672954</v>
      </c>
      <c r="N317" s="156">
        <f>RES_hhdet_in_tes!N$75</f>
        <v>0</v>
      </c>
      <c r="O317" s="156">
        <f>RES_hhdet_in_tes!O$75</f>
        <v>0</v>
      </c>
      <c r="P317" s="156">
        <f>RES_hhdet_in_tes!P$75</f>
        <v>9.6573115009034705E-2</v>
      </c>
      <c r="Q317" s="156">
        <f>RES_hhdet_in_tes!Q$75</f>
        <v>0.14977780594931972</v>
      </c>
    </row>
    <row r="318" spans="1:17" ht="12" customHeight="1" x14ac:dyDescent="0.25">
      <c r="A318" s="148" t="s">
        <v>59</v>
      </c>
      <c r="B318" s="156"/>
      <c r="C318" s="156">
        <f>RES_hhdet_in_tes!C$76</f>
        <v>1.572423469016407E-3</v>
      </c>
      <c r="D318" s="156">
        <f>RES_hhdet_in_tes!D$76</f>
        <v>2.5623783927996215E-2</v>
      </c>
      <c r="E318" s="156">
        <f>RES_hhdet_in_tes!E$76</f>
        <v>6.8509138794665386E-2</v>
      </c>
      <c r="F318" s="156">
        <f>RES_hhdet_in_tes!F$76</f>
        <v>0.15802621021953303</v>
      </c>
      <c r="G318" s="156">
        <f>RES_hhdet_in_tes!G$76</f>
        <v>0.25511057840539303</v>
      </c>
      <c r="H318" s="156">
        <f>RES_hhdet_in_tes!H$76</f>
        <v>0.51448411702128016</v>
      </c>
      <c r="I318" s="156">
        <f>RES_hhdet_in_tes!I$76</f>
        <v>0.59353970031949854</v>
      </c>
      <c r="J318" s="156">
        <f>RES_hhdet_in_tes!J$76</f>
        <v>0.51949257558338702</v>
      </c>
      <c r="K318" s="156">
        <f>RES_hhdet_in_tes!K$76</f>
        <v>0.97335488692126371</v>
      </c>
      <c r="L318" s="156">
        <f>RES_hhdet_in_tes!L$76</f>
        <v>0</v>
      </c>
      <c r="M318" s="156">
        <f>RES_hhdet_in_tes!M$76</f>
        <v>0.2210628908277702</v>
      </c>
      <c r="N318" s="156">
        <f>RES_hhdet_in_tes!N$76</f>
        <v>0</v>
      </c>
      <c r="O318" s="156">
        <f>RES_hhdet_in_tes!O$76</f>
        <v>0</v>
      </c>
      <c r="P318" s="156">
        <f>RES_hhdet_in_tes!P$76</f>
        <v>0.1849426123233355</v>
      </c>
      <c r="Q318" s="156">
        <f>RES_hhdet_in_tes!Q$76</f>
        <v>0.26900298072800821</v>
      </c>
    </row>
    <row r="319" spans="1:17" ht="12" customHeight="1" x14ac:dyDescent="0.25">
      <c r="A319" s="158" t="s">
        <v>62</v>
      </c>
      <c r="B319" s="157"/>
      <c r="C319" s="157">
        <f>SUM(C320:C321)</f>
        <v>1.5817626740831928E-2</v>
      </c>
      <c r="D319" s="157">
        <f t="shared" ref="D319:Q319" si="84">SUM(D320:D321)</f>
        <v>0.12965106393573556</v>
      </c>
      <c r="E319" s="157">
        <f t="shared" si="84"/>
        <v>0.29352346784924421</v>
      </c>
      <c r="F319" s="157">
        <f t="shared" si="84"/>
        <v>0.77262557343328009</v>
      </c>
      <c r="G319" s="157">
        <f t="shared" si="84"/>
        <v>1.1146771190844258</v>
      </c>
      <c r="H319" s="157">
        <f t="shared" si="84"/>
        <v>2.1375335097966546</v>
      </c>
      <c r="I319" s="157">
        <f t="shared" si="84"/>
        <v>1.6949025365072585</v>
      </c>
      <c r="J319" s="157">
        <f t="shared" si="84"/>
        <v>1.6775168362263668</v>
      </c>
      <c r="K319" s="157">
        <f t="shared" si="84"/>
        <v>3.2989388713680778</v>
      </c>
      <c r="L319" s="157">
        <f t="shared" si="84"/>
        <v>0.39649761536438388</v>
      </c>
      <c r="M319" s="157">
        <f t="shared" si="84"/>
        <v>1.1149261564127411</v>
      </c>
      <c r="N319" s="157">
        <f t="shared" si="84"/>
        <v>5.9744525368409726E-2</v>
      </c>
      <c r="O319" s="157">
        <f t="shared" si="84"/>
        <v>0.51078051306898897</v>
      </c>
      <c r="P319" s="157">
        <f t="shared" si="84"/>
        <v>0.30507635847894238</v>
      </c>
      <c r="Q319" s="157">
        <f t="shared" si="84"/>
        <v>2.459656002750549</v>
      </c>
    </row>
    <row r="320" spans="1:17" ht="12" customHeight="1" x14ac:dyDescent="0.25">
      <c r="A320" s="23" t="s">
        <v>203</v>
      </c>
      <c r="B320" s="156"/>
      <c r="C320" s="156">
        <f>RES_hhdet_in_tes!C$78</f>
        <v>1.0349243368389903E-2</v>
      </c>
      <c r="D320" s="156">
        <f>RES_hhdet_in_tes!D$78</f>
        <v>4.0393385913976808E-2</v>
      </c>
      <c r="E320" s="156">
        <f>RES_hhdet_in_tes!E$78</f>
        <v>0.10513606188061565</v>
      </c>
      <c r="F320" s="156">
        <f>RES_hhdet_in_tes!F$78</f>
        <v>0.28813309422122735</v>
      </c>
      <c r="G320" s="156">
        <f>RES_hhdet_in_tes!G$78</f>
        <v>0.37225870831038876</v>
      </c>
      <c r="H320" s="156">
        <f>RES_hhdet_in_tes!H$78</f>
        <v>0.69606919568859715</v>
      </c>
      <c r="I320" s="156">
        <f>RES_hhdet_in_tes!I$78</f>
        <v>0.61334789088839481</v>
      </c>
      <c r="J320" s="156">
        <f>RES_hhdet_in_tes!J$78</f>
        <v>0.64138599333305857</v>
      </c>
      <c r="K320" s="156">
        <f>RES_hhdet_in_tes!K$78</f>
        <v>1.3078997940788017</v>
      </c>
      <c r="L320" s="156">
        <f>RES_hhdet_in_tes!L$78</f>
        <v>0.39649761536438388</v>
      </c>
      <c r="M320" s="156">
        <f>RES_hhdet_in_tes!M$78</f>
        <v>0.7787940483963296</v>
      </c>
      <c r="N320" s="156">
        <f>RES_hhdet_in_tes!N$78</f>
        <v>5.9744525368409726E-2</v>
      </c>
      <c r="O320" s="156">
        <f>RES_hhdet_in_tes!O$78</f>
        <v>0.51078051306898897</v>
      </c>
      <c r="P320" s="156">
        <f>RES_hhdet_in_tes!P$78</f>
        <v>0.30507635847894238</v>
      </c>
      <c r="Q320" s="156">
        <f>RES_hhdet_in_tes!Q$78</f>
        <v>2.459656002750549</v>
      </c>
    </row>
    <row r="321" spans="1:17" ht="12" customHeight="1" x14ac:dyDescent="0.25">
      <c r="A321" s="29" t="s">
        <v>140</v>
      </c>
      <c r="B321" s="57"/>
      <c r="C321" s="57">
        <f>RES_hhdet_in_tes!C$79</f>
        <v>5.4683833724420245E-3</v>
      </c>
      <c r="D321" s="57">
        <f>RES_hhdet_in_tes!D$79</f>
        <v>8.9257678021758755E-2</v>
      </c>
      <c r="E321" s="57">
        <f>RES_hhdet_in_tes!E$79</f>
        <v>0.18838740596862855</v>
      </c>
      <c r="F321" s="57">
        <f>RES_hhdet_in_tes!F$79</f>
        <v>0.48449247921205268</v>
      </c>
      <c r="G321" s="57">
        <f>RES_hhdet_in_tes!G$79</f>
        <v>0.74241841077403692</v>
      </c>
      <c r="H321" s="57">
        <f>RES_hhdet_in_tes!H$79</f>
        <v>1.4414643141080574</v>
      </c>
      <c r="I321" s="57">
        <f>RES_hhdet_in_tes!I$79</f>
        <v>1.0815546456188638</v>
      </c>
      <c r="J321" s="57">
        <f>RES_hhdet_in_tes!J$79</f>
        <v>1.0361308428933083</v>
      </c>
      <c r="K321" s="57">
        <f>RES_hhdet_in_tes!K$79</f>
        <v>1.9910390772892761</v>
      </c>
      <c r="L321" s="57">
        <f>RES_hhdet_in_tes!L$79</f>
        <v>0</v>
      </c>
      <c r="M321" s="57">
        <f>RES_hhdet_in_tes!M$79</f>
        <v>0.33613210801641141</v>
      </c>
      <c r="N321" s="57">
        <f>RES_hhdet_in_tes!N$79</f>
        <v>0</v>
      </c>
      <c r="O321" s="57">
        <f>RES_hhdet_in_tes!O$79</f>
        <v>0</v>
      </c>
      <c r="P321" s="57">
        <f>RES_hhdet_in_tes!P$79</f>
        <v>0</v>
      </c>
      <c r="Q321" s="57">
        <f>RES_hhdet_in_tes!Q$79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0.71941226298462446</v>
      </c>
      <c r="D323" s="175">
        <f t="shared" si="85"/>
        <v>0.68737218086021956</v>
      </c>
      <c r="E323" s="175">
        <f t="shared" si="85"/>
        <v>0.68638083518719006</v>
      </c>
      <c r="F323" s="175">
        <f t="shared" si="85"/>
        <v>0.6979869427410631</v>
      </c>
      <c r="G323" s="175">
        <f t="shared" si="85"/>
        <v>0.70646076456122486</v>
      </c>
      <c r="H323" s="175">
        <f t="shared" si="85"/>
        <v>0.71905544733175064</v>
      </c>
      <c r="I323" s="175">
        <f t="shared" si="85"/>
        <v>0.74374847816327627</v>
      </c>
      <c r="J323" s="175">
        <f t="shared" si="85"/>
        <v>0.75751418598784004</v>
      </c>
      <c r="K323" s="175">
        <f t="shared" si="85"/>
        <v>0.76349990121567979</v>
      </c>
      <c r="L323" s="175">
        <f t="shared" si="85"/>
        <v>0.81430669574174441</v>
      </c>
      <c r="M323" s="175">
        <f t="shared" si="85"/>
        <v>0.76779737963790573</v>
      </c>
      <c r="N323" s="175">
        <f t="shared" si="85"/>
        <v>0.87675540129598328</v>
      </c>
      <c r="O323" s="175">
        <f t="shared" si="85"/>
        <v>0.90715385343979127</v>
      </c>
      <c r="P323" s="175">
        <f t="shared" si="85"/>
        <v>0.9995621190298104</v>
      </c>
      <c r="Q323" s="175">
        <f t="shared" si="85"/>
        <v>0.82320964943739905</v>
      </c>
    </row>
    <row r="324" spans="1:17" ht="12" customHeight="1" x14ac:dyDescent="0.25">
      <c r="A324" s="158" t="s">
        <v>65</v>
      </c>
      <c r="B324" s="169"/>
      <c r="C324" s="169">
        <f t="shared" si="85"/>
        <v>0.64286910849886392</v>
      </c>
      <c r="D324" s="169">
        <f t="shared" si="85"/>
        <v>0.63997914282104928</v>
      </c>
      <c r="E324" s="169">
        <f t="shared" si="85"/>
        <v>0.6448777959015054</v>
      </c>
      <c r="F324" s="169">
        <f t="shared" si="85"/>
        <v>0.65074335290543006</v>
      </c>
      <c r="G324" s="169">
        <f t="shared" si="85"/>
        <v>0.65623527719037389</v>
      </c>
      <c r="H324" s="169">
        <f t="shared" si="85"/>
        <v>0.66275389309170962</v>
      </c>
      <c r="I324" s="169">
        <f t="shared" si="85"/>
        <v>0.6696171588096822</v>
      </c>
      <c r="J324" s="169">
        <f t="shared" si="85"/>
        <v>0.67236311095264945</v>
      </c>
      <c r="K324" s="169">
        <f t="shared" si="85"/>
        <v>0.6765884778736676</v>
      </c>
      <c r="L324" s="169">
        <f t="shared" si="85"/>
        <v>0.68180813451557265</v>
      </c>
      <c r="M324" s="169">
        <f t="shared" si="85"/>
        <v>0.67862717712518295</v>
      </c>
      <c r="N324" s="169">
        <f t="shared" si="85"/>
        <v>0.69055864500938247</v>
      </c>
      <c r="O324" s="169">
        <f t="shared" si="85"/>
        <v>0.69378499326638321</v>
      </c>
      <c r="P324" s="169">
        <f t="shared" si="85"/>
        <v>0.69046300008956651</v>
      </c>
      <c r="Q324" s="169">
        <f t="shared" si="85"/>
        <v>0.69908468139965263</v>
      </c>
    </row>
    <row r="325" spans="1:17" ht="12" customHeight="1" x14ac:dyDescent="0.25">
      <c r="A325" s="23" t="s">
        <v>161</v>
      </c>
      <c r="B325" s="73"/>
      <c r="C325" s="73">
        <f t="shared" si="85"/>
        <v>0.63870698603144316</v>
      </c>
      <c r="D325" s="73">
        <f t="shared" si="85"/>
        <v>0.63426857811776816</v>
      </c>
      <c r="E325" s="73">
        <f t="shared" si="85"/>
        <v>0.63938021157684355</v>
      </c>
      <c r="F325" s="73">
        <f t="shared" si="85"/>
        <v>0.64568872908828612</v>
      </c>
      <c r="G325" s="73">
        <f t="shared" si="85"/>
        <v>0.65287120747073069</v>
      </c>
      <c r="H325" s="73">
        <f t="shared" si="85"/>
        <v>0.65762938707792151</v>
      </c>
      <c r="I325" s="73">
        <f t="shared" si="85"/>
        <v>0.66242552291619872</v>
      </c>
      <c r="J325" s="73">
        <f t="shared" si="85"/>
        <v>0.66547721009152494</v>
      </c>
      <c r="K325" s="73">
        <f t="shared" si="85"/>
        <v>0.66883891985396848</v>
      </c>
      <c r="L325" s="73">
        <f t="shared" si="85"/>
        <v>0.67391759086786018</v>
      </c>
      <c r="M325" s="73">
        <f t="shared" si="85"/>
        <v>0.67506770877421096</v>
      </c>
      <c r="N325" s="73">
        <f t="shared" si="85"/>
        <v>0.68063209921003509</v>
      </c>
      <c r="O325" s="73">
        <f t="shared" si="85"/>
        <v>0.68389161367649765</v>
      </c>
      <c r="P325" s="73">
        <f t="shared" si="85"/>
        <v>0.68178437870366215</v>
      </c>
      <c r="Q325" s="73">
        <f t="shared" si="85"/>
        <v>0.68970057547366437</v>
      </c>
    </row>
    <row r="326" spans="1:17" ht="12" customHeight="1" x14ac:dyDescent="0.25">
      <c r="A326" s="23" t="s">
        <v>60</v>
      </c>
      <c r="B326" s="73"/>
      <c r="C326" s="73">
        <f t="shared" si="85"/>
        <v>1.1237218180759294</v>
      </c>
      <c r="D326" s="73">
        <f t="shared" si="85"/>
        <v>1.0549982896825842</v>
      </c>
      <c r="E326" s="73">
        <f t="shared" si="85"/>
        <v>1.0197153177369209</v>
      </c>
      <c r="F326" s="73">
        <f t="shared" si="85"/>
        <v>1.0068429358197137</v>
      </c>
      <c r="G326" s="73">
        <f t="shared" si="85"/>
        <v>1.0043553606371294</v>
      </c>
      <c r="H326" s="73">
        <f t="shared" si="85"/>
        <v>1.003646178696852</v>
      </c>
      <c r="I326" s="73">
        <f t="shared" si="85"/>
        <v>1.0073910380257141</v>
      </c>
      <c r="J326" s="73">
        <f t="shared" si="85"/>
        <v>1.0090377829149695</v>
      </c>
      <c r="K326" s="73">
        <f t="shared" si="85"/>
        <v>1.0093968898948036</v>
      </c>
      <c r="L326" s="73">
        <f t="shared" si="85"/>
        <v>1.0162797754447721</v>
      </c>
      <c r="M326" s="73">
        <f t="shared" si="85"/>
        <v>1.0159048473867764</v>
      </c>
      <c r="N326" s="73">
        <f t="shared" si="85"/>
        <v>1.0239148797290156</v>
      </c>
      <c r="O326" s="73">
        <f t="shared" si="85"/>
        <v>1.0269425577438815</v>
      </c>
      <c r="P326" s="73">
        <f t="shared" si="85"/>
        <v>1.0231021839110759</v>
      </c>
      <c r="Q326" s="73">
        <f t="shared" si="85"/>
        <v>1.0272286461292774</v>
      </c>
    </row>
    <row r="327" spans="1:17" ht="12" customHeight="1" x14ac:dyDescent="0.25">
      <c r="A327" s="158" t="s">
        <v>112</v>
      </c>
      <c r="B327" s="169"/>
      <c r="C327" s="169">
        <f t="shared" si="85"/>
        <v>1.7911117058230122</v>
      </c>
      <c r="D327" s="169">
        <f t="shared" si="85"/>
        <v>1.8388397409416997</v>
      </c>
      <c r="E327" s="169">
        <f t="shared" si="85"/>
        <v>1.8897922859652281</v>
      </c>
      <c r="F327" s="169">
        <f t="shared" si="85"/>
        <v>1.9506386721878561</v>
      </c>
      <c r="G327" s="169">
        <f t="shared" si="85"/>
        <v>2.0045802729445747</v>
      </c>
      <c r="H327" s="169">
        <f t="shared" si="85"/>
        <v>2.0921518051234482</v>
      </c>
      <c r="I327" s="169">
        <f t="shared" si="85"/>
        <v>2.2000279054783234</v>
      </c>
      <c r="J327" s="169">
        <f t="shared" si="85"/>
        <v>2.3282257992095681</v>
      </c>
      <c r="K327" s="169">
        <f t="shared" si="85"/>
        <v>2.4833820738736025</v>
      </c>
      <c r="L327" s="169">
        <f t="shared" si="85"/>
        <v>2.6743356624324468</v>
      </c>
      <c r="M327" s="169">
        <f t="shared" si="85"/>
        <v>2.8644041393858064</v>
      </c>
      <c r="N327" s="169">
        <f t="shared" si="85"/>
        <v>3.0627747672078169</v>
      </c>
      <c r="O327" s="169">
        <f t="shared" si="85"/>
        <v>3.2410111593749424</v>
      </c>
      <c r="P327" s="169">
        <f t="shared" si="85"/>
        <v>3.5427845599621919</v>
      </c>
      <c r="Q327" s="169">
        <f t="shared" si="85"/>
        <v>3.6550886978180284</v>
      </c>
    </row>
    <row r="328" spans="1:17" ht="12" customHeight="1" x14ac:dyDescent="0.25">
      <c r="A328" s="23" t="s">
        <v>60</v>
      </c>
      <c r="B328" s="73"/>
      <c r="C328" s="73">
        <f t="shared" si="85"/>
        <v>1.7911117058230122</v>
      </c>
      <c r="D328" s="73">
        <f t="shared" si="85"/>
        <v>1.8388397409416997</v>
      </c>
      <c r="E328" s="73">
        <f t="shared" si="85"/>
        <v>1.8897922859652281</v>
      </c>
      <c r="F328" s="73">
        <f t="shared" si="85"/>
        <v>1.9506386721878561</v>
      </c>
      <c r="G328" s="73">
        <f t="shared" si="85"/>
        <v>2.0045802729445747</v>
      </c>
      <c r="H328" s="73">
        <f t="shared" si="85"/>
        <v>2.0921518051234482</v>
      </c>
      <c r="I328" s="73">
        <f t="shared" si="85"/>
        <v>2.2000279054783234</v>
      </c>
      <c r="J328" s="73">
        <f t="shared" si="85"/>
        <v>2.3282257992095681</v>
      </c>
      <c r="K328" s="73">
        <f t="shared" si="85"/>
        <v>2.4833820738736025</v>
      </c>
      <c r="L328" s="73">
        <f t="shared" si="85"/>
        <v>2.6743356624324468</v>
      </c>
      <c r="M328" s="73">
        <f t="shared" si="85"/>
        <v>2.8644041393858064</v>
      </c>
      <c r="N328" s="73">
        <f t="shared" si="85"/>
        <v>3.0627747672078169</v>
      </c>
      <c r="O328" s="73">
        <f t="shared" si="85"/>
        <v>3.2410111593749424</v>
      </c>
      <c r="P328" s="73">
        <f t="shared" si="85"/>
        <v>3.5427845599621919</v>
      </c>
      <c r="Q328" s="73">
        <f t="shared" si="85"/>
        <v>3.6550886978180284</v>
      </c>
    </row>
    <row r="329" spans="1:17" ht="12" customHeight="1" x14ac:dyDescent="0.25">
      <c r="A329" s="158" t="s">
        <v>63</v>
      </c>
      <c r="B329" s="169"/>
      <c r="C329" s="169">
        <f t="shared" si="85"/>
        <v>0.75734056483410095</v>
      </c>
      <c r="D329" s="169">
        <f t="shared" si="85"/>
        <v>0.77450114561044214</v>
      </c>
      <c r="E329" s="169">
        <f t="shared" si="85"/>
        <v>0.77762886211864024</v>
      </c>
      <c r="F329" s="169">
        <f t="shared" si="85"/>
        <v>0.79198997485492939</v>
      </c>
      <c r="G329" s="169">
        <f t="shared" si="85"/>
        <v>0.77602533015595931</v>
      </c>
      <c r="H329" s="169">
        <f t="shared" si="85"/>
        <v>0.79137032789664974</v>
      </c>
      <c r="I329" s="169">
        <f t="shared" si="85"/>
        <v>0.83006249496519224</v>
      </c>
      <c r="J329" s="169">
        <f t="shared" si="85"/>
        <v>0.82069482748226708</v>
      </c>
      <c r="K329" s="169">
        <f t="shared" si="85"/>
        <v>0.82295424674883622</v>
      </c>
      <c r="L329" s="169">
        <f t="shared" si="85"/>
        <v>0.81671085283132627</v>
      </c>
      <c r="M329" s="169">
        <f t="shared" si="85"/>
        <v>0.80456744229499499</v>
      </c>
      <c r="N329" s="169">
        <f t="shared" si="85"/>
        <v>0.80992733405369599</v>
      </c>
      <c r="O329" s="169">
        <f t="shared" si="85"/>
        <v>0.81309670035402326</v>
      </c>
      <c r="P329" s="169">
        <f t="shared" si="85"/>
        <v>0.8562507884423155</v>
      </c>
      <c r="Q329" s="169">
        <f t="shared" si="85"/>
        <v>0.8180459795998607</v>
      </c>
    </row>
    <row r="330" spans="1:17" ht="12" customHeight="1" x14ac:dyDescent="0.25">
      <c r="A330" s="167" t="s">
        <v>160</v>
      </c>
      <c r="B330" s="174"/>
      <c r="C330" s="174">
        <f t="shared" si="85"/>
        <v>0.55201280773651729</v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159</v>
      </c>
      <c r="B331" s="174"/>
      <c r="C331" s="174">
        <f t="shared" si="85"/>
        <v>0.82822108628771385</v>
      </c>
      <c r="D331" s="174">
        <f t="shared" si="85"/>
        <v>0.78898414583754728</v>
      </c>
      <c r="E331" s="174">
        <f t="shared" si="85"/>
        <v>0.77410060086714638</v>
      </c>
      <c r="F331" s="174">
        <f t="shared" si="85"/>
        <v>0.81052602718654665</v>
      </c>
      <c r="G331" s="174">
        <f t="shared" si="85"/>
        <v>0.772187380740464</v>
      </c>
      <c r="H331" s="174">
        <f t="shared" si="85"/>
        <v>0.79504416232687858</v>
      </c>
      <c r="I331" s="174">
        <f t="shared" si="85"/>
        <v>0.81240471372050438</v>
      </c>
      <c r="J331" s="174">
        <f t="shared" si="85"/>
        <v>0.81403545019564838</v>
      </c>
      <c r="K331" s="174">
        <f t="shared" si="85"/>
        <v>0.82417391401031581</v>
      </c>
      <c r="L331" s="174">
        <f t="shared" si="85"/>
        <v>0.81671085283132627</v>
      </c>
      <c r="M331" s="174">
        <f t="shared" si="85"/>
        <v>0.8070950085134434</v>
      </c>
      <c r="N331" s="174">
        <f t="shared" si="85"/>
        <v>0.80992733405369599</v>
      </c>
      <c r="O331" s="174">
        <f t="shared" si="85"/>
        <v>0.81309670035402326</v>
      </c>
      <c r="P331" s="174">
        <f t="shared" si="85"/>
        <v>0.81633112001568231</v>
      </c>
      <c r="Q331" s="174">
        <f t="shared" si="85"/>
        <v>0.81873845737859741</v>
      </c>
    </row>
    <row r="332" spans="1:17" ht="12" customHeight="1" x14ac:dyDescent="0.25">
      <c r="A332" s="166" t="s">
        <v>203</v>
      </c>
      <c r="B332" s="173"/>
      <c r="C332" s="173">
        <f t="shared" si="85"/>
        <v>0.52306534993232923</v>
      </c>
      <c r="D332" s="173">
        <f t="shared" si="85"/>
        <v>0.5421681035519369</v>
      </c>
      <c r="E332" s="173">
        <f t="shared" si="85"/>
        <v>0.55200773145734738</v>
      </c>
      <c r="F332" s="173">
        <f t="shared" si="85"/>
        <v>0.56512469841682389</v>
      </c>
      <c r="G332" s="173">
        <f t="shared" si="85"/>
        <v>0.55733346576783116</v>
      </c>
      <c r="H332" s="173">
        <f t="shared" si="85"/>
        <v>0.56701230241730793</v>
      </c>
      <c r="I332" s="173">
        <f t="shared" si="85"/>
        <v>0.57270925156697261</v>
      </c>
      <c r="J332" s="173">
        <f t="shared" si="85"/>
        <v>0.57437573984335077</v>
      </c>
      <c r="K332" s="173">
        <f t="shared" si="85"/>
        <v>0.57928456144788931</v>
      </c>
      <c r="L332" s="173">
        <f t="shared" si="85"/>
        <v>0.5777877905215909</v>
      </c>
      <c r="M332" s="173">
        <f t="shared" si="85"/>
        <v>0.57609728052070275</v>
      </c>
      <c r="N332" s="173">
        <f t="shared" si="85"/>
        <v>0.57795714686533406</v>
      </c>
      <c r="O332" s="173">
        <f t="shared" si="85"/>
        <v>0.5807136546877264</v>
      </c>
      <c r="P332" s="173">
        <f t="shared" si="85"/>
        <v>0.58263558346632127</v>
      </c>
      <c r="Q332" s="173">
        <f t="shared" si="85"/>
        <v>0.58783701121063381</v>
      </c>
    </row>
    <row r="333" spans="1:17" ht="12" customHeight="1" x14ac:dyDescent="0.25">
      <c r="A333" s="147" t="s">
        <v>59</v>
      </c>
      <c r="B333" s="172"/>
      <c r="C333" s="172">
        <f t="shared" si="85"/>
        <v>1.038032755477049</v>
      </c>
      <c r="D333" s="172">
        <f t="shared" si="85"/>
        <v>0.99985207763779804</v>
      </c>
      <c r="E333" s="172">
        <f t="shared" si="85"/>
        <v>0.99054122717202064</v>
      </c>
      <c r="F333" s="172">
        <f t="shared" si="85"/>
        <v>1.0088152103683699</v>
      </c>
      <c r="G333" s="172">
        <f t="shared" si="85"/>
        <v>0.99010504562239865</v>
      </c>
      <c r="H333" s="172">
        <f t="shared" si="85"/>
        <v>1.0031364754649543</v>
      </c>
      <c r="I333" s="172">
        <f t="shared" si="85"/>
        <v>1.0102354997378993</v>
      </c>
      <c r="J333" s="172">
        <f t="shared" si="85"/>
        <v>1.0103320897894401</v>
      </c>
      <c r="K333" s="172">
        <f t="shared" si="85"/>
        <v>1.0138596922916336</v>
      </c>
      <c r="L333" s="172">
        <f t="shared" si="85"/>
        <v>1.0095461788859441</v>
      </c>
      <c r="M333" s="172">
        <f t="shared" si="85"/>
        <v>1.0039651600509418</v>
      </c>
      <c r="N333" s="172">
        <f t="shared" si="85"/>
        <v>1.0066793072898157</v>
      </c>
      <c r="O333" s="172">
        <f t="shared" si="85"/>
        <v>1.0088778906058371</v>
      </c>
      <c r="P333" s="172">
        <f t="shared" si="85"/>
        <v>1.0119147990959663</v>
      </c>
      <c r="Q333" s="172">
        <f t="shared" si="85"/>
        <v>1.0106716525357839</v>
      </c>
    </row>
    <row r="334" spans="1:17" ht="12" customHeight="1" x14ac:dyDescent="0.25">
      <c r="A334" s="163" t="s">
        <v>142</v>
      </c>
      <c r="B334" s="171"/>
      <c r="C334" s="171">
        <f t="shared" si="85"/>
        <v>0.68947542896844849</v>
      </c>
      <c r="D334" s="171">
        <f t="shared" si="85"/>
        <v>0.67740828949414078</v>
      </c>
      <c r="E334" s="171">
        <f t="shared" si="85"/>
        <v>0.68684957861407392</v>
      </c>
      <c r="F334" s="171">
        <f t="shared" si="85"/>
        <v>0.6909789067147355</v>
      </c>
      <c r="G334" s="171">
        <f t="shared" si="85"/>
        <v>0.69876087939407416</v>
      </c>
      <c r="H334" s="171">
        <f t="shared" si="85"/>
        <v>0.70506965609660344</v>
      </c>
      <c r="I334" s="171">
        <f t="shared" si="85"/>
        <v>0.7134543343218388</v>
      </c>
      <c r="J334" s="171">
        <f t="shared" si="85"/>
        <v>0.71731283000847279</v>
      </c>
      <c r="K334" s="171">
        <f t="shared" si="85"/>
        <v>0.72136004743959559</v>
      </c>
      <c r="L334" s="171" t="str">
        <f t="shared" si="85"/>
        <v/>
      </c>
      <c r="M334" s="171">
        <f t="shared" si="85"/>
        <v>0.72808847875766225</v>
      </c>
      <c r="N334" s="171" t="str">
        <f t="shared" si="85"/>
        <v/>
      </c>
      <c r="O334" s="171" t="str">
        <f t="shared" si="85"/>
        <v/>
      </c>
      <c r="P334" s="171">
        <f t="shared" si="85"/>
        <v>0.73479095458129262</v>
      </c>
      <c r="Q334" s="171">
        <f t="shared" si="85"/>
        <v>0.73850141530107094</v>
      </c>
    </row>
    <row r="335" spans="1:17" ht="12" customHeight="1" x14ac:dyDescent="0.25">
      <c r="A335" s="161" t="s">
        <v>141</v>
      </c>
      <c r="B335" s="170"/>
      <c r="C335" s="170">
        <f t="shared" si="85"/>
        <v>0.89708743824599291</v>
      </c>
      <c r="D335" s="170">
        <f t="shared" si="85"/>
        <v>0.86124035631518947</v>
      </c>
      <c r="E335" s="170">
        <f t="shared" si="85"/>
        <v>0.8607883846547163</v>
      </c>
      <c r="F335" s="170">
        <f t="shared" si="85"/>
        <v>0.8814101249498818</v>
      </c>
      <c r="G335" s="170">
        <f t="shared" si="85"/>
        <v>0.8644596281304191</v>
      </c>
      <c r="H335" s="170">
        <f t="shared" si="85"/>
        <v>0.87422613893255763</v>
      </c>
      <c r="I335" s="170">
        <f t="shared" si="85"/>
        <v>0.88149318210560146</v>
      </c>
      <c r="J335" s="170">
        <f t="shared" si="85"/>
        <v>0.8833913107870589</v>
      </c>
      <c r="K335" s="170">
        <f t="shared" si="85"/>
        <v>0.88939556984302959</v>
      </c>
      <c r="L335" s="170" t="str">
        <f t="shared" si="85"/>
        <v/>
      </c>
      <c r="M335" s="170">
        <f t="shared" si="85"/>
        <v>0.88678233603040935</v>
      </c>
      <c r="N335" s="170" t="str">
        <f t="shared" si="85"/>
        <v/>
      </c>
      <c r="O335" s="170" t="str">
        <f t="shared" si="85"/>
        <v/>
      </c>
      <c r="P335" s="170">
        <f t="shared" si="85"/>
        <v>0.88716785468753956</v>
      </c>
      <c r="Q335" s="170">
        <f t="shared" si="85"/>
        <v>0.88148531450316214</v>
      </c>
    </row>
    <row r="336" spans="1:17" ht="12" customHeight="1" x14ac:dyDescent="0.25">
      <c r="A336" s="148" t="s">
        <v>60</v>
      </c>
      <c r="B336" s="73"/>
      <c r="C336" s="73">
        <f t="shared" si="85"/>
        <v>0.6368940497861918</v>
      </c>
      <c r="D336" s="73">
        <f t="shared" si="85"/>
        <v>0.66115670333167575</v>
      </c>
      <c r="E336" s="73">
        <f t="shared" si="85"/>
        <v>0.69717644549818492</v>
      </c>
      <c r="F336" s="73">
        <f t="shared" si="85"/>
        <v>0.70468779567947026</v>
      </c>
      <c r="G336" s="73">
        <f t="shared" si="85"/>
        <v>0.7048744096198053</v>
      </c>
      <c r="H336" s="73">
        <f t="shared" si="85"/>
        <v>0.71050291509174135</v>
      </c>
      <c r="I336" s="73">
        <f t="shared" si="85"/>
        <v>0.71428919296529791</v>
      </c>
      <c r="J336" s="73">
        <f t="shared" si="85"/>
        <v>0.71662859385865862</v>
      </c>
      <c r="K336" s="73">
        <f t="shared" si="85"/>
        <v>0.72119689510240326</v>
      </c>
      <c r="L336" s="73" t="str">
        <f t="shared" si="85"/>
        <v/>
      </c>
      <c r="M336" s="73">
        <f t="shared" si="85"/>
        <v>0.72306678103911659</v>
      </c>
      <c r="N336" s="73" t="str">
        <f t="shared" si="85"/>
        <v/>
      </c>
      <c r="O336" s="73" t="str">
        <f t="shared" si="85"/>
        <v/>
      </c>
      <c r="P336" s="73">
        <f t="shared" si="85"/>
        <v>0.72684576094149489</v>
      </c>
      <c r="Q336" s="73">
        <f t="shared" si="85"/>
        <v>0.72746532440021583</v>
      </c>
    </row>
    <row r="337" spans="1:17" ht="12" customHeight="1" x14ac:dyDescent="0.25">
      <c r="A337" s="148" t="s">
        <v>59</v>
      </c>
      <c r="B337" s="73"/>
      <c r="C337" s="73">
        <f t="shared" si="85"/>
        <v>1.0439738582782014</v>
      </c>
      <c r="D337" s="73">
        <f t="shared" si="85"/>
        <v>1.0050318266383287</v>
      </c>
      <c r="E337" s="73">
        <f t="shared" si="85"/>
        <v>0.99652749441224697</v>
      </c>
      <c r="F337" s="73">
        <f t="shared" si="85"/>
        <v>1.0015910121626836</v>
      </c>
      <c r="G337" s="73">
        <f t="shared" si="85"/>
        <v>0.99763144932996406</v>
      </c>
      <c r="H337" s="73">
        <f t="shared" si="85"/>
        <v>1.0011419337015623</v>
      </c>
      <c r="I337" s="73">
        <f t="shared" si="85"/>
        <v>1.0032663555760615</v>
      </c>
      <c r="J337" s="73">
        <f t="shared" si="85"/>
        <v>1.0034885189454801</v>
      </c>
      <c r="K337" s="73">
        <f t="shared" si="85"/>
        <v>1.0037950089481278</v>
      </c>
      <c r="L337" s="73" t="str">
        <f t="shared" si="85"/>
        <v/>
      </c>
      <c r="M337" s="73">
        <f t="shared" si="85"/>
        <v>1.0018673610424689</v>
      </c>
      <c r="N337" s="73" t="str">
        <f t="shared" si="85"/>
        <v/>
      </c>
      <c r="O337" s="73" t="str">
        <f t="shared" si="85"/>
        <v/>
      </c>
      <c r="P337" s="73">
        <f t="shared" si="85"/>
        <v>1.0026514669195219</v>
      </c>
      <c r="Q337" s="73">
        <f t="shared" si="85"/>
        <v>0.99928512416077431</v>
      </c>
    </row>
    <row r="338" spans="1:17" ht="12" customHeight="1" x14ac:dyDescent="0.25">
      <c r="A338" s="158" t="s">
        <v>62</v>
      </c>
      <c r="B338" s="169"/>
      <c r="C338" s="169">
        <f t="shared" si="85"/>
        <v>0.5742730569881167</v>
      </c>
      <c r="D338" s="169">
        <f t="shared" si="85"/>
        <v>0.68721239100844156</v>
      </c>
      <c r="E338" s="169">
        <f t="shared" si="85"/>
        <v>0.67165199253042229</v>
      </c>
      <c r="F338" s="169">
        <f t="shared" si="85"/>
        <v>0.66772874973008123</v>
      </c>
      <c r="G338" s="169">
        <f t="shared" si="85"/>
        <v>0.6837070771520446</v>
      </c>
      <c r="H338" s="169">
        <f t="shared" si="85"/>
        <v>0.68884143571452572</v>
      </c>
      <c r="I338" s="169">
        <f t="shared" si="85"/>
        <v>0.67795932635012279</v>
      </c>
      <c r="J338" s="169">
        <f t="shared" si="85"/>
        <v>0.6734127894120514</v>
      </c>
      <c r="K338" s="169">
        <f t="shared" si="85"/>
        <v>0.67107024898219958</v>
      </c>
      <c r="L338" s="169">
        <f t="shared" si="85"/>
        <v>0.51430443304513151</v>
      </c>
      <c r="M338" s="169">
        <f t="shared" si="85"/>
        <v>0.58574068678831848</v>
      </c>
      <c r="N338" s="169">
        <f t="shared" si="85"/>
        <v>0.5196339240575254</v>
      </c>
      <c r="O338" s="169">
        <f t="shared" si="85"/>
        <v>0.52251361881701752</v>
      </c>
      <c r="P338" s="169">
        <f t="shared" si="85"/>
        <v>0.52565320785559511</v>
      </c>
      <c r="Q338" s="169">
        <f t="shared" si="85"/>
        <v>0.52821887205417395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0.49423351993226095</v>
      </c>
      <c r="D339" s="73">
        <f t="shared" si="86"/>
        <v>0.49877548874224004</v>
      </c>
      <c r="E339" s="73">
        <f t="shared" si="86"/>
        <v>0.50037292995290539</v>
      </c>
      <c r="F339" s="73">
        <f t="shared" si="86"/>
        <v>0.50165315380139774</v>
      </c>
      <c r="G339" s="73">
        <f t="shared" si="86"/>
        <v>0.50275759126184028</v>
      </c>
      <c r="H339" s="73">
        <f t="shared" si="86"/>
        <v>0.50437151903076316</v>
      </c>
      <c r="I339" s="73">
        <f t="shared" si="86"/>
        <v>0.50667494637689137</v>
      </c>
      <c r="J339" s="73">
        <f t="shared" si="86"/>
        <v>0.50933477349992029</v>
      </c>
      <c r="K339" s="73">
        <f t="shared" si="86"/>
        <v>0.51183816789465941</v>
      </c>
      <c r="L339" s="73">
        <f t="shared" si="86"/>
        <v>0.51430443304513151</v>
      </c>
      <c r="M339" s="73">
        <f t="shared" si="86"/>
        <v>0.51687074016914603</v>
      </c>
      <c r="N339" s="73">
        <f t="shared" si="86"/>
        <v>0.5196339240575254</v>
      </c>
      <c r="O339" s="73">
        <f t="shared" si="86"/>
        <v>0.52251361881701752</v>
      </c>
      <c r="P339" s="73">
        <f t="shared" si="86"/>
        <v>0.52565320785559511</v>
      </c>
      <c r="Q339" s="73">
        <f t="shared" si="86"/>
        <v>0.52821887205417395</v>
      </c>
    </row>
    <row r="340" spans="1:17" ht="12" customHeight="1" x14ac:dyDescent="0.25">
      <c r="A340" s="29" t="s">
        <v>140</v>
      </c>
      <c r="B340" s="65"/>
      <c r="C340" s="65">
        <f t="shared" si="86"/>
        <v>0.82807225929091144</v>
      </c>
      <c r="D340" s="65">
        <f t="shared" si="86"/>
        <v>0.82893770259279587</v>
      </c>
      <c r="E340" s="65">
        <f t="shared" si="86"/>
        <v>0.83025969128032184</v>
      </c>
      <c r="F340" s="65">
        <f t="shared" si="86"/>
        <v>0.831421585010786</v>
      </c>
      <c r="G340" s="65">
        <f t="shared" si="86"/>
        <v>0.83426299457680819</v>
      </c>
      <c r="H340" s="65">
        <f t="shared" si="86"/>
        <v>0.83659533663946595</v>
      </c>
      <c r="I340" s="65">
        <f t="shared" si="86"/>
        <v>0.83875843615608647</v>
      </c>
      <c r="J340" s="65">
        <f t="shared" si="86"/>
        <v>0.84114805617017052</v>
      </c>
      <c r="K340" s="65">
        <f t="shared" si="86"/>
        <v>0.84343288157317808</v>
      </c>
      <c r="L340" s="65" t="str">
        <f t="shared" si="86"/>
        <v/>
      </c>
      <c r="M340" s="65">
        <f t="shared" si="86"/>
        <v>0.84732390854374873</v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0.39162269796958138</v>
      </c>
      <c r="D342" s="168">
        <f t="shared" ref="D342:Q342" si="87">SUM(D343,D346,D348,D357)</f>
        <v>2.9613268897075549</v>
      </c>
      <c r="E342" s="168">
        <f t="shared" si="87"/>
        <v>7.6915744408360069</v>
      </c>
      <c r="F342" s="168">
        <f t="shared" si="87"/>
        <v>19.141240093563027</v>
      </c>
      <c r="G342" s="168">
        <f t="shared" si="87"/>
        <v>28.802439920459303</v>
      </c>
      <c r="H342" s="168">
        <f t="shared" si="87"/>
        <v>52.963826948674743</v>
      </c>
      <c r="I342" s="168">
        <f t="shared" si="87"/>
        <v>38.370914459053012</v>
      </c>
      <c r="J342" s="168">
        <f t="shared" si="87"/>
        <v>36.649870357233951</v>
      </c>
      <c r="K342" s="168">
        <f t="shared" si="87"/>
        <v>63.49586197756016</v>
      </c>
      <c r="L342" s="168">
        <f t="shared" si="87"/>
        <v>8.8120366046283838</v>
      </c>
      <c r="M342" s="168">
        <f t="shared" si="87"/>
        <v>28.431143119054269</v>
      </c>
      <c r="N342" s="168">
        <f t="shared" si="87"/>
        <v>1.4741869112076549</v>
      </c>
      <c r="O342" s="168">
        <f t="shared" si="87"/>
        <v>8.6034333235391056</v>
      </c>
      <c r="P342" s="168">
        <f t="shared" si="87"/>
        <v>4.4301578552933165</v>
      </c>
      <c r="Q342" s="168">
        <f t="shared" si="87"/>
        <v>49.646421528238832</v>
      </c>
    </row>
    <row r="343" spans="1:17" ht="12" customHeight="1" x14ac:dyDescent="0.25">
      <c r="A343" s="158" t="s">
        <v>65</v>
      </c>
      <c r="B343" s="157"/>
      <c r="C343" s="157">
        <f>SUM(C344:C345)</f>
        <v>0.32129092652308616</v>
      </c>
      <c r="D343" s="157">
        <f t="shared" ref="D343:Q343" si="88">SUM(D344:D345)</f>
        <v>2.6667383558642022</v>
      </c>
      <c r="E343" s="157">
        <f t="shared" si="88"/>
        <v>6.9547593405664614</v>
      </c>
      <c r="F343" s="157">
        <f t="shared" si="88"/>
        <v>17.195942749813042</v>
      </c>
      <c r="G343" s="157">
        <f t="shared" si="88"/>
        <v>26.117018672333788</v>
      </c>
      <c r="H343" s="157">
        <f t="shared" si="88"/>
        <v>48.115541033213233</v>
      </c>
      <c r="I343" s="157">
        <f t="shared" si="88"/>
        <v>34.289959918844644</v>
      </c>
      <c r="J343" s="157">
        <f t="shared" si="88"/>
        <v>32.40967150849378</v>
      </c>
      <c r="K343" s="157">
        <f t="shared" si="88"/>
        <v>55.048364640295524</v>
      </c>
      <c r="L343" s="157">
        <f t="shared" si="88"/>
        <v>6.3694944193533072</v>
      </c>
      <c r="M343" s="157">
        <f t="shared" si="88"/>
        <v>23.832295808449889</v>
      </c>
      <c r="N343" s="157">
        <f t="shared" si="88"/>
        <v>1.1051278617397475</v>
      </c>
      <c r="O343" s="157">
        <f t="shared" si="88"/>
        <v>5.471629520224953</v>
      </c>
      <c r="P343" s="157">
        <f t="shared" si="88"/>
        <v>2.9678689599999664</v>
      </c>
      <c r="Q343" s="157">
        <f t="shared" si="88"/>
        <v>35.511356168002791</v>
      </c>
    </row>
    <row r="344" spans="1:17" ht="12" customHeight="1" x14ac:dyDescent="0.25">
      <c r="A344" s="23" t="s">
        <v>161</v>
      </c>
      <c r="B344" s="156"/>
      <c r="C344" s="156">
        <f>RES_hhdet_in_emi!C$64</f>
        <v>0.32129092652308616</v>
      </c>
      <c r="D344" s="156">
        <f>RES_hhdet_in_emi!D$64</f>
        <v>2.6667383558642022</v>
      </c>
      <c r="E344" s="156">
        <f>RES_hhdet_in_emi!E$64</f>
        <v>6.9547593405664614</v>
      </c>
      <c r="F344" s="156">
        <f>RES_hhdet_in_emi!F$64</f>
        <v>17.195942749813042</v>
      </c>
      <c r="G344" s="156">
        <f>RES_hhdet_in_emi!G$64</f>
        <v>26.117018672333788</v>
      </c>
      <c r="H344" s="156">
        <f>RES_hhdet_in_emi!H$64</f>
        <v>48.115541033213233</v>
      </c>
      <c r="I344" s="156">
        <f>RES_hhdet_in_emi!I$64</f>
        <v>34.289959918844644</v>
      </c>
      <c r="J344" s="156">
        <f>RES_hhdet_in_emi!J$64</f>
        <v>32.40967150849378</v>
      </c>
      <c r="K344" s="156">
        <f>RES_hhdet_in_emi!K$64</f>
        <v>55.048364640295524</v>
      </c>
      <c r="L344" s="156">
        <f>RES_hhdet_in_emi!L$64</f>
        <v>6.3694944193533072</v>
      </c>
      <c r="M344" s="156">
        <f>RES_hhdet_in_emi!M$64</f>
        <v>23.832295808449889</v>
      </c>
      <c r="N344" s="156">
        <f>RES_hhdet_in_emi!N$64</f>
        <v>1.1051278617397475</v>
      </c>
      <c r="O344" s="156">
        <f>RES_hhdet_in_emi!O$64</f>
        <v>5.471629520224953</v>
      </c>
      <c r="P344" s="156">
        <f>RES_hhdet_in_emi!P$64</f>
        <v>2.9678689599999664</v>
      </c>
      <c r="Q344" s="156">
        <f>RES_hhdet_in_emi!Q$64</f>
        <v>35.511356168002791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2.1148039410391374E-2</v>
      </c>
      <c r="D348" s="157">
        <f t="shared" ref="D348:Q348" si="90">SUM(D349:D350,D353:D354)</f>
        <v>0.10437113757877338</v>
      </c>
      <c r="E348" s="157">
        <f t="shared" si="90"/>
        <v>0.24329712466500938</v>
      </c>
      <c r="F348" s="157">
        <f t="shared" si="90"/>
        <v>0.5962267592507654</v>
      </c>
      <c r="G348" s="157">
        <f t="shared" si="90"/>
        <v>0.94629421447962137</v>
      </c>
      <c r="H348" s="157">
        <f t="shared" si="90"/>
        <v>1.6067791182193687</v>
      </c>
      <c r="I348" s="157">
        <f t="shared" si="90"/>
        <v>1.2376556026721639</v>
      </c>
      <c r="J348" s="157">
        <f t="shared" si="90"/>
        <v>1.2824504987077514</v>
      </c>
      <c r="K348" s="157">
        <f t="shared" si="90"/>
        <v>2.4456232529435091</v>
      </c>
      <c r="L348" s="157">
        <f t="shared" si="90"/>
        <v>0.63176343762515663</v>
      </c>
      <c r="M348" s="157">
        <f t="shared" si="90"/>
        <v>1.0598050143706381</v>
      </c>
      <c r="N348" s="157">
        <f t="shared" si="90"/>
        <v>9.9008107801030962E-2</v>
      </c>
      <c r="O348" s="157">
        <f t="shared" si="90"/>
        <v>0.83575147121616222</v>
      </c>
      <c r="P348" s="157">
        <f t="shared" si="90"/>
        <v>9.910542434775689E-2</v>
      </c>
      <c r="Q348" s="157">
        <f t="shared" si="90"/>
        <v>3.1978809189032309</v>
      </c>
    </row>
    <row r="349" spans="1:17" ht="12" customHeight="1" x14ac:dyDescent="0.25">
      <c r="A349" s="167" t="s">
        <v>160</v>
      </c>
      <c r="B349" s="132"/>
      <c r="C349" s="132">
        <f>RES_hhdet_in_emi!C$69</f>
        <v>9.4489332129575141E-3</v>
      </c>
      <c r="D349" s="132">
        <f>RES_hhdet_in_emi!D$69</f>
        <v>0</v>
      </c>
      <c r="E349" s="132">
        <f>RES_hhdet_in_emi!E$69</f>
        <v>0</v>
      </c>
      <c r="F349" s="132">
        <f>RES_hhdet_in_emi!F$69</f>
        <v>0</v>
      </c>
      <c r="G349" s="132">
        <f>RES_hhdet_in_emi!G$69</f>
        <v>0</v>
      </c>
      <c r="H349" s="132">
        <f>RES_hhdet_in_emi!H$69</f>
        <v>0</v>
      </c>
      <c r="I349" s="132">
        <f>RES_hhdet_in_emi!I$69</f>
        <v>0</v>
      </c>
      <c r="J349" s="132">
        <f>RES_hhdet_in_emi!J$69</f>
        <v>0</v>
      </c>
      <c r="K349" s="132">
        <f>RES_hhdet_in_emi!K$69</f>
        <v>0</v>
      </c>
      <c r="L349" s="132">
        <f>RES_hhdet_in_emi!L$69</f>
        <v>0</v>
      </c>
      <c r="M349" s="132">
        <f>RES_hhdet_in_emi!M$69</f>
        <v>0</v>
      </c>
      <c r="N349" s="132">
        <f>RES_hhdet_in_emi!N$69</f>
        <v>0</v>
      </c>
      <c r="O349" s="132">
        <f>RES_hhdet_in_emi!O$69</f>
        <v>0</v>
      </c>
      <c r="P349" s="132">
        <f>RES_hhdet_in_emi!P$69</f>
        <v>0</v>
      </c>
      <c r="Q349" s="132">
        <f>RES_hhdet_in_emi!Q$69</f>
        <v>0</v>
      </c>
    </row>
    <row r="350" spans="1:17" ht="12" customHeight="1" x14ac:dyDescent="0.25">
      <c r="A350" s="167" t="s">
        <v>159</v>
      </c>
      <c r="B350" s="132"/>
      <c r="C350" s="132">
        <f>SUM(C351:C352)</f>
        <v>1.169910619743386E-2</v>
      </c>
      <c r="D350" s="132">
        <f t="shared" ref="D350:Q350" si="91">SUM(D351:D352)</f>
        <v>0.10437113757877338</v>
      </c>
      <c r="E350" s="132">
        <f t="shared" si="91"/>
        <v>0.24329712466500938</v>
      </c>
      <c r="F350" s="132">
        <f t="shared" si="91"/>
        <v>0.5962267592507654</v>
      </c>
      <c r="G350" s="132">
        <f t="shared" si="91"/>
        <v>0.94629421447962137</v>
      </c>
      <c r="H350" s="132">
        <f t="shared" si="91"/>
        <v>1.6067791182193687</v>
      </c>
      <c r="I350" s="132">
        <f t="shared" si="91"/>
        <v>1.2376556026721639</v>
      </c>
      <c r="J350" s="132">
        <f t="shared" si="91"/>
        <v>1.2824504987077514</v>
      </c>
      <c r="K350" s="132">
        <f t="shared" si="91"/>
        <v>2.4456232529435091</v>
      </c>
      <c r="L350" s="132">
        <f t="shared" si="91"/>
        <v>0.63176343762515663</v>
      </c>
      <c r="M350" s="132">
        <f t="shared" si="91"/>
        <v>1.0598050143706381</v>
      </c>
      <c r="N350" s="132">
        <f t="shared" si="91"/>
        <v>9.9008107801030962E-2</v>
      </c>
      <c r="O350" s="132">
        <f t="shared" si="91"/>
        <v>0.83575147121616222</v>
      </c>
      <c r="P350" s="132">
        <f t="shared" si="91"/>
        <v>9.910542434775689E-2</v>
      </c>
      <c r="Q350" s="132">
        <f t="shared" si="91"/>
        <v>3.1978809189032309</v>
      </c>
    </row>
    <row r="351" spans="1:17" ht="12" customHeight="1" x14ac:dyDescent="0.25">
      <c r="A351" s="166" t="s">
        <v>203</v>
      </c>
      <c r="B351" s="165"/>
      <c r="C351" s="165">
        <f>RES_hhdet_in_emi!C$71</f>
        <v>1.169910619743386E-2</v>
      </c>
      <c r="D351" s="165">
        <f>RES_hhdet_in_emi!D$71</f>
        <v>0.10437113757877338</v>
      </c>
      <c r="E351" s="165">
        <f>RES_hhdet_in_emi!E$71</f>
        <v>0.24329712466500938</v>
      </c>
      <c r="F351" s="165">
        <f>RES_hhdet_in_emi!F$71</f>
        <v>0.5962267592507654</v>
      </c>
      <c r="G351" s="165">
        <f>RES_hhdet_in_emi!G$71</f>
        <v>0.94629421447962137</v>
      </c>
      <c r="H351" s="165">
        <f>RES_hhdet_in_emi!H$71</f>
        <v>1.6067791182193687</v>
      </c>
      <c r="I351" s="165">
        <f>RES_hhdet_in_emi!I$71</f>
        <v>1.2376556026721639</v>
      </c>
      <c r="J351" s="165">
        <f>RES_hhdet_in_emi!J$71</f>
        <v>1.2824504987077514</v>
      </c>
      <c r="K351" s="165">
        <f>RES_hhdet_in_emi!K$71</f>
        <v>2.4456232529435091</v>
      </c>
      <c r="L351" s="165">
        <f>RES_hhdet_in_emi!L$71</f>
        <v>0.63176343762515663</v>
      </c>
      <c r="M351" s="165">
        <f>RES_hhdet_in_emi!M$71</f>
        <v>1.0598050143706381</v>
      </c>
      <c r="N351" s="165">
        <f>RES_hhdet_in_emi!N$71</f>
        <v>9.9008107801030962E-2</v>
      </c>
      <c r="O351" s="165">
        <f>RES_hhdet_in_emi!O$71</f>
        <v>0.83575147121616222</v>
      </c>
      <c r="P351" s="165">
        <f>RES_hhdet_in_emi!P$71</f>
        <v>9.910542434775689E-2</v>
      </c>
      <c r="Q351" s="165">
        <f>RES_hhdet_in_emi!Q$71</f>
        <v>3.1978809189032309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4.9183732036103808E-2</v>
      </c>
      <c r="D357" s="157">
        <f t="shared" ref="D357:Q357" si="93">SUM(D358:D359)</f>
        <v>0.19021739626457951</v>
      </c>
      <c r="E357" s="157">
        <f t="shared" si="93"/>
        <v>0.49351797560453636</v>
      </c>
      <c r="F357" s="157">
        <f t="shared" si="93"/>
        <v>1.3490705844992201</v>
      </c>
      <c r="G357" s="157">
        <f t="shared" si="93"/>
        <v>1.7391270336458919</v>
      </c>
      <c r="H357" s="157">
        <f t="shared" si="93"/>
        <v>3.2415067972421356</v>
      </c>
      <c r="I357" s="157">
        <f t="shared" si="93"/>
        <v>2.8432989375362063</v>
      </c>
      <c r="J357" s="157">
        <f t="shared" si="93"/>
        <v>2.9577483500324142</v>
      </c>
      <c r="K357" s="157">
        <f t="shared" si="93"/>
        <v>6.0018740843211242</v>
      </c>
      <c r="L357" s="157">
        <f t="shared" si="93"/>
        <v>1.8107787476499195</v>
      </c>
      <c r="M357" s="157">
        <f t="shared" si="93"/>
        <v>3.5390422962337409</v>
      </c>
      <c r="N357" s="157">
        <f t="shared" si="93"/>
        <v>0.27005094166687643</v>
      </c>
      <c r="O357" s="157">
        <f t="shared" si="93"/>
        <v>2.2960523320979904</v>
      </c>
      <c r="P357" s="157">
        <f t="shared" si="93"/>
        <v>1.3631834709455939</v>
      </c>
      <c r="Q357" s="157">
        <f t="shared" si="93"/>
        <v>10.937184441332807</v>
      </c>
    </row>
    <row r="358" spans="1:17" ht="12" customHeight="1" x14ac:dyDescent="0.25">
      <c r="A358" s="23" t="s">
        <v>203</v>
      </c>
      <c r="B358" s="156"/>
      <c r="C358" s="156">
        <f>RES_hhdet_in_emi!C$78</f>
        <v>4.9183732036103808E-2</v>
      </c>
      <c r="D358" s="156">
        <f>RES_hhdet_in_emi!D$78</f>
        <v>0.19021739626457951</v>
      </c>
      <c r="E358" s="156">
        <f>RES_hhdet_in_emi!E$78</f>
        <v>0.49351797560453636</v>
      </c>
      <c r="F358" s="156">
        <f>RES_hhdet_in_emi!F$78</f>
        <v>1.3490705844992201</v>
      </c>
      <c r="G358" s="156">
        <f>RES_hhdet_in_emi!G$78</f>
        <v>1.7391270336458919</v>
      </c>
      <c r="H358" s="156">
        <f>RES_hhdet_in_emi!H$78</f>
        <v>3.2415067972421356</v>
      </c>
      <c r="I358" s="156">
        <f>RES_hhdet_in_emi!I$78</f>
        <v>2.8432989375362063</v>
      </c>
      <c r="J358" s="156">
        <f>RES_hhdet_in_emi!J$78</f>
        <v>2.9577483500324142</v>
      </c>
      <c r="K358" s="156">
        <f>RES_hhdet_in_emi!K$78</f>
        <v>6.0018740843211242</v>
      </c>
      <c r="L358" s="156">
        <f>RES_hhdet_in_emi!L$78</f>
        <v>1.8107787476499195</v>
      </c>
      <c r="M358" s="156">
        <f>RES_hhdet_in_emi!M$78</f>
        <v>3.5390422962337409</v>
      </c>
      <c r="N358" s="156">
        <f>RES_hhdet_in_emi!N$78</f>
        <v>0.27005094166687643</v>
      </c>
      <c r="O358" s="156">
        <f>RES_hhdet_in_emi!O$78</f>
        <v>2.2960523320979904</v>
      </c>
      <c r="P358" s="156">
        <f>RES_hhdet_in_emi!P$78</f>
        <v>1.3631834709455939</v>
      </c>
      <c r="Q358" s="156">
        <f>RES_hhdet_in_emi!Q$78</f>
        <v>10.937184441332807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12067.021778122591</v>
      </c>
      <c r="D361" s="168">
        <f t="shared" si="94"/>
        <v>12163.701227018712</v>
      </c>
      <c r="E361" s="168">
        <f t="shared" si="94"/>
        <v>13911.613953549622</v>
      </c>
      <c r="F361" s="168">
        <f t="shared" si="94"/>
        <v>13357.067390067336</v>
      </c>
      <c r="G361" s="168">
        <f t="shared" si="94"/>
        <v>13709.515060852489</v>
      </c>
      <c r="H361" s="168">
        <f t="shared" si="94"/>
        <v>13854.137383055335</v>
      </c>
      <c r="I361" s="168">
        <f t="shared" si="94"/>
        <v>13488.943618065907</v>
      </c>
      <c r="J361" s="168">
        <f t="shared" si="94"/>
        <v>13159.153382233391</v>
      </c>
      <c r="K361" s="168">
        <f t="shared" si="94"/>
        <v>11821.899164942164</v>
      </c>
      <c r="L361" s="168">
        <f t="shared" si="94"/>
        <v>12468.214356189683</v>
      </c>
      <c r="M361" s="168">
        <f t="shared" si="94"/>
        <v>13971.608210196893</v>
      </c>
      <c r="N361" s="168">
        <f t="shared" si="94"/>
        <v>13761.167286264294</v>
      </c>
      <c r="O361" s="168">
        <f t="shared" si="94"/>
        <v>9766.4843972945673</v>
      </c>
      <c r="P361" s="168">
        <f t="shared" si="94"/>
        <v>9343.8927533372625</v>
      </c>
      <c r="Q361" s="168">
        <f t="shared" si="94"/>
        <v>11139.617802238745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8229.8146205592966</v>
      </c>
      <c r="D362" s="157">
        <f t="shared" si="95"/>
        <v>8939.1024842755069</v>
      </c>
      <c r="E362" s="157">
        <f t="shared" si="95"/>
        <v>10555.806109951323</v>
      </c>
      <c r="F362" s="157">
        <f t="shared" si="95"/>
        <v>9943.4198533869785</v>
      </c>
      <c r="G362" s="157">
        <f t="shared" si="95"/>
        <v>10266.518056264642</v>
      </c>
      <c r="H362" s="157">
        <f t="shared" si="95"/>
        <v>10315.119733729714</v>
      </c>
      <c r="I362" s="157">
        <f t="shared" si="95"/>
        <v>9763.872964096754</v>
      </c>
      <c r="J362" s="157">
        <f t="shared" si="95"/>
        <v>9296.8560738421511</v>
      </c>
      <c r="K362" s="157">
        <f t="shared" si="95"/>
        <v>8030.1715245862197</v>
      </c>
      <c r="L362" s="157">
        <f t="shared" si="95"/>
        <v>7742.0873103938538</v>
      </c>
      <c r="M362" s="157">
        <f t="shared" si="95"/>
        <v>9866.5448298974479</v>
      </c>
      <c r="N362" s="157">
        <f t="shared" si="95"/>
        <v>8840.5059138170891</v>
      </c>
      <c r="O362" s="157">
        <f t="shared" si="95"/>
        <v>5130.5457881668372</v>
      </c>
      <c r="P362" s="157">
        <f t="shared" si="95"/>
        <v>4608.3838694607166</v>
      </c>
      <c r="Q362" s="157">
        <f t="shared" si="95"/>
        <v>6857.8065381494562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8159.1910146985247</v>
      </c>
      <c r="D363" s="156">
        <f t="shared" si="96"/>
        <v>8817.7720392830288</v>
      </c>
      <c r="E363" s="156">
        <f t="shared" si="96"/>
        <v>10403.226363132439</v>
      </c>
      <c r="F363" s="156">
        <f t="shared" si="96"/>
        <v>9804.2542397017205</v>
      </c>
      <c r="G363" s="156">
        <f t="shared" si="96"/>
        <v>10168.256777034509</v>
      </c>
      <c r="H363" s="156">
        <f t="shared" si="96"/>
        <v>10162.352890071281</v>
      </c>
      <c r="I363" s="156">
        <f t="shared" si="96"/>
        <v>9560.321547527712</v>
      </c>
      <c r="J363" s="156">
        <f t="shared" si="96"/>
        <v>9110.5214525015381</v>
      </c>
      <c r="K363" s="156">
        <f t="shared" si="96"/>
        <v>7847.4411655508557</v>
      </c>
      <c r="L363" s="156">
        <f t="shared" si="96"/>
        <v>7563.652656687701</v>
      </c>
      <c r="M363" s="156">
        <f t="shared" si="96"/>
        <v>9763.5054304985806</v>
      </c>
      <c r="N363" s="156">
        <f t="shared" si="96"/>
        <v>8584.8691856647602</v>
      </c>
      <c r="O363" s="156">
        <f t="shared" si="96"/>
        <v>4982.5839828914877</v>
      </c>
      <c r="P363" s="156">
        <f t="shared" si="96"/>
        <v>4491.2073899633915</v>
      </c>
      <c r="Q363" s="156">
        <f t="shared" si="96"/>
        <v>6667.1427428422176</v>
      </c>
    </row>
    <row r="364" spans="1:17" ht="12" customHeight="1" x14ac:dyDescent="0.25">
      <c r="A364" s="23" t="s">
        <v>60</v>
      </c>
      <c r="B364" s="156"/>
      <c r="C364" s="156">
        <f t="shared" si="96"/>
        <v>70.623605860771164</v>
      </c>
      <c r="D364" s="156">
        <f t="shared" si="96"/>
        <v>121.33044499247833</v>
      </c>
      <c r="E364" s="156">
        <f t="shared" si="96"/>
        <v>152.5797468188847</v>
      </c>
      <c r="F364" s="156">
        <f t="shared" si="96"/>
        <v>139.16561368525794</v>
      </c>
      <c r="G364" s="156">
        <f t="shared" si="96"/>
        <v>98.261279230133354</v>
      </c>
      <c r="H364" s="156">
        <f t="shared" si="96"/>
        <v>152.76684365843329</v>
      </c>
      <c r="I364" s="156">
        <f t="shared" si="96"/>
        <v>203.55141656904124</v>
      </c>
      <c r="J364" s="156">
        <f t="shared" si="96"/>
        <v>186.33462134061284</v>
      </c>
      <c r="K364" s="156">
        <f t="shared" si="96"/>
        <v>182.73035903536419</v>
      </c>
      <c r="L364" s="156">
        <f t="shared" si="96"/>
        <v>178.43465370615277</v>
      </c>
      <c r="M364" s="156">
        <f t="shared" si="96"/>
        <v>103.03939939886715</v>
      </c>
      <c r="N364" s="156">
        <f t="shared" si="96"/>
        <v>255.63672815232852</v>
      </c>
      <c r="O364" s="156">
        <f t="shared" si="96"/>
        <v>147.96180527534983</v>
      </c>
      <c r="P364" s="156">
        <f t="shared" si="96"/>
        <v>117.17647949732526</v>
      </c>
      <c r="Q364" s="156">
        <f t="shared" si="96"/>
        <v>190.66379530723827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759.51299592265877</v>
      </c>
      <c r="D365" s="157">
        <f t="shared" si="97"/>
        <v>254.23696244115794</v>
      </c>
      <c r="E365" s="157">
        <f t="shared" si="97"/>
        <v>264.89549069889182</v>
      </c>
      <c r="F365" s="157">
        <f t="shared" si="97"/>
        <v>294.66852956708533</v>
      </c>
      <c r="G365" s="157">
        <f t="shared" si="97"/>
        <v>336.79168002735247</v>
      </c>
      <c r="H365" s="157">
        <f t="shared" si="97"/>
        <v>371.05787911376825</v>
      </c>
      <c r="I365" s="157">
        <f t="shared" si="97"/>
        <v>475.41384295189465</v>
      </c>
      <c r="J365" s="157">
        <f t="shared" si="97"/>
        <v>523.94055735349536</v>
      </c>
      <c r="K365" s="157">
        <f t="shared" si="97"/>
        <v>435.11857569892618</v>
      </c>
      <c r="L365" s="157">
        <f t="shared" si="97"/>
        <v>896.14815449374976</v>
      </c>
      <c r="M365" s="157">
        <f t="shared" si="97"/>
        <v>548.42059926807474</v>
      </c>
      <c r="N365" s="157">
        <f t="shared" si="97"/>
        <v>1146.9454938820375</v>
      </c>
      <c r="O365" s="157">
        <f t="shared" si="97"/>
        <v>880.71600466615473</v>
      </c>
      <c r="P365" s="157">
        <f t="shared" si="97"/>
        <v>1036.6817838263225</v>
      </c>
      <c r="Q365" s="157">
        <f t="shared" si="97"/>
        <v>517.60658397022576</v>
      </c>
    </row>
    <row r="366" spans="1:17" ht="12" customHeight="1" x14ac:dyDescent="0.25">
      <c r="A366" s="23" t="s">
        <v>60</v>
      </c>
      <c r="B366" s="156"/>
      <c r="C366" s="156">
        <f t="shared" si="96"/>
        <v>759.51299592265877</v>
      </c>
      <c r="D366" s="156">
        <f t="shared" si="96"/>
        <v>254.23696244115794</v>
      </c>
      <c r="E366" s="156">
        <f t="shared" si="96"/>
        <v>264.89549069889182</v>
      </c>
      <c r="F366" s="156">
        <f t="shared" si="96"/>
        <v>294.66852956708533</v>
      </c>
      <c r="G366" s="156">
        <f t="shared" si="96"/>
        <v>336.79168002735247</v>
      </c>
      <c r="H366" s="156">
        <f t="shared" si="96"/>
        <v>371.05787911376825</v>
      </c>
      <c r="I366" s="156">
        <f t="shared" si="96"/>
        <v>475.41384295189465</v>
      </c>
      <c r="J366" s="156">
        <f t="shared" si="96"/>
        <v>523.94055735349536</v>
      </c>
      <c r="K366" s="156">
        <f t="shared" si="96"/>
        <v>435.11857569892618</v>
      </c>
      <c r="L366" s="156">
        <f t="shared" si="96"/>
        <v>896.14815449374976</v>
      </c>
      <c r="M366" s="156">
        <f t="shared" si="96"/>
        <v>548.42059926807474</v>
      </c>
      <c r="N366" s="156">
        <f t="shared" si="96"/>
        <v>1146.9454938820375</v>
      </c>
      <c r="O366" s="156">
        <f t="shared" si="96"/>
        <v>880.71600466615473</v>
      </c>
      <c r="P366" s="156">
        <f t="shared" si="96"/>
        <v>1036.6817838263225</v>
      </c>
      <c r="Q366" s="156">
        <f t="shared" si="96"/>
        <v>517.60658397022576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1434.7734742388075</v>
      </c>
      <c r="D367" s="157">
        <f t="shared" si="98"/>
        <v>1505.1222063632715</v>
      </c>
      <c r="E367" s="157">
        <f t="shared" si="98"/>
        <v>1555.4840528796688</v>
      </c>
      <c r="F367" s="157">
        <f t="shared" si="98"/>
        <v>1569.4394976360709</v>
      </c>
      <c r="G367" s="157">
        <f t="shared" si="98"/>
        <v>1615.3105480698573</v>
      </c>
      <c r="H367" s="157">
        <f t="shared" si="98"/>
        <v>1628.5733766005592</v>
      </c>
      <c r="I367" s="157">
        <f t="shared" si="98"/>
        <v>1612.4946862817237</v>
      </c>
      <c r="J367" s="157">
        <f t="shared" si="98"/>
        <v>1693.6093454496504</v>
      </c>
      <c r="K367" s="157">
        <f t="shared" si="98"/>
        <v>1710.5894491569752</v>
      </c>
      <c r="L367" s="157">
        <f t="shared" si="98"/>
        <v>1679.7138021733078</v>
      </c>
      <c r="M367" s="157">
        <f t="shared" si="98"/>
        <v>1725.0636763326988</v>
      </c>
      <c r="N367" s="157">
        <f t="shared" si="98"/>
        <v>1675.902505164144</v>
      </c>
      <c r="O367" s="157">
        <f t="shared" si="98"/>
        <v>1664.3877751835578</v>
      </c>
      <c r="P367" s="157">
        <f t="shared" si="98"/>
        <v>1635.9531116424369</v>
      </c>
      <c r="Q367" s="157">
        <f t="shared" si="98"/>
        <v>1710.783528581557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1970.3218219018329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1311.1362512369783</v>
      </c>
      <c r="D369" s="132">
        <f t="shared" si="100"/>
        <v>1461.7076953526894</v>
      </c>
      <c r="E369" s="132">
        <f t="shared" si="100"/>
        <v>1525.088991645782</v>
      </c>
      <c r="F369" s="132">
        <f t="shared" si="100"/>
        <v>1491.6648843804282</v>
      </c>
      <c r="G369" s="132">
        <f t="shared" si="100"/>
        <v>1587.3331679913733</v>
      </c>
      <c r="H369" s="132">
        <f t="shared" si="100"/>
        <v>1565.3624778153765</v>
      </c>
      <c r="I369" s="132">
        <f t="shared" si="100"/>
        <v>1600.2583107318023</v>
      </c>
      <c r="J369" s="132">
        <f t="shared" si="100"/>
        <v>1649.4991072435682</v>
      </c>
      <c r="K369" s="132">
        <f t="shared" si="100"/>
        <v>1645.6844069089907</v>
      </c>
      <c r="L369" s="132">
        <f t="shared" si="100"/>
        <v>1679.7138021733078</v>
      </c>
      <c r="M369" s="132">
        <f t="shared" si="100"/>
        <v>1684.4279879749292</v>
      </c>
      <c r="N369" s="132">
        <f t="shared" si="100"/>
        <v>1675.902505164144</v>
      </c>
      <c r="O369" s="132">
        <f t="shared" si="100"/>
        <v>1664.3877751835578</v>
      </c>
      <c r="P369" s="132">
        <f t="shared" si="100"/>
        <v>1665.3937763472939</v>
      </c>
      <c r="Q369" s="132">
        <f t="shared" si="100"/>
        <v>1671.87464916925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534.19242158771749</v>
      </c>
      <c r="D370" s="165">
        <f t="shared" si="101"/>
        <v>673.45001369374904</v>
      </c>
      <c r="E370" s="165">
        <f t="shared" si="101"/>
        <v>752.71608610999306</v>
      </c>
      <c r="F370" s="165">
        <f t="shared" si="101"/>
        <v>666.63812621060742</v>
      </c>
      <c r="G370" s="165">
        <f t="shared" si="101"/>
        <v>799.28524297867671</v>
      </c>
      <c r="H370" s="165">
        <f t="shared" si="101"/>
        <v>746.89714315047729</v>
      </c>
      <c r="I370" s="165">
        <f t="shared" si="101"/>
        <v>723.56883905000336</v>
      </c>
      <c r="J370" s="165">
        <f t="shared" si="101"/>
        <v>742.71456719213381</v>
      </c>
      <c r="K370" s="165">
        <f t="shared" si="101"/>
        <v>718.31751376081809</v>
      </c>
      <c r="L370" s="165">
        <f t="shared" si="101"/>
        <v>750.20698485466653</v>
      </c>
      <c r="M370" s="165">
        <f t="shared" si="101"/>
        <v>775.03736342795844</v>
      </c>
      <c r="N370" s="165">
        <f t="shared" si="101"/>
        <v>769.11612060343646</v>
      </c>
      <c r="O370" s="165">
        <f t="shared" si="101"/>
        <v>761.05333498318521</v>
      </c>
      <c r="P370" s="165">
        <f t="shared" si="101"/>
        <v>758.76918806249671</v>
      </c>
      <c r="Q370" s="165">
        <f t="shared" si="101"/>
        <v>758.89771545609619</v>
      </c>
    </row>
    <row r="371" spans="1:17" ht="12" customHeight="1" x14ac:dyDescent="0.25">
      <c r="A371" s="147" t="s">
        <v>59</v>
      </c>
      <c r="B371" s="164"/>
      <c r="C371" s="164">
        <f t="shared" si="101"/>
        <v>776.94382964926092</v>
      </c>
      <c r="D371" s="164">
        <f t="shared" si="101"/>
        <v>788.25768165894033</v>
      </c>
      <c r="E371" s="164">
        <f t="shared" si="101"/>
        <v>772.37290553578885</v>
      </c>
      <c r="F371" s="164">
        <f t="shared" si="101"/>
        <v>825.02675816982071</v>
      </c>
      <c r="G371" s="164">
        <f t="shared" si="101"/>
        <v>788.04792501269662</v>
      </c>
      <c r="H371" s="164">
        <f t="shared" si="101"/>
        <v>818.46533466489927</v>
      </c>
      <c r="I371" s="164">
        <f t="shared" si="101"/>
        <v>876.68947168179886</v>
      </c>
      <c r="J371" s="164">
        <f t="shared" si="101"/>
        <v>906.78454005143453</v>
      </c>
      <c r="K371" s="164">
        <f t="shared" si="101"/>
        <v>927.36689314817249</v>
      </c>
      <c r="L371" s="164">
        <f t="shared" si="101"/>
        <v>929.5068173186412</v>
      </c>
      <c r="M371" s="164">
        <f t="shared" si="101"/>
        <v>909.3906245469708</v>
      </c>
      <c r="N371" s="164">
        <f t="shared" si="101"/>
        <v>906.78638456070769</v>
      </c>
      <c r="O371" s="164">
        <f t="shared" si="101"/>
        <v>903.33444020037291</v>
      </c>
      <c r="P371" s="164">
        <f t="shared" si="101"/>
        <v>906.62458828479703</v>
      </c>
      <c r="Q371" s="164">
        <f t="shared" si="101"/>
        <v>912.97693371315381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1579.8037402493826</v>
      </c>
      <c r="D372" s="162">
        <f t="shared" si="102"/>
        <v>1768.7486364089607</v>
      </c>
      <c r="E372" s="162">
        <f t="shared" si="102"/>
        <v>1863.0766528388692</v>
      </c>
      <c r="F372" s="162">
        <f t="shared" si="102"/>
        <v>1923.966097721639</v>
      </c>
      <c r="G372" s="162">
        <f t="shared" si="102"/>
        <v>1893.6411558109683</v>
      </c>
      <c r="H372" s="162">
        <f t="shared" si="102"/>
        <v>1979.6859011755434</v>
      </c>
      <c r="I372" s="162">
        <f t="shared" si="102"/>
        <v>2133.9737008713328</v>
      </c>
      <c r="J372" s="162">
        <f t="shared" si="102"/>
        <v>2175.1165618398913</v>
      </c>
      <c r="K372" s="162">
        <f t="shared" si="102"/>
        <v>2180.2877889456086</v>
      </c>
      <c r="L372" s="162">
        <f t="shared" si="102"/>
        <v>0</v>
      </c>
      <c r="M372" s="162">
        <f t="shared" si="102"/>
        <v>2030.0646404528936</v>
      </c>
      <c r="N372" s="162">
        <f t="shared" si="102"/>
        <v>0</v>
      </c>
      <c r="O372" s="162">
        <f t="shared" si="102"/>
        <v>0</v>
      </c>
      <c r="P372" s="162">
        <f t="shared" si="102"/>
        <v>2081.3978815442633</v>
      </c>
      <c r="Q372" s="162">
        <f t="shared" si="102"/>
        <v>2223.5485668937467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1208.6285134207212</v>
      </c>
      <c r="D373" s="160">
        <f t="shared" si="103"/>
        <v>1347.8131038768113</v>
      </c>
      <c r="E373" s="160">
        <f t="shared" si="103"/>
        <v>1404.7778889261483</v>
      </c>
      <c r="F373" s="160">
        <f t="shared" si="103"/>
        <v>1396.4769321072483</v>
      </c>
      <c r="G373" s="160">
        <f t="shared" si="103"/>
        <v>1434.9181935000329</v>
      </c>
      <c r="H373" s="160">
        <f t="shared" si="103"/>
        <v>1455.7981439855421</v>
      </c>
      <c r="I373" s="160">
        <f t="shared" si="103"/>
        <v>1525.6989843160209</v>
      </c>
      <c r="J373" s="160">
        <f t="shared" si="103"/>
        <v>1570.4556471367866</v>
      </c>
      <c r="K373" s="160">
        <f t="shared" si="103"/>
        <v>1573.7843292320654</v>
      </c>
      <c r="L373" s="160">
        <f t="shared" si="103"/>
        <v>0</v>
      </c>
      <c r="M373" s="160">
        <f t="shared" si="103"/>
        <v>1552.000413463664</v>
      </c>
      <c r="N373" s="160">
        <f t="shared" si="103"/>
        <v>0</v>
      </c>
      <c r="O373" s="160">
        <f t="shared" si="103"/>
        <v>0</v>
      </c>
      <c r="P373" s="160">
        <f t="shared" si="103"/>
        <v>1574.3840019086124</v>
      </c>
      <c r="Q373" s="160">
        <f t="shared" si="103"/>
        <v>1629.8445558710616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436.10887050101456</v>
      </c>
      <c r="D374" s="156">
        <f t="shared" si="104"/>
        <v>563.58839238979988</v>
      </c>
      <c r="E374" s="156">
        <f t="shared" si="104"/>
        <v>636.98891566149166</v>
      </c>
      <c r="F374" s="156">
        <f t="shared" si="104"/>
        <v>565.26782922996586</v>
      </c>
      <c r="G374" s="156">
        <f t="shared" si="104"/>
        <v>652.72783633127278</v>
      </c>
      <c r="H374" s="156">
        <f t="shared" si="104"/>
        <v>635.71567008079501</v>
      </c>
      <c r="I374" s="156">
        <f t="shared" si="104"/>
        <v>642.92003354973485</v>
      </c>
      <c r="J374" s="156">
        <f t="shared" si="104"/>
        <v>657.48932584664976</v>
      </c>
      <c r="K374" s="156">
        <f t="shared" si="104"/>
        <v>637.08862768570532</v>
      </c>
      <c r="L374" s="156">
        <f t="shared" si="104"/>
        <v>0</v>
      </c>
      <c r="M374" s="156">
        <f t="shared" si="104"/>
        <v>640.64431429821616</v>
      </c>
      <c r="N374" s="156">
        <f t="shared" si="104"/>
        <v>0</v>
      </c>
      <c r="O374" s="156">
        <f t="shared" si="104"/>
        <v>0</v>
      </c>
      <c r="P374" s="156">
        <f t="shared" si="104"/>
        <v>659.21606275664124</v>
      </c>
      <c r="Q374" s="156">
        <f t="shared" si="104"/>
        <v>706.33330839854978</v>
      </c>
    </row>
    <row r="375" spans="1:17" ht="12" customHeight="1" x14ac:dyDescent="0.25">
      <c r="A375" s="148" t="s">
        <v>59</v>
      </c>
      <c r="B375" s="156"/>
      <c r="C375" s="156">
        <f t="shared" si="104"/>
        <v>772.51964291970671</v>
      </c>
      <c r="D375" s="156">
        <f t="shared" si="104"/>
        <v>784.2247114870114</v>
      </c>
      <c r="E375" s="156">
        <f t="shared" si="104"/>
        <v>767.78897326465653</v>
      </c>
      <c r="F375" s="156">
        <f t="shared" si="104"/>
        <v>831.20910287728236</v>
      </c>
      <c r="G375" s="156">
        <f t="shared" si="104"/>
        <v>782.19035716875987</v>
      </c>
      <c r="H375" s="156">
        <f t="shared" si="104"/>
        <v>820.08247390474696</v>
      </c>
      <c r="I375" s="156">
        <f t="shared" si="104"/>
        <v>882.77895076628602</v>
      </c>
      <c r="J375" s="156">
        <f t="shared" si="104"/>
        <v>912.96632129013699</v>
      </c>
      <c r="K375" s="156">
        <f t="shared" si="104"/>
        <v>936.69570154636017</v>
      </c>
      <c r="L375" s="156">
        <f t="shared" si="104"/>
        <v>0</v>
      </c>
      <c r="M375" s="156">
        <f t="shared" si="104"/>
        <v>911.35609916544809</v>
      </c>
      <c r="N375" s="156">
        <f t="shared" si="104"/>
        <v>0</v>
      </c>
      <c r="O375" s="156">
        <f t="shared" si="104"/>
        <v>0</v>
      </c>
      <c r="P375" s="156">
        <f t="shared" si="104"/>
        <v>915.16793915197115</v>
      </c>
      <c r="Q375" s="156">
        <f t="shared" si="104"/>
        <v>923.51124747251185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1642.9206874018284</v>
      </c>
      <c r="D376" s="157">
        <f t="shared" si="105"/>
        <v>1465.2395739387746</v>
      </c>
      <c r="E376" s="157">
        <f t="shared" si="105"/>
        <v>1535.4283000197397</v>
      </c>
      <c r="F376" s="157">
        <f t="shared" si="105"/>
        <v>1549.5395094772005</v>
      </c>
      <c r="G376" s="157">
        <f t="shared" si="105"/>
        <v>1490.8947764906372</v>
      </c>
      <c r="H376" s="157">
        <f t="shared" si="105"/>
        <v>1539.386393611293</v>
      </c>
      <c r="I376" s="157">
        <f t="shared" si="105"/>
        <v>1637.1621247355336</v>
      </c>
      <c r="J376" s="157">
        <f t="shared" si="105"/>
        <v>1644.7474055880948</v>
      </c>
      <c r="K376" s="157">
        <f t="shared" si="105"/>
        <v>1646.0196155000426</v>
      </c>
      <c r="L376" s="157">
        <f t="shared" si="105"/>
        <v>2150.2650891287699</v>
      </c>
      <c r="M376" s="157">
        <f t="shared" si="105"/>
        <v>1831.5791046986726</v>
      </c>
      <c r="N376" s="157">
        <f t="shared" si="105"/>
        <v>2097.813373401023</v>
      </c>
      <c r="O376" s="157">
        <f t="shared" si="105"/>
        <v>2090.8348292780165</v>
      </c>
      <c r="P376" s="157">
        <f t="shared" si="105"/>
        <v>2062.8739884077859</v>
      </c>
      <c r="Q376" s="157">
        <f t="shared" si="105"/>
        <v>2053.4211515375064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1912.8291318376685</v>
      </c>
      <c r="D377" s="156">
        <f t="shared" si="106"/>
        <v>2051.0904979977358</v>
      </c>
      <c r="E377" s="156">
        <f t="shared" si="106"/>
        <v>2111.9759545384359</v>
      </c>
      <c r="F377" s="156">
        <f t="shared" si="106"/>
        <v>2138.1493074045893</v>
      </c>
      <c r="G377" s="156">
        <f t="shared" si="106"/>
        <v>2139.7749141800682</v>
      </c>
      <c r="H377" s="156">
        <f t="shared" si="106"/>
        <v>2161.9839056902229</v>
      </c>
      <c r="I377" s="156">
        <f t="shared" si="106"/>
        <v>2188.5076729200446</v>
      </c>
      <c r="J377" s="156">
        <f t="shared" si="106"/>
        <v>2166.7959819571274</v>
      </c>
      <c r="K377" s="156">
        <f t="shared" si="106"/>
        <v>2146.6658116402432</v>
      </c>
      <c r="L377" s="156">
        <f t="shared" si="106"/>
        <v>2150.2650891287699</v>
      </c>
      <c r="M377" s="156">
        <f t="shared" si="106"/>
        <v>2094.267450680441</v>
      </c>
      <c r="N377" s="156">
        <f t="shared" si="106"/>
        <v>2097.813373401023</v>
      </c>
      <c r="O377" s="156">
        <f t="shared" si="106"/>
        <v>2090.8348292780165</v>
      </c>
      <c r="P377" s="156">
        <f t="shared" si="106"/>
        <v>2062.8739884077859</v>
      </c>
      <c r="Q377" s="156">
        <f t="shared" si="106"/>
        <v>2053.4211515375064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1135.0598362510552</v>
      </c>
      <c r="D378" s="57">
        <f t="shared" si="107"/>
        <v>1206.1327402149047</v>
      </c>
      <c r="E378" s="57">
        <f t="shared" si="107"/>
        <v>1225.6034763966954</v>
      </c>
      <c r="F378" s="57">
        <f t="shared" si="107"/>
        <v>1218.824152860112</v>
      </c>
      <c r="G378" s="57">
        <f t="shared" si="107"/>
        <v>1190.5144218474777</v>
      </c>
      <c r="H378" s="57">
        <f t="shared" si="107"/>
        <v>1250.8645962186349</v>
      </c>
      <c r="I378" s="57">
        <f t="shared" si="107"/>
        <v>1324.0230729183024</v>
      </c>
      <c r="J378" s="57">
        <f t="shared" si="107"/>
        <v>1319.7027655494451</v>
      </c>
      <c r="K378" s="57">
        <f t="shared" si="107"/>
        <v>1314.237553836336</v>
      </c>
      <c r="L378" s="57">
        <f t="shared" si="107"/>
        <v>0</v>
      </c>
      <c r="M378" s="57">
        <f t="shared" si="107"/>
        <v>1240.5553403135571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8681.1634448839195</v>
      </c>
      <c r="D380" s="168">
        <f t="shared" si="108"/>
        <v>8360.989839747981</v>
      </c>
      <c r="E380" s="168">
        <f t="shared" si="108"/>
        <v>9548.6652042391579</v>
      </c>
      <c r="F380" s="168">
        <f t="shared" si="108"/>
        <v>9323.058631579448</v>
      </c>
      <c r="G380" s="168">
        <f t="shared" si="108"/>
        <v>9685.2344916534785</v>
      </c>
      <c r="H380" s="168">
        <f t="shared" si="108"/>
        <v>9961.892953368384</v>
      </c>
      <c r="I380" s="168">
        <f t="shared" si="108"/>
        <v>10032.381287966753</v>
      </c>
      <c r="J380" s="168">
        <f t="shared" si="108"/>
        <v>9968.2453626316601</v>
      </c>
      <c r="K380" s="168">
        <f t="shared" si="108"/>
        <v>9026.0188446150714</v>
      </c>
      <c r="L380" s="168">
        <f t="shared" si="108"/>
        <v>10152.9504341886</v>
      </c>
      <c r="M380" s="168">
        <f t="shared" si="108"/>
        <v>10727.364173116628</v>
      </c>
      <c r="N380" s="168">
        <f t="shared" si="108"/>
        <v>12065.177746369807</v>
      </c>
      <c r="O380" s="168">
        <f t="shared" si="108"/>
        <v>8859.7039555653646</v>
      </c>
      <c r="P380" s="168">
        <f t="shared" si="108"/>
        <v>9339.801240513083</v>
      </c>
      <c r="Q380" s="168">
        <f t="shared" si="108"/>
        <v>9170.2408658475688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5290.6935882298703</v>
      </c>
      <c r="D381" s="157">
        <f t="shared" si="109"/>
        <v>5720.8391454761513</v>
      </c>
      <c r="E381" s="157">
        <f t="shared" si="109"/>
        <v>6807.2049781490532</v>
      </c>
      <c r="F381" s="157">
        <f t="shared" si="109"/>
        <v>6470.6143747394608</v>
      </c>
      <c r="G381" s="157">
        <f t="shared" si="109"/>
        <v>6737.2513224328077</v>
      </c>
      <c r="H381" s="157">
        <f t="shared" si="109"/>
        <v>6836.3857612364864</v>
      </c>
      <c r="I381" s="157">
        <f t="shared" si="109"/>
        <v>6538.0568731971371</v>
      </c>
      <c r="J381" s="157">
        <f t="shared" si="109"/>
        <v>6250.8630718875438</v>
      </c>
      <c r="K381" s="157">
        <f t="shared" si="109"/>
        <v>5433.1215288842595</v>
      </c>
      <c r="L381" s="157">
        <f t="shared" si="109"/>
        <v>5278.6181063563199</v>
      </c>
      <c r="M381" s="157">
        <f t="shared" si="109"/>
        <v>6695.7054658923753</v>
      </c>
      <c r="N381" s="157">
        <f t="shared" si="109"/>
        <v>6104.8877850429617</v>
      </c>
      <c r="O381" s="157">
        <f t="shared" si="109"/>
        <v>3559.4956750962006</v>
      </c>
      <c r="P381" s="157">
        <f t="shared" si="109"/>
        <v>3181.9185520722112</v>
      </c>
      <c r="Q381" s="157">
        <f t="shared" si="109"/>
        <v>4794.1874988226673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5211.3323014529269</v>
      </c>
      <c r="D382" s="156">
        <f t="shared" si="110"/>
        <v>5592.8357335226601</v>
      </c>
      <c r="E382" s="156">
        <f t="shared" si="110"/>
        <v>6651.6170731414149</v>
      </c>
      <c r="F382" s="156">
        <f t="shared" si="110"/>
        <v>6330.4964596914433</v>
      </c>
      <c r="G382" s="156">
        <f t="shared" si="110"/>
        <v>6638.5620798949612</v>
      </c>
      <c r="H382" s="156">
        <f t="shared" si="110"/>
        <v>6683.0619023671206</v>
      </c>
      <c r="I382" s="156">
        <f t="shared" si="110"/>
        <v>6333.0010003680463</v>
      </c>
      <c r="J382" s="156">
        <f t="shared" si="110"/>
        <v>6062.8443986897119</v>
      </c>
      <c r="K382" s="156">
        <f t="shared" si="110"/>
        <v>5248.6740727846018</v>
      </c>
      <c r="L382" s="156">
        <f t="shared" si="110"/>
        <v>5097.2785765562649</v>
      </c>
      <c r="M382" s="156">
        <f t="shared" si="110"/>
        <v>6591.027240571244</v>
      </c>
      <c r="N382" s="156">
        <f t="shared" si="110"/>
        <v>5843.1375352825507</v>
      </c>
      <c r="O382" s="156">
        <f t="shared" si="110"/>
        <v>3407.5474003383306</v>
      </c>
      <c r="P382" s="156">
        <f t="shared" si="110"/>
        <v>3062.0350399954864</v>
      </c>
      <c r="Q382" s="156">
        <f t="shared" si="110"/>
        <v>4598.3321865033431</v>
      </c>
    </row>
    <row r="383" spans="1:17" ht="12" customHeight="1" x14ac:dyDescent="0.25">
      <c r="A383" s="23" t="s">
        <v>60</v>
      </c>
      <c r="B383" s="156"/>
      <c r="C383" s="156">
        <f t="shared" si="110"/>
        <v>79.361286776943643</v>
      </c>
      <c r="D383" s="156">
        <f t="shared" si="110"/>
        <v>128.00341195349151</v>
      </c>
      <c r="E383" s="156">
        <f t="shared" si="110"/>
        <v>155.58790500763797</v>
      </c>
      <c r="F383" s="156">
        <f t="shared" si="110"/>
        <v>140.11791504801721</v>
      </c>
      <c r="G383" s="156">
        <f t="shared" si="110"/>
        <v>98.689242537846269</v>
      </c>
      <c r="H383" s="156">
        <f t="shared" si="110"/>
        <v>153.32385886936601</v>
      </c>
      <c r="I383" s="156">
        <f t="shared" si="110"/>
        <v>205.05587282909096</v>
      </c>
      <c r="J383" s="156">
        <f t="shared" si="110"/>
        <v>188.01867319783236</v>
      </c>
      <c r="K383" s="156">
        <f t="shared" si="110"/>
        <v>184.44745609965742</v>
      </c>
      <c r="L383" s="156">
        <f t="shared" si="110"/>
        <v>181.33952980005461</v>
      </c>
      <c r="M383" s="156">
        <f t="shared" si="110"/>
        <v>104.67822532113124</v>
      </c>
      <c r="N383" s="156">
        <f t="shared" si="110"/>
        <v>261.7502497604105</v>
      </c>
      <c r="O383" s="156">
        <f t="shared" si="110"/>
        <v>151.94827475786988</v>
      </c>
      <c r="P383" s="156">
        <f t="shared" si="110"/>
        <v>119.88351207672486</v>
      </c>
      <c r="Q383" s="156">
        <f t="shared" si="110"/>
        <v>195.85531231932404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1360.3726177217795</v>
      </c>
      <c r="D384" s="157">
        <f t="shared" si="111"/>
        <v>467.50103015310356</v>
      </c>
      <c r="E384" s="157">
        <f t="shared" si="111"/>
        <v>500.59745490973967</v>
      </c>
      <c r="F384" s="157">
        <f t="shared" si="111"/>
        <v>574.79182925028726</v>
      </c>
      <c r="G384" s="157">
        <f t="shared" si="111"/>
        <v>675.12595787469206</v>
      </c>
      <c r="H384" s="157">
        <f t="shared" si="111"/>
        <v>776.30941159314852</v>
      </c>
      <c r="I384" s="157">
        <f t="shared" si="111"/>
        <v>1045.9237211448574</v>
      </c>
      <c r="J384" s="157">
        <f t="shared" si="111"/>
        <v>1219.8519228826481</v>
      </c>
      <c r="K384" s="157">
        <f t="shared" si="111"/>
        <v>1080.5656709001275</v>
      </c>
      <c r="L384" s="157">
        <f t="shared" si="111"/>
        <v>2396.6009683856573</v>
      </c>
      <c r="M384" s="157">
        <f t="shared" si="111"/>
        <v>1570.8982346679179</v>
      </c>
      <c r="N384" s="157">
        <f t="shared" si="111"/>
        <v>3512.8357180246121</v>
      </c>
      <c r="O384" s="157">
        <f t="shared" si="111"/>
        <v>2854.4103993631215</v>
      </c>
      <c r="P384" s="157">
        <f t="shared" si="111"/>
        <v>3672.7402173339578</v>
      </c>
      <c r="Q384" s="157">
        <f t="shared" si="111"/>
        <v>1891.8979749857704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1360.3726177217795</v>
      </c>
      <c r="D385" s="156">
        <f t="shared" si="112"/>
        <v>467.50103015310356</v>
      </c>
      <c r="E385" s="156">
        <f t="shared" si="112"/>
        <v>500.59745490973967</v>
      </c>
      <c r="F385" s="156">
        <f t="shared" si="112"/>
        <v>574.79182925028726</v>
      </c>
      <c r="G385" s="156">
        <f t="shared" si="112"/>
        <v>675.12595787469206</v>
      </c>
      <c r="H385" s="156">
        <f t="shared" si="112"/>
        <v>776.30941159314852</v>
      </c>
      <c r="I385" s="156">
        <f t="shared" si="112"/>
        <v>1045.9237211448574</v>
      </c>
      <c r="J385" s="156">
        <f t="shared" si="112"/>
        <v>1219.8519228826481</v>
      </c>
      <c r="K385" s="156">
        <f t="shared" si="112"/>
        <v>1080.5656709001275</v>
      </c>
      <c r="L385" s="156">
        <f t="shared" si="112"/>
        <v>2396.6009683856573</v>
      </c>
      <c r="M385" s="156">
        <f t="shared" si="112"/>
        <v>1570.8982346679179</v>
      </c>
      <c r="N385" s="156">
        <f t="shared" si="112"/>
        <v>3512.8357180246121</v>
      </c>
      <c r="O385" s="156">
        <f t="shared" si="112"/>
        <v>2854.4103993631215</v>
      </c>
      <c r="P385" s="156">
        <f t="shared" si="112"/>
        <v>3672.7402173339578</v>
      </c>
      <c r="Q385" s="156">
        <f t="shared" si="112"/>
        <v>1891.8979749857704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1086.6121533890039</v>
      </c>
      <c r="D386" s="157">
        <f t="shared" si="113"/>
        <v>1165.7188731120698</v>
      </c>
      <c r="E386" s="157">
        <f t="shared" si="113"/>
        <v>1209.5892940845076</v>
      </c>
      <c r="F386" s="157">
        <f t="shared" si="113"/>
        <v>1242.980348269125</v>
      </c>
      <c r="G386" s="157">
        <f t="shared" si="113"/>
        <v>1253.5219013703147</v>
      </c>
      <c r="H386" s="157">
        <f t="shared" si="113"/>
        <v>1288.8046470441386</v>
      </c>
      <c r="I386" s="157">
        <f t="shared" si="113"/>
        <v>1338.4713624131225</v>
      </c>
      <c r="J386" s="157">
        <f t="shared" si="113"/>
        <v>1389.936429586156</v>
      </c>
      <c r="K386" s="157">
        <f t="shared" si="113"/>
        <v>1407.7368516274853</v>
      </c>
      <c r="L386" s="157">
        <f t="shared" si="113"/>
        <v>1371.8404918855122</v>
      </c>
      <c r="M386" s="157">
        <f t="shared" si="113"/>
        <v>1387.9300698630007</v>
      </c>
      <c r="N386" s="157">
        <f t="shared" si="113"/>
        <v>1357.3592481415058</v>
      </c>
      <c r="O386" s="157">
        <f t="shared" si="113"/>
        <v>1353.308208111325</v>
      </c>
      <c r="P386" s="157">
        <f t="shared" si="113"/>
        <v>1400.7861416984961</v>
      </c>
      <c r="Q386" s="157">
        <f t="shared" si="113"/>
        <v>1399.4995875218065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1087.6428810525611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1085.9106902706912</v>
      </c>
      <c r="D388" s="132">
        <f t="shared" si="115"/>
        <v>1153.2641974820115</v>
      </c>
      <c r="E388" s="132">
        <f t="shared" si="115"/>
        <v>1180.5723048088701</v>
      </c>
      <c r="F388" s="132">
        <f t="shared" si="115"/>
        <v>1209.033212630548</v>
      </c>
      <c r="G388" s="132">
        <f t="shared" si="115"/>
        <v>1225.7186413537218</v>
      </c>
      <c r="H388" s="132">
        <f t="shared" si="115"/>
        <v>1244.5322999126531</v>
      </c>
      <c r="I388" s="132">
        <f t="shared" si="115"/>
        <v>1300.0573948089279</v>
      </c>
      <c r="J388" s="132">
        <f t="shared" si="115"/>
        <v>1342.7507483623381</v>
      </c>
      <c r="K388" s="132">
        <f t="shared" si="115"/>
        <v>1356.330158867928</v>
      </c>
      <c r="L388" s="132">
        <f t="shared" si="115"/>
        <v>1371.8404918855122</v>
      </c>
      <c r="M388" s="132">
        <f t="shared" si="115"/>
        <v>1359.4934212949079</v>
      </c>
      <c r="N388" s="132">
        <f t="shared" si="115"/>
        <v>1357.3592481415058</v>
      </c>
      <c r="O388" s="132">
        <f t="shared" si="115"/>
        <v>1353.308208111325</v>
      </c>
      <c r="P388" s="132">
        <f t="shared" si="115"/>
        <v>1359.5127667127331</v>
      </c>
      <c r="Q388" s="132">
        <f t="shared" si="115"/>
        <v>1368.8280711912155</v>
      </c>
    </row>
    <row r="389" spans="1:17" ht="12" customHeight="1" x14ac:dyDescent="0.25">
      <c r="A389" s="166" t="s">
        <v>203</v>
      </c>
      <c r="B389" s="165"/>
      <c r="C389" s="165">
        <f t="shared" si="115"/>
        <v>279.41754592897786</v>
      </c>
      <c r="D389" s="165">
        <f t="shared" si="115"/>
        <v>365.12311676136596</v>
      </c>
      <c r="E389" s="165">
        <f t="shared" si="115"/>
        <v>415.5050991250306</v>
      </c>
      <c r="F389" s="165">
        <f t="shared" si="115"/>
        <v>376.73367002792605</v>
      </c>
      <c r="G389" s="165">
        <f t="shared" si="115"/>
        <v>445.46841460638905</v>
      </c>
      <c r="H389" s="165">
        <f t="shared" si="115"/>
        <v>423.49986880666177</v>
      </c>
      <c r="I389" s="165">
        <f t="shared" si="115"/>
        <v>414.39456826951067</v>
      </c>
      <c r="J389" s="165">
        <f t="shared" si="115"/>
        <v>426.59722902341593</v>
      </c>
      <c r="K389" s="165">
        <f t="shared" si="115"/>
        <v>416.11024593927368</v>
      </c>
      <c r="L389" s="165">
        <f t="shared" si="115"/>
        <v>433.46043621304244</v>
      </c>
      <c r="M389" s="165">
        <f t="shared" si="115"/>
        <v>446.49691737278232</v>
      </c>
      <c r="N389" s="165">
        <f t="shared" si="115"/>
        <v>444.51615867209625</v>
      </c>
      <c r="O389" s="165">
        <f t="shared" si="115"/>
        <v>441.95406357036796</v>
      </c>
      <c r="P389" s="165">
        <f t="shared" si="115"/>
        <v>442.08592860305953</v>
      </c>
      <c r="Q389" s="165">
        <f t="shared" si="115"/>
        <v>446.10816486828963</v>
      </c>
    </row>
    <row r="390" spans="1:17" ht="12" customHeight="1" x14ac:dyDescent="0.25">
      <c r="A390" s="147" t="s">
        <v>59</v>
      </c>
      <c r="B390" s="164"/>
      <c r="C390" s="164">
        <f t="shared" si="115"/>
        <v>806.49314434171333</v>
      </c>
      <c r="D390" s="164">
        <f t="shared" si="115"/>
        <v>788.1410807206455</v>
      </c>
      <c r="E390" s="164">
        <f t="shared" si="115"/>
        <v>765.06720568383946</v>
      </c>
      <c r="F390" s="164">
        <f t="shared" si="115"/>
        <v>832.29954260262184</v>
      </c>
      <c r="G390" s="164">
        <f t="shared" si="115"/>
        <v>780.25022674733248</v>
      </c>
      <c r="H390" s="164">
        <f t="shared" si="115"/>
        <v>821.03243110599124</v>
      </c>
      <c r="I390" s="164">
        <f t="shared" si="115"/>
        <v>885.6628265394171</v>
      </c>
      <c r="J390" s="164">
        <f t="shared" si="115"/>
        <v>916.15351933892214</v>
      </c>
      <c r="K390" s="164">
        <f t="shared" si="115"/>
        <v>940.21991292865448</v>
      </c>
      <c r="L390" s="164">
        <f t="shared" si="115"/>
        <v>938.38005567246955</v>
      </c>
      <c r="M390" s="164">
        <f t="shared" si="115"/>
        <v>912.99650392212538</v>
      </c>
      <c r="N390" s="164">
        <f t="shared" si="115"/>
        <v>912.84308946940962</v>
      </c>
      <c r="O390" s="164">
        <f t="shared" si="115"/>
        <v>911.35414454095701</v>
      </c>
      <c r="P390" s="164">
        <f t="shared" si="115"/>
        <v>917.42683810967355</v>
      </c>
      <c r="Q390" s="164">
        <f t="shared" si="115"/>
        <v>922.71990632292591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1089.2358614944026</v>
      </c>
      <c r="D391" s="162">
        <f t="shared" si="116"/>
        <v>1198.164988334888</v>
      </c>
      <c r="E391" s="162">
        <f t="shared" si="116"/>
        <v>1279.6534139280966</v>
      </c>
      <c r="F391" s="162">
        <f t="shared" si="116"/>
        <v>1329.4199907599141</v>
      </c>
      <c r="G391" s="162">
        <f t="shared" si="116"/>
        <v>1323.2023592912831</v>
      </c>
      <c r="H391" s="162">
        <f t="shared" si="116"/>
        <v>1395.8164575211349</v>
      </c>
      <c r="I391" s="162">
        <f t="shared" si="116"/>
        <v>1522.4927862154677</v>
      </c>
      <c r="J391" s="162">
        <f t="shared" si="116"/>
        <v>1560.2390165716715</v>
      </c>
      <c r="K391" s="162">
        <f t="shared" si="116"/>
        <v>1572.7725028657751</v>
      </c>
      <c r="L391" s="162">
        <f t="shared" si="116"/>
        <v>0</v>
      </c>
      <c r="M391" s="162">
        <f t="shared" si="116"/>
        <v>1478.0666758470677</v>
      </c>
      <c r="N391" s="162">
        <f t="shared" si="116"/>
        <v>0</v>
      </c>
      <c r="O391" s="162">
        <f t="shared" si="116"/>
        <v>0</v>
      </c>
      <c r="P391" s="162">
        <f t="shared" si="116"/>
        <v>1529.3923362433895</v>
      </c>
      <c r="Q391" s="162">
        <f t="shared" si="116"/>
        <v>1642.0937636417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1084.2454568956575</v>
      </c>
      <c r="D392" s="160">
        <f t="shared" si="117"/>
        <v>1160.7910378291463</v>
      </c>
      <c r="E392" s="160">
        <f t="shared" si="117"/>
        <v>1209.2164898074016</v>
      </c>
      <c r="F392" s="160">
        <f t="shared" si="117"/>
        <v>1230.8689072182774</v>
      </c>
      <c r="G392" s="160">
        <f t="shared" si="117"/>
        <v>1240.428847950611</v>
      </c>
      <c r="H392" s="160">
        <f t="shared" si="117"/>
        <v>1272.696790481664</v>
      </c>
      <c r="I392" s="160">
        <f t="shared" si="117"/>
        <v>1344.8932526200135</v>
      </c>
      <c r="J392" s="160">
        <f t="shared" si="117"/>
        <v>1387.3268726571048</v>
      </c>
      <c r="K392" s="160">
        <f t="shared" si="117"/>
        <v>1399.716810307383</v>
      </c>
      <c r="L392" s="160">
        <f t="shared" si="117"/>
        <v>0</v>
      </c>
      <c r="M392" s="160">
        <f t="shared" si="117"/>
        <v>1376.2865521714691</v>
      </c>
      <c r="N392" s="160">
        <f t="shared" si="117"/>
        <v>0</v>
      </c>
      <c r="O392" s="160">
        <f t="shared" si="117"/>
        <v>0</v>
      </c>
      <c r="P392" s="160">
        <f t="shared" si="117"/>
        <v>1396.7428774276468</v>
      </c>
      <c r="Q392" s="160">
        <f t="shared" si="117"/>
        <v>1436.6840409232691</v>
      </c>
    </row>
    <row r="393" spans="1:17" ht="12" customHeight="1" x14ac:dyDescent="0.25">
      <c r="A393" s="148" t="s">
        <v>60</v>
      </c>
      <c r="B393" s="156"/>
      <c r="C393" s="156">
        <f t="shared" si="117"/>
        <v>277.75514468107298</v>
      </c>
      <c r="D393" s="156">
        <f t="shared" si="117"/>
        <v>372.62024354843902</v>
      </c>
      <c r="E393" s="156">
        <f t="shared" si="117"/>
        <v>444.09366804262191</v>
      </c>
      <c r="F393" s="156">
        <f t="shared" si="117"/>
        <v>398.33734054858382</v>
      </c>
      <c r="G393" s="156">
        <f t="shared" si="117"/>
        <v>460.09114827641883</v>
      </c>
      <c r="H393" s="156">
        <f t="shared" si="117"/>
        <v>451.67783676190459</v>
      </c>
      <c r="I393" s="156">
        <f t="shared" si="117"/>
        <v>459.23083190546237</v>
      </c>
      <c r="J393" s="156">
        <f t="shared" si="117"/>
        <v>471.17565105856204</v>
      </c>
      <c r="K393" s="156">
        <f t="shared" si="117"/>
        <v>459.46634019198171</v>
      </c>
      <c r="L393" s="156">
        <f t="shared" si="117"/>
        <v>0</v>
      </c>
      <c r="M393" s="156">
        <f t="shared" si="117"/>
        <v>463.22862213062319</v>
      </c>
      <c r="N393" s="156">
        <f t="shared" si="117"/>
        <v>0</v>
      </c>
      <c r="O393" s="156">
        <f t="shared" si="117"/>
        <v>0</v>
      </c>
      <c r="P393" s="156">
        <f t="shared" si="117"/>
        <v>479.14840075920716</v>
      </c>
      <c r="Q393" s="156">
        <f t="shared" si="117"/>
        <v>513.83298932882872</v>
      </c>
    </row>
    <row r="394" spans="1:17" ht="12" customHeight="1" x14ac:dyDescent="0.25">
      <c r="A394" s="148" t="s">
        <v>59</v>
      </c>
      <c r="B394" s="156"/>
      <c r="C394" s="156">
        <f t="shared" si="117"/>
        <v>806.49031221458449</v>
      </c>
      <c r="D394" s="156">
        <f t="shared" si="117"/>
        <v>788.17079428070747</v>
      </c>
      <c r="E394" s="156">
        <f t="shared" si="117"/>
        <v>765.12282176477993</v>
      </c>
      <c r="F394" s="156">
        <f t="shared" si="117"/>
        <v>832.53156666969358</v>
      </c>
      <c r="G394" s="156">
        <f t="shared" si="117"/>
        <v>780.33769967419221</v>
      </c>
      <c r="H394" s="156">
        <f t="shared" si="117"/>
        <v>821.01895371975945</v>
      </c>
      <c r="I394" s="156">
        <f t="shared" si="117"/>
        <v>885.66242071455099</v>
      </c>
      <c r="J394" s="156">
        <f t="shared" si="117"/>
        <v>916.15122159854275</v>
      </c>
      <c r="K394" s="156">
        <f t="shared" si="117"/>
        <v>940.25047011540141</v>
      </c>
      <c r="L394" s="156">
        <f t="shared" si="117"/>
        <v>0</v>
      </c>
      <c r="M394" s="156">
        <f t="shared" si="117"/>
        <v>913.05793004084603</v>
      </c>
      <c r="N394" s="156">
        <f t="shared" si="117"/>
        <v>0</v>
      </c>
      <c r="O394" s="156">
        <f t="shared" si="117"/>
        <v>0</v>
      </c>
      <c r="P394" s="156">
        <f t="shared" si="117"/>
        <v>917.59447666843971</v>
      </c>
      <c r="Q394" s="156">
        <f t="shared" si="117"/>
        <v>922.85105159444049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943.48508554326611</v>
      </c>
      <c r="D395" s="157">
        <f t="shared" si="118"/>
        <v>1006.9307910066555</v>
      </c>
      <c r="E395" s="157">
        <f t="shared" si="118"/>
        <v>1031.2734770958573</v>
      </c>
      <c r="F395" s="157">
        <f t="shared" si="118"/>
        <v>1034.6720793205745</v>
      </c>
      <c r="G395" s="157">
        <f t="shared" si="118"/>
        <v>1019.3353099756645</v>
      </c>
      <c r="H395" s="157">
        <f t="shared" si="118"/>
        <v>1060.3931334946092</v>
      </c>
      <c r="I395" s="157">
        <f t="shared" si="118"/>
        <v>1109.9293312116379</v>
      </c>
      <c r="J395" s="157">
        <f t="shared" si="118"/>
        <v>1107.5939382753136</v>
      </c>
      <c r="K395" s="157">
        <f t="shared" si="118"/>
        <v>1104.5947932031977</v>
      </c>
      <c r="L395" s="157">
        <f t="shared" si="118"/>
        <v>1105.890867561111</v>
      </c>
      <c r="M395" s="157">
        <f t="shared" si="118"/>
        <v>1072.8304026933338</v>
      </c>
      <c r="N395" s="157">
        <f t="shared" si="118"/>
        <v>1090.0949951607283</v>
      </c>
      <c r="O395" s="157">
        <f t="shared" si="118"/>
        <v>1092.4896729947172</v>
      </c>
      <c r="P395" s="157">
        <f t="shared" si="118"/>
        <v>1084.3563294084183</v>
      </c>
      <c r="Q395" s="157">
        <f t="shared" si="118"/>
        <v>1084.6558045173247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945.38427485710179</v>
      </c>
      <c r="D396" s="156">
        <f t="shared" si="119"/>
        <v>1023.0336655933851</v>
      </c>
      <c r="E396" s="156">
        <f t="shared" si="119"/>
        <v>1056.7755963624811</v>
      </c>
      <c r="F396" s="156">
        <f t="shared" si="119"/>
        <v>1072.6093433577867</v>
      </c>
      <c r="G396" s="156">
        <f t="shared" si="119"/>
        <v>1075.788081695682</v>
      </c>
      <c r="H396" s="156">
        <f t="shared" si="119"/>
        <v>1090.4431066330399</v>
      </c>
      <c r="I396" s="156">
        <f t="shared" si="119"/>
        <v>1108.8620078221786</v>
      </c>
      <c r="J396" s="156">
        <f t="shared" si="119"/>
        <v>1103.624540690671</v>
      </c>
      <c r="K396" s="156">
        <f t="shared" si="119"/>
        <v>1098.7454961120441</v>
      </c>
      <c r="L396" s="156">
        <f t="shared" si="119"/>
        <v>1105.890867561111</v>
      </c>
      <c r="M396" s="156">
        <f t="shared" si="119"/>
        <v>1082.4655673453501</v>
      </c>
      <c r="N396" s="156">
        <f t="shared" si="119"/>
        <v>1090.0949951607283</v>
      </c>
      <c r="O396" s="156">
        <f t="shared" si="119"/>
        <v>1092.4896729947172</v>
      </c>
      <c r="P396" s="156">
        <f t="shared" si="119"/>
        <v>1084.3563294084183</v>
      </c>
      <c r="Q396" s="156">
        <f t="shared" si="119"/>
        <v>1084.6558045173247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939.9115630347834</v>
      </c>
      <c r="D397" s="57">
        <f t="shared" si="120"/>
        <v>999.80890269569647</v>
      </c>
      <c r="E397" s="57">
        <f t="shared" si="120"/>
        <v>1017.5691639452095</v>
      </c>
      <c r="F397" s="57">
        <f t="shared" si="120"/>
        <v>1013.3567090203826</v>
      </c>
      <c r="G397" s="57">
        <f t="shared" si="120"/>
        <v>993.20212665735437</v>
      </c>
      <c r="H397" s="57">
        <f t="shared" si="120"/>
        <v>1046.4674879639185</v>
      </c>
      <c r="I397" s="57">
        <f t="shared" si="120"/>
        <v>1110.5355220755314</v>
      </c>
      <c r="J397" s="57">
        <f t="shared" si="120"/>
        <v>1110.0654159643138</v>
      </c>
      <c r="K397" s="57">
        <f t="shared" si="120"/>
        <v>1108.4711671038656</v>
      </c>
      <c r="L397" s="57">
        <f t="shared" si="120"/>
        <v>0</v>
      </c>
      <c r="M397" s="57">
        <f t="shared" si="120"/>
        <v>1051.1521997193036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2008.9078813385267</v>
      </c>
      <c r="D399" s="168">
        <f t="shared" si="121"/>
        <v>1977.9182505637239</v>
      </c>
      <c r="E399" s="168">
        <f t="shared" si="121"/>
        <v>2324.0459876735463</v>
      </c>
      <c r="F399" s="168">
        <f t="shared" si="121"/>
        <v>2204.4597457889672</v>
      </c>
      <c r="G399" s="168">
        <f t="shared" si="121"/>
        <v>2265.1434598122141</v>
      </c>
      <c r="H399" s="168">
        <f t="shared" si="121"/>
        <v>2259.6011346633913</v>
      </c>
      <c r="I399" s="168">
        <f t="shared" si="121"/>
        <v>2160.9822485545992</v>
      </c>
      <c r="J399" s="168">
        <f t="shared" si="121"/>
        <v>2081.0598795720707</v>
      </c>
      <c r="K399" s="168">
        <f t="shared" si="121"/>
        <v>1828.4058325426677</v>
      </c>
      <c r="L399" s="168">
        <f t="shared" si="121"/>
        <v>2113.7150308398523</v>
      </c>
      <c r="M399" s="168">
        <f t="shared" si="121"/>
        <v>2352.7606119533384</v>
      </c>
      <c r="N399" s="168">
        <f t="shared" si="121"/>
        <v>2313.2215662930384</v>
      </c>
      <c r="O399" s="168">
        <f t="shared" si="121"/>
        <v>1582.5347998380284</v>
      </c>
      <c r="P399" s="168">
        <f t="shared" si="121"/>
        <v>1354.1947241571295</v>
      </c>
      <c r="Q399" s="168">
        <f t="shared" si="121"/>
        <v>1882.7990634688051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1648.1268267676332</v>
      </c>
      <c r="D400" s="157">
        <f t="shared" si="122"/>
        <v>1781.15779175699</v>
      </c>
      <c r="E400" s="157">
        <f t="shared" si="122"/>
        <v>2101.4137827055611</v>
      </c>
      <c r="F400" s="157">
        <f t="shared" si="122"/>
        <v>1980.4235983436843</v>
      </c>
      <c r="G400" s="157">
        <f t="shared" si="122"/>
        <v>2053.9507832948539</v>
      </c>
      <c r="H400" s="157">
        <f t="shared" si="122"/>
        <v>2052.7582196609387</v>
      </c>
      <c r="I400" s="157">
        <f t="shared" si="122"/>
        <v>1931.1500841958498</v>
      </c>
      <c r="J400" s="157">
        <f t="shared" si="122"/>
        <v>1840.2921055114691</v>
      </c>
      <c r="K400" s="157">
        <f t="shared" si="122"/>
        <v>1585.154494253854</v>
      </c>
      <c r="L400" s="157">
        <f t="shared" si="122"/>
        <v>1527.8302504969461</v>
      </c>
      <c r="M400" s="157">
        <f t="shared" si="122"/>
        <v>1972.1924875037068</v>
      </c>
      <c r="N400" s="157">
        <f t="shared" si="122"/>
        <v>1734.112264769388</v>
      </c>
      <c r="O400" s="157">
        <f t="shared" si="122"/>
        <v>1006.4637920637782</v>
      </c>
      <c r="P400" s="157">
        <f t="shared" si="122"/>
        <v>907.20751244101257</v>
      </c>
      <c r="Q400" s="157">
        <f t="shared" si="122"/>
        <v>1346.7385176511164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1648.1268267676332</v>
      </c>
      <c r="D401" s="156">
        <f t="shared" si="123"/>
        <v>1781.15779175699</v>
      </c>
      <c r="E401" s="156">
        <f t="shared" si="123"/>
        <v>2101.4137827055611</v>
      </c>
      <c r="F401" s="156">
        <f t="shared" si="123"/>
        <v>1980.4235983436843</v>
      </c>
      <c r="G401" s="156">
        <f t="shared" si="123"/>
        <v>2053.9507832948539</v>
      </c>
      <c r="H401" s="156">
        <f t="shared" si="123"/>
        <v>2052.7582196609387</v>
      </c>
      <c r="I401" s="156">
        <f t="shared" si="123"/>
        <v>1931.1500841958498</v>
      </c>
      <c r="J401" s="156">
        <f t="shared" si="123"/>
        <v>1840.2921055114691</v>
      </c>
      <c r="K401" s="156">
        <f t="shared" si="123"/>
        <v>1585.154494253854</v>
      </c>
      <c r="L401" s="156">
        <f t="shared" si="123"/>
        <v>1527.8302504969461</v>
      </c>
      <c r="M401" s="156">
        <f t="shared" si="123"/>
        <v>1972.1924875037068</v>
      </c>
      <c r="N401" s="156">
        <f t="shared" si="123"/>
        <v>1734.112264769388</v>
      </c>
      <c r="O401" s="156">
        <f t="shared" si="123"/>
        <v>1006.4637920637782</v>
      </c>
      <c r="P401" s="156">
        <f t="shared" si="123"/>
        <v>907.20751244101257</v>
      </c>
      <c r="Q401" s="156">
        <f t="shared" si="123"/>
        <v>1346.7385176511164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108.48314785291868</v>
      </c>
      <c r="D405" s="157">
        <f t="shared" si="127"/>
        <v>69.711175273034414</v>
      </c>
      <c r="E405" s="157">
        <f t="shared" si="127"/>
        <v>73.513389324847779</v>
      </c>
      <c r="F405" s="157">
        <f t="shared" si="127"/>
        <v>68.666287226213996</v>
      </c>
      <c r="G405" s="157">
        <f t="shared" si="127"/>
        <v>74.420505933042818</v>
      </c>
      <c r="H405" s="157">
        <f t="shared" si="127"/>
        <v>68.550180903662508</v>
      </c>
      <c r="I405" s="157">
        <f t="shared" si="127"/>
        <v>69.702581366748518</v>
      </c>
      <c r="J405" s="157">
        <f t="shared" si="127"/>
        <v>72.820347094928181</v>
      </c>
      <c r="K405" s="157">
        <f t="shared" si="127"/>
        <v>70.423358005033037</v>
      </c>
      <c r="L405" s="157">
        <f t="shared" si="127"/>
        <v>151.53907478572751</v>
      </c>
      <c r="M405" s="157">
        <f t="shared" si="127"/>
        <v>87.701978204695607</v>
      </c>
      <c r="N405" s="157">
        <f t="shared" si="127"/>
        <v>155.35865124157914</v>
      </c>
      <c r="O405" s="157">
        <f t="shared" si="127"/>
        <v>153.72999795288007</v>
      </c>
      <c r="P405" s="157">
        <f t="shared" si="127"/>
        <v>30.294189771754784</v>
      </c>
      <c r="Q405" s="157">
        <f t="shared" si="127"/>
        <v>121.27696244473623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397.99782186642159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107.90492085411896</v>
      </c>
      <c r="D407" s="132">
        <f t="shared" si="129"/>
        <v>136.03444655924741</v>
      </c>
      <c r="E407" s="132">
        <f t="shared" si="129"/>
        <v>152.04590408810935</v>
      </c>
      <c r="F407" s="132">
        <f t="shared" si="129"/>
        <v>134.65847013196878</v>
      </c>
      <c r="G407" s="132">
        <f t="shared" si="129"/>
        <v>161.45270392855454</v>
      </c>
      <c r="H407" s="132">
        <f t="shared" si="129"/>
        <v>150.87049883313594</v>
      </c>
      <c r="I407" s="132">
        <f t="shared" si="129"/>
        <v>146.1582664878309</v>
      </c>
      <c r="J407" s="132">
        <f t="shared" si="129"/>
        <v>150.02563374424159</v>
      </c>
      <c r="K407" s="132">
        <f t="shared" si="129"/>
        <v>145.09751793204907</v>
      </c>
      <c r="L407" s="132">
        <f t="shared" si="129"/>
        <v>151.53907478572751</v>
      </c>
      <c r="M407" s="132">
        <f t="shared" si="129"/>
        <v>156.55472069617576</v>
      </c>
      <c r="N407" s="132">
        <f t="shared" si="129"/>
        <v>155.35865124157914</v>
      </c>
      <c r="O407" s="132">
        <f t="shared" si="129"/>
        <v>153.72999795288007</v>
      </c>
      <c r="P407" s="132">
        <f t="shared" si="129"/>
        <v>153.26860860564165</v>
      </c>
      <c r="Q407" s="132">
        <f t="shared" si="129"/>
        <v>153.29457067038362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107.90492085411896</v>
      </c>
      <c r="D408" s="165">
        <f t="shared" si="130"/>
        <v>136.03444655924741</v>
      </c>
      <c r="E408" s="165">
        <f t="shared" si="130"/>
        <v>152.04590408810935</v>
      </c>
      <c r="F408" s="165">
        <f t="shared" si="130"/>
        <v>134.65847013196878</v>
      </c>
      <c r="G408" s="165">
        <f t="shared" si="130"/>
        <v>161.45270392855454</v>
      </c>
      <c r="H408" s="165">
        <f t="shared" si="130"/>
        <v>150.87049883313594</v>
      </c>
      <c r="I408" s="165">
        <f t="shared" si="130"/>
        <v>146.1582664878309</v>
      </c>
      <c r="J408" s="165">
        <f t="shared" si="130"/>
        <v>150.02563374424159</v>
      </c>
      <c r="K408" s="165">
        <f t="shared" si="130"/>
        <v>145.09751793204907</v>
      </c>
      <c r="L408" s="165">
        <f t="shared" si="130"/>
        <v>151.53907478572751</v>
      </c>
      <c r="M408" s="165">
        <f t="shared" si="130"/>
        <v>156.55472069617576</v>
      </c>
      <c r="N408" s="165">
        <f t="shared" si="130"/>
        <v>155.35865124157914</v>
      </c>
      <c r="O408" s="165">
        <f t="shared" si="130"/>
        <v>153.72999795288007</v>
      </c>
      <c r="P408" s="165">
        <f t="shared" si="130"/>
        <v>153.26860860564165</v>
      </c>
      <c r="Q408" s="165">
        <f t="shared" si="130"/>
        <v>153.29457067038362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252.29790671797502</v>
      </c>
      <c r="D414" s="157">
        <f t="shared" si="136"/>
        <v>127.04928353369954</v>
      </c>
      <c r="E414" s="157">
        <f t="shared" si="136"/>
        <v>149.11881564313762</v>
      </c>
      <c r="F414" s="157">
        <f t="shared" si="136"/>
        <v>155.36986021906887</v>
      </c>
      <c r="G414" s="157">
        <f t="shared" si="136"/>
        <v>136.77217058431725</v>
      </c>
      <c r="H414" s="157">
        <f t="shared" si="136"/>
        <v>138.29273409879042</v>
      </c>
      <c r="I414" s="157">
        <f t="shared" si="136"/>
        <v>160.12958299200076</v>
      </c>
      <c r="J414" s="157">
        <f t="shared" si="136"/>
        <v>167.9474269656734</v>
      </c>
      <c r="K414" s="157">
        <f t="shared" si="136"/>
        <v>172.82798028378068</v>
      </c>
      <c r="L414" s="157">
        <f t="shared" si="136"/>
        <v>434.34570555717846</v>
      </c>
      <c r="M414" s="157">
        <f t="shared" si="136"/>
        <v>292.86614624493569</v>
      </c>
      <c r="N414" s="157">
        <f t="shared" si="136"/>
        <v>423.75065028207132</v>
      </c>
      <c r="O414" s="157">
        <f t="shared" si="136"/>
        <v>422.34100982136999</v>
      </c>
      <c r="P414" s="157">
        <f t="shared" si="136"/>
        <v>416.69302194436221</v>
      </c>
      <c r="Q414" s="157">
        <f t="shared" si="136"/>
        <v>414.78358337295253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386.38450816079944</v>
      </c>
      <c r="D415" s="156">
        <f t="shared" si="137"/>
        <v>414.31279985827837</v>
      </c>
      <c r="E415" s="156">
        <f t="shared" si="137"/>
        <v>426.61144001806269</v>
      </c>
      <c r="F415" s="156">
        <f t="shared" si="137"/>
        <v>431.89836183757308</v>
      </c>
      <c r="G415" s="156">
        <f t="shared" si="137"/>
        <v>432.22672847730684</v>
      </c>
      <c r="H415" s="156">
        <f t="shared" si="137"/>
        <v>436.71286376172424</v>
      </c>
      <c r="I415" s="156">
        <f t="shared" si="137"/>
        <v>442.07056800466432</v>
      </c>
      <c r="J415" s="156">
        <f t="shared" si="137"/>
        <v>437.68488561703435</v>
      </c>
      <c r="K415" s="156">
        <f t="shared" si="137"/>
        <v>433.61866463178097</v>
      </c>
      <c r="L415" s="156">
        <f t="shared" si="137"/>
        <v>434.34570555717846</v>
      </c>
      <c r="M415" s="156">
        <f t="shared" si="137"/>
        <v>423.03438682520306</v>
      </c>
      <c r="N415" s="156">
        <f t="shared" si="137"/>
        <v>423.75065028207132</v>
      </c>
      <c r="O415" s="156">
        <f t="shared" si="137"/>
        <v>422.34100982136999</v>
      </c>
      <c r="P415" s="156">
        <f t="shared" si="137"/>
        <v>416.69302194436221</v>
      </c>
      <c r="Q415" s="156">
        <f t="shared" si="137"/>
        <v>414.78358337295253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133.31902662643253</v>
      </c>
      <c r="D418" s="184">
        <f>D361/RES_summary!D$21</f>
        <v>131.36643787549355</v>
      </c>
      <c r="E418" s="184">
        <f>E361/RES_summary!E$21</f>
        <v>149.25874320345054</v>
      </c>
      <c r="F418" s="184">
        <f>F361/RES_summary!F$21</f>
        <v>140.96284903068627</v>
      </c>
      <c r="G418" s="184">
        <f>G361/RES_summary!G$21</f>
        <v>142.34655174951777</v>
      </c>
      <c r="H418" s="184">
        <f>H361/RES_summary!H$21</f>
        <v>138.91560191113996</v>
      </c>
      <c r="I418" s="184">
        <f>I361/RES_summary!I$21</f>
        <v>133.09894403390294</v>
      </c>
      <c r="J418" s="184">
        <f>J361/RES_summary!J$21</f>
        <v>127.26392794596687</v>
      </c>
      <c r="K418" s="184">
        <f>K361/RES_summary!K$21</f>
        <v>113.8293257656223</v>
      </c>
      <c r="L418" s="184">
        <f>L361/RES_summary!L$21</f>
        <v>118.40517845277962</v>
      </c>
      <c r="M418" s="184">
        <f>M361/RES_summary!M$21</f>
        <v>131.23063355767607</v>
      </c>
      <c r="N418" s="184">
        <f>N361/RES_summary!N$21</f>
        <v>128.38944387578454</v>
      </c>
      <c r="O418" s="184">
        <f>O361/RES_summary!O$21</f>
        <v>90.834603909851481</v>
      </c>
      <c r="P418" s="184">
        <f>P361/RES_summary!P$21</f>
        <v>86.65413688339514</v>
      </c>
      <c r="Q418" s="184">
        <f>Q361/RES_summary!Q$21</f>
        <v>103.02600044762684</v>
      </c>
    </row>
    <row r="419" spans="1:17" ht="12" customHeight="1" x14ac:dyDescent="0.25">
      <c r="A419" s="158" t="s">
        <v>65</v>
      </c>
      <c r="B419" s="157"/>
      <c r="C419" s="178">
        <f>C362/RES_summary!C$21</f>
        <v>90.92474470528812</v>
      </c>
      <c r="D419" s="178">
        <f>D362/RES_summary!D$21</f>
        <v>96.541178482321655</v>
      </c>
      <c r="E419" s="178">
        <f>E362/RES_summary!E$21</f>
        <v>113.25403067762888</v>
      </c>
      <c r="F419" s="178">
        <f>F362/RES_summary!F$21</f>
        <v>104.93716552512289</v>
      </c>
      <c r="G419" s="178">
        <f>G362/RES_summary!G$21</f>
        <v>106.59774888438396</v>
      </c>
      <c r="H419" s="178">
        <f>H362/RES_summary!H$21</f>
        <v>103.42982944207878</v>
      </c>
      <c r="I419" s="178">
        <f>I362/RES_summary!I$21</f>
        <v>96.342695024830093</v>
      </c>
      <c r="J419" s="178">
        <f>J362/RES_summary!J$21</f>
        <v>89.911135400464886</v>
      </c>
      <c r="K419" s="178">
        <f>K362/RES_summary!K$21</f>
        <v>77.319980290190585</v>
      </c>
      <c r="L419" s="178">
        <f>L362/RES_summary!L$21</f>
        <v>73.52321698969665</v>
      </c>
      <c r="M419" s="178">
        <f>M362/RES_summary!M$21</f>
        <v>92.673148972763002</v>
      </c>
      <c r="N419" s="178">
        <f>N362/RES_summary!N$21</f>
        <v>82.480476709885522</v>
      </c>
      <c r="O419" s="178">
        <f>O362/RES_summary!O$21</f>
        <v>47.717384838969039</v>
      </c>
      <c r="P419" s="178">
        <f>P362/RES_summary!P$21</f>
        <v>42.737597399419265</v>
      </c>
      <c r="Q419" s="178">
        <f>Q362/RES_summary!Q$21</f>
        <v>63.42519034424425</v>
      </c>
    </row>
    <row r="420" spans="1:17" ht="12" customHeight="1" x14ac:dyDescent="0.25">
      <c r="A420" s="23" t="s">
        <v>161</v>
      </c>
      <c r="B420" s="156"/>
      <c r="C420" s="177">
        <f>C363/RES_summary!C$21</f>
        <v>90.14448006639627</v>
      </c>
      <c r="D420" s="177">
        <f>D363/RES_summary!D$21</f>
        <v>95.230824991469191</v>
      </c>
      <c r="E420" s="177">
        <f>E363/RES_summary!E$21</f>
        <v>111.61699119935349</v>
      </c>
      <c r="F420" s="177">
        <f>F363/RES_summary!F$21</f>
        <v>103.46849124061896</v>
      </c>
      <c r="G420" s="177">
        <f>G363/RES_summary!G$21</f>
        <v>105.57749731408252</v>
      </c>
      <c r="H420" s="177">
        <f>H363/RES_summary!H$21</f>
        <v>101.89803446617275</v>
      </c>
      <c r="I420" s="177">
        <f>I363/RES_summary!I$21</f>
        <v>94.334199818010532</v>
      </c>
      <c r="J420" s="177">
        <f>J363/RES_summary!J$21</f>
        <v>88.109068418241904</v>
      </c>
      <c r="K420" s="177">
        <f>K363/RES_summary!K$21</f>
        <v>75.56052749198129</v>
      </c>
      <c r="L420" s="177">
        <f>L363/RES_summary!L$21</f>
        <v>71.828701126344612</v>
      </c>
      <c r="M420" s="177">
        <f>M363/RES_summary!M$21</f>
        <v>91.705334426213739</v>
      </c>
      <c r="N420" s="177">
        <f>N363/RES_summary!N$21</f>
        <v>80.095427776248684</v>
      </c>
      <c r="O420" s="177">
        <f>O363/RES_summary!O$21</f>
        <v>46.341244620110345</v>
      </c>
      <c r="P420" s="177">
        <f>P363/RES_summary!P$21</f>
        <v>41.650916830418829</v>
      </c>
      <c r="Q420" s="177">
        <f>Q363/RES_summary!Q$21</f>
        <v>61.66181492065278</v>
      </c>
    </row>
    <row r="421" spans="1:17" ht="12" customHeight="1" x14ac:dyDescent="0.25">
      <c r="A421" s="23" t="s">
        <v>60</v>
      </c>
      <c r="B421" s="156"/>
      <c r="C421" s="177">
        <f>C364/RES_summary!C$21</f>
        <v>0.78026463889184283</v>
      </c>
      <c r="D421" s="177">
        <f>D364/RES_summary!D$21</f>
        <v>1.3103534908524659</v>
      </c>
      <c r="E421" s="177">
        <f>E364/RES_summary!E$21</f>
        <v>1.637039478275383</v>
      </c>
      <c r="F421" s="177">
        <f>F364/RES_summary!F$21</f>
        <v>1.4686742845039225</v>
      </c>
      <c r="G421" s="177">
        <f>G364/RES_summary!G$21</f>
        <v>1.0202515703014401</v>
      </c>
      <c r="H421" s="177">
        <f>H364/RES_summary!H$21</f>
        <v>1.5317949759060443</v>
      </c>
      <c r="I421" s="177">
        <f>I364/RES_summary!I$21</f>
        <v>2.0084952068195463</v>
      </c>
      <c r="J421" s="177">
        <f>J364/RES_summary!J$21</f>
        <v>1.8020669822229896</v>
      </c>
      <c r="K421" s="177">
        <f>K364/RES_summary!K$21</f>
        <v>1.7594527982092929</v>
      </c>
      <c r="L421" s="177">
        <f>L364/RES_summary!L$21</f>
        <v>1.6945158633520316</v>
      </c>
      <c r="M421" s="177">
        <f>M364/RES_summary!M$21</f>
        <v>0.96781454654926991</v>
      </c>
      <c r="N421" s="177">
        <f>N364/RES_summary!N$21</f>
        <v>2.3850489336368219</v>
      </c>
      <c r="O421" s="177">
        <f>O364/RES_summary!O$21</f>
        <v>1.3761402188586951</v>
      </c>
      <c r="P421" s="177">
        <f>P364/RES_summary!P$21</f>
        <v>1.086680569000434</v>
      </c>
      <c r="Q421" s="177">
        <f>Q364/RES_summary!Q$21</f>
        <v>1.7633754235914643</v>
      </c>
    </row>
    <row r="422" spans="1:17" ht="12" customHeight="1" x14ac:dyDescent="0.25">
      <c r="A422" s="158" t="s">
        <v>112</v>
      </c>
      <c r="B422" s="157"/>
      <c r="C422" s="178">
        <f>C365/RES_summary!C$21</f>
        <v>8.3912613392406019</v>
      </c>
      <c r="D422" s="178">
        <f>D365/RES_summary!D$21</f>
        <v>2.7457271030296724</v>
      </c>
      <c r="E422" s="178">
        <f>E365/RES_summary!E$21</f>
        <v>2.8420834673815536</v>
      </c>
      <c r="F422" s="178">
        <f>F365/RES_summary!F$21</f>
        <v>3.109763111500627</v>
      </c>
      <c r="G422" s="178">
        <f>G365/RES_summary!G$21</f>
        <v>3.4969241506372781</v>
      </c>
      <c r="H422" s="178">
        <f>H365/RES_summary!H$21</f>
        <v>3.7206018098250189</v>
      </c>
      <c r="I422" s="178">
        <f>I365/RES_summary!I$21</f>
        <v>4.6910330614214431</v>
      </c>
      <c r="J422" s="178">
        <f>J365/RES_summary!J$21</f>
        <v>5.0670990300204357</v>
      </c>
      <c r="K422" s="178">
        <f>K365/RES_summary!K$21</f>
        <v>4.1896190627970871</v>
      </c>
      <c r="L422" s="178">
        <f>L365/RES_summary!L$21</f>
        <v>8.5103270702340268</v>
      </c>
      <c r="M422" s="178">
        <f>M365/RES_summary!M$21</f>
        <v>5.1511308945454326</v>
      </c>
      <c r="N422" s="178">
        <f>N365/RES_summary!N$21</f>
        <v>10.700814186187175</v>
      </c>
      <c r="O422" s="178">
        <f>O365/RES_summary!O$21</f>
        <v>8.1912268720848918</v>
      </c>
      <c r="P422" s="178">
        <f>P365/RES_summary!P$21</f>
        <v>9.6140621014858887</v>
      </c>
      <c r="Q422" s="178">
        <f>Q365/RES_summary!Q$21</f>
        <v>4.7871423507091864</v>
      </c>
    </row>
    <row r="423" spans="1:17" ht="12" customHeight="1" x14ac:dyDescent="0.25">
      <c r="A423" s="23" t="s">
        <v>60</v>
      </c>
      <c r="B423" s="156"/>
      <c r="C423" s="177">
        <f>C366/RES_summary!C$21</f>
        <v>8.3912613392406019</v>
      </c>
      <c r="D423" s="177">
        <f>D366/RES_summary!D$21</f>
        <v>2.7457271030296724</v>
      </c>
      <c r="E423" s="177">
        <f>E366/RES_summary!E$21</f>
        <v>2.8420834673815536</v>
      </c>
      <c r="F423" s="177">
        <f>F366/RES_summary!F$21</f>
        <v>3.109763111500627</v>
      </c>
      <c r="G423" s="177">
        <f>G366/RES_summary!G$21</f>
        <v>3.4969241506372781</v>
      </c>
      <c r="H423" s="177">
        <f>H366/RES_summary!H$21</f>
        <v>3.7206018098250189</v>
      </c>
      <c r="I423" s="177">
        <f>I366/RES_summary!I$21</f>
        <v>4.6910330614214431</v>
      </c>
      <c r="J423" s="177">
        <f>J366/RES_summary!J$21</f>
        <v>5.0670990300204357</v>
      </c>
      <c r="K423" s="177">
        <f>K366/RES_summary!K$21</f>
        <v>4.1896190627970871</v>
      </c>
      <c r="L423" s="177">
        <f>L366/RES_summary!L$21</f>
        <v>8.5103270702340268</v>
      </c>
      <c r="M423" s="177">
        <f>M366/RES_summary!M$21</f>
        <v>5.1511308945454326</v>
      </c>
      <c r="N423" s="177">
        <f>N366/RES_summary!N$21</f>
        <v>10.700814186187175</v>
      </c>
      <c r="O423" s="177">
        <f>O366/RES_summary!O$21</f>
        <v>8.1912268720848918</v>
      </c>
      <c r="P423" s="177">
        <f>P366/RES_summary!P$21</f>
        <v>9.6140621014858887</v>
      </c>
      <c r="Q423" s="177">
        <f>Q366/RES_summary!Q$21</f>
        <v>4.7871423507091864</v>
      </c>
    </row>
    <row r="424" spans="1:17" ht="12" customHeight="1" x14ac:dyDescent="0.25">
      <c r="A424" s="158" t="s">
        <v>63</v>
      </c>
      <c r="B424" s="157"/>
      <c r="C424" s="178">
        <f>C367/RES_summary!C$21</f>
        <v>15.851682919951005</v>
      </c>
      <c r="D424" s="178">
        <f>D367/RES_summary!D$21</f>
        <v>16.255129843049236</v>
      </c>
      <c r="E424" s="178">
        <f>E367/RES_summary!E$21</f>
        <v>16.688904363004529</v>
      </c>
      <c r="F424" s="178">
        <f>F367/RES_summary!F$21</f>
        <v>16.562966743177768</v>
      </c>
      <c r="G424" s="178">
        <f>G367/RES_summary!G$21</f>
        <v>16.77184681600766</v>
      </c>
      <c r="H424" s="178">
        <f>H367/RES_summary!H$21</f>
        <v>16.32972480434805</v>
      </c>
      <c r="I424" s="178">
        <f>I367/RES_summary!I$21</f>
        <v>15.910907931806612</v>
      </c>
      <c r="J424" s="178">
        <f>J367/RES_summary!J$21</f>
        <v>16.379121927321091</v>
      </c>
      <c r="K424" s="178">
        <f>K367/RES_summary!K$21</f>
        <v>16.470724453204074</v>
      </c>
      <c r="L424" s="178">
        <f>L367/RES_summary!L$21</f>
        <v>15.95150731405197</v>
      </c>
      <c r="M424" s="178">
        <f>M367/RES_summary!M$21</f>
        <v>16.202944984332884</v>
      </c>
      <c r="N424" s="178">
        <f>N367/RES_summary!N$21</f>
        <v>15.635896734053127</v>
      </c>
      <c r="O424" s="178">
        <f>O367/RES_summary!O$21</f>
        <v>15.479879776706261</v>
      </c>
      <c r="P424" s="178">
        <f>P367/RES_summary!P$21</f>
        <v>15.171632275043848</v>
      </c>
      <c r="Q424" s="178">
        <f>Q367/RES_summary!Q$21</f>
        <v>15.822372698102251</v>
      </c>
    </row>
    <row r="425" spans="1:17" ht="12" customHeight="1" x14ac:dyDescent="0.25">
      <c r="A425" s="167" t="s">
        <v>160</v>
      </c>
      <c r="B425" s="132"/>
      <c r="C425" s="183">
        <f>C368/RES_summary!C$21</f>
        <v>21.768535125461582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159</v>
      </c>
      <c r="B426" s="132"/>
      <c r="C426" s="183">
        <f>C369/RES_summary!C$21</f>
        <v>14.485712548099771</v>
      </c>
      <c r="D426" s="183">
        <f>D369/RES_summary!D$21</f>
        <v>15.786258604178434</v>
      </c>
      <c r="E426" s="183">
        <f>E369/RES_summary!E$21</f>
        <v>16.362793485107122</v>
      </c>
      <c r="F426" s="183">
        <f>F369/RES_summary!F$21</f>
        <v>15.742177961732539</v>
      </c>
      <c r="G426" s="183">
        <f>G369/RES_summary!G$21</f>
        <v>16.481356338154811</v>
      </c>
      <c r="H426" s="183">
        <f>H369/RES_summary!H$21</f>
        <v>15.695908363143447</v>
      </c>
      <c r="I426" s="183">
        <f>I369/RES_summary!I$21</f>
        <v>15.790168405375828</v>
      </c>
      <c r="J426" s="183">
        <f>J369/RES_summary!J$21</f>
        <v>15.952525928803629</v>
      </c>
      <c r="K426" s="183">
        <f>K369/RES_summary!K$21</f>
        <v>15.845774341991257</v>
      </c>
      <c r="L426" s="183">
        <f>L369/RES_summary!L$21</f>
        <v>15.95150731405197</v>
      </c>
      <c r="M426" s="183">
        <f>M369/RES_summary!M$21</f>
        <v>15.821267581988433</v>
      </c>
      <c r="N426" s="183">
        <f>N369/RES_summary!N$21</f>
        <v>15.635896734053127</v>
      </c>
      <c r="O426" s="183">
        <f>O369/RES_summary!O$21</f>
        <v>15.479879776706261</v>
      </c>
      <c r="P426" s="183">
        <f>P369/RES_summary!P$21</f>
        <v>15.444661456415997</v>
      </c>
      <c r="Q426" s="183">
        <f>Q369/RES_summary!Q$21</f>
        <v>15.462519577563109</v>
      </c>
    </row>
    <row r="427" spans="1:17" ht="12" customHeight="1" x14ac:dyDescent="0.25">
      <c r="A427" s="166" t="s">
        <v>203</v>
      </c>
      <c r="B427" s="165"/>
      <c r="C427" s="182">
        <f>C370/RES_summary!C$21</f>
        <v>5.9018716454468523</v>
      </c>
      <c r="D427" s="182">
        <f>D370/RES_summary!D$21</f>
        <v>7.2731751409380507</v>
      </c>
      <c r="E427" s="182">
        <f>E370/RES_summary!E$21</f>
        <v>8.0759470020465347</v>
      </c>
      <c r="F427" s="182">
        <f>F370/RES_summary!F$21</f>
        <v>7.035317468938195</v>
      </c>
      <c r="G427" s="182">
        <f>G370/RES_summary!G$21</f>
        <v>8.2990169745081612</v>
      </c>
      <c r="H427" s="182">
        <f>H370/RES_summary!H$21</f>
        <v>7.4891466236909494</v>
      </c>
      <c r="I427" s="182">
        <f>I370/RES_summary!I$21</f>
        <v>7.1396434843428649</v>
      </c>
      <c r="J427" s="182">
        <f>J370/RES_summary!J$21</f>
        <v>7.182891666205161</v>
      </c>
      <c r="K427" s="182">
        <f>K370/RES_summary!K$21</f>
        <v>6.9164520130156308</v>
      </c>
      <c r="L427" s="182">
        <f>L370/RES_summary!L$21</f>
        <v>7.1243876132223241</v>
      </c>
      <c r="M427" s="182">
        <f>M370/RES_summary!M$21</f>
        <v>7.2796662133205148</v>
      </c>
      <c r="N427" s="182">
        <f>N370/RES_summary!N$21</f>
        <v>7.1757278249745378</v>
      </c>
      <c r="O427" s="182">
        <f>O370/RES_summary!O$21</f>
        <v>7.0782868661131504</v>
      </c>
      <c r="P427" s="182">
        <f>P370/RES_summary!P$21</f>
        <v>7.0367341343667231</v>
      </c>
      <c r="Q427" s="182">
        <f>Q370/RES_summary!Q$21</f>
        <v>7.0187503521502839</v>
      </c>
    </row>
    <row r="428" spans="1:17" ht="12" customHeight="1" x14ac:dyDescent="0.25">
      <c r="A428" s="147" t="s">
        <v>59</v>
      </c>
      <c r="B428" s="164"/>
      <c r="C428" s="181">
        <f>C371/RES_summary!C$21</f>
        <v>8.5838409026529199</v>
      </c>
      <c r="D428" s="181">
        <f>D371/RES_summary!D$21</f>
        <v>8.5130834632403829</v>
      </c>
      <c r="E428" s="181">
        <f>E371/RES_summary!E$21</f>
        <v>8.2868464830605877</v>
      </c>
      <c r="F428" s="181">
        <f>F371/RES_summary!F$21</f>
        <v>8.7068604927943429</v>
      </c>
      <c r="G428" s="181">
        <f>G371/RES_summary!G$21</f>
        <v>8.1823393636466513</v>
      </c>
      <c r="H428" s="181">
        <f>H371/RES_summary!H$21</f>
        <v>8.2067617394524994</v>
      </c>
      <c r="I428" s="181">
        <f>I371/RES_summary!I$21</f>
        <v>8.6505249210329644</v>
      </c>
      <c r="J428" s="181">
        <f>J371/RES_summary!J$21</f>
        <v>8.7696342625984691</v>
      </c>
      <c r="K428" s="181">
        <f>K371/RES_summary!K$21</f>
        <v>8.9293223289756263</v>
      </c>
      <c r="L428" s="181">
        <f>L371/RES_summary!L$21</f>
        <v>8.8271197008296429</v>
      </c>
      <c r="M428" s="181">
        <f>M371/RES_summary!M$21</f>
        <v>8.5416013686679175</v>
      </c>
      <c r="N428" s="181">
        <f>N371/RES_summary!N$21</f>
        <v>8.4601689090785896</v>
      </c>
      <c r="O428" s="181">
        <f>O371/RES_summary!O$21</f>
        <v>8.4015929105931129</v>
      </c>
      <c r="P428" s="181">
        <f>P371/RES_summary!P$21</f>
        <v>8.4079273220492716</v>
      </c>
      <c r="Q428" s="181">
        <f>Q371/RES_summary!Q$21</f>
        <v>8.4437692254128258</v>
      </c>
    </row>
    <row r="429" spans="1:17" ht="12" customHeight="1" x14ac:dyDescent="0.25">
      <c r="A429" s="163" t="s">
        <v>142</v>
      </c>
      <c r="B429" s="162"/>
      <c r="C429" s="180">
        <f>C372/RES_summary!C$21</f>
        <v>17.454008187230887</v>
      </c>
      <c r="D429" s="180">
        <f>D372/RES_summary!D$21</f>
        <v>19.102262011012169</v>
      </c>
      <c r="E429" s="180">
        <f>E372/RES_summary!E$21</f>
        <v>19.989088298663379</v>
      </c>
      <c r="F429" s="180">
        <f>F372/RES_summary!F$21</f>
        <v>20.304437692286491</v>
      </c>
      <c r="G429" s="180">
        <f>G372/RES_summary!G$21</f>
        <v>19.661766852014473</v>
      </c>
      <c r="H429" s="180">
        <f>H372/RES_summary!H$21</f>
        <v>19.850334304693373</v>
      </c>
      <c r="I429" s="180">
        <f>I372/RES_summary!I$21</f>
        <v>21.056478121955365</v>
      </c>
      <c r="J429" s="180">
        <f>J372/RES_summary!J$21</f>
        <v>21.035842455777338</v>
      </c>
      <c r="K429" s="180">
        <f>K372/RES_summary!K$21</f>
        <v>20.993301120912765</v>
      </c>
      <c r="L429" s="180">
        <f>L372/RES_summary!L$21</f>
        <v>0</v>
      </c>
      <c r="M429" s="180">
        <f>M372/RES_summary!M$21</f>
        <v>19.067716824126062</v>
      </c>
      <c r="N429" s="180">
        <f>N372/RES_summary!N$21</f>
        <v>0</v>
      </c>
      <c r="O429" s="180">
        <f>O372/RES_summary!O$21</f>
        <v>0</v>
      </c>
      <c r="P429" s="180">
        <f>P372/RES_summary!P$21</f>
        <v>19.302633463095699</v>
      </c>
      <c r="Q429" s="180">
        <f>Q372/RES_summary!Q$21</f>
        <v>20.564737472597667</v>
      </c>
    </row>
    <row r="430" spans="1:17" ht="12" customHeight="1" x14ac:dyDescent="0.25">
      <c r="A430" s="161" t="s">
        <v>141</v>
      </c>
      <c r="B430" s="160"/>
      <c r="C430" s="179">
        <f>C373/RES_summary!C$21</f>
        <v>13.353185228714494</v>
      </c>
      <c r="D430" s="179">
        <f>D373/RES_summary!D$21</f>
        <v>14.55621139270662</v>
      </c>
      <c r="E430" s="179">
        <f>E373/RES_summary!E$21</f>
        <v>15.071966694965221</v>
      </c>
      <c r="F430" s="179">
        <f>F373/RES_summary!F$21</f>
        <v>14.737618760675998</v>
      </c>
      <c r="G430" s="179">
        <f>G373/RES_summary!G$21</f>
        <v>14.898824355255927</v>
      </c>
      <c r="H430" s="179">
        <f>H373/RES_summary!H$21</f>
        <v>14.597305472098064</v>
      </c>
      <c r="I430" s="179">
        <f>I373/RES_summary!I$21</f>
        <v>15.054471979116876</v>
      </c>
      <c r="J430" s="179">
        <f>J373/RES_summary!J$21</f>
        <v>15.188086080780362</v>
      </c>
      <c r="K430" s="179">
        <f>K373/RES_summary!K$21</f>
        <v>15.153471248362196</v>
      </c>
      <c r="L430" s="179">
        <f>L373/RES_summary!L$21</f>
        <v>0</v>
      </c>
      <c r="M430" s="179">
        <f>M373/RES_summary!M$21</f>
        <v>14.577419755584575</v>
      </c>
      <c r="N430" s="179">
        <f>N373/RES_summary!N$21</f>
        <v>0</v>
      </c>
      <c r="O430" s="179">
        <f>O373/RES_summary!O$21</f>
        <v>0</v>
      </c>
      <c r="P430" s="179">
        <f>P373/RES_summary!P$21</f>
        <v>14.600647761040509</v>
      </c>
      <c r="Q430" s="179">
        <f>Q373/RES_summary!Q$21</f>
        <v>15.0737995615063</v>
      </c>
    </row>
    <row r="431" spans="1:17" ht="12" customHeight="1" x14ac:dyDescent="0.25">
      <c r="A431" s="148" t="s">
        <v>60</v>
      </c>
      <c r="B431" s="156"/>
      <c r="C431" s="177">
        <f>C374/RES_summary!C$21</f>
        <v>4.8182236833083723</v>
      </c>
      <c r="D431" s="177">
        <f>D374/RES_summary!D$21</f>
        <v>6.0866834982570586</v>
      </c>
      <c r="E431" s="177">
        <f>E374/RES_summary!E$21</f>
        <v>6.8343015629688182</v>
      </c>
      <c r="F431" s="177">
        <f>F374/RES_summary!F$21</f>
        <v>5.9655133381224728</v>
      </c>
      <c r="G431" s="177">
        <f>G374/RES_summary!G$21</f>
        <v>6.7773043991902302</v>
      </c>
      <c r="H431" s="177">
        <f>H374/RES_summary!H$21</f>
        <v>6.3743286580677463</v>
      </c>
      <c r="I431" s="177">
        <f>I374/RES_summary!I$21</f>
        <v>6.3438605710460205</v>
      </c>
      <c r="J431" s="177">
        <f>J374/RES_summary!J$21</f>
        <v>6.3586669870998174</v>
      </c>
      <c r="K431" s="177">
        <f>K374/RES_summary!K$21</f>
        <v>6.1343247756219705</v>
      </c>
      <c r="L431" s="177">
        <f>L374/RES_summary!L$21</f>
        <v>0</v>
      </c>
      <c r="M431" s="177">
        <f>M374/RES_summary!M$21</f>
        <v>6.0173573425226392</v>
      </c>
      <c r="N431" s="177">
        <f>N374/RES_summary!N$21</f>
        <v>0</v>
      </c>
      <c r="O431" s="177">
        <f>O374/RES_summary!O$21</f>
        <v>0</v>
      </c>
      <c r="P431" s="177">
        <f>P374/RES_summary!P$21</f>
        <v>6.1134904312171683</v>
      </c>
      <c r="Q431" s="177">
        <f>Q374/RES_summary!Q$21</f>
        <v>6.5326025577482483</v>
      </c>
    </row>
    <row r="432" spans="1:17" ht="12" customHeight="1" x14ac:dyDescent="0.25">
      <c r="A432" s="148" t="s">
        <v>59</v>
      </c>
      <c r="B432" s="156"/>
      <c r="C432" s="177">
        <f>C375/RES_summary!C$21</f>
        <v>8.534961545406123</v>
      </c>
      <c r="D432" s="177">
        <f>D375/RES_summary!D$21</f>
        <v>8.4695278944495609</v>
      </c>
      <c r="E432" s="177">
        <f>E375/RES_summary!E$21</f>
        <v>8.2376651319964012</v>
      </c>
      <c r="F432" s="177">
        <f>F375/RES_summary!F$21</f>
        <v>8.7721054225535244</v>
      </c>
      <c r="G432" s="177">
        <f>G375/RES_summary!G$21</f>
        <v>8.1215199560656934</v>
      </c>
      <c r="H432" s="177">
        <f>H375/RES_summary!H$21</f>
        <v>8.2229768140303161</v>
      </c>
      <c r="I432" s="177">
        <f>I375/RES_summary!I$21</f>
        <v>8.7106114080708554</v>
      </c>
      <c r="J432" s="177">
        <f>J375/RES_summary!J$21</f>
        <v>8.8294190936805457</v>
      </c>
      <c r="K432" s="177">
        <f>K375/RES_summary!K$21</f>
        <v>9.0191464727402266</v>
      </c>
      <c r="L432" s="177">
        <f>L375/RES_summary!L$21</f>
        <v>0</v>
      </c>
      <c r="M432" s="177">
        <f>M375/RES_summary!M$21</f>
        <v>8.5600624130619387</v>
      </c>
      <c r="N432" s="177">
        <f>N375/RES_summary!N$21</f>
        <v>0</v>
      </c>
      <c r="O432" s="177">
        <f>O375/RES_summary!O$21</f>
        <v>0</v>
      </c>
      <c r="P432" s="177">
        <f>P375/RES_summary!P$21</f>
        <v>8.48715732982334</v>
      </c>
      <c r="Q432" s="177">
        <f>Q375/RES_summary!Q$21</f>
        <v>8.541197003758052</v>
      </c>
    </row>
    <row r="433" spans="1:17" ht="12" customHeight="1" x14ac:dyDescent="0.25">
      <c r="A433" s="158" t="s">
        <v>62</v>
      </c>
      <c r="B433" s="157"/>
      <c r="C433" s="178">
        <f>C376/RES_summary!C$21</f>
        <v>18.151337661952798</v>
      </c>
      <c r="D433" s="178">
        <f>D376/RES_summary!D$21</f>
        <v>15.82440244709297</v>
      </c>
      <c r="E433" s="178">
        <f>E376/RES_summary!E$21</f>
        <v>16.473724695435603</v>
      </c>
      <c r="F433" s="178">
        <f>F376/RES_summary!F$21</f>
        <v>16.352953650884974</v>
      </c>
      <c r="G433" s="178">
        <f>G376/RES_summary!G$21</f>
        <v>15.48003189848888</v>
      </c>
      <c r="H433" s="178">
        <f>H376/RES_summary!H$21</f>
        <v>15.435445854888103</v>
      </c>
      <c r="I433" s="178">
        <f>I376/RES_summary!I$21</f>
        <v>16.15430801584478</v>
      </c>
      <c r="J433" s="178">
        <f>J376/RES_summary!J$21</f>
        <v>15.906571588160457</v>
      </c>
      <c r="K433" s="178">
        <f>K376/RES_summary!K$21</f>
        <v>15.849001959430547</v>
      </c>
      <c r="L433" s="178">
        <f>L376/RES_summary!L$21</f>
        <v>20.42012707879697</v>
      </c>
      <c r="M433" s="178">
        <f>M376/RES_summary!M$21</f>
        <v>17.203408706034757</v>
      </c>
      <c r="N433" s="178">
        <f>N376/RES_summary!N$21</f>
        <v>19.572256245658728</v>
      </c>
      <c r="O433" s="178">
        <f>O376/RES_summary!O$21</f>
        <v>19.446112422091282</v>
      </c>
      <c r="P433" s="178">
        <f>P376/RES_summary!P$21</f>
        <v>19.130845107446135</v>
      </c>
      <c r="Q433" s="178">
        <f>Q376/RES_summary!Q$21</f>
        <v>18.991295054571165</v>
      </c>
    </row>
    <row r="434" spans="1:17" ht="12" customHeight="1" x14ac:dyDescent="0.25">
      <c r="A434" s="23" t="s">
        <v>203</v>
      </c>
      <c r="B434" s="156"/>
      <c r="C434" s="177">
        <f>C377/RES_summary!C$21</f>
        <v>21.133343640899426</v>
      </c>
      <c r="D434" s="177">
        <f>D377/RES_summary!D$21</f>
        <v>22.151518477264897</v>
      </c>
      <c r="E434" s="177">
        <f>E377/RES_summary!E$21</f>
        <v>22.659547461772537</v>
      </c>
      <c r="F434" s="177">
        <f>F377/RES_summary!F$21</f>
        <v>22.56480477510117</v>
      </c>
      <c r="G434" s="177">
        <f>G377/RES_summary!G$21</f>
        <v>22.217385458323641</v>
      </c>
      <c r="H434" s="177">
        <f>H377/RES_summary!H$21</f>
        <v>21.678238585138118</v>
      </c>
      <c r="I434" s="177">
        <f>I377/RES_summary!I$21</f>
        <v>21.59457912520492</v>
      </c>
      <c r="J434" s="177">
        <f>J377/RES_summary!J$21</f>
        <v>20.955373017667558</v>
      </c>
      <c r="K434" s="177">
        <f>K377/RES_summary!K$21</f>
        <v>20.669565741835413</v>
      </c>
      <c r="L434" s="177">
        <f>L377/RES_summary!L$21</f>
        <v>20.42012707879697</v>
      </c>
      <c r="M434" s="177">
        <f>M377/RES_summary!M$21</f>
        <v>19.670752304049927</v>
      </c>
      <c r="N434" s="177">
        <f>N377/RES_summary!N$21</f>
        <v>19.572256245658728</v>
      </c>
      <c r="O434" s="177">
        <f>O377/RES_summary!O$21</f>
        <v>19.446112422091282</v>
      </c>
      <c r="P434" s="177">
        <f>P377/RES_summary!P$21</f>
        <v>19.130845107446135</v>
      </c>
      <c r="Q434" s="177">
        <f>Q377/RES_summary!Q$21</f>
        <v>18.991295054571165</v>
      </c>
    </row>
    <row r="435" spans="1:17" ht="12" customHeight="1" x14ac:dyDescent="0.25">
      <c r="A435" s="29" t="s">
        <v>140</v>
      </c>
      <c r="B435" s="57"/>
      <c r="C435" s="176">
        <f>C378/RES_summary!C$21</f>
        <v>12.54038281476376</v>
      </c>
      <c r="D435" s="176">
        <f>D378/RES_summary!D$21</f>
        <v>13.026081348914765</v>
      </c>
      <c r="E435" s="176">
        <f>E378/RES_summary!E$21</f>
        <v>13.149591065677505</v>
      </c>
      <c r="F435" s="176">
        <f>F378/RES_summary!F$21</f>
        <v>12.862772945379886</v>
      </c>
      <c r="G435" s="176">
        <f>G378/RES_summary!G$21</f>
        <v>12.361168283914592</v>
      </c>
      <c r="H435" s="176">
        <f>H378/RES_summary!H$21</f>
        <v>12.542434327638043</v>
      </c>
      <c r="I435" s="176">
        <f>I378/RES_summary!I$21</f>
        <v>13.064482873657177</v>
      </c>
      <c r="J435" s="176">
        <f>J378/RES_summary!J$21</f>
        <v>12.763021509554969</v>
      </c>
      <c r="K435" s="176">
        <f>K378/RES_summary!K$21</f>
        <v>12.654377487221845</v>
      </c>
      <c r="L435" s="176">
        <f>L378/RES_summary!L$21</f>
        <v>0</v>
      </c>
      <c r="M435" s="176">
        <f>M378/RES_summary!M$21</f>
        <v>11.652120559313358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95.911342644229222</v>
      </c>
      <c r="D437" s="184">
        <f>D380/RES_summary!D$21</f>
        <v>90.297634894316559</v>
      </c>
      <c r="E437" s="184">
        <f>E380/RES_summary!E$21</f>
        <v>102.44834081897473</v>
      </c>
      <c r="F437" s="184">
        <f>F380/RES_summary!F$21</f>
        <v>98.3902280349987</v>
      </c>
      <c r="G437" s="184">
        <f>G380/RES_summary!G$21</f>
        <v>100.56225378161831</v>
      </c>
      <c r="H437" s="184">
        <f>H380/RES_summary!H$21</f>
        <v>99.888020273574156</v>
      </c>
      <c r="I437" s="184">
        <f>I380/RES_summary!I$21</f>
        <v>98.99213707035436</v>
      </c>
      <c r="J437" s="184">
        <f>J380/RES_summary!J$21</f>
        <v>96.40423078360422</v>
      </c>
      <c r="K437" s="184">
        <f>K380/RES_summary!K$21</f>
        <v>86.908678977500074</v>
      </c>
      <c r="L437" s="184">
        <f>L380/RES_summary!L$21</f>
        <v>96.418129624594556</v>
      </c>
      <c r="M437" s="184">
        <f>M380/RES_summary!M$21</f>
        <v>100.75853657380594</v>
      </c>
      <c r="N437" s="184">
        <f>N380/RES_summary!N$21</f>
        <v>112.5661383874816</v>
      </c>
      <c r="O437" s="184">
        <f>O380/RES_summary!O$21</f>
        <v>82.400960962498914</v>
      </c>
      <c r="P437" s="184">
        <f>P380/RES_summary!P$21</f>
        <v>86.616192685865698</v>
      </c>
      <c r="Q437" s="184">
        <f>Q380/RES_summary!Q$21</f>
        <v>84.811997711428234</v>
      </c>
    </row>
    <row r="438" spans="1:17" ht="12" customHeight="1" x14ac:dyDescent="0.25">
      <c r="A438" s="158" t="s">
        <v>65</v>
      </c>
      <c r="B438" s="157"/>
      <c r="C438" s="178">
        <f>C381/RES_summary!C$21</f>
        <v>58.452709569175369</v>
      </c>
      <c r="D438" s="178">
        <f>D381/RES_summary!D$21</f>
        <v>61.784340652050147</v>
      </c>
      <c r="E438" s="178">
        <f>E381/RES_summary!E$21</f>
        <v>73.035009680350782</v>
      </c>
      <c r="F438" s="178">
        <f>F381/RES_summary!F$21</f>
        <v>68.287162938210557</v>
      </c>
      <c r="G438" s="178">
        <f>G381/RES_summary!G$21</f>
        <v>69.953203287013594</v>
      </c>
      <c r="H438" s="178">
        <f>H381/RES_summary!H$21</f>
        <v>68.548522124549237</v>
      </c>
      <c r="I438" s="178">
        <f>I381/RES_summary!I$21</f>
        <v>64.512721714594406</v>
      </c>
      <c r="J438" s="178">
        <f>J381/RES_summary!J$21</f>
        <v>60.452930707141469</v>
      </c>
      <c r="K438" s="178">
        <f>K381/RES_summary!K$21</f>
        <v>52.313807773762029</v>
      </c>
      <c r="L438" s="178">
        <f>L381/RES_summary!L$21</f>
        <v>50.128727419328719</v>
      </c>
      <c r="M438" s="178">
        <f>M381/RES_summary!M$21</f>
        <v>62.89051748268772</v>
      </c>
      <c r="N438" s="178">
        <f>N381/RES_summary!N$21</f>
        <v>56.957606236506471</v>
      </c>
      <c r="O438" s="178">
        <f>O381/RES_summary!O$21</f>
        <v>33.10560551919356</v>
      </c>
      <c r="P438" s="178">
        <f>P381/RES_summary!P$21</f>
        <v>29.508729717023076</v>
      </c>
      <c r="Q438" s="178">
        <f>Q381/RES_summary!Q$21</f>
        <v>44.339578984518312</v>
      </c>
    </row>
    <row r="439" spans="1:17" ht="12" customHeight="1" x14ac:dyDescent="0.25">
      <c r="A439" s="23" t="s">
        <v>161</v>
      </c>
      <c r="B439" s="156"/>
      <c r="C439" s="177">
        <f>C382/RES_summary!C$21</f>
        <v>57.575909170579465</v>
      </c>
      <c r="D439" s="177">
        <f>D382/RES_summary!D$21</f>
        <v>60.401919960321194</v>
      </c>
      <c r="E439" s="177">
        <f>E382/RES_summary!E$21</f>
        <v>71.365695448613323</v>
      </c>
      <c r="F439" s="177">
        <f>F382/RES_summary!F$21</f>
        <v>66.808438609837708</v>
      </c>
      <c r="G439" s="177">
        <f>G382/RES_summary!G$21</f>
        <v>68.928508153182889</v>
      </c>
      <c r="H439" s="177">
        <f>H382/RES_summary!H$21</f>
        <v>67.011141950434109</v>
      </c>
      <c r="I439" s="177">
        <f>I382/RES_summary!I$21</f>
        <v>62.489381643326801</v>
      </c>
      <c r="J439" s="177">
        <f>J382/RES_summary!J$21</f>
        <v>58.634577034734917</v>
      </c>
      <c r="K439" s="177">
        <f>K382/RES_summary!K$21</f>
        <v>50.537821591332857</v>
      </c>
      <c r="L439" s="177">
        <f>L382/RES_summary!L$21</f>
        <v>48.406625218233707</v>
      </c>
      <c r="M439" s="177">
        <f>M382/RES_summary!M$21</f>
        <v>61.907309993476886</v>
      </c>
      <c r="N439" s="177">
        <f>N382/RES_summary!N$21</f>
        <v>54.515519144473906</v>
      </c>
      <c r="O439" s="177">
        <f>O382/RES_summary!O$21</f>
        <v>31.692388563024583</v>
      </c>
      <c r="P439" s="177">
        <f>P382/RES_summary!P$21</f>
        <v>28.396944453665004</v>
      </c>
      <c r="Q439" s="177">
        <f>Q382/RES_summary!Q$21</f>
        <v>42.528189235524813</v>
      </c>
    </row>
    <row r="440" spans="1:17" ht="12" customHeight="1" x14ac:dyDescent="0.25">
      <c r="A440" s="23" t="s">
        <v>60</v>
      </c>
      <c r="B440" s="156"/>
      <c r="C440" s="177">
        <f>C383/RES_summary!C$21</f>
        <v>0.87680039859590031</v>
      </c>
      <c r="D440" s="177">
        <f>D383/RES_summary!D$21</f>
        <v>1.3824206917289554</v>
      </c>
      <c r="E440" s="177">
        <f>E383/RES_summary!E$21</f>
        <v>1.6693142317374656</v>
      </c>
      <c r="F440" s="177">
        <f>F383/RES_summary!F$21</f>
        <v>1.4787243283728466</v>
      </c>
      <c r="G440" s="177">
        <f>G383/RES_summary!G$21</f>
        <v>1.0246951338307004</v>
      </c>
      <c r="H440" s="177">
        <f>H383/RES_summary!H$21</f>
        <v>1.5373801741151381</v>
      </c>
      <c r="I440" s="177">
        <f>I383/RES_summary!I$21</f>
        <v>2.0233400712676137</v>
      </c>
      <c r="J440" s="177">
        <f>J383/RES_summary!J$21</f>
        <v>1.8183536724065552</v>
      </c>
      <c r="K440" s="177">
        <f>K383/RES_summary!K$21</f>
        <v>1.7759861824291694</v>
      </c>
      <c r="L440" s="177">
        <f>L383/RES_summary!L$21</f>
        <v>1.7221022010950067</v>
      </c>
      <c r="M440" s="177">
        <f>M383/RES_summary!M$21</f>
        <v>0.98320748921083834</v>
      </c>
      <c r="N440" s="177">
        <f>N383/RES_summary!N$21</f>
        <v>2.4420870920325632</v>
      </c>
      <c r="O440" s="177">
        <f>O383/RES_summary!O$21</f>
        <v>1.4132169561689729</v>
      </c>
      <c r="P440" s="177">
        <f>P383/RES_summary!P$21</f>
        <v>1.1117852633580743</v>
      </c>
      <c r="Q440" s="177">
        <f>Q383/RES_summary!Q$21</f>
        <v>1.8113897489935009</v>
      </c>
    </row>
    <row r="441" spans="1:17" ht="12" customHeight="1" x14ac:dyDescent="0.25">
      <c r="A441" s="158" t="s">
        <v>112</v>
      </c>
      <c r="B441" s="157"/>
      <c r="C441" s="178">
        <f>C384/RES_summary!C$21</f>
        <v>15.029686411333925</v>
      </c>
      <c r="D441" s="178">
        <f>D384/RES_summary!D$21</f>
        <v>5.0489521148316872</v>
      </c>
      <c r="E441" s="178">
        <f>E384/RES_summary!E$21</f>
        <v>5.3709474127269692</v>
      </c>
      <c r="F441" s="178">
        <f>F384/RES_summary!F$21</f>
        <v>6.0660241866363585</v>
      </c>
      <c r="G441" s="178">
        <f>G384/RES_summary!G$21</f>
        <v>7.0098651683509496</v>
      </c>
      <c r="H441" s="178">
        <f>H384/RES_summary!H$21</f>
        <v>7.7840637925709819</v>
      </c>
      <c r="I441" s="178">
        <f>I384/RES_summary!I$21</f>
        <v>10.320403640648584</v>
      </c>
      <c r="J441" s="178">
        <f>J384/RES_summary!J$21</f>
        <v>11.797350688843354</v>
      </c>
      <c r="K441" s="178">
        <f>K384/RES_summary!K$21</f>
        <v>10.40442487690941</v>
      </c>
      <c r="L441" s="178">
        <f>L384/RES_summary!L$21</f>
        <v>22.759471182891101</v>
      </c>
      <c r="M441" s="178">
        <f>M384/RES_summary!M$21</f>
        <v>14.754920656854049</v>
      </c>
      <c r="N441" s="178">
        <f>N384/RES_summary!N$21</f>
        <v>32.774183678033538</v>
      </c>
      <c r="O441" s="178">
        <f>O384/RES_summary!O$21</f>
        <v>26.547857701399039</v>
      </c>
      <c r="P441" s="178">
        <f>P384/RES_summary!P$21</f>
        <v>34.060550771661866</v>
      </c>
      <c r="Q441" s="178">
        <f>Q384/RES_summary!Q$21</f>
        <v>17.497429900923173</v>
      </c>
    </row>
    <row r="442" spans="1:17" ht="12" customHeight="1" x14ac:dyDescent="0.25">
      <c r="A442" s="23" t="s">
        <v>60</v>
      </c>
      <c r="B442" s="156"/>
      <c r="C442" s="177">
        <f>C385/RES_summary!C$21</f>
        <v>15.029686411333925</v>
      </c>
      <c r="D442" s="177">
        <f>D385/RES_summary!D$21</f>
        <v>5.0489521148316872</v>
      </c>
      <c r="E442" s="177">
        <f>E385/RES_summary!E$21</f>
        <v>5.3709474127269692</v>
      </c>
      <c r="F442" s="177">
        <f>F385/RES_summary!F$21</f>
        <v>6.0660241866363585</v>
      </c>
      <c r="G442" s="177">
        <f>G385/RES_summary!G$21</f>
        <v>7.0098651683509496</v>
      </c>
      <c r="H442" s="177">
        <f>H385/RES_summary!H$21</f>
        <v>7.7840637925709819</v>
      </c>
      <c r="I442" s="177">
        <f>I385/RES_summary!I$21</f>
        <v>10.320403640648584</v>
      </c>
      <c r="J442" s="177">
        <f>J385/RES_summary!J$21</f>
        <v>11.797350688843354</v>
      </c>
      <c r="K442" s="177">
        <f>K385/RES_summary!K$21</f>
        <v>10.40442487690941</v>
      </c>
      <c r="L442" s="177">
        <f>L385/RES_summary!L$21</f>
        <v>22.759471182891101</v>
      </c>
      <c r="M442" s="177">
        <f>M385/RES_summary!M$21</f>
        <v>14.754920656854049</v>
      </c>
      <c r="N442" s="177">
        <f>N385/RES_summary!N$21</f>
        <v>32.774183678033538</v>
      </c>
      <c r="O442" s="177">
        <f>O385/RES_summary!O$21</f>
        <v>26.547857701399039</v>
      </c>
      <c r="P442" s="177">
        <f>P385/RES_summary!P$21</f>
        <v>34.060550771661866</v>
      </c>
      <c r="Q442" s="177">
        <f>Q385/RES_summary!Q$21</f>
        <v>17.497429900923173</v>
      </c>
    </row>
    <row r="443" spans="1:17" ht="12" customHeight="1" x14ac:dyDescent="0.25">
      <c r="A443" s="158" t="s">
        <v>63</v>
      </c>
      <c r="B443" s="157"/>
      <c r="C443" s="178">
        <f>C386/RES_summary!C$21</f>
        <v>12.005122496166765</v>
      </c>
      <c r="D443" s="178">
        <f>D386/RES_summary!D$21</f>
        <v>12.589616685488117</v>
      </c>
      <c r="E443" s="178">
        <f>E386/RES_summary!E$21</f>
        <v>12.977773709810021</v>
      </c>
      <c r="F443" s="178">
        <f>F386/RES_summary!F$21</f>
        <v>13.117703614452394</v>
      </c>
      <c r="G443" s="178">
        <f>G386/RES_summary!G$21</f>
        <v>13.015377962717521</v>
      </c>
      <c r="H443" s="178">
        <f>H386/RES_summary!H$21</f>
        <v>12.922859672878973</v>
      </c>
      <c r="I443" s="178">
        <f>I386/RES_summary!I$21</f>
        <v>13.207047935036863</v>
      </c>
      <c r="J443" s="178">
        <f>J386/RES_summary!J$21</f>
        <v>13.442260644453798</v>
      </c>
      <c r="K443" s="178">
        <f>K386/RES_summary!K$21</f>
        <v>13.554652635794197</v>
      </c>
      <c r="L443" s="178">
        <f>L386/RES_summary!L$21</f>
        <v>13.027769142404525</v>
      </c>
      <c r="M443" s="178">
        <f>M386/RES_summary!M$21</f>
        <v>13.036362003691227</v>
      </c>
      <c r="N443" s="178">
        <f>N386/RES_summary!N$21</f>
        <v>12.663940157350542</v>
      </c>
      <c r="O443" s="178">
        <f>O386/RES_summary!O$21</f>
        <v>12.586639168316838</v>
      </c>
      <c r="P443" s="178">
        <f>P386/RES_summary!P$21</f>
        <v>12.990722097463177</v>
      </c>
      <c r="Q443" s="178">
        <f>Q386/RES_summary!Q$21</f>
        <v>12.943428373413152</v>
      </c>
    </row>
    <row r="444" spans="1:17" ht="12" customHeight="1" x14ac:dyDescent="0.25">
      <c r="A444" s="167" t="s">
        <v>160</v>
      </c>
      <c r="B444" s="132"/>
      <c r="C444" s="183">
        <f>C387/RES_summary!C$21</f>
        <v>12.016510194917048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159</v>
      </c>
      <c r="B445" s="132"/>
      <c r="C445" s="183">
        <f>C388/RES_summary!C$21</f>
        <v>11.997372582238762</v>
      </c>
      <c r="D445" s="183">
        <f>D388/RES_summary!D$21</f>
        <v>12.455107760788353</v>
      </c>
      <c r="E445" s="183">
        <f>E388/RES_summary!E$21</f>
        <v>12.66644826868645</v>
      </c>
      <c r="F445" s="183">
        <f>F388/RES_summary!F$21</f>
        <v>12.759444962586684</v>
      </c>
      <c r="G445" s="183">
        <f>G388/RES_summary!G$21</f>
        <v>12.726695381810012</v>
      </c>
      <c r="H445" s="183">
        <f>H388/RES_summary!H$21</f>
        <v>12.47894031653483</v>
      </c>
      <c r="I445" s="183">
        <f>I388/RES_summary!I$21</f>
        <v>12.828007242967905</v>
      </c>
      <c r="J445" s="183">
        <f>J388/RES_summary!J$21</f>
        <v>12.985921626211415</v>
      </c>
      <c r="K445" s="183">
        <f>K388/RES_summary!K$21</f>
        <v>13.059673859963171</v>
      </c>
      <c r="L445" s="183">
        <f>L388/RES_summary!L$21</f>
        <v>13.027769142404525</v>
      </c>
      <c r="M445" s="183">
        <f>M388/RES_summary!M$21</f>
        <v>12.76926609377842</v>
      </c>
      <c r="N445" s="183">
        <f>N388/RES_summary!N$21</f>
        <v>12.663940157350542</v>
      </c>
      <c r="O445" s="183">
        <f>O388/RES_summary!O$21</f>
        <v>12.586639168316838</v>
      </c>
      <c r="P445" s="183">
        <f>P388/RES_summary!P$21</f>
        <v>12.607957784979108</v>
      </c>
      <c r="Q445" s="183">
        <f>Q388/RES_summary!Q$21</f>
        <v>12.659759426120381</v>
      </c>
    </row>
    <row r="446" spans="1:17" ht="12" customHeight="1" x14ac:dyDescent="0.25">
      <c r="A446" s="166" t="s">
        <v>203</v>
      </c>
      <c r="B446" s="165"/>
      <c r="C446" s="182">
        <f>C389/RES_summary!C$21</f>
        <v>3.0870645574813502</v>
      </c>
      <c r="D446" s="182">
        <f>D389/RES_summary!D$21</f>
        <v>3.9432835729634759</v>
      </c>
      <c r="E446" s="182">
        <f>E389/RES_summary!E$21</f>
        <v>4.4579851839694733</v>
      </c>
      <c r="F446" s="182">
        <f>F389/RES_summary!F$21</f>
        <v>3.9758316629003096</v>
      </c>
      <c r="G446" s="182">
        <f>G389/RES_summary!G$21</f>
        <v>4.6253198928686956</v>
      </c>
      <c r="H446" s="182">
        <f>H389/RES_summary!H$21</f>
        <v>4.2464382702398131</v>
      </c>
      <c r="I446" s="182">
        <f>I389/RES_summary!I$21</f>
        <v>4.088939876373014</v>
      </c>
      <c r="J446" s="182">
        <f>J389/RES_summary!J$21</f>
        <v>4.1256787149912277</v>
      </c>
      <c r="K446" s="182">
        <f>K389/RES_summary!K$21</f>
        <v>4.0065938711351308</v>
      </c>
      <c r="L446" s="182">
        <f>L389/RES_summary!L$21</f>
        <v>4.1163841778631181</v>
      </c>
      <c r="M446" s="182">
        <f>M389/RES_summary!M$21</f>
        <v>4.1937959085923895</v>
      </c>
      <c r="N446" s="182">
        <f>N389/RES_summary!N$21</f>
        <v>4.1472631804044724</v>
      </c>
      <c r="O446" s="182">
        <f>O389/RES_summary!O$21</f>
        <v>4.1104578349487015</v>
      </c>
      <c r="P446" s="182">
        <f>P389/RES_summary!P$21</f>
        <v>4.0998516980741337</v>
      </c>
      <c r="Q446" s="182">
        <f>Q389/RES_summary!Q$21</f>
        <v>4.1258812294416067</v>
      </c>
    </row>
    <row r="447" spans="1:17" ht="12" customHeight="1" x14ac:dyDescent="0.25">
      <c r="A447" s="147" t="s">
        <v>59</v>
      </c>
      <c r="B447" s="164"/>
      <c r="C447" s="181">
        <f>C390/RES_summary!C$21</f>
        <v>8.9103080247574109</v>
      </c>
      <c r="D447" s="181">
        <f>D390/RES_summary!D$21</f>
        <v>8.5118241878248782</v>
      </c>
      <c r="E447" s="181">
        <f>E390/RES_summary!E$21</f>
        <v>8.2084630847169766</v>
      </c>
      <c r="F447" s="181">
        <f>F390/RES_summary!F$21</f>
        <v>8.7836132996863743</v>
      </c>
      <c r="G447" s="181">
        <f>G390/RES_summary!G$21</f>
        <v>8.101375488941315</v>
      </c>
      <c r="H447" s="181">
        <f>H390/RES_summary!H$21</f>
        <v>8.232502046295016</v>
      </c>
      <c r="I447" s="181">
        <f>I390/RES_summary!I$21</f>
        <v>8.7390673665948881</v>
      </c>
      <c r="J447" s="181">
        <f>J390/RES_summary!J$21</f>
        <v>8.8602429112201868</v>
      </c>
      <c r="K447" s="181">
        <f>K390/RES_summary!K$21</f>
        <v>9.053079988828042</v>
      </c>
      <c r="L447" s="181">
        <f>L390/RES_summary!L$21</f>
        <v>8.9113849645414049</v>
      </c>
      <c r="M447" s="181">
        <f>M390/RES_summary!M$21</f>
        <v>8.5754701851860293</v>
      </c>
      <c r="N447" s="181">
        <f>N390/RES_summary!N$21</f>
        <v>8.5166769769460693</v>
      </c>
      <c r="O447" s="181">
        <f>O390/RES_summary!O$21</f>
        <v>8.4761813333681371</v>
      </c>
      <c r="P447" s="181">
        <f>P390/RES_summary!P$21</f>
        <v>8.5081060869049754</v>
      </c>
      <c r="Q447" s="181">
        <f>Q390/RES_summary!Q$21</f>
        <v>8.533878196678776</v>
      </c>
    </row>
    <row r="448" spans="1:17" ht="12" customHeight="1" x14ac:dyDescent="0.25">
      <c r="A448" s="163" t="s">
        <v>142</v>
      </c>
      <c r="B448" s="162"/>
      <c r="C448" s="180">
        <f>C391/RES_summary!C$21</f>
        <v>12.03410978210983</v>
      </c>
      <c r="D448" s="180">
        <f>D391/RES_summary!D$21</f>
        <v>12.940030634348659</v>
      </c>
      <c r="E448" s="180">
        <f>E391/RES_summary!E$21</f>
        <v>13.729496874816459</v>
      </c>
      <c r="F448" s="180">
        <f>F391/RES_summary!F$21</f>
        <v>14.029938158073588</v>
      </c>
      <c r="G448" s="180">
        <f>G391/RES_summary!G$21</f>
        <v>13.738873495954889</v>
      </c>
      <c r="H448" s="180">
        <f>H391/RES_summary!H$21</f>
        <v>13.995868381612766</v>
      </c>
      <c r="I448" s="180">
        <f>I391/RES_summary!I$21</f>
        <v>15.022835581662031</v>
      </c>
      <c r="J448" s="180">
        <f>J391/RES_summary!J$21</f>
        <v>15.089279683566021</v>
      </c>
      <c r="K448" s="180">
        <f>K391/RES_summary!K$21</f>
        <v>15.143728692495348</v>
      </c>
      <c r="L448" s="180">
        <f>L391/RES_summary!L$21</f>
        <v>0</v>
      </c>
      <c r="M448" s="180">
        <f>M391/RES_summary!M$21</f>
        <v>13.882984935859826</v>
      </c>
      <c r="N448" s="180">
        <f>N391/RES_summary!N$21</f>
        <v>0</v>
      </c>
      <c r="O448" s="180">
        <f>O391/RES_summary!O$21</f>
        <v>0</v>
      </c>
      <c r="P448" s="180">
        <f>P391/RES_summary!P$21</f>
        <v>14.183400468280892</v>
      </c>
      <c r="Q448" s="180">
        <f>Q391/RES_summary!Q$21</f>
        <v>15.187087728808345</v>
      </c>
    </row>
    <row r="449" spans="1:17" ht="12" customHeight="1" x14ac:dyDescent="0.25">
      <c r="A449" s="161" t="s">
        <v>141</v>
      </c>
      <c r="B449" s="160"/>
      <c r="C449" s="179">
        <f>C392/RES_summary!C$21</f>
        <v>11.978974729251719</v>
      </c>
      <c r="D449" s="179">
        <f>D392/RES_summary!D$21</f>
        <v>12.536396686453868</v>
      </c>
      <c r="E449" s="179">
        <f>E392/RES_summary!E$21</f>
        <v>12.973773864928795</v>
      </c>
      <c r="F449" s="179">
        <f>F392/RES_summary!F$21</f>
        <v>12.989886393311155</v>
      </c>
      <c r="G449" s="179">
        <f>G392/RES_summary!G$21</f>
        <v>12.879432161724967</v>
      </c>
      <c r="H449" s="179">
        <f>H392/RES_summary!H$21</f>
        <v>12.761346001691384</v>
      </c>
      <c r="I449" s="179">
        <f>I392/RES_summary!I$21</f>
        <v>13.270414409791348</v>
      </c>
      <c r="J449" s="179">
        <f>J392/RES_summary!J$21</f>
        <v>13.417023271247247</v>
      </c>
      <c r="K449" s="179">
        <f>K392/RES_summary!K$21</f>
        <v>13.47743019603706</v>
      </c>
      <c r="L449" s="179">
        <f>L392/RES_summary!L$21</f>
        <v>0</v>
      </c>
      <c r="M449" s="179">
        <f>M392/RES_summary!M$21</f>
        <v>12.926998344153128</v>
      </c>
      <c r="N449" s="179">
        <f>N392/RES_summary!N$21</f>
        <v>0</v>
      </c>
      <c r="O449" s="179">
        <f>O392/RES_summary!O$21</f>
        <v>0</v>
      </c>
      <c r="P449" s="179">
        <f>P392/RES_summary!P$21</f>
        <v>12.953225351210735</v>
      </c>
      <c r="Q449" s="179">
        <f>Q392/RES_summary!Q$21</f>
        <v>13.287332947232006</v>
      </c>
    </row>
    <row r="450" spans="1:17" ht="12" customHeight="1" x14ac:dyDescent="0.25">
      <c r="A450" s="148" t="s">
        <v>60</v>
      </c>
      <c r="B450" s="156"/>
      <c r="C450" s="177">
        <f>C393/RES_summary!C$21</f>
        <v>3.0686979944380099</v>
      </c>
      <c r="D450" s="177">
        <f>D393/RES_summary!D$21</f>
        <v>4.0242515959309486</v>
      </c>
      <c r="E450" s="177">
        <f>E393/RES_summary!E$21</f>
        <v>4.7647140711332909</v>
      </c>
      <c r="F450" s="177">
        <f>F393/RES_summary!F$21</f>
        <v>4.2038244443380037</v>
      </c>
      <c r="G450" s="177">
        <f>G393/RES_summary!G$21</f>
        <v>4.7771484371929231</v>
      </c>
      <c r="H450" s="177">
        <f>H393/RES_summary!H$21</f>
        <v>4.5289790933099621</v>
      </c>
      <c r="I450" s="177">
        <f>I393/RES_summary!I$21</f>
        <v>4.5313510475768357</v>
      </c>
      <c r="J450" s="177">
        <f>J393/RES_summary!J$21</f>
        <v>4.5568025817808158</v>
      </c>
      <c r="K450" s="177">
        <f>K393/RES_summary!K$21</f>
        <v>4.424055981728312</v>
      </c>
      <c r="L450" s="177">
        <f>L393/RES_summary!L$21</f>
        <v>0</v>
      </c>
      <c r="M450" s="177">
        <f>M393/RES_summary!M$21</f>
        <v>4.3509512040199372</v>
      </c>
      <c r="N450" s="177">
        <f>N393/RES_summary!N$21</f>
        <v>0</v>
      </c>
      <c r="O450" s="177">
        <f>O393/RES_summary!O$21</f>
        <v>0</v>
      </c>
      <c r="P450" s="177">
        <f>P393/RES_summary!P$21</f>
        <v>4.44356460448659</v>
      </c>
      <c r="Q450" s="177">
        <f>Q393/RES_summary!Q$21</f>
        <v>4.7522418388500087</v>
      </c>
    </row>
    <row r="451" spans="1:17" ht="12" customHeight="1" x14ac:dyDescent="0.25">
      <c r="A451" s="148" t="s">
        <v>59</v>
      </c>
      <c r="B451" s="156"/>
      <c r="C451" s="177">
        <f>C394/RES_summary!C$21</f>
        <v>8.9102767348137082</v>
      </c>
      <c r="D451" s="177">
        <f>D394/RES_summary!D$21</f>
        <v>8.512145090522921</v>
      </c>
      <c r="E451" s="177">
        <f>E394/RES_summary!E$21</f>
        <v>8.2090597937955057</v>
      </c>
      <c r="F451" s="177">
        <f>F394/RES_summary!F$21</f>
        <v>8.7860619489731508</v>
      </c>
      <c r="G451" s="177">
        <f>G394/RES_summary!G$21</f>
        <v>8.1022837245320449</v>
      </c>
      <c r="H451" s="177">
        <f>H394/RES_summary!H$21</f>
        <v>8.2323669083814242</v>
      </c>
      <c r="I451" s="177">
        <f>I394/RES_summary!I$21</f>
        <v>8.7390633622145106</v>
      </c>
      <c r="J451" s="177">
        <f>J394/RES_summary!J$21</f>
        <v>8.8602206894664324</v>
      </c>
      <c r="K451" s="177">
        <f>K394/RES_summary!K$21</f>
        <v>9.0533742143087501</v>
      </c>
      <c r="L451" s="177">
        <f>L394/RES_summary!L$21</f>
        <v>0</v>
      </c>
      <c r="M451" s="177">
        <f>M394/RES_summary!M$21</f>
        <v>8.576047140133193</v>
      </c>
      <c r="N451" s="177">
        <f>N394/RES_summary!N$21</f>
        <v>0</v>
      </c>
      <c r="O451" s="177">
        <f>O394/RES_summary!O$21</f>
        <v>0</v>
      </c>
      <c r="P451" s="177">
        <f>P394/RES_summary!P$21</f>
        <v>8.5096607467241459</v>
      </c>
      <c r="Q451" s="177">
        <f>Q394/RES_summary!Q$21</f>
        <v>8.535091108381998</v>
      </c>
    </row>
    <row r="452" spans="1:17" ht="12" customHeight="1" x14ac:dyDescent="0.25">
      <c r="A452" s="158" t="s">
        <v>62</v>
      </c>
      <c r="B452" s="157"/>
      <c r="C452" s="178">
        <f>C395/RES_summary!C$21</f>
        <v>10.423824167553168</v>
      </c>
      <c r="D452" s="178">
        <f>D395/RES_summary!D$21</f>
        <v>10.874725441946593</v>
      </c>
      <c r="E452" s="178">
        <f>E395/RES_summary!E$21</f>
        <v>11.064610016086949</v>
      </c>
      <c r="F452" s="178">
        <f>F395/RES_summary!F$21</f>
        <v>10.919337295699391</v>
      </c>
      <c r="G452" s="178">
        <f>G395/RES_summary!G$21</f>
        <v>10.583807363536248</v>
      </c>
      <c r="H452" s="178">
        <f>H395/RES_summary!H$21</f>
        <v>10.632574683574948</v>
      </c>
      <c r="I452" s="178">
        <f>I395/RES_summary!I$21</f>
        <v>10.951963780074516</v>
      </c>
      <c r="J452" s="178">
        <f>J395/RES_summary!J$21</f>
        <v>10.711688743165618</v>
      </c>
      <c r="K452" s="178">
        <f>K395/RES_summary!K$21</f>
        <v>10.635793691034422</v>
      </c>
      <c r="L452" s="178">
        <f>L395/RES_summary!L$21</f>
        <v>10.502161879970211</v>
      </c>
      <c r="M452" s="178">
        <f>M395/RES_summary!M$21</f>
        <v>10.076736430572934</v>
      </c>
      <c r="N452" s="178">
        <f>N395/RES_summary!N$21</f>
        <v>10.170408315591054</v>
      </c>
      <c r="O452" s="178">
        <f>O395/RES_summary!O$21</f>
        <v>10.160858573589472</v>
      </c>
      <c r="P452" s="178">
        <f>P395/RES_summary!P$21</f>
        <v>10.056190099717577</v>
      </c>
      <c r="Q452" s="178">
        <f>Q395/RES_summary!Q$21</f>
        <v>10.031560452573592</v>
      </c>
    </row>
    <row r="453" spans="1:17" ht="12" customHeight="1" x14ac:dyDescent="0.25">
      <c r="A453" s="23" t="s">
        <v>203</v>
      </c>
      <c r="B453" s="156"/>
      <c r="C453" s="177">
        <f>C396/RES_summary!C$21</f>
        <v>10.444806815579787</v>
      </c>
      <c r="D453" s="177">
        <f>D396/RES_summary!D$21</f>
        <v>11.048634454880558</v>
      </c>
      <c r="E453" s="177">
        <f>E396/RES_summary!E$21</f>
        <v>11.338224154854043</v>
      </c>
      <c r="F453" s="177">
        <f>F396/RES_summary!F$21</f>
        <v>11.319705480342343</v>
      </c>
      <c r="G453" s="177">
        <f>G396/RES_summary!G$21</f>
        <v>11.16995919716263</v>
      </c>
      <c r="H453" s="177">
        <f>H396/RES_summary!H$21</f>
        <v>10.933886125097413</v>
      </c>
      <c r="I453" s="177">
        <f>I396/RES_summary!I$21</f>
        <v>10.941432220294738</v>
      </c>
      <c r="J453" s="177">
        <f>J396/RES_summary!J$21</f>
        <v>10.673300169560047</v>
      </c>
      <c r="K453" s="177">
        <f>K396/RES_summary!K$21</f>
        <v>10.579472660479254</v>
      </c>
      <c r="L453" s="177">
        <f>L396/RES_summary!L$21</f>
        <v>10.502161879970211</v>
      </c>
      <c r="M453" s="177">
        <f>M396/RES_summary!M$21</f>
        <v>10.167236303078219</v>
      </c>
      <c r="N453" s="177">
        <f>N396/RES_summary!N$21</f>
        <v>10.170408315591054</v>
      </c>
      <c r="O453" s="177">
        <f>O396/RES_summary!O$21</f>
        <v>10.160858573589472</v>
      </c>
      <c r="P453" s="177">
        <f>P396/RES_summary!P$21</f>
        <v>10.056190099717577</v>
      </c>
      <c r="Q453" s="177">
        <f>Q396/RES_summary!Q$21</f>
        <v>10.031560452573592</v>
      </c>
    </row>
    <row r="454" spans="1:17" ht="12" customHeight="1" x14ac:dyDescent="0.25">
      <c r="A454" s="29" t="s">
        <v>140</v>
      </c>
      <c r="B454" s="57"/>
      <c r="C454" s="176">
        <f>C397/RES_summary!C$21</f>
        <v>10.384343129794347</v>
      </c>
      <c r="D454" s="176">
        <f>D397/RES_summary!D$21</f>
        <v>10.797809947156271</v>
      </c>
      <c r="E454" s="176">
        <f>E397/RES_summary!E$21</f>
        <v>10.917575418651884</v>
      </c>
      <c r="F454" s="176">
        <f>F397/RES_summary!F$21</f>
        <v>10.694387069881598</v>
      </c>
      <c r="G454" s="176">
        <f>G397/RES_summary!G$21</f>
        <v>10.312465269006454</v>
      </c>
      <c r="H454" s="176">
        <f>H397/RES_summary!H$21</f>
        <v>10.492942068608743</v>
      </c>
      <c r="I454" s="176">
        <f>I397/RES_summary!I$21</f>
        <v>10.957945224296669</v>
      </c>
      <c r="J454" s="176">
        <f>J397/RES_summary!J$21</f>
        <v>10.735590733620235</v>
      </c>
      <c r="K454" s="176">
        <f>K397/RES_summary!K$21</f>
        <v>10.673118068562273</v>
      </c>
      <c r="L454" s="176">
        <f>L397/RES_summary!L$21</f>
        <v>0</v>
      </c>
      <c r="M454" s="176">
        <f>M397/RES_summary!M$21</f>
        <v>9.8731203351403671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22.194842128136937</v>
      </c>
      <c r="D456" s="184">
        <f>D399/RES_summary!D$21</f>
        <v>21.361267441223433</v>
      </c>
      <c r="E456" s="184">
        <f>E399/RES_summary!E$21</f>
        <v>24.934862656871388</v>
      </c>
      <c r="F456" s="184">
        <f>F399/RES_summary!F$21</f>
        <v>23.264607212430082</v>
      </c>
      <c r="G456" s="184">
        <f>G399/RES_summary!G$21</f>
        <v>23.519093074484818</v>
      </c>
      <c r="H456" s="184">
        <f>H399/RES_summary!H$21</f>
        <v>22.657047712315595</v>
      </c>
      <c r="I456" s="184">
        <f>I399/RES_summary!I$21</f>
        <v>21.322978544695477</v>
      </c>
      <c r="J456" s="184">
        <f>J399/RES_summary!J$21</f>
        <v>20.126207733293615</v>
      </c>
      <c r="K456" s="184">
        <f>K399/RES_summary!K$21</f>
        <v>17.605141123302872</v>
      </c>
      <c r="L456" s="184">
        <f>L399/RES_summary!L$21</f>
        <v>20.07302716131678</v>
      </c>
      <c r="M456" s="184">
        <f>M399/RES_summary!M$21</f>
        <v>22.098691938043629</v>
      </c>
      <c r="N456" s="184">
        <f>N399/RES_summary!N$21</f>
        <v>21.581979513778474</v>
      </c>
      <c r="O456" s="184">
        <f>O399/RES_summary!O$21</f>
        <v>14.718594313903125</v>
      </c>
      <c r="P456" s="184">
        <f>P399/RES_summary!P$21</f>
        <v>12.558638898329816</v>
      </c>
      <c r="Q456" s="184">
        <f>Q399/RES_summary!Q$21</f>
        <v>17.413277600668188</v>
      </c>
    </row>
    <row r="457" spans="1:17" ht="12" customHeight="1" x14ac:dyDescent="0.25">
      <c r="A457" s="158" t="s">
        <v>65</v>
      </c>
      <c r="B457" s="157"/>
      <c r="C457" s="178">
        <f>C400/RES_summary!C$21</f>
        <v>18.20885619846435</v>
      </c>
      <c r="D457" s="178">
        <f>D400/RES_summary!D$21</f>
        <v>19.236279322411868</v>
      </c>
      <c r="E457" s="178">
        <f>E400/RES_summary!E$21</f>
        <v>22.546225132779103</v>
      </c>
      <c r="F457" s="178">
        <f>F400/RES_summary!F$21</f>
        <v>20.900257860323777</v>
      </c>
      <c r="G457" s="178">
        <f>G400/RES_summary!G$21</f>
        <v>21.326269395196469</v>
      </c>
      <c r="H457" s="178">
        <f>H400/RES_summary!H$21</f>
        <v>20.583031319655596</v>
      </c>
      <c r="I457" s="178">
        <f>I400/RES_summary!I$21</f>
        <v>19.055164307544551</v>
      </c>
      <c r="J457" s="178">
        <f>J400/RES_summary!J$21</f>
        <v>17.797710469090529</v>
      </c>
      <c r="K457" s="178">
        <f>K400/RES_summary!K$21</f>
        <v>15.262950969024352</v>
      </c>
      <c r="L457" s="178">
        <f>L400/RES_summary!L$21</f>
        <v>14.509135653882863</v>
      </c>
      <c r="M457" s="178">
        <f>M400/RES_summary!M$21</f>
        <v>18.524143086399452</v>
      </c>
      <c r="N457" s="178">
        <f>N400/RES_summary!N$21</f>
        <v>16.178984286758055</v>
      </c>
      <c r="O457" s="178">
        <f>O400/RES_summary!O$21</f>
        <v>9.3607623974749128</v>
      </c>
      <c r="P457" s="178">
        <f>P400/RES_summary!P$21</f>
        <v>8.4133332905207414</v>
      </c>
      <c r="Q457" s="178">
        <f>Q400/RES_summary!Q$21</f>
        <v>12.455461721000484</v>
      </c>
    </row>
    <row r="458" spans="1:17" ht="12" customHeight="1" x14ac:dyDescent="0.25">
      <c r="A458" s="23" t="s">
        <v>161</v>
      </c>
      <c r="B458" s="156"/>
      <c r="C458" s="177">
        <f>C401/RES_summary!C$21</f>
        <v>18.20885619846435</v>
      </c>
      <c r="D458" s="177">
        <f>D401/RES_summary!D$21</f>
        <v>19.236279322411868</v>
      </c>
      <c r="E458" s="177">
        <f>E401/RES_summary!E$21</f>
        <v>22.546225132779103</v>
      </c>
      <c r="F458" s="177">
        <f>F401/RES_summary!F$21</f>
        <v>20.900257860323777</v>
      </c>
      <c r="G458" s="177">
        <f>G401/RES_summary!G$21</f>
        <v>21.326269395196469</v>
      </c>
      <c r="H458" s="177">
        <f>H401/RES_summary!H$21</f>
        <v>20.583031319655596</v>
      </c>
      <c r="I458" s="177">
        <f>I401/RES_summary!I$21</f>
        <v>19.055164307544551</v>
      </c>
      <c r="J458" s="177">
        <f>J401/RES_summary!J$21</f>
        <v>17.797710469090529</v>
      </c>
      <c r="K458" s="177">
        <f>K401/RES_summary!K$21</f>
        <v>15.262950969024352</v>
      </c>
      <c r="L458" s="177">
        <f>L401/RES_summary!L$21</f>
        <v>14.509135653882863</v>
      </c>
      <c r="M458" s="177">
        <f>M401/RES_summary!M$21</f>
        <v>18.524143086399452</v>
      </c>
      <c r="N458" s="177">
        <f>N401/RES_summary!N$21</f>
        <v>16.178984286758055</v>
      </c>
      <c r="O458" s="177">
        <f>O401/RES_summary!O$21</f>
        <v>9.3607623974749128</v>
      </c>
      <c r="P458" s="177">
        <f>P401/RES_summary!P$21</f>
        <v>8.4133332905207414</v>
      </c>
      <c r="Q458" s="177">
        <f>Q401/RES_summary!Q$21</f>
        <v>12.455461721000484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1.1985449221069226</v>
      </c>
      <c r="D462" s="178">
        <f>D405/RES_summary!D$21</f>
        <v>0.75287189358047435</v>
      </c>
      <c r="E462" s="178">
        <f>E405/RES_summary!E$21</f>
        <v>0.78873063441018221</v>
      </c>
      <c r="F462" s="178">
        <f>F405/RES_summary!F$21</f>
        <v>0.72466471846689906</v>
      </c>
      <c r="G462" s="178">
        <f>G405/RES_summary!G$21</f>
        <v>0.77271167885966396</v>
      </c>
      <c r="H462" s="178">
        <f>H405/RES_summary!H$21</f>
        <v>0.68735348712484867</v>
      </c>
      <c r="I462" s="178">
        <f>I405/RES_summary!I$21</f>
        <v>0.68777364922232842</v>
      </c>
      <c r="J462" s="178">
        <f>J405/RES_summary!J$21</f>
        <v>0.70425529184890157</v>
      </c>
      <c r="K462" s="178">
        <f>K405/RES_summary!K$21</f>
        <v>0.67808422724803097</v>
      </c>
      <c r="L462" s="178">
        <f>L405/RES_summary!L$21</f>
        <v>1.4391003138044069</v>
      </c>
      <c r="M462" s="178">
        <f>M405/RES_summary!M$21</f>
        <v>0.82375528936346487</v>
      </c>
      <c r="N462" s="178">
        <f>N405/RES_summary!N$21</f>
        <v>1.4494708493303339</v>
      </c>
      <c r="O462" s="178">
        <f>O405/RES_summary!O$21</f>
        <v>1.4297881310269984</v>
      </c>
      <c r="P462" s="178">
        <f>P405/RES_summary!P$21</f>
        <v>0.28094467012323121</v>
      </c>
      <c r="Q462" s="178">
        <f>Q405/RES_summary!Q$21</f>
        <v>1.1216435436956504</v>
      </c>
    </row>
    <row r="463" spans="1:17" ht="12" customHeight="1" x14ac:dyDescent="0.25">
      <c r="A463" s="167" t="s">
        <v>160</v>
      </c>
      <c r="B463" s="132"/>
      <c r="C463" s="183">
        <f>C406/RES_summary!C$21</f>
        <v>4.3971647011419321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159</v>
      </c>
      <c r="B464" s="132"/>
      <c r="C464" s="183">
        <f>C407/RES_summary!C$21</f>
        <v>1.1921565470739992</v>
      </c>
      <c r="D464" s="183">
        <f>D407/RES_summary!D$21</f>
        <v>1.4691548517451127</v>
      </c>
      <c r="E464" s="183">
        <f>E407/RES_summary!E$21</f>
        <v>1.6313118398194943</v>
      </c>
      <c r="F464" s="183">
        <f>F407/RES_summary!F$21</f>
        <v>1.4211084695156426</v>
      </c>
      <c r="G464" s="183">
        <f>G407/RES_summary!G$21</f>
        <v>1.6763711606759395</v>
      </c>
      <c r="H464" s="183">
        <f>H407/RES_summary!H$21</f>
        <v>1.512780303570006</v>
      </c>
      <c r="I464" s="183">
        <f>I407/RES_summary!I$21</f>
        <v>1.4421819441295425</v>
      </c>
      <c r="J464" s="183">
        <f>J407/RES_summary!J$21</f>
        <v>1.4509179191309578</v>
      </c>
      <c r="K464" s="183">
        <f>K407/RES_summary!K$21</f>
        <v>1.3970980809453757</v>
      </c>
      <c r="L464" s="183">
        <f>L407/RES_summary!L$21</f>
        <v>1.4391003138044069</v>
      </c>
      <c r="M464" s="183">
        <f>M407/RES_summary!M$21</f>
        <v>1.4704660246921313</v>
      </c>
      <c r="N464" s="183">
        <f>N407/RES_summary!N$21</f>
        <v>1.4494708493303339</v>
      </c>
      <c r="O464" s="183">
        <f>O407/RES_summary!O$21</f>
        <v>1.4297881310269984</v>
      </c>
      <c r="P464" s="183">
        <f>P407/RES_summary!P$21</f>
        <v>1.4213946307653433</v>
      </c>
      <c r="Q464" s="183">
        <f>Q407/RES_summary!Q$21</f>
        <v>1.417761972348073</v>
      </c>
    </row>
    <row r="465" spans="1:17" ht="12" customHeight="1" x14ac:dyDescent="0.25">
      <c r="A465" s="166" t="s">
        <v>203</v>
      </c>
      <c r="B465" s="165"/>
      <c r="C465" s="182">
        <f>C408/RES_summary!C$21</f>
        <v>1.1921565470739992</v>
      </c>
      <c r="D465" s="182">
        <f>D408/RES_summary!D$21</f>
        <v>1.4691548517451127</v>
      </c>
      <c r="E465" s="182">
        <f>E408/RES_summary!E$21</f>
        <v>1.6313118398194943</v>
      </c>
      <c r="F465" s="182">
        <f>F408/RES_summary!F$21</f>
        <v>1.4211084695156426</v>
      </c>
      <c r="G465" s="182">
        <f>G408/RES_summary!G$21</f>
        <v>1.6763711606759395</v>
      </c>
      <c r="H465" s="182">
        <f>H408/RES_summary!H$21</f>
        <v>1.512780303570006</v>
      </c>
      <c r="I465" s="182">
        <f>I408/RES_summary!I$21</f>
        <v>1.4421819441295425</v>
      </c>
      <c r="J465" s="182">
        <f>J408/RES_summary!J$21</f>
        <v>1.4509179191309578</v>
      </c>
      <c r="K465" s="182">
        <f>K408/RES_summary!K$21</f>
        <v>1.3970980809453757</v>
      </c>
      <c r="L465" s="182">
        <f>L408/RES_summary!L$21</f>
        <v>1.4391003138044069</v>
      </c>
      <c r="M465" s="182">
        <f>M408/RES_summary!M$21</f>
        <v>1.4704660246921313</v>
      </c>
      <c r="N465" s="182">
        <f>N408/RES_summary!N$21</f>
        <v>1.4494708493303339</v>
      </c>
      <c r="O465" s="182">
        <f>O408/RES_summary!O$21</f>
        <v>1.4297881310269984</v>
      </c>
      <c r="P465" s="182">
        <f>P408/RES_summary!P$21</f>
        <v>1.4213946307653433</v>
      </c>
      <c r="Q465" s="182">
        <f>Q408/RES_summary!Q$21</f>
        <v>1.417761972348073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2.7874410075656688</v>
      </c>
      <c r="D471" s="178">
        <f>D414/RES_summary!D$21</f>
        <v>1.372116225231091</v>
      </c>
      <c r="E471" s="178">
        <f>E414/RES_summary!E$21</f>
        <v>1.599906889682106</v>
      </c>
      <c r="F471" s="178">
        <f>F414/RES_summary!F$21</f>
        <v>1.6396846336394071</v>
      </c>
      <c r="G471" s="178">
        <f>G414/RES_summary!G$21</f>
        <v>1.4201120004286831</v>
      </c>
      <c r="H471" s="178">
        <f>H414/RES_summary!H$21</f>
        <v>1.3866629055351536</v>
      </c>
      <c r="I471" s="178">
        <f>I414/RES_summary!I$21</f>
        <v>1.580040587928595</v>
      </c>
      <c r="J471" s="178">
        <f>J414/RES_summary!J$21</f>
        <v>1.6242419723541839</v>
      </c>
      <c r="K471" s="178">
        <f>K414/RES_summary!K$21</f>
        <v>1.6641059270304868</v>
      </c>
      <c r="L471" s="178">
        <f>L414/RES_summary!L$21</f>
        <v>4.1247911936295063</v>
      </c>
      <c r="M471" s="178">
        <f>M414/RES_summary!M$21</f>
        <v>2.7507935622807098</v>
      </c>
      <c r="N471" s="178">
        <f>N414/RES_summary!N$21</f>
        <v>3.9535243776900852</v>
      </c>
      <c r="O471" s="178">
        <f>O414/RES_summary!O$21</f>
        <v>3.9280437854012131</v>
      </c>
      <c r="P471" s="178">
        <f>P414/RES_summary!P$21</f>
        <v>3.8643609376858432</v>
      </c>
      <c r="Q471" s="178">
        <f>Q414/RES_summary!Q$21</f>
        <v>3.8361723359720532</v>
      </c>
    </row>
    <row r="472" spans="1:17" ht="12" customHeight="1" x14ac:dyDescent="0.25">
      <c r="A472" s="23" t="s">
        <v>203</v>
      </c>
      <c r="B472" s="156"/>
      <c r="C472" s="177">
        <f>C415/RES_summary!C$21</f>
        <v>4.268858337930757</v>
      </c>
      <c r="D472" s="177">
        <f>D415/RES_summary!D$21</f>
        <v>4.4745259413893193</v>
      </c>
      <c r="E472" s="177">
        <f>E415/RES_summary!E$21</f>
        <v>4.57714594337655</v>
      </c>
      <c r="F472" s="177">
        <f>F415/RES_summary!F$21</f>
        <v>4.5580082662144603</v>
      </c>
      <c r="G472" s="177">
        <f>G415/RES_summary!G$21</f>
        <v>4.4878308313331328</v>
      </c>
      <c r="H472" s="177">
        <f>H415/RES_summary!H$21</f>
        <v>4.3789251293261326</v>
      </c>
      <c r="I472" s="177">
        <f>I415/RES_summary!I$21</f>
        <v>4.3620262235424079</v>
      </c>
      <c r="J472" s="177">
        <f>J415/RES_summary!J$21</f>
        <v>4.2329089211323767</v>
      </c>
      <c r="K472" s="177">
        <f>K415/RES_summary!K$21</f>
        <v>4.1751768938105807</v>
      </c>
      <c r="L472" s="177">
        <f>L415/RES_summary!L$21</f>
        <v>4.1247911936295063</v>
      </c>
      <c r="M472" s="177">
        <f>M415/RES_summary!M$21</f>
        <v>3.9734202222502826</v>
      </c>
      <c r="N472" s="177">
        <f>N415/RES_summary!N$21</f>
        <v>3.9535243776900852</v>
      </c>
      <c r="O472" s="177">
        <f>O415/RES_summary!O$21</f>
        <v>3.9280437854012131</v>
      </c>
      <c r="P472" s="177">
        <f>P415/RES_summary!P$21</f>
        <v>3.8643609376858432</v>
      </c>
      <c r="Q472" s="177">
        <f>Q415/RES_summary!Q$21</f>
        <v>3.8361723359720532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765691</v>
      </c>
      <c r="C5" s="151">
        <f>RES_hhdet_num!C$81</f>
        <v>726272.00000000012</v>
      </c>
      <c r="D5" s="151">
        <f>RES_hhdet_num!D$81</f>
        <v>706983</v>
      </c>
      <c r="E5" s="151">
        <f>RES_hhdet_num!E$81</f>
        <v>638543.99999999988</v>
      </c>
      <c r="F5" s="151">
        <f>RES_hhdet_num!F$81</f>
        <v>637147.99999999988</v>
      </c>
      <c r="G5" s="151">
        <f>RES_hhdet_num!G$81</f>
        <v>628260.99999999988</v>
      </c>
      <c r="H5" s="151">
        <f>RES_hhdet_num!H$81</f>
        <v>638649.99999999988</v>
      </c>
      <c r="I5" s="151">
        <f>RES_hhdet_num!I$81</f>
        <v>677927</v>
      </c>
      <c r="J5" s="151">
        <f>RES_hhdet_num!J$81</f>
        <v>680812</v>
      </c>
      <c r="K5" s="151">
        <f>RES_hhdet_num!K$81</f>
        <v>682599</v>
      </c>
      <c r="L5" s="151">
        <f>RES_hhdet_num!L$81</f>
        <v>722441</v>
      </c>
      <c r="M5" s="151">
        <f>RES_hhdet_num!M$81</f>
        <v>724328.99999999988</v>
      </c>
      <c r="N5" s="151">
        <f>RES_hhdet_num!N$81</f>
        <v>1047878.9999999999</v>
      </c>
      <c r="O5" s="151">
        <f>RES_hhdet_num!O$81</f>
        <v>1524187</v>
      </c>
      <c r="P5" s="151">
        <f>RES_hhdet_num!P$81</f>
        <v>1471963.9999999995</v>
      </c>
      <c r="Q5" s="151">
        <f>RES_hhdet_num!Q$81</f>
        <v>1138249.9999999998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765691</v>
      </c>
      <c r="C7" s="67">
        <f>RES_hhdet_num!C$83</f>
        <v>726272.00000000012</v>
      </c>
      <c r="D7" s="67">
        <f>RES_hhdet_num!D$83</f>
        <v>706983</v>
      </c>
      <c r="E7" s="67">
        <f>RES_hhdet_num!E$83</f>
        <v>638543.99999999988</v>
      </c>
      <c r="F7" s="67">
        <f>RES_hhdet_num!F$83</f>
        <v>637147.99999999988</v>
      </c>
      <c r="G7" s="67">
        <f>RES_hhdet_num!G$83</f>
        <v>628260.99999999988</v>
      </c>
      <c r="H7" s="67">
        <f>RES_hhdet_num!H$83</f>
        <v>638649.99999999988</v>
      </c>
      <c r="I7" s="67">
        <f>RES_hhdet_num!I$83</f>
        <v>677927</v>
      </c>
      <c r="J7" s="67">
        <f>RES_hhdet_num!J$83</f>
        <v>680812</v>
      </c>
      <c r="K7" s="67">
        <f>RES_hhdet_num!K$83</f>
        <v>682599</v>
      </c>
      <c r="L7" s="67">
        <f>RES_hhdet_num!L$83</f>
        <v>722441</v>
      </c>
      <c r="M7" s="67">
        <f>RES_hhdet_num!M$83</f>
        <v>724328.99999999988</v>
      </c>
      <c r="N7" s="67">
        <f>RES_hhdet_num!N$83</f>
        <v>1047878.9999999999</v>
      </c>
      <c r="O7" s="67">
        <f>RES_hhdet_num!O$83</f>
        <v>1524187</v>
      </c>
      <c r="P7" s="67">
        <f>RES_hhdet_num!P$83</f>
        <v>1471963.9999999995</v>
      </c>
      <c r="Q7" s="67">
        <f>RES_hhdet_num!Q$83</f>
        <v>1138249.9999999998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63705</v>
      </c>
      <c r="C9" s="67">
        <f>RES_hhdet_num!C$86</f>
        <v>80920</v>
      </c>
      <c r="D9" s="67">
        <f>RES_hhdet_num!D$86</f>
        <v>93820</v>
      </c>
      <c r="E9" s="67">
        <f>RES_hhdet_num!E$86</f>
        <v>97912.999999999985</v>
      </c>
      <c r="F9" s="67">
        <f>RES_hhdet_num!F$86</f>
        <v>111406.99999999999</v>
      </c>
      <c r="G9" s="67">
        <f>RES_hhdet_num!G$86</f>
        <v>123969.99999999999</v>
      </c>
      <c r="H9" s="67">
        <f>RES_hhdet_num!H$86</f>
        <v>139859.99999999997</v>
      </c>
      <c r="I9" s="67">
        <f>RES_hhdet_num!I$86</f>
        <v>164178.99999999997</v>
      </c>
      <c r="J9" s="67">
        <f>RES_hhdet_num!J$86</f>
        <v>182819</v>
      </c>
      <c r="K9" s="67">
        <f>RES_hhdet_num!K$86</f>
        <v>193493</v>
      </c>
      <c r="L9" s="67">
        <f>RES_hhdet_num!L$86</f>
        <v>213838</v>
      </c>
      <c r="M9" s="67">
        <f>RES_hhdet_num!M$86</f>
        <v>220790</v>
      </c>
      <c r="N9" s="67">
        <f>RES_hhdet_num!N$86</f>
        <v>323136</v>
      </c>
      <c r="O9" s="67">
        <f>RES_hhdet_num!O$86</f>
        <v>478273.00000000006</v>
      </c>
      <c r="P9" s="67">
        <f>RES_hhdet_num!P$86</f>
        <v>468676.99999999994</v>
      </c>
      <c r="Q9" s="67">
        <f>RES_hhdet_num!Q$86</f>
        <v>363112.99999999994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48823</v>
      </c>
      <c r="C11" s="67">
        <f>RES_hhdet_num!C$88</f>
        <v>48459.000000000007</v>
      </c>
      <c r="D11" s="67">
        <f>RES_hhdet_num!D$88</f>
        <v>48105.000000000007</v>
      </c>
      <c r="E11" s="67">
        <f>RES_hhdet_num!E$88</f>
        <v>41278</v>
      </c>
      <c r="F11" s="67">
        <f>RES_hhdet_num!F$88</f>
        <v>44621.000000000007</v>
      </c>
      <c r="G11" s="67">
        <f>RES_hhdet_num!G$88</f>
        <v>44823.999999999993</v>
      </c>
      <c r="H11" s="67">
        <f>RES_hhdet_num!H$88</f>
        <v>46388.999999999993</v>
      </c>
      <c r="I11" s="67">
        <f>RES_hhdet_num!I$88</f>
        <v>42788</v>
      </c>
      <c r="J11" s="67">
        <f>RES_hhdet_num!J$88</f>
        <v>41073.000000000007</v>
      </c>
      <c r="K11" s="67">
        <f>RES_hhdet_num!K$88</f>
        <v>40496.000000000015</v>
      </c>
      <c r="L11" s="67">
        <f>RES_hhdet_num!L$88</f>
        <v>45637.000000000007</v>
      </c>
      <c r="M11" s="67">
        <f>RES_hhdet_num!M$88</f>
        <v>52602.999999999993</v>
      </c>
      <c r="N11" s="67">
        <f>RES_hhdet_num!N$88</f>
        <v>76599</v>
      </c>
      <c r="O11" s="67">
        <f>RES_hhdet_num!O$88</f>
        <v>120829.99999999999</v>
      </c>
      <c r="P11" s="67">
        <f>RES_hhdet_num!P$88</f>
        <v>117943.99999999996</v>
      </c>
      <c r="Q11" s="67">
        <f>RES_hhdet_num!Q$88</f>
        <v>94038.999999999985</v>
      </c>
    </row>
    <row r="12" spans="1:17" ht="12" customHeight="1" x14ac:dyDescent="0.25">
      <c r="A12" s="23" t="s">
        <v>155</v>
      </c>
      <c r="B12" s="67">
        <f>RES_hhdet_num!B$89</f>
        <v>27730</v>
      </c>
      <c r="C12" s="67">
        <f>RES_hhdet_num!C$89</f>
        <v>27381.000000000004</v>
      </c>
      <c r="D12" s="67">
        <f>RES_hhdet_num!D$89</f>
        <v>27062.000000000004</v>
      </c>
      <c r="E12" s="67">
        <f>RES_hhdet_num!E$89</f>
        <v>23918</v>
      </c>
      <c r="F12" s="67">
        <f>RES_hhdet_num!F$89</f>
        <v>24997</v>
      </c>
      <c r="G12" s="67">
        <f>RES_hhdet_num!G$89</f>
        <v>25146.999999999996</v>
      </c>
      <c r="H12" s="67">
        <f>RES_hhdet_num!H$89</f>
        <v>27291.999999999996</v>
      </c>
      <c r="I12" s="67">
        <f>RES_hhdet_num!I$89</f>
        <v>42500.999999999993</v>
      </c>
      <c r="J12" s="67">
        <f>RES_hhdet_num!J$89</f>
        <v>44246.999999999993</v>
      </c>
      <c r="K12" s="67">
        <f>RES_hhdet_num!K$89</f>
        <v>45266.999999999993</v>
      </c>
      <c r="L12" s="67">
        <f>RES_hhdet_num!L$89</f>
        <v>51548.999999999993</v>
      </c>
      <c r="M12" s="67">
        <f>RES_hhdet_num!M$89</f>
        <v>59253</v>
      </c>
      <c r="N12" s="67">
        <f>RES_hhdet_num!N$89</f>
        <v>87356</v>
      </c>
      <c r="O12" s="67">
        <f>RES_hhdet_num!O$89</f>
        <v>137696</v>
      </c>
      <c r="P12" s="67">
        <f>RES_hhdet_num!P$89</f>
        <v>136574.99999999994</v>
      </c>
      <c r="Q12" s="67">
        <f>RES_hhdet_num!Q$89</f>
        <v>116608.99999999997</v>
      </c>
    </row>
    <row r="13" spans="1:17" ht="12" customHeight="1" x14ac:dyDescent="0.25">
      <c r="A13" s="23" t="s">
        <v>144</v>
      </c>
      <c r="B13" s="67">
        <f>RES_hhdet_num!B$92</f>
        <v>121964</v>
      </c>
      <c r="C13" s="67">
        <f>RES_hhdet_num!C$92</f>
        <v>126170.00000000007</v>
      </c>
      <c r="D13" s="67">
        <f>RES_hhdet_num!D$92</f>
        <v>133657.99999999997</v>
      </c>
      <c r="E13" s="67">
        <f>RES_hhdet_num!E$92</f>
        <v>134438.99999999994</v>
      </c>
      <c r="F13" s="67">
        <f>RES_hhdet_num!F$92</f>
        <v>137405</v>
      </c>
      <c r="G13" s="67">
        <f>RES_hhdet_num!G$92</f>
        <v>128387</v>
      </c>
      <c r="H13" s="67">
        <f>RES_hhdet_num!H$92</f>
        <v>122459</v>
      </c>
      <c r="I13" s="67">
        <f>RES_hhdet_num!I$92</f>
        <v>93442.999999999985</v>
      </c>
      <c r="J13" s="67">
        <f>RES_hhdet_num!J$92</f>
        <v>86977</v>
      </c>
      <c r="K13" s="67">
        <f>RES_hhdet_num!K$92</f>
        <v>81757</v>
      </c>
      <c r="L13" s="67">
        <f>RES_hhdet_num!L$92</f>
        <v>70349.000000000015</v>
      </c>
      <c r="M13" s="67">
        <f>RES_hhdet_num!M$92</f>
        <v>59737</v>
      </c>
      <c r="N13" s="67">
        <f>RES_hhdet_num!N$92</f>
        <v>38818.999999999993</v>
      </c>
      <c r="O13" s="67">
        <f>RES_hhdet_num!O$92</f>
        <v>102241.99999999996</v>
      </c>
      <c r="P13" s="67">
        <f>RES_hhdet_num!P$92</f>
        <v>110480.99999999996</v>
      </c>
      <c r="Q13" s="67">
        <f>RES_hhdet_num!Q$92</f>
        <v>107036.99999999994</v>
      </c>
    </row>
    <row r="14" spans="1:17" ht="12" customHeight="1" x14ac:dyDescent="0.25">
      <c r="A14" s="23" t="s">
        <v>143</v>
      </c>
      <c r="B14" s="67">
        <f>RES_hhdet_num!B$93</f>
        <v>69273</v>
      </c>
      <c r="C14" s="67">
        <f>RES_hhdet_num!C$93</f>
        <v>71291.000000000044</v>
      </c>
      <c r="D14" s="67">
        <f>RES_hhdet_num!D$93</f>
        <v>75192</v>
      </c>
      <c r="E14" s="67">
        <f>RES_hhdet_num!E$93</f>
        <v>77899.999999999985</v>
      </c>
      <c r="F14" s="67">
        <f>RES_hhdet_num!F$93</f>
        <v>76975</v>
      </c>
      <c r="G14" s="67">
        <f>RES_hhdet_num!G$93</f>
        <v>72025.999999999985</v>
      </c>
      <c r="H14" s="67">
        <f>RES_hhdet_num!H$93</f>
        <v>72046.999999999985</v>
      </c>
      <c r="I14" s="67">
        <f>RES_hhdet_num!I$93</f>
        <v>92816</v>
      </c>
      <c r="J14" s="67">
        <f>RES_hhdet_num!J$93</f>
        <v>93701.000000000015</v>
      </c>
      <c r="K14" s="67">
        <f>RES_hhdet_num!K$93</f>
        <v>91390</v>
      </c>
      <c r="L14" s="67">
        <f>RES_hhdet_num!L$93</f>
        <v>79460.999999999985</v>
      </c>
      <c r="M14" s="67">
        <f>RES_hhdet_num!M$93</f>
        <v>67288.999999999985</v>
      </c>
      <c r="N14" s="67">
        <f>RES_hhdet_num!N$93</f>
        <v>44271</v>
      </c>
      <c r="O14" s="67">
        <f>RES_hhdet_num!O$93</f>
        <v>116511.99999999999</v>
      </c>
      <c r="P14" s="67">
        <f>RES_hhdet_num!P$93</f>
        <v>127932.99999999994</v>
      </c>
      <c r="Q14" s="67">
        <f>RES_hhdet_num!Q$93</f>
        <v>132724.99999999994</v>
      </c>
    </row>
    <row r="15" spans="1:17" ht="12" customHeight="1" x14ac:dyDescent="0.25">
      <c r="A15" s="23" t="s">
        <v>142</v>
      </c>
      <c r="B15" s="67">
        <f>RES_hhdet_num!B$96</f>
        <v>317544</v>
      </c>
      <c r="C15" s="67">
        <f>RES_hhdet_num!C$96</f>
        <v>289432</v>
      </c>
      <c r="D15" s="67">
        <f>RES_hhdet_num!D$96</f>
        <v>270686</v>
      </c>
      <c r="E15" s="67">
        <f>RES_hhdet_num!E$96</f>
        <v>228566.99999999997</v>
      </c>
      <c r="F15" s="67">
        <f>RES_hhdet_num!F$96</f>
        <v>226348.99999999994</v>
      </c>
      <c r="G15" s="67">
        <f>RES_hhdet_num!G$96</f>
        <v>229260.99999999991</v>
      </c>
      <c r="H15" s="67">
        <f>RES_hhdet_num!H$96</f>
        <v>233239.99999999994</v>
      </c>
      <c r="I15" s="67">
        <f>RES_hhdet_num!I$96</f>
        <v>203873</v>
      </c>
      <c r="J15" s="67">
        <f>RES_hhdet_num!J$96</f>
        <v>199689</v>
      </c>
      <c r="K15" s="67">
        <f>RES_hhdet_num!K$96</f>
        <v>200059</v>
      </c>
      <c r="L15" s="67">
        <f>RES_hhdet_num!L$96</f>
        <v>223262.99999999997</v>
      </c>
      <c r="M15" s="67">
        <f>RES_hhdet_num!M$96</f>
        <v>228292.99999999994</v>
      </c>
      <c r="N15" s="67">
        <f>RES_hhdet_num!N$96</f>
        <v>374144.99999999988</v>
      </c>
      <c r="O15" s="67">
        <f>RES_hhdet_num!O$96</f>
        <v>489304.99999999994</v>
      </c>
      <c r="P15" s="67">
        <f>RES_hhdet_num!P$96</f>
        <v>453682.99999999983</v>
      </c>
      <c r="Q15" s="67">
        <f>RES_hhdet_num!Q$96</f>
        <v>307070.99999999988</v>
      </c>
    </row>
    <row r="16" spans="1:17" ht="12" customHeight="1" x14ac:dyDescent="0.25">
      <c r="A16" s="23" t="s">
        <v>141</v>
      </c>
      <c r="B16" s="67">
        <f>RES_hhdet_num!B$97</f>
        <v>180357</v>
      </c>
      <c r="C16" s="67">
        <f>RES_hhdet_num!C$97</f>
        <v>163539.00000000003</v>
      </c>
      <c r="D16" s="67">
        <f>RES_hhdet_num!D$97</f>
        <v>152280.00000000003</v>
      </c>
      <c r="E16" s="67">
        <f>RES_hhdet_num!E$97</f>
        <v>132441.99999999997</v>
      </c>
      <c r="F16" s="67">
        <f>RES_hhdet_num!F$97</f>
        <v>126800.99999999999</v>
      </c>
      <c r="G16" s="67">
        <f>RES_hhdet_num!G$97</f>
        <v>128615.99999999997</v>
      </c>
      <c r="H16" s="67">
        <f>RES_hhdet_num!H$97</f>
        <v>137222.99999999997</v>
      </c>
      <c r="I16" s="67">
        <f>RES_hhdet_num!I$97</f>
        <v>202505.99999999997</v>
      </c>
      <c r="J16" s="67">
        <f>RES_hhdet_num!J$97</f>
        <v>215124.99999999997</v>
      </c>
      <c r="K16" s="67">
        <f>RES_hhdet_num!K$97</f>
        <v>223629.99999999997</v>
      </c>
      <c r="L16" s="67">
        <f>RES_hhdet_num!L$97</f>
        <v>252182</v>
      </c>
      <c r="M16" s="67">
        <f>RES_hhdet_num!M$97</f>
        <v>257153.99999999997</v>
      </c>
      <c r="N16" s="67">
        <f>RES_hhdet_num!N$97</f>
        <v>426689</v>
      </c>
      <c r="O16" s="67">
        <f>RES_hhdet_num!O$97</f>
        <v>557602</v>
      </c>
      <c r="P16" s="67">
        <f>RES_hhdet_num!P$97</f>
        <v>525347.99999999988</v>
      </c>
      <c r="Q16" s="67">
        <f>RES_hhdet_num!Q$97</f>
        <v>380768.99999999994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0</v>
      </c>
      <c r="C18" s="67">
        <f>RES_hhdet_num!C$101</f>
        <v>0</v>
      </c>
      <c r="D18" s="67">
        <f>RES_hhdet_num!D$101</f>
        <v>0</v>
      </c>
      <c r="E18" s="67">
        <f>RES_hhdet_num!E$101</f>
        <v>0</v>
      </c>
      <c r="F18" s="67">
        <f>RES_hhdet_num!F$101</f>
        <v>0</v>
      </c>
      <c r="G18" s="67">
        <f>RES_hhdet_num!G$101</f>
        <v>0</v>
      </c>
      <c r="H18" s="67">
        <f>RES_hhdet_num!H$101</f>
        <v>0</v>
      </c>
      <c r="I18" s="67">
        <f>RES_hhdet_num!I$101</f>
        <v>178385.99999999997</v>
      </c>
      <c r="J18" s="67">
        <f>RES_hhdet_num!J$101</f>
        <v>190746.00000000003</v>
      </c>
      <c r="K18" s="67">
        <f>RES_hhdet_num!K$101</f>
        <v>192474</v>
      </c>
      <c r="L18" s="67">
        <f>RES_hhdet_num!L$101</f>
        <v>186300.99999999997</v>
      </c>
      <c r="M18" s="67">
        <f>RES_hhdet_num!M$101</f>
        <v>183756.99999999997</v>
      </c>
      <c r="N18" s="67">
        <f>RES_hhdet_num!N$101</f>
        <v>182958.99999999997</v>
      </c>
      <c r="O18" s="67">
        <f>RES_hhdet_num!O$101</f>
        <v>180530.99999999997</v>
      </c>
      <c r="P18" s="67">
        <f>RES_hhdet_num!P$101</f>
        <v>180521.99999999994</v>
      </c>
      <c r="Q18" s="67">
        <f>RES_hhdet_num!Q$101</f>
        <v>180442.99999999997</v>
      </c>
    </row>
    <row r="19" spans="1:17" ht="12" customHeight="1" x14ac:dyDescent="0.25">
      <c r="A19" s="23" t="s">
        <v>57</v>
      </c>
      <c r="B19" s="67">
        <f>RES_hhdet_num!B$102</f>
        <v>35365</v>
      </c>
      <c r="C19" s="67">
        <f>RES_hhdet_num!C$102</f>
        <v>33657.000000000007</v>
      </c>
      <c r="D19" s="67">
        <f>RES_hhdet_num!D$102</f>
        <v>16706</v>
      </c>
      <c r="E19" s="67">
        <f>RES_hhdet_num!E$102</f>
        <v>15189</v>
      </c>
      <c r="F19" s="67">
        <f>RES_hhdet_num!F$102</f>
        <v>17006</v>
      </c>
      <c r="G19" s="67">
        <f>RES_hhdet_num!G$102</f>
        <v>15645</v>
      </c>
      <c r="H19" s="67">
        <f>RES_hhdet_num!H$102</f>
        <v>15387.999999999995</v>
      </c>
      <c r="I19" s="67">
        <f>RES_hhdet_num!I$102</f>
        <v>13186.999999999998</v>
      </c>
      <c r="J19" s="67">
        <f>RES_hhdet_num!J$102</f>
        <v>13573.000000000004</v>
      </c>
      <c r="K19" s="67">
        <f>RES_hhdet_num!K$102</f>
        <v>9797</v>
      </c>
      <c r="L19" s="67">
        <f>RES_hhdet_num!L$102</f>
        <v>18506</v>
      </c>
      <c r="M19" s="67">
        <f>RES_hhdet_num!M$102</f>
        <v>17992.000000000004</v>
      </c>
      <c r="N19" s="67">
        <f>RES_hhdet_num!N$102</f>
        <v>11066.172411749274</v>
      </c>
      <c r="O19" s="67">
        <f>RES_hhdet_num!O$102</f>
        <v>54959.000000000015</v>
      </c>
      <c r="P19" s="67">
        <f>RES_hhdet_num!P$102</f>
        <v>96535.999999999956</v>
      </c>
      <c r="Q19" s="67">
        <f>RES_hhdet_num!Q$102</f>
        <v>65598.999999999971</v>
      </c>
    </row>
    <row r="20" spans="1:17" ht="12" customHeight="1" x14ac:dyDescent="0.25">
      <c r="A20" s="29" t="s">
        <v>140</v>
      </c>
      <c r="B20" s="83">
        <f>RES_hhdet_num!B$103</f>
        <v>730326</v>
      </c>
      <c r="C20" s="83">
        <f>RES_hhdet_num!C$103</f>
        <v>692615</v>
      </c>
      <c r="D20" s="83">
        <f>RES_hhdet_num!D$103</f>
        <v>690277</v>
      </c>
      <c r="E20" s="83">
        <f>RES_hhdet_num!E$103</f>
        <v>623354.99999999988</v>
      </c>
      <c r="F20" s="83">
        <f>RES_hhdet_num!F$103</f>
        <v>620141.99999999988</v>
      </c>
      <c r="G20" s="83">
        <f>RES_hhdet_num!G$103</f>
        <v>612615.99999999988</v>
      </c>
      <c r="H20" s="83">
        <f>RES_hhdet_num!H$103</f>
        <v>623261.99999999988</v>
      </c>
      <c r="I20" s="83">
        <f>RES_hhdet_num!I$103</f>
        <v>486354</v>
      </c>
      <c r="J20" s="83">
        <f>RES_hhdet_num!J$103</f>
        <v>476492.99999999994</v>
      </c>
      <c r="K20" s="83">
        <f>RES_hhdet_num!K$103</f>
        <v>480328.00000000012</v>
      </c>
      <c r="L20" s="83">
        <f>RES_hhdet_num!L$103</f>
        <v>517634.00000000017</v>
      </c>
      <c r="M20" s="83">
        <f>RES_hhdet_num!M$103</f>
        <v>522580.00000000012</v>
      </c>
      <c r="N20" s="83">
        <f>RES_hhdet_num!N$103</f>
        <v>853853.82758825074</v>
      </c>
      <c r="O20" s="83">
        <f>RES_hhdet_num!O$103</f>
        <v>1288697</v>
      </c>
      <c r="P20" s="83">
        <f>RES_hhdet_num!P$103</f>
        <v>1194905.9999999998</v>
      </c>
      <c r="Q20" s="83">
        <f>RES_hhdet_num!Q$103</f>
        <v>892207.99999999988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47855.687499999884</v>
      </c>
      <c r="D24" s="67">
        <f t="shared" ref="D24:Q24" si="0">C7+D41-D7</f>
        <v>47855.687500000116</v>
      </c>
      <c r="E24" s="67">
        <f t="shared" si="0"/>
        <v>68439.000000000116</v>
      </c>
      <c r="F24" s="67">
        <f t="shared" si="0"/>
        <v>47855.6875</v>
      </c>
      <c r="G24" s="67">
        <f t="shared" si="0"/>
        <v>47855.6875</v>
      </c>
      <c r="H24" s="67">
        <f t="shared" si="0"/>
        <v>47855.6875</v>
      </c>
      <c r="I24" s="67">
        <f t="shared" si="0"/>
        <v>47855.687499999884</v>
      </c>
      <c r="J24" s="67">
        <f t="shared" si="0"/>
        <v>47855.6875</v>
      </c>
      <c r="K24" s="67">
        <f t="shared" si="0"/>
        <v>47855.6875</v>
      </c>
      <c r="L24" s="67">
        <f t="shared" si="0"/>
        <v>47855.6875</v>
      </c>
      <c r="M24" s="67">
        <f t="shared" si="0"/>
        <v>47855.687500000116</v>
      </c>
      <c r="N24" s="67">
        <f t="shared" si="0"/>
        <v>47855.687500000116</v>
      </c>
      <c r="O24" s="67">
        <f t="shared" si="0"/>
        <v>47855.6875</v>
      </c>
      <c r="P24" s="67">
        <f t="shared" si="0"/>
        <v>52223.000000000466</v>
      </c>
      <c r="Q24" s="67">
        <f t="shared" si="0"/>
        <v>333713.99999999977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5972.25</v>
      </c>
      <c r="D26" s="67">
        <f t="shared" ref="D26:Q26" si="1">C9+D43-D9</f>
        <v>20722.8125</v>
      </c>
      <c r="E26" s="67">
        <f t="shared" si="1"/>
        <v>19556.062500000015</v>
      </c>
      <c r="F26" s="67">
        <f t="shared" si="1"/>
        <v>29621.312500000015</v>
      </c>
      <c r="G26" s="67">
        <f t="shared" si="1"/>
        <v>29157.562500000015</v>
      </c>
      <c r="H26" s="67">
        <f t="shared" si="1"/>
        <v>28895.812500000029</v>
      </c>
      <c r="I26" s="67">
        <f t="shared" si="1"/>
        <v>28848.0625</v>
      </c>
      <c r="J26" s="67">
        <f t="shared" si="1"/>
        <v>28578.312499999971</v>
      </c>
      <c r="K26" s="67">
        <f t="shared" si="1"/>
        <v>25500</v>
      </c>
      <c r="L26" s="67">
        <f t="shared" si="1"/>
        <v>20655</v>
      </c>
      <c r="M26" s="67">
        <f t="shared" si="1"/>
        <v>12531</v>
      </c>
      <c r="N26" s="67">
        <f t="shared" si="1"/>
        <v>20108</v>
      </c>
      <c r="O26" s="67">
        <f t="shared" si="1"/>
        <v>18796.999999999942</v>
      </c>
      <c r="P26" s="67">
        <f t="shared" si="1"/>
        <v>25511.000000000116</v>
      </c>
      <c r="Q26" s="67">
        <f t="shared" si="1"/>
        <v>105564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2288.25</v>
      </c>
      <c r="D28" s="67">
        <f t="shared" si="2"/>
        <v>2288.2499999999927</v>
      </c>
      <c r="E28" s="67">
        <f t="shared" si="2"/>
        <v>6827.0000000000073</v>
      </c>
      <c r="F28" s="67">
        <f t="shared" si="2"/>
        <v>2288.25</v>
      </c>
      <c r="G28" s="67">
        <f t="shared" si="2"/>
        <v>2288.2500000000073</v>
      </c>
      <c r="H28" s="67">
        <f t="shared" si="2"/>
        <v>2288.25</v>
      </c>
      <c r="I28" s="67">
        <f t="shared" si="2"/>
        <v>7240.0894800589958</v>
      </c>
      <c r="J28" s="67">
        <f t="shared" si="2"/>
        <v>3664.1330714777505</v>
      </c>
      <c r="K28" s="67">
        <f t="shared" si="2"/>
        <v>2630.4387748832669</v>
      </c>
      <c r="L28" s="67">
        <f t="shared" si="2"/>
        <v>2288.25</v>
      </c>
      <c r="M28" s="67">
        <f t="shared" si="2"/>
        <v>2288.2500000000146</v>
      </c>
      <c r="N28" s="67">
        <f t="shared" si="2"/>
        <v>6469.3719667344267</v>
      </c>
      <c r="O28" s="67">
        <f t="shared" si="2"/>
        <v>2288.2500000000146</v>
      </c>
      <c r="P28" s="67">
        <f t="shared" si="2"/>
        <v>3061.4457578654692</v>
      </c>
      <c r="Q28" s="67">
        <f t="shared" si="2"/>
        <v>31796.1770570027</v>
      </c>
    </row>
    <row r="29" spans="1:17" ht="12" customHeight="1" x14ac:dyDescent="0.25">
      <c r="A29" s="23" t="s">
        <v>155</v>
      </c>
      <c r="B29" s="67"/>
      <c r="C29" s="67">
        <f t="shared" si="2"/>
        <v>1299.7499999999964</v>
      </c>
      <c r="D29" s="67">
        <f t="shared" si="2"/>
        <v>1332.9772476916878</v>
      </c>
      <c r="E29" s="67">
        <f t="shared" si="2"/>
        <v>3144.0000000000036</v>
      </c>
      <c r="F29" s="67">
        <f t="shared" si="2"/>
        <v>1540.5088566728591</v>
      </c>
      <c r="G29" s="67">
        <f t="shared" si="2"/>
        <v>1299.7500000000036</v>
      </c>
      <c r="H29" s="67">
        <f t="shared" si="2"/>
        <v>1299.75</v>
      </c>
      <c r="I29" s="67">
        <f t="shared" si="2"/>
        <v>1299.7500000000073</v>
      </c>
      <c r="J29" s="67">
        <f t="shared" si="2"/>
        <v>1456.0416982641618</v>
      </c>
      <c r="K29" s="67">
        <f t="shared" si="2"/>
        <v>2152.5312175474464</v>
      </c>
      <c r="L29" s="67">
        <f t="shared" si="2"/>
        <v>1299.75</v>
      </c>
      <c r="M29" s="67">
        <f t="shared" si="2"/>
        <v>1299.75</v>
      </c>
      <c r="N29" s="67">
        <f t="shared" si="2"/>
        <v>7361.9606420736673</v>
      </c>
      <c r="O29" s="67">
        <f t="shared" si="2"/>
        <v>4226.5121083428967</v>
      </c>
      <c r="P29" s="67">
        <f t="shared" si="2"/>
        <v>1324.1600113653985</v>
      </c>
      <c r="Q29" s="67">
        <f t="shared" si="2"/>
        <v>22983.966895584279</v>
      </c>
    </row>
    <row r="30" spans="1:17" ht="12" customHeight="1" x14ac:dyDescent="0.25">
      <c r="A30" s="23" t="s">
        <v>144</v>
      </c>
      <c r="B30" s="67"/>
      <c r="C30" s="67">
        <f t="shared" si="2"/>
        <v>12923.699123591432</v>
      </c>
      <c r="D30" s="67">
        <f t="shared" si="2"/>
        <v>11434.5</v>
      </c>
      <c r="E30" s="67">
        <f t="shared" si="2"/>
        <v>14848.30379899597</v>
      </c>
      <c r="F30" s="67">
        <f t="shared" si="2"/>
        <v>11434.5</v>
      </c>
      <c r="G30" s="67">
        <f t="shared" si="2"/>
        <v>14577.379819881142</v>
      </c>
      <c r="H30" s="67">
        <f t="shared" si="2"/>
        <v>13863.8884916323</v>
      </c>
      <c r="I30" s="67">
        <f t="shared" si="2"/>
        <v>37079.968813872838</v>
      </c>
      <c r="J30" s="67">
        <f t="shared" si="2"/>
        <v>11434.499999999985</v>
      </c>
      <c r="K30" s="67">
        <f t="shared" si="2"/>
        <v>12266.411302011547</v>
      </c>
      <c r="L30" s="67">
        <f t="shared" si="2"/>
        <v>16692.321031578933</v>
      </c>
      <c r="M30" s="67">
        <f t="shared" si="2"/>
        <v>12672.726838101386</v>
      </c>
      <c r="N30" s="67">
        <f t="shared" si="2"/>
        <v>20918.000000000007</v>
      </c>
      <c r="O30" s="67">
        <f t="shared" si="2"/>
        <v>6805.3678459907969</v>
      </c>
      <c r="P30" s="67">
        <f t="shared" si="2"/>
        <v>18520.390232183112</v>
      </c>
      <c r="Q30" s="67">
        <f t="shared" si="2"/>
        <v>50000.432818588743</v>
      </c>
    </row>
    <row r="31" spans="1:17" ht="12" customHeight="1" x14ac:dyDescent="0.25">
      <c r="A31" s="23" t="s">
        <v>143</v>
      </c>
      <c r="B31" s="67"/>
      <c r="C31" s="67">
        <f t="shared" si="2"/>
        <v>9678.9520505663531</v>
      </c>
      <c r="D31" s="67">
        <f t="shared" si="2"/>
        <v>9484.4279644265189</v>
      </c>
      <c r="E31" s="67">
        <f t="shared" si="2"/>
        <v>9056.3212010040734</v>
      </c>
      <c r="F31" s="67">
        <f t="shared" si="2"/>
        <v>7425.9792611653684</v>
      </c>
      <c r="G31" s="67">
        <f t="shared" si="2"/>
        <v>8067.6695280752901</v>
      </c>
      <c r="H31" s="67">
        <f t="shared" si="2"/>
        <v>6494.25</v>
      </c>
      <c r="I31" s="67">
        <f t="shared" si="2"/>
        <v>6494.25</v>
      </c>
      <c r="J31" s="67">
        <f t="shared" si="2"/>
        <v>6494.2499999999854</v>
      </c>
      <c r="K31" s="67">
        <f t="shared" si="2"/>
        <v>9104.5234344717028</v>
      </c>
      <c r="L31" s="67">
        <f t="shared" si="2"/>
        <v>19623.295077258299</v>
      </c>
      <c r="M31" s="67">
        <f t="shared" si="2"/>
        <v>15337.100256569887</v>
      </c>
      <c r="N31" s="67">
        <f t="shared" si="2"/>
        <v>25062.729438791808</v>
      </c>
      <c r="O31" s="67">
        <f t="shared" si="2"/>
        <v>7193.8068272487581</v>
      </c>
      <c r="P31" s="67">
        <f t="shared" si="2"/>
        <v>11192.41108448556</v>
      </c>
      <c r="Q31" s="67">
        <f t="shared" si="2"/>
        <v>51246.553467422229</v>
      </c>
    </row>
    <row r="32" spans="1:17" ht="12" customHeight="1" x14ac:dyDescent="0.25">
      <c r="A32" s="23" t="s">
        <v>142</v>
      </c>
      <c r="B32" s="67"/>
      <c r="C32" s="67">
        <f t="shared" si="2"/>
        <v>35598.02000522532</v>
      </c>
      <c r="D32" s="67">
        <f t="shared" si="2"/>
        <v>31994.172481253627</v>
      </c>
      <c r="E32" s="67">
        <f t="shared" si="2"/>
        <v>42296.673172621784</v>
      </c>
      <c r="F32" s="67">
        <f t="shared" si="2"/>
        <v>29769.75</v>
      </c>
      <c r="G32" s="67">
        <f t="shared" si="2"/>
        <v>29769.750000000029</v>
      </c>
      <c r="H32" s="67">
        <f t="shared" si="2"/>
        <v>29769.749999999942</v>
      </c>
      <c r="I32" s="67">
        <f t="shared" si="2"/>
        <v>44163.432372255658</v>
      </c>
      <c r="J32" s="67">
        <f t="shared" si="2"/>
        <v>29769.749999999971</v>
      </c>
      <c r="K32" s="67">
        <f t="shared" si="2"/>
        <v>33342.673103715497</v>
      </c>
      <c r="L32" s="67">
        <f t="shared" si="2"/>
        <v>43017.922481253656</v>
      </c>
      <c r="M32" s="67">
        <f t="shared" si="2"/>
        <v>29769.75</v>
      </c>
      <c r="N32" s="67">
        <f t="shared" si="2"/>
        <v>51035.03641480318</v>
      </c>
      <c r="O32" s="67">
        <f t="shared" si="2"/>
        <v>45633.230396195024</v>
      </c>
      <c r="P32" s="67">
        <f t="shared" si="2"/>
        <v>75529.931731574063</v>
      </c>
      <c r="Q32" s="67">
        <f t="shared" si="2"/>
        <v>154866.99999999994</v>
      </c>
    </row>
    <row r="33" spans="1:17" ht="12" customHeight="1" x14ac:dyDescent="0.25">
      <c r="A33" s="23" t="s">
        <v>141</v>
      </c>
      <c r="B33" s="67"/>
      <c r="C33" s="67">
        <f t="shared" si="2"/>
        <v>21047.857878999319</v>
      </c>
      <c r="D33" s="67">
        <f t="shared" si="2"/>
        <v>18711.818913657393</v>
      </c>
      <c r="E33" s="67">
        <f t="shared" si="2"/>
        <v>19940.951827378332</v>
      </c>
      <c r="F33" s="67">
        <f t="shared" si="2"/>
        <v>17552.014831593246</v>
      </c>
      <c r="G33" s="67">
        <f t="shared" si="2"/>
        <v>16908.75</v>
      </c>
      <c r="H33" s="67">
        <f t="shared" si="2"/>
        <v>16908.75</v>
      </c>
      <c r="I33" s="67">
        <f t="shared" si="2"/>
        <v>16908.749999999971</v>
      </c>
      <c r="J33" s="67">
        <f t="shared" si="2"/>
        <v>16908.749999999971</v>
      </c>
      <c r="K33" s="67">
        <f t="shared" si="2"/>
        <v>18927.574012059893</v>
      </c>
      <c r="L33" s="67">
        <f t="shared" si="2"/>
        <v>24361.568913657393</v>
      </c>
      <c r="M33" s="67">
        <f t="shared" si="2"/>
        <v>16908.750000000029</v>
      </c>
      <c r="N33" s="67">
        <f t="shared" si="2"/>
        <v>28819.76483159326</v>
      </c>
      <c r="O33" s="67">
        <f t="shared" si="2"/>
        <v>42742.118419000646</v>
      </c>
      <c r="P33" s="67">
        <f t="shared" si="2"/>
        <v>36573.478411549586</v>
      </c>
      <c r="Q33" s="67">
        <f t="shared" si="2"/>
        <v>144578.99999999994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0</v>
      </c>
      <c r="D35" s="67">
        <f t="shared" si="3"/>
        <v>0</v>
      </c>
      <c r="E35" s="67">
        <f t="shared" si="3"/>
        <v>0</v>
      </c>
      <c r="F35" s="67">
        <f t="shared" si="3"/>
        <v>0</v>
      </c>
      <c r="G35" s="67">
        <f t="shared" si="3"/>
        <v>0</v>
      </c>
      <c r="H35" s="67">
        <f t="shared" si="3"/>
        <v>0</v>
      </c>
      <c r="I35" s="67">
        <f t="shared" si="3"/>
        <v>0</v>
      </c>
      <c r="J35" s="67">
        <f t="shared" si="3"/>
        <v>508.15544727363158</v>
      </c>
      <c r="K35" s="67">
        <f t="shared" si="3"/>
        <v>8931.3851168060501</v>
      </c>
      <c r="L35" s="67">
        <f t="shared" si="3"/>
        <v>24221.121874119301</v>
      </c>
      <c r="M35" s="67">
        <f t="shared" si="3"/>
        <v>12256.954064533726</v>
      </c>
      <c r="N35" s="67">
        <f t="shared" si="3"/>
        <v>50740.802466537658</v>
      </c>
      <c r="O35" s="67">
        <f t="shared" si="3"/>
        <v>22176.514957485022</v>
      </c>
      <c r="P35" s="67">
        <f t="shared" si="3"/>
        <v>9.0000000000291038</v>
      </c>
      <c r="Q35" s="67">
        <f t="shared" si="3"/>
        <v>166433.99999999997</v>
      </c>
    </row>
    <row r="36" spans="1:17" ht="12" customHeight="1" x14ac:dyDescent="0.25">
      <c r="A36" s="23" t="s">
        <v>57</v>
      </c>
      <c r="B36" s="67"/>
      <c r="C36" s="67">
        <f t="shared" si="3"/>
        <v>4198.7050610937367</v>
      </c>
      <c r="D36" s="67">
        <f t="shared" si="3"/>
        <v>17352.021084355933</v>
      </c>
      <c r="E36" s="67">
        <f t="shared" si="3"/>
        <v>3716.7710843559253</v>
      </c>
      <c r="F36" s="67">
        <f t="shared" si="3"/>
        <v>3551.2410892699627</v>
      </c>
      <c r="G36" s="67">
        <f t="shared" si="3"/>
        <v>4002.3490354824717</v>
      </c>
      <c r="H36" s="67">
        <f t="shared" si="3"/>
        <v>4068.8419314437469</v>
      </c>
      <c r="I36" s="67">
        <f t="shared" si="3"/>
        <v>3576.6083249345484</v>
      </c>
      <c r="J36" s="67">
        <f t="shared" si="3"/>
        <v>3315.75</v>
      </c>
      <c r="K36" s="67">
        <f t="shared" si="3"/>
        <v>4292.3914136342792</v>
      </c>
      <c r="L36" s="67">
        <f t="shared" si="3"/>
        <v>3315.75</v>
      </c>
      <c r="M36" s="67">
        <f t="shared" si="3"/>
        <v>3315.75</v>
      </c>
      <c r="N36" s="67">
        <f t="shared" si="3"/>
        <v>6925.8275882507296</v>
      </c>
      <c r="O36" s="67">
        <f t="shared" si="3"/>
        <v>0</v>
      </c>
      <c r="P36" s="67">
        <f t="shared" si="3"/>
        <v>4478.8704804023</v>
      </c>
      <c r="Q36" s="67">
        <f t="shared" si="3"/>
        <v>61165.540306969793</v>
      </c>
    </row>
    <row r="37" spans="1:17" ht="12" customHeight="1" x14ac:dyDescent="0.25">
      <c r="A37" s="29" t="s">
        <v>140</v>
      </c>
      <c r="B37" s="83"/>
      <c r="C37" s="83">
        <f t="shared" si="3"/>
        <v>83075.982438906212</v>
      </c>
      <c r="D37" s="83">
        <f t="shared" si="3"/>
        <v>68468.25</v>
      </c>
      <c r="E37" s="83">
        <f t="shared" si="3"/>
        <v>91290.750000000116</v>
      </c>
      <c r="F37" s="83">
        <f t="shared" si="3"/>
        <v>68468.25</v>
      </c>
      <c r="G37" s="83">
        <f t="shared" si="3"/>
        <v>68468.25</v>
      </c>
      <c r="H37" s="83">
        <f t="shared" si="3"/>
        <v>68468.25</v>
      </c>
      <c r="I37" s="83">
        <f t="shared" si="3"/>
        <v>171846.91278534965</v>
      </c>
      <c r="J37" s="83">
        <f t="shared" si="3"/>
        <v>68468.250000000058</v>
      </c>
      <c r="K37" s="83">
        <f t="shared" si="3"/>
        <v>76683.017561093555</v>
      </c>
      <c r="L37" s="83">
        <f t="shared" si="3"/>
        <v>96855.836354550265</v>
      </c>
      <c r="M37" s="83">
        <f t="shared" si="3"/>
        <v>68633.779995086021</v>
      </c>
      <c r="N37" s="83">
        <f t="shared" si="3"/>
        <v>114476.8295537876</v>
      </c>
      <c r="O37" s="83">
        <f t="shared" si="3"/>
        <v>107370.44460403873</v>
      </c>
      <c r="P37" s="83">
        <f t="shared" si="3"/>
        <v>126302.90895104175</v>
      </c>
      <c r="Q37" s="83">
        <f t="shared" si="3"/>
        <v>302697.99999999988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8436.6875</v>
      </c>
      <c r="D41" s="67">
        <f>RES_hhdet_in!D$83</f>
        <v>28566.6875</v>
      </c>
      <c r="E41" s="67">
        <f>RES_hhdet_in!E$83</f>
        <v>0</v>
      </c>
      <c r="F41" s="67">
        <f>RES_hhdet_in!F$83</f>
        <v>46459.687500000007</v>
      </c>
      <c r="G41" s="67">
        <f>RES_hhdet_in!G$83</f>
        <v>38968.6875</v>
      </c>
      <c r="H41" s="67">
        <f>RES_hhdet_in!H$83</f>
        <v>58244.6875</v>
      </c>
      <c r="I41" s="67">
        <f>RES_hhdet_in!I$83</f>
        <v>87132.6875</v>
      </c>
      <c r="J41" s="67">
        <f>RES_hhdet_in!J$83</f>
        <v>50740.6875</v>
      </c>
      <c r="K41" s="67">
        <f>RES_hhdet_in!K$83</f>
        <v>49642.6875</v>
      </c>
      <c r="L41" s="67">
        <f>RES_hhdet_in!L$83</f>
        <v>87697.6875</v>
      </c>
      <c r="M41" s="67">
        <f>RES_hhdet_in!M$83</f>
        <v>49743.6875</v>
      </c>
      <c r="N41" s="67">
        <f>RES_hhdet_in!N$83</f>
        <v>371405.6875</v>
      </c>
      <c r="O41" s="67">
        <f>RES_hhdet_in!O$83</f>
        <v>524163.6875</v>
      </c>
      <c r="P41" s="67">
        <f>RES_hhdet_in!P$83</f>
        <v>0</v>
      </c>
      <c r="Q41" s="67">
        <f>RES_hhdet_in!Q$83</f>
        <v>0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23187.25</v>
      </c>
      <c r="D43" s="67">
        <f>RES_hhdet_in!D$86</f>
        <v>33622.8125</v>
      </c>
      <c r="E43" s="67">
        <f>RES_hhdet_in!E$86</f>
        <v>23649.0625</v>
      </c>
      <c r="F43" s="67">
        <f>RES_hhdet_in!F$86</f>
        <v>43115.3125</v>
      </c>
      <c r="G43" s="67">
        <f>RES_hhdet_in!G$86</f>
        <v>41720.5625</v>
      </c>
      <c r="H43" s="67">
        <f>RES_hhdet_in!H$86</f>
        <v>44785.8125</v>
      </c>
      <c r="I43" s="67">
        <f>RES_hhdet_in!I$86</f>
        <v>53167.0625</v>
      </c>
      <c r="J43" s="67">
        <f>RES_hhdet_in!J$86</f>
        <v>47218.3125</v>
      </c>
      <c r="K43" s="67">
        <f>RES_hhdet_in!K$86</f>
        <v>36174</v>
      </c>
      <c r="L43" s="67">
        <f>RES_hhdet_in!L$86</f>
        <v>41000</v>
      </c>
      <c r="M43" s="67">
        <f>RES_hhdet_in!M$86</f>
        <v>19483</v>
      </c>
      <c r="N43" s="67">
        <f>RES_hhdet_in!N$86</f>
        <v>122454</v>
      </c>
      <c r="O43" s="67">
        <f>RES_hhdet_in!O$86</f>
        <v>173934</v>
      </c>
      <c r="P43" s="67">
        <f>RES_hhdet_in!P$86</f>
        <v>15915</v>
      </c>
      <c r="Q43" s="67">
        <f>RES_hhdet_in!Q$86</f>
        <v>0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1924.2500000000059</v>
      </c>
      <c r="D45" s="67">
        <f>RES_hhdet_in!D$88</f>
        <v>1934.249999999995</v>
      </c>
      <c r="E45" s="67">
        <f>RES_hhdet_in!E$88</f>
        <v>0</v>
      </c>
      <c r="F45" s="67">
        <f>RES_hhdet_in!F$88</f>
        <v>5631.2500000000091</v>
      </c>
      <c r="G45" s="67">
        <f>RES_hhdet_in!G$88</f>
        <v>2491.24999999999</v>
      </c>
      <c r="H45" s="67">
        <f>RES_hhdet_in!H$88</f>
        <v>3853.2499999999973</v>
      </c>
      <c r="I45" s="67">
        <f>RES_hhdet_in!I$88</f>
        <v>3639.0894800590017</v>
      </c>
      <c r="J45" s="67">
        <f>RES_hhdet_in!J$88</f>
        <v>1949.1330714777614</v>
      </c>
      <c r="K45" s="67">
        <f>RES_hhdet_in!K$88</f>
        <v>2053.4387748832742</v>
      </c>
      <c r="L45" s="67">
        <f>RES_hhdet_in!L$88</f>
        <v>7429.2499999999927</v>
      </c>
      <c r="M45" s="67">
        <f>RES_hhdet_in!M$88</f>
        <v>9254.25</v>
      </c>
      <c r="N45" s="67">
        <f>RES_hhdet_in!N$88</f>
        <v>30465.371966734434</v>
      </c>
      <c r="O45" s="67">
        <f>RES_hhdet_in!O$88</f>
        <v>46519.25</v>
      </c>
      <c r="P45" s="67">
        <f>RES_hhdet_in!P$88</f>
        <v>175.44575786544024</v>
      </c>
      <c r="Q45" s="67">
        <f>RES_hhdet_in!Q$88</f>
        <v>7891.1770570027256</v>
      </c>
    </row>
    <row r="46" spans="1:17" ht="12" customHeight="1" x14ac:dyDescent="0.25">
      <c r="A46" s="23" t="s">
        <v>155</v>
      </c>
      <c r="B46" s="67"/>
      <c r="C46" s="67">
        <f>RES_hhdet_in!C$89</f>
        <v>950.75000000000136</v>
      </c>
      <c r="D46" s="67">
        <f>RES_hhdet_in!D$89</f>
        <v>1013.9772476916892</v>
      </c>
      <c r="E46" s="67">
        <f>RES_hhdet_in!E$89</f>
        <v>0</v>
      </c>
      <c r="F46" s="67">
        <f>RES_hhdet_in!F$89</f>
        <v>2619.5088566728596</v>
      </c>
      <c r="G46" s="67">
        <f>RES_hhdet_in!G$89</f>
        <v>1449.7499999999998</v>
      </c>
      <c r="H46" s="67">
        <f>RES_hhdet_in!H$89</f>
        <v>3444.75</v>
      </c>
      <c r="I46" s="67">
        <f>RES_hhdet_in!I$89</f>
        <v>16508.750000000007</v>
      </c>
      <c r="J46" s="67">
        <f>RES_hhdet_in!J$89</f>
        <v>3202.0416982641646</v>
      </c>
      <c r="K46" s="67">
        <f>RES_hhdet_in!K$89</f>
        <v>3172.5312175474432</v>
      </c>
      <c r="L46" s="67">
        <f>RES_hhdet_in!L$89</f>
        <v>7581.7499999999973</v>
      </c>
      <c r="M46" s="67">
        <f>RES_hhdet_in!M$89</f>
        <v>9003.7500000000036</v>
      </c>
      <c r="N46" s="67">
        <f>RES_hhdet_in!N$89</f>
        <v>35464.960642073667</v>
      </c>
      <c r="O46" s="67">
        <f>RES_hhdet_in!O$89</f>
        <v>54566.512108342882</v>
      </c>
      <c r="P46" s="67">
        <f>RES_hhdet_in!P$89</f>
        <v>203.16001136533021</v>
      </c>
      <c r="Q46" s="67">
        <f>RES_hhdet_in!Q$89</f>
        <v>3017.966895584294</v>
      </c>
    </row>
    <row r="47" spans="1:17" ht="12" customHeight="1" x14ac:dyDescent="0.25">
      <c r="A47" s="23" t="s">
        <v>144</v>
      </c>
      <c r="B47" s="67"/>
      <c r="C47" s="67">
        <f>RES_hhdet_in!C$92</f>
        <v>17129.699123591505</v>
      </c>
      <c r="D47" s="67">
        <f>RES_hhdet_in!D$92</f>
        <v>18922.499999999909</v>
      </c>
      <c r="E47" s="67">
        <f>RES_hhdet_in!E$92</f>
        <v>15629.303798995945</v>
      </c>
      <c r="F47" s="67">
        <f>RES_hhdet_in!F$92</f>
        <v>14400.500000000044</v>
      </c>
      <c r="G47" s="67">
        <f>RES_hhdet_in!G$92</f>
        <v>5559.3798198811292</v>
      </c>
      <c r="H47" s="67">
        <f>RES_hhdet_in!H$92</f>
        <v>7935.8884916323123</v>
      </c>
      <c r="I47" s="67">
        <f>RES_hhdet_in!I$92</f>
        <v>8063.9688138728279</v>
      </c>
      <c r="J47" s="67">
        <f>RES_hhdet_in!J$92</f>
        <v>4968.5000000000009</v>
      </c>
      <c r="K47" s="67">
        <f>RES_hhdet_in!K$92</f>
        <v>7046.4113020115428</v>
      </c>
      <c r="L47" s="67">
        <f>RES_hhdet_in!L$92</f>
        <v>5284.3210315789493</v>
      </c>
      <c r="M47" s="67">
        <f>RES_hhdet_in!M$92</f>
        <v>2060.7268381013641</v>
      </c>
      <c r="N47" s="67">
        <f>RES_hhdet_in!N$92</f>
        <v>0</v>
      </c>
      <c r="O47" s="67">
        <f>RES_hhdet_in!O$92</f>
        <v>70228.367845990753</v>
      </c>
      <c r="P47" s="67">
        <f>RES_hhdet_in!P$92</f>
        <v>26759.390232183119</v>
      </c>
      <c r="Q47" s="67">
        <f>RES_hhdet_in!Q$92</f>
        <v>46556.432818588743</v>
      </c>
    </row>
    <row r="48" spans="1:17" ht="12" customHeight="1" x14ac:dyDescent="0.25">
      <c r="A48" s="23" t="s">
        <v>143</v>
      </c>
      <c r="B48" s="67"/>
      <c r="C48" s="67">
        <f>RES_hhdet_in!C$93</f>
        <v>11696.952050566395</v>
      </c>
      <c r="D48" s="67">
        <f>RES_hhdet_in!D$93</f>
        <v>13385.427964426475</v>
      </c>
      <c r="E48" s="67">
        <f>RES_hhdet_in!E$93</f>
        <v>11764.321201004055</v>
      </c>
      <c r="F48" s="67">
        <f>RES_hhdet_in!F$93</f>
        <v>6500.9792611653902</v>
      </c>
      <c r="G48" s="67">
        <f>RES_hhdet_in!G$93</f>
        <v>3118.6695280752733</v>
      </c>
      <c r="H48" s="67">
        <f>RES_hhdet_in!H$93</f>
        <v>6515.2499999999945</v>
      </c>
      <c r="I48" s="67">
        <f>RES_hhdet_in!I$93</f>
        <v>27263.250000000011</v>
      </c>
      <c r="J48" s="67">
        <f>RES_hhdet_in!J$93</f>
        <v>7379.25</v>
      </c>
      <c r="K48" s="67">
        <f>RES_hhdet_in!K$93</f>
        <v>6793.5234344716928</v>
      </c>
      <c r="L48" s="67">
        <f>RES_hhdet_in!L$93</f>
        <v>7694.2950772582817</v>
      </c>
      <c r="M48" s="67">
        <f>RES_hhdet_in!M$93</f>
        <v>3165.1002565698823</v>
      </c>
      <c r="N48" s="67">
        <f>RES_hhdet_in!N$93</f>
        <v>2044.729438791823</v>
      </c>
      <c r="O48" s="67">
        <f>RES_hhdet_in!O$93</f>
        <v>79434.806827248744</v>
      </c>
      <c r="P48" s="67">
        <f>RES_hhdet_in!P$93</f>
        <v>22613.411084485528</v>
      </c>
      <c r="Q48" s="67">
        <f>RES_hhdet_in!Q$93</f>
        <v>56038.553467422222</v>
      </c>
    </row>
    <row r="49" spans="1:17" ht="12" customHeight="1" x14ac:dyDescent="0.25">
      <c r="A49" s="23" t="s">
        <v>142</v>
      </c>
      <c r="B49" s="67"/>
      <c r="C49" s="67">
        <f>RES_hhdet_in!C$96</f>
        <v>7486.0200052252949</v>
      </c>
      <c r="D49" s="67">
        <f>RES_hhdet_in!D$96</f>
        <v>13248.172481253598</v>
      </c>
      <c r="E49" s="67">
        <f>RES_hhdet_in!E$96</f>
        <v>177.6731726217352</v>
      </c>
      <c r="F49" s="67">
        <f>RES_hhdet_in!F$96</f>
        <v>27551.749999999978</v>
      </c>
      <c r="G49" s="67">
        <f>RES_hhdet_in!G$96</f>
        <v>32681.749999999989</v>
      </c>
      <c r="H49" s="67">
        <f>RES_hhdet_in!H$96</f>
        <v>33748.749999999985</v>
      </c>
      <c r="I49" s="67">
        <f>RES_hhdet_in!I$96</f>
        <v>14796.432372255711</v>
      </c>
      <c r="J49" s="67">
        <f>RES_hhdet_in!J$96</f>
        <v>25585.749999999975</v>
      </c>
      <c r="K49" s="67">
        <f>RES_hhdet_in!K$96</f>
        <v>33712.673103715497</v>
      </c>
      <c r="L49" s="67">
        <f>RES_hhdet_in!L$96</f>
        <v>66221.922481253598</v>
      </c>
      <c r="M49" s="67">
        <f>RES_hhdet_in!M$96</f>
        <v>34799.749999999964</v>
      </c>
      <c r="N49" s="67">
        <f>RES_hhdet_in!N$96</f>
        <v>196887.03641480312</v>
      </c>
      <c r="O49" s="67">
        <f>RES_hhdet_in!O$96</f>
        <v>160793.23039619508</v>
      </c>
      <c r="P49" s="67">
        <f>RES_hhdet_in!P$96</f>
        <v>39907.931731573946</v>
      </c>
      <c r="Q49" s="67">
        <f>RES_hhdet_in!Q$96</f>
        <v>8255</v>
      </c>
    </row>
    <row r="50" spans="1:17" ht="12" customHeight="1" x14ac:dyDescent="0.25">
      <c r="A50" s="23" t="s">
        <v>141</v>
      </c>
      <c r="B50" s="67"/>
      <c r="C50" s="67">
        <f>RES_hhdet_in!C$97</f>
        <v>4229.857878999348</v>
      </c>
      <c r="D50" s="67">
        <f>RES_hhdet_in!D$97</f>
        <v>7452.8189136574019</v>
      </c>
      <c r="E50" s="67">
        <f>RES_hhdet_in!E$97</f>
        <v>102.95182737826481</v>
      </c>
      <c r="F50" s="67">
        <f>RES_hhdet_in!F$97</f>
        <v>11911.014831593273</v>
      </c>
      <c r="G50" s="67">
        <f>RES_hhdet_in!G$97</f>
        <v>18723.749999999989</v>
      </c>
      <c r="H50" s="67">
        <f>RES_hhdet_in!H$97</f>
        <v>25515.750000000007</v>
      </c>
      <c r="I50" s="67">
        <f>RES_hhdet_in!I$97</f>
        <v>82191.749999999985</v>
      </c>
      <c r="J50" s="67">
        <f>RES_hhdet_in!J$97</f>
        <v>29527.749999999985</v>
      </c>
      <c r="K50" s="67">
        <f>RES_hhdet_in!K$97</f>
        <v>27432.574012059893</v>
      </c>
      <c r="L50" s="67">
        <f>RES_hhdet_in!L$97</f>
        <v>52913.568913657407</v>
      </c>
      <c r="M50" s="67">
        <f>RES_hhdet_in!M$97</f>
        <v>21880.749999999993</v>
      </c>
      <c r="N50" s="67">
        <f>RES_hhdet_in!N$97</f>
        <v>198354.76483159329</v>
      </c>
      <c r="O50" s="67">
        <f>RES_hhdet_in!O$97</f>
        <v>173655.11841900062</v>
      </c>
      <c r="P50" s="67">
        <f>RES_hhdet_in!P$97</f>
        <v>4319.4784115494631</v>
      </c>
      <c r="Q50" s="67">
        <f>RES_hhdet_in!Q$97</f>
        <v>0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0</v>
      </c>
      <c r="D52" s="67">
        <f>RES_hhdet_in!D$101</f>
        <v>0</v>
      </c>
      <c r="E52" s="67">
        <f>RES_hhdet_in!E$101</f>
        <v>0</v>
      </c>
      <c r="F52" s="67">
        <f>RES_hhdet_in!F$101</f>
        <v>0</v>
      </c>
      <c r="G52" s="67">
        <f>RES_hhdet_in!G$101</f>
        <v>0</v>
      </c>
      <c r="H52" s="67">
        <f>RES_hhdet_in!H$101</f>
        <v>0</v>
      </c>
      <c r="I52" s="67">
        <f>RES_hhdet_in!I$101</f>
        <v>178386</v>
      </c>
      <c r="J52" s="67">
        <f>RES_hhdet_in!J$101</f>
        <v>12868.155447273703</v>
      </c>
      <c r="K52" s="67">
        <f>RES_hhdet_in!K$101</f>
        <v>10659.385116806017</v>
      </c>
      <c r="L52" s="67">
        <f>RES_hhdet_in!L$101</f>
        <v>18048.121874119282</v>
      </c>
      <c r="M52" s="67">
        <f>RES_hhdet_in!M$101</f>
        <v>9712.9540645337293</v>
      </c>
      <c r="N52" s="67">
        <f>RES_hhdet_in!N$101</f>
        <v>49942.802466537658</v>
      </c>
      <c r="O52" s="67">
        <f>RES_hhdet_in!O$101</f>
        <v>19748.514957485011</v>
      </c>
      <c r="P52" s="67">
        <f>RES_hhdet_in!P$101</f>
        <v>0</v>
      </c>
      <c r="Q52" s="67">
        <f>RES_hhdet_in!Q$101</f>
        <v>166355</v>
      </c>
    </row>
    <row r="53" spans="1:17" ht="12" customHeight="1" x14ac:dyDescent="0.25">
      <c r="A53" s="23" t="s">
        <v>57</v>
      </c>
      <c r="B53" s="67"/>
      <c r="C53" s="67">
        <f>RES_hhdet_in!C$102</f>
        <v>2490.7050610937472</v>
      </c>
      <c r="D53" s="67">
        <f>RES_hhdet_in!D$102</f>
        <v>401.02108435592186</v>
      </c>
      <c r="E53" s="67">
        <f>RES_hhdet_in!E$102</f>
        <v>2199.7710843559239</v>
      </c>
      <c r="F53" s="67">
        <f>RES_hhdet_in!F$102</f>
        <v>5368.2410892699645</v>
      </c>
      <c r="G53" s="67">
        <f>RES_hhdet_in!G$102</f>
        <v>2641.3490354824712</v>
      </c>
      <c r="H53" s="67">
        <f>RES_hhdet_in!H$102</f>
        <v>3811.8419314437397</v>
      </c>
      <c r="I53" s="67">
        <f>RES_hhdet_in!I$102</f>
        <v>1375.6083249345506</v>
      </c>
      <c r="J53" s="67">
        <f>RES_hhdet_in!J$102</f>
        <v>3701.7500000000045</v>
      </c>
      <c r="K53" s="67">
        <f>RES_hhdet_in!K$102</f>
        <v>516.39141363427461</v>
      </c>
      <c r="L53" s="67">
        <f>RES_hhdet_in!L$102</f>
        <v>12024.749999999998</v>
      </c>
      <c r="M53" s="67">
        <f>RES_hhdet_in!M$102</f>
        <v>2801.7500000000036</v>
      </c>
      <c r="N53" s="67">
        <f>RES_hhdet_in!N$102</f>
        <v>0</v>
      </c>
      <c r="O53" s="67">
        <f>RES_hhdet_in!O$102</f>
        <v>43892.827588250744</v>
      </c>
      <c r="P53" s="67">
        <f>RES_hhdet_in!P$102</f>
        <v>46055.870480402242</v>
      </c>
      <c r="Q53" s="67">
        <f>RES_hhdet_in!Q$102</f>
        <v>30228.540306969804</v>
      </c>
    </row>
    <row r="54" spans="1:17" ht="12" customHeight="1" x14ac:dyDescent="0.25">
      <c r="A54" s="29" t="s">
        <v>140</v>
      </c>
      <c r="B54" s="83"/>
      <c r="C54" s="83">
        <f>RES_hhdet_in!C$103</f>
        <v>45364.982438906256</v>
      </c>
      <c r="D54" s="83">
        <f>RES_hhdet_in!D$103</f>
        <v>66130.25</v>
      </c>
      <c r="E54" s="83">
        <f>RES_hhdet_in!E$103</f>
        <v>24368.75</v>
      </c>
      <c r="F54" s="83">
        <f>RES_hhdet_in!F$103</f>
        <v>65255.25</v>
      </c>
      <c r="G54" s="83">
        <f>RES_hhdet_in!G$103</f>
        <v>60942.249999999949</v>
      </c>
      <c r="H54" s="83">
        <f>RES_hhdet_in!H$103</f>
        <v>79114.25</v>
      </c>
      <c r="I54" s="83">
        <f>RES_hhdet_in!I$103</f>
        <v>34938.912785349756</v>
      </c>
      <c r="J54" s="83">
        <f>RES_hhdet_in!J$103</f>
        <v>58607.249999999985</v>
      </c>
      <c r="K54" s="83">
        <f>RES_hhdet_in!K$103</f>
        <v>80518.017561093773</v>
      </c>
      <c r="L54" s="83">
        <f>RES_hhdet_in!L$103</f>
        <v>134161.83635455032</v>
      </c>
      <c r="M54" s="83">
        <f>RES_hhdet_in!M$103</f>
        <v>73579.779995085963</v>
      </c>
      <c r="N54" s="83">
        <f>RES_hhdet_in!N$103</f>
        <v>445750.65714203822</v>
      </c>
      <c r="O54" s="83">
        <f>RES_hhdet_in!O$103</f>
        <v>542213.61701578798</v>
      </c>
      <c r="P54" s="83">
        <f>RES_hhdet_in!P$103</f>
        <v>32511.9089510415</v>
      </c>
      <c r="Q54" s="83">
        <f>RES_hhdet_in!Q$103</f>
        <v>0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3672.1716560520017</v>
      </c>
      <c r="D58" s="67">
        <f>RES_hhdet_in_new!D$83</f>
        <v>11861.161759997382</v>
      </c>
      <c r="E58" s="67">
        <f>RES_hhdet_in_new!E$83</f>
        <v>0</v>
      </c>
      <c r="F58" s="67">
        <f>RES_hhdet_in_new!F$83</f>
        <v>24773.446049138762</v>
      </c>
      <c r="G58" s="67">
        <f>RES_hhdet_in_new!G$83</f>
        <v>14244.473883734383</v>
      </c>
      <c r="H58" s="67">
        <f>RES_hhdet_in_new!H$83</f>
        <v>21854.816313166979</v>
      </c>
      <c r="I58" s="67">
        <f>RES_hhdet_in_new!I$83</f>
        <v>34466.194802510145</v>
      </c>
      <c r="J58" s="67">
        <f>RES_hhdet_in_new!J$83</f>
        <v>22123.314833038567</v>
      </c>
      <c r="K58" s="67">
        <f>RES_hhdet_in_new!K$83</f>
        <v>22282.392918251193</v>
      </c>
      <c r="L58" s="67">
        <f>RES_hhdet_in_new!L$83</f>
        <v>34890.190331670907</v>
      </c>
      <c r="M58" s="67">
        <f>RES_hhdet_in_new!M$83</f>
        <v>20351.199512295265</v>
      </c>
      <c r="N58" s="67">
        <f>RES_hhdet_in_new!N$83</f>
        <v>88059.213126481511</v>
      </c>
      <c r="O58" s="67">
        <f>RES_hhdet_in_new!O$83</f>
        <v>142005.67941160349</v>
      </c>
      <c r="P58" s="67">
        <f>RES_hhdet_in_new!P$83</f>
        <v>0</v>
      </c>
      <c r="Q58" s="67">
        <f>RES_hhdet_in_new!Q$83</f>
        <v>0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3672.1716560520017</v>
      </c>
      <c r="D60" s="67">
        <f>RES_hhdet_in_new!D$86</f>
        <v>8320</v>
      </c>
      <c r="E60" s="67">
        <f>RES_hhdet_in_new!E$86</f>
        <v>0</v>
      </c>
      <c r="F60" s="67">
        <f>RES_hhdet_in_new!F$86</f>
        <v>10626.999999999998</v>
      </c>
      <c r="G60" s="67">
        <f>RES_hhdet_in_new!G$86</f>
        <v>6870.9999999999991</v>
      </c>
      <c r="H60" s="67">
        <f>RES_hhdet_in_new!H$86</f>
        <v>8220.9999999999982</v>
      </c>
      <c r="I60" s="67">
        <f>RES_hhdet_in_new!I$86</f>
        <v>12088.999999999998</v>
      </c>
      <c r="J60" s="67">
        <f>RES_hhdet_in_new!J$86</f>
        <v>15379</v>
      </c>
      <c r="K60" s="67">
        <f>RES_hhdet_in_new!K$86</f>
        <v>16237</v>
      </c>
      <c r="L60" s="67">
        <f>RES_hhdet_in_new!L$86</f>
        <v>16312</v>
      </c>
      <c r="M60" s="67">
        <f>RES_hhdet_in_new!M$86</f>
        <v>7971</v>
      </c>
      <c r="N60" s="67">
        <f>RES_hhdet_in_new!N$86</f>
        <v>29033</v>
      </c>
      <c r="O60" s="67">
        <f>RES_hhdet_in_new!O$86</f>
        <v>47122</v>
      </c>
      <c r="P60" s="67">
        <f>RES_hhdet_in_new!P$86</f>
        <v>0</v>
      </c>
      <c r="Q60" s="67">
        <f>RES_hhdet_in_new!Q$86</f>
        <v>0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670.80444816830823</v>
      </c>
      <c r="D62" s="67">
        <f>RES_hhdet_in_new!D$88</f>
        <v>672.59561255149777</v>
      </c>
      <c r="E62" s="67">
        <f>RES_hhdet_in_new!E$88</f>
        <v>0</v>
      </c>
      <c r="F62" s="67">
        <f>RES_hhdet_in_new!F$88</f>
        <v>1295.200287849226</v>
      </c>
      <c r="G62" s="67">
        <f>RES_hhdet_in_new!G$88</f>
        <v>571.87565519065799</v>
      </c>
      <c r="H62" s="67">
        <f>RES_hhdet_in_new!H$88</f>
        <v>0</v>
      </c>
      <c r="I62" s="67">
        <f>RES_hhdet_in_new!I$88</f>
        <v>0</v>
      </c>
      <c r="J62" s="67">
        <f>RES_hhdet_in_new!J$88</f>
        <v>0</v>
      </c>
      <c r="K62" s="67">
        <f>RES_hhdet_in_new!K$88</f>
        <v>135.18698846353686</v>
      </c>
      <c r="L62" s="67">
        <f>RES_hhdet_in_new!L$88</f>
        <v>0</v>
      </c>
      <c r="M62" s="67">
        <f>RES_hhdet_in_new!M$88</f>
        <v>0</v>
      </c>
      <c r="N62" s="67">
        <f>RES_hhdet_in_new!N$88</f>
        <v>0</v>
      </c>
      <c r="O62" s="67">
        <f>RES_hhdet_in_new!O$88</f>
        <v>0</v>
      </c>
      <c r="P62" s="67">
        <f>RES_hhdet_in_new!P$88</f>
        <v>0</v>
      </c>
      <c r="Q62" s="67">
        <f>RES_hhdet_in_new!Q$88</f>
        <v>0</v>
      </c>
    </row>
    <row r="63" spans="1:17" ht="12" customHeight="1" x14ac:dyDescent="0.25">
      <c r="A63" s="148" t="s">
        <v>155</v>
      </c>
      <c r="B63" s="67"/>
      <c r="C63" s="67">
        <f>RES_hhdet_in_new!C$89</f>
        <v>379.02756134663213</v>
      </c>
      <c r="D63" s="67">
        <f>RES_hhdet_in_new!D$89</f>
        <v>378.37610366632646</v>
      </c>
      <c r="E63" s="67">
        <f>RES_hhdet_in_new!E$89</f>
        <v>0</v>
      </c>
      <c r="F63" s="67">
        <f>RES_hhdet_in_new!F$89</f>
        <v>1804.5803678843392</v>
      </c>
      <c r="G63" s="67">
        <f>RES_hhdet_in_new!G$89</f>
        <v>470.8316326316143</v>
      </c>
      <c r="H63" s="67">
        <f>RES_hhdet_in_new!H$89</f>
        <v>1746.1219083147898</v>
      </c>
      <c r="I63" s="67">
        <f>RES_hhdet_in_new!I$89</f>
        <v>3647.3908782671028</v>
      </c>
      <c r="J63" s="67">
        <f>RES_hhdet_in_new!J$89</f>
        <v>1215.1661109825807</v>
      </c>
      <c r="K63" s="67">
        <f>RES_hhdet_in_new!K$89</f>
        <v>1171.1139225300999</v>
      </c>
      <c r="L63" s="67">
        <f>RES_hhdet_in_new!L$89</f>
        <v>3345.5975819494224</v>
      </c>
      <c r="M63" s="67">
        <f>RES_hhdet_in_new!M$89</f>
        <v>4401.4624630156295</v>
      </c>
      <c r="N63" s="67">
        <f>RES_hhdet_in_new!N$89</f>
        <v>11167.699755991089</v>
      </c>
      <c r="O63" s="67">
        <f>RES_hhdet_in_new!O$89</f>
        <v>29523.008330184246</v>
      </c>
      <c r="P63" s="67">
        <f>RES_hhdet_in_new!P$89</f>
        <v>0</v>
      </c>
      <c r="Q63" s="67">
        <f>RES_hhdet_in_new!Q$89</f>
        <v>0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1675.5796918048061</v>
      </c>
      <c r="D66" s="67">
        <f>RES_hhdet_in_new!D$96</f>
        <v>6918.2087973749985</v>
      </c>
      <c r="E66" s="67">
        <f>RES_hhdet_in_new!E$96</f>
        <v>0</v>
      </c>
      <c r="F66" s="67">
        <f>RES_hhdet_in_new!F$96</f>
        <v>13891.58286317959</v>
      </c>
      <c r="G66" s="67">
        <f>RES_hhdet_in_new!G$96</f>
        <v>7294.5215717841775</v>
      </c>
      <c r="H66" s="67">
        <f>RES_hhdet_in_new!H$96</f>
        <v>7241.3579844349506</v>
      </c>
      <c r="I66" s="67">
        <f>RES_hhdet_in_new!I$96</f>
        <v>0</v>
      </c>
      <c r="J66" s="67">
        <f>RES_hhdet_in_new!J$96</f>
        <v>3990.3470450819841</v>
      </c>
      <c r="K66" s="67">
        <f>RES_hhdet_in_new!K$96</f>
        <v>5888.6451993795927</v>
      </c>
      <c r="L66" s="67">
        <f>RES_hhdet_in_new!L$96</f>
        <v>1405.2839657185759</v>
      </c>
      <c r="M66" s="67">
        <f>RES_hhdet_in_new!M$96</f>
        <v>5162.5419957095146</v>
      </c>
      <c r="N66" s="67">
        <f>RES_hhdet_in_new!N$96</f>
        <v>0</v>
      </c>
      <c r="O66" s="67">
        <f>RES_hhdet_in_new!O$96</f>
        <v>0</v>
      </c>
      <c r="P66" s="67">
        <f>RES_hhdet_in_new!P$96</f>
        <v>0</v>
      </c>
      <c r="Q66" s="67">
        <f>RES_hhdet_in_new!Q$96</f>
        <v>0</v>
      </c>
    </row>
    <row r="67" spans="1:17" ht="12" customHeight="1" x14ac:dyDescent="0.25">
      <c r="A67" s="148" t="s">
        <v>141</v>
      </c>
      <c r="B67" s="67"/>
      <c r="C67" s="67">
        <f>RES_hhdet_in_new!C$97</f>
        <v>946.75995473225544</v>
      </c>
      <c r="D67" s="67">
        <f>RES_hhdet_in_new!D$97</f>
        <v>3891.9812464045594</v>
      </c>
      <c r="E67" s="67">
        <f>RES_hhdet_in_new!E$97</f>
        <v>0</v>
      </c>
      <c r="F67" s="67">
        <f>RES_hhdet_in_new!F$97</f>
        <v>7782.0825302256044</v>
      </c>
      <c r="G67" s="67">
        <f>RES_hhdet_in_new!G$97</f>
        <v>5907.2450241279321</v>
      </c>
      <c r="H67" s="67">
        <f>RES_hhdet_in_new!H$97</f>
        <v>12867.336420417238</v>
      </c>
      <c r="I67" s="67">
        <f>RES_hhdet_in_new!I$97</f>
        <v>30818.803924243039</v>
      </c>
      <c r="J67" s="67">
        <f>RES_hhdet_in_new!J$97</f>
        <v>16917.801676974002</v>
      </c>
      <c r="K67" s="67">
        <f>RES_hhdet_in_new!K$97</f>
        <v>15087.446807877965</v>
      </c>
      <c r="L67" s="67">
        <f>RES_hhdet_in_new!L$97</f>
        <v>30139.308784002907</v>
      </c>
      <c r="M67" s="67">
        <f>RES_hhdet_in_new!M$97</f>
        <v>10787.195053570122</v>
      </c>
      <c r="N67" s="67">
        <f>RES_hhdet_in_new!N$97</f>
        <v>76891.513370490429</v>
      </c>
      <c r="O67" s="67">
        <f>RES_hhdet_in_new!O$97</f>
        <v>112482.67108141925</v>
      </c>
      <c r="P67" s="67">
        <f>RES_hhdet_in_new!P$97</f>
        <v>0</v>
      </c>
      <c r="Q67" s="67">
        <f>RES_hhdet_in_new!Q$97</f>
        <v>0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0</v>
      </c>
      <c r="E69" s="67">
        <f>RES_hhdet_in_new!E$101</f>
        <v>0</v>
      </c>
      <c r="F69" s="67">
        <f>RES_hhdet_in_new!F$101</f>
        <v>0</v>
      </c>
      <c r="G69" s="67">
        <f>RES_hhdet_in_new!G$101</f>
        <v>0</v>
      </c>
      <c r="H69" s="67">
        <f>RES_hhdet_in_new!H$101</f>
        <v>0</v>
      </c>
      <c r="I69" s="67">
        <f>RES_hhdet_in_new!I$101</f>
        <v>34466.194802510137</v>
      </c>
      <c r="J69" s="67">
        <f>RES_hhdet_in_new!J$101</f>
        <v>2830.9109144446825</v>
      </c>
      <c r="K69" s="67">
        <f>RES_hhdet_in_new!K$101</f>
        <v>379.62023858846618</v>
      </c>
      <c r="L69" s="67">
        <f>RES_hhdet_in_new!L$101</f>
        <v>0</v>
      </c>
      <c r="M69" s="67">
        <f>RES_hhdet_in_new!M$101</f>
        <v>0</v>
      </c>
      <c r="N69" s="67">
        <f>RES_hhdet_in_new!N$101</f>
        <v>0</v>
      </c>
      <c r="O69" s="67">
        <f>RES_hhdet_in_new!O$101</f>
        <v>0</v>
      </c>
      <c r="P69" s="67">
        <f>RES_hhdet_in_new!P$101</f>
        <v>0</v>
      </c>
      <c r="Q69" s="67">
        <f>RES_hhdet_in_new!Q$101</f>
        <v>0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3672.1716560520017</v>
      </c>
      <c r="D71" s="83">
        <f>RES_hhdet_in_new!D$103</f>
        <v>11861.161759997382</v>
      </c>
      <c r="E71" s="83">
        <f>RES_hhdet_in_new!E$103</f>
        <v>0</v>
      </c>
      <c r="F71" s="83">
        <f>RES_hhdet_in_new!F$103</f>
        <v>24773.446049138758</v>
      </c>
      <c r="G71" s="83">
        <f>RES_hhdet_in_new!G$103</f>
        <v>14244.473883734381</v>
      </c>
      <c r="H71" s="83">
        <f>RES_hhdet_in_new!H$103</f>
        <v>21854.816313166979</v>
      </c>
      <c r="I71" s="83">
        <f>RES_hhdet_in_new!I$103</f>
        <v>0</v>
      </c>
      <c r="J71" s="83">
        <f>RES_hhdet_in_new!J$103</f>
        <v>19292.403918593885</v>
      </c>
      <c r="K71" s="83">
        <f>RES_hhdet_in_new!K$103</f>
        <v>21902.772679662728</v>
      </c>
      <c r="L71" s="83">
        <f>RES_hhdet_in_new!L$103</f>
        <v>34890.190331670907</v>
      </c>
      <c r="M71" s="83">
        <f>RES_hhdet_in_new!M$103</f>
        <v>20351.199512295265</v>
      </c>
      <c r="N71" s="83">
        <f>RES_hhdet_in_new!N$103</f>
        <v>88059.213126481511</v>
      </c>
      <c r="O71" s="83">
        <f>RES_hhdet_in_new!O$103</f>
        <v>142005.67941160349</v>
      </c>
      <c r="P71" s="83">
        <f>RES_hhdet_in_new!P$103</f>
        <v>0</v>
      </c>
      <c r="Q71" s="83">
        <f>RES_hhdet_in_new!Q$103</f>
        <v>0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4764.5158439479983</v>
      </c>
      <c r="D75" s="67">
        <f t="shared" ref="D75:Q75" si="4">D41-D58</f>
        <v>16705.525740002617</v>
      </c>
      <c r="E75" s="67">
        <f t="shared" si="4"/>
        <v>0</v>
      </c>
      <c r="F75" s="67">
        <f t="shared" si="4"/>
        <v>21686.241450861246</v>
      </c>
      <c r="G75" s="67">
        <f t="shared" si="4"/>
        <v>24724.213616265617</v>
      </c>
      <c r="H75" s="67">
        <f t="shared" si="4"/>
        <v>36389.871186833021</v>
      </c>
      <c r="I75" s="67">
        <f t="shared" si="4"/>
        <v>52666.492697489855</v>
      </c>
      <c r="J75" s="67">
        <f t="shared" si="4"/>
        <v>28617.372666961433</v>
      </c>
      <c r="K75" s="67">
        <f t="shared" si="4"/>
        <v>27360.294581748807</v>
      </c>
      <c r="L75" s="67">
        <f t="shared" si="4"/>
        <v>52807.497168329093</v>
      </c>
      <c r="M75" s="67">
        <f t="shared" si="4"/>
        <v>29392.487987704735</v>
      </c>
      <c r="N75" s="67">
        <f t="shared" si="4"/>
        <v>283346.47437351849</v>
      </c>
      <c r="O75" s="67">
        <f t="shared" si="4"/>
        <v>382158.00808839651</v>
      </c>
      <c r="P75" s="67">
        <f t="shared" si="4"/>
        <v>0</v>
      </c>
      <c r="Q75" s="67">
        <f t="shared" si="4"/>
        <v>0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19515.078343948</v>
      </c>
      <c r="D77" s="67">
        <f t="shared" ref="D77:Q77" si="5">D43-D60</f>
        <v>25302.8125</v>
      </c>
      <c r="E77" s="67">
        <f t="shared" si="5"/>
        <v>23649.0625</v>
      </c>
      <c r="F77" s="67">
        <f t="shared" si="5"/>
        <v>32488.3125</v>
      </c>
      <c r="G77" s="67">
        <f t="shared" si="5"/>
        <v>34849.5625</v>
      </c>
      <c r="H77" s="67">
        <f t="shared" si="5"/>
        <v>36564.8125</v>
      </c>
      <c r="I77" s="67">
        <f t="shared" si="5"/>
        <v>41078.0625</v>
      </c>
      <c r="J77" s="67">
        <f t="shared" si="5"/>
        <v>31839.3125</v>
      </c>
      <c r="K77" s="67">
        <f t="shared" si="5"/>
        <v>19937</v>
      </c>
      <c r="L77" s="67">
        <f t="shared" si="5"/>
        <v>24688</v>
      </c>
      <c r="M77" s="67">
        <f t="shared" si="5"/>
        <v>11512</v>
      </c>
      <c r="N77" s="67">
        <f t="shared" si="5"/>
        <v>93421</v>
      </c>
      <c r="O77" s="67">
        <f t="shared" si="5"/>
        <v>126812</v>
      </c>
      <c r="P77" s="67">
        <f t="shared" si="5"/>
        <v>15915</v>
      </c>
      <c r="Q77" s="67">
        <f t="shared" si="5"/>
        <v>0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1253.4455518316977</v>
      </c>
      <c r="D79" s="67">
        <f t="shared" si="6"/>
        <v>1261.6543874484973</v>
      </c>
      <c r="E79" s="67">
        <f t="shared" si="6"/>
        <v>0</v>
      </c>
      <c r="F79" s="67">
        <f t="shared" si="6"/>
        <v>4336.0497121507833</v>
      </c>
      <c r="G79" s="67">
        <f t="shared" si="6"/>
        <v>1919.3743448093319</v>
      </c>
      <c r="H79" s="67">
        <f t="shared" si="6"/>
        <v>3853.2499999999973</v>
      </c>
      <c r="I79" s="67">
        <f t="shared" si="6"/>
        <v>3639.0894800590017</v>
      </c>
      <c r="J79" s="67">
        <f t="shared" si="6"/>
        <v>1949.1330714777614</v>
      </c>
      <c r="K79" s="67">
        <f t="shared" si="6"/>
        <v>1918.2517864197373</v>
      </c>
      <c r="L79" s="67">
        <f t="shared" si="6"/>
        <v>7429.2499999999927</v>
      </c>
      <c r="M79" s="67">
        <f t="shared" si="6"/>
        <v>9254.25</v>
      </c>
      <c r="N79" s="67">
        <f t="shared" si="6"/>
        <v>30465.371966734434</v>
      </c>
      <c r="O79" s="67">
        <f t="shared" si="6"/>
        <v>46519.25</v>
      </c>
      <c r="P79" s="67">
        <f t="shared" si="6"/>
        <v>175.44575786544024</v>
      </c>
      <c r="Q79" s="67">
        <f t="shared" si="6"/>
        <v>7891.1770570027256</v>
      </c>
    </row>
    <row r="80" spans="1:17" ht="12" customHeight="1" x14ac:dyDescent="0.25">
      <c r="A80" s="148" t="s">
        <v>155</v>
      </c>
      <c r="B80" s="67"/>
      <c r="C80" s="67">
        <f t="shared" si="6"/>
        <v>571.72243865336918</v>
      </c>
      <c r="D80" s="67">
        <f t="shared" si="6"/>
        <v>635.60114402536271</v>
      </c>
      <c r="E80" s="67">
        <f t="shared" si="6"/>
        <v>0</v>
      </c>
      <c r="F80" s="67">
        <f t="shared" si="6"/>
        <v>814.92848878852033</v>
      </c>
      <c r="G80" s="67">
        <f t="shared" si="6"/>
        <v>978.91836736838547</v>
      </c>
      <c r="H80" s="67">
        <f t="shared" si="6"/>
        <v>1698.6280916852102</v>
      </c>
      <c r="I80" s="67">
        <f t="shared" si="6"/>
        <v>12861.359121732905</v>
      </c>
      <c r="J80" s="67">
        <f t="shared" si="6"/>
        <v>1986.8755872815839</v>
      </c>
      <c r="K80" s="67">
        <f t="shared" si="6"/>
        <v>2001.4172950173433</v>
      </c>
      <c r="L80" s="67">
        <f t="shared" si="6"/>
        <v>4236.1524180505749</v>
      </c>
      <c r="M80" s="67">
        <f t="shared" si="6"/>
        <v>4602.2875369843741</v>
      </c>
      <c r="N80" s="67">
        <f t="shared" si="6"/>
        <v>24297.260886082579</v>
      </c>
      <c r="O80" s="67">
        <f t="shared" si="6"/>
        <v>25043.503778158636</v>
      </c>
      <c r="P80" s="67">
        <f t="shared" si="6"/>
        <v>203.16001136533021</v>
      </c>
      <c r="Q80" s="67">
        <f t="shared" si="6"/>
        <v>3017.966895584294</v>
      </c>
    </row>
    <row r="81" spans="1:17" ht="12" customHeight="1" x14ac:dyDescent="0.25">
      <c r="A81" s="148" t="s">
        <v>144</v>
      </c>
      <c r="B81" s="67"/>
      <c r="C81" s="67">
        <f t="shared" si="6"/>
        <v>17129.699123591505</v>
      </c>
      <c r="D81" s="67">
        <f t="shared" si="6"/>
        <v>18922.499999999909</v>
      </c>
      <c r="E81" s="67">
        <f t="shared" si="6"/>
        <v>15629.303798995945</v>
      </c>
      <c r="F81" s="67">
        <f t="shared" si="6"/>
        <v>14400.500000000044</v>
      </c>
      <c r="G81" s="67">
        <f t="shared" si="6"/>
        <v>5559.3798198811292</v>
      </c>
      <c r="H81" s="67">
        <f t="shared" si="6"/>
        <v>7935.8884916323123</v>
      </c>
      <c r="I81" s="67">
        <f t="shared" si="6"/>
        <v>8063.9688138728279</v>
      </c>
      <c r="J81" s="67">
        <f t="shared" si="6"/>
        <v>4968.5000000000009</v>
      </c>
      <c r="K81" s="67">
        <f t="shared" si="6"/>
        <v>7046.4113020115428</v>
      </c>
      <c r="L81" s="67">
        <f t="shared" si="6"/>
        <v>5284.3210315789493</v>
      </c>
      <c r="M81" s="67">
        <f t="shared" si="6"/>
        <v>2060.7268381013641</v>
      </c>
      <c r="N81" s="67">
        <f t="shared" si="6"/>
        <v>0</v>
      </c>
      <c r="O81" s="67">
        <f t="shared" si="6"/>
        <v>70228.367845990753</v>
      </c>
      <c r="P81" s="67">
        <f t="shared" si="6"/>
        <v>26759.390232183119</v>
      </c>
      <c r="Q81" s="67">
        <f t="shared" si="6"/>
        <v>46556.432818588743</v>
      </c>
    </row>
    <row r="82" spans="1:17" ht="12" customHeight="1" x14ac:dyDescent="0.25">
      <c r="A82" s="148" t="s">
        <v>143</v>
      </c>
      <c r="B82" s="67"/>
      <c r="C82" s="67">
        <f t="shared" si="6"/>
        <v>11696.952050566395</v>
      </c>
      <c r="D82" s="67">
        <f t="shared" si="6"/>
        <v>13385.427964426475</v>
      </c>
      <c r="E82" s="67">
        <f t="shared" si="6"/>
        <v>11764.321201004055</v>
      </c>
      <c r="F82" s="67">
        <f t="shared" si="6"/>
        <v>6500.9792611653902</v>
      </c>
      <c r="G82" s="67">
        <f t="shared" si="6"/>
        <v>3118.6695280752733</v>
      </c>
      <c r="H82" s="67">
        <f t="shared" si="6"/>
        <v>6515.2499999999945</v>
      </c>
      <c r="I82" s="67">
        <f t="shared" si="6"/>
        <v>27263.250000000011</v>
      </c>
      <c r="J82" s="67">
        <f t="shared" si="6"/>
        <v>7379.25</v>
      </c>
      <c r="K82" s="67">
        <f t="shared" si="6"/>
        <v>6793.5234344716928</v>
      </c>
      <c r="L82" s="67">
        <f t="shared" si="6"/>
        <v>7694.2950772582817</v>
      </c>
      <c r="M82" s="67">
        <f t="shared" si="6"/>
        <v>3165.1002565698823</v>
      </c>
      <c r="N82" s="67">
        <f t="shared" si="6"/>
        <v>2044.729438791823</v>
      </c>
      <c r="O82" s="67">
        <f t="shared" si="6"/>
        <v>79434.806827248744</v>
      </c>
      <c r="P82" s="67">
        <f t="shared" si="6"/>
        <v>22613.411084485528</v>
      </c>
      <c r="Q82" s="67">
        <f t="shared" si="6"/>
        <v>56038.553467422222</v>
      </c>
    </row>
    <row r="83" spans="1:17" ht="12" customHeight="1" x14ac:dyDescent="0.25">
      <c r="A83" s="148" t="s">
        <v>142</v>
      </c>
      <c r="B83" s="67"/>
      <c r="C83" s="67">
        <f t="shared" si="6"/>
        <v>5810.4403134204886</v>
      </c>
      <c r="D83" s="67">
        <f t="shared" si="6"/>
        <v>6329.9636838785991</v>
      </c>
      <c r="E83" s="67">
        <f t="shared" si="6"/>
        <v>177.6731726217352</v>
      </c>
      <c r="F83" s="67">
        <f t="shared" si="6"/>
        <v>13660.167136820388</v>
      </c>
      <c r="G83" s="67">
        <f t="shared" si="6"/>
        <v>25387.228428215811</v>
      </c>
      <c r="H83" s="67">
        <f t="shared" si="6"/>
        <v>26507.392015565034</v>
      </c>
      <c r="I83" s="67">
        <f t="shared" si="6"/>
        <v>14796.432372255711</v>
      </c>
      <c r="J83" s="67">
        <f t="shared" si="6"/>
        <v>21595.40295491799</v>
      </c>
      <c r="K83" s="67">
        <f t="shared" si="6"/>
        <v>27824.027904335904</v>
      </c>
      <c r="L83" s="67">
        <f t="shared" si="6"/>
        <v>64816.638515535022</v>
      </c>
      <c r="M83" s="67">
        <f t="shared" si="6"/>
        <v>29637.208004290449</v>
      </c>
      <c r="N83" s="67">
        <f t="shared" si="6"/>
        <v>196887.03641480312</v>
      </c>
      <c r="O83" s="67">
        <f t="shared" si="6"/>
        <v>160793.23039619508</v>
      </c>
      <c r="P83" s="67">
        <f t="shared" si="6"/>
        <v>39907.931731573946</v>
      </c>
      <c r="Q83" s="67">
        <f t="shared" si="6"/>
        <v>8255</v>
      </c>
    </row>
    <row r="84" spans="1:17" ht="12" customHeight="1" x14ac:dyDescent="0.25">
      <c r="A84" s="148" t="s">
        <v>141</v>
      </c>
      <c r="B84" s="67"/>
      <c r="C84" s="67">
        <f t="shared" si="6"/>
        <v>3283.0979242670928</v>
      </c>
      <c r="D84" s="67">
        <f t="shared" si="6"/>
        <v>3560.8376672528425</v>
      </c>
      <c r="E84" s="67">
        <f t="shared" si="6"/>
        <v>102.95182737826481</v>
      </c>
      <c r="F84" s="67">
        <f t="shared" si="6"/>
        <v>4128.9323013676685</v>
      </c>
      <c r="G84" s="67">
        <f t="shared" si="6"/>
        <v>12816.504975872056</v>
      </c>
      <c r="H84" s="67">
        <f t="shared" si="6"/>
        <v>12648.41357958277</v>
      </c>
      <c r="I84" s="67">
        <f t="shared" si="6"/>
        <v>51372.946075756947</v>
      </c>
      <c r="J84" s="67">
        <f t="shared" si="6"/>
        <v>12609.948323025983</v>
      </c>
      <c r="K84" s="67">
        <f t="shared" si="6"/>
        <v>12345.127204181928</v>
      </c>
      <c r="L84" s="67">
        <f t="shared" si="6"/>
        <v>22774.2601296545</v>
      </c>
      <c r="M84" s="67">
        <f t="shared" si="6"/>
        <v>11093.554946429871</v>
      </c>
      <c r="N84" s="67">
        <f t="shared" si="6"/>
        <v>121463.25146110286</v>
      </c>
      <c r="O84" s="67">
        <f t="shared" si="6"/>
        <v>61172.447337581369</v>
      </c>
      <c r="P84" s="67">
        <f t="shared" si="6"/>
        <v>4319.4784115494631</v>
      </c>
      <c r="Q84" s="67">
        <f t="shared" si="6"/>
        <v>0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0</v>
      </c>
      <c r="D86" s="67">
        <f t="shared" si="7"/>
        <v>0</v>
      </c>
      <c r="E86" s="67">
        <f t="shared" si="7"/>
        <v>0</v>
      </c>
      <c r="F86" s="67">
        <f t="shared" si="7"/>
        <v>0</v>
      </c>
      <c r="G86" s="67">
        <f t="shared" si="7"/>
        <v>0</v>
      </c>
      <c r="H86" s="67">
        <f t="shared" si="7"/>
        <v>0</v>
      </c>
      <c r="I86" s="67">
        <f t="shared" si="7"/>
        <v>143919.80519748986</v>
      </c>
      <c r="J86" s="67">
        <f t="shared" si="7"/>
        <v>10037.24453282902</v>
      </c>
      <c r="K86" s="67">
        <f t="shared" si="7"/>
        <v>10279.764878217551</v>
      </c>
      <c r="L86" s="67">
        <f t="shared" si="7"/>
        <v>18048.121874119282</v>
      </c>
      <c r="M86" s="67">
        <f t="shared" si="7"/>
        <v>9712.9540645337293</v>
      </c>
      <c r="N86" s="67">
        <f t="shared" si="7"/>
        <v>49942.802466537658</v>
      </c>
      <c r="O86" s="67">
        <f t="shared" si="7"/>
        <v>19748.514957485011</v>
      </c>
      <c r="P86" s="67">
        <f t="shared" si="7"/>
        <v>0</v>
      </c>
      <c r="Q86" s="67">
        <f t="shared" si="7"/>
        <v>166355</v>
      </c>
    </row>
    <row r="87" spans="1:17" ht="12" customHeight="1" x14ac:dyDescent="0.25">
      <c r="A87" s="148" t="s">
        <v>57</v>
      </c>
      <c r="B87" s="67"/>
      <c r="C87" s="67">
        <f t="shared" si="7"/>
        <v>2490.7050610937472</v>
      </c>
      <c r="D87" s="67">
        <f t="shared" si="7"/>
        <v>401.02108435592186</v>
      </c>
      <c r="E87" s="67">
        <f t="shared" si="7"/>
        <v>2199.7710843559239</v>
      </c>
      <c r="F87" s="67">
        <f t="shared" si="7"/>
        <v>5368.2410892699645</v>
      </c>
      <c r="G87" s="67">
        <f t="shared" si="7"/>
        <v>2641.3490354824712</v>
      </c>
      <c r="H87" s="67">
        <f t="shared" si="7"/>
        <v>3811.8419314437397</v>
      </c>
      <c r="I87" s="67">
        <f t="shared" si="7"/>
        <v>1375.6083249345506</v>
      </c>
      <c r="J87" s="67">
        <f t="shared" si="7"/>
        <v>3701.7500000000045</v>
      </c>
      <c r="K87" s="67">
        <f t="shared" si="7"/>
        <v>516.39141363427461</v>
      </c>
      <c r="L87" s="67">
        <f t="shared" si="7"/>
        <v>12024.749999999998</v>
      </c>
      <c r="M87" s="67">
        <f t="shared" si="7"/>
        <v>2801.7500000000036</v>
      </c>
      <c r="N87" s="67">
        <f t="shared" si="7"/>
        <v>0</v>
      </c>
      <c r="O87" s="67">
        <f t="shared" si="7"/>
        <v>43892.827588250744</v>
      </c>
      <c r="P87" s="67">
        <f t="shared" si="7"/>
        <v>46055.870480402242</v>
      </c>
      <c r="Q87" s="67">
        <f t="shared" si="7"/>
        <v>30228.540306969804</v>
      </c>
    </row>
    <row r="88" spans="1:17" ht="12" customHeight="1" x14ac:dyDescent="0.25">
      <c r="A88" s="159" t="s">
        <v>140</v>
      </c>
      <c r="B88" s="83"/>
      <c r="C88" s="83">
        <f t="shared" si="7"/>
        <v>41692.810782854256</v>
      </c>
      <c r="D88" s="83">
        <f t="shared" si="7"/>
        <v>54269.088240002617</v>
      </c>
      <c r="E88" s="83">
        <f t="shared" si="7"/>
        <v>24368.75</v>
      </c>
      <c r="F88" s="83">
        <f t="shared" si="7"/>
        <v>40481.803950861242</v>
      </c>
      <c r="G88" s="83">
        <f t="shared" si="7"/>
        <v>46697.776116265566</v>
      </c>
      <c r="H88" s="83">
        <f t="shared" si="7"/>
        <v>57259.433686833021</v>
      </c>
      <c r="I88" s="83">
        <f t="shared" si="7"/>
        <v>34938.912785349756</v>
      </c>
      <c r="J88" s="83">
        <f t="shared" si="7"/>
        <v>39314.846081406096</v>
      </c>
      <c r="K88" s="83">
        <f t="shared" si="7"/>
        <v>58615.244881431048</v>
      </c>
      <c r="L88" s="83">
        <f t="shared" si="7"/>
        <v>99271.646022879417</v>
      </c>
      <c r="M88" s="83">
        <f t="shared" si="7"/>
        <v>53228.580482790698</v>
      </c>
      <c r="N88" s="83">
        <f t="shared" si="7"/>
        <v>357691.44401555671</v>
      </c>
      <c r="O88" s="83">
        <f t="shared" si="7"/>
        <v>400207.9376041845</v>
      </c>
      <c r="P88" s="83">
        <f t="shared" si="7"/>
        <v>32511.9089510415</v>
      </c>
      <c r="Q88" s="83">
        <f t="shared" si="7"/>
        <v>0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0</v>
      </c>
      <c r="C94" s="80">
        <f>RES_hhdet_numvin!C83</f>
        <v>0</v>
      </c>
      <c r="D94" s="80">
        <f>RES_hhdet_numvin!D83</f>
        <v>0</v>
      </c>
      <c r="E94" s="80">
        <f>RES_hhdet_numvin!E83</f>
        <v>0</v>
      </c>
      <c r="F94" s="80">
        <f>RES_hhdet_numvin!F83</f>
        <v>0</v>
      </c>
      <c r="G94" s="80">
        <f>RES_hhdet_numvin!G83</f>
        <v>0</v>
      </c>
      <c r="H94" s="80">
        <f>RES_hhdet_numvin!H83</f>
        <v>0</v>
      </c>
      <c r="I94" s="80">
        <f>RES_hhdet_numvin!I83</f>
        <v>4855.8749999999982</v>
      </c>
      <c r="J94" s="80">
        <f>RES_hhdet_numvin!J83</f>
        <v>50740.687499999985</v>
      </c>
      <c r="K94" s="80">
        <f>RES_hhdet_numvin!K83</f>
        <v>49642.687499999985</v>
      </c>
      <c r="L94" s="80">
        <f>RES_hhdet_numvin!L83</f>
        <v>87697.687499999985</v>
      </c>
      <c r="M94" s="80">
        <f>RES_hhdet_numvin!M83</f>
        <v>49743.687499999985</v>
      </c>
      <c r="N94" s="80">
        <f>RES_hhdet_numvin!N83</f>
        <v>371405.68749999994</v>
      </c>
      <c r="O94" s="80">
        <f>RES_hhdet_numvin!O83</f>
        <v>524163.68749999983</v>
      </c>
      <c r="P94" s="80">
        <f>RES_hhdet_numvin!P83</f>
        <v>0</v>
      </c>
      <c r="Q94" s="80">
        <f>RES_hhdet_numvin!Q83</f>
        <v>0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0</v>
      </c>
      <c r="I96" s="80">
        <f>RES_hhdet_numvin!I86</f>
        <v>0</v>
      </c>
      <c r="J96" s="80">
        <f>RES_hhdet_numvin!J86</f>
        <v>0</v>
      </c>
      <c r="K96" s="80">
        <f>RES_hhdet_numvin!K86</f>
        <v>6241.9999999999982</v>
      </c>
      <c r="L96" s="80">
        <f>RES_hhdet_numvin!L86</f>
        <v>41000</v>
      </c>
      <c r="M96" s="80">
        <f>RES_hhdet_numvin!M86</f>
        <v>19482.999999999996</v>
      </c>
      <c r="N96" s="80">
        <f>RES_hhdet_numvin!N86</f>
        <v>122453.99999999997</v>
      </c>
      <c r="O96" s="80">
        <f>RES_hhdet_numvin!O86</f>
        <v>173933.99999999997</v>
      </c>
      <c r="P96" s="80">
        <f>RES_hhdet_numvin!P86</f>
        <v>0</v>
      </c>
      <c r="Q96" s="80">
        <f>RES_hhdet_numvin!Q86</f>
        <v>0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0</v>
      </c>
      <c r="C98" s="80">
        <f>RES_hhdet_numvin!C88</f>
        <v>0</v>
      </c>
      <c r="D98" s="80">
        <f>RES_hhdet_numvin!D88</f>
        <v>0</v>
      </c>
      <c r="E98" s="80">
        <f>RES_hhdet_numvin!E88</f>
        <v>0</v>
      </c>
      <c r="F98" s="80">
        <f>RES_hhdet_numvin!F88</f>
        <v>0</v>
      </c>
      <c r="G98" s="80">
        <f>RES_hhdet_numvin!G88</f>
        <v>0</v>
      </c>
      <c r="H98" s="80">
        <f>RES_hhdet_numvin!H88</f>
        <v>0</v>
      </c>
      <c r="I98" s="80">
        <f>RES_hhdet_numvin!I88</f>
        <v>160.15037216365019</v>
      </c>
      <c r="J98" s="80">
        <f>RES_hhdet_numvin!J88</f>
        <v>4467.0567424292012</v>
      </c>
      <c r="K98" s="80">
        <f>RES_hhdet_numvin!K88</f>
        <v>4523.0048187730017</v>
      </c>
      <c r="L98" s="80">
        <f>RES_hhdet_numvin!L88</f>
        <v>7143.6143108707774</v>
      </c>
      <c r="M98" s="80">
        <f>RES_hhdet_numvin!M88</f>
        <v>3193.2506232491301</v>
      </c>
      <c r="N98" s="80">
        <f>RES_hhdet_numvin!N88</f>
        <v>30465.371966734427</v>
      </c>
      <c r="O98" s="80">
        <f>RES_hhdet_numvin!O88</f>
        <v>44086.551165779783</v>
      </c>
      <c r="P98" s="80">
        <f>RES_hhdet_numvin!P88</f>
        <v>0</v>
      </c>
      <c r="Q98" s="80">
        <f>RES_hhdet_numvin!Q88</f>
        <v>0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0</v>
      </c>
      <c r="D99" s="80">
        <f>RES_hhdet_numvin!D89</f>
        <v>0</v>
      </c>
      <c r="E99" s="80">
        <f>RES_hhdet_numvin!E89</f>
        <v>0</v>
      </c>
      <c r="F99" s="80">
        <f>RES_hhdet_numvin!F89</f>
        <v>0</v>
      </c>
      <c r="G99" s="80">
        <f>RES_hhdet_numvin!G89</f>
        <v>0</v>
      </c>
      <c r="H99" s="80">
        <f>RES_hhdet_numvin!H89</f>
        <v>0</v>
      </c>
      <c r="I99" s="80">
        <f>RES_hhdet_numvin!I89</f>
        <v>2613.5732431771348</v>
      </c>
      <c r="J99" s="80">
        <f>RES_hhdet_numvin!J89</f>
        <v>4165.0172125185318</v>
      </c>
      <c r="K99" s="80">
        <f>RES_hhdet_numvin!K89</f>
        <v>4117.012441714669</v>
      </c>
      <c r="L99" s="80">
        <f>RES_hhdet_numvin!L89</f>
        <v>8592.7852682109642</v>
      </c>
      <c r="M99" s="80">
        <f>RES_hhdet_numvin!M89</f>
        <v>7089.1390839621472</v>
      </c>
      <c r="N99" s="80">
        <f>RES_hhdet_numvin!N89</f>
        <v>35464.96064207366</v>
      </c>
      <c r="O99" s="80">
        <f>RES_hhdet_numvin!O89</f>
        <v>54566.512108342868</v>
      </c>
      <c r="P99" s="80">
        <f>RES_hhdet_numvin!P89</f>
        <v>0</v>
      </c>
      <c r="Q99" s="80">
        <f>RES_hhdet_numvin!Q89</f>
        <v>0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0</v>
      </c>
      <c r="D100" s="80">
        <f>RES_hhdet_numvin!D92</f>
        <v>0</v>
      </c>
      <c r="E100" s="80">
        <f>RES_hhdet_numvin!E92</f>
        <v>0</v>
      </c>
      <c r="F100" s="80">
        <f>RES_hhdet_numvin!F92</f>
        <v>0</v>
      </c>
      <c r="G100" s="80">
        <f>RES_hhdet_numvin!G92</f>
        <v>0</v>
      </c>
      <c r="H100" s="80">
        <f>RES_hhdet_numvin!H92</f>
        <v>0</v>
      </c>
      <c r="I100" s="80">
        <f>RES_hhdet_numvin!I92</f>
        <v>944.85651362902752</v>
      </c>
      <c r="J100" s="80">
        <f>RES_hhdet_numvin!J92</f>
        <v>18979.248631049428</v>
      </c>
      <c r="K100" s="80">
        <f>RES_hhdet_numvin!K92</f>
        <v>18331.351071694244</v>
      </c>
      <c r="L100" s="80">
        <f>RES_hhdet_numvin!L92</f>
        <v>21470.663538705117</v>
      </c>
      <c r="M100" s="80">
        <f>RES_hhdet_numvin!M92</f>
        <v>2060.7268381013637</v>
      </c>
      <c r="N100" s="80">
        <f>RES_hhdet_numvin!N92</f>
        <v>0</v>
      </c>
      <c r="O100" s="80">
        <f>RES_hhdet_numvin!O92</f>
        <v>45250.153406820769</v>
      </c>
      <c r="P100" s="80">
        <f>RES_hhdet_numvin!P92</f>
        <v>0</v>
      </c>
      <c r="Q100" s="80">
        <f>RES_hhdet_numvin!Q92</f>
        <v>0</v>
      </c>
    </row>
    <row r="101" spans="1:17" ht="12" customHeight="1" x14ac:dyDescent="0.25">
      <c r="A101" s="23" t="s">
        <v>143</v>
      </c>
      <c r="B101" s="80">
        <f>RES_hhdet_numvin!B93</f>
        <v>0</v>
      </c>
      <c r="C101" s="80">
        <f>RES_hhdet_numvin!C93</f>
        <v>0</v>
      </c>
      <c r="D101" s="80">
        <f>RES_hhdet_numvin!D93</f>
        <v>0</v>
      </c>
      <c r="E101" s="80">
        <f>RES_hhdet_numvin!E93</f>
        <v>0</v>
      </c>
      <c r="F101" s="80">
        <f>RES_hhdet_numvin!F93</f>
        <v>0</v>
      </c>
      <c r="G101" s="80">
        <f>RES_hhdet_numvin!G93</f>
        <v>0</v>
      </c>
      <c r="H101" s="80">
        <f>RES_hhdet_numvin!H93</f>
        <v>0</v>
      </c>
      <c r="I101" s="80">
        <f>RES_hhdet_numvin!I93</f>
        <v>1137.2948710301862</v>
      </c>
      <c r="J101" s="80">
        <f>RES_hhdet_numvin!J93</f>
        <v>23129.364914002828</v>
      </c>
      <c r="K101" s="80">
        <f>RES_hhdet_numvin!K93</f>
        <v>22671.319167818074</v>
      </c>
      <c r="L101" s="80">
        <f>RES_hhdet_numvin!L93</f>
        <v>27177.300219899582</v>
      </c>
      <c r="M101" s="80">
        <f>RES_hhdet_numvin!M93</f>
        <v>3165.1002565698814</v>
      </c>
      <c r="N101" s="80">
        <f>RES_hhdet_numvin!N93</f>
        <v>2044.7294387918225</v>
      </c>
      <c r="O101" s="80">
        <f>RES_hhdet_numvin!O93</f>
        <v>53399.891131887569</v>
      </c>
      <c r="P101" s="80">
        <f>RES_hhdet_numvin!P93</f>
        <v>0</v>
      </c>
      <c r="Q101" s="80">
        <f>RES_hhdet_numvin!Q93</f>
        <v>0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0</v>
      </c>
      <c r="D102" s="80">
        <f>RES_hhdet_numvin!D96</f>
        <v>0</v>
      </c>
      <c r="E102" s="80">
        <f>RES_hhdet_numvin!E96</f>
        <v>0</v>
      </c>
      <c r="F102" s="80">
        <f>RES_hhdet_numvin!F96</f>
        <v>0</v>
      </c>
      <c r="G102" s="80">
        <f>RES_hhdet_numvin!G96</f>
        <v>0</v>
      </c>
      <c r="H102" s="80">
        <f>RES_hhdet_numvin!H96</f>
        <v>0</v>
      </c>
      <c r="I102" s="80">
        <f>RES_hhdet_numvin!I96</f>
        <v>0</v>
      </c>
      <c r="J102" s="80">
        <f>RES_hhdet_numvin!J96</f>
        <v>0</v>
      </c>
      <c r="K102" s="80">
        <f>RES_hhdet_numvin!K96</f>
        <v>0</v>
      </c>
      <c r="L102" s="80">
        <f>RES_hhdet_numvin!L96</f>
        <v>3865.7352110464699</v>
      </c>
      <c r="M102" s="80">
        <f>RES_hhdet_numvin!M96</f>
        <v>16086.450422773542</v>
      </c>
      <c r="N102" s="80">
        <f>RES_hhdet_numvin!N96</f>
        <v>133913.35309801166</v>
      </c>
      <c r="O102" s="80">
        <f>RES_hhdet_numvin!O96</f>
        <v>153205.46126816826</v>
      </c>
      <c r="P102" s="80">
        <f>RES_hhdet_numvin!P96</f>
        <v>0</v>
      </c>
      <c r="Q102" s="80">
        <f>RES_hhdet_numvin!Q96</f>
        <v>0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0</v>
      </c>
      <c r="D103" s="80">
        <f>RES_hhdet_numvin!D97</f>
        <v>0</v>
      </c>
      <c r="E103" s="80">
        <f>RES_hhdet_numvin!E97</f>
        <v>0</v>
      </c>
      <c r="F103" s="80">
        <f>RES_hhdet_numvin!F97</f>
        <v>0</v>
      </c>
      <c r="G103" s="80">
        <f>RES_hhdet_numvin!G97</f>
        <v>0</v>
      </c>
      <c r="H103" s="80">
        <f>RES_hhdet_numvin!H97</f>
        <v>0</v>
      </c>
      <c r="I103" s="80">
        <f>RES_hhdet_numvin!I97</f>
        <v>0</v>
      </c>
      <c r="J103" s="80">
        <f>RES_hhdet_numvin!J97</f>
        <v>0</v>
      </c>
      <c r="K103" s="80">
        <f>RES_hhdet_numvin!K97</f>
        <v>0</v>
      </c>
      <c r="L103" s="80">
        <f>RES_hhdet_numvin!L97</f>
        <v>19447.588951267066</v>
      </c>
      <c r="M103" s="80">
        <f>RES_hhdet_numvin!M97</f>
        <v>18149.020275343926</v>
      </c>
      <c r="N103" s="80">
        <f>RES_hhdet_numvin!N97</f>
        <v>169517.27235438838</v>
      </c>
      <c r="O103" s="80">
        <f>RES_hhdet_numvin!O97</f>
        <v>173655.11841900059</v>
      </c>
      <c r="P103" s="80">
        <f>RES_hhdet_numvin!P97</f>
        <v>0</v>
      </c>
      <c r="Q103" s="80">
        <f>RES_hhdet_numvin!Q97</f>
        <v>0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0</v>
      </c>
      <c r="C105" s="80">
        <f>RES_hhdet_numvin!C101</f>
        <v>0</v>
      </c>
      <c r="D105" s="80">
        <f>RES_hhdet_numvin!D101</f>
        <v>0</v>
      </c>
      <c r="E105" s="80">
        <f>RES_hhdet_numvin!E101</f>
        <v>0</v>
      </c>
      <c r="F105" s="80">
        <f>RES_hhdet_numvin!F101</f>
        <v>0</v>
      </c>
      <c r="G105" s="80">
        <f>RES_hhdet_numvin!G101</f>
        <v>0</v>
      </c>
      <c r="H105" s="80">
        <f>RES_hhdet_numvin!H101</f>
        <v>0</v>
      </c>
      <c r="I105" s="80">
        <f>RES_hhdet_numvin!I101</f>
        <v>3219.3114564632501</v>
      </c>
      <c r="J105" s="80">
        <f>RES_hhdet_numvin!J101</f>
        <v>37441.019704386257</v>
      </c>
      <c r="K105" s="80">
        <f>RES_hhdet_numvin!K101</f>
        <v>36161.888204108604</v>
      </c>
      <c r="L105" s="80">
        <f>RES_hhdet_numvin!L101</f>
        <v>24216.50914648547</v>
      </c>
      <c r="M105" s="80">
        <f>RES_hhdet_numvin!M101</f>
        <v>9712.9540645337274</v>
      </c>
      <c r="N105" s="80">
        <f>RES_hhdet_numvin!N101</f>
        <v>49942.802466537643</v>
      </c>
      <c r="O105" s="80">
        <f>RES_hhdet_numvin!O101</f>
        <v>19748.514957485007</v>
      </c>
      <c r="P105" s="80">
        <f>RES_hhdet_numvin!P101</f>
        <v>0</v>
      </c>
      <c r="Q105" s="80">
        <f>RES_hhdet_numvin!Q101</f>
        <v>0</v>
      </c>
    </row>
    <row r="106" spans="1:17" ht="12" customHeight="1" x14ac:dyDescent="0.25">
      <c r="A106" s="23" t="s">
        <v>57</v>
      </c>
      <c r="B106" s="80">
        <f>RES_hhdet_numvin!B102</f>
        <v>0</v>
      </c>
      <c r="C106" s="80">
        <f>RES_hhdet_numvin!C102</f>
        <v>0</v>
      </c>
      <c r="D106" s="80">
        <f>RES_hhdet_numvin!D102</f>
        <v>0</v>
      </c>
      <c r="E106" s="80">
        <f>RES_hhdet_numvin!E102</f>
        <v>0</v>
      </c>
      <c r="F106" s="80">
        <f>RES_hhdet_numvin!F102</f>
        <v>0</v>
      </c>
      <c r="G106" s="80">
        <f>RES_hhdet_numvin!G102</f>
        <v>0</v>
      </c>
      <c r="H106" s="80">
        <f>RES_hhdet_numvin!H102</f>
        <v>0</v>
      </c>
      <c r="I106" s="80">
        <f>RES_hhdet_numvin!I102</f>
        <v>1636.5635435367481</v>
      </c>
      <c r="J106" s="80">
        <f>RES_hhdet_numvin!J102</f>
        <v>13299.667795613736</v>
      </c>
      <c r="K106" s="80">
        <f>RES_hhdet_numvin!K102</f>
        <v>13480.799295891386</v>
      </c>
      <c r="L106" s="80">
        <f>RES_hhdet_numvin!L102</f>
        <v>5496.3285127046965</v>
      </c>
      <c r="M106" s="80">
        <f>RES_hhdet_numvin!M102</f>
        <v>1251.1216024742901</v>
      </c>
      <c r="N106" s="80">
        <f>RES_hhdet_numvin!N102</f>
        <v>0</v>
      </c>
      <c r="O106" s="80">
        <f>RES_hhdet_numvin!O102</f>
        <v>30434.519249779121</v>
      </c>
      <c r="P106" s="80">
        <f>RES_hhdet_numvin!P102</f>
        <v>0</v>
      </c>
      <c r="Q106" s="80">
        <f>RES_hhdet_numvin!Q102</f>
        <v>0</v>
      </c>
    </row>
    <row r="107" spans="1:17" ht="12" customHeight="1" x14ac:dyDescent="0.25">
      <c r="A107" s="29" t="s">
        <v>140</v>
      </c>
      <c r="B107" s="78">
        <f>RES_hhdet_numvin!B103</f>
        <v>0</v>
      </c>
      <c r="C107" s="78">
        <f>RES_hhdet_numvin!C103</f>
        <v>0</v>
      </c>
      <c r="D107" s="78">
        <f>RES_hhdet_numvin!D103</f>
        <v>0</v>
      </c>
      <c r="E107" s="78">
        <f>RES_hhdet_numvin!E103</f>
        <v>0</v>
      </c>
      <c r="F107" s="78">
        <f>RES_hhdet_numvin!F103</f>
        <v>0</v>
      </c>
      <c r="G107" s="78">
        <f>RES_hhdet_numvin!G103</f>
        <v>0</v>
      </c>
      <c r="H107" s="78">
        <f>RES_hhdet_numvin!H103</f>
        <v>0</v>
      </c>
      <c r="I107" s="78">
        <f>RES_hhdet_numvin!I103</f>
        <v>0</v>
      </c>
      <c r="J107" s="78">
        <f>RES_hhdet_numvin!J103</f>
        <v>0</v>
      </c>
      <c r="K107" s="78">
        <f>RES_hhdet_numvin!K103</f>
        <v>0</v>
      </c>
      <c r="L107" s="78">
        <f>RES_hhdet_numvin!L103</f>
        <v>57984.849840809809</v>
      </c>
      <c r="M107" s="78">
        <f>RES_hhdet_numvin!M103</f>
        <v>38779.611832991977</v>
      </c>
      <c r="N107" s="78">
        <f>RES_hhdet_numvin!N103</f>
        <v>321462.88503346231</v>
      </c>
      <c r="O107" s="78">
        <f>RES_hhdet_numvin!O103</f>
        <v>473980.65329273581</v>
      </c>
      <c r="P107" s="78">
        <f>RES_hhdet_numvin!P103</f>
        <v>0</v>
      </c>
      <c r="Q107" s="78">
        <f>RES_hhdet_numvin!Q103</f>
        <v>0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898.91669408721975</v>
      </c>
      <c r="C111" s="168">
        <f t="shared" ref="C111:Q111" si="8">SUM(C112,C115,C117,C130)</f>
        <v>890.56426179187986</v>
      </c>
      <c r="D111" s="168">
        <f t="shared" si="8"/>
        <v>896.3096538515465</v>
      </c>
      <c r="E111" s="168">
        <f t="shared" si="8"/>
        <v>883.0474286519451</v>
      </c>
      <c r="F111" s="168">
        <f t="shared" si="8"/>
        <v>884.01072251734695</v>
      </c>
      <c r="G111" s="168">
        <f t="shared" si="8"/>
        <v>879.63211529860109</v>
      </c>
      <c r="H111" s="168">
        <f t="shared" si="8"/>
        <v>889.16685609887452</v>
      </c>
      <c r="I111" s="168">
        <f t="shared" si="8"/>
        <v>989.24999765712232</v>
      </c>
      <c r="J111" s="168">
        <f t="shared" si="8"/>
        <v>849.9115361241254</v>
      </c>
      <c r="K111" s="168">
        <f t="shared" si="8"/>
        <v>776.67361766737531</v>
      </c>
      <c r="L111" s="168">
        <f t="shared" si="8"/>
        <v>804.48922596648902</v>
      </c>
      <c r="M111" s="168">
        <f t="shared" si="8"/>
        <v>978.01158853493769</v>
      </c>
      <c r="N111" s="168">
        <f t="shared" si="8"/>
        <v>1251.3272974968718</v>
      </c>
      <c r="O111" s="168">
        <f t="shared" si="8"/>
        <v>1243.7086641676285</v>
      </c>
      <c r="P111" s="168">
        <f t="shared" si="8"/>
        <v>1199.3658266280311</v>
      </c>
      <c r="Q111" s="168">
        <f t="shared" si="8"/>
        <v>1151.8245415716278</v>
      </c>
    </row>
    <row r="112" spans="1:17" ht="12" customHeight="1" x14ac:dyDescent="0.25">
      <c r="A112" s="158" t="s">
        <v>65</v>
      </c>
      <c r="B112" s="157">
        <f>SUM(B113:B114)</f>
        <v>691.15581376639102</v>
      </c>
      <c r="C112" s="157">
        <f t="shared" ref="C112:Q112" si="9">SUM(C113:C114)</f>
        <v>690.87293102059255</v>
      </c>
      <c r="D112" s="157">
        <f t="shared" si="9"/>
        <v>691.21995709006535</v>
      </c>
      <c r="E112" s="157">
        <f t="shared" si="9"/>
        <v>692.98046277198046</v>
      </c>
      <c r="F112" s="157">
        <f t="shared" si="9"/>
        <v>691.85796285197966</v>
      </c>
      <c r="G112" s="157">
        <f t="shared" si="9"/>
        <v>690.58925182118185</v>
      </c>
      <c r="H112" s="157">
        <f t="shared" si="9"/>
        <v>691.01527237606069</v>
      </c>
      <c r="I112" s="157">
        <f t="shared" si="9"/>
        <v>746.25066616648655</v>
      </c>
      <c r="J112" s="157">
        <f t="shared" si="9"/>
        <v>603.07158578670271</v>
      </c>
      <c r="K112" s="157">
        <f t="shared" si="9"/>
        <v>529.69903043852435</v>
      </c>
      <c r="L112" s="157">
        <f t="shared" si="9"/>
        <v>550.53316259778967</v>
      </c>
      <c r="M112" s="157">
        <f t="shared" si="9"/>
        <v>727.9235314889753</v>
      </c>
      <c r="N112" s="157">
        <f t="shared" si="9"/>
        <v>889.27837099797625</v>
      </c>
      <c r="O112" s="157">
        <f t="shared" si="9"/>
        <v>738.49737257042943</v>
      </c>
      <c r="P112" s="157">
        <f t="shared" si="9"/>
        <v>712.44857660760499</v>
      </c>
      <c r="Q112" s="157">
        <f t="shared" si="9"/>
        <v>756.91553902890234</v>
      </c>
    </row>
    <row r="113" spans="1:17" ht="12" customHeight="1" x14ac:dyDescent="0.25">
      <c r="A113" s="23" t="s">
        <v>157</v>
      </c>
      <c r="B113" s="156">
        <f>RES_hhdet_fec!B$83</f>
        <v>688.99134990508173</v>
      </c>
      <c r="C113" s="156">
        <f>RES_hhdet_fec!C$83</f>
        <v>689.0427472902096</v>
      </c>
      <c r="D113" s="156">
        <f>RES_hhdet_fec!D$83</f>
        <v>688.45461814927262</v>
      </c>
      <c r="E113" s="156">
        <f>RES_hhdet_fec!E$83</f>
        <v>690.14490059043692</v>
      </c>
      <c r="F113" s="156">
        <f>RES_hhdet_fec!F$83</f>
        <v>689.14662465591675</v>
      </c>
      <c r="G113" s="156">
        <f>RES_hhdet_fec!G$83</f>
        <v>688.74986197103215</v>
      </c>
      <c r="H113" s="156">
        <f>RES_hhdet_fec!H$83</f>
        <v>688.1365290594988</v>
      </c>
      <c r="I113" s="156">
        <f>RES_hhdet_fec!I$83</f>
        <v>741.78501777283998</v>
      </c>
      <c r="J113" s="156">
        <f>RES_hhdet_fec!J$83</f>
        <v>599.57015304659035</v>
      </c>
      <c r="K113" s="156">
        <f>RES_hhdet_fec!K$83</f>
        <v>526.17222505019902</v>
      </c>
      <c r="L113" s="156">
        <f>RES_hhdet_fec!L$83</f>
        <v>546.75870520837418</v>
      </c>
      <c r="M113" s="156">
        <f>RES_hhdet_fec!M$83</f>
        <v>725.65956689439213</v>
      </c>
      <c r="N113" s="156">
        <f>RES_hhdet_fec!N$83</f>
        <v>881.28744874990753</v>
      </c>
      <c r="O113" s="156">
        <f>RES_hhdet_fec!O$83</f>
        <v>731.76783204142021</v>
      </c>
      <c r="P113" s="156">
        <f>RES_hhdet_fec!P$83</f>
        <v>706.7108222237747</v>
      </c>
      <c r="Q113" s="156">
        <f>RES_hhdet_fec!Q$83</f>
        <v>750.19827800221333</v>
      </c>
    </row>
    <row r="114" spans="1:17" ht="12" customHeight="1" x14ac:dyDescent="0.25">
      <c r="A114" s="23" t="s">
        <v>60</v>
      </c>
      <c r="B114" s="156">
        <f>RES_hhdet_fec!B$84</f>
        <v>2.1644638613093261</v>
      </c>
      <c r="C114" s="156">
        <f>RES_hhdet_fec!C$84</f>
        <v>1.8301837303829722</v>
      </c>
      <c r="D114" s="156">
        <f>RES_hhdet_fec!D$84</f>
        <v>2.7653389407927689</v>
      </c>
      <c r="E114" s="156">
        <f>RES_hhdet_fec!E$84</f>
        <v>2.835562181543557</v>
      </c>
      <c r="F114" s="156">
        <f>RES_hhdet_fec!F$84</f>
        <v>2.7113381960628757</v>
      </c>
      <c r="G114" s="156">
        <f>RES_hhdet_fec!G$84</f>
        <v>1.8393898501497017</v>
      </c>
      <c r="H114" s="156">
        <f>RES_hhdet_fec!H$84</f>
        <v>2.8787433165618466</v>
      </c>
      <c r="I114" s="156">
        <f>RES_hhdet_fec!I$84</f>
        <v>4.465648393646557</v>
      </c>
      <c r="J114" s="156">
        <f>RES_hhdet_fec!J$84</f>
        <v>3.5014327401123642</v>
      </c>
      <c r="K114" s="156">
        <f>RES_hhdet_fec!K$84</f>
        <v>3.5268053883253643</v>
      </c>
      <c r="L114" s="156">
        <f>RES_hhdet_fec!L$84</f>
        <v>3.7744573894154607</v>
      </c>
      <c r="M114" s="156">
        <f>RES_hhdet_fec!M$84</f>
        <v>2.2639645945832259</v>
      </c>
      <c r="N114" s="156">
        <f>RES_hhdet_fec!N$84</f>
        <v>7.9909222480687383</v>
      </c>
      <c r="O114" s="156">
        <f>RES_hhdet_fec!O$84</f>
        <v>6.729540529009193</v>
      </c>
      <c r="P114" s="156">
        <f>RES_hhdet_fec!P$84</f>
        <v>5.7377543838303415</v>
      </c>
      <c r="Q114" s="156">
        <f>RES_hhdet_fec!Q$84</f>
        <v>6.7172610266890551</v>
      </c>
    </row>
    <row r="115" spans="1:17" ht="12" customHeight="1" x14ac:dyDescent="0.25">
      <c r="A115" s="158" t="s">
        <v>112</v>
      </c>
      <c r="B115" s="157">
        <f>B116</f>
        <v>9.6566180576417082</v>
      </c>
      <c r="C115" s="157">
        <f t="shared" ref="C115:Q115" si="10">C116</f>
        <v>11.736301806681775</v>
      </c>
      <c r="D115" s="157">
        <f t="shared" si="10"/>
        <v>13.199945039697603</v>
      </c>
      <c r="E115" s="157">
        <f t="shared" si="10"/>
        <v>13.57105230179455</v>
      </c>
      <c r="F115" s="157">
        <f t="shared" si="10"/>
        <v>15.06707917707698</v>
      </c>
      <c r="G115" s="157">
        <f t="shared" si="10"/>
        <v>16.37489172015751</v>
      </c>
      <c r="H115" s="157">
        <f t="shared" si="10"/>
        <v>17.989420960086044</v>
      </c>
      <c r="I115" s="157">
        <f t="shared" si="10"/>
        <v>20.405158884047896</v>
      </c>
      <c r="J115" s="157">
        <f t="shared" si="10"/>
        <v>21.679203771154096</v>
      </c>
      <c r="K115" s="157">
        <f t="shared" si="10"/>
        <v>22.171172696837779</v>
      </c>
      <c r="L115" s="157">
        <f t="shared" si="10"/>
        <v>23.275783006479795</v>
      </c>
      <c r="M115" s="157">
        <f t="shared" si="10"/>
        <v>23.58160192250255</v>
      </c>
      <c r="N115" s="157">
        <f t="shared" si="10"/>
        <v>31.544015958349782</v>
      </c>
      <c r="O115" s="157">
        <f t="shared" si="10"/>
        <v>44.336554341762529</v>
      </c>
      <c r="P115" s="157">
        <f t="shared" si="10"/>
        <v>43.851836971024213</v>
      </c>
      <c r="Q115" s="157">
        <f t="shared" si="10"/>
        <v>34.100880528382802</v>
      </c>
    </row>
    <row r="116" spans="1:17" ht="12" customHeight="1" x14ac:dyDescent="0.25">
      <c r="A116" s="23" t="s">
        <v>60</v>
      </c>
      <c r="B116" s="156">
        <f>RES_hhdet_fec!B$86</f>
        <v>9.6566180576417082</v>
      </c>
      <c r="C116" s="156">
        <f>RES_hhdet_fec!C$86</f>
        <v>11.736301806681775</v>
      </c>
      <c r="D116" s="156">
        <f>RES_hhdet_fec!D$86</f>
        <v>13.199945039697603</v>
      </c>
      <c r="E116" s="156">
        <f>RES_hhdet_fec!E$86</f>
        <v>13.57105230179455</v>
      </c>
      <c r="F116" s="156">
        <f>RES_hhdet_fec!F$86</f>
        <v>15.06707917707698</v>
      </c>
      <c r="G116" s="156">
        <f>RES_hhdet_fec!G$86</f>
        <v>16.37489172015751</v>
      </c>
      <c r="H116" s="156">
        <f>RES_hhdet_fec!H$86</f>
        <v>17.989420960086044</v>
      </c>
      <c r="I116" s="156">
        <f>RES_hhdet_fec!I$86</f>
        <v>20.405158884047896</v>
      </c>
      <c r="J116" s="156">
        <f>RES_hhdet_fec!J$86</f>
        <v>21.679203771154096</v>
      </c>
      <c r="K116" s="156">
        <f>RES_hhdet_fec!K$86</f>
        <v>22.171172696837779</v>
      </c>
      <c r="L116" s="156">
        <f>RES_hhdet_fec!L$86</f>
        <v>23.275783006479795</v>
      </c>
      <c r="M116" s="156">
        <f>RES_hhdet_fec!M$86</f>
        <v>23.58160192250255</v>
      </c>
      <c r="N116" s="156">
        <f>RES_hhdet_fec!N$86</f>
        <v>31.544015958349782</v>
      </c>
      <c r="O116" s="156">
        <f>RES_hhdet_fec!O$86</f>
        <v>44.336554341762529</v>
      </c>
      <c r="P116" s="156">
        <f>RES_hhdet_fec!P$86</f>
        <v>43.851836971024213</v>
      </c>
      <c r="Q116" s="156">
        <f>RES_hhdet_fec!Q$86</f>
        <v>34.100880528382802</v>
      </c>
    </row>
    <row r="117" spans="1:17" ht="12" customHeight="1" x14ac:dyDescent="0.25">
      <c r="A117" s="158" t="s">
        <v>63</v>
      </c>
      <c r="B117" s="157">
        <f>RES_hhdet_fec!B$87</f>
        <v>115.60295161822131</v>
      </c>
      <c r="C117" s="157">
        <f>RES_hhdet_fec!C$87</f>
        <v>110.11692738034351</v>
      </c>
      <c r="D117" s="157">
        <f>RES_hhdet_fec!D$87</f>
        <v>113.60874025879892</v>
      </c>
      <c r="E117" s="157">
        <f>RES_hhdet_fec!E$87</f>
        <v>104.81709069717867</v>
      </c>
      <c r="F117" s="157">
        <f>RES_hhdet_fec!F$87</f>
        <v>106.28944409940496</v>
      </c>
      <c r="G117" s="157">
        <f>RES_hhdet_fec!G$87</f>
        <v>104.90794127076799</v>
      </c>
      <c r="H117" s="157">
        <f>RES_hhdet_fec!H$87</f>
        <v>108.50025056196836</v>
      </c>
      <c r="I117" s="157">
        <f>RES_hhdet_fec!I$87</f>
        <v>116.37986575310404</v>
      </c>
      <c r="J117" s="157">
        <f>RES_hhdet_fec!J$87</f>
        <v>117.51500094920434</v>
      </c>
      <c r="K117" s="157">
        <f>RES_hhdet_fec!K$87</f>
        <v>117.7073787594002</v>
      </c>
      <c r="L117" s="157">
        <f>RES_hhdet_fec!L$87</f>
        <v>125.39493224404279</v>
      </c>
      <c r="M117" s="157">
        <f>RES_hhdet_fec!M$87</f>
        <v>121.55765359873504</v>
      </c>
      <c r="N117" s="157">
        <f>RES_hhdet_fec!N$87</f>
        <v>182.37101125737166</v>
      </c>
      <c r="O117" s="157">
        <f>RES_hhdet_fec!O$87</f>
        <v>259.63485041447547</v>
      </c>
      <c r="P117" s="157">
        <f>RES_hhdet_fec!P$87</f>
        <v>249.67753844072325</v>
      </c>
      <c r="Q117" s="157">
        <f>RES_hhdet_fec!Q$87</f>
        <v>197.5157597139833</v>
      </c>
    </row>
    <row r="118" spans="1:17" ht="12" customHeight="1" x14ac:dyDescent="0.25">
      <c r="A118" s="167" t="s">
        <v>156</v>
      </c>
      <c r="B118" s="132">
        <f>RES_hhdet_fec!B$88</f>
        <v>11.418219108304257</v>
      </c>
      <c r="C118" s="132">
        <f>RES_hhdet_fec!C$88</f>
        <v>11.327459706669869</v>
      </c>
      <c r="D118" s="132">
        <f>RES_hhdet_fec!D$88</f>
        <v>11.607982203722999</v>
      </c>
      <c r="E118" s="132">
        <f>RES_hhdet_fec!E$88</f>
        <v>10.026474959965274</v>
      </c>
      <c r="F118" s="132">
        <f>RES_hhdet_fec!F$88</f>
        <v>11.070120626656896</v>
      </c>
      <c r="G118" s="132">
        <f>RES_hhdet_fec!G$88</f>
        <v>11.15104873597884</v>
      </c>
      <c r="H118" s="132">
        <f>RES_hhdet_fec!H$88</f>
        <v>11.675532971670206</v>
      </c>
      <c r="I118" s="132">
        <f>RES_hhdet_fec!I$88</f>
        <v>11.746006220135028</v>
      </c>
      <c r="J118" s="132">
        <f>RES_hhdet_fec!J$88</f>
        <v>10.526651086026586</v>
      </c>
      <c r="K118" s="132">
        <f>RES_hhdet_fec!K$88</f>
        <v>10.551119720001756</v>
      </c>
      <c r="L118" s="132">
        <f>RES_hhdet_fec!L$88</f>
        <v>12.386106126988938</v>
      </c>
      <c r="M118" s="132">
        <f>RES_hhdet_fec!M$88</f>
        <v>14.086392245012551</v>
      </c>
      <c r="N118" s="132">
        <f>RES_hhdet_fec!N$88</f>
        <v>20.351226031467078</v>
      </c>
      <c r="O118" s="132">
        <f>RES_hhdet_fec!O$88</f>
        <v>31.738828351639352</v>
      </c>
      <c r="P118" s="132">
        <f>RES_hhdet_fec!P$88</f>
        <v>31.78287077866478</v>
      </c>
      <c r="Q118" s="132">
        <f>RES_hhdet_fec!Q$88</f>
        <v>24.485280989687382</v>
      </c>
    </row>
    <row r="119" spans="1:17" ht="12" customHeight="1" x14ac:dyDescent="0.25">
      <c r="A119" s="167" t="s">
        <v>155</v>
      </c>
      <c r="B119" s="132">
        <f>SUM(B120:B121)</f>
        <v>3.5641431957606509</v>
      </c>
      <c r="C119" s="132">
        <f t="shared" ref="C119:Q119" si="11">SUM(C120:C121)</f>
        <v>3.531411197201356</v>
      </c>
      <c r="D119" s="132">
        <f t="shared" si="11"/>
        <v>3.7935287906080601</v>
      </c>
      <c r="E119" s="132">
        <f t="shared" si="11"/>
        <v>3.4910615276597832</v>
      </c>
      <c r="F119" s="132">
        <f t="shared" si="11"/>
        <v>3.5975812377707204</v>
      </c>
      <c r="G119" s="132">
        <f t="shared" si="11"/>
        <v>3.8270818906671802</v>
      </c>
      <c r="H119" s="132">
        <f t="shared" si="11"/>
        <v>4.1250749141509475</v>
      </c>
      <c r="I119" s="132">
        <f t="shared" si="11"/>
        <v>6.7372719271876997</v>
      </c>
      <c r="J119" s="132">
        <f t="shared" si="11"/>
        <v>6.888370347836613</v>
      </c>
      <c r="K119" s="132">
        <f t="shared" si="11"/>
        <v>7.080915554262079</v>
      </c>
      <c r="L119" s="132">
        <f t="shared" si="11"/>
        <v>8.3574500634338591</v>
      </c>
      <c r="M119" s="132">
        <f t="shared" si="11"/>
        <v>9.6032925996705742</v>
      </c>
      <c r="N119" s="132">
        <f t="shared" si="11"/>
        <v>14.100470266641722</v>
      </c>
      <c r="O119" s="132">
        <f t="shared" si="11"/>
        <v>22.089830388621149</v>
      </c>
      <c r="P119" s="132">
        <f t="shared" si="11"/>
        <v>22.274022153332254</v>
      </c>
      <c r="Q119" s="132">
        <f t="shared" si="11"/>
        <v>18.734242145435509</v>
      </c>
    </row>
    <row r="120" spans="1:17" ht="12" customHeight="1" x14ac:dyDescent="0.25">
      <c r="A120" s="166" t="s">
        <v>55</v>
      </c>
      <c r="B120" s="165">
        <f>RES_hhdet_fec!B$90</f>
        <v>1.6537275474199808</v>
      </c>
      <c r="C120" s="165">
        <f>RES_hhdet_fec!C$90</f>
        <v>1.6321030031206503</v>
      </c>
      <c r="D120" s="165">
        <f>RES_hhdet_fec!D$90</f>
        <v>1.9590596470043791</v>
      </c>
      <c r="E120" s="165">
        <f>RES_hhdet_fec!E$90</f>
        <v>1.9172044495980487</v>
      </c>
      <c r="F120" s="165">
        <f>RES_hhdet_fec!F$90</f>
        <v>1.8077547174261903</v>
      </c>
      <c r="G120" s="165">
        <f>RES_hhdet_fec!G$90</f>
        <v>2.1395251320000805</v>
      </c>
      <c r="H120" s="165">
        <f>RES_hhdet_fec!H$90</f>
        <v>2.198097968831044</v>
      </c>
      <c r="I120" s="165">
        <f>RES_hhdet_fec!I$90</f>
        <v>3.5001660070250393</v>
      </c>
      <c r="J120" s="165">
        <f>RES_hhdet_fec!J$90</f>
        <v>3.4020358673830877</v>
      </c>
      <c r="K120" s="165">
        <f>RES_hhdet_fec!K$90</f>
        <v>3.4203152297990598</v>
      </c>
      <c r="L120" s="165">
        <f>RES_hhdet_fec!L$90</f>
        <v>4.1971955961620191</v>
      </c>
      <c r="M120" s="165">
        <f>RES_hhdet_fec!M$90</f>
        <v>4.9505585594822259</v>
      </c>
      <c r="N120" s="165">
        <f>RES_hhdet_fec!N$90</f>
        <v>7.2412711755494152</v>
      </c>
      <c r="O120" s="165">
        <f>RES_hhdet_fec!O$90</f>
        <v>11.28475237206561</v>
      </c>
      <c r="P120" s="165">
        <f>RES_hhdet_fec!P$90</f>
        <v>11.482674997439441</v>
      </c>
      <c r="Q120" s="165">
        <f>RES_hhdet_fec!Q$90</f>
        <v>9.4729175007077338</v>
      </c>
    </row>
    <row r="121" spans="1:17" ht="12" customHeight="1" x14ac:dyDescent="0.25">
      <c r="A121" s="147" t="s">
        <v>59</v>
      </c>
      <c r="B121" s="164">
        <f>RES_hhdet_fec!B$91</f>
        <v>1.9104156483406698</v>
      </c>
      <c r="C121" s="164">
        <f>RES_hhdet_fec!C$91</f>
        <v>1.8993081940807055</v>
      </c>
      <c r="D121" s="164">
        <f>RES_hhdet_fec!D$91</f>
        <v>1.8344691436036811</v>
      </c>
      <c r="E121" s="164">
        <f>RES_hhdet_fec!E$91</f>
        <v>1.5738570780617345</v>
      </c>
      <c r="F121" s="164">
        <f>RES_hhdet_fec!F$91</f>
        <v>1.7898265203445303</v>
      </c>
      <c r="G121" s="164">
        <f>RES_hhdet_fec!G$91</f>
        <v>1.6875567586670996</v>
      </c>
      <c r="H121" s="164">
        <f>RES_hhdet_fec!H$91</f>
        <v>1.9269769453199037</v>
      </c>
      <c r="I121" s="164">
        <f>RES_hhdet_fec!I$91</f>
        <v>3.2371059201626604</v>
      </c>
      <c r="J121" s="164">
        <f>RES_hhdet_fec!J$91</f>
        <v>3.4863344804535257</v>
      </c>
      <c r="K121" s="164">
        <f>RES_hhdet_fec!K$91</f>
        <v>3.6606003244630196</v>
      </c>
      <c r="L121" s="164">
        <f>RES_hhdet_fec!L$91</f>
        <v>4.1602544672718409</v>
      </c>
      <c r="M121" s="164">
        <f>RES_hhdet_fec!M$91</f>
        <v>4.6527340401883492</v>
      </c>
      <c r="N121" s="164">
        <f>RES_hhdet_fec!N$91</f>
        <v>6.8591990910923064</v>
      </c>
      <c r="O121" s="164">
        <f>RES_hhdet_fec!O$91</f>
        <v>10.805078016555539</v>
      </c>
      <c r="P121" s="164">
        <f>RES_hhdet_fec!P$91</f>
        <v>10.791347155892813</v>
      </c>
      <c r="Q121" s="164">
        <f>RES_hhdet_fec!Q$91</f>
        <v>9.2613246447277735</v>
      </c>
    </row>
    <row r="122" spans="1:17" ht="12" customHeight="1" x14ac:dyDescent="0.25">
      <c r="A122" s="163" t="s">
        <v>144</v>
      </c>
      <c r="B122" s="162">
        <f>RES_hhdet_fec!B$92</f>
        <v>23.769868236514188</v>
      </c>
      <c r="C122" s="162">
        <f>RES_hhdet_fec!C$92</f>
        <v>24.577109279916939</v>
      </c>
      <c r="D122" s="162">
        <f>RES_hhdet_fec!D$92</f>
        <v>26.877051906508722</v>
      </c>
      <c r="E122" s="162">
        <f>RES_hhdet_fec!E$92</f>
        <v>27.212726032338566</v>
      </c>
      <c r="F122" s="162">
        <f>RES_hhdet_fec!F$92</f>
        <v>28.407709379141078</v>
      </c>
      <c r="G122" s="162">
        <f>RES_hhdet_fec!G$92</f>
        <v>26.615852011562772</v>
      </c>
      <c r="H122" s="162">
        <f>RES_hhdet_fec!H$92</f>
        <v>25.684533631099473</v>
      </c>
      <c r="I122" s="162">
        <f>RES_hhdet_fec!I$92</f>
        <v>20.395909451074676</v>
      </c>
      <c r="J122" s="162">
        <f>RES_hhdet_fec!J$92</f>
        <v>19.490224301638726</v>
      </c>
      <c r="K122" s="162">
        <f>RES_hhdet_fec!K$92</f>
        <v>18.394719974371156</v>
      </c>
      <c r="L122" s="162">
        <f>RES_hhdet_fec!L$92</f>
        <v>15.910853737488397</v>
      </c>
      <c r="M122" s="162">
        <f>RES_hhdet_fec!M$92</f>
        <v>13.177038428328176</v>
      </c>
      <c r="N122" s="162">
        <f>RES_hhdet_fec!N$92</f>
        <v>8.3756101344043401</v>
      </c>
      <c r="O122" s="162">
        <f>RES_hhdet_fec!O$92</f>
        <v>21.541709997159025</v>
      </c>
      <c r="P122" s="162">
        <f>RES_hhdet_fec!P$92</f>
        <v>23.022411893629865</v>
      </c>
      <c r="Q122" s="162">
        <f>RES_hhdet_fec!Q$92</f>
        <v>22.063030456952845</v>
      </c>
    </row>
    <row r="123" spans="1:17" ht="12" customHeight="1" x14ac:dyDescent="0.25">
      <c r="A123" s="161" t="s">
        <v>143</v>
      </c>
      <c r="B123" s="160">
        <f>SUM(B124:B125)</f>
        <v>8.2151575480637113</v>
      </c>
      <c r="C123" s="160">
        <f t="shared" ref="C123:Q123" si="12">SUM(C124:C125)</f>
        <v>8.4863585404858739</v>
      </c>
      <c r="D123" s="160">
        <f t="shared" si="12"/>
        <v>9.6331563799199706</v>
      </c>
      <c r="E123" s="160">
        <f t="shared" si="12"/>
        <v>10.329522897725774</v>
      </c>
      <c r="F123" s="160">
        <f t="shared" si="12"/>
        <v>10.150511220358673</v>
      </c>
      <c r="G123" s="160">
        <f t="shared" si="12"/>
        <v>9.9401314705719948</v>
      </c>
      <c r="H123" s="160">
        <f t="shared" si="12"/>
        <v>9.9225060682626491</v>
      </c>
      <c r="I123" s="160">
        <f t="shared" si="12"/>
        <v>13.147084358029755</v>
      </c>
      <c r="J123" s="160">
        <f t="shared" si="12"/>
        <v>13.682032994195755</v>
      </c>
      <c r="K123" s="160">
        <f t="shared" si="12"/>
        <v>13.353424053689931</v>
      </c>
      <c r="L123" s="160">
        <f t="shared" si="12"/>
        <v>11.804403550428701</v>
      </c>
      <c r="M123" s="160">
        <f t="shared" si="12"/>
        <v>9.914728100791196</v>
      </c>
      <c r="N123" s="160">
        <f t="shared" si="12"/>
        <v>6.456366240708391</v>
      </c>
      <c r="O123" s="160">
        <f t="shared" si="12"/>
        <v>16.801829223472769</v>
      </c>
      <c r="P123" s="160">
        <f t="shared" si="12"/>
        <v>18.426152923433492</v>
      </c>
      <c r="Q123" s="160">
        <f t="shared" si="12"/>
        <v>19.076978868362865</v>
      </c>
    </row>
    <row r="124" spans="1:17" ht="12" customHeight="1" x14ac:dyDescent="0.25">
      <c r="A124" s="148" t="s">
        <v>57</v>
      </c>
      <c r="B124" s="156">
        <f>RES_hhdet_fec!B$94</f>
        <v>3.4427008871367999</v>
      </c>
      <c r="C124" s="156">
        <f>RES_hhdet_fec!C$94</f>
        <v>3.5411928977333211</v>
      </c>
      <c r="D124" s="156">
        <f>RES_hhdet_fec!D$94</f>
        <v>4.5360680698967659</v>
      </c>
      <c r="E124" s="156">
        <f>RES_hhdet_fec!E$94</f>
        <v>5.2035313273181671</v>
      </c>
      <c r="F124" s="156">
        <f>RES_hhdet_fec!F$94</f>
        <v>4.6389739797489904</v>
      </c>
      <c r="G124" s="156">
        <f>RES_hhdet_fec!G$94</f>
        <v>5.106633912224817</v>
      </c>
      <c r="H124" s="156">
        <f>RES_hhdet_fec!H$94</f>
        <v>4.835560883612823</v>
      </c>
      <c r="I124" s="156">
        <f>RES_hhdet_fec!I$94</f>
        <v>6.0777160352651709</v>
      </c>
      <c r="J124" s="156">
        <f>RES_hhdet_fec!J$94</f>
        <v>6.2990911641739231</v>
      </c>
      <c r="K124" s="156">
        <f>RES_hhdet_fec!K$94</f>
        <v>5.9630013693354309</v>
      </c>
      <c r="L124" s="156">
        <f>RES_hhdet_fec!L$94</f>
        <v>5.3915152262344836</v>
      </c>
      <c r="M124" s="156">
        <f>RES_hhdet_fec!M$94</f>
        <v>4.6309817785757152</v>
      </c>
      <c r="N124" s="156">
        <f>RES_hhdet_fec!N$94</f>
        <v>2.9802042946285856</v>
      </c>
      <c r="O124" s="156">
        <f>RES_hhdet_fec!O$94</f>
        <v>7.6590709017719343</v>
      </c>
      <c r="P124" s="156">
        <f>RES_hhdet_fec!P$94</f>
        <v>8.3176453950070943</v>
      </c>
      <c r="Q124" s="156">
        <f>RES_hhdet_fec!Q$94</f>
        <v>8.5356886294319647</v>
      </c>
    </row>
    <row r="125" spans="1:17" ht="12" customHeight="1" x14ac:dyDescent="0.25">
      <c r="A125" s="148" t="s">
        <v>59</v>
      </c>
      <c r="B125" s="156">
        <f>RES_hhdet_fec!B$95</f>
        <v>4.7724566609269115</v>
      </c>
      <c r="C125" s="156">
        <f>RES_hhdet_fec!C$95</f>
        <v>4.9451656427525519</v>
      </c>
      <c r="D125" s="156">
        <f>RES_hhdet_fec!D$95</f>
        <v>5.0970883100232038</v>
      </c>
      <c r="E125" s="156">
        <f>RES_hhdet_fec!E$95</f>
        <v>5.1259915704076064</v>
      </c>
      <c r="F125" s="156">
        <f>RES_hhdet_fec!F$95</f>
        <v>5.5115372406096839</v>
      </c>
      <c r="G125" s="156">
        <f>RES_hhdet_fec!G$95</f>
        <v>4.8334975583471786</v>
      </c>
      <c r="H125" s="156">
        <f>RES_hhdet_fec!H$95</f>
        <v>5.086945184649827</v>
      </c>
      <c r="I125" s="156">
        <f>RES_hhdet_fec!I$95</f>
        <v>7.0693683227645847</v>
      </c>
      <c r="J125" s="156">
        <f>RES_hhdet_fec!J$95</f>
        <v>7.3829418300218306</v>
      </c>
      <c r="K125" s="156">
        <f>RES_hhdet_fec!K$95</f>
        <v>7.3904226843545011</v>
      </c>
      <c r="L125" s="156">
        <f>RES_hhdet_fec!L$95</f>
        <v>6.4128883241942169</v>
      </c>
      <c r="M125" s="156">
        <f>RES_hhdet_fec!M$95</f>
        <v>5.2837463222154808</v>
      </c>
      <c r="N125" s="156">
        <f>RES_hhdet_fec!N$95</f>
        <v>3.4761619460798059</v>
      </c>
      <c r="O125" s="156">
        <f>RES_hhdet_fec!O$95</f>
        <v>9.1427583217008355</v>
      </c>
      <c r="P125" s="156">
        <f>RES_hhdet_fec!P$95</f>
        <v>10.108507528426395</v>
      </c>
      <c r="Q125" s="156">
        <f>RES_hhdet_fec!Q$95</f>
        <v>10.5412902389309</v>
      </c>
    </row>
    <row r="126" spans="1:17" ht="12" customHeight="1" x14ac:dyDescent="0.25">
      <c r="A126" s="163" t="s">
        <v>142</v>
      </c>
      <c r="B126" s="162">
        <f>RES_hhdet_fec!B$96</f>
        <v>49.098966544861803</v>
      </c>
      <c r="C126" s="162">
        <f>RES_hhdet_fec!C$96</f>
        <v>44.446533116210752</v>
      </c>
      <c r="D126" s="162">
        <f>RES_hhdet_fec!D$96</f>
        <v>43.95583939770092</v>
      </c>
      <c r="E126" s="162">
        <f>RES_hhdet_fec!E$96</f>
        <v>37.812032522478546</v>
      </c>
      <c r="F126" s="162">
        <f>RES_hhdet_fec!F$96</f>
        <v>37.810032303116216</v>
      </c>
      <c r="G126" s="162">
        <f>RES_hhdet_fec!G$96</f>
        <v>37.540146196738384</v>
      </c>
      <c r="H126" s="162">
        <f>RES_hhdet_fec!H$96</f>
        <v>39.893266352052031</v>
      </c>
      <c r="I126" s="162">
        <f>RES_hhdet_fec!I$96</f>
        <v>37.69651567765451</v>
      </c>
      <c r="J126" s="162">
        <f>RES_hhdet_fec!J$96</f>
        <v>37.770441193516611</v>
      </c>
      <c r="K126" s="162">
        <f>RES_hhdet_fec!K$96</f>
        <v>37.943031107712947</v>
      </c>
      <c r="L126" s="162">
        <f>RES_hhdet_fec!L$96</f>
        <v>42.262719290556404</v>
      </c>
      <c r="M126" s="162">
        <f>RES_hhdet_fec!M$96</f>
        <v>40.389154079720605</v>
      </c>
      <c r="N126" s="162">
        <f>RES_hhdet_fec!N$96</f>
        <v>73.449237732575057</v>
      </c>
      <c r="O126" s="162">
        <f>RES_hhdet_fec!O$96</f>
        <v>91.259956766691943</v>
      </c>
      <c r="P126" s="162">
        <f>RES_hhdet_fec!P$96</f>
        <v>82.761690049161501</v>
      </c>
      <c r="Q126" s="162">
        <f>RES_hhdet_fec!Q$96</f>
        <v>59.78507026377828</v>
      </c>
    </row>
    <row r="127" spans="1:17" ht="12" customHeight="1" x14ac:dyDescent="0.25">
      <c r="A127" s="161" t="s">
        <v>141</v>
      </c>
      <c r="B127" s="160">
        <f>SUM(B128:B129)</f>
        <v>19.536596984716713</v>
      </c>
      <c r="C127" s="160">
        <f t="shared" ref="C127:Q127" si="13">SUM(C128:C129)</f>
        <v>17.748055539858726</v>
      </c>
      <c r="D127" s="160">
        <f t="shared" si="13"/>
        <v>17.741181580338242</v>
      </c>
      <c r="E127" s="160">
        <f t="shared" si="13"/>
        <v>15.945272757010727</v>
      </c>
      <c r="F127" s="160">
        <f t="shared" si="13"/>
        <v>15.253489332361372</v>
      </c>
      <c r="G127" s="160">
        <f t="shared" si="13"/>
        <v>15.833680965248817</v>
      </c>
      <c r="H127" s="160">
        <f t="shared" si="13"/>
        <v>17.199336624733043</v>
      </c>
      <c r="I127" s="160">
        <f t="shared" si="13"/>
        <v>26.657078119022373</v>
      </c>
      <c r="J127" s="160">
        <f t="shared" si="13"/>
        <v>29.157281025990052</v>
      </c>
      <c r="K127" s="160">
        <f t="shared" si="13"/>
        <v>30.384168349362334</v>
      </c>
      <c r="L127" s="160">
        <f t="shared" si="13"/>
        <v>34.673399475146489</v>
      </c>
      <c r="M127" s="160">
        <f t="shared" si="13"/>
        <v>34.387048145211928</v>
      </c>
      <c r="N127" s="160">
        <f t="shared" si="13"/>
        <v>59.638100851575089</v>
      </c>
      <c r="O127" s="160">
        <f t="shared" si="13"/>
        <v>76.202695686891218</v>
      </c>
      <c r="P127" s="160">
        <f t="shared" si="13"/>
        <v>71.410390642501326</v>
      </c>
      <c r="Q127" s="160">
        <f t="shared" si="13"/>
        <v>53.371156989766412</v>
      </c>
    </row>
    <row r="128" spans="1:17" ht="12" customHeight="1" x14ac:dyDescent="0.25">
      <c r="A128" s="148" t="s">
        <v>60</v>
      </c>
      <c r="B128" s="156">
        <f>RES_hhdet_fec!B$98</f>
        <v>7.111179202972095</v>
      </c>
      <c r="C128" s="156">
        <f>RES_hhdet_fec!C$98</f>
        <v>6.4040227159383214</v>
      </c>
      <c r="D128" s="156">
        <f>RES_hhdet_fec!D$98</f>
        <v>7.4184795927553386</v>
      </c>
      <c r="E128" s="156">
        <f>RES_hhdet_fec!E$98</f>
        <v>7.2302974608884645</v>
      </c>
      <c r="F128" s="156">
        <f>RES_hhdet_fec!F$98</f>
        <v>6.174328128768666</v>
      </c>
      <c r="G128" s="156">
        <f>RES_hhdet_fec!G$98</f>
        <v>7.2025599538865164</v>
      </c>
      <c r="H128" s="156">
        <f>RES_hhdet_fec!H$98</f>
        <v>7.5105795762341003</v>
      </c>
      <c r="I128" s="156">
        <f>RES_hhdet_fec!I$98</f>
        <v>11.233126412745824</v>
      </c>
      <c r="J128" s="156">
        <f>RES_hhdet_fec!J$98</f>
        <v>12.207031176111752</v>
      </c>
      <c r="K128" s="156">
        <f>RES_hhdet_fec!K$98</f>
        <v>12.299911593675748</v>
      </c>
      <c r="L128" s="156">
        <f>RES_hhdet_fec!L$98</f>
        <v>14.32108823602357</v>
      </c>
      <c r="M128" s="156">
        <f>RES_hhdet_fec!M$98</f>
        <v>14.194498073981865</v>
      </c>
      <c r="N128" s="156">
        <f>RES_hhdet_fec!N$98</f>
        <v>26.134451405869179</v>
      </c>
      <c r="O128" s="156">
        <f>RES_hhdet_fec!O$98</f>
        <v>32.447371551205357</v>
      </c>
      <c r="P128" s="156">
        <f>RES_hhdet_fec!P$98</f>
        <v>29.900504897277255</v>
      </c>
      <c r="Q128" s="156">
        <f>RES_hhdet_fec!Q$98</f>
        <v>23.129706298581763</v>
      </c>
    </row>
    <row r="129" spans="1:17" ht="12" customHeight="1" x14ac:dyDescent="0.25">
      <c r="A129" s="148" t="s">
        <v>59</v>
      </c>
      <c r="B129" s="156">
        <f>RES_hhdet_fec!B$99</f>
        <v>12.425417781744619</v>
      </c>
      <c r="C129" s="156">
        <f>RES_hhdet_fec!C$99</f>
        <v>11.344032823920404</v>
      </c>
      <c r="D129" s="156">
        <f>RES_hhdet_fec!D$99</f>
        <v>10.322701987582903</v>
      </c>
      <c r="E129" s="156">
        <f>RES_hhdet_fec!E$99</f>
        <v>8.7149752961222635</v>
      </c>
      <c r="F129" s="156">
        <f>RES_hhdet_fec!F$99</f>
        <v>9.0791612035927063</v>
      </c>
      <c r="G129" s="156">
        <f>RES_hhdet_fec!G$99</f>
        <v>8.6311210113623016</v>
      </c>
      <c r="H129" s="156">
        <f>RES_hhdet_fec!H$99</f>
        <v>9.6887570484989407</v>
      </c>
      <c r="I129" s="156">
        <f>RES_hhdet_fec!I$99</f>
        <v>15.423951706276547</v>
      </c>
      <c r="J129" s="156">
        <f>RES_hhdet_fec!J$99</f>
        <v>16.950249849878301</v>
      </c>
      <c r="K129" s="156">
        <f>RES_hhdet_fec!K$99</f>
        <v>18.084256755686585</v>
      </c>
      <c r="L129" s="156">
        <f>RES_hhdet_fec!L$99</f>
        <v>20.352311239122919</v>
      </c>
      <c r="M129" s="156">
        <f>RES_hhdet_fec!M$99</f>
        <v>20.192550071230063</v>
      </c>
      <c r="N129" s="156">
        <f>RES_hhdet_fec!N$99</f>
        <v>33.503649445705911</v>
      </c>
      <c r="O129" s="156">
        <f>RES_hhdet_fec!O$99</f>
        <v>43.755324135685861</v>
      </c>
      <c r="P129" s="156">
        <f>RES_hhdet_fec!P$99</f>
        <v>41.509885745224068</v>
      </c>
      <c r="Q129" s="156">
        <f>RES_hhdet_fec!Q$99</f>
        <v>30.241450691184649</v>
      </c>
    </row>
    <row r="130" spans="1:17" ht="12" customHeight="1" x14ac:dyDescent="0.25">
      <c r="A130" s="158" t="s">
        <v>62</v>
      </c>
      <c r="B130" s="157">
        <f>SUM(B131:B133)</f>
        <v>82.501310644965614</v>
      </c>
      <c r="C130" s="157">
        <f t="shared" ref="C130:Q130" si="14">SUM(C131:C133)</f>
        <v>77.838101584261949</v>
      </c>
      <c r="D130" s="157">
        <f t="shared" si="14"/>
        <v>78.281011462984694</v>
      </c>
      <c r="E130" s="157">
        <f t="shared" si="14"/>
        <v>71.678822880991405</v>
      </c>
      <c r="F130" s="157">
        <f t="shared" si="14"/>
        <v>70.796236388885447</v>
      </c>
      <c r="G130" s="157">
        <f t="shared" si="14"/>
        <v>67.760030486493747</v>
      </c>
      <c r="H130" s="157">
        <f t="shared" si="14"/>
        <v>71.661912200759545</v>
      </c>
      <c r="I130" s="157">
        <f t="shared" si="14"/>
        <v>106.21430685348392</v>
      </c>
      <c r="J130" s="157">
        <f t="shared" si="14"/>
        <v>107.64574561706416</v>
      </c>
      <c r="K130" s="157">
        <f t="shared" si="14"/>
        <v>107.09603577261302</v>
      </c>
      <c r="L130" s="157">
        <f t="shared" si="14"/>
        <v>105.28534811817678</v>
      </c>
      <c r="M130" s="157">
        <f t="shared" si="14"/>
        <v>104.94880152472494</v>
      </c>
      <c r="N130" s="157">
        <f t="shared" si="14"/>
        <v>148.13389928317406</v>
      </c>
      <c r="O130" s="157">
        <f t="shared" si="14"/>
        <v>201.23988684096122</v>
      </c>
      <c r="P130" s="157">
        <f t="shared" si="14"/>
        <v>193.38787460867871</v>
      </c>
      <c r="Q130" s="157">
        <f t="shared" si="14"/>
        <v>163.29236230035937</v>
      </c>
    </row>
    <row r="131" spans="1:17" ht="12" customHeight="1" x14ac:dyDescent="0.25">
      <c r="A131" s="23" t="s">
        <v>55</v>
      </c>
      <c r="B131" s="156">
        <f>RES_hhdet_fec!B$101</f>
        <v>0</v>
      </c>
      <c r="C131" s="156">
        <f>RES_hhdet_fec!C$101</f>
        <v>0</v>
      </c>
      <c r="D131" s="156">
        <f>RES_hhdet_fec!D$101</f>
        <v>0</v>
      </c>
      <c r="E131" s="156">
        <f>RES_hhdet_fec!E$101</f>
        <v>0</v>
      </c>
      <c r="F131" s="156">
        <f>RES_hhdet_fec!F$101</f>
        <v>0</v>
      </c>
      <c r="G131" s="156">
        <f>RES_hhdet_fec!G$101</f>
        <v>0</v>
      </c>
      <c r="H131" s="156">
        <f>RES_hhdet_fec!H$101</f>
        <v>0</v>
      </c>
      <c r="I131" s="156">
        <f>RES_hhdet_fec!I$101</f>
        <v>47.400259999999989</v>
      </c>
      <c r="J131" s="156">
        <f>RES_hhdet_fec!J$101</f>
        <v>50.299729999999997</v>
      </c>
      <c r="K131" s="156">
        <f>RES_hhdet_fec!K$101</f>
        <v>50.29970999999999</v>
      </c>
      <c r="L131" s="156">
        <f>RES_hhdet_fec!L$101</f>
        <v>42.204069934078476</v>
      </c>
      <c r="M131" s="156">
        <f>RES_hhdet_fec!M$101</f>
        <v>45.16569213151805</v>
      </c>
      <c r="N131" s="156">
        <f>RES_hhdet_fec!N$101</f>
        <v>45.165759052259595</v>
      </c>
      <c r="O131" s="156">
        <f>RES_hhdet_fec!O$101</f>
        <v>46.646519216864462</v>
      </c>
      <c r="P131" s="156">
        <f>RES_hhdet_fec!P$101</f>
        <v>42.203996507739433</v>
      </c>
      <c r="Q131" s="156">
        <f>RES_hhdet_fec!Q$101</f>
        <v>45.906256169993298</v>
      </c>
    </row>
    <row r="132" spans="1:17" ht="12" customHeight="1" x14ac:dyDescent="0.25">
      <c r="A132" s="23" t="s">
        <v>57</v>
      </c>
      <c r="B132" s="156">
        <f>RES_hhdet_fec!B$102</f>
        <v>7.0697495369012247</v>
      </c>
      <c r="C132" s="156">
        <f>RES_hhdet_fec!C$102</f>
        <v>6.7322988591363595</v>
      </c>
      <c r="D132" s="156">
        <f>RES_hhdet_fec!D$102</f>
        <v>3.4476354004917962</v>
      </c>
      <c r="E132" s="156">
        <f>RES_hhdet_fec!E$102</f>
        <v>3.1427927745392679</v>
      </c>
      <c r="F132" s="156">
        <f>RES_hhdet_fec!F$102</f>
        <v>3.4857511531563712</v>
      </c>
      <c r="G132" s="156">
        <f>RES_hhdet_fec!G$102</f>
        <v>3.1713471485945415</v>
      </c>
      <c r="H132" s="156">
        <f>RES_hhdet_fec!H$102</f>
        <v>3.1212837188695741</v>
      </c>
      <c r="I132" s="156">
        <f>RES_hhdet_fec!I$102</f>
        <v>2.7164913109956124</v>
      </c>
      <c r="J132" s="156">
        <f>RES_hhdet_fec!J$102</f>
        <v>2.7505318319733791</v>
      </c>
      <c r="K132" s="156">
        <f>RES_hhdet_fec!K$102</f>
        <v>1.9684535726344421</v>
      </c>
      <c r="L132" s="156">
        <f>RES_hhdet_fec!L$102</f>
        <v>3.7312855776561231</v>
      </c>
      <c r="M132" s="156">
        <f>RES_hhdet_fec!M$102</f>
        <v>3.5165395830696404</v>
      </c>
      <c r="N132" s="156">
        <f>RES_hhdet_fec!N$102</f>
        <v>1.3060250310204569</v>
      </c>
      <c r="O132" s="156">
        <f>RES_hhdet_fec!O$102</f>
        <v>10.594046479300035</v>
      </c>
      <c r="P132" s="156">
        <f>RES_hhdet_fec!P$102</f>
        <v>18.285659824214974</v>
      </c>
      <c r="Q132" s="156">
        <f>RES_hhdet_fec!Q$102</f>
        <v>12.263842671429947</v>
      </c>
    </row>
    <row r="133" spans="1:17" ht="12" customHeight="1" x14ac:dyDescent="0.25">
      <c r="A133" s="29" t="s">
        <v>140</v>
      </c>
      <c r="B133" s="57">
        <f>RES_hhdet_fec!B$103</f>
        <v>75.431561108064386</v>
      </c>
      <c r="C133" s="57">
        <f>RES_hhdet_fec!C$103</f>
        <v>71.105802725125585</v>
      </c>
      <c r="D133" s="57">
        <f>RES_hhdet_fec!D$103</f>
        <v>74.833376062492903</v>
      </c>
      <c r="E133" s="57">
        <f>RES_hhdet_fec!E$103</f>
        <v>68.536030106452131</v>
      </c>
      <c r="F133" s="57">
        <f>RES_hhdet_fec!F$103</f>
        <v>67.310485235729075</v>
      </c>
      <c r="G133" s="57">
        <f>RES_hhdet_fec!G$103</f>
        <v>64.588683337899212</v>
      </c>
      <c r="H133" s="57">
        <f>RES_hhdet_fec!H$103</f>
        <v>68.540628481889968</v>
      </c>
      <c r="I133" s="57">
        <f>RES_hhdet_fec!I$103</f>
        <v>56.097555542488315</v>
      </c>
      <c r="J133" s="57">
        <f>RES_hhdet_fec!J$103</f>
        <v>54.595483785090785</v>
      </c>
      <c r="K133" s="57">
        <f>RES_hhdet_fec!K$103</f>
        <v>54.827872199978586</v>
      </c>
      <c r="L133" s="57">
        <f>RES_hhdet_fec!L$103</f>
        <v>59.349992606442193</v>
      </c>
      <c r="M133" s="57">
        <f>RES_hhdet_fec!M$103</f>
        <v>56.266569810137256</v>
      </c>
      <c r="N133" s="57">
        <f>RES_hhdet_fec!N$103</f>
        <v>101.662115199894</v>
      </c>
      <c r="O133" s="57">
        <f>RES_hhdet_fec!O$103</f>
        <v>143.99932114479674</v>
      </c>
      <c r="P133" s="57">
        <f>RES_hhdet_fec!P$103</f>
        <v>132.89821827672429</v>
      </c>
      <c r="Q133" s="57">
        <f>RES_hhdet_fec!Q$103</f>
        <v>105.12226345893612</v>
      </c>
    </row>
    <row r="135" spans="1:17" ht="12" customHeight="1" x14ac:dyDescent="0.25">
      <c r="A135" s="152" t="s">
        <v>119</v>
      </c>
      <c r="B135" s="168">
        <f>SUM(B136,B139,B141,B154)</f>
        <v>449.96974661229314</v>
      </c>
      <c r="C135" s="168">
        <f t="shared" ref="C135:Q135" si="15">SUM(C136,C139,C141,C154)</f>
        <v>447.72824214411611</v>
      </c>
      <c r="D135" s="168">
        <f t="shared" si="15"/>
        <v>457.35672456190576</v>
      </c>
      <c r="E135" s="168">
        <f t="shared" si="15"/>
        <v>449.08519528185809</v>
      </c>
      <c r="F135" s="168">
        <f t="shared" si="15"/>
        <v>457.21543708441902</v>
      </c>
      <c r="G135" s="168">
        <f t="shared" si="15"/>
        <v>460.53877905937912</v>
      </c>
      <c r="H135" s="168">
        <f t="shared" si="15"/>
        <v>477.80759963372549</v>
      </c>
      <c r="I135" s="168">
        <f t="shared" si="15"/>
        <v>532.7081958455484</v>
      </c>
      <c r="J135" s="168">
        <f t="shared" si="15"/>
        <v>477.14928148137466</v>
      </c>
      <c r="K135" s="168">
        <f t="shared" si="15"/>
        <v>450.33909244789282</v>
      </c>
      <c r="L135" s="168">
        <f t="shared" si="15"/>
        <v>478.40612167862156</v>
      </c>
      <c r="M135" s="168">
        <f t="shared" si="15"/>
        <v>565.87986761944751</v>
      </c>
      <c r="N135" s="168">
        <f t="shared" si="15"/>
        <v>773.22553180922387</v>
      </c>
      <c r="O135" s="168">
        <f t="shared" si="15"/>
        <v>843.1657738795011</v>
      </c>
      <c r="P135" s="168">
        <f t="shared" si="15"/>
        <v>817.72599967099336</v>
      </c>
      <c r="Q135" s="168">
        <f t="shared" si="15"/>
        <v>760.78967045663967</v>
      </c>
    </row>
    <row r="136" spans="1:17" ht="12" customHeight="1" x14ac:dyDescent="0.25">
      <c r="A136" s="158" t="s">
        <v>65</v>
      </c>
      <c r="B136" s="157">
        <f>SUM(B137:B138)</f>
        <v>302.08121236805118</v>
      </c>
      <c r="C136" s="157">
        <f t="shared" ref="C136:Q136" si="16">SUM(C137:C138)</f>
        <v>302.28195244179102</v>
      </c>
      <c r="D136" s="157">
        <f t="shared" si="16"/>
        <v>304.82928800542618</v>
      </c>
      <c r="E136" s="157">
        <f t="shared" si="16"/>
        <v>305.89693796430964</v>
      </c>
      <c r="F136" s="157">
        <f t="shared" si="16"/>
        <v>308.95549058229096</v>
      </c>
      <c r="G136" s="157">
        <f t="shared" si="16"/>
        <v>311.16651090553552</v>
      </c>
      <c r="H136" s="157">
        <f t="shared" si="16"/>
        <v>316.57453612204068</v>
      </c>
      <c r="I136" s="157">
        <f t="shared" si="16"/>
        <v>349.26137838265151</v>
      </c>
      <c r="J136" s="157">
        <f t="shared" si="16"/>
        <v>285.76916597534199</v>
      </c>
      <c r="K136" s="157">
        <f t="shared" si="16"/>
        <v>254.42552192387367</v>
      </c>
      <c r="L136" s="157">
        <f t="shared" si="16"/>
        <v>269.01531262938153</v>
      </c>
      <c r="M136" s="157">
        <f t="shared" si="16"/>
        <v>358.63827904273381</v>
      </c>
      <c r="N136" s="157">
        <f t="shared" si="16"/>
        <v>453.9509334797084</v>
      </c>
      <c r="O136" s="157">
        <f t="shared" si="16"/>
        <v>384.0162910965575</v>
      </c>
      <c r="P136" s="157">
        <f t="shared" si="16"/>
        <v>372.11851579604229</v>
      </c>
      <c r="Q136" s="157">
        <f t="shared" si="16"/>
        <v>400.9904264873278</v>
      </c>
    </row>
    <row r="137" spans="1:17" ht="12" customHeight="1" x14ac:dyDescent="0.25">
      <c r="A137" s="23" t="s">
        <v>157</v>
      </c>
      <c r="B137" s="156">
        <f>RES_hhdet_tes!B$83</f>
        <v>299.91674850674184</v>
      </c>
      <c r="C137" s="156">
        <f>RES_hhdet_tes!C$83</f>
        <v>300.45176871140802</v>
      </c>
      <c r="D137" s="156">
        <f>RES_hhdet_tes!D$83</f>
        <v>302.06394906463339</v>
      </c>
      <c r="E137" s="156">
        <f>RES_hhdet_tes!E$83</f>
        <v>303.06137578276611</v>
      </c>
      <c r="F137" s="156">
        <f>RES_hhdet_tes!F$83</f>
        <v>306.24415238622811</v>
      </c>
      <c r="G137" s="156">
        <f>RES_hhdet_tes!G$83</f>
        <v>309.32712105538582</v>
      </c>
      <c r="H137" s="156">
        <f>RES_hhdet_tes!H$83</f>
        <v>313.69579280547885</v>
      </c>
      <c r="I137" s="156">
        <f>RES_hhdet_tes!I$83</f>
        <v>344.79572998900494</v>
      </c>
      <c r="J137" s="156">
        <f>RES_hhdet_tes!J$83</f>
        <v>282.26773323522963</v>
      </c>
      <c r="K137" s="156">
        <f>RES_hhdet_tes!K$83</f>
        <v>250.89871653554832</v>
      </c>
      <c r="L137" s="156">
        <f>RES_hhdet_tes!L$83</f>
        <v>265.24085523996604</v>
      </c>
      <c r="M137" s="156">
        <f>RES_hhdet_tes!M$83</f>
        <v>356.37431444815059</v>
      </c>
      <c r="N137" s="156">
        <f>RES_hhdet_tes!N$83</f>
        <v>445.96001123163967</v>
      </c>
      <c r="O137" s="156">
        <f>RES_hhdet_tes!O$83</f>
        <v>377.28675056754832</v>
      </c>
      <c r="P137" s="156">
        <f>RES_hhdet_tes!P$83</f>
        <v>366.38076141221194</v>
      </c>
      <c r="Q137" s="156">
        <f>RES_hhdet_tes!Q$83</f>
        <v>394.27316546063872</v>
      </c>
    </row>
    <row r="138" spans="1:17" ht="12" customHeight="1" x14ac:dyDescent="0.25">
      <c r="A138" s="23" t="s">
        <v>60</v>
      </c>
      <c r="B138" s="156">
        <f>RES_hhdet_tes!B$84</f>
        <v>2.1644638613093252</v>
      </c>
      <c r="C138" s="156">
        <f>RES_hhdet_tes!C$84</f>
        <v>1.8301837303829718</v>
      </c>
      <c r="D138" s="156">
        <f>RES_hhdet_tes!D$84</f>
        <v>2.765338940792768</v>
      </c>
      <c r="E138" s="156">
        <f>RES_hhdet_tes!E$84</f>
        <v>2.8355621815435561</v>
      </c>
      <c r="F138" s="156">
        <f>RES_hhdet_tes!F$84</f>
        <v>2.7113381960628753</v>
      </c>
      <c r="G138" s="156">
        <f>RES_hhdet_tes!G$84</f>
        <v>1.8393898501497024</v>
      </c>
      <c r="H138" s="156">
        <f>RES_hhdet_tes!H$84</f>
        <v>2.8787433165618461</v>
      </c>
      <c r="I138" s="156">
        <f>RES_hhdet_tes!I$84</f>
        <v>4.4656483936465579</v>
      </c>
      <c r="J138" s="156">
        <f>RES_hhdet_tes!J$84</f>
        <v>3.501432740112365</v>
      </c>
      <c r="K138" s="156">
        <f>RES_hhdet_tes!K$84</f>
        <v>3.5268053883253652</v>
      </c>
      <c r="L138" s="156">
        <f>RES_hhdet_tes!L$84</f>
        <v>3.7744573894154607</v>
      </c>
      <c r="M138" s="156">
        <f>RES_hhdet_tes!M$84</f>
        <v>2.2639645945832263</v>
      </c>
      <c r="N138" s="156">
        <f>RES_hhdet_tes!N$84</f>
        <v>7.9909222480687374</v>
      </c>
      <c r="O138" s="156">
        <f>RES_hhdet_tes!O$84</f>
        <v>6.7295405290091947</v>
      </c>
      <c r="P138" s="156">
        <f>RES_hhdet_tes!P$84</f>
        <v>5.7377543838303433</v>
      </c>
      <c r="Q138" s="156">
        <f>RES_hhdet_tes!Q$84</f>
        <v>6.7172610266890524</v>
      </c>
    </row>
    <row r="139" spans="1:17" ht="12" customHeight="1" x14ac:dyDescent="0.25">
      <c r="A139" s="158" t="s">
        <v>112</v>
      </c>
      <c r="B139" s="157">
        <f>B140</f>
        <v>14.649461836496608</v>
      </c>
      <c r="C139" s="157">
        <f t="shared" ref="C139:Q139" si="17">C140</f>
        <v>18.761073764318564</v>
      </c>
      <c r="D139" s="157">
        <f t="shared" si="17"/>
        <v>21.808779032170548</v>
      </c>
      <c r="E139" s="157">
        <f t="shared" si="17"/>
        <v>22.891149984381556</v>
      </c>
      <c r="F139" s="157">
        <f t="shared" si="17"/>
        <v>26.219861052474656</v>
      </c>
      <c r="G139" s="157">
        <f t="shared" si="17"/>
        <v>29.332072329813254</v>
      </c>
      <c r="H139" s="157">
        <f t="shared" si="17"/>
        <v>33.278551317560826</v>
      </c>
      <c r="I139" s="157">
        <f t="shared" si="17"/>
        <v>39.315678497289525</v>
      </c>
      <c r="J139" s="157">
        <f t="shared" si="17"/>
        <v>44.226758977553345</v>
      </c>
      <c r="K139" s="157">
        <f t="shared" si="17"/>
        <v>47.783353278421963</v>
      </c>
      <c r="L139" s="157">
        <f t="shared" si="17"/>
        <v>53.14072529311121</v>
      </c>
      <c r="M139" s="157">
        <f t="shared" si="17"/>
        <v>55.515043296827507</v>
      </c>
      <c r="N139" s="157">
        <f t="shared" si="17"/>
        <v>82.775226018785048</v>
      </c>
      <c r="O139" s="157">
        <f t="shared" si="17"/>
        <v>126.01754810938316</v>
      </c>
      <c r="P139" s="157">
        <f t="shared" si="17"/>
        <v>127.07064954800668</v>
      </c>
      <c r="Q139" s="157">
        <f t="shared" si="17"/>
        <v>104.00539107346914</v>
      </c>
    </row>
    <row r="140" spans="1:17" ht="12" customHeight="1" x14ac:dyDescent="0.25">
      <c r="A140" s="23" t="s">
        <v>60</v>
      </c>
      <c r="B140" s="156">
        <f>RES_hhdet_tes!B$86</f>
        <v>14.649461836496608</v>
      </c>
      <c r="C140" s="156">
        <f>RES_hhdet_tes!C$86</f>
        <v>18.761073764318564</v>
      </c>
      <c r="D140" s="156">
        <f>RES_hhdet_tes!D$86</f>
        <v>21.808779032170548</v>
      </c>
      <c r="E140" s="156">
        <f>RES_hhdet_tes!E$86</f>
        <v>22.891149984381556</v>
      </c>
      <c r="F140" s="156">
        <f>RES_hhdet_tes!F$86</f>
        <v>26.219861052474656</v>
      </c>
      <c r="G140" s="156">
        <f>RES_hhdet_tes!G$86</f>
        <v>29.332072329813254</v>
      </c>
      <c r="H140" s="156">
        <f>RES_hhdet_tes!H$86</f>
        <v>33.278551317560826</v>
      </c>
      <c r="I140" s="156">
        <f>RES_hhdet_tes!I$86</f>
        <v>39.315678497289525</v>
      </c>
      <c r="J140" s="156">
        <f>RES_hhdet_tes!J$86</f>
        <v>44.226758977553345</v>
      </c>
      <c r="K140" s="156">
        <f>RES_hhdet_tes!K$86</f>
        <v>47.783353278421963</v>
      </c>
      <c r="L140" s="156">
        <f>RES_hhdet_tes!L$86</f>
        <v>53.14072529311121</v>
      </c>
      <c r="M140" s="156">
        <f>RES_hhdet_tes!M$86</f>
        <v>55.515043296827507</v>
      </c>
      <c r="N140" s="156">
        <f>RES_hhdet_tes!N$86</f>
        <v>82.775226018785048</v>
      </c>
      <c r="O140" s="156">
        <f>RES_hhdet_tes!O$86</f>
        <v>126.01754810938316</v>
      </c>
      <c r="P140" s="156">
        <f>RES_hhdet_tes!P$86</f>
        <v>127.07064954800668</v>
      </c>
      <c r="Q140" s="156">
        <f>RES_hhdet_tes!Q$86</f>
        <v>104.00539107346914</v>
      </c>
    </row>
    <row r="141" spans="1:17" ht="12" customHeight="1" x14ac:dyDescent="0.25">
      <c r="A141" s="158" t="s">
        <v>63</v>
      </c>
      <c r="B141" s="157">
        <f>RES_hhdet_tes!B$87</f>
        <v>71.268711986417145</v>
      </c>
      <c r="C141" s="157">
        <f>RES_hhdet_tes!C$87</f>
        <v>67.980037852950545</v>
      </c>
      <c r="D141" s="157">
        <f>RES_hhdet_tes!D$87</f>
        <v>69.958311360509754</v>
      </c>
      <c r="E141" s="157">
        <f>RES_hhdet_tes!E$87</f>
        <v>64.451642053702528</v>
      </c>
      <c r="F141" s="157">
        <f>RES_hhdet_tes!F$87</f>
        <v>66.511242417861425</v>
      </c>
      <c r="G141" s="157">
        <f>RES_hhdet_tes!G$87</f>
        <v>66.347134536483637</v>
      </c>
      <c r="H141" s="157">
        <f>RES_hhdet_tes!H$87</f>
        <v>70.492821115208585</v>
      </c>
      <c r="I141" s="157">
        <f>RES_hhdet_tes!I$87</f>
        <v>80.386481918712008</v>
      </c>
      <c r="J141" s="157">
        <f>RES_hhdet_tes!J$87</f>
        <v>83.330885877273587</v>
      </c>
      <c r="K141" s="157">
        <f>RES_hhdet_tes!K$87</f>
        <v>84.358950556522515</v>
      </c>
      <c r="L141" s="157">
        <f>RES_hhdet_tes!L$87</f>
        <v>90.405626372208317</v>
      </c>
      <c r="M141" s="157">
        <f>RES_hhdet_tes!M$87</f>
        <v>87.514657628034257</v>
      </c>
      <c r="N141" s="157">
        <f>RES_hhdet_tes!N$87</f>
        <v>134.65851536033506</v>
      </c>
      <c r="O141" s="157">
        <f>RES_hhdet_tes!O$87</f>
        <v>190.17621117267137</v>
      </c>
      <c r="P141" s="157">
        <f>RES_hhdet_tes!P$87</f>
        <v>182.69398231980443</v>
      </c>
      <c r="Q141" s="157">
        <f>RES_hhdet_tes!Q$87</f>
        <v>144.59327078261433</v>
      </c>
    </row>
    <row r="142" spans="1:17" ht="12" customHeight="1" x14ac:dyDescent="0.25">
      <c r="A142" s="167" t="s">
        <v>156</v>
      </c>
      <c r="B142" s="132">
        <f>RES_hhdet_tes!B$88</f>
        <v>4.5148388997210835</v>
      </c>
      <c r="C142" s="132">
        <f>RES_hhdet_tes!C$88</f>
        <v>4.5143315482715947</v>
      </c>
      <c r="D142" s="132">
        <f>RES_hhdet_tes!D$88</f>
        <v>4.6648479516898984</v>
      </c>
      <c r="E142" s="132">
        <f>RES_hhdet_tes!E$88</f>
        <v>4.0400055037134717</v>
      </c>
      <c r="F142" s="132">
        <f>RES_hhdet_tes!F$88</f>
        <v>4.5345971579391993</v>
      </c>
      <c r="G142" s="132">
        <f>RES_hhdet_tes!G$88</f>
        <v>4.6163313461288897</v>
      </c>
      <c r="H142" s="132">
        <f>RES_hhdet_tes!H$88</f>
        <v>4.8916357550977843</v>
      </c>
      <c r="I142" s="132">
        <f>RES_hhdet_tes!I$88</f>
        <v>4.9521990119788661</v>
      </c>
      <c r="J142" s="132">
        <f>RES_hhdet_tes!J$88</f>
        <v>4.4740815175686262</v>
      </c>
      <c r="K142" s="132">
        <f>RES_hhdet_tes!K$88</f>
        <v>4.5249085770872446</v>
      </c>
      <c r="L142" s="132">
        <f>RES_hhdet_tes!L$88</f>
        <v>5.375523246844053</v>
      </c>
      <c r="M142" s="132">
        <f>RES_hhdet_tes!M$88</f>
        <v>6.1924277546638828</v>
      </c>
      <c r="N142" s="132">
        <f>RES_hhdet_tes!N$88</f>
        <v>9.1901503609926181</v>
      </c>
      <c r="O142" s="132">
        <f>RES_hhdet_tes!O$88</f>
        <v>14.651345485691159</v>
      </c>
      <c r="P142" s="132">
        <f>RES_hhdet_tes!P$88</f>
        <v>14.727170639201654</v>
      </c>
      <c r="Q142" s="132">
        <f>RES_hhdet_tes!Q$88</f>
        <v>11.660793786056763</v>
      </c>
    </row>
    <row r="143" spans="1:17" ht="12" customHeight="1" x14ac:dyDescent="0.25">
      <c r="A143" s="167" t="s">
        <v>155</v>
      </c>
      <c r="B143" s="132">
        <f>SUM(B144:B145)</f>
        <v>2.5643103923294204</v>
      </c>
      <c r="C143" s="132">
        <f t="shared" ref="C143:Q143" si="18">SUM(C144:C145)</f>
        <v>2.5497500643508784</v>
      </c>
      <c r="D143" s="132">
        <f t="shared" si="18"/>
        <v>2.6217747914647673</v>
      </c>
      <c r="E143" s="132">
        <f t="shared" si="18"/>
        <v>2.3459732251927727</v>
      </c>
      <c r="F143" s="132">
        <f t="shared" si="18"/>
        <v>2.5355074309752297</v>
      </c>
      <c r="G143" s="132">
        <f t="shared" si="18"/>
        <v>2.5801915427726883</v>
      </c>
      <c r="H143" s="132">
        <f t="shared" si="18"/>
        <v>2.8646116369854346</v>
      </c>
      <c r="I143" s="132">
        <f t="shared" si="18"/>
        <v>4.7832682010408467</v>
      </c>
      <c r="J143" s="132">
        <f t="shared" si="18"/>
        <v>5.0007959123788135</v>
      </c>
      <c r="K143" s="132">
        <f t="shared" si="18"/>
        <v>5.1969433098686979</v>
      </c>
      <c r="L143" s="132">
        <f t="shared" si="18"/>
        <v>6.0910380054722237</v>
      </c>
      <c r="M143" s="132">
        <f t="shared" si="18"/>
        <v>6.9787505402385079</v>
      </c>
      <c r="N143" s="132">
        <f t="shared" si="18"/>
        <v>10.29943279736576</v>
      </c>
      <c r="O143" s="132">
        <f t="shared" si="18"/>
        <v>16.201762474501102</v>
      </c>
      <c r="P143" s="132">
        <f t="shared" si="18"/>
        <v>16.283129959681968</v>
      </c>
      <c r="Q143" s="132">
        <f t="shared" si="18"/>
        <v>13.795145595360442</v>
      </c>
    </row>
    <row r="144" spans="1:17" ht="12" customHeight="1" x14ac:dyDescent="0.25">
      <c r="A144" s="166" t="s">
        <v>55</v>
      </c>
      <c r="B144" s="165">
        <f>RES_hhdet_tes!B$90</f>
        <v>0.65389474398875036</v>
      </c>
      <c r="C144" s="165">
        <f>RES_hhdet_tes!C$90</f>
        <v>0.65044187027017197</v>
      </c>
      <c r="D144" s="165">
        <f>RES_hhdet_tes!D$90</f>
        <v>0.7873056478610867</v>
      </c>
      <c r="E144" s="165">
        <f>RES_hhdet_tes!E$90</f>
        <v>0.77211614713103738</v>
      </c>
      <c r="F144" s="165">
        <f>RES_hhdet_tes!F$90</f>
        <v>0.74568091063069875</v>
      </c>
      <c r="G144" s="165">
        <f>RES_hhdet_tes!G$90</f>
        <v>0.89263478410558883</v>
      </c>
      <c r="H144" s="165">
        <f>RES_hhdet_tes!H$90</f>
        <v>0.93763469166553104</v>
      </c>
      <c r="I144" s="165">
        <f>RES_hhdet_tes!I$90</f>
        <v>1.5461622808781861</v>
      </c>
      <c r="J144" s="165">
        <f>RES_hhdet_tes!J$90</f>
        <v>1.5144614319252871</v>
      </c>
      <c r="K144" s="165">
        <f>RES_hhdet_tes!K$90</f>
        <v>1.5363429854056811</v>
      </c>
      <c r="L144" s="165">
        <f>RES_hhdet_tes!L$90</f>
        <v>1.9307835382003831</v>
      </c>
      <c r="M144" s="165">
        <f>RES_hhdet_tes!M$90</f>
        <v>2.3260165000501583</v>
      </c>
      <c r="N144" s="165">
        <f>RES_hhdet_tes!N$90</f>
        <v>3.4402337062734567</v>
      </c>
      <c r="O144" s="165">
        <f>RES_hhdet_tes!O$90</f>
        <v>5.3966844579455637</v>
      </c>
      <c r="P144" s="165">
        <f>RES_hhdet_tes!P$90</f>
        <v>5.4917828037891585</v>
      </c>
      <c r="Q144" s="165">
        <f>RES_hhdet_tes!Q$90</f>
        <v>4.5338209506326699</v>
      </c>
    </row>
    <row r="145" spans="1:17" ht="12" customHeight="1" x14ac:dyDescent="0.25">
      <c r="A145" s="147" t="s">
        <v>59</v>
      </c>
      <c r="B145" s="164">
        <f>RES_hhdet_tes!B$91</f>
        <v>1.91041564834067</v>
      </c>
      <c r="C145" s="164">
        <f>RES_hhdet_tes!C$91</f>
        <v>1.8993081940807064</v>
      </c>
      <c r="D145" s="164">
        <f>RES_hhdet_tes!D$91</f>
        <v>1.8344691436036806</v>
      </c>
      <c r="E145" s="164">
        <f>RES_hhdet_tes!E$91</f>
        <v>1.5738570780617351</v>
      </c>
      <c r="F145" s="164">
        <f>RES_hhdet_tes!F$91</f>
        <v>1.7898265203445307</v>
      </c>
      <c r="G145" s="164">
        <f>RES_hhdet_tes!G$91</f>
        <v>1.6875567586670996</v>
      </c>
      <c r="H145" s="164">
        <f>RES_hhdet_tes!H$91</f>
        <v>1.9269769453199037</v>
      </c>
      <c r="I145" s="164">
        <f>RES_hhdet_tes!I$91</f>
        <v>3.2371059201626604</v>
      </c>
      <c r="J145" s="164">
        <f>RES_hhdet_tes!J$91</f>
        <v>3.4863344804535266</v>
      </c>
      <c r="K145" s="164">
        <f>RES_hhdet_tes!K$91</f>
        <v>3.660600324463017</v>
      </c>
      <c r="L145" s="164">
        <f>RES_hhdet_tes!L$91</f>
        <v>4.1602544672718409</v>
      </c>
      <c r="M145" s="164">
        <f>RES_hhdet_tes!M$91</f>
        <v>4.6527340401883492</v>
      </c>
      <c r="N145" s="164">
        <f>RES_hhdet_tes!N$91</f>
        <v>6.8591990910923037</v>
      </c>
      <c r="O145" s="164">
        <f>RES_hhdet_tes!O$91</f>
        <v>10.805078016555539</v>
      </c>
      <c r="P145" s="164">
        <f>RES_hhdet_tes!P$91</f>
        <v>10.79134715589281</v>
      </c>
      <c r="Q145" s="164">
        <f>RES_hhdet_tes!Q$91</f>
        <v>9.2613246447277717</v>
      </c>
    </row>
    <row r="146" spans="1:17" ht="12" customHeight="1" x14ac:dyDescent="0.25">
      <c r="A146" s="163" t="s">
        <v>144</v>
      </c>
      <c r="B146" s="162">
        <f>RES_hhdet_tes!B$92</f>
        <v>11.27851459890894</v>
      </c>
      <c r="C146" s="162">
        <f>RES_hhdet_tes!C$92</f>
        <v>11.905803735558058</v>
      </c>
      <c r="D146" s="162">
        <f>RES_hhdet_tes!D$92</f>
        <v>13.298587626958103</v>
      </c>
      <c r="E146" s="162">
        <f>RES_hhdet_tes!E$92</f>
        <v>13.700478828577026</v>
      </c>
      <c r="F146" s="162">
        <f>RES_hhdet_tes!F$92</f>
        <v>14.553962673258871</v>
      </c>
      <c r="G146" s="162">
        <f>RES_hhdet_tes!G$92</f>
        <v>13.813460325947728</v>
      </c>
      <c r="H146" s="162">
        <f>RES_hhdet_tes!H$92</f>
        <v>13.583303094647896</v>
      </c>
      <c r="I146" s="162">
        <f>RES_hhdet_tes!I$92</f>
        <v>11.13071027998247</v>
      </c>
      <c r="J146" s="162">
        <f>RES_hhdet_tes!J$92</f>
        <v>10.759964931626254</v>
      </c>
      <c r="K146" s="162">
        <f>RES_hhdet_tes!K$92</f>
        <v>10.213152702379398</v>
      </c>
      <c r="L146" s="162">
        <f>RES_hhdet_tes!L$92</f>
        <v>8.8802952934562303</v>
      </c>
      <c r="M146" s="162">
        <f>RES_hhdet_tes!M$92</f>
        <v>7.3829590854574025</v>
      </c>
      <c r="N146" s="162">
        <f>RES_hhdet_tes!N$92</f>
        <v>4.7230138271589146</v>
      </c>
      <c r="O146" s="162">
        <f>RES_hhdet_tes!O$92</f>
        <v>12.31154807926095</v>
      </c>
      <c r="P146" s="162">
        <f>RES_hhdet_tes!P$92</f>
        <v>13.193304027646061</v>
      </c>
      <c r="Q146" s="162">
        <f>RES_hhdet_tes!Q$92</f>
        <v>12.675794190657975</v>
      </c>
    </row>
    <row r="147" spans="1:17" ht="12" customHeight="1" x14ac:dyDescent="0.25">
      <c r="A147" s="161" t="s">
        <v>143</v>
      </c>
      <c r="B147" s="160">
        <f>SUM(B148:B149)</f>
        <v>6.4059765369690727</v>
      </c>
      <c r="C147" s="160">
        <f t="shared" ref="C147:Q147" si="19">SUM(C148:C149)</f>
        <v>6.6676114240548827</v>
      </c>
      <c r="D147" s="160">
        <f t="shared" si="19"/>
        <v>7.3672930396546992</v>
      </c>
      <c r="E147" s="160">
        <f t="shared" si="19"/>
        <v>7.7849150797825928</v>
      </c>
      <c r="F147" s="160">
        <f t="shared" si="19"/>
        <v>7.9280448552381282</v>
      </c>
      <c r="G147" s="160">
        <f t="shared" si="19"/>
        <v>7.5303922354294421</v>
      </c>
      <c r="H147" s="160">
        <f t="shared" si="19"/>
        <v>7.6779734897540566</v>
      </c>
      <c r="I147" s="160">
        <f t="shared" si="19"/>
        <v>10.359598012076258</v>
      </c>
      <c r="J147" s="160">
        <f t="shared" si="19"/>
        <v>10.848483822874954</v>
      </c>
      <c r="K147" s="160">
        <f t="shared" si="19"/>
        <v>10.708907540612941</v>
      </c>
      <c r="L147" s="160">
        <f t="shared" si="19"/>
        <v>9.4307354217584649</v>
      </c>
      <c r="M147" s="160">
        <f t="shared" si="19"/>
        <v>7.8869626197943905</v>
      </c>
      <c r="N147" s="160">
        <f t="shared" si="19"/>
        <v>5.1592302086342743</v>
      </c>
      <c r="O147" s="160">
        <f t="shared" si="19"/>
        <v>13.551206449518036</v>
      </c>
      <c r="P147" s="160">
        <f t="shared" si="19"/>
        <v>14.903348199401234</v>
      </c>
      <c r="Q147" s="160">
        <f t="shared" si="19"/>
        <v>15.465700239544102</v>
      </c>
    </row>
    <row r="148" spans="1:17" ht="12" customHeight="1" x14ac:dyDescent="0.25">
      <c r="A148" s="148" t="s">
        <v>57</v>
      </c>
      <c r="B148" s="156">
        <f>RES_hhdet_tes!B$94</f>
        <v>1.6335198760421616</v>
      </c>
      <c r="C148" s="156">
        <f>RES_hhdet_tes!C$94</f>
        <v>1.7224457813023306</v>
      </c>
      <c r="D148" s="156">
        <f>RES_hhdet_tes!D$94</f>
        <v>2.2702047296314949</v>
      </c>
      <c r="E148" s="156">
        <f>RES_hhdet_tes!E$94</f>
        <v>2.6589235093749863</v>
      </c>
      <c r="F148" s="156">
        <f>RES_hhdet_tes!F$94</f>
        <v>2.4165076146284461</v>
      </c>
      <c r="G148" s="156">
        <f>RES_hhdet_tes!G$94</f>
        <v>2.6968946770822648</v>
      </c>
      <c r="H148" s="156">
        <f>RES_hhdet_tes!H$94</f>
        <v>2.5910283051042287</v>
      </c>
      <c r="I148" s="156">
        <f>RES_hhdet_tes!I$94</f>
        <v>3.2902296893116771</v>
      </c>
      <c r="J148" s="156">
        <f>RES_hhdet_tes!J$94</f>
        <v>3.4655419928531215</v>
      </c>
      <c r="K148" s="156">
        <f>RES_hhdet_tes!K$94</f>
        <v>3.318484856258443</v>
      </c>
      <c r="L148" s="156">
        <f>RES_hhdet_tes!L$94</f>
        <v>3.017847097564248</v>
      </c>
      <c r="M148" s="156">
        <f>RES_hhdet_tes!M$94</f>
        <v>2.6032162975789093</v>
      </c>
      <c r="N148" s="156">
        <f>RES_hhdet_tes!N$94</f>
        <v>1.6830682625544686</v>
      </c>
      <c r="O148" s="156">
        <f>RES_hhdet_tes!O$94</f>
        <v>4.4084481278171985</v>
      </c>
      <c r="P148" s="156">
        <f>RES_hhdet_tes!P$94</f>
        <v>4.7948406709748372</v>
      </c>
      <c r="Q148" s="156">
        <f>RES_hhdet_tes!Q$94</f>
        <v>4.9244100006131983</v>
      </c>
    </row>
    <row r="149" spans="1:17" ht="12" customHeight="1" x14ac:dyDescent="0.25">
      <c r="A149" s="148" t="s">
        <v>59</v>
      </c>
      <c r="B149" s="156">
        <f>RES_hhdet_tes!B$95</f>
        <v>4.7724566609269106</v>
      </c>
      <c r="C149" s="156">
        <f>RES_hhdet_tes!C$95</f>
        <v>4.9451656427525519</v>
      </c>
      <c r="D149" s="156">
        <f>RES_hhdet_tes!D$95</f>
        <v>5.0970883100232038</v>
      </c>
      <c r="E149" s="156">
        <f>RES_hhdet_tes!E$95</f>
        <v>5.1259915704076064</v>
      </c>
      <c r="F149" s="156">
        <f>RES_hhdet_tes!F$95</f>
        <v>5.5115372406096821</v>
      </c>
      <c r="G149" s="156">
        <f>RES_hhdet_tes!G$95</f>
        <v>4.8334975583471778</v>
      </c>
      <c r="H149" s="156">
        <f>RES_hhdet_tes!H$95</f>
        <v>5.0869451846498279</v>
      </c>
      <c r="I149" s="156">
        <f>RES_hhdet_tes!I$95</f>
        <v>7.069368322764582</v>
      </c>
      <c r="J149" s="156">
        <f>RES_hhdet_tes!J$95</f>
        <v>7.3829418300218332</v>
      </c>
      <c r="K149" s="156">
        <f>RES_hhdet_tes!K$95</f>
        <v>7.3904226843544985</v>
      </c>
      <c r="L149" s="156">
        <f>RES_hhdet_tes!L$95</f>
        <v>6.4128883241942169</v>
      </c>
      <c r="M149" s="156">
        <f>RES_hhdet_tes!M$95</f>
        <v>5.2837463222154817</v>
      </c>
      <c r="N149" s="156">
        <f>RES_hhdet_tes!N$95</f>
        <v>3.4761619460798059</v>
      </c>
      <c r="O149" s="156">
        <f>RES_hhdet_tes!O$95</f>
        <v>9.1427583217008372</v>
      </c>
      <c r="P149" s="156">
        <f>RES_hhdet_tes!P$95</f>
        <v>10.108507528426397</v>
      </c>
      <c r="Q149" s="156">
        <f>RES_hhdet_tes!Q$95</f>
        <v>10.541290238930904</v>
      </c>
    </row>
    <row r="150" spans="1:17" ht="12" customHeight="1" x14ac:dyDescent="0.25">
      <c r="A150" s="163" t="s">
        <v>142</v>
      </c>
      <c r="B150" s="162">
        <f>RES_hhdet_tes!B$96</f>
        <v>29.76821636704809</v>
      </c>
      <c r="C150" s="162">
        <f>RES_hhdet_tes!C$96</f>
        <v>27.094614822630756</v>
      </c>
      <c r="D150" s="162">
        <f>RES_hhdet_tes!D$96</f>
        <v>27.107949857512136</v>
      </c>
      <c r="E150" s="162">
        <f>RES_hhdet_tes!E$96</f>
        <v>23.394366371324377</v>
      </c>
      <c r="F150" s="162">
        <f>RES_hhdet_tes!F$96</f>
        <v>23.965911583106688</v>
      </c>
      <c r="G150" s="162">
        <f>RES_hhdet_tes!G$96</f>
        <v>24.470225734960042</v>
      </c>
      <c r="H150" s="162">
        <f>RES_hhdet_tes!H$96</f>
        <v>26.713685239916682</v>
      </c>
      <c r="I150" s="162">
        <f>RES_hhdet_tes!I$96</f>
        <v>25.913828326153318</v>
      </c>
      <c r="J150" s="162">
        <f>RES_hhdet_tes!J$96</f>
        <v>26.616340086100728</v>
      </c>
      <c r="K150" s="162">
        <f>RES_hhdet_tes!K$96</f>
        <v>26.866052207965819</v>
      </c>
      <c r="L150" s="162">
        <f>RES_hhdet_tes!L$96</f>
        <v>30.01551768991995</v>
      </c>
      <c r="M150" s="162">
        <f>RES_hhdet_tes!M$96</f>
        <v>28.701573637856882</v>
      </c>
      <c r="N150" s="162">
        <f>RES_hhdet_tes!N$96</f>
        <v>52.775812683116776</v>
      </c>
      <c r="O150" s="162">
        <f>RES_hhdet_tes!O$96</f>
        <v>65.972256809595535</v>
      </c>
      <c r="P150" s="162">
        <f>RES_hhdet_tes!P$96</f>
        <v>60.192821005507419</v>
      </c>
      <c r="Q150" s="162">
        <f>RES_hhdet_tes!Q$96</f>
        <v>43.811477434478967</v>
      </c>
    </row>
    <row r="151" spans="1:17" ht="12" customHeight="1" x14ac:dyDescent="0.25">
      <c r="A151" s="161" t="s">
        <v>141</v>
      </c>
      <c r="B151" s="160">
        <f>SUM(B152:B153)</f>
        <v>16.73685519144054</v>
      </c>
      <c r="C151" s="160">
        <f t="shared" ref="C151:Q151" si="20">SUM(C152:C153)</f>
        <v>15.247926258084377</v>
      </c>
      <c r="D151" s="160">
        <f t="shared" si="20"/>
        <v>14.897858093230155</v>
      </c>
      <c r="E151" s="160">
        <f t="shared" si="20"/>
        <v>13.18590304511228</v>
      </c>
      <c r="F151" s="160">
        <f t="shared" si="20"/>
        <v>12.993218717343311</v>
      </c>
      <c r="G151" s="160">
        <f t="shared" si="20"/>
        <v>13.336533351244842</v>
      </c>
      <c r="H151" s="160">
        <f t="shared" si="20"/>
        <v>14.761611898806734</v>
      </c>
      <c r="I151" s="160">
        <f t="shared" si="20"/>
        <v>23.246878087480241</v>
      </c>
      <c r="J151" s="160">
        <f t="shared" si="20"/>
        <v>25.631219606724216</v>
      </c>
      <c r="K151" s="160">
        <f t="shared" si="20"/>
        <v>26.848986218608417</v>
      </c>
      <c r="L151" s="160">
        <f t="shared" si="20"/>
        <v>30.61251671475739</v>
      </c>
      <c r="M151" s="160">
        <f t="shared" si="20"/>
        <v>30.371983990023203</v>
      </c>
      <c r="N151" s="160">
        <f t="shared" si="20"/>
        <v>52.510875483066727</v>
      </c>
      <c r="O151" s="160">
        <f t="shared" si="20"/>
        <v>67.488091874104583</v>
      </c>
      <c r="P151" s="160">
        <f t="shared" si="20"/>
        <v>63.394208488366104</v>
      </c>
      <c r="Q151" s="160">
        <f t="shared" si="20"/>
        <v>47.18435953651607</v>
      </c>
    </row>
    <row r="152" spans="1:17" ht="12" customHeight="1" x14ac:dyDescent="0.25">
      <c r="A152" s="148" t="s">
        <v>60</v>
      </c>
      <c r="B152" s="156">
        <f>RES_hhdet_tes!B$98</f>
        <v>4.3114374096959267</v>
      </c>
      <c r="C152" s="156">
        <f>RES_hhdet_tes!C$98</f>
        <v>3.9038934341639679</v>
      </c>
      <c r="D152" s="156">
        <f>RES_hhdet_tes!D$98</f>
        <v>4.5751561056472543</v>
      </c>
      <c r="E152" s="156">
        <f>RES_hhdet_tes!E$98</f>
        <v>4.4709277489900163</v>
      </c>
      <c r="F152" s="156">
        <f>RES_hhdet_tes!F$98</f>
        <v>3.9140575137506062</v>
      </c>
      <c r="G152" s="156">
        <f>RES_hhdet_tes!G$98</f>
        <v>4.7054123398825398</v>
      </c>
      <c r="H152" s="156">
        <f>RES_hhdet_tes!H$98</f>
        <v>5.0728548503077944</v>
      </c>
      <c r="I152" s="156">
        <f>RES_hhdet_tes!I$98</f>
        <v>7.8229263812036915</v>
      </c>
      <c r="J152" s="156">
        <f>RES_hhdet_tes!J$98</f>
        <v>8.6809697568459203</v>
      </c>
      <c r="K152" s="156">
        <f>RES_hhdet_tes!K$98</f>
        <v>8.7647294629218262</v>
      </c>
      <c r="L152" s="156">
        <f>RES_hhdet_tes!L$98</f>
        <v>10.260205475634464</v>
      </c>
      <c r="M152" s="156">
        <f>RES_hhdet_tes!M$98</f>
        <v>10.179433918793148</v>
      </c>
      <c r="N152" s="156">
        <f>RES_hhdet_tes!N$98</f>
        <v>19.007226037360823</v>
      </c>
      <c r="O152" s="156">
        <f>RES_hhdet_tes!O$98</f>
        <v>23.732767738418712</v>
      </c>
      <c r="P152" s="156">
        <f>RES_hhdet_tes!P$98</f>
        <v>21.88432274314204</v>
      </c>
      <c r="Q152" s="156">
        <f>RES_hhdet_tes!Q$98</f>
        <v>16.942908845331427</v>
      </c>
    </row>
    <row r="153" spans="1:17" ht="12" customHeight="1" x14ac:dyDescent="0.25">
      <c r="A153" s="148" t="s">
        <v>59</v>
      </c>
      <c r="B153" s="156">
        <f>RES_hhdet_tes!B$99</f>
        <v>12.425417781744615</v>
      </c>
      <c r="C153" s="156">
        <f>RES_hhdet_tes!C$99</f>
        <v>11.344032823920408</v>
      </c>
      <c r="D153" s="156">
        <f>RES_hhdet_tes!D$99</f>
        <v>10.322701987582901</v>
      </c>
      <c r="E153" s="156">
        <f>RES_hhdet_tes!E$99</f>
        <v>8.7149752961222635</v>
      </c>
      <c r="F153" s="156">
        <f>RES_hhdet_tes!F$99</f>
        <v>9.0791612035927045</v>
      </c>
      <c r="G153" s="156">
        <f>RES_hhdet_tes!G$99</f>
        <v>8.6311210113623016</v>
      </c>
      <c r="H153" s="156">
        <f>RES_hhdet_tes!H$99</f>
        <v>9.6887570484989407</v>
      </c>
      <c r="I153" s="156">
        <f>RES_hhdet_tes!I$99</f>
        <v>15.423951706276549</v>
      </c>
      <c r="J153" s="156">
        <f>RES_hhdet_tes!J$99</f>
        <v>16.950249849878297</v>
      </c>
      <c r="K153" s="156">
        <f>RES_hhdet_tes!K$99</f>
        <v>18.084256755686589</v>
      </c>
      <c r="L153" s="156">
        <f>RES_hhdet_tes!L$99</f>
        <v>20.352311239122926</v>
      </c>
      <c r="M153" s="156">
        <f>RES_hhdet_tes!M$99</f>
        <v>20.192550071230055</v>
      </c>
      <c r="N153" s="156">
        <f>RES_hhdet_tes!N$99</f>
        <v>33.503649445705904</v>
      </c>
      <c r="O153" s="156">
        <f>RES_hhdet_tes!O$99</f>
        <v>43.755324135685868</v>
      </c>
      <c r="P153" s="156">
        <f>RES_hhdet_tes!P$99</f>
        <v>41.509885745224068</v>
      </c>
      <c r="Q153" s="156">
        <f>RES_hhdet_tes!Q$99</f>
        <v>30.241450691184639</v>
      </c>
    </row>
    <row r="154" spans="1:17" ht="12" customHeight="1" x14ac:dyDescent="0.25">
      <c r="A154" s="158" t="s">
        <v>62</v>
      </c>
      <c r="B154" s="157">
        <f>SUM(B155:B157)</f>
        <v>61.97036042132823</v>
      </c>
      <c r="C154" s="157">
        <f t="shared" ref="C154:Q154" si="21">SUM(C155:C157)</f>
        <v>58.705178085055991</v>
      </c>
      <c r="D154" s="157">
        <f t="shared" si="21"/>
        <v>60.760346163799277</v>
      </c>
      <c r="E154" s="157">
        <f t="shared" si="21"/>
        <v>55.845465279464378</v>
      </c>
      <c r="F154" s="157">
        <f t="shared" si="21"/>
        <v>55.528843031791993</v>
      </c>
      <c r="G154" s="157">
        <f t="shared" si="21"/>
        <v>53.693061287546776</v>
      </c>
      <c r="H154" s="157">
        <f t="shared" si="21"/>
        <v>57.461691078915408</v>
      </c>
      <c r="I154" s="157">
        <f t="shared" si="21"/>
        <v>63.744657046895377</v>
      </c>
      <c r="J154" s="157">
        <f t="shared" si="21"/>
        <v>63.822470651205741</v>
      </c>
      <c r="K154" s="157">
        <f t="shared" si="21"/>
        <v>63.77126668907465</v>
      </c>
      <c r="L154" s="157">
        <f t="shared" si="21"/>
        <v>65.844457383920542</v>
      </c>
      <c r="M154" s="157">
        <f t="shared" si="21"/>
        <v>64.211887651851924</v>
      </c>
      <c r="N154" s="157">
        <f t="shared" si="21"/>
        <v>101.84085695039545</v>
      </c>
      <c r="O154" s="157">
        <f t="shared" si="21"/>
        <v>142.95572350088909</v>
      </c>
      <c r="P154" s="157">
        <f t="shared" si="21"/>
        <v>135.84285200713995</v>
      </c>
      <c r="Q154" s="157">
        <f t="shared" si="21"/>
        <v>111.20058211322834</v>
      </c>
    </row>
    <row r="155" spans="1:17" ht="12" customHeight="1" x14ac:dyDescent="0.25">
      <c r="A155" s="23" t="s">
        <v>55</v>
      </c>
      <c r="B155" s="156">
        <f>RES_hhdet_tes!B$101</f>
        <v>0</v>
      </c>
      <c r="C155" s="156">
        <f>RES_hhdet_tes!C$101</f>
        <v>0</v>
      </c>
      <c r="D155" s="156">
        <f>RES_hhdet_tes!D$101</f>
        <v>0</v>
      </c>
      <c r="E155" s="156">
        <f>RES_hhdet_tes!E$101</f>
        <v>0</v>
      </c>
      <c r="F155" s="156">
        <f>RES_hhdet_tes!F$101</f>
        <v>0</v>
      </c>
      <c r="G155" s="156">
        <f>RES_hhdet_tes!G$101</f>
        <v>0</v>
      </c>
      <c r="H155" s="156">
        <f>RES_hhdet_tes!H$101</f>
        <v>0</v>
      </c>
      <c r="I155" s="156">
        <f>RES_hhdet_tes!I$101</f>
        <v>16.082823501442835</v>
      </c>
      <c r="J155" s="156">
        <f>RES_hhdet_tes!J$101</f>
        <v>17.072532737105178</v>
      </c>
      <c r="K155" s="156">
        <f>RES_hhdet_tes!K$101</f>
        <v>17.074132436936477</v>
      </c>
      <c r="L155" s="156">
        <f>RES_hhdet_tes!L$101</f>
        <v>14.326293541370893</v>
      </c>
      <c r="M155" s="156">
        <f>RES_hhdet_tes!M$101</f>
        <v>15.331721476373795</v>
      </c>
      <c r="N155" s="156">
        <f>RES_hhdet_tes!N$101</f>
        <v>15.33177508583293</v>
      </c>
      <c r="O155" s="156">
        <f>RES_hhdet_tes!O$101</f>
        <v>15.834526399197745</v>
      </c>
      <c r="P155" s="156">
        <f>RES_hhdet_tes!P$101</f>
        <v>14.326477596607681</v>
      </c>
      <c r="Q155" s="156">
        <f>RES_hhdet_tes!Q$101</f>
        <v>16.001810959799975</v>
      </c>
    </row>
    <row r="156" spans="1:17" ht="12" customHeight="1" x14ac:dyDescent="0.25">
      <c r="A156" s="23" t="s">
        <v>57</v>
      </c>
      <c r="B156" s="156">
        <f>RES_hhdet_tes!B$102</f>
        <v>2.8252025158757603</v>
      </c>
      <c r="C156" s="156">
        <f>RES_hhdet_tes!C$102</f>
        <v>2.7178602862430843</v>
      </c>
      <c r="D156" s="156">
        <f>RES_hhdet_tes!D$102</f>
        <v>1.40612062075091</v>
      </c>
      <c r="E156" s="156">
        <f>RES_hhdet_tes!E$102</f>
        <v>1.2937268930985606</v>
      </c>
      <c r="F156" s="156">
        <f>RES_hhdet_tes!F$102</f>
        <v>1.4796012278017234</v>
      </c>
      <c r="G156" s="156">
        <f>RES_hhdet_tes!G$102</f>
        <v>1.3647900604093437</v>
      </c>
      <c r="H156" s="156">
        <f>RES_hhdet_tes!H$102</f>
        <v>1.3709024188950838</v>
      </c>
      <c r="I156" s="156">
        <f>RES_hhdet_tes!I$102</f>
        <v>1.212798362307747</v>
      </c>
      <c r="J156" s="156">
        <f>RES_hhdet_tes!J$102</f>
        <v>1.2610324801297272</v>
      </c>
      <c r="K156" s="156">
        <f>RES_hhdet_tes!K$102</f>
        <v>0.90752558685763118</v>
      </c>
      <c r="L156" s="156">
        <f>RES_hhdet_tes!L$102</f>
        <v>1.7378753233747628</v>
      </c>
      <c r="M156" s="156">
        <f>RES_hhdet_tes!M$102</f>
        <v>1.6386912424522304</v>
      </c>
      <c r="N156" s="156">
        <f>RES_hhdet_tes!N$102</f>
        <v>0.61523028386479039</v>
      </c>
      <c r="O156" s="156">
        <f>RES_hhdet_tes!O$102</f>
        <v>5.0428801437242674</v>
      </c>
      <c r="P156" s="156">
        <f>RES_hhdet_tes!P$102</f>
        <v>8.7215828163592981</v>
      </c>
      <c r="Q156" s="156">
        <f>RES_hhdet_tes!Q$102</f>
        <v>5.8579874146131141</v>
      </c>
    </row>
    <row r="157" spans="1:17" ht="12" customHeight="1" x14ac:dyDescent="0.25">
      <c r="A157" s="29" t="s">
        <v>140</v>
      </c>
      <c r="B157" s="57">
        <f>RES_hhdet_tes!B$103</f>
        <v>59.145157905452471</v>
      </c>
      <c r="C157" s="57">
        <f>RES_hhdet_tes!C$103</f>
        <v>55.987317798812903</v>
      </c>
      <c r="D157" s="57">
        <f>RES_hhdet_tes!D$103</f>
        <v>59.354225543048365</v>
      </c>
      <c r="E157" s="57">
        <f>RES_hhdet_tes!E$103</f>
        <v>54.55173838636582</v>
      </c>
      <c r="F157" s="57">
        <f>RES_hhdet_tes!F$103</f>
        <v>54.04924180399027</v>
      </c>
      <c r="G157" s="57">
        <f>RES_hhdet_tes!G$103</f>
        <v>52.328271227137435</v>
      </c>
      <c r="H157" s="57">
        <f>RES_hhdet_tes!H$103</f>
        <v>56.090788660020323</v>
      </c>
      <c r="I157" s="57">
        <f>RES_hhdet_tes!I$103</f>
        <v>46.449035183144794</v>
      </c>
      <c r="J157" s="57">
        <f>RES_hhdet_tes!J$103</f>
        <v>45.488905433970835</v>
      </c>
      <c r="K157" s="57">
        <f>RES_hhdet_tes!K$103</f>
        <v>45.789608665280539</v>
      </c>
      <c r="L157" s="57">
        <f>RES_hhdet_tes!L$103</f>
        <v>49.780288519174881</v>
      </c>
      <c r="M157" s="57">
        <f>RES_hhdet_tes!M$103</f>
        <v>47.241474933025899</v>
      </c>
      <c r="N157" s="57">
        <f>RES_hhdet_tes!N$103</f>
        <v>85.893851580697728</v>
      </c>
      <c r="O157" s="57">
        <f>RES_hhdet_tes!O$103</f>
        <v>122.07831695796708</v>
      </c>
      <c r="P157" s="57">
        <f>RES_hhdet_tes!P$103</f>
        <v>112.79479159417298</v>
      </c>
      <c r="Q157" s="57">
        <f>RES_hhdet_tes!Q$103</f>
        <v>89.340783738815247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0.50056890652053421</v>
      </c>
      <c r="C159" s="175">
        <f t="shared" si="22"/>
        <v>0.50274669819250828</v>
      </c>
      <c r="D159" s="175">
        <f t="shared" si="22"/>
        <v>0.51026642700610314</v>
      </c>
      <c r="E159" s="175">
        <f t="shared" si="22"/>
        <v>0.50856293864920576</v>
      </c>
      <c r="F159" s="175">
        <f t="shared" si="22"/>
        <v>0.51720575943064662</v>
      </c>
      <c r="G159" s="175">
        <f t="shared" si="22"/>
        <v>0.52355839566299145</v>
      </c>
      <c r="H159" s="175">
        <f t="shared" si="22"/>
        <v>0.53736550834795593</v>
      </c>
      <c r="I159" s="175">
        <f t="shared" si="22"/>
        <v>0.53849704029030188</v>
      </c>
      <c r="J159" s="175">
        <f t="shared" si="22"/>
        <v>0.56141052474394149</v>
      </c>
      <c r="K159" s="175">
        <f t="shared" si="22"/>
        <v>0.57983055198967604</v>
      </c>
      <c r="L159" s="175">
        <f t="shared" si="22"/>
        <v>0.59467063850840129</v>
      </c>
      <c r="M159" s="175">
        <f t="shared" si="22"/>
        <v>0.57860241560852677</v>
      </c>
      <c r="N159" s="175">
        <f t="shared" si="22"/>
        <v>0.61792428995672644</v>
      </c>
      <c r="O159" s="175">
        <f t="shared" si="22"/>
        <v>0.67794476164062345</v>
      </c>
      <c r="P159" s="175">
        <f t="shared" si="22"/>
        <v>0.6817986485157721</v>
      </c>
      <c r="Q159" s="175">
        <f t="shared" si="22"/>
        <v>0.6605083005251533</v>
      </c>
    </row>
    <row r="160" spans="1:17" ht="12" customHeight="1" x14ac:dyDescent="0.25">
      <c r="A160" s="158" t="s">
        <v>65</v>
      </c>
      <c r="B160" s="169">
        <f t="shared" si="22"/>
        <v>0.4370667313378831</v>
      </c>
      <c r="C160" s="169">
        <f t="shared" si="22"/>
        <v>0.43753625141347596</v>
      </c>
      <c r="D160" s="169">
        <f t="shared" si="22"/>
        <v>0.44100186182226681</v>
      </c>
      <c r="E160" s="169">
        <f t="shared" si="22"/>
        <v>0.44142216757554176</v>
      </c>
      <c r="F160" s="169">
        <f t="shared" si="22"/>
        <v>0.44655913087812621</v>
      </c>
      <c r="G160" s="169">
        <f t="shared" si="22"/>
        <v>0.4505811668585129</v>
      </c>
      <c r="H160" s="169">
        <f t="shared" si="22"/>
        <v>0.45812957944257438</v>
      </c>
      <c r="I160" s="169">
        <f t="shared" si="22"/>
        <v>0.46802152978545175</v>
      </c>
      <c r="J160" s="169">
        <f t="shared" si="22"/>
        <v>0.47385612705091734</v>
      </c>
      <c r="K160" s="169">
        <f t="shared" si="22"/>
        <v>0.48032091301590879</v>
      </c>
      <c r="L160" s="169">
        <f t="shared" si="22"/>
        <v>0.48864506428638088</v>
      </c>
      <c r="M160" s="169">
        <f t="shared" si="22"/>
        <v>0.49268675008916857</v>
      </c>
      <c r="N160" s="169">
        <f t="shared" si="22"/>
        <v>0.51047112837150233</v>
      </c>
      <c r="O160" s="169">
        <f t="shared" si="22"/>
        <v>0.5199968278288416</v>
      </c>
      <c r="P160" s="169">
        <f t="shared" si="22"/>
        <v>0.52230929784142699</v>
      </c>
      <c r="Q160" s="169">
        <f t="shared" si="22"/>
        <v>0.52976905058890089</v>
      </c>
    </row>
    <row r="161" spans="1:17" ht="12" customHeight="1" x14ac:dyDescent="0.25">
      <c r="A161" s="23" t="s">
        <v>157</v>
      </c>
      <c r="B161" s="73">
        <f t="shared" si="22"/>
        <v>0.43529827848790786</v>
      </c>
      <c r="C161" s="73">
        <f t="shared" si="22"/>
        <v>0.4360422773376415</v>
      </c>
      <c r="D161" s="73">
        <f t="shared" si="22"/>
        <v>0.43875651510139052</v>
      </c>
      <c r="E161" s="73">
        <f t="shared" si="22"/>
        <v>0.43912716811134767</v>
      </c>
      <c r="F161" s="73">
        <f t="shared" si="22"/>
        <v>0.44438170547397282</v>
      </c>
      <c r="G161" s="73">
        <f t="shared" si="22"/>
        <v>0.44911387738092307</v>
      </c>
      <c r="H161" s="73">
        <f t="shared" si="22"/>
        <v>0.45586272426813074</v>
      </c>
      <c r="I161" s="73">
        <f t="shared" si="22"/>
        <v>0.46481894582372546</v>
      </c>
      <c r="J161" s="73">
        <f t="shared" si="22"/>
        <v>0.47078349681174952</v>
      </c>
      <c r="K161" s="73">
        <f t="shared" si="22"/>
        <v>0.47683762956437226</v>
      </c>
      <c r="L161" s="73">
        <f t="shared" si="22"/>
        <v>0.48511501090573511</v>
      </c>
      <c r="M161" s="73">
        <f t="shared" si="22"/>
        <v>0.49110399794400428</v>
      </c>
      <c r="N161" s="73">
        <f t="shared" si="22"/>
        <v>0.50603240958920603</v>
      </c>
      <c r="O161" s="73">
        <f t="shared" si="22"/>
        <v>0.51558258514183064</v>
      </c>
      <c r="P161" s="73">
        <f t="shared" si="22"/>
        <v>0.51843094783710586</v>
      </c>
      <c r="Q161" s="73">
        <f t="shared" si="22"/>
        <v>0.52555861166542894</v>
      </c>
    </row>
    <row r="162" spans="1:17" ht="12" customHeight="1" x14ac:dyDescent="0.25">
      <c r="A162" s="23" t="s">
        <v>60</v>
      </c>
      <c r="B162" s="73">
        <f t="shared" si="22"/>
        <v>0.99999999999999956</v>
      </c>
      <c r="C162" s="73">
        <f t="shared" si="22"/>
        <v>0.99999999999999978</v>
      </c>
      <c r="D162" s="73">
        <f t="shared" si="22"/>
        <v>0.99999999999999967</v>
      </c>
      <c r="E162" s="73">
        <f t="shared" si="22"/>
        <v>0.99999999999999967</v>
      </c>
      <c r="F162" s="73">
        <f t="shared" si="22"/>
        <v>0.99999999999999989</v>
      </c>
      <c r="G162" s="73">
        <f t="shared" si="22"/>
        <v>1.0000000000000004</v>
      </c>
      <c r="H162" s="73">
        <f t="shared" si="22"/>
        <v>0.99999999999999989</v>
      </c>
      <c r="I162" s="73">
        <f t="shared" si="22"/>
        <v>1.0000000000000002</v>
      </c>
      <c r="J162" s="73">
        <f t="shared" si="22"/>
        <v>1.0000000000000002</v>
      </c>
      <c r="K162" s="73">
        <f t="shared" si="22"/>
        <v>1.0000000000000002</v>
      </c>
      <c r="L162" s="73">
        <f t="shared" si="22"/>
        <v>1</v>
      </c>
      <c r="M162" s="73">
        <f t="shared" si="22"/>
        <v>1.0000000000000002</v>
      </c>
      <c r="N162" s="73">
        <f t="shared" si="22"/>
        <v>0.99999999999999989</v>
      </c>
      <c r="O162" s="73">
        <f t="shared" si="22"/>
        <v>1.0000000000000002</v>
      </c>
      <c r="P162" s="73">
        <f t="shared" si="22"/>
        <v>1.0000000000000002</v>
      </c>
      <c r="Q162" s="73">
        <f t="shared" si="22"/>
        <v>0.99999999999999956</v>
      </c>
    </row>
    <row r="163" spans="1:17" ht="12" customHeight="1" x14ac:dyDescent="0.25">
      <c r="A163" s="158" t="s">
        <v>112</v>
      </c>
      <c r="B163" s="169">
        <f t="shared" si="22"/>
        <v>1.5170385479732049</v>
      </c>
      <c r="C163" s="169">
        <f t="shared" si="22"/>
        <v>1.5985507252069309</v>
      </c>
      <c r="D163" s="169">
        <f t="shared" si="22"/>
        <v>1.6521871088540656</v>
      </c>
      <c r="E163" s="169">
        <f t="shared" si="22"/>
        <v>1.6867630803658884</v>
      </c>
      <c r="F163" s="169">
        <f t="shared" si="22"/>
        <v>1.7402086193563973</v>
      </c>
      <c r="G163" s="169">
        <f t="shared" si="22"/>
        <v>1.7912834375390367</v>
      </c>
      <c r="H163" s="169">
        <f t="shared" si="22"/>
        <v>1.8498956354069138</v>
      </c>
      <c r="I163" s="169">
        <f t="shared" si="22"/>
        <v>1.9267518925336706</v>
      </c>
      <c r="J163" s="169">
        <f t="shared" si="22"/>
        <v>2.0400545815432838</v>
      </c>
      <c r="K163" s="169">
        <f t="shared" si="22"/>
        <v>2.1552018890384264</v>
      </c>
      <c r="L163" s="169">
        <f t="shared" si="22"/>
        <v>2.2830907677012307</v>
      </c>
      <c r="M163" s="169">
        <f t="shared" si="22"/>
        <v>2.3541676040189929</v>
      </c>
      <c r="N163" s="169">
        <f t="shared" si="22"/>
        <v>2.6241181886314076</v>
      </c>
      <c r="O163" s="169">
        <f t="shared" si="22"/>
        <v>2.8422945801785446</v>
      </c>
      <c r="P163" s="169">
        <f t="shared" si="22"/>
        <v>2.8977269443004317</v>
      </c>
      <c r="Q163" s="169">
        <f t="shared" si="22"/>
        <v>3.0499327132301906</v>
      </c>
    </row>
    <row r="164" spans="1:17" ht="12" customHeight="1" x14ac:dyDescent="0.25">
      <c r="A164" s="23" t="s">
        <v>60</v>
      </c>
      <c r="B164" s="73">
        <f t="shared" si="22"/>
        <v>1.5170385479732049</v>
      </c>
      <c r="C164" s="73">
        <f t="shared" si="22"/>
        <v>1.5985507252069309</v>
      </c>
      <c r="D164" s="73">
        <f t="shared" si="22"/>
        <v>1.6521871088540656</v>
      </c>
      <c r="E164" s="73">
        <f t="shared" si="22"/>
        <v>1.6867630803658884</v>
      </c>
      <c r="F164" s="73">
        <f t="shared" si="22"/>
        <v>1.7402086193563973</v>
      </c>
      <c r="G164" s="73">
        <f t="shared" si="22"/>
        <v>1.7912834375390367</v>
      </c>
      <c r="H164" s="73">
        <f t="shared" si="22"/>
        <v>1.8498956354069138</v>
      </c>
      <c r="I164" s="73">
        <f t="shared" si="22"/>
        <v>1.9267518925336706</v>
      </c>
      <c r="J164" s="73">
        <f t="shared" si="22"/>
        <v>2.0400545815432838</v>
      </c>
      <c r="K164" s="73">
        <f t="shared" si="22"/>
        <v>2.1552018890384264</v>
      </c>
      <c r="L164" s="73">
        <f t="shared" si="22"/>
        <v>2.2830907677012307</v>
      </c>
      <c r="M164" s="73">
        <f t="shared" si="22"/>
        <v>2.3541676040189929</v>
      </c>
      <c r="N164" s="73">
        <f t="shared" si="22"/>
        <v>2.6241181886314076</v>
      </c>
      <c r="O164" s="73">
        <f t="shared" si="22"/>
        <v>2.8422945801785446</v>
      </c>
      <c r="P164" s="73">
        <f t="shared" si="22"/>
        <v>2.8977269443004317</v>
      </c>
      <c r="Q164" s="73">
        <f t="shared" si="22"/>
        <v>3.0499327132301906</v>
      </c>
    </row>
    <row r="165" spans="1:17" ht="12" customHeight="1" x14ac:dyDescent="0.25">
      <c r="A165" s="158" t="s">
        <v>63</v>
      </c>
      <c r="B165" s="169">
        <f t="shared" si="22"/>
        <v>0.61649560836285588</v>
      </c>
      <c r="C165" s="169">
        <f t="shared" si="22"/>
        <v>0.61734412201811362</v>
      </c>
      <c r="D165" s="169">
        <f t="shared" si="22"/>
        <v>0.61578282798617279</v>
      </c>
      <c r="E165" s="169">
        <f t="shared" si="22"/>
        <v>0.61489630770144388</v>
      </c>
      <c r="F165" s="169">
        <f t="shared" si="22"/>
        <v>0.62575585921456311</v>
      </c>
      <c r="G165" s="169">
        <f t="shared" si="22"/>
        <v>0.63243195636869187</v>
      </c>
      <c r="H165" s="169">
        <f t="shared" si="22"/>
        <v>0.64970192004254979</v>
      </c>
      <c r="I165" s="169">
        <f t="shared" si="22"/>
        <v>0.69072499266539122</v>
      </c>
      <c r="J165" s="169">
        <f t="shared" si="22"/>
        <v>0.70910849852516467</v>
      </c>
      <c r="K165" s="169">
        <f t="shared" si="22"/>
        <v>0.71668362209438419</v>
      </c>
      <c r="L165" s="169">
        <f t="shared" si="22"/>
        <v>0.72096714559613528</v>
      </c>
      <c r="M165" s="169">
        <f t="shared" si="22"/>
        <v>0.71994362376327536</v>
      </c>
      <c r="N165" s="169">
        <f t="shared" si="22"/>
        <v>0.73837675424356675</v>
      </c>
      <c r="O165" s="169">
        <f t="shared" si="22"/>
        <v>0.73247567061616792</v>
      </c>
      <c r="P165" s="169">
        <f t="shared" si="22"/>
        <v>0.73171973522631628</v>
      </c>
      <c r="Q165" s="169">
        <f t="shared" si="22"/>
        <v>0.73205941131986396</v>
      </c>
    </row>
    <row r="166" spans="1:17" ht="12" customHeight="1" x14ac:dyDescent="0.25">
      <c r="A166" s="167" t="s">
        <v>156</v>
      </c>
      <c r="B166" s="174">
        <f t="shared" si="22"/>
        <v>0.39540657408102509</v>
      </c>
      <c r="C166" s="174">
        <f t="shared" si="22"/>
        <v>0.39852991448854613</v>
      </c>
      <c r="D166" s="174">
        <f t="shared" si="22"/>
        <v>0.40186553268437586</v>
      </c>
      <c r="E166" s="174">
        <f t="shared" si="22"/>
        <v>0.40293378478925201</v>
      </c>
      <c r="F166" s="174">
        <f t="shared" si="22"/>
        <v>0.40962490932753437</v>
      </c>
      <c r="G166" s="174">
        <f t="shared" si="22"/>
        <v>0.41398181062865452</v>
      </c>
      <c r="H166" s="174">
        <f t="shared" si="22"/>
        <v>0.41896466456537501</v>
      </c>
      <c r="I166" s="174">
        <f t="shared" si="22"/>
        <v>0.42160704831654155</v>
      </c>
      <c r="J166" s="174">
        <f t="shared" si="22"/>
        <v>0.42502420579966455</v>
      </c>
      <c r="K166" s="174">
        <f t="shared" si="22"/>
        <v>0.42885577049319001</v>
      </c>
      <c r="L166" s="174">
        <f t="shared" si="22"/>
        <v>0.43399622058226645</v>
      </c>
      <c r="M166" s="174">
        <f t="shared" si="22"/>
        <v>0.43960352991422508</v>
      </c>
      <c r="N166" s="174">
        <f t="shared" si="22"/>
        <v>0.45157723405866562</v>
      </c>
      <c r="O166" s="174">
        <f t="shared" si="22"/>
        <v>0.46162212805610381</v>
      </c>
      <c r="P166" s="174">
        <f t="shared" si="22"/>
        <v>0.46336816902920286</v>
      </c>
      <c r="Q166" s="174">
        <f t="shared" si="22"/>
        <v>0.4762368784319041</v>
      </c>
    </row>
    <row r="167" spans="1:17" ht="12" customHeight="1" x14ac:dyDescent="0.25">
      <c r="A167" s="167" t="s">
        <v>155</v>
      </c>
      <c r="B167" s="174">
        <f t="shared" si="22"/>
        <v>0.71947456975901647</v>
      </c>
      <c r="C167" s="174">
        <f t="shared" si="22"/>
        <v>0.72202015623996318</v>
      </c>
      <c r="D167" s="174">
        <f t="shared" si="22"/>
        <v>0.6911176733271942</v>
      </c>
      <c r="E167" s="174">
        <f t="shared" si="22"/>
        <v>0.6719942363105198</v>
      </c>
      <c r="F167" s="174">
        <f t="shared" si="22"/>
        <v>0.70478114694260074</v>
      </c>
      <c r="G167" s="174">
        <f t="shared" si="22"/>
        <v>0.67419292727046409</v>
      </c>
      <c r="H167" s="174">
        <f t="shared" si="22"/>
        <v>0.69443869423036875</v>
      </c>
      <c r="I167" s="174">
        <f t="shared" si="22"/>
        <v>0.70997107623611955</v>
      </c>
      <c r="J167" s="174">
        <f t="shared" si="22"/>
        <v>0.72597663305797455</v>
      </c>
      <c r="K167" s="174">
        <f t="shared" si="22"/>
        <v>0.73393663150531463</v>
      </c>
      <c r="L167" s="174">
        <f t="shared" si="22"/>
        <v>0.72881536344706255</v>
      </c>
      <c r="M167" s="174">
        <f t="shared" si="22"/>
        <v>0.72670393698905966</v>
      </c>
      <c r="N167" s="174">
        <f t="shared" si="22"/>
        <v>0.73043186522166637</v>
      </c>
      <c r="O167" s="174">
        <f t="shared" si="22"/>
        <v>0.73344893054710403</v>
      </c>
      <c r="P167" s="174">
        <f t="shared" si="22"/>
        <v>0.7310368036626006</v>
      </c>
      <c r="Q167" s="174">
        <f t="shared" si="22"/>
        <v>0.73635994924521408</v>
      </c>
    </row>
    <row r="168" spans="1:17" ht="12" customHeight="1" x14ac:dyDescent="0.25">
      <c r="A168" s="166" t="s">
        <v>55</v>
      </c>
      <c r="B168" s="173">
        <f t="shared" si="22"/>
        <v>0.39540657408102498</v>
      </c>
      <c r="C168" s="173">
        <f t="shared" si="22"/>
        <v>0.39852991448854608</v>
      </c>
      <c r="D168" s="173">
        <f t="shared" si="22"/>
        <v>0.40187936547259545</v>
      </c>
      <c r="E168" s="173">
        <f t="shared" si="22"/>
        <v>0.40273020819084543</v>
      </c>
      <c r="F168" s="173">
        <f t="shared" si="22"/>
        <v>0.41249009251231261</v>
      </c>
      <c r="G168" s="173">
        <f t="shared" si="22"/>
        <v>0.41721163764556107</v>
      </c>
      <c r="H168" s="173">
        <f t="shared" si="22"/>
        <v>0.42656637918835272</v>
      </c>
      <c r="I168" s="173">
        <f t="shared" si="22"/>
        <v>0.44173969970994154</v>
      </c>
      <c r="J168" s="173">
        <f t="shared" si="22"/>
        <v>0.44516327603866224</v>
      </c>
      <c r="K168" s="173">
        <f t="shared" si="22"/>
        <v>0.4491816929680893</v>
      </c>
      <c r="L168" s="173">
        <f t="shared" si="22"/>
        <v>0.46001752693296483</v>
      </c>
      <c r="M168" s="173">
        <f t="shared" si="22"/>
        <v>0.46984930530615399</v>
      </c>
      <c r="N168" s="173">
        <f t="shared" si="22"/>
        <v>0.47508698719771902</v>
      </c>
      <c r="O168" s="173">
        <f t="shared" si="22"/>
        <v>0.47822799118787679</v>
      </c>
      <c r="P168" s="173">
        <f t="shared" si="22"/>
        <v>0.47826685027781324</v>
      </c>
      <c r="Q168" s="173">
        <f t="shared" si="22"/>
        <v>0.47860872326756171</v>
      </c>
    </row>
    <row r="169" spans="1:17" ht="12" customHeight="1" x14ac:dyDescent="0.25">
      <c r="A169" s="147" t="s">
        <v>59</v>
      </c>
      <c r="B169" s="172">
        <f t="shared" si="22"/>
        <v>1.0000000000000002</v>
      </c>
      <c r="C169" s="172">
        <f t="shared" si="22"/>
        <v>1.0000000000000004</v>
      </c>
      <c r="D169" s="172">
        <f t="shared" si="22"/>
        <v>0.99999999999999978</v>
      </c>
      <c r="E169" s="172">
        <f t="shared" si="22"/>
        <v>1.0000000000000004</v>
      </c>
      <c r="F169" s="172">
        <f t="shared" si="22"/>
        <v>1.0000000000000002</v>
      </c>
      <c r="G169" s="172">
        <f t="shared" si="22"/>
        <v>1</v>
      </c>
      <c r="H169" s="172">
        <f t="shared" si="22"/>
        <v>1</v>
      </c>
      <c r="I169" s="172">
        <f t="shared" si="22"/>
        <v>1</v>
      </c>
      <c r="J169" s="172">
        <f t="shared" si="22"/>
        <v>1.0000000000000002</v>
      </c>
      <c r="K169" s="172">
        <f t="shared" si="22"/>
        <v>0.99999999999999922</v>
      </c>
      <c r="L169" s="172">
        <f t="shared" si="22"/>
        <v>1</v>
      </c>
      <c r="M169" s="172">
        <f t="shared" si="22"/>
        <v>1</v>
      </c>
      <c r="N169" s="172">
        <f t="shared" si="22"/>
        <v>0.99999999999999967</v>
      </c>
      <c r="O169" s="172">
        <f t="shared" si="22"/>
        <v>1</v>
      </c>
      <c r="P169" s="172">
        <f t="shared" si="22"/>
        <v>0.99999999999999967</v>
      </c>
      <c r="Q169" s="172">
        <f t="shared" si="22"/>
        <v>0.99999999999999978</v>
      </c>
    </row>
    <row r="170" spans="1:17" ht="12" customHeight="1" x14ac:dyDescent="0.25">
      <c r="A170" s="163" t="s">
        <v>144</v>
      </c>
      <c r="B170" s="171">
        <f t="shared" si="22"/>
        <v>0.47448788889722998</v>
      </c>
      <c r="C170" s="171">
        <f t="shared" si="22"/>
        <v>0.48442652876539982</v>
      </c>
      <c r="D170" s="171">
        <f t="shared" si="22"/>
        <v>0.49479339003462763</v>
      </c>
      <c r="E170" s="171">
        <f t="shared" si="22"/>
        <v>0.50345852202737429</v>
      </c>
      <c r="F170" s="171">
        <f t="shared" si="22"/>
        <v>0.51232440035962235</v>
      </c>
      <c r="G170" s="171">
        <f t="shared" si="22"/>
        <v>0.5189937305011586</v>
      </c>
      <c r="H170" s="171">
        <f t="shared" si="22"/>
        <v>0.52885145939348077</v>
      </c>
      <c r="I170" s="171">
        <f t="shared" si="22"/>
        <v>0.54573248163719335</v>
      </c>
      <c r="J170" s="171">
        <f t="shared" si="22"/>
        <v>0.55206983588801295</v>
      </c>
      <c r="K170" s="171">
        <f t="shared" si="22"/>
        <v>0.5552219722077365</v>
      </c>
      <c r="L170" s="171">
        <f t="shared" si="22"/>
        <v>0.55812814572815161</v>
      </c>
      <c r="M170" s="171">
        <f t="shared" si="22"/>
        <v>0.5602897134750261</v>
      </c>
      <c r="N170" s="171">
        <f t="shared" si="22"/>
        <v>0.5639008682792287</v>
      </c>
      <c r="O170" s="171">
        <f t="shared" si="22"/>
        <v>0.57152139179687356</v>
      </c>
      <c r="P170" s="171">
        <f t="shared" si="22"/>
        <v>0.57306350388494931</v>
      </c>
      <c r="Q170" s="171">
        <f t="shared" si="22"/>
        <v>0.57452643304779472</v>
      </c>
    </row>
    <row r="171" spans="1:17" ht="12" customHeight="1" x14ac:dyDescent="0.25">
      <c r="A171" s="161" t="s">
        <v>143</v>
      </c>
      <c r="B171" s="170">
        <f t="shared" si="22"/>
        <v>0.77977525074719267</v>
      </c>
      <c r="C171" s="170">
        <f t="shared" si="22"/>
        <v>0.78568580295608614</v>
      </c>
      <c r="D171" s="170">
        <f t="shared" si="22"/>
        <v>0.76478495200302188</v>
      </c>
      <c r="E171" s="170">
        <f t="shared" si="22"/>
        <v>0.75365679101176875</v>
      </c>
      <c r="F171" s="170">
        <f t="shared" si="22"/>
        <v>0.78104882435251244</v>
      </c>
      <c r="G171" s="170">
        <f t="shared" si="22"/>
        <v>0.75757471193649251</v>
      </c>
      <c r="H171" s="170">
        <f t="shared" si="22"/>
        <v>0.77379378122148212</v>
      </c>
      <c r="I171" s="170">
        <f t="shared" si="22"/>
        <v>0.7879768418576395</v>
      </c>
      <c r="J171" s="170">
        <f t="shared" si="22"/>
        <v>0.79289998989749111</v>
      </c>
      <c r="K171" s="170">
        <f t="shared" si="22"/>
        <v>0.80195966948670105</v>
      </c>
      <c r="L171" s="170">
        <f t="shared" si="22"/>
        <v>0.79891672471803699</v>
      </c>
      <c r="M171" s="170">
        <f t="shared" si="22"/>
        <v>0.7954794664681738</v>
      </c>
      <c r="N171" s="170">
        <f t="shared" si="22"/>
        <v>0.79909193752122165</v>
      </c>
      <c r="O171" s="170">
        <f t="shared" si="22"/>
        <v>0.80653161446174593</v>
      </c>
      <c r="P171" s="170">
        <f t="shared" si="22"/>
        <v>0.80881496323890134</v>
      </c>
      <c r="Q171" s="170">
        <f t="shared" si="22"/>
        <v>0.81069965775305841</v>
      </c>
    </row>
    <row r="172" spans="1:17" ht="12" customHeight="1" x14ac:dyDescent="0.25">
      <c r="A172" s="148" t="s">
        <v>57</v>
      </c>
      <c r="B172" s="73">
        <f t="shared" si="22"/>
        <v>0.47448788889723015</v>
      </c>
      <c r="C172" s="73">
        <f t="shared" si="22"/>
        <v>0.48640269848187295</v>
      </c>
      <c r="D172" s="73">
        <f t="shared" si="22"/>
        <v>0.50047854102929312</v>
      </c>
      <c r="E172" s="73">
        <f t="shared" si="22"/>
        <v>0.51098443386240955</v>
      </c>
      <c r="F172" s="73">
        <f t="shared" si="22"/>
        <v>0.52091424206677717</v>
      </c>
      <c r="G172" s="73">
        <f t="shared" si="22"/>
        <v>0.52811592204135571</v>
      </c>
      <c r="H172" s="73">
        <f t="shared" si="22"/>
        <v>0.53582787342931304</v>
      </c>
      <c r="I172" s="73">
        <f t="shared" si="22"/>
        <v>0.54135956175322109</v>
      </c>
      <c r="J172" s="73">
        <f t="shared" si="22"/>
        <v>0.55016539728197444</v>
      </c>
      <c r="K172" s="73">
        <f t="shared" si="22"/>
        <v>0.55651250950966724</v>
      </c>
      <c r="L172" s="73">
        <f t="shared" si="22"/>
        <v>0.55974006766775997</v>
      </c>
      <c r="M172" s="73">
        <f t="shared" si="22"/>
        <v>0.56213054208551505</v>
      </c>
      <c r="N172" s="73">
        <f t="shared" si="22"/>
        <v>0.56474929104288962</v>
      </c>
      <c r="O172" s="73">
        <f t="shared" si="22"/>
        <v>0.57558523538374595</v>
      </c>
      <c r="P172" s="73">
        <f t="shared" si="22"/>
        <v>0.57646610828745815</v>
      </c>
      <c r="Q172" s="73">
        <f t="shared" si="22"/>
        <v>0.5769200605131386</v>
      </c>
    </row>
    <row r="173" spans="1:17" ht="12" customHeight="1" x14ac:dyDescent="0.25">
      <c r="A173" s="148" t="s">
        <v>59</v>
      </c>
      <c r="B173" s="73">
        <f t="shared" si="22"/>
        <v>0.99999999999999978</v>
      </c>
      <c r="C173" s="73">
        <f t="shared" si="22"/>
        <v>1</v>
      </c>
      <c r="D173" s="73">
        <f t="shared" si="22"/>
        <v>1</v>
      </c>
      <c r="E173" s="73">
        <f t="shared" si="22"/>
        <v>1</v>
      </c>
      <c r="F173" s="73">
        <f t="shared" si="22"/>
        <v>0.99999999999999967</v>
      </c>
      <c r="G173" s="73">
        <f t="shared" si="22"/>
        <v>0.99999999999999978</v>
      </c>
      <c r="H173" s="73">
        <f t="shared" si="22"/>
        <v>1.0000000000000002</v>
      </c>
      <c r="I173" s="73">
        <f t="shared" si="22"/>
        <v>0.99999999999999967</v>
      </c>
      <c r="J173" s="73">
        <f t="shared" si="22"/>
        <v>1.0000000000000004</v>
      </c>
      <c r="K173" s="73">
        <f t="shared" si="22"/>
        <v>0.99999999999999967</v>
      </c>
      <c r="L173" s="73">
        <f t="shared" si="22"/>
        <v>1</v>
      </c>
      <c r="M173" s="73">
        <f t="shared" si="22"/>
        <v>1.0000000000000002</v>
      </c>
      <c r="N173" s="73">
        <f t="shared" si="22"/>
        <v>1</v>
      </c>
      <c r="O173" s="73">
        <f t="shared" si="22"/>
        <v>1.0000000000000002</v>
      </c>
      <c r="P173" s="73">
        <f t="shared" si="22"/>
        <v>1.0000000000000002</v>
      </c>
      <c r="Q173" s="73">
        <f t="shared" si="22"/>
        <v>1.0000000000000004</v>
      </c>
    </row>
    <row r="174" spans="1:17" ht="12" customHeight="1" x14ac:dyDescent="0.25">
      <c r="A174" s="163" t="s">
        <v>142</v>
      </c>
      <c r="B174" s="171">
        <f t="shared" si="22"/>
        <v>0.6062900802575717</v>
      </c>
      <c r="C174" s="171">
        <f t="shared" si="22"/>
        <v>0.60960018527853821</v>
      </c>
      <c r="D174" s="171">
        <f t="shared" si="22"/>
        <v>0.6167087292372353</v>
      </c>
      <c r="E174" s="171">
        <f t="shared" si="22"/>
        <v>0.61870163571389247</v>
      </c>
      <c r="F174" s="171">
        <f t="shared" si="22"/>
        <v>0.63385059793063103</v>
      </c>
      <c r="G174" s="171">
        <f t="shared" si="22"/>
        <v>0.65184151406118118</v>
      </c>
      <c r="H174" s="171">
        <f t="shared" si="22"/>
        <v>0.66962892945823127</v>
      </c>
      <c r="I174" s="171">
        <f t="shared" si="22"/>
        <v>0.68743298578956846</v>
      </c>
      <c r="J174" s="171">
        <f t="shared" si="22"/>
        <v>0.70468703157932633</v>
      </c>
      <c r="K174" s="171">
        <f t="shared" si="22"/>
        <v>0.70806288858942967</v>
      </c>
      <c r="L174" s="171">
        <f t="shared" si="22"/>
        <v>0.71021264589159816</v>
      </c>
      <c r="M174" s="171">
        <f t="shared" si="22"/>
        <v>0.71062576802686594</v>
      </c>
      <c r="N174" s="171">
        <f t="shared" si="22"/>
        <v>0.71853451870080431</v>
      </c>
      <c r="O174" s="171">
        <f t="shared" si="22"/>
        <v>0.72290475633530094</v>
      </c>
      <c r="P174" s="171">
        <f t="shared" si="22"/>
        <v>0.72730294620315405</v>
      </c>
      <c r="Q174" s="171">
        <f t="shared" ref="Q174" si="23">IF(Q150=0,"",Q150/Q126)</f>
        <v>0.73281635768224285</v>
      </c>
    </row>
    <row r="175" spans="1:17" ht="12" customHeight="1" x14ac:dyDescent="0.25">
      <c r="A175" s="161" t="s">
        <v>141</v>
      </c>
      <c r="B175" s="170">
        <f t="shared" ref="B175:Q181" si="24">IF(B151=0,"",B151/B127)</f>
        <v>0.85669245286339357</v>
      </c>
      <c r="C175" s="170">
        <f t="shared" si="24"/>
        <v>0.8591322144468424</v>
      </c>
      <c r="D175" s="170">
        <f t="shared" si="24"/>
        <v>0.83973313872965394</v>
      </c>
      <c r="E175" s="170">
        <f t="shared" si="24"/>
        <v>0.82694747503235888</v>
      </c>
      <c r="F175" s="170">
        <f t="shared" si="24"/>
        <v>0.85181943844004693</v>
      </c>
      <c r="G175" s="170">
        <f t="shared" si="24"/>
        <v>0.84228887651048279</v>
      </c>
      <c r="H175" s="170">
        <f t="shared" si="24"/>
        <v>0.85826635183005817</v>
      </c>
      <c r="I175" s="170">
        <f t="shared" si="24"/>
        <v>0.87207149949759011</v>
      </c>
      <c r="J175" s="170">
        <f t="shared" si="24"/>
        <v>0.87906755036168172</v>
      </c>
      <c r="K175" s="170">
        <f t="shared" si="24"/>
        <v>0.88365052187356941</v>
      </c>
      <c r="L175" s="170">
        <f t="shared" si="24"/>
        <v>0.88288189730863009</v>
      </c>
      <c r="M175" s="170">
        <f t="shared" si="24"/>
        <v>0.88323905738481412</v>
      </c>
      <c r="N175" s="170">
        <f t="shared" si="24"/>
        <v>0.88049208028528081</v>
      </c>
      <c r="O175" s="170">
        <f t="shared" si="24"/>
        <v>0.88563916624952466</v>
      </c>
      <c r="P175" s="170">
        <f t="shared" si="24"/>
        <v>0.88774487743294561</v>
      </c>
      <c r="Q175" s="170">
        <f t="shared" si="24"/>
        <v>0.88407975764069302</v>
      </c>
    </row>
    <row r="176" spans="1:17" ht="12" customHeight="1" x14ac:dyDescent="0.25">
      <c r="A176" s="148" t="s">
        <v>60</v>
      </c>
      <c r="B176" s="73">
        <f t="shared" si="24"/>
        <v>0.60629008025757181</v>
      </c>
      <c r="C176" s="73">
        <f t="shared" si="24"/>
        <v>0.60960018527853821</v>
      </c>
      <c r="D176" s="73">
        <f t="shared" si="24"/>
        <v>0.6167242287914646</v>
      </c>
      <c r="E176" s="73">
        <f t="shared" si="24"/>
        <v>0.61836013983864857</v>
      </c>
      <c r="F176" s="73">
        <f t="shared" si="24"/>
        <v>0.63392444199935627</v>
      </c>
      <c r="G176" s="73">
        <f t="shared" si="24"/>
        <v>0.65329721238120197</v>
      </c>
      <c r="H176" s="73">
        <f t="shared" si="24"/>
        <v>0.67542788127296405</v>
      </c>
      <c r="I176" s="73">
        <f t="shared" si="24"/>
        <v>0.69641577008581501</v>
      </c>
      <c r="J176" s="73">
        <f t="shared" si="24"/>
        <v>0.71114504678532564</v>
      </c>
      <c r="K176" s="73">
        <f t="shared" si="24"/>
        <v>0.71258475283906852</v>
      </c>
      <c r="L176" s="73">
        <f t="shared" si="24"/>
        <v>0.716440350519294</v>
      </c>
      <c r="M176" s="73">
        <f t="shared" si="24"/>
        <v>0.71713940610917248</v>
      </c>
      <c r="N176" s="73">
        <f t="shared" si="24"/>
        <v>0.72728620709031799</v>
      </c>
      <c r="O176" s="73">
        <f t="shared" si="24"/>
        <v>0.73142342827263873</v>
      </c>
      <c r="P176" s="73">
        <f t="shared" si="24"/>
        <v>0.73190478951192661</v>
      </c>
      <c r="Q176" s="73">
        <f t="shared" si="24"/>
        <v>0.73251724974866239</v>
      </c>
    </row>
    <row r="177" spans="1:17" ht="12" customHeight="1" x14ac:dyDescent="0.25">
      <c r="A177" s="148" t="s">
        <v>59</v>
      </c>
      <c r="B177" s="73">
        <f t="shared" si="24"/>
        <v>0.99999999999999967</v>
      </c>
      <c r="C177" s="73">
        <f t="shared" si="24"/>
        <v>1.0000000000000002</v>
      </c>
      <c r="D177" s="73">
        <f t="shared" si="24"/>
        <v>0.99999999999999978</v>
      </c>
      <c r="E177" s="73">
        <f t="shared" si="24"/>
        <v>1</v>
      </c>
      <c r="F177" s="73">
        <f t="shared" si="24"/>
        <v>0.99999999999999978</v>
      </c>
      <c r="G177" s="73">
        <f t="shared" si="24"/>
        <v>1</v>
      </c>
      <c r="H177" s="73">
        <f t="shared" si="24"/>
        <v>1</v>
      </c>
      <c r="I177" s="73">
        <f t="shared" si="24"/>
        <v>1.0000000000000002</v>
      </c>
      <c r="J177" s="73">
        <f t="shared" si="24"/>
        <v>0.99999999999999978</v>
      </c>
      <c r="K177" s="73">
        <f t="shared" si="24"/>
        <v>1.0000000000000002</v>
      </c>
      <c r="L177" s="73">
        <f t="shared" si="24"/>
        <v>1.0000000000000004</v>
      </c>
      <c r="M177" s="73">
        <f t="shared" si="24"/>
        <v>0.99999999999999967</v>
      </c>
      <c r="N177" s="73">
        <f t="shared" si="24"/>
        <v>0.99999999999999978</v>
      </c>
      <c r="O177" s="73">
        <f t="shared" si="24"/>
        <v>1.0000000000000002</v>
      </c>
      <c r="P177" s="73">
        <f t="shared" si="24"/>
        <v>1</v>
      </c>
      <c r="Q177" s="73">
        <f t="shared" si="24"/>
        <v>0.99999999999999967</v>
      </c>
    </row>
    <row r="178" spans="1:17" ht="12" customHeight="1" x14ac:dyDescent="0.25">
      <c r="A178" s="158" t="s">
        <v>62</v>
      </c>
      <c r="B178" s="169">
        <f t="shared" si="24"/>
        <v>0.75114395076716012</v>
      </c>
      <c r="C178" s="169">
        <f t="shared" si="24"/>
        <v>0.75419591292968491</v>
      </c>
      <c r="D178" s="169">
        <f t="shared" si="24"/>
        <v>0.77618243592227865</v>
      </c>
      <c r="E178" s="169">
        <f t="shared" si="24"/>
        <v>0.77910689705639835</v>
      </c>
      <c r="F178" s="169">
        <f t="shared" si="24"/>
        <v>0.78434738715163765</v>
      </c>
      <c r="G178" s="169">
        <f t="shared" si="24"/>
        <v>0.79240019377277482</v>
      </c>
      <c r="H178" s="169">
        <f t="shared" si="24"/>
        <v>0.80184423376726988</v>
      </c>
      <c r="I178" s="169">
        <f t="shared" si="24"/>
        <v>0.60015132551613026</v>
      </c>
      <c r="J178" s="169">
        <f t="shared" si="24"/>
        <v>0.59289357220159855</v>
      </c>
      <c r="K178" s="169">
        <f t="shared" si="24"/>
        <v>0.59545870422761682</v>
      </c>
      <c r="L178" s="169">
        <f t="shared" si="24"/>
        <v>0.62539050837362387</v>
      </c>
      <c r="M178" s="169">
        <f t="shared" si="24"/>
        <v>0.61184012317400516</v>
      </c>
      <c r="N178" s="169">
        <f t="shared" si="24"/>
        <v>0.68749190727583276</v>
      </c>
      <c r="O178" s="169">
        <f t="shared" si="24"/>
        <v>0.71037469631388839</v>
      </c>
      <c r="P178" s="169">
        <f t="shared" si="24"/>
        <v>0.70243727680454948</v>
      </c>
      <c r="Q178" s="169">
        <f t="shared" si="24"/>
        <v>0.68099071228258912</v>
      </c>
    </row>
    <row r="179" spans="1:17" ht="12" customHeight="1" x14ac:dyDescent="0.25">
      <c r="A179" s="23" t="s">
        <v>55</v>
      </c>
      <c r="B179" s="73" t="str">
        <f t="shared" si="24"/>
        <v/>
      </c>
      <c r="C179" s="73" t="str">
        <f t="shared" si="24"/>
        <v/>
      </c>
      <c r="D179" s="73" t="str">
        <f t="shared" si="24"/>
        <v/>
      </c>
      <c r="E179" s="73" t="str">
        <f t="shared" si="24"/>
        <v/>
      </c>
      <c r="F179" s="73" t="str">
        <f t="shared" si="24"/>
        <v/>
      </c>
      <c r="G179" s="73" t="str">
        <f t="shared" si="24"/>
        <v/>
      </c>
      <c r="H179" s="73" t="str">
        <f t="shared" si="24"/>
        <v/>
      </c>
      <c r="I179" s="73">
        <f t="shared" si="24"/>
        <v>0.33929821274066513</v>
      </c>
      <c r="J179" s="73">
        <f t="shared" si="24"/>
        <v>0.33941599163862668</v>
      </c>
      <c r="K179" s="73">
        <f t="shared" si="24"/>
        <v>0.33944792995698148</v>
      </c>
      <c r="L179" s="73">
        <f t="shared" si="24"/>
        <v>0.33945289076973251</v>
      </c>
      <c r="M179" s="73">
        <f t="shared" si="24"/>
        <v>0.33945503218968354</v>
      </c>
      <c r="N179" s="73">
        <f t="shared" si="24"/>
        <v>0.33945571617855713</v>
      </c>
      <c r="O179" s="73">
        <f t="shared" si="24"/>
        <v>0.33945783447595318</v>
      </c>
      <c r="P179" s="73">
        <f t="shared" si="24"/>
        <v>0.33945784243396165</v>
      </c>
      <c r="Q179" s="73">
        <f t="shared" si="24"/>
        <v>0.34857582157308631</v>
      </c>
    </row>
    <row r="180" spans="1:17" ht="12" customHeight="1" x14ac:dyDescent="0.25">
      <c r="A180" s="23" t="s">
        <v>57</v>
      </c>
      <c r="B180" s="73">
        <f t="shared" si="24"/>
        <v>0.39961847320465166</v>
      </c>
      <c r="C180" s="73">
        <f t="shared" si="24"/>
        <v>0.40370463984300009</v>
      </c>
      <c r="D180" s="73">
        <f t="shared" si="24"/>
        <v>0.40785073170739883</v>
      </c>
      <c r="E180" s="73">
        <f t="shared" si="24"/>
        <v>0.41164880598537729</v>
      </c>
      <c r="F180" s="73">
        <f t="shared" si="24"/>
        <v>0.42447127255826467</v>
      </c>
      <c r="G180" s="73">
        <f t="shared" si="24"/>
        <v>0.4303502569922637</v>
      </c>
      <c r="H180" s="73">
        <f t="shared" si="24"/>
        <v>0.43921108824787625</v>
      </c>
      <c r="I180" s="73">
        <f t="shared" si="24"/>
        <v>0.44645766301503398</v>
      </c>
      <c r="J180" s="73">
        <f t="shared" si="24"/>
        <v>0.45846860067967105</v>
      </c>
      <c r="K180" s="73">
        <f t="shared" si="24"/>
        <v>0.46103479374576345</v>
      </c>
      <c r="L180" s="73">
        <f t="shared" si="24"/>
        <v>0.46575778969629061</v>
      </c>
      <c r="M180" s="73">
        <f t="shared" si="24"/>
        <v>0.46599539227190845</v>
      </c>
      <c r="N180" s="73">
        <f t="shared" si="24"/>
        <v>0.47107082119558069</v>
      </c>
      <c r="O180" s="73">
        <f t="shared" si="24"/>
        <v>0.47601076260876085</v>
      </c>
      <c r="P180" s="73">
        <f t="shared" si="24"/>
        <v>0.47696298083865979</v>
      </c>
      <c r="Q180" s="73">
        <f t="shared" si="24"/>
        <v>0.47766328805407621</v>
      </c>
    </row>
    <row r="181" spans="1:17" ht="12" customHeight="1" x14ac:dyDescent="0.25">
      <c r="A181" s="29" t="s">
        <v>140</v>
      </c>
      <c r="B181" s="65">
        <f t="shared" si="24"/>
        <v>0.78409033349741009</v>
      </c>
      <c r="C181" s="65">
        <f t="shared" si="24"/>
        <v>0.78738043384790468</v>
      </c>
      <c r="D181" s="65">
        <f t="shared" si="24"/>
        <v>0.79315178154573718</v>
      </c>
      <c r="E181" s="65">
        <f t="shared" si="24"/>
        <v>0.79595707982552377</v>
      </c>
      <c r="F181" s="65">
        <f t="shared" si="24"/>
        <v>0.80298398703713991</v>
      </c>
      <c r="G181" s="65">
        <f t="shared" si="24"/>
        <v>0.8101770855643432</v>
      </c>
      <c r="H181" s="65">
        <f t="shared" si="24"/>
        <v>0.81835824827373471</v>
      </c>
      <c r="I181" s="65">
        <f t="shared" si="24"/>
        <v>0.82800462041459677</v>
      </c>
      <c r="J181" s="65">
        <f t="shared" si="24"/>
        <v>0.83319905384542414</v>
      </c>
      <c r="K181" s="65">
        <f t="shared" si="24"/>
        <v>0.83515202811934808</v>
      </c>
      <c r="L181" s="65">
        <f t="shared" si="24"/>
        <v>0.83875812503086045</v>
      </c>
      <c r="M181" s="65">
        <f t="shared" si="24"/>
        <v>0.8396011182560954</v>
      </c>
      <c r="N181" s="65">
        <f t="shared" si="24"/>
        <v>0.8448953812519856</v>
      </c>
      <c r="O181" s="65">
        <f t="shared" si="24"/>
        <v>0.84777008660487174</v>
      </c>
      <c r="P181" s="65">
        <f t="shared" si="24"/>
        <v>0.84873065310257645</v>
      </c>
      <c r="Q181" s="65">
        <f t="shared" si="24"/>
        <v>0.84987500077673284</v>
      </c>
    </row>
    <row r="183" spans="1:17" ht="12" customHeight="1" x14ac:dyDescent="0.25">
      <c r="A183" s="152" t="s">
        <v>121</v>
      </c>
      <c r="B183" s="168">
        <f>SUM(B184,B187,B189,B202)</f>
        <v>90.569456625608041</v>
      </c>
      <c r="C183" s="168">
        <f t="shared" ref="C183:Q183" si="25">SUM(C184,C187,C189,C202)</f>
        <v>92.070785241536328</v>
      </c>
      <c r="D183" s="168">
        <f t="shared" si="25"/>
        <v>92.097611696167945</v>
      </c>
      <c r="E183" s="168">
        <f t="shared" si="25"/>
        <v>93.942416225268516</v>
      </c>
      <c r="F183" s="168">
        <f t="shared" si="25"/>
        <v>96.513971990287757</v>
      </c>
      <c r="G183" s="168">
        <f t="shared" si="25"/>
        <v>92.184998694000669</v>
      </c>
      <c r="H183" s="168">
        <f t="shared" si="25"/>
        <v>88.87617482705555</v>
      </c>
      <c r="I183" s="168">
        <f t="shared" si="25"/>
        <v>77.116517215470097</v>
      </c>
      <c r="J183" s="168">
        <f t="shared" si="25"/>
        <v>75.398589212479834</v>
      </c>
      <c r="K183" s="168">
        <f t="shared" si="25"/>
        <v>69.550352787173836</v>
      </c>
      <c r="L183" s="168">
        <f t="shared" si="25"/>
        <v>66.135680950156598</v>
      </c>
      <c r="M183" s="168">
        <f t="shared" si="25"/>
        <v>56.336731831985219</v>
      </c>
      <c r="N183" s="168">
        <f t="shared" si="25"/>
        <v>33.450943943802805</v>
      </c>
      <c r="O183" s="168">
        <f t="shared" si="25"/>
        <v>105.13279244158906</v>
      </c>
      <c r="P183" s="168">
        <f t="shared" si="25"/>
        <v>131.10473296950386</v>
      </c>
      <c r="Q183" s="168">
        <f t="shared" si="25"/>
        <v>113.23735032116751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71.892091760755164</v>
      </c>
      <c r="C189" s="157">
        <f>RES_hhdet_emi!C$87</f>
        <v>74.284921468710664</v>
      </c>
      <c r="D189" s="157">
        <f>RES_hhdet_emi!D$87</f>
        <v>82.989404402562357</v>
      </c>
      <c r="E189" s="157">
        <f>RES_hhdet_emi!E$87</f>
        <v>85.63956376376224</v>
      </c>
      <c r="F189" s="157">
        <f>RES_hhdet_emi!F$87</f>
        <v>87.305067802697607</v>
      </c>
      <c r="G189" s="157">
        <f>RES_hhdet_emi!G$87</f>
        <v>83.806709265465486</v>
      </c>
      <c r="H189" s="157">
        <f>RES_hhdet_emi!H$87</f>
        <v>80.630146511658609</v>
      </c>
      <c r="I189" s="157">
        <f>RES_hhdet_emi!I$87</f>
        <v>69.939898142497071</v>
      </c>
      <c r="J189" s="157">
        <f>RES_hhdet_emi!J$87</f>
        <v>68.132039481118852</v>
      </c>
      <c r="K189" s="157">
        <f>RES_hhdet_emi!K$87</f>
        <v>64.34995277247522</v>
      </c>
      <c r="L189" s="157">
        <f>RES_hhdet_emi!L$87</f>
        <v>56.278106536085751</v>
      </c>
      <c r="M189" s="157">
        <f>RES_hhdet_emi!M$87</f>
        <v>47.046488590429362</v>
      </c>
      <c r="N189" s="157">
        <f>RES_hhdet_emi!N$87</f>
        <v>30.000594550280766</v>
      </c>
      <c r="O189" s="157">
        <f>RES_hhdet_emi!O$87</f>
        <v>77.144690394083483</v>
      </c>
      <c r="P189" s="157">
        <f>RES_hhdet_emi!P$87</f>
        <v>82.796382221177169</v>
      </c>
      <c r="Q189" s="157">
        <f>RES_hhdet_emi!Q$87</f>
        <v>80.83786247172273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62.796920813894353</v>
      </c>
      <c r="C194" s="162">
        <f>RES_hhdet_emi!C$92</f>
        <v>64.929547355021612</v>
      </c>
      <c r="D194" s="162">
        <f>RES_hhdet_emi!D$92</f>
        <v>71.005698621889735</v>
      </c>
      <c r="E194" s="162">
        <f>RES_hhdet_emi!E$92</f>
        <v>71.89250629323513</v>
      </c>
      <c r="F194" s="162">
        <f>RES_hhdet_emi!F$92</f>
        <v>75.049497903638951</v>
      </c>
      <c r="G194" s="162">
        <f>RES_hhdet_emi!G$92</f>
        <v>70.315642246468968</v>
      </c>
      <c r="H194" s="162">
        <f>RES_hhdet_emi!H$92</f>
        <v>67.855219411619686</v>
      </c>
      <c r="I194" s="162">
        <f>RES_hhdet_emi!I$92</f>
        <v>53.883357618238236</v>
      </c>
      <c r="J194" s="162">
        <f>RES_hhdet_emi!J$92</f>
        <v>51.490654467949753</v>
      </c>
      <c r="K194" s="162">
        <f>RES_hhdet_emi!K$92</f>
        <v>48.596473574467922</v>
      </c>
      <c r="L194" s="162">
        <f>RES_hhdet_emi!L$92</f>
        <v>42.034419892141472</v>
      </c>
      <c r="M194" s="162">
        <f>RES_hhdet_emi!M$92</f>
        <v>34.81203305427811</v>
      </c>
      <c r="N194" s="162">
        <f>RES_hhdet_emi!N$92</f>
        <v>22.127279846266905</v>
      </c>
      <c r="O194" s="162">
        <f>RES_hhdet_emi!O$92</f>
        <v>56.910414623562531</v>
      </c>
      <c r="P194" s="162">
        <f>RES_hhdet_emi!P$92</f>
        <v>60.82223772735346</v>
      </c>
      <c r="Q194" s="162">
        <f>RES_hhdet_emi!Q$92</f>
        <v>58.287675923734398</v>
      </c>
    </row>
    <row r="195" spans="1:17" ht="12" customHeight="1" x14ac:dyDescent="0.25">
      <c r="A195" s="161" t="s">
        <v>143</v>
      </c>
      <c r="B195" s="160">
        <f>SUM(B196:B197)</f>
        <v>9.0951709468608097</v>
      </c>
      <c r="C195" s="160">
        <f t="shared" ref="C195:Q195" si="29">SUM(C196:C197)</f>
        <v>9.3553741136890505</v>
      </c>
      <c r="D195" s="160">
        <f t="shared" si="29"/>
        <v>11.983705780672627</v>
      </c>
      <c r="E195" s="160">
        <f t="shared" si="29"/>
        <v>13.747057470527112</v>
      </c>
      <c r="F195" s="160">
        <f t="shared" si="29"/>
        <v>12.255569899058651</v>
      </c>
      <c r="G195" s="160">
        <f t="shared" si="29"/>
        <v>13.49106701899651</v>
      </c>
      <c r="H195" s="160">
        <f t="shared" si="29"/>
        <v>12.774927100038919</v>
      </c>
      <c r="I195" s="160">
        <f t="shared" si="29"/>
        <v>16.056540524258828</v>
      </c>
      <c r="J195" s="160">
        <f t="shared" si="29"/>
        <v>16.641385013169099</v>
      </c>
      <c r="K195" s="160">
        <f t="shared" si="29"/>
        <v>15.753479198007293</v>
      </c>
      <c r="L195" s="160">
        <f t="shared" si="29"/>
        <v>14.243686643944281</v>
      </c>
      <c r="M195" s="160">
        <f t="shared" si="29"/>
        <v>12.23445553615125</v>
      </c>
      <c r="N195" s="160">
        <f t="shared" si="29"/>
        <v>7.8733147040138602</v>
      </c>
      <c r="O195" s="160">
        <f t="shared" si="29"/>
        <v>20.234275770520949</v>
      </c>
      <c r="P195" s="160">
        <f t="shared" si="29"/>
        <v>21.974144493823715</v>
      </c>
      <c r="Q195" s="160">
        <f t="shared" si="29"/>
        <v>22.550186547988336</v>
      </c>
    </row>
    <row r="196" spans="1:17" ht="12" customHeight="1" x14ac:dyDescent="0.25">
      <c r="A196" s="148" t="s">
        <v>57</v>
      </c>
      <c r="B196" s="156">
        <f>RES_hhdet_emi!B$94</f>
        <v>9.0951709468608097</v>
      </c>
      <c r="C196" s="156">
        <f>RES_hhdet_emi!C$94</f>
        <v>9.3553741136890505</v>
      </c>
      <c r="D196" s="156">
        <f>RES_hhdet_emi!D$94</f>
        <v>11.983705780672627</v>
      </c>
      <c r="E196" s="156">
        <f>RES_hhdet_emi!E$94</f>
        <v>13.747057470527112</v>
      </c>
      <c r="F196" s="156">
        <f>RES_hhdet_emi!F$94</f>
        <v>12.255569899058651</v>
      </c>
      <c r="G196" s="156">
        <f>RES_hhdet_emi!G$94</f>
        <v>13.49106701899651</v>
      </c>
      <c r="H196" s="156">
        <f>RES_hhdet_emi!H$94</f>
        <v>12.774927100038919</v>
      </c>
      <c r="I196" s="156">
        <f>RES_hhdet_emi!I$94</f>
        <v>16.056540524258828</v>
      </c>
      <c r="J196" s="156">
        <f>RES_hhdet_emi!J$94</f>
        <v>16.641385013169099</v>
      </c>
      <c r="K196" s="156">
        <f>RES_hhdet_emi!K$94</f>
        <v>15.753479198007293</v>
      </c>
      <c r="L196" s="156">
        <f>RES_hhdet_emi!L$94</f>
        <v>14.243686643944281</v>
      </c>
      <c r="M196" s="156">
        <f>RES_hhdet_emi!M$94</f>
        <v>12.23445553615125</v>
      </c>
      <c r="N196" s="156">
        <f>RES_hhdet_emi!N$94</f>
        <v>7.8733147040138602</v>
      </c>
      <c r="O196" s="156">
        <f>RES_hhdet_emi!O$94</f>
        <v>20.234275770520949</v>
      </c>
      <c r="P196" s="156">
        <f>RES_hhdet_emi!P$94</f>
        <v>21.974144493823715</v>
      </c>
      <c r="Q196" s="156">
        <f>RES_hhdet_emi!Q$94</f>
        <v>22.550186547988336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18.677364864852873</v>
      </c>
      <c r="C202" s="157">
        <f t="shared" ref="C202:Q202" si="31">SUM(C203:C205)</f>
        <v>17.785863772825667</v>
      </c>
      <c r="D202" s="157">
        <f t="shared" si="31"/>
        <v>9.1082072936055845</v>
      </c>
      <c r="E202" s="157">
        <f t="shared" si="31"/>
        <v>8.3028524615062782</v>
      </c>
      <c r="F202" s="157">
        <f t="shared" si="31"/>
        <v>9.2089041875901483</v>
      </c>
      <c r="G202" s="157">
        <f t="shared" si="31"/>
        <v>8.3782894285351812</v>
      </c>
      <c r="H202" s="157">
        <f t="shared" si="31"/>
        <v>8.2460283153969396</v>
      </c>
      <c r="I202" s="157">
        <f t="shared" si="31"/>
        <v>7.1766190729730299</v>
      </c>
      <c r="J202" s="157">
        <f t="shared" si="31"/>
        <v>7.2665497313609793</v>
      </c>
      <c r="K202" s="157">
        <f t="shared" si="31"/>
        <v>5.200400014698614</v>
      </c>
      <c r="L202" s="157">
        <f t="shared" si="31"/>
        <v>9.8575744140708466</v>
      </c>
      <c r="M202" s="157">
        <f t="shared" si="31"/>
        <v>9.29024324155586</v>
      </c>
      <c r="N202" s="157">
        <f t="shared" si="31"/>
        <v>3.4503493935220404</v>
      </c>
      <c r="O202" s="157">
        <f t="shared" si="31"/>
        <v>27.988102047505574</v>
      </c>
      <c r="P202" s="157">
        <f t="shared" si="31"/>
        <v>48.308350748326689</v>
      </c>
      <c r="Q202" s="157">
        <f t="shared" si="31"/>
        <v>32.399487849444782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18.677364864852873</v>
      </c>
      <c r="C204" s="156">
        <f>RES_hhdet_emi!C$102</f>
        <v>17.785863772825667</v>
      </c>
      <c r="D204" s="156">
        <f>RES_hhdet_emi!D$102</f>
        <v>9.1082072936055845</v>
      </c>
      <c r="E204" s="156">
        <f>RES_hhdet_emi!E$102</f>
        <v>8.3028524615062782</v>
      </c>
      <c r="F204" s="156">
        <f>RES_hhdet_emi!F$102</f>
        <v>9.2089041875901483</v>
      </c>
      <c r="G204" s="156">
        <f>RES_hhdet_emi!G$102</f>
        <v>8.3782894285351812</v>
      </c>
      <c r="H204" s="156">
        <f>RES_hhdet_emi!H$102</f>
        <v>8.2460283153969396</v>
      </c>
      <c r="I204" s="156">
        <f>RES_hhdet_emi!I$102</f>
        <v>7.1766190729730299</v>
      </c>
      <c r="J204" s="156">
        <f>RES_hhdet_emi!J$102</f>
        <v>7.2665497313609793</v>
      </c>
      <c r="K204" s="156">
        <f>RES_hhdet_emi!K$102</f>
        <v>5.200400014698614</v>
      </c>
      <c r="L204" s="156">
        <f>RES_hhdet_emi!L$102</f>
        <v>9.8575744140708466</v>
      </c>
      <c r="M204" s="156">
        <f>RES_hhdet_emi!M$102</f>
        <v>9.29024324155586</v>
      </c>
      <c r="N204" s="156">
        <f>RES_hhdet_emi!N$102</f>
        <v>3.4503493935220404</v>
      </c>
      <c r="O204" s="156">
        <f>RES_hhdet_emi!O$102</f>
        <v>27.988102047505574</v>
      </c>
      <c r="P204" s="156">
        <f>RES_hhdet_emi!P$102</f>
        <v>48.308350748326689</v>
      </c>
      <c r="Q204" s="156">
        <f>RES_hhdet_emi!Q$102</f>
        <v>32.399487849444782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13651.093846850234</v>
      </c>
      <c r="C207" s="168">
        <f t="shared" ref="C207:Q207" si="32">IF(C111=0,0,C111/0.086*1000000/C$5)</f>
        <v>14258.292200344822</v>
      </c>
      <c r="D207" s="168">
        <f t="shared" si="32"/>
        <v>14741.804650668495</v>
      </c>
      <c r="E207" s="168">
        <f t="shared" si="32"/>
        <v>16080.322352755595</v>
      </c>
      <c r="F207" s="168">
        <f t="shared" si="32"/>
        <v>16133.134605893969</v>
      </c>
      <c r="G207" s="168">
        <f t="shared" si="32"/>
        <v>16280.304539751556</v>
      </c>
      <c r="H207" s="168">
        <f t="shared" si="32"/>
        <v>16189.069896691148</v>
      </c>
      <c r="I207" s="168">
        <f t="shared" si="32"/>
        <v>16967.766366439784</v>
      </c>
      <c r="J207" s="168">
        <f t="shared" si="32"/>
        <v>14516.037144634769</v>
      </c>
      <c r="K207" s="168">
        <f t="shared" si="32"/>
        <v>13230.445074674326</v>
      </c>
      <c r="L207" s="168">
        <f t="shared" si="32"/>
        <v>12948.498054970951</v>
      </c>
      <c r="M207" s="168">
        <f t="shared" si="32"/>
        <v>15700.362368015183</v>
      </c>
      <c r="N207" s="168">
        <f t="shared" si="32"/>
        <v>13885.493852586344</v>
      </c>
      <c r="O207" s="168">
        <f t="shared" si="32"/>
        <v>9488.1590337090929</v>
      </c>
      <c r="P207" s="168">
        <f t="shared" si="32"/>
        <v>9474.4941201800084</v>
      </c>
      <c r="Q207" s="168">
        <f t="shared" si="32"/>
        <v>11766.579066923705</v>
      </c>
    </row>
    <row r="208" spans="1:17" ht="12" customHeight="1" x14ac:dyDescent="0.25">
      <c r="A208" s="158" t="s">
        <v>65</v>
      </c>
      <c r="B208" s="157">
        <f>SUM(B209:B210)</f>
        <v>10496.003621449809</v>
      </c>
      <c r="C208" s="157">
        <f t="shared" ref="C208:Q208" si="33">SUM(C209:C210)</f>
        <v>11061.153637560104</v>
      </c>
      <c r="D208" s="157">
        <f t="shared" si="33"/>
        <v>11368.64869666228</v>
      </c>
      <c r="E208" s="157">
        <f t="shared" si="33"/>
        <v>12619.196731648452</v>
      </c>
      <c r="F208" s="157">
        <f t="shared" si="33"/>
        <v>12626.360018649601</v>
      </c>
      <c r="G208" s="157">
        <f t="shared" si="33"/>
        <v>12781.483458811019</v>
      </c>
      <c r="H208" s="157">
        <f t="shared" si="33"/>
        <v>12581.322017847619</v>
      </c>
      <c r="I208" s="157">
        <f t="shared" si="33"/>
        <v>12799.804886834845</v>
      </c>
      <c r="J208" s="157">
        <f t="shared" si="33"/>
        <v>10300.14203604722</v>
      </c>
      <c r="K208" s="157">
        <f t="shared" si="33"/>
        <v>9023.2934000939786</v>
      </c>
      <c r="L208" s="157">
        <f t="shared" si="33"/>
        <v>8860.9982023443863</v>
      </c>
      <c r="M208" s="157">
        <f t="shared" si="33"/>
        <v>11685.611248944782</v>
      </c>
      <c r="N208" s="157">
        <f t="shared" si="33"/>
        <v>9867.9772897396324</v>
      </c>
      <c r="O208" s="157">
        <f t="shared" si="33"/>
        <v>5633.9404225458866</v>
      </c>
      <c r="P208" s="157">
        <f t="shared" si="33"/>
        <v>5628.0491741014312</v>
      </c>
      <c r="Q208" s="157">
        <f t="shared" si="33"/>
        <v>7732.3465645335054</v>
      </c>
    </row>
    <row r="209" spans="1:17" ht="12" customHeight="1" x14ac:dyDescent="0.25">
      <c r="A209" s="23" t="s">
        <v>157</v>
      </c>
      <c r="B209" s="156">
        <f>IF(B113=0,0,B113/0.086*1000000/B$7)</f>
        <v>10463.133724280024</v>
      </c>
      <c r="C209" s="156">
        <f t="shared" ref="C209:Q210" si="34">IF(C113=0,0,C113/0.086*1000000/C$7)</f>
        <v>11031.851659558413</v>
      </c>
      <c r="D209" s="156">
        <f t="shared" si="34"/>
        <v>11323.166550751124</v>
      </c>
      <c r="E209" s="156">
        <f t="shared" si="34"/>
        <v>12567.561052237537</v>
      </c>
      <c r="F209" s="156">
        <f t="shared" si="34"/>
        <v>12576.8782839093</v>
      </c>
      <c r="G209" s="156">
        <f t="shared" si="34"/>
        <v>12747.439878083411</v>
      </c>
      <c r="H209" s="156">
        <f t="shared" si="34"/>
        <v>12528.908709314141</v>
      </c>
      <c r="I209" s="156">
        <f t="shared" si="34"/>
        <v>12723.209406625074</v>
      </c>
      <c r="J209" s="156">
        <f t="shared" si="34"/>
        <v>10240.339426534825</v>
      </c>
      <c r="K209" s="156">
        <f t="shared" si="34"/>
        <v>8963.2151330872475</v>
      </c>
      <c r="L209" s="156">
        <f t="shared" si="34"/>
        <v>8800.2471660496467</v>
      </c>
      <c r="M209" s="156">
        <f t="shared" si="34"/>
        <v>11649.267032843458</v>
      </c>
      <c r="N209" s="156">
        <f t="shared" si="34"/>
        <v>9779.3051238130902</v>
      </c>
      <c r="O209" s="156">
        <f t="shared" si="34"/>
        <v>5582.6012684476373</v>
      </c>
      <c r="P209" s="156">
        <f t="shared" si="34"/>
        <v>5582.7232868986293</v>
      </c>
      <c r="Q209" s="156">
        <f t="shared" si="34"/>
        <v>7663.7257111560848</v>
      </c>
    </row>
    <row r="210" spans="1:17" ht="12" customHeight="1" x14ac:dyDescent="0.25">
      <c r="A210" s="23" t="s">
        <v>60</v>
      </c>
      <c r="B210" s="156">
        <f>IF(B114=0,0,B114/0.086*1000000/B$7)</f>
        <v>32.86989716978438</v>
      </c>
      <c r="C210" s="156">
        <f t="shared" si="34"/>
        <v>29.301978001690635</v>
      </c>
      <c r="D210" s="156">
        <f t="shared" si="34"/>
        <v>45.48214591115574</v>
      </c>
      <c r="E210" s="156">
        <f t="shared" si="34"/>
        <v>51.635679410913419</v>
      </c>
      <c r="F210" s="156">
        <f t="shared" si="34"/>
        <v>49.481734740299771</v>
      </c>
      <c r="G210" s="156">
        <f t="shared" si="34"/>
        <v>34.043580727608692</v>
      </c>
      <c r="H210" s="156">
        <f t="shared" si="34"/>
        <v>52.413308533477185</v>
      </c>
      <c r="I210" s="156">
        <f t="shared" si="34"/>
        <v>76.59548020977077</v>
      </c>
      <c r="J210" s="156">
        <f t="shared" si="34"/>
        <v>59.802609512395605</v>
      </c>
      <c r="K210" s="156">
        <f t="shared" si="34"/>
        <v>60.078267006730876</v>
      </c>
      <c r="L210" s="156">
        <f t="shared" si="34"/>
        <v>60.751036294739208</v>
      </c>
      <c r="M210" s="156">
        <f t="shared" si="34"/>
        <v>36.344216101324292</v>
      </c>
      <c r="N210" s="156">
        <f t="shared" si="34"/>
        <v>88.672165926541922</v>
      </c>
      <c r="O210" s="156">
        <f t="shared" si="34"/>
        <v>51.339154098249594</v>
      </c>
      <c r="P210" s="156">
        <f t="shared" si="34"/>
        <v>45.3258872028021</v>
      </c>
      <c r="Q210" s="156">
        <f t="shared" si="34"/>
        <v>68.620853377421042</v>
      </c>
    </row>
    <row r="211" spans="1:17" ht="12" customHeight="1" x14ac:dyDescent="0.25">
      <c r="A211" s="158" t="s">
        <v>112</v>
      </c>
      <c r="B211" s="157">
        <f>B212</f>
        <v>146.64695873949924</v>
      </c>
      <c r="C211" s="157">
        <f t="shared" ref="C211:Q211" si="35">C212</f>
        <v>187.90291469186528</v>
      </c>
      <c r="D211" s="157">
        <f t="shared" si="35"/>
        <v>217.10243813463629</v>
      </c>
      <c r="E211" s="157">
        <f t="shared" si="35"/>
        <v>247.12930313619287</v>
      </c>
      <c r="F211" s="157">
        <f t="shared" si="35"/>
        <v>274.97315393329421</v>
      </c>
      <c r="G211" s="157">
        <f t="shared" si="35"/>
        <v>303.06786140831622</v>
      </c>
      <c r="H211" s="157">
        <f t="shared" si="35"/>
        <v>327.53356844808997</v>
      </c>
      <c r="I211" s="157">
        <f t="shared" si="35"/>
        <v>349.99238760131129</v>
      </c>
      <c r="J211" s="157">
        <f t="shared" si="35"/>
        <v>370.2692737214702</v>
      </c>
      <c r="K211" s="157">
        <f t="shared" si="35"/>
        <v>377.68050302470442</v>
      </c>
      <c r="L211" s="157">
        <f t="shared" si="35"/>
        <v>374.63078591916877</v>
      </c>
      <c r="M211" s="157">
        <f t="shared" si="35"/>
        <v>378.56371002330644</v>
      </c>
      <c r="N211" s="157">
        <f t="shared" si="35"/>
        <v>350.03171476537415</v>
      </c>
      <c r="O211" s="157">
        <f t="shared" si="35"/>
        <v>338.24020907892424</v>
      </c>
      <c r="P211" s="157">
        <f t="shared" si="35"/>
        <v>346.41138034518593</v>
      </c>
      <c r="Q211" s="157">
        <f t="shared" si="35"/>
        <v>348.3609634167384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146.64695873949924</v>
      </c>
      <c r="C212" s="156">
        <f t="shared" si="36"/>
        <v>187.90291469186528</v>
      </c>
      <c r="D212" s="156">
        <f t="shared" si="36"/>
        <v>217.10243813463629</v>
      </c>
      <c r="E212" s="156">
        <f t="shared" si="36"/>
        <v>247.12930313619287</v>
      </c>
      <c r="F212" s="156">
        <f t="shared" si="36"/>
        <v>274.97315393329421</v>
      </c>
      <c r="G212" s="156">
        <f t="shared" si="36"/>
        <v>303.06786140831622</v>
      </c>
      <c r="H212" s="156">
        <f t="shared" si="36"/>
        <v>327.53356844808997</v>
      </c>
      <c r="I212" s="156">
        <f t="shared" si="36"/>
        <v>349.99238760131129</v>
      </c>
      <c r="J212" s="156">
        <f t="shared" si="36"/>
        <v>370.2692737214702</v>
      </c>
      <c r="K212" s="156">
        <f t="shared" si="36"/>
        <v>377.68050302470442</v>
      </c>
      <c r="L212" s="156">
        <f t="shared" si="36"/>
        <v>374.63078591916877</v>
      </c>
      <c r="M212" s="156">
        <f t="shared" si="36"/>
        <v>378.56371002330644</v>
      </c>
      <c r="N212" s="156">
        <f t="shared" si="36"/>
        <v>350.03171476537415</v>
      </c>
      <c r="O212" s="156">
        <f t="shared" si="36"/>
        <v>338.24020907892424</v>
      </c>
      <c r="P212" s="156">
        <f t="shared" si="36"/>
        <v>346.41138034518593</v>
      </c>
      <c r="Q212" s="156">
        <f t="shared" si="36"/>
        <v>348.3609634167384</v>
      </c>
    </row>
    <row r="213" spans="1:17" ht="12" customHeight="1" x14ac:dyDescent="0.25">
      <c r="A213" s="158" t="s">
        <v>63</v>
      </c>
      <c r="B213" s="157">
        <f t="shared" si="36"/>
        <v>1755.5650616942557</v>
      </c>
      <c r="C213" s="157">
        <f t="shared" si="36"/>
        <v>1763.0163191525064</v>
      </c>
      <c r="D213" s="157">
        <f t="shared" si="36"/>
        <v>1868.5482726945431</v>
      </c>
      <c r="E213" s="157">
        <f t="shared" si="36"/>
        <v>1908.7226255352057</v>
      </c>
      <c r="F213" s="157">
        <f t="shared" si="36"/>
        <v>1939.7750108259502</v>
      </c>
      <c r="G213" s="157">
        <f t="shared" si="36"/>
        <v>1941.6449249885522</v>
      </c>
      <c r="H213" s="157">
        <f t="shared" si="36"/>
        <v>1975.4651538213488</v>
      </c>
      <c r="I213" s="157">
        <f t="shared" si="36"/>
        <v>1996.1651519161655</v>
      </c>
      <c r="J213" s="157">
        <f t="shared" si="36"/>
        <v>2007.09373426049</v>
      </c>
      <c r="K213" s="157">
        <f t="shared" si="36"/>
        <v>2005.1164017097888</v>
      </c>
      <c r="L213" s="157">
        <f t="shared" si="36"/>
        <v>2018.269460743327</v>
      </c>
      <c r="M213" s="157">
        <f t="shared" si="36"/>
        <v>1951.407562526676</v>
      </c>
      <c r="N213" s="157">
        <f t="shared" si="36"/>
        <v>2023.7004025803408</v>
      </c>
      <c r="O213" s="157">
        <f t="shared" si="36"/>
        <v>1980.7345742618281</v>
      </c>
      <c r="P213" s="157">
        <f t="shared" si="36"/>
        <v>1972.3493177626638</v>
      </c>
      <c r="Q213" s="157">
        <f t="shared" si="36"/>
        <v>2017.742042956429</v>
      </c>
    </row>
    <row r="214" spans="1:17" ht="12" customHeight="1" x14ac:dyDescent="0.25">
      <c r="A214" s="167" t="s">
        <v>156</v>
      </c>
      <c r="B214" s="132">
        <f>IF(B118=0,0,B118/0.086*1000000/B$11)</f>
        <v>2719.4148174312281</v>
      </c>
      <c r="C214" s="132">
        <f t="shared" ref="C214:Q214" si="37">IF(C118=0,0,C118/0.086*1000000/C$11)</f>
        <v>2718.0636775826001</v>
      </c>
      <c r="D214" s="132">
        <f t="shared" si="37"/>
        <v>2805.8733448205594</v>
      </c>
      <c r="E214" s="132">
        <f t="shared" si="37"/>
        <v>2824.4323402086125</v>
      </c>
      <c r="F214" s="132">
        <f t="shared" si="37"/>
        <v>2884.7926507273128</v>
      </c>
      <c r="G214" s="132">
        <f t="shared" si="37"/>
        <v>2892.7216980881408</v>
      </c>
      <c r="H214" s="132">
        <f t="shared" si="37"/>
        <v>2926.5992217657376</v>
      </c>
      <c r="I214" s="132">
        <f t="shared" si="37"/>
        <v>3192.050754323378</v>
      </c>
      <c r="J214" s="132">
        <f t="shared" si="37"/>
        <v>2980.1309766747086</v>
      </c>
      <c r="K214" s="132">
        <f t="shared" si="37"/>
        <v>3029.618693319625</v>
      </c>
      <c r="L214" s="132">
        <f t="shared" si="37"/>
        <v>3155.8711100359037</v>
      </c>
      <c r="M214" s="132">
        <f t="shared" si="37"/>
        <v>3113.8007083804473</v>
      </c>
      <c r="N214" s="132">
        <f t="shared" si="37"/>
        <v>3089.3636099243331</v>
      </c>
      <c r="O214" s="132">
        <f t="shared" si="37"/>
        <v>3054.3419980444714</v>
      </c>
      <c r="P214" s="132">
        <f t="shared" si="37"/>
        <v>3133.4214955249545</v>
      </c>
      <c r="Q214" s="132">
        <f t="shared" si="37"/>
        <v>3027.6009915835748</v>
      </c>
    </row>
    <row r="215" spans="1:17" ht="12" customHeight="1" x14ac:dyDescent="0.25">
      <c r="A215" s="167" t="s">
        <v>155</v>
      </c>
      <c r="B215" s="132">
        <f>IF(B119=0,0,B119/0.086*1000000/B$12)</f>
        <v>1494.5375236963791</v>
      </c>
      <c r="C215" s="132">
        <f t="shared" ref="C215:Q215" si="38">IF(C119=0,0,C119/0.086*1000000/C$12)</f>
        <v>1499.6866768083776</v>
      </c>
      <c r="D215" s="132">
        <f t="shared" si="38"/>
        <v>1629.9903883966963</v>
      </c>
      <c r="E215" s="132">
        <f t="shared" si="38"/>
        <v>1697.2045611555486</v>
      </c>
      <c r="F215" s="132">
        <f t="shared" si="38"/>
        <v>1673.4944182933211</v>
      </c>
      <c r="G215" s="132">
        <f t="shared" si="38"/>
        <v>1769.6326487080066</v>
      </c>
      <c r="H215" s="132">
        <f t="shared" si="38"/>
        <v>1757.5108960079231</v>
      </c>
      <c r="I215" s="132">
        <f t="shared" si="38"/>
        <v>1843.2594820443899</v>
      </c>
      <c r="J215" s="132">
        <f t="shared" si="38"/>
        <v>1810.2318716750774</v>
      </c>
      <c r="K215" s="132">
        <f t="shared" si="38"/>
        <v>1818.9017910429336</v>
      </c>
      <c r="L215" s="132">
        <f t="shared" si="38"/>
        <v>1885.1898562609117</v>
      </c>
      <c r="M215" s="132">
        <f t="shared" si="38"/>
        <v>1884.5660644933639</v>
      </c>
      <c r="N215" s="132">
        <f t="shared" si="38"/>
        <v>1876.9054969190122</v>
      </c>
      <c r="O215" s="132">
        <f t="shared" si="38"/>
        <v>1865.4027196936995</v>
      </c>
      <c r="P215" s="132">
        <f t="shared" si="38"/>
        <v>1896.3958088734162</v>
      </c>
      <c r="Q215" s="132">
        <f t="shared" si="38"/>
        <v>1868.1236006390982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693.45077844496393</v>
      </c>
      <c r="C216" s="165">
        <f t="shared" si="39"/>
        <v>693.10623778356319</v>
      </c>
      <c r="D216" s="165">
        <f t="shared" si="39"/>
        <v>841.76200344616882</v>
      </c>
      <c r="E216" s="165">
        <f t="shared" si="39"/>
        <v>932.06267226884142</v>
      </c>
      <c r="F216" s="165">
        <f t="shared" si="39"/>
        <v>840.91705768701104</v>
      </c>
      <c r="G216" s="165">
        <f t="shared" si="39"/>
        <v>989.31082074614335</v>
      </c>
      <c r="H216" s="165">
        <f t="shared" si="39"/>
        <v>936.51175096503459</v>
      </c>
      <c r="I216" s="165">
        <f t="shared" si="39"/>
        <v>957.61522629701187</v>
      </c>
      <c r="J216" s="165">
        <f t="shared" si="39"/>
        <v>894.03929300241327</v>
      </c>
      <c r="K216" s="165">
        <f t="shared" si="39"/>
        <v>878.58942106269228</v>
      </c>
      <c r="L216" s="165">
        <f t="shared" si="39"/>
        <v>946.76133301077277</v>
      </c>
      <c r="M216" s="165">
        <f t="shared" si="39"/>
        <v>971.50582101470013</v>
      </c>
      <c r="N216" s="165">
        <f t="shared" si="39"/>
        <v>963.88144629639203</v>
      </c>
      <c r="O216" s="165">
        <f t="shared" si="39"/>
        <v>952.95470338987491</v>
      </c>
      <c r="P216" s="165">
        <f t="shared" si="39"/>
        <v>977.62750660378674</v>
      </c>
      <c r="Q216" s="165">
        <f t="shared" si="39"/>
        <v>944.61150937407569</v>
      </c>
    </row>
    <row r="217" spans="1:17" ht="12" customHeight="1" x14ac:dyDescent="0.25">
      <c r="A217" s="147" t="s">
        <v>59</v>
      </c>
      <c r="B217" s="164">
        <f t="shared" si="39"/>
        <v>801.08674525141521</v>
      </c>
      <c r="C217" s="164">
        <f t="shared" si="39"/>
        <v>806.58043902481415</v>
      </c>
      <c r="D217" s="164">
        <f t="shared" si="39"/>
        <v>788.22838495052747</v>
      </c>
      <c r="E217" s="164">
        <f t="shared" si="39"/>
        <v>765.14188888670731</v>
      </c>
      <c r="F217" s="164">
        <f t="shared" si="39"/>
        <v>832.57736060631009</v>
      </c>
      <c r="G217" s="164">
        <f t="shared" si="39"/>
        <v>780.32182796186339</v>
      </c>
      <c r="H217" s="164">
        <f t="shared" si="39"/>
        <v>820.99914504288859</v>
      </c>
      <c r="I217" s="164">
        <f t="shared" si="39"/>
        <v>885.64425574737811</v>
      </c>
      <c r="J217" s="164">
        <f t="shared" si="39"/>
        <v>916.19257867266424</v>
      </c>
      <c r="K217" s="164">
        <f t="shared" si="39"/>
        <v>940.31236998024144</v>
      </c>
      <c r="L217" s="164">
        <f t="shared" si="39"/>
        <v>938.42852325013905</v>
      </c>
      <c r="M217" s="164">
        <f t="shared" si="39"/>
        <v>913.06024347866389</v>
      </c>
      <c r="N217" s="164">
        <f t="shared" si="39"/>
        <v>913.02405062262039</v>
      </c>
      <c r="O217" s="164">
        <f t="shared" si="39"/>
        <v>912.44801630382426</v>
      </c>
      <c r="P217" s="164">
        <f t="shared" si="39"/>
        <v>918.76830226962943</v>
      </c>
      <c r="Q217" s="164">
        <f t="shared" si="39"/>
        <v>923.51209126502226</v>
      </c>
    </row>
    <row r="218" spans="1:17" ht="12" customHeight="1" x14ac:dyDescent="0.25">
      <c r="A218" s="163" t="s">
        <v>144</v>
      </c>
      <c r="B218" s="162">
        <f>IF(B122=0,0,B122/0.086*1000000/B$13)</f>
        <v>2266.1918000693104</v>
      </c>
      <c r="C218" s="162">
        <f t="shared" ref="C218:Q218" si="40">IF(C122=0,0,C122/0.086*1000000/C$13)</f>
        <v>2265.0419312368258</v>
      </c>
      <c r="D218" s="162">
        <f t="shared" si="40"/>
        <v>2338.23534227662</v>
      </c>
      <c r="E218" s="162">
        <f t="shared" si="40"/>
        <v>2353.6849194627889</v>
      </c>
      <c r="F218" s="162">
        <f t="shared" si="40"/>
        <v>2404.0042362580389</v>
      </c>
      <c r="G218" s="162">
        <f t="shared" si="40"/>
        <v>2410.5762366691456</v>
      </c>
      <c r="H218" s="162">
        <f t="shared" si="40"/>
        <v>2438.8355923491308</v>
      </c>
      <c r="I218" s="162">
        <f t="shared" si="40"/>
        <v>2538.0364265187759</v>
      </c>
      <c r="J218" s="162">
        <f t="shared" si="40"/>
        <v>2605.6372964730222</v>
      </c>
      <c r="K218" s="162">
        <f t="shared" si="40"/>
        <v>2616.1930198667515</v>
      </c>
      <c r="L218" s="162">
        <f t="shared" si="40"/>
        <v>2629.887094061005</v>
      </c>
      <c r="M218" s="162">
        <f t="shared" si="40"/>
        <v>2564.9325723351267</v>
      </c>
      <c r="N218" s="162">
        <f t="shared" si="40"/>
        <v>2508.8440072214526</v>
      </c>
      <c r="O218" s="162">
        <f t="shared" si="40"/>
        <v>2449.9227320178161</v>
      </c>
      <c r="P218" s="162">
        <f t="shared" si="40"/>
        <v>2423.0633672705458</v>
      </c>
      <c r="Q218" s="162">
        <f t="shared" si="40"/>
        <v>2396.805457725101</v>
      </c>
    </row>
    <row r="219" spans="1:17" ht="12" customHeight="1" x14ac:dyDescent="0.25">
      <c r="A219" s="161" t="s">
        <v>143</v>
      </c>
      <c r="B219" s="160">
        <f>IF(B123=0,0,B123/0.086*1000000/B$14)</f>
        <v>1378.9656542690902</v>
      </c>
      <c r="C219" s="160">
        <f t="shared" ref="C219:Q219" si="41">IF(C123=0,0,C123/0.086*1000000/C$14)</f>
        <v>1384.1661314902055</v>
      </c>
      <c r="D219" s="160">
        <f t="shared" si="41"/>
        <v>1489.6989876335142</v>
      </c>
      <c r="E219" s="160">
        <f t="shared" si="41"/>
        <v>1541.8579123094271</v>
      </c>
      <c r="F219" s="160">
        <f t="shared" si="41"/>
        <v>1533.344595475528</v>
      </c>
      <c r="G219" s="160">
        <f t="shared" si="41"/>
        <v>1604.7389009027097</v>
      </c>
      <c r="H219" s="160">
        <f t="shared" si="41"/>
        <v>1601.4265345946092</v>
      </c>
      <c r="I219" s="160">
        <f t="shared" si="41"/>
        <v>1647.0551837030098</v>
      </c>
      <c r="J219" s="160">
        <f t="shared" si="41"/>
        <v>1697.8837676145713</v>
      </c>
      <c r="K219" s="160">
        <f t="shared" si="41"/>
        <v>1699.0083457415997</v>
      </c>
      <c r="L219" s="160">
        <f t="shared" si="41"/>
        <v>1727.3946514684405</v>
      </c>
      <c r="M219" s="160">
        <f t="shared" si="41"/>
        <v>1713.3192060472234</v>
      </c>
      <c r="N219" s="160">
        <f t="shared" si="41"/>
        <v>1695.7833808757141</v>
      </c>
      <c r="O219" s="160">
        <f t="shared" si="41"/>
        <v>1676.8239086933827</v>
      </c>
      <c r="P219" s="160">
        <f t="shared" si="41"/>
        <v>1674.7640728580404</v>
      </c>
      <c r="Q219" s="160">
        <f t="shared" si="41"/>
        <v>1671.3153940752538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577.87890901767491</v>
      </c>
      <c r="C220" s="156">
        <f t="shared" si="42"/>
        <v>577.5856924653915</v>
      </c>
      <c r="D220" s="156">
        <f t="shared" si="42"/>
        <v>701.47060268298674</v>
      </c>
      <c r="E220" s="156">
        <f t="shared" si="42"/>
        <v>776.71602342271979</v>
      </c>
      <c r="F220" s="156">
        <f t="shared" si="42"/>
        <v>700.76723486921765</v>
      </c>
      <c r="G220" s="156">
        <f t="shared" si="42"/>
        <v>824.41707294084665</v>
      </c>
      <c r="H220" s="156">
        <f t="shared" si="42"/>
        <v>780.42738955172092</v>
      </c>
      <c r="I220" s="156">
        <f t="shared" si="42"/>
        <v>761.41092795563156</v>
      </c>
      <c r="J220" s="156">
        <f t="shared" si="42"/>
        <v>781.69118894190683</v>
      </c>
      <c r="K220" s="156">
        <f t="shared" si="42"/>
        <v>758.69597576135902</v>
      </c>
      <c r="L220" s="156">
        <f t="shared" si="42"/>
        <v>788.96612821830183</v>
      </c>
      <c r="M220" s="156">
        <f t="shared" si="42"/>
        <v>800.25896256855913</v>
      </c>
      <c r="N220" s="156">
        <f t="shared" si="42"/>
        <v>782.75933025309382</v>
      </c>
      <c r="O220" s="156">
        <f t="shared" si="42"/>
        <v>764.37589238955877</v>
      </c>
      <c r="P220" s="156">
        <f t="shared" si="42"/>
        <v>755.99577058841112</v>
      </c>
      <c r="Q220" s="156">
        <f t="shared" si="42"/>
        <v>747.80330281023168</v>
      </c>
    </row>
    <row r="221" spans="1:17" ht="12" customHeight="1" x14ac:dyDescent="0.25">
      <c r="A221" s="148" t="s">
        <v>59</v>
      </c>
      <c r="B221" s="156">
        <f t="shared" si="42"/>
        <v>801.08674525141532</v>
      </c>
      <c r="C221" s="156">
        <f t="shared" si="42"/>
        <v>806.58043902481393</v>
      </c>
      <c r="D221" s="156">
        <f t="shared" si="42"/>
        <v>788.22838495052736</v>
      </c>
      <c r="E221" s="156">
        <f t="shared" si="42"/>
        <v>765.14188888670742</v>
      </c>
      <c r="F221" s="156">
        <f t="shared" si="42"/>
        <v>832.57736060631055</v>
      </c>
      <c r="G221" s="156">
        <f t="shared" si="42"/>
        <v>780.32182796186328</v>
      </c>
      <c r="H221" s="156">
        <f t="shared" si="42"/>
        <v>820.99914504288836</v>
      </c>
      <c r="I221" s="156">
        <f t="shared" si="42"/>
        <v>885.64425574737834</v>
      </c>
      <c r="J221" s="156">
        <f t="shared" si="42"/>
        <v>916.19257867266424</v>
      </c>
      <c r="K221" s="156">
        <f t="shared" si="42"/>
        <v>940.31236998024087</v>
      </c>
      <c r="L221" s="156">
        <f t="shared" si="42"/>
        <v>938.42852325013882</v>
      </c>
      <c r="M221" s="156">
        <f t="shared" si="42"/>
        <v>913.06024347866423</v>
      </c>
      <c r="N221" s="156">
        <f t="shared" si="42"/>
        <v>913.02405062262028</v>
      </c>
      <c r="O221" s="156">
        <f t="shared" si="42"/>
        <v>912.44801630382392</v>
      </c>
      <c r="P221" s="156">
        <f t="shared" si="42"/>
        <v>918.76830226962932</v>
      </c>
      <c r="Q221" s="156">
        <f t="shared" si="42"/>
        <v>923.51209126502215</v>
      </c>
    </row>
    <row r="222" spans="1:17" ht="12" customHeight="1" x14ac:dyDescent="0.25">
      <c r="A222" s="163" t="s">
        <v>142</v>
      </c>
      <c r="B222" s="162">
        <f>IF(B126=0,0,B126/0.086*1000000/B$15)</f>
        <v>1797.9184479565918</v>
      </c>
      <c r="C222" s="162">
        <f t="shared" ref="C222:Q222" si="43">IF(C126=0,0,C126/0.086*1000000/C$15)</f>
        <v>1785.6358402459941</v>
      </c>
      <c r="D222" s="162">
        <f t="shared" si="43"/>
        <v>1888.2188646667116</v>
      </c>
      <c r="E222" s="162">
        <f t="shared" si="43"/>
        <v>1923.6145059129551</v>
      </c>
      <c r="F222" s="162">
        <f t="shared" si="43"/>
        <v>1942.3613022736051</v>
      </c>
      <c r="G222" s="162">
        <f t="shared" si="43"/>
        <v>1904.0016743757167</v>
      </c>
      <c r="H222" s="162">
        <f t="shared" si="43"/>
        <v>1988.8320619968276</v>
      </c>
      <c r="I222" s="162">
        <f t="shared" si="43"/>
        <v>2150.0226986758689</v>
      </c>
      <c r="J222" s="162">
        <f t="shared" si="43"/>
        <v>2199.3759128885308</v>
      </c>
      <c r="K222" s="162">
        <f t="shared" si="43"/>
        <v>2205.3396054973637</v>
      </c>
      <c r="L222" s="162">
        <f t="shared" si="43"/>
        <v>2201.1124480762242</v>
      </c>
      <c r="M222" s="162">
        <f t="shared" si="43"/>
        <v>2057.1867140401996</v>
      </c>
      <c r="N222" s="162">
        <f t="shared" si="43"/>
        <v>2282.7003003304926</v>
      </c>
      <c r="O222" s="162">
        <f t="shared" si="43"/>
        <v>2168.7133546250093</v>
      </c>
      <c r="P222" s="162">
        <f t="shared" si="43"/>
        <v>2121.1842478774506</v>
      </c>
      <c r="Q222" s="162">
        <f t="shared" si="43"/>
        <v>2263.8908774365837</v>
      </c>
    </row>
    <row r="223" spans="1:17" ht="12" customHeight="1" x14ac:dyDescent="0.25">
      <c r="A223" s="161" t="s">
        <v>141</v>
      </c>
      <c r="B223" s="160">
        <f>IF(B127=0,0,B127/0.086*1000000/B$16)</f>
        <v>1259.5559494803467</v>
      </c>
      <c r="C223" s="160">
        <f t="shared" ref="C223:Q223" si="44">IF(C127=0,0,C127/0.086*1000000/C$16)</f>
        <v>1261.9175782875434</v>
      </c>
      <c r="D223" s="160">
        <f t="shared" si="44"/>
        <v>1354.6940443505416</v>
      </c>
      <c r="E223" s="160">
        <f t="shared" si="44"/>
        <v>1399.9346758379825</v>
      </c>
      <c r="F223" s="160">
        <f t="shared" si="44"/>
        <v>1398.7756802190665</v>
      </c>
      <c r="G223" s="160">
        <f t="shared" si="44"/>
        <v>1431.4904005983578</v>
      </c>
      <c r="H223" s="160">
        <f t="shared" si="44"/>
        <v>1457.4254048818725</v>
      </c>
      <c r="I223" s="160">
        <f t="shared" si="44"/>
        <v>1530.6510653501384</v>
      </c>
      <c r="J223" s="160">
        <f t="shared" si="44"/>
        <v>1576.0053525392245</v>
      </c>
      <c r="K223" s="160">
        <f t="shared" si="44"/>
        <v>1579.8608555744768</v>
      </c>
      <c r="L223" s="160">
        <f t="shared" si="44"/>
        <v>1598.7622576730064</v>
      </c>
      <c r="M223" s="160">
        <f t="shared" si="44"/>
        <v>1554.9024982592068</v>
      </c>
      <c r="N223" s="160">
        <f t="shared" si="44"/>
        <v>1625.2265443257347</v>
      </c>
      <c r="O223" s="160">
        <f t="shared" si="44"/>
        <v>1589.0865829468269</v>
      </c>
      <c r="P223" s="160">
        <f t="shared" si="44"/>
        <v>1580.5777876073937</v>
      </c>
      <c r="Q223" s="160">
        <f t="shared" si="44"/>
        <v>1629.8460450252364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458.4692042289314</v>
      </c>
      <c r="C224" s="156">
        <f t="shared" si="45"/>
        <v>455.33713926272907</v>
      </c>
      <c r="D224" s="156">
        <f t="shared" si="45"/>
        <v>566.46565940001426</v>
      </c>
      <c r="E224" s="156">
        <f t="shared" si="45"/>
        <v>634.79278695127505</v>
      </c>
      <c r="F224" s="156">
        <f t="shared" si="45"/>
        <v>566.19831961275588</v>
      </c>
      <c r="G224" s="156">
        <f t="shared" si="45"/>
        <v>651.16857263649422</v>
      </c>
      <c r="H224" s="156">
        <f t="shared" si="45"/>
        <v>636.42625983898404</v>
      </c>
      <c r="I224" s="156">
        <f t="shared" si="45"/>
        <v>645.00680960276031</v>
      </c>
      <c r="J224" s="156">
        <f t="shared" si="45"/>
        <v>659.81277386655972</v>
      </c>
      <c r="K224" s="156">
        <f t="shared" si="45"/>
        <v>639.54848559423579</v>
      </c>
      <c r="L224" s="156">
        <f t="shared" si="45"/>
        <v>660.33373442286756</v>
      </c>
      <c r="M224" s="156">
        <f t="shared" si="45"/>
        <v>641.8422547805427</v>
      </c>
      <c r="N224" s="156">
        <f t="shared" si="45"/>
        <v>712.20249370311433</v>
      </c>
      <c r="O224" s="156">
        <f t="shared" si="45"/>
        <v>676.63856664300272</v>
      </c>
      <c r="P224" s="156">
        <f t="shared" si="45"/>
        <v>661.80948533776473</v>
      </c>
      <c r="Q224" s="156">
        <f t="shared" si="45"/>
        <v>706.33395376021394</v>
      </c>
    </row>
    <row r="225" spans="1:17" ht="12" customHeight="1" x14ac:dyDescent="0.25">
      <c r="A225" s="148" t="s">
        <v>59</v>
      </c>
      <c r="B225" s="156">
        <f t="shared" si="45"/>
        <v>801.08674525141544</v>
      </c>
      <c r="C225" s="156">
        <f t="shared" si="45"/>
        <v>806.58043902481427</v>
      </c>
      <c r="D225" s="156">
        <f t="shared" si="45"/>
        <v>788.22838495052736</v>
      </c>
      <c r="E225" s="156">
        <f t="shared" si="45"/>
        <v>765.14188888670753</v>
      </c>
      <c r="F225" s="156">
        <f t="shared" si="45"/>
        <v>832.57736060631066</v>
      </c>
      <c r="G225" s="156">
        <f t="shared" si="45"/>
        <v>780.32182796186373</v>
      </c>
      <c r="H225" s="156">
        <f t="shared" si="45"/>
        <v>820.99914504288836</v>
      </c>
      <c r="I225" s="156">
        <f t="shared" si="45"/>
        <v>885.64425574737788</v>
      </c>
      <c r="J225" s="156">
        <f t="shared" si="45"/>
        <v>916.19257867266492</v>
      </c>
      <c r="K225" s="156">
        <f t="shared" si="45"/>
        <v>940.31236998024087</v>
      </c>
      <c r="L225" s="156">
        <f t="shared" si="45"/>
        <v>938.42852325013882</v>
      </c>
      <c r="M225" s="156">
        <f t="shared" si="45"/>
        <v>913.06024347866412</v>
      </c>
      <c r="N225" s="156">
        <f t="shared" si="45"/>
        <v>913.02405062262039</v>
      </c>
      <c r="O225" s="156">
        <f t="shared" si="45"/>
        <v>912.44801630382403</v>
      </c>
      <c r="P225" s="156">
        <f t="shared" si="45"/>
        <v>918.7683022696292</v>
      </c>
      <c r="Q225" s="156">
        <f t="shared" si="45"/>
        <v>923.51209126502249</v>
      </c>
    </row>
    <row r="226" spans="1:17" ht="12" customHeight="1" x14ac:dyDescent="0.25">
      <c r="A226" s="158" t="s">
        <v>62</v>
      </c>
      <c r="B226" s="157">
        <f t="shared" si="36"/>
        <v>1252.8782049666709</v>
      </c>
      <c r="C226" s="157">
        <f t="shared" si="36"/>
        <v>1246.2193289403449</v>
      </c>
      <c r="D226" s="157">
        <f t="shared" si="36"/>
        <v>1287.5052431770373</v>
      </c>
      <c r="E226" s="157">
        <f t="shared" si="36"/>
        <v>1305.2736924357459</v>
      </c>
      <c r="F226" s="157">
        <f t="shared" si="36"/>
        <v>1292.0264224851244</v>
      </c>
      <c r="G226" s="157">
        <f t="shared" si="36"/>
        <v>1254.1082945436683</v>
      </c>
      <c r="H226" s="157">
        <f t="shared" si="36"/>
        <v>1304.7491565740884</v>
      </c>
      <c r="I226" s="157">
        <f t="shared" si="36"/>
        <v>1821.8039400874629</v>
      </c>
      <c r="J226" s="157">
        <f t="shared" si="36"/>
        <v>1838.5321006055863</v>
      </c>
      <c r="K226" s="157">
        <f t="shared" si="36"/>
        <v>1824.3547698458567</v>
      </c>
      <c r="L226" s="157">
        <f t="shared" si="36"/>
        <v>1694.5996059640693</v>
      </c>
      <c r="M226" s="157">
        <f t="shared" si="36"/>
        <v>1684.7798465204214</v>
      </c>
      <c r="N226" s="157">
        <f t="shared" si="36"/>
        <v>1643.7844455009983</v>
      </c>
      <c r="O226" s="157">
        <f t="shared" si="36"/>
        <v>1535.2438278224547</v>
      </c>
      <c r="P226" s="157">
        <f t="shared" si="36"/>
        <v>1527.6842479707288</v>
      </c>
      <c r="Q226" s="157">
        <f t="shared" si="36"/>
        <v>1668.1294960170337</v>
      </c>
    </row>
    <row r="227" spans="1:17" ht="12" customHeight="1" x14ac:dyDescent="0.25">
      <c r="A227" s="23" t="s">
        <v>55</v>
      </c>
      <c r="B227" s="156">
        <f>IF(B131=0,0,B131/0.086*1000000/B$18)</f>
        <v>0</v>
      </c>
      <c r="C227" s="156">
        <f t="shared" ref="C227:Q227" si="46">IF(C131=0,0,C131/0.086*1000000/C$18)</f>
        <v>0</v>
      </c>
      <c r="D227" s="156">
        <f t="shared" si="46"/>
        <v>0</v>
      </c>
      <c r="E227" s="156">
        <f t="shared" si="46"/>
        <v>0</v>
      </c>
      <c r="F227" s="156">
        <f t="shared" si="46"/>
        <v>0</v>
      </c>
      <c r="G227" s="156">
        <f t="shared" si="46"/>
        <v>0</v>
      </c>
      <c r="H227" s="156">
        <f t="shared" si="46"/>
        <v>0</v>
      </c>
      <c r="I227" s="156">
        <f t="shared" si="46"/>
        <v>3089.7369409790472</v>
      </c>
      <c r="J227" s="156">
        <f t="shared" si="46"/>
        <v>3066.2796671770243</v>
      </c>
      <c r="K227" s="156">
        <f t="shared" si="46"/>
        <v>3038.7499030373415</v>
      </c>
      <c r="L227" s="156">
        <f t="shared" si="46"/>
        <v>2634.1511813327397</v>
      </c>
      <c r="M227" s="156">
        <f t="shared" si="46"/>
        <v>2858.0269956821176</v>
      </c>
      <c r="N227" s="156">
        <f t="shared" si="46"/>
        <v>2870.4969134817984</v>
      </c>
      <c r="O227" s="156">
        <f t="shared" si="46"/>
        <v>3004.4778250971312</v>
      </c>
      <c r="P227" s="156">
        <f t="shared" si="46"/>
        <v>2718.4727924509521</v>
      </c>
      <c r="Q227" s="156">
        <f t="shared" si="46"/>
        <v>2958.239867411155</v>
      </c>
    </row>
    <row r="228" spans="1:17" ht="12" customHeight="1" x14ac:dyDescent="0.25">
      <c r="A228" s="23" t="s">
        <v>57</v>
      </c>
      <c r="B228" s="156">
        <f>IF(B132=0,0,B132/0.086*1000000/B$19)</f>
        <v>2324.5126527348434</v>
      </c>
      <c r="C228" s="156">
        <f t="shared" ref="C228:Q228" si="47">IF(C132=0,0,C132/0.086*1000000/C$19)</f>
        <v>2325.8919355164926</v>
      </c>
      <c r="D228" s="156">
        <f t="shared" si="47"/>
        <v>2399.6638169908297</v>
      </c>
      <c r="E228" s="156">
        <f t="shared" si="47"/>
        <v>2405.9583928847433</v>
      </c>
      <c r="F228" s="156">
        <f t="shared" si="47"/>
        <v>2383.393517169297</v>
      </c>
      <c r="G228" s="156">
        <f t="shared" si="47"/>
        <v>2357.0552658881593</v>
      </c>
      <c r="H228" s="156">
        <f t="shared" si="47"/>
        <v>2358.5908975202478</v>
      </c>
      <c r="I228" s="156">
        <f t="shared" si="47"/>
        <v>2395.3217765519717</v>
      </c>
      <c r="J228" s="156">
        <f t="shared" si="47"/>
        <v>2356.3639783953599</v>
      </c>
      <c r="K228" s="156">
        <f t="shared" si="47"/>
        <v>2336.326939944172</v>
      </c>
      <c r="L228" s="156">
        <f t="shared" si="47"/>
        <v>2344.4851183752621</v>
      </c>
      <c r="M228" s="156">
        <f t="shared" si="47"/>
        <v>2272.6764757654819</v>
      </c>
      <c r="N228" s="156">
        <f t="shared" si="47"/>
        <v>1372.320708999757</v>
      </c>
      <c r="O228" s="156">
        <f t="shared" si="47"/>
        <v>2241.4270086538154</v>
      </c>
      <c r="P228" s="156">
        <f t="shared" si="47"/>
        <v>2202.5353385717276</v>
      </c>
      <c r="Q228" s="156">
        <f t="shared" si="47"/>
        <v>2173.8566405099682</v>
      </c>
    </row>
    <row r="229" spans="1:17" ht="12" customHeight="1" x14ac:dyDescent="0.25">
      <c r="A229" s="29" t="s">
        <v>140</v>
      </c>
      <c r="B229" s="57">
        <f>IF(B133=0,0,B133/0.086*1000000/B$20)</f>
        <v>1200.9858278017862</v>
      </c>
      <c r="C229" s="57">
        <f t="shared" ref="C229:Q229" si="48">IF(C133=0,0,C133/0.086*1000000/C$20)</f>
        <v>1193.7536143376676</v>
      </c>
      <c r="D229" s="57">
        <f t="shared" si="48"/>
        <v>1260.5889166383679</v>
      </c>
      <c r="E229" s="57">
        <f t="shared" si="48"/>
        <v>1278.4538226743421</v>
      </c>
      <c r="F229" s="57">
        <f t="shared" si="48"/>
        <v>1262.0981337831834</v>
      </c>
      <c r="G229" s="57">
        <f t="shared" si="48"/>
        <v>1225.9412121189773</v>
      </c>
      <c r="H229" s="57">
        <f t="shared" si="48"/>
        <v>1278.7303768158495</v>
      </c>
      <c r="I229" s="57">
        <f t="shared" si="48"/>
        <v>1341.1982989155933</v>
      </c>
      <c r="J229" s="57">
        <f t="shared" si="48"/>
        <v>1332.2991246532088</v>
      </c>
      <c r="K229" s="57">
        <f t="shared" si="48"/>
        <v>1327.2875986287902</v>
      </c>
      <c r="L229" s="57">
        <f t="shared" si="48"/>
        <v>1333.2126427131234</v>
      </c>
      <c r="M229" s="57">
        <f t="shared" si="48"/>
        <v>1251.9852264777808</v>
      </c>
      <c r="N229" s="57">
        <f t="shared" si="48"/>
        <v>1384.4496334253888</v>
      </c>
      <c r="O229" s="57">
        <f t="shared" si="48"/>
        <v>1299.305198185461</v>
      </c>
      <c r="P229" s="57">
        <f t="shared" si="48"/>
        <v>1293.2633357743575</v>
      </c>
      <c r="Q229" s="57">
        <f t="shared" si="48"/>
        <v>1370.0301955208918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6833.3131197270141</v>
      </c>
      <c r="C231" s="168">
        <f t="shared" si="49"/>
        <v>7168.3093255873528</v>
      </c>
      <c r="D231" s="168">
        <f t="shared" si="49"/>
        <v>7522.2479867185684</v>
      </c>
      <c r="E231" s="168">
        <f t="shared" si="49"/>
        <v>8177.8559901438966</v>
      </c>
      <c r="F231" s="168">
        <f t="shared" si="49"/>
        <v>8344.1501358382357</v>
      </c>
      <c r="G231" s="168">
        <f t="shared" si="49"/>
        <v>8523.690125737241</v>
      </c>
      <c r="H231" s="168">
        <f t="shared" si="49"/>
        <v>8699.4477747160272</v>
      </c>
      <c r="I231" s="168">
        <f t="shared" si="49"/>
        <v>9137.0919686651523</v>
      </c>
      <c r="J231" s="168">
        <f t="shared" si="49"/>
        <v>8149.4560305719515</v>
      </c>
      <c r="K231" s="168">
        <f t="shared" si="49"/>
        <v>7671.4162707175046</v>
      </c>
      <c r="L231" s="168">
        <f t="shared" si="49"/>
        <v>7700.0916060743684</v>
      </c>
      <c r="M231" s="168">
        <f t="shared" si="49"/>
        <v>9084.2675920627953</v>
      </c>
      <c r="N231" s="168">
        <f t="shared" si="49"/>
        <v>8580.1839295579048</v>
      </c>
      <c r="O231" s="168">
        <f t="shared" si="49"/>
        <v>6432.4477145162391</v>
      </c>
      <c r="P231" s="168">
        <f t="shared" si="49"/>
        <v>6459.6972865093585</v>
      </c>
      <c r="Q231" s="168">
        <f t="shared" si="49"/>
        <v>7771.9231424886202</v>
      </c>
    </row>
    <row r="232" spans="1:17" ht="12" customHeight="1" x14ac:dyDescent="0.25">
      <c r="A232" s="158" t="s">
        <v>65</v>
      </c>
      <c r="B232" s="157">
        <f t="shared" ref="B232:Q232" si="50">SUM(B233:B234)</f>
        <v>4587.4539949376504</v>
      </c>
      <c r="C232" s="157">
        <f t="shared" si="50"/>
        <v>4839.6556988865814</v>
      </c>
      <c r="D232" s="157">
        <f t="shared" si="50"/>
        <v>5013.5952416313512</v>
      </c>
      <c r="E232" s="157">
        <f t="shared" si="50"/>
        <v>5570.3931743464518</v>
      </c>
      <c r="F232" s="157">
        <f t="shared" si="50"/>
        <v>5638.4163560824873</v>
      </c>
      <c r="G232" s="157">
        <f t="shared" si="50"/>
        <v>5759.0957310538515</v>
      </c>
      <c r="H232" s="157">
        <f t="shared" si="50"/>
        <v>5763.8757648681312</v>
      </c>
      <c r="I232" s="157">
        <f t="shared" si="50"/>
        <v>5990.5842640917444</v>
      </c>
      <c r="J232" s="157">
        <f t="shared" si="50"/>
        <v>4880.7854132756866</v>
      </c>
      <c r="K232" s="157">
        <f t="shared" si="50"/>
        <v>4334.0765243435635</v>
      </c>
      <c r="L232" s="157">
        <f t="shared" si="50"/>
        <v>4329.8830362260787</v>
      </c>
      <c r="M232" s="157">
        <f t="shared" si="50"/>
        <v>5757.3458290480339</v>
      </c>
      <c r="N232" s="157">
        <f t="shared" si="50"/>
        <v>5037.3175018377488</v>
      </c>
      <c r="O232" s="157">
        <f t="shared" si="50"/>
        <v>2929.6311479005453</v>
      </c>
      <c r="P232" s="157">
        <f t="shared" si="50"/>
        <v>2939.5824123419416</v>
      </c>
      <c r="Q232" s="157">
        <f t="shared" si="50"/>
        <v>4096.3578983172638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4554.5840977678663</v>
      </c>
      <c r="C233" s="156">
        <f t="shared" si="51"/>
        <v>4810.3537208848911</v>
      </c>
      <c r="D233" s="156">
        <f t="shared" si="51"/>
        <v>4968.1130957201958</v>
      </c>
      <c r="E233" s="156">
        <f t="shared" si="51"/>
        <v>5518.7574949355385</v>
      </c>
      <c r="F233" s="156">
        <f t="shared" si="51"/>
        <v>5588.9346213421877</v>
      </c>
      <c r="G233" s="156">
        <f t="shared" si="51"/>
        <v>5725.0521503262426</v>
      </c>
      <c r="H233" s="156">
        <f t="shared" si="51"/>
        <v>5711.4624563346542</v>
      </c>
      <c r="I233" s="156">
        <f t="shared" si="51"/>
        <v>5913.9887838819741</v>
      </c>
      <c r="J233" s="156">
        <f t="shared" si="51"/>
        <v>4820.9828037632906</v>
      </c>
      <c r="K233" s="156">
        <f t="shared" si="51"/>
        <v>4273.9982573368325</v>
      </c>
      <c r="L233" s="156">
        <f t="shared" si="51"/>
        <v>4269.1319999313391</v>
      </c>
      <c r="M233" s="156">
        <f t="shared" si="51"/>
        <v>5721.0016129467094</v>
      </c>
      <c r="N233" s="156">
        <f t="shared" si="51"/>
        <v>4948.6453359112065</v>
      </c>
      <c r="O233" s="156">
        <f t="shared" si="51"/>
        <v>2878.2919938022956</v>
      </c>
      <c r="P233" s="156">
        <f t="shared" si="51"/>
        <v>2894.2565251391393</v>
      </c>
      <c r="Q233" s="156">
        <f t="shared" si="51"/>
        <v>4027.7370449398431</v>
      </c>
    </row>
    <row r="234" spans="1:17" ht="12" customHeight="1" x14ac:dyDescent="0.25">
      <c r="A234" s="23" t="s">
        <v>60</v>
      </c>
      <c r="B234" s="156">
        <f t="shared" si="51"/>
        <v>32.869897169784366</v>
      </c>
      <c r="C234" s="156">
        <f t="shared" si="51"/>
        <v>29.301978001690632</v>
      </c>
      <c r="D234" s="156">
        <f t="shared" si="51"/>
        <v>45.482145911155719</v>
      </c>
      <c r="E234" s="156">
        <f t="shared" si="51"/>
        <v>51.635679410913411</v>
      </c>
      <c r="F234" s="156">
        <f t="shared" si="51"/>
        <v>49.481734740299757</v>
      </c>
      <c r="G234" s="156">
        <f t="shared" si="51"/>
        <v>34.043580727608706</v>
      </c>
      <c r="H234" s="156">
        <f t="shared" si="51"/>
        <v>52.413308533477171</v>
      </c>
      <c r="I234" s="156">
        <f t="shared" si="51"/>
        <v>76.595480209770784</v>
      </c>
      <c r="J234" s="156">
        <f t="shared" si="51"/>
        <v>59.802609512395627</v>
      </c>
      <c r="K234" s="156">
        <f t="shared" si="51"/>
        <v>60.078267006730897</v>
      </c>
      <c r="L234" s="156">
        <f t="shared" si="51"/>
        <v>60.751036294739208</v>
      </c>
      <c r="M234" s="156">
        <f t="shared" si="51"/>
        <v>36.344216101324292</v>
      </c>
      <c r="N234" s="156">
        <f t="shared" si="51"/>
        <v>88.672165926541922</v>
      </c>
      <c r="O234" s="156">
        <f t="shared" si="51"/>
        <v>51.339154098249615</v>
      </c>
      <c r="P234" s="156">
        <f t="shared" si="51"/>
        <v>45.325887202802114</v>
      </c>
      <c r="Q234" s="156">
        <f t="shared" si="51"/>
        <v>68.620853377421028</v>
      </c>
    </row>
    <row r="235" spans="1:17" ht="12" customHeight="1" x14ac:dyDescent="0.25">
      <c r="A235" s="158" t="s">
        <v>112</v>
      </c>
      <c r="B235" s="157">
        <f t="shared" ref="B235:Q235" si="52">B236</f>
        <v>222.46908935085645</v>
      </c>
      <c r="C235" s="157">
        <f t="shared" si="52"/>
        <v>300.3723405491773</v>
      </c>
      <c r="D235" s="157">
        <f t="shared" si="52"/>
        <v>358.69384958683344</v>
      </c>
      <c r="E235" s="157">
        <f t="shared" si="52"/>
        <v>416.84858460668011</v>
      </c>
      <c r="F235" s="157">
        <f t="shared" si="52"/>
        <v>478.510652566332</v>
      </c>
      <c r="G235" s="157">
        <f t="shared" si="52"/>
        <v>542.88044059109313</v>
      </c>
      <c r="H235" s="157">
        <f t="shared" si="52"/>
        <v>605.90291872137323</v>
      </c>
      <c r="I235" s="157">
        <f t="shared" si="52"/>
        <v>674.34849518320448</v>
      </c>
      <c r="J235" s="157">
        <f t="shared" si="52"/>
        <v>755.36952826018944</v>
      </c>
      <c r="K235" s="157">
        <f t="shared" si="52"/>
        <v>813.97773357182621</v>
      </c>
      <c r="L235" s="157">
        <f t="shared" si="52"/>
        <v>855.31608862871019</v>
      </c>
      <c r="M235" s="157">
        <f t="shared" si="52"/>
        <v>891.20242219410829</v>
      </c>
      <c r="N235" s="157">
        <f t="shared" si="52"/>
        <v>918.52458931365902</v>
      </c>
      <c r="O235" s="157">
        <f t="shared" si="52"/>
        <v>961.37831306348414</v>
      </c>
      <c r="P235" s="157">
        <f t="shared" si="52"/>
        <v>1003.8055906385503</v>
      </c>
      <c r="Q235" s="157">
        <f t="shared" si="52"/>
        <v>1062.4774983370962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222.46908935085645</v>
      </c>
      <c r="C236" s="156">
        <f t="shared" si="53"/>
        <v>300.3723405491773</v>
      </c>
      <c r="D236" s="156">
        <f t="shared" si="53"/>
        <v>358.69384958683344</v>
      </c>
      <c r="E236" s="156">
        <f t="shared" si="53"/>
        <v>416.84858460668011</v>
      </c>
      <c r="F236" s="156">
        <f t="shared" si="53"/>
        <v>478.510652566332</v>
      </c>
      <c r="G236" s="156">
        <f t="shared" si="53"/>
        <v>542.88044059109313</v>
      </c>
      <c r="H236" s="156">
        <f t="shared" si="53"/>
        <v>605.90291872137323</v>
      </c>
      <c r="I236" s="156">
        <f t="shared" si="53"/>
        <v>674.34849518320448</v>
      </c>
      <c r="J236" s="156">
        <f t="shared" si="53"/>
        <v>755.36952826018944</v>
      </c>
      <c r="K236" s="156">
        <f t="shared" si="53"/>
        <v>813.97773357182621</v>
      </c>
      <c r="L236" s="156">
        <f t="shared" si="53"/>
        <v>855.31608862871019</v>
      </c>
      <c r="M236" s="156">
        <f t="shared" si="53"/>
        <v>891.20242219410829</v>
      </c>
      <c r="N236" s="156">
        <f t="shared" si="53"/>
        <v>918.52458931365902</v>
      </c>
      <c r="O236" s="156">
        <f t="shared" si="53"/>
        <v>961.37831306348414</v>
      </c>
      <c r="P236" s="156">
        <f t="shared" si="53"/>
        <v>1003.8055906385503</v>
      </c>
      <c r="Q236" s="156">
        <f t="shared" si="53"/>
        <v>1062.4774983370962</v>
      </c>
    </row>
    <row r="237" spans="1:17" ht="12" customHeight="1" x14ac:dyDescent="0.25">
      <c r="A237" s="158" t="s">
        <v>63</v>
      </c>
      <c r="B237" s="157">
        <f t="shared" si="53"/>
        <v>1082.2981507297748</v>
      </c>
      <c r="C237" s="157">
        <f t="shared" si="53"/>
        <v>1088.3877616508105</v>
      </c>
      <c r="D237" s="157">
        <f t="shared" si="53"/>
        <v>1150.6199395885239</v>
      </c>
      <c r="E237" s="157">
        <f t="shared" si="53"/>
        <v>1173.6664948678035</v>
      </c>
      <c r="F237" s="157">
        <f t="shared" si="53"/>
        <v>1213.8255785823308</v>
      </c>
      <c r="G237" s="157">
        <f t="shared" si="53"/>
        <v>1227.9582984838523</v>
      </c>
      <c r="H237" s="157">
        <f t="shared" si="53"/>
        <v>1283.4635034148812</v>
      </c>
      <c r="I237" s="157">
        <f t="shared" si="53"/>
        <v>1378.8011599162032</v>
      </c>
      <c r="J237" s="157">
        <f t="shared" si="53"/>
        <v>1423.2472243007221</v>
      </c>
      <c r="K237" s="157">
        <f t="shared" si="53"/>
        <v>1437.0340854982296</v>
      </c>
      <c r="L237" s="157">
        <f t="shared" si="53"/>
        <v>1455.1059721559675</v>
      </c>
      <c r="M237" s="157">
        <f t="shared" si="53"/>
        <v>1404.9034320045153</v>
      </c>
      <c r="N237" s="157">
        <f t="shared" si="53"/>
        <v>1494.2533348186712</v>
      </c>
      <c r="O237" s="157">
        <f t="shared" si="53"/>
        <v>1450.8398855950622</v>
      </c>
      <c r="P237" s="157">
        <f t="shared" si="53"/>
        <v>1443.2069205671019</v>
      </c>
      <c r="Q237" s="157">
        <f t="shared" si="53"/>
        <v>1477.1070521620231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1075.2744964656583</v>
      </c>
      <c r="C238" s="132">
        <f t="shared" si="54"/>
        <v>1083.2296850014168</v>
      </c>
      <c r="D238" s="132">
        <f t="shared" si="54"/>
        <v>1127.5837863612055</v>
      </c>
      <c r="E238" s="132">
        <f t="shared" si="54"/>
        <v>1138.0592127214204</v>
      </c>
      <c r="F238" s="132">
        <f t="shared" si="54"/>
        <v>1181.682927982913</v>
      </c>
      <c r="G238" s="132">
        <f t="shared" si="54"/>
        <v>1197.5341662193246</v>
      </c>
      <c r="H238" s="132">
        <f t="shared" si="54"/>
        <v>1226.14166126437</v>
      </c>
      <c r="I238" s="132">
        <f t="shared" si="54"/>
        <v>1345.7910966068696</v>
      </c>
      <c r="J238" s="132">
        <f t="shared" si="54"/>
        <v>1266.6278015401465</v>
      </c>
      <c r="K238" s="132">
        <f t="shared" si="54"/>
        <v>1299.2694590241595</v>
      </c>
      <c r="L238" s="132">
        <f t="shared" si="54"/>
        <v>1369.6361344003444</v>
      </c>
      <c r="M238" s="132">
        <f t="shared" si="54"/>
        <v>1368.837782853459</v>
      </c>
      <c r="N238" s="132">
        <f t="shared" si="54"/>
        <v>1395.0862739711245</v>
      </c>
      <c r="O238" s="132">
        <f t="shared" si="54"/>
        <v>1409.951852948421</v>
      </c>
      <c r="P238" s="132">
        <f t="shared" si="54"/>
        <v>1451.9277811781449</v>
      </c>
      <c r="Q238" s="132">
        <f t="shared" si="54"/>
        <v>1441.8552453690988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1075.2817418501584</v>
      </c>
      <c r="C239" s="132">
        <f t="shared" si="55"/>
        <v>1082.8040087001759</v>
      </c>
      <c r="D239" s="132">
        <f t="shared" si="55"/>
        <v>1126.5151647744144</v>
      </c>
      <c r="E239" s="132">
        <f t="shared" si="55"/>
        <v>1140.5116829364538</v>
      </c>
      <c r="F239" s="132">
        <f t="shared" si="55"/>
        <v>1179.4473155268074</v>
      </c>
      <c r="G239" s="132">
        <f t="shared" si="55"/>
        <v>1193.0738156258358</v>
      </c>
      <c r="H239" s="132">
        <f t="shared" si="55"/>
        <v>1220.4835717193876</v>
      </c>
      <c r="I239" s="132">
        <f t="shared" si="55"/>
        <v>1308.6609182494878</v>
      </c>
      <c r="J239" s="132">
        <f t="shared" si="55"/>
        <v>1314.1860392529081</v>
      </c>
      <c r="K239" s="132">
        <f t="shared" si="55"/>
        <v>1334.9586535570343</v>
      </c>
      <c r="L239" s="132">
        <f t="shared" si="55"/>
        <v>1373.9553302575121</v>
      </c>
      <c r="M239" s="132">
        <f t="shared" si="55"/>
        <v>1369.5215785833057</v>
      </c>
      <c r="N239" s="132">
        <f t="shared" si="55"/>
        <v>1370.9515829593529</v>
      </c>
      <c r="O239" s="132">
        <f t="shared" si="55"/>
        <v>1368.1776297990032</v>
      </c>
      <c r="P239" s="132">
        <f t="shared" si="55"/>
        <v>1386.3351305979743</v>
      </c>
      <c r="Q239" s="132">
        <f t="shared" si="55"/>
        <v>1375.6113997503926</v>
      </c>
    </row>
    <row r="240" spans="1:17" ht="12" customHeight="1" x14ac:dyDescent="0.25">
      <c r="A240" s="166" t="s">
        <v>55</v>
      </c>
      <c r="B240" s="165">
        <f t="shared" si="55"/>
        <v>274.19499659874299</v>
      </c>
      <c r="C240" s="165">
        <f t="shared" si="55"/>
        <v>276.22356967536138</v>
      </c>
      <c r="D240" s="165">
        <f t="shared" si="55"/>
        <v>338.286779823887</v>
      </c>
      <c r="E240" s="165">
        <f t="shared" si="55"/>
        <v>375.36979404974625</v>
      </c>
      <c r="F240" s="165">
        <f t="shared" si="55"/>
        <v>346.86995492049692</v>
      </c>
      <c r="G240" s="165">
        <f t="shared" si="55"/>
        <v>412.75198766397256</v>
      </c>
      <c r="H240" s="165">
        <f t="shared" si="55"/>
        <v>399.48442667649914</v>
      </c>
      <c r="I240" s="165">
        <f t="shared" si="55"/>
        <v>423.0166625021098</v>
      </c>
      <c r="J240" s="165">
        <f t="shared" si="55"/>
        <v>397.99346058024366</v>
      </c>
      <c r="K240" s="165">
        <f t="shared" si="55"/>
        <v>394.64628357679356</v>
      </c>
      <c r="L240" s="165">
        <f t="shared" si="55"/>
        <v>435.52680700737284</v>
      </c>
      <c r="M240" s="165">
        <f t="shared" si="55"/>
        <v>456.46133510464165</v>
      </c>
      <c r="N240" s="165">
        <f t="shared" si="55"/>
        <v>457.92753233673295</v>
      </c>
      <c r="O240" s="165">
        <f t="shared" si="55"/>
        <v>455.72961349517885</v>
      </c>
      <c r="P240" s="165">
        <f t="shared" si="55"/>
        <v>467.56682832834514</v>
      </c>
      <c r="Q240" s="165">
        <f t="shared" si="55"/>
        <v>452.09930848537073</v>
      </c>
    </row>
    <row r="241" spans="1:17" ht="12" customHeight="1" x14ac:dyDescent="0.25">
      <c r="A241" s="147" t="s">
        <v>59</v>
      </c>
      <c r="B241" s="164">
        <f t="shared" si="55"/>
        <v>801.08674525141532</v>
      </c>
      <c r="C241" s="164">
        <f t="shared" si="55"/>
        <v>806.5804390248145</v>
      </c>
      <c r="D241" s="164">
        <f t="shared" si="55"/>
        <v>788.22838495052724</v>
      </c>
      <c r="E241" s="164">
        <f t="shared" si="55"/>
        <v>765.14188888670753</v>
      </c>
      <c r="F241" s="164">
        <f t="shared" si="55"/>
        <v>832.57736060631032</v>
      </c>
      <c r="G241" s="164">
        <f t="shared" si="55"/>
        <v>780.32182796186339</v>
      </c>
      <c r="H241" s="164">
        <f t="shared" si="55"/>
        <v>820.99914504288859</v>
      </c>
      <c r="I241" s="164">
        <f t="shared" si="55"/>
        <v>885.64425574737811</v>
      </c>
      <c r="J241" s="164">
        <f t="shared" si="55"/>
        <v>916.19257867266458</v>
      </c>
      <c r="K241" s="164">
        <f t="shared" si="55"/>
        <v>940.31236998024076</v>
      </c>
      <c r="L241" s="164">
        <f t="shared" si="55"/>
        <v>938.42852325013905</v>
      </c>
      <c r="M241" s="164">
        <f t="shared" si="55"/>
        <v>913.06024347866389</v>
      </c>
      <c r="N241" s="164">
        <f t="shared" si="55"/>
        <v>913.02405062262005</v>
      </c>
      <c r="O241" s="164">
        <f t="shared" si="55"/>
        <v>912.44801630382426</v>
      </c>
      <c r="P241" s="164">
        <f t="shared" si="55"/>
        <v>918.76830226962909</v>
      </c>
      <c r="Q241" s="164">
        <f t="shared" si="55"/>
        <v>923.51209126502215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1075.2805630511004</v>
      </c>
      <c r="C242" s="162">
        <f t="shared" si="56"/>
        <v>1097.2464002571328</v>
      </c>
      <c r="D242" s="162">
        <f t="shared" si="56"/>
        <v>1156.9433917038268</v>
      </c>
      <c r="E242" s="162">
        <f t="shared" si="56"/>
        <v>1184.9827308708552</v>
      </c>
      <c r="F242" s="162">
        <f t="shared" si="56"/>
        <v>1231.6300288028915</v>
      </c>
      <c r="G242" s="162">
        <f t="shared" si="56"/>
        <v>1251.0739537263632</v>
      </c>
      <c r="H242" s="162">
        <f t="shared" si="56"/>
        <v>1289.7817622346024</v>
      </c>
      <c r="I242" s="162">
        <f t="shared" si="56"/>
        <v>1385.0889175296857</v>
      </c>
      <c r="J242" s="162">
        <f t="shared" si="56"/>
        <v>1438.4937546475471</v>
      </c>
      <c r="K242" s="162">
        <f t="shared" si="56"/>
        <v>1452.5678481665318</v>
      </c>
      <c r="L242" s="162">
        <f t="shared" si="56"/>
        <v>1467.8140072826659</v>
      </c>
      <c r="M242" s="162">
        <f t="shared" si="56"/>
        <v>1437.1053360364099</v>
      </c>
      <c r="N242" s="162">
        <f t="shared" si="56"/>
        <v>1414.7393140493164</v>
      </c>
      <c r="O242" s="162">
        <f t="shared" si="56"/>
        <v>1400.1832495976207</v>
      </c>
      <c r="P242" s="162">
        <f t="shared" si="56"/>
        <v>1388.5691833833228</v>
      </c>
      <c r="Q242" s="162">
        <f t="shared" si="56"/>
        <v>1377.0280903362891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1075.2832888294465</v>
      </c>
      <c r="C243" s="160">
        <f t="shared" si="57"/>
        <v>1087.5196784445018</v>
      </c>
      <c r="D243" s="160">
        <f t="shared" si="57"/>
        <v>1139.2993687562475</v>
      </c>
      <c r="E243" s="160">
        <f t="shared" si="57"/>
        <v>1162.0316863872279</v>
      </c>
      <c r="F243" s="160">
        <f t="shared" si="57"/>
        <v>1197.6169936234401</v>
      </c>
      <c r="G243" s="160">
        <f t="shared" si="57"/>
        <v>1215.709610584654</v>
      </c>
      <c r="H243" s="160">
        <f t="shared" si="57"/>
        <v>1239.1738935523774</v>
      </c>
      <c r="I243" s="160">
        <f t="shared" si="57"/>
        <v>1297.8413420195518</v>
      </c>
      <c r="J243" s="160">
        <f t="shared" si="57"/>
        <v>1346.2520221887078</v>
      </c>
      <c r="K243" s="160">
        <f t="shared" si="57"/>
        <v>1362.53617140608</v>
      </c>
      <c r="L243" s="160">
        <f t="shared" si="57"/>
        <v>1380.0444772466219</v>
      </c>
      <c r="M243" s="160">
        <f t="shared" si="57"/>
        <v>1362.9102479161204</v>
      </c>
      <c r="N243" s="160">
        <f t="shared" si="57"/>
        <v>1355.0868274402619</v>
      </c>
      <c r="O243" s="160">
        <f t="shared" si="57"/>
        <v>1352.4114942465292</v>
      </c>
      <c r="P243" s="160">
        <f t="shared" si="57"/>
        <v>1354.574242022509</v>
      </c>
      <c r="Q243" s="160">
        <f t="shared" si="57"/>
        <v>1354.9348179742262</v>
      </c>
    </row>
    <row r="244" spans="1:17" ht="12" customHeight="1" x14ac:dyDescent="0.25">
      <c r="A244" s="148" t="s">
        <v>57</v>
      </c>
      <c r="B244" s="156">
        <f t="shared" si="57"/>
        <v>274.19654357803108</v>
      </c>
      <c r="C244" s="156">
        <f t="shared" si="57"/>
        <v>280.93923941968762</v>
      </c>
      <c r="D244" s="156">
        <f t="shared" si="57"/>
        <v>351.07098380572012</v>
      </c>
      <c r="E244" s="156">
        <f t="shared" si="57"/>
        <v>396.88979750052056</v>
      </c>
      <c r="F244" s="156">
        <f t="shared" si="57"/>
        <v>365.03963301712974</v>
      </c>
      <c r="G244" s="156">
        <f t="shared" si="57"/>
        <v>435.38778262279084</v>
      </c>
      <c r="H244" s="156">
        <f t="shared" si="57"/>
        <v>418.17474850948872</v>
      </c>
      <c r="I244" s="156">
        <f t="shared" si="57"/>
        <v>412.19708627217409</v>
      </c>
      <c r="J244" s="156">
        <f t="shared" si="57"/>
        <v>430.05944351604319</v>
      </c>
      <c r="K244" s="156">
        <f t="shared" si="57"/>
        <v>422.22380142583961</v>
      </c>
      <c r="L244" s="156">
        <f t="shared" si="57"/>
        <v>441.6159539964828</v>
      </c>
      <c r="M244" s="156">
        <f t="shared" si="57"/>
        <v>449.85000443745599</v>
      </c>
      <c r="N244" s="156">
        <f t="shared" si="57"/>
        <v>442.06277681764186</v>
      </c>
      <c r="O244" s="156">
        <f t="shared" si="57"/>
        <v>439.96347794270514</v>
      </c>
      <c r="P244" s="156">
        <f t="shared" si="57"/>
        <v>435.80593975287934</v>
      </c>
      <c r="Q244" s="156">
        <f t="shared" si="57"/>
        <v>431.4227267092038</v>
      </c>
    </row>
    <row r="245" spans="1:17" ht="12" customHeight="1" x14ac:dyDescent="0.25">
      <c r="A245" s="148" t="s">
        <v>59</v>
      </c>
      <c r="B245" s="156">
        <f t="shared" si="57"/>
        <v>801.08674525141521</v>
      </c>
      <c r="C245" s="156">
        <f t="shared" si="57"/>
        <v>806.58043902481393</v>
      </c>
      <c r="D245" s="156">
        <f t="shared" si="57"/>
        <v>788.22838495052736</v>
      </c>
      <c r="E245" s="156">
        <f t="shared" si="57"/>
        <v>765.14188888670742</v>
      </c>
      <c r="F245" s="156">
        <f t="shared" si="57"/>
        <v>832.57736060631021</v>
      </c>
      <c r="G245" s="156">
        <f t="shared" si="57"/>
        <v>780.32182796186305</v>
      </c>
      <c r="H245" s="156">
        <f t="shared" si="57"/>
        <v>820.99914504288859</v>
      </c>
      <c r="I245" s="156">
        <f t="shared" si="57"/>
        <v>885.644255747378</v>
      </c>
      <c r="J245" s="156">
        <f t="shared" si="57"/>
        <v>916.19257867266481</v>
      </c>
      <c r="K245" s="156">
        <f t="shared" si="57"/>
        <v>940.31236998024053</v>
      </c>
      <c r="L245" s="156">
        <f t="shared" si="57"/>
        <v>938.42852325013882</v>
      </c>
      <c r="M245" s="156">
        <f t="shared" si="57"/>
        <v>913.06024347866446</v>
      </c>
      <c r="N245" s="156">
        <f t="shared" si="57"/>
        <v>913.02405062262028</v>
      </c>
      <c r="O245" s="156">
        <f t="shared" si="57"/>
        <v>912.44801630382403</v>
      </c>
      <c r="P245" s="156">
        <f t="shared" si="57"/>
        <v>918.76830226962943</v>
      </c>
      <c r="Q245" s="156">
        <f t="shared" si="57"/>
        <v>923.51209126502249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1090.0601201081706</v>
      </c>
      <c r="C246" s="162">
        <f t="shared" si="58"/>
        <v>1088.5239390539562</v>
      </c>
      <c r="D246" s="162">
        <f t="shared" si="58"/>
        <v>1164.4810565503828</v>
      </c>
      <c r="E246" s="162">
        <f t="shared" si="58"/>
        <v>1190.1434412913165</v>
      </c>
      <c r="F246" s="162">
        <f t="shared" si="58"/>
        <v>1231.1668728434438</v>
      </c>
      <c r="G246" s="162">
        <f t="shared" si="58"/>
        <v>1241.1073342000914</v>
      </c>
      <c r="H246" s="162">
        <f t="shared" si="58"/>
        <v>1331.7794845471424</v>
      </c>
      <c r="I246" s="162">
        <f t="shared" si="58"/>
        <v>1477.9965232660984</v>
      </c>
      <c r="J246" s="162">
        <f t="shared" si="58"/>
        <v>1549.8716833804897</v>
      </c>
      <c r="K246" s="162">
        <f t="shared" si="58"/>
        <v>1561.5191313891369</v>
      </c>
      <c r="L246" s="162">
        <f t="shared" si="58"/>
        <v>1563.2578956531481</v>
      </c>
      <c r="M246" s="162">
        <f t="shared" si="58"/>
        <v>1461.8898886394816</v>
      </c>
      <c r="N246" s="162">
        <f t="shared" si="58"/>
        <v>1640.198961636152</v>
      </c>
      <c r="O246" s="162">
        <f t="shared" si="58"/>
        <v>1567.7731991863054</v>
      </c>
      <c r="P246" s="162">
        <f t="shared" si="58"/>
        <v>1542.7435529209913</v>
      </c>
      <c r="Q246" s="162">
        <f t="shared" si="58"/>
        <v>1659.016266993134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1079.0520758789989</v>
      </c>
      <c r="C247" s="160">
        <f t="shared" si="59"/>
        <v>1084.1540434835738</v>
      </c>
      <c r="D247" s="160">
        <f t="shared" si="59"/>
        <v>1137.5814818808494</v>
      </c>
      <c r="E247" s="160">
        <f t="shared" si="59"/>
        <v>1157.6724453944635</v>
      </c>
      <c r="F247" s="160">
        <f t="shared" si="59"/>
        <v>1191.5043144278</v>
      </c>
      <c r="G247" s="160">
        <f t="shared" si="59"/>
        <v>1205.7284412555318</v>
      </c>
      <c r="H247" s="160">
        <f t="shared" si="59"/>
        <v>1250.8591853124101</v>
      </c>
      <c r="I247" s="160">
        <f t="shared" si="59"/>
        <v>1334.8371697674788</v>
      </c>
      <c r="J247" s="160">
        <f t="shared" si="59"/>
        <v>1385.4151646135547</v>
      </c>
      <c r="K247" s="160">
        <f t="shared" si="59"/>
        <v>1396.0448695160101</v>
      </c>
      <c r="L247" s="160">
        <f t="shared" si="59"/>
        <v>1411.5182553997729</v>
      </c>
      <c r="M247" s="160">
        <f t="shared" si="59"/>
        <v>1373.3506168877545</v>
      </c>
      <c r="N247" s="160">
        <f t="shared" si="59"/>
        <v>1430.9991009482244</v>
      </c>
      <c r="O247" s="160">
        <f t="shared" si="59"/>
        <v>1407.3573164193338</v>
      </c>
      <c r="P247" s="160">
        <f t="shared" si="59"/>
        <v>1403.1498343327621</v>
      </c>
      <c r="Q247" s="160">
        <f t="shared" si="59"/>
        <v>1440.913896477553</v>
      </c>
    </row>
    <row r="248" spans="1:17" ht="12" customHeight="1" x14ac:dyDescent="0.25">
      <c r="A248" s="148" t="s">
        <v>60</v>
      </c>
      <c r="B248" s="156">
        <f t="shared" si="59"/>
        <v>277.96533062758391</v>
      </c>
      <c r="C248" s="156">
        <f t="shared" si="59"/>
        <v>277.57360445875912</v>
      </c>
      <c r="D248" s="156">
        <f t="shared" si="59"/>
        <v>349.35309693032212</v>
      </c>
      <c r="E248" s="156">
        <f t="shared" si="59"/>
        <v>392.53055650775593</v>
      </c>
      <c r="F248" s="156">
        <f t="shared" si="59"/>
        <v>358.92695382148946</v>
      </c>
      <c r="G248" s="156">
        <f t="shared" si="59"/>
        <v>425.40661329366787</v>
      </c>
      <c r="H248" s="156">
        <f t="shared" si="59"/>
        <v>429.8600402695219</v>
      </c>
      <c r="I248" s="156">
        <f t="shared" si="59"/>
        <v>449.19291402010094</v>
      </c>
      <c r="J248" s="156">
        <f t="shared" si="59"/>
        <v>469.2225859408901</v>
      </c>
      <c r="K248" s="156">
        <f t="shared" si="59"/>
        <v>455.73249953576914</v>
      </c>
      <c r="L248" s="156">
        <f t="shared" si="59"/>
        <v>473.08973214963356</v>
      </c>
      <c r="M248" s="156">
        <f t="shared" si="59"/>
        <v>460.29037340909053</v>
      </c>
      <c r="N248" s="156">
        <f t="shared" si="59"/>
        <v>517.97505032560412</v>
      </c>
      <c r="O248" s="156">
        <f t="shared" si="59"/>
        <v>494.90930011550938</v>
      </c>
      <c r="P248" s="156">
        <f t="shared" si="59"/>
        <v>484.38153206313314</v>
      </c>
      <c r="Q248" s="156">
        <f t="shared" si="59"/>
        <v>517.4018052125308</v>
      </c>
    </row>
    <row r="249" spans="1:17" ht="12" customHeight="1" x14ac:dyDescent="0.25">
      <c r="A249" s="148" t="s">
        <v>59</v>
      </c>
      <c r="B249" s="156">
        <f t="shared" si="59"/>
        <v>801.08674525141521</v>
      </c>
      <c r="C249" s="156">
        <f t="shared" si="59"/>
        <v>806.58043902481461</v>
      </c>
      <c r="D249" s="156">
        <f t="shared" si="59"/>
        <v>788.22838495052724</v>
      </c>
      <c r="E249" s="156">
        <f t="shared" si="59"/>
        <v>765.14188888670753</v>
      </c>
      <c r="F249" s="156">
        <f t="shared" si="59"/>
        <v>832.57736060631044</v>
      </c>
      <c r="G249" s="156">
        <f t="shared" si="59"/>
        <v>780.32182796186373</v>
      </c>
      <c r="H249" s="156">
        <f t="shared" si="59"/>
        <v>820.99914504288836</v>
      </c>
      <c r="I249" s="156">
        <f t="shared" si="59"/>
        <v>885.64425574737788</v>
      </c>
      <c r="J249" s="156">
        <f t="shared" si="59"/>
        <v>916.19257867266469</v>
      </c>
      <c r="K249" s="156">
        <f t="shared" si="59"/>
        <v>940.3123699802411</v>
      </c>
      <c r="L249" s="156">
        <f t="shared" si="59"/>
        <v>938.42852325013916</v>
      </c>
      <c r="M249" s="156">
        <f t="shared" si="59"/>
        <v>913.06024347866389</v>
      </c>
      <c r="N249" s="156">
        <f t="shared" si="59"/>
        <v>913.02405062262017</v>
      </c>
      <c r="O249" s="156">
        <f t="shared" si="59"/>
        <v>912.44801630382426</v>
      </c>
      <c r="P249" s="156">
        <f t="shared" si="59"/>
        <v>918.7683022696292</v>
      </c>
      <c r="Q249" s="156">
        <f t="shared" si="59"/>
        <v>923.51209126502226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941.09188470873278</v>
      </c>
      <c r="C250" s="157">
        <f t="shared" si="60"/>
        <v>939.89352450078252</v>
      </c>
      <c r="D250" s="157">
        <f t="shared" si="60"/>
        <v>999.33895591185853</v>
      </c>
      <c r="E250" s="157">
        <f t="shared" si="60"/>
        <v>1016.9477363229618</v>
      </c>
      <c r="F250" s="157">
        <f t="shared" si="60"/>
        <v>1013.3975486070851</v>
      </c>
      <c r="G250" s="157">
        <f t="shared" si="60"/>
        <v>993.75565560844711</v>
      </c>
      <c r="H250" s="157">
        <f t="shared" si="60"/>
        <v>1046.2055877116416</v>
      </c>
      <c r="I250" s="157">
        <f t="shared" si="60"/>
        <v>1093.3580494739999</v>
      </c>
      <c r="J250" s="157">
        <f t="shared" si="60"/>
        <v>1090.0538647353546</v>
      </c>
      <c r="K250" s="157">
        <f t="shared" si="60"/>
        <v>1086.3279273038861</v>
      </c>
      <c r="L250" s="157">
        <f t="shared" si="60"/>
        <v>1059.7865090636119</v>
      </c>
      <c r="M250" s="157">
        <f t="shared" si="60"/>
        <v>1030.815908816136</v>
      </c>
      <c r="N250" s="157">
        <f t="shared" si="60"/>
        <v>1130.0885035878284</v>
      </c>
      <c r="O250" s="157">
        <f t="shared" si="60"/>
        <v>1090.5983679571477</v>
      </c>
      <c r="P250" s="157">
        <f t="shared" si="60"/>
        <v>1073.1023629617648</v>
      </c>
      <c r="Q250" s="157">
        <f t="shared" si="60"/>
        <v>1135.9806936722364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0</v>
      </c>
      <c r="C251" s="156">
        <f t="shared" si="61"/>
        <v>0</v>
      </c>
      <c r="D251" s="156">
        <f t="shared" si="61"/>
        <v>0</v>
      </c>
      <c r="E251" s="156">
        <f t="shared" si="61"/>
        <v>0</v>
      </c>
      <c r="F251" s="156">
        <f t="shared" si="61"/>
        <v>0</v>
      </c>
      <c r="G251" s="156">
        <f t="shared" si="61"/>
        <v>0</v>
      </c>
      <c r="H251" s="156">
        <f t="shared" si="61"/>
        <v>0</v>
      </c>
      <c r="I251" s="156">
        <f t="shared" si="61"/>
        <v>1048.3422219130007</v>
      </c>
      <c r="J251" s="156">
        <f t="shared" si="61"/>
        <v>1040.7443538762479</v>
      </c>
      <c r="K251" s="156">
        <f t="shared" si="61"/>
        <v>1031.4973642430036</v>
      </c>
      <c r="L251" s="156">
        <f t="shared" si="61"/>
        <v>894.17023322790442</v>
      </c>
      <c r="M251" s="156">
        <f t="shared" si="61"/>
        <v>970.17164581825773</v>
      </c>
      <c r="N251" s="156">
        <f t="shared" si="61"/>
        <v>974.4065855543015</v>
      </c>
      <c r="O251" s="156">
        <f t="shared" si="61"/>
        <v>1019.8935362384938</v>
      </c>
      <c r="P251" s="156">
        <f t="shared" si="61"/>
        <v>922.80690884082708</v>
      </c>
      <c r="Q251" s="156">
        <f t="shared" si="61"/>
        <v>1031.1708921931011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928.91819723079254</v>
      </c>
      <c r="C252" s="156">
        <f t="shared" si="62"/>
        <v>938.97336614142387</v>
      </c>
      <c r="D252" s="156">
        <f t="shared" si="62"/>
        <v>978.70464361147947</v>
      </c>
      <c r="E252" s="156">
        <f t="shared" si="62"/>
        <v>990.409899681502</v>
      </c>
      <c r="F252" s="156">
        <f t="shared" si="62"/>
        <v>1011.6820792399698</v>
      </c>
      <c r="G252" s="156">
        <f t="shared" si="62"/>
        <v>1014.3593394199379</v>
      </c>
      <c r="H252" s="156">
        <f t="shared" si="62"/>
        <v>1035.9192748314031</v>
      </c>
      <c r="I252" s="156">
        <f t="shared" si="62"/>
        <v>1069.4097625284126</v>
      </c>
      <c r="J252" s="156">
        <f t="shared" si="62"/>
        <v>1080.3188958669032</v>
      </c>
      <c r="K252" s="156">
        <f t="shared" si="62"/>
        <v>1077.1280088798319</v>
      </c>
      <c r="L252" s="156">
        <f t="shared" si="62"/>
        <v>1091.9622067103082</v>
      </c>
      <c r="M252" s="156">
        <f t="shared" si="62"/>
        <v>1059.0567658314744</v>
      </c>
      <c r="N252" s="156">
        <f t="shared" si="62"/>
        <v>646.46024333221703</v>
      </c>
      <c r="O252" s="156">
        <f t="shared" si="62"/>
        <v>1066.9433797211761</v>
      </c>
      <c r="P252" s="156">
        <f t="shared" si="62"/>
        <v>1050.5278204876579</v>
      </c>
      <c r="Q252" s="156">
        <f t="shared" si="62"/>
        <v>1038.3715106641794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941.68137824676558</v>
      </c>
      <c r="C253" s="57">
        <f t="shared" si="63"/>
        <v>939.93823876469696</v>
      </c>
      <c r="D253" s="57">
        <f t="shared" si="63"/>
        <v>999.83834502853222</v>
      </c>
      <c r="E253" s="57">
        <f t="shared" si="63"/>
        <v>1017.5943713876472</v>
      </c>
      <c r="F253" s="57">
        <f t="shared" si="63"/>
        <v>1013.4445914973539</v>
      </c>
      <c r="G253" s="57">
        <f t="shared" si="63"/>
        <v>993.22947830777127</v>
      </c>
      <c r="H253" s="57">
        <f t="shared" si="63"/>
        <v>1046.4595511854309</v>
      </c>
      <c r="I253" s="57">
        <f t="shared" si="63"/>
        <v>1110.5183883943087</v>
      </c>
      <c r="J253" s="57">
        <f t="shared" si="63"/>
        <v>1110.0703701001401</v>
      </c>
      <c r="K253" s="57">
        <f t="shared" si="63"/>
        <v>1108.4869298924934</v>
      </c>
      <c r="L253" s="57">
        <f t="shared" si="63"/>
        <v>1118.2429364694976</v>
      </c>
      <c r="M253" s="57">
        <f t="shared" si="63"/>
        <v>1051.1681961908557</v>
      </c>
      <c r="N253" s="57">
        <f t="shared" si="63"/>
        <v>1169.7151008571154</v>
      </c>
      <c r="O253" s="57">
        <f t="shared" si="63"/>
        <v>1101.512080391848</v>
      </c>
      <c r="P253" s="57">
        <f t="shared" si="63"/>
        <v>1097.632235605387</v>
      </c>
      <c r="Q253" s="57">
        <f t="shared" si="63"/>
        <v>1164.3544134824654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118.28460387494178</v>
      </c>
      <c r="C255" s="168">
        <f t="shared" si="64"/>
        <v>126.77176765941179</v>
      </c>
      <c r="D255" s="168">
        <f t="shared" si="64"/>
        <v>130.26849541809059</v>
      </c>
      <c r="E255" s="168">
        <f t="shared" si="64"/>
        <v>147.11972272117274</v>
      </c>
      <c r="F255" s="168">
        <f t="shared" si="64"/>
        <v>151.47810554264908</v>
      </c>
      <c r="G255" s="168">
        <f t="shared" si="64"/>
        <v>146.73041728517396</v>
      </c>
      <c r="H255" s="168">
        <f t="shared" si="64"/>
        <v>139.16256921170526</v>
      </c>
      <c r="I255" s="168">
        <f t="shared" si="64"/>
        <v>113.75342362152576</v>
      </c>
      <c r="J255" s="168">
        <f t="shared" si="64"/>
        <v>110.74803207417001</v>
      </c>
      <c r="K255" s="168">
        <f t="shared" si="64"/>
        <v>101.89049908829904</v>
      </c>
      <c r="L255" s="168">
        <f t="shared" si="64"/>
        <v>91.544750298164971</v>
      </c>
      <c r="M255" s="168">
        <f t="shared" si="64"/>
        <v>77.777821724637874</v>
      </c>
      <c r="N255" s="168">
        <f t="shared" si="64"/>
        <v>31.922525352452723</v>
      </c>
      <c r="O255" s="168">
        <f t="shared" si="64"/>
        <v>68.976308314917432</v>
      </c>
      <c r="P255" s="168">
        <f t="shared" si="64"/>
        <v>89.067893623420062</v>
      </c>
      <c r="Q255" s="168">
        <f t="shared" si="64"/>
        <v>99.483725298631697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93.891781098060662</v>
      </c>
      <c r="C261" s="157">
        <f t="shared" si="70"/>
        <v>102.28250775014133</v>
      </c>
      <c r="D261" s="157">
        <f t="shared" si="70"/>
        <v>117.38528989036844</v>
      </c>
      <c r="E261" s="157">
        <f t="shared" si="70"/>
        <v>134.11693440665366</v>
      </c>
      <c r="F261" s="157">
        <f t="shared" si="70"/>
        <v>137.02478514049739</v>
      </c>
      <c r="G261" s="157">
        <f t="shared" si="70"/>
        <v>133.39473445823552</v>
      </c>
      <c r="H261" s="157">
        <f t="shared" si="70"/>
        <v>126.25091444712851</v>
      </c>
      <c r="I261" s="157">
        <f t="shared" si="70"/>
        <v>103.16729993420689</v>
      </c>
      <c r="J261" s="157">
        <f t="shared" si="70"/>
        <v>100.07467477235839</v>
      </c>
      <c r="K261" s="157">
        <f t="shared" si="70"/>
        <v>94.271970472378683</v>
      </c>
      <c r="L261" s="157">
        <f t="shared" si="70"/>
        <v>77.899934439055585</v>
      </c>
      <c r="M261" s="157">
        <f t="shared" si="70"/>
        <v>64.951822432112166</v>
      </c>
      <c r="N261" s="157">
        <f t="shared" si="70"/>
        <v>28.629827060453323</v>
      </c>
      <c r="O261" s="157">
        <f t="shared" si="70"/>
        <v>50.613665117261519</v>
      </c>
      <c r="P261" s="157">
        <f t="shared" si="70"/>
        <v>56.248917922705445</v>
      </c>
      <c r="Q261" s="157">
        <f t="shared" si="70"/>
        <v>71.019426726749614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514.88079116701942</v>
      </c>
      <c r="C266" s="162">
        <f t="shared" si="75"/>
        <v>514.61953994627549</v>
      </c>
      <c r="D266" s="162">
        <f t="shared" si="75"/>
        <v>531.24914798882037</v>
      </c>
      <c r="E266" s="162">
        <f t="shared" si="75"/>
        <v>534.75930565710212</v>
      </c>
      <c r="F266" s="162">
        <f t="shared" si="75"/>
        <v>546.19189915679158</v>
      </c>
      <c r="G266" s="162">
        <f t="shared" si="75"/>
        <v>547.68506349138897</v>
      </c>
      <c r="H266" s="162">
        <f t="shared" si="75"/>
        <v>554.1056142187972</v>
      </c>
      <c r="I266" s="162">
        <f t="shared" si="75"/>
        <v>576.6441319118419</v>
      </c>
      <c r="J266" s="162">
        <f t="shared" si="75"/>
        <v>592.00310964909977</v>
      </c>
      <c r="K266" s="162">
        <f t="shared" si="75"/>
        <v>594.40137938608211</v>
      </c>
      <c r="L266" s="162">
        <f t="shared" si="75"/>
        <v>597.5126852143095</v>
      </c>
      <c r="M266" s="162">
        <f t="shared" si="75"/>
        <v>582.75496014661121</v>
      </c>
      <c r="N266" s="162">
        <f t="shared" si="75"/>
        <v>570.01158830126769</v>
      </c>
      <c r="O266" s="162">
        <f t="shared" si="75"/>
        <v>556.62462220577208</v>
      </c>
      <c r="P266" s="162">
        <f t="shared" si="75"/>
        <v>550.52215066258896</v>
      </c>
      <c r="Q266" s="162">
        <f t="shared" si="75"/>
        <v>544.55633027583383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131.29460174759009</v>
      </c>
      <c r="C267" s="160">
        <f t="shared" si="76"/>
        <v>131.22798268630044</v>
      </c>
      <c r="D267" s="160">
        <f t="shared" si="76"/>
        <v>159.37474439664626</v>
      </c>
      <c r="E267" s="160">
        <f t="shared" si="76"/>
        <v>176.47057086684359</v>
      </c>
      <c r="F267" s="160">
        <f t="shared" si="76"/>
        <v>159.21493860420463</v>
      </c>
      <c r="G267" s="160">
        <f t="shared" si="76"/>
        <v>187.30829171405483</v>
      </c>
      <c r="H267" s="160">
        <f t="shared" si="76"/>
        <v>177.31379655001487</v>
      </c>
      <c r="I267" s="160">
        <f t="shared" si="76"/>
        <v>172.99323957355227</v>
      </c>
      <c r="J267" s="160">
        <f t="shared" si="76"/>
        <v>177.60093289472999</v>
      </c>
      <c r="K267" s="160">
        <f t="shared" si="76"/>
        <v>172.37640002196403</v>
      </c>
      <c r="L267" s="160">
        <f t="shared" si="76"/>
        <v>179.25380556429297</v>
      </c>
      <c r="M267" s="160">
        <f t="shared" si="76"/>
        <v>181.8195475657426</v>
      </c>
      <c r="N267" s="160">
        <f t="shared" si="76"/>
        <v>177.84361554999572</v>
      </c>
      <c r="O267" s="160">
        <f t="shared" si="76"/>
        <v>173.66688212820097</v>
      </c>
      <c r="P267" s="160">
        <f t="shared" si="76"/>
        <v>171.76291100672793</v>
      </c>
      <c r="Q267" s="160">
        <f t="shared" si="76"/>
        <v>169.90157504606026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131.29460174759009</v>
      </c>
      <c r="C268" s="156">
        <f t="shared" si="77"/>
        <v>131.22798268630044</v>
      </c>
      <c r="D268" s="156">
        <f t="shared" si="77"/>
        <v>159.37474439664626</v>
      </c>
      <c r="E268" s="156">
        <f t="shared" si="77"/>
        <v>176.47057086684359</v>
      </c>
      <c r="F268" s="156">
        <f t="shared" si="77"/>
        <v>159.21493860420463</v>
      </c>
      <c r="G268" s="156">
        <f t="shared" si="77"/>
        <v>187.30829171405483</v>
      </c>
      <c r="H268" s="156">
        <f t="shared" si="77"/>
        <v>177.31379655001487</v>
      </c>
      <c r="I268" s="156">
        <f t="shared" si="77"/>
        <v>172.99323957355227</v>
      </c>
      <c r="J268" s="156">
        <f t="shared" si="77"/>
        <v>177.60093289472999</v>
      </c>
      <c r="K268" s="156">
        <f t="shared" si="77"/>
        <v>172.37640002196403</v>
      </c>
      <c r="L268" s="156">
        <f t="shared" si="77"/>
        <v>179.25380556429297</v>
      </c>
      <c r="M268" s="156">
        <f t="shared" si="77"/>
        <v>181.8195475657426</v>
      </c>
      <c r="N268" s="156">
        <f t="shared" si="77"/>
        <v>177.84361554999572</v>
      </c>
      <c r="O268" s="156">
        <f t="shared" si="77"/>
        <v>173.66688212820097</v>
      </c>
      <c r="P268" s="156">
        <f t="shared" si="77"/>
        <v>171.76291100672793</v>
      </c>
      <c r="Q268" s="156">
        <f t="shared" si="77"/>
        <v>169.90157504606026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24.392822776881108</v>
      </c>
      <c r="C274" s="157">
        <f t="shared" si="83"/>
        <v>24.489259909270444</v>
      </c>
      <c r="D274" s="157">
        <f t="shared" si="83"/>
        <v>12.883205527722144</v>
      </c>
      <c r="E274" s="157">
        <f t="shared" si="83"/>
        <v>13.002788314519092</v>
      </c>
      <c r="F274" s="157">
        <f t="shared" si="83"/>
        <v>14.453320402151698</v>
      </c>
      <c r="G274" s="157">
        <f t="shared" si="83"/>
        <v>13.335682826938458</v>
      </c>
      <c r="H274" s="157">
        <f t="shared" si="83"/>
        <v>12.911654764576749</v>
      </c>
      <c r="I274" s="157">
        <f t="shared" si="83"/>
        <v>10.586123687318885</v>
      </c>
      <c r="J274" s="157">
        <f t="shared" si="83"/>
        <v>10.673357301811629</v>
      </c>
      <c r="K274" s="157">
        <f t="shared" si="83"/>
        <v>7.6185286159203489</v>
      </c>
      <c r="L274" s="157">
        <f t="shared" si="83"/>
        <v>13.644815859109389</v>
      </c>
      <c r="M274" s="157">
        <f t="shared" si="83"/>
        <v>12.825999292525719</v>
      </c>
      <c r="N274" s="157">
        <f t="shared" si="83"/>
        <v>3.2926982919994017</v>
      </c>
      <c r="O274" s="157">
        <f t="shared" si="83"/>
        <v>18.362643197655913</v>
      </c>
      <c r="P274" s="157">
        <f t="shared" si="83"/>
        <v>32.818975700714624</v>
      </c>
      <c r="Q274" s="157">
        <f t="shared" si="83"/>
        <v>28.46429857188209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528.13134072820219</v>
      </c>
      <c r="C276" s="156">
        <f t="shared" si="85"/>
        <v>528.44471500209943</v>
      </c>
      <c r="D276" s="156">
        <f t="shared" si="85"/>
        <v>545.20575204151714</v>
      </c>
      <c r="E276" s="156">
        <f t="shared" si="85"/>
        <v>546.63588527923355</v>
      </c>
      <c r="F276" s="156">
        <f t="shared" si="85"/>
        <v>541.50912546102245</v>
      </c>
      <c r="G276" s="156">
        <f t="shared" si="85"/>
        <v>535.52505136051013</v>
      </c>
      <c r="H276" s="156">
        <f t="shared" si="85"/>
        <v>535.87394823219017</v>
      </c>
      <c r="I276" s="156">
        <f t="shared" si="85"/>
        <v>544.2192365946031</v>
      </c>
      <c r="J276" s="156">
        <f t="shared" si="85"/>
        <v>535.36799022772982</v>
      </c>
      <c r="K276" s="156">
        <f t="shared" si="85"/>
        <v>530.8155572827003</v>
      </c>
      <c r="L276" s="156">
        <f t="shared" si="85"/>
        <v>532.66910267323283</v>
      </c>
      <c r="M276" s="156">
        <f t="shared" si="85"/>
        <v>516.3541152487694</v>
      </c>
      <c r="N276" s="156">
        <f t="shared" si="85"/>
        <v>311.79248480339101</v>
      </c>
      <c r="O276" s="156">
        <f t="shared" si="85"/>
        <v>509.25420854647217</v>
      </c>
      <c r="P276" s="156">
        <f t="shared" si="85"/>
        <v>500.41798653690552</v>
      </c>
      <c r="Q276" s="156">
        <f t="shared" si="85"/>
        <v>493.902160847647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162.15747836005264</v>
      </c>
      <c r="C279" s="184">
        <f>C207/RES_summary!C$19</f>
        <v>168.97229379483252</v>
      </c>
      <c r="D279" s="184">
        <f>D207/RES_summary!D$19</f>
        <v>174.18368862069593</v>
      </c>
      <c r="E279" s="184">
        <f>E207/RES_summary!E$19</f>
        <v>189.45438953442758</v>
      </c>
      <c r="F279" s="184">
        <f>F207/RES_summary!F$19</f>
        <v>189.11382618319954</v>
      </c>
      <c r="G279" s="184">
        <f>G207/RES_summary!G$19</f>
        <v>190.30526882010753</v>
      </c>
      <c r="H279" s="184">
        <f>H207/RES_summary!H$19</f>
        <v>188.55809509920161</v>
      </c>
      <c r="I279" s="184">
        <f>I207/RES_summary!I$19</f>
        <v>196.75771192654287</v>
      </c>
      <c r="J279" s="184">
        <f>J207/RES_summary!J$19</f>
        <v>167.3720216789259</v>
      </c>
      <c r="K279" s="184">
        <f>K207/RES_summary!K$19</f>
        <v>151.65512500796854</v>
      </c>
      <c r="L279" s="184">
        <f>L207/RES_summary!L$19</f>
        <v>147.68135522418575</v>
      </c>
      <c r="M279" s="184">
        <f>M207/RES_summary!M$19</f>
        <v>178.11100266810223</v>
      </c>
      <c r="N279" s="184">
        <f>N207/RES_summary!N$19</f>
        <v>156.72114957772399</v>
      </c>
      <c r="O279" s="184">
        <f>O207/RES_summary!O$19</f>
        <v>106.26127777362656</v>
      </c>
      <c r="P279" s="184">
        <f>P207/RES_summary!P$19</f>
        <v>105.40518397902873</v>
      </c>
      <c r="Q279" s="184">
        <f>Q207/RES_summary!Q$19</f>
        <v>130.32283037863007</v>
      </c>
    </row>
    <row r="280" spans="1:17" ht="12" customHeight="1" x14ac:dyDescent="0.25">
      <c r="A280" s="158" t="s">
        <v>65</v>
      </c>
      <c r="B280" s="178">
        <f>B208/RES_summary!B$19</f>
        <v>124.67905496855047</v>
      </c>
      <c r="C280" s="178">
        <f>C208/RES_summary!C$19</f>
        <v>131.08361617882861</v>
      </c>
      <c r="D280" s="178">
        <f>D208/RES_summary!D$19</f>
        <v>134.3277306640816</v>
      </c>
      <c r="E280" s="178">
        <f>E208/RES_summary!E$19</f>
        <v>148.67626162976822</v>
      </c>
      <c r="F280" s="178">
        <f>F208/RES_summary!F$19</f>
        <v>148.00714877944742</v>
      </c>
      <c r="G280" s="178">
        <f>G208/RES_summary!G$19</f>
        <v>149.40651998306586</v>
      </c>
      <c r="H280" s="178">
        <f>H208/RES_summary!H$19</f>
        <v>146.53776459386725</v>
      </c>
      <c r="I280" s="178">
        <f>I208/RES_summary!I$19</f>
        <v>148.42615511379387</v>
      </c>
      <c r="J280" s="178">
        <f>J208/RES_summary!J$19</f>
        <v>118.76213728142034</v>
      </c>
      <c r="K280" s="178">
        <f>K208/RES_summary!K$19</f>
        <v>103.43028377739698</v>
      </c>
      <c r="L280" s="178">
        <f>L208/RES_summary!L$19</f>
        <v>101.0622403931178</v>
      </c>
      <c r="M280" s="178">
        <f>M208/RES_summary!M$19</f>
        <v>132.56610819246518</v>
      </c>
      <c r="N280" s="178">
        <f>N208/RES_summary!N$19</f>
        <v>111.37671884581978</v>
      </c>
      <c r="O280" s="178">
        <f>O208/RES_summary!O$19</f>
        <v>63.096508613871812</v>
      </c>
      <c r="P280" s="178">
        <f>P208/RES_summary!P$19</f>
        <v>62.612900606023203</v>
      </c>
      <c r="Q280" s="178">
        <f>Q208/RES_summary!Q$19</f>
        <v>85.640973814655183</v>
      </c>
    </row>
    <row r="281" spans="1:17" ht="12" customHeight="1" x14ac:dyDescent="0.25">
      <c r="A281" s="23" t="s">
        <v>157</v>
      </c>
      <c r="B281" s="177">
        <f>B209/RES_summary!B$19</f>
        <v>124.28860276751777</v>
      </c>
      <c r="C281" s="177">
        <f>C209/RES_summary!C$19</f>
        <v>130.73636404188954</v>
      </c>
      <c r="D281" s="177">
        <f>D209/RES_summary!D$19</f>
        <v>133.79033052014262</v>
      </c>
      <c r="E281" s="177">
        <f>E209/RES_summary!E$19</f>
        <v>148.0679027979993</v>
      </c>
      <c r="F281" s="177">
        <f>F209/RES_summary!F$19</f>
        <v>147.42712013581968</v>
      </c>
      <c r="G281" s="177">
        <f>G209/RES_summary!G$19</f>
        <v>149.00857455359633</v>
      </c>
      <c r="H281" s="177">
        <f>H209/RES_summary!H$19</f>
        <v>145.92729384551751</v>
      </c>
      <c r="I281" s="177">
        <f>I209/RES_summary!I$19</f>
        <v>147.5379562133306</v>
      </c>
      <c r="J281" s="177">
        <f>J209/RES_summary!J$19</f>
        <v>118.07260448703339</v>
      </c>
      <c r="K281" s="177">
        <f>K209/RES_summary!K$19</f>
        <v>102.74163142732537</v>
      </c>
      <c r="L281" s="177">
        <f>L209/RES_summary!L$19</f>
        <v>100.36935730094817</v>
      </c>
      <c r="M281" s="177">
        <f>M209/RES_summary!M$19</f>
        <v>132.15380530293567</v>
      </c>
      <c r="N281" s="177">
        <f>N209/RES_summary!N$19</f>
        <v>110.37590433197619</v>
      </c>
      <c r="O281" s="177">
        <f>O209/RES_summary!O$19</f>
        <v>62.521543112670209</v>
      </c>
      <c r="P281" s="177">
        <f>P209/RES_summary!P$19</f>
        <v>62.108643236814629</v>
      </c>
      <c r="Q281" s="177">
        <f>Q209/RES_summary!Q$19</f>
        <v>84.880951399960239</v>
      </c>
    </row>
    <row r="282" spans="1:17" ht="12" customHeight="1" x14ac:dyDescent="0.25">
      <c r="A282" s="23" t="s">
        <v>60</v>
      </c>
      <c r="B282" s="177">
        <f>B210/RES_summary!B$19</f>
        <v>0.39045220103268863</v>
      </c>
      <c r="C282" s="177">
        <f>C210/RES_summary!C$19</f>
        <v>0.34725213693906831</v>
      </c>
      <c r="D282" s="177">
        <f>D210/RES_summary!D$19</f>
        <v>0.53740014393899604</v>
      </c>
      <c r="E282" s="177">
        <f>E210/RES_summary!E$19</f>
        <v>0.60835883176891792</v>
      </c>
      <c r="F282" s="177">
        <f>F210/RES_summary!F$19</f>
        <v>0.58002864362772788</v>
      </c>
      <c r="G282" s="177">
        <f>G210/RES_summary!G$19</f>
        <v>0.39794542946955658</v>
      </c>
      <c r="H282" s="177">
        <f>H210/RES_summary!H$19</f>
        <v>0.61047074834973336</v>
      </c>
      <c r="I282" s="177">
        <f>I210/RES_summary!I$19</f>
        <v>0.88819890046325944</v>
      </c>
      <c r="J282" s="177">
        <f>J210/RES_summary!J$19</f>
        <v>0.6895327943869668</v>
      </c>
      <c r="K282" s="177">
        <f>K210/RES_summary!K$19</f>
        <v>0.68865235007161374</v>
      </c>
      <c r="L282" s="177">
        <f>L210/RES_summary!L$19</f>
        <v>0.6928830921696354</v>
      </c>
      <c r="M282" s="177">
        <f>M210/RES_summary!M$19</f>
        <v>0.41230288952951094</v>
      </c>
      <c r="N282" s="177">
        <f>N210/RES_summary!N$19</f>
        <v>1.0008145138435884</v>
      </c>
      <c r="O282" s="177">
        <f>O210/RES_summary!O$19</f>
        <v>0.5749655012016085</v>
      </c>
      <c r="P282" s="177">
        <f>P210/RES_summary!P$19</f>
        <v>0.50425736920857245</v>
      </c>
      <c r="Q282" s="177">
        <f>Q210/RES_summary!Q$19</f>
        <v>0.76002241469495679</v>
      </c>
    </row>
    <row r="283" spans="1:17" ht="12" customHeight="1" x14ac:dyDescent="0.25">
      <c r="A283" s="158" t="s">
        <v>112</v>
      </c>
      <c r="B283" s="178">
        <f>B211/RES_summary!B$19</f>
        <v>1.7419776982820101</v>
      </c>
      <c r="C283" s="178">
        <f>C211/RES_summary!C$19</f>
        <v>2.2268015033000488</v>
      </c>
      <c r="D283" s="178">
        <f>D211/RES_summary!D$19</f>
        <v>2.5652017767799253</v>
      </c>
      <c r="E283" s="178">
        <f>E211/RES_summary!E$19</f>
        <v>2.9116164610787596</v>
      </c>
      <c r="F283" s="178">
        <f>F211/RES_summary!F$19</f>
        <v>3.2232561438487846</v>
      </c>
      <c r="G283" s="178">
        <f>G211/RES_summary!G$19</f>
        <v>3.5426493831991217</v>
      </c>
      <c r="H283" s="178">
        <f>H211/RES_summary!H$19</f>
        <v>3.8148643585903987</v>
      </c>
      <c r="I283" s="178">
        <f>I211/RES_summary!I$19</f>
        <v>4.0585012717022035</v>
      </c>
      <c r="J283" s="178">
        <f>J211/RES_summary!J$19</f>
        <v>4.2692586338038971</v>
      </c>
      <c r="K283" s="178">
        <f>K211/RES_summary!K$19</f>
        <v>4.3291955467865391</v>
      </c>
      <c r="L283" s="178">
        <f>L211/RES_summary!L$19</f>
        <v>4.2727721731405675</v>
      </c>
      <c r="M283" s="178">
        <f>M211/RES_summary!M$19</f>
        <v>4.29457361464274</v>
      </c>
      <c r="N283" s="178">
        <f>N211/RES_summary!N$19</f>
        <v>3.9506965549139297</v>
      </c>
      <c r="O283" s="178">
        <f>O211/RES_summary!O$19</f>
        <v>3.7880727634784148</v>
      </c>
      <c r="P283" s="178">
        <f>P211/RES_summary!P$19</f>
        <v>3.8538791427335748</v>
      </c>
      <c r="Q283" s="178">
        <f>Q211/RES_summary!Q$19</f>
        <v>3.8583335468772848</v>
      </c>
    </row>
    <row r="284" spans="1:17" ht="12" customHeight="1" x14ac:dyDescent="0.25">
      <c r="A284" s="23" t="s">
        <v>60</v>
      </c>
      <c r="B284" s="177">
        <f>B212/RES_summary!B$19</f>
        <v>1.7419776982820101</v>
      </c>
      <c r="C284" s="177">
        <f>C212/RES_summary!C$19</f>
        <v>2.2268015033000488</v>
      </c>
      <c r="D284" s="177">
        <f>D212/RES_summary!D$19</f>
        <v>2.5652017767799253</v>
      </c>
      <c r="E284" s="177">
        <f>E212/RES_summary!E$19</f>
        <v>2.9116164610787596</v>
      </c>
      <c r="F284" s="177">
        <f>F212/RES_summary!F$19</f>
        <v>3.2232561438487846</v>
      </c>
      <c r="G284" s="177">
        <f>G212/RES_summary!G$19</f>
        <v>3.5426493831991217</v>
      </c>
      <c r="H284" s="177">
        <f>H212/RES_summary!H$19</f>
        <v>3.8148643585903987</v>
      </c>
      <c r="I284" s="177">
        <f>I212/RES_summary!I$19</f>
        <v>4.0585012717022035</v>
      </c>
      <c r="J284" s="177">
        <f>J212/RES_summary!J$19</f>
        <v>4.2692586338038971</v>
      </c>
      <c r="K284" s="177">
        <f>K212/RES_summary!K$19</f>
        <v>4.3291955467865391</v>
      </c>
      <c r="L284" s="177">
        <f>L212/RES_summary!L$19</f>
        <v>4.2727721731405675</v>
      </c>
      <c r="M284" s="177">
        <f>M212/RES_summary!M$19</f>
        <v>4.29457361464274</v>
      </c>
      <c r="N284" s="177">
        <f>N212/RES_summary!N$19</f>
        <v>3.9506965549139297</v>
      </c>
      <c r="O284" s="177">
        <f>O212/RES_summary!O$19</f>
        <v>3.7880727634784148</v>
      </c>
      <c r="P284" s="177">
        <f>P212/RES_summary!P$19</f>
        <v>3.8538791427335748</v>
      </c>
      <c r="Q284" s="177">
        <f>Q212/RES_summary!Q$19</f>
        <v>3.8583335468772848</v>
      </c>
    </row>
    <row r="285" spans="1:17" ht="12" customHeight="1" x14ac:dyDescent="0.25">
      <c r="A285" s="158" t="s">
        <v>63</v>
      </c>
      <c r="B285" s="178">
        <f>B213/RES_summary!B$19</f>
        <v>20.853860261684122</v>
      </c>
      <c r="C285" s="178">
        <f>C213/RES_summary!C$19</f>
        <v>20.893169200005392</v>
      </c>
      <c r="D285" s="178">
        <f>D213/RES_summary!D$19</f>
        <v>22.078072408116363</v>
      </c>
      <c r="E285" s="178">
        <f>E213/RES_summary!E$19</f>
        <v>22.488098924792641</v>
      </c>
      <c r="F285" s="178">
        <f>F213/RES_summary!F$19</f>
        <v>22.738189644672929</v>
      </c>
      <c r="G285" s="178">
        <f>G213/RES_summary!G$19</f>
        <v>22.696458687300623</v>
      </c>
      <c r="H285" s="178">
        <f>H213/RES_summary!H$19</f>
        <v>23.008730502518699</v>
      </c>
      <c r="I285" s="178">
        <f>I213/RES_summary!I$19</f>
        <v>23.14747147245961</v>
      </c>
      <c r="J285" s="178">
        <f>J213/RES_summary!J$19</f>
        <v>23.142082970381878</v>
      </c>
      <c r="K285" s="178">
        <f>K213/RES_summary!K$19</f>
        <v>22.983820789136324</v>
      </c>
      <c r="L285" s="178">
        <f>L213/RES_summary!L$19</f>
        <v>23.018945356039577</v>
      </c>
      <c r="M285" s="178">
        <f>M213/RES_summary!M$19</f>
        <v>22.137524563369844</v>
      </c>
      <c r="N285" s="178">
        <f>N213/RES_summary!N$19</f>
        <v>22.840862331606555</v>
      </c>
      <c r="O285" s="178">
        <f>O213/RES_summary!O$19</f>
        <v>22.182953093818814</v>
      </c>
      <c r="P285" s="178">
        <f>P213/RES_summary!P$19</f>
        <v>21.942685284577024</v>
      </c>
      <c r="Q285" s="178">
        <f>Q213/RES_summary!Q$19</f>
        <v>22.347859349471044</v>
      </c>
    </row>
    <row r="286" spans="1:17" ht="12" customHeight="1" x14ac:dyDescent="0.25">
      <c r="A286" s="167" t="s">
        <v>156</v>
      </c>
      <c r="B286" s="183">
        <f>B214/RES_summary!B$19</f>
        <v>32.303158586178661</v>
      </c>
      <c r="C286" s="183">
        <f>C214/RES_summary!C$19</f>
        <v>32.211252780360532</v>
      </c>
      <c r="D286" s="183">
        <f>D214/RES_summary!D$19</f>
        <v>33.153157336213397</v>
      </c>
      <c r="E286" s="183">
        <f>E214/RES_summary!E$19</f>
        <v>33.276764797182068</v>
      </c>
      <c r="F286" s="183">
        <f>F214/RES_summary!F$19</f>
        <v>33.815758019207713</v>
      </c>
      <c r="G286" s="183">
        <f>G214/RES_summary!G$19</f>
        <v>33.813874859175236</v>
      </c>
      <c r="H286" s="183">
        <f>H214/RES_summary!H$19</f>
        <v>34.086823881570965</v>
      </c>
      <c r="I286" s="183">
        <f>I214/RES_summary!I$19</f>
        <v>37.014925194649777</v>
      </c>
      <c r="J286" s="183">
        <f>J214/RES_summary!J$19</f>
        <v>34.361344040676727</v>
      </c>
      <c r="K286" s="183">
        <f>K214/RES_summary!K$19</f>
        <v>34.727267228625394</v>
      </c>
      <c r="L286" s="183">
        <f>L214/RES_summary!L$19</f>
        <v>35.99362029977177</v>
      </c>
      <c r="M286" s="183">
        <f>M214/RES_summary!M$19</f>
        <v>35.324163435114428</v>
      </c>
      <c r="N286" s="183">
        <f>N214/RES_summary!N$19</f>
        <v>34.868663768897669</v>
      </c>
      <c r="O286" s="183">
        <f>O214/RES_summary!O$19</f>
        <v>34.206665625732185</v>
      </c>
      <c r="P286" s="183">
        <f>P214/RES_summary!P$19</f>
        <v>34.859789349193889</v>
      </c>
      <c r="Q286" s="183">
        <f>Q214/RES_summary!Q$19</f>
        <v>33.532730986311634</v>
      </c>
    </row>
    <row r="287" spans="1:17" ht="12" customHeight="1" x14ac:dyDescent="0.25">
      <c r="A287" s="167" t="s">
        <v>155</v>
      </c>
      <c r="B287" s="183">
        <f>B215/RES_summary!B$19</f>
        <v>17.753188050421368</v>
      </c>
      <c r="C287" s="183">
        <f>C215/RES_summary!C$19</f>
        <v>17.772499973575577</v>
      </c>
      <c r="D287" s="183">
        <f>D215/RES_summary!D$19</f>
        <v>19.25936104806155</v>
      </c>
      <c r="E287" s="183">
        <f>E215/RES_summary!E$19</f>
        <v>19.996045290327746</v>
      </c>
      <c r="F287" s="183">
        <f>F215/RES_summary!F$19</f>
        <v>19.616828364157872</v>
      </c>
      <c r="G287" s="183">
        <f>G215/RES_summary!G$19</f>
        <v>20.685756590297505</v>
      </c>
      <c r="H287" s="183">
        <f>H215/RES_summary!H$19</f>
        <v>20.470163436324267</v>
      </c>
      <c r="I287" s="183">
        <f>I215/RES_summary!I$19</f>
        <v>21.374381892202827</v>
      </c>
      <c r="J287" s="183">
        <f>J215/RES_summary!J$19</f>
        <v>20.872237033498365</v>
      </c>
      <c r="K287" s="183">
        <f>K215/RES_summary!K$19</f>
        <v>20.849319651827663</v>
      </c>
      <c r="L287" s="183">
        <f>L215/RES_summary!L$19</f>
        <v>21.501134081000096</v>
      </c>
      <c r="M287" s="183">
        <f>M215/RES_summary!M$19</f>
        <v>21.37924867422193</v>
      </c>
      <c r="N287" s="183">
        <f>N215/RES_summary!N$19</f>
        <v>21.184034953939189</v>
      </c>
      <c r="O287" s="183">
        <f>O215/RES_summary!O$19</f>
        <v>20.891310511641247</v>
      </c>
      <c r="P287" s="183">
        <f>P215/RES_summary!P$19</f>
        <v>21.097690979153164</v>
      </c>
      <c r="Q287" s="183">
        <f>Q215/RES_summary!Q$19</f>
        <v>20.690733793373951</v>
      </c>
    </row>
    <row r="288" spans="1:17" ht="12" customHeight="1" x14ac:dyDescent="0.25">
      <c r="A288" s="166" t="s">
        <v>55</v>
      </c>
      <c r="B288" s="182">
        <f>B216/RES_summary!B$19</f>
        <v>8.237305439475568</v>
      </c>
      <c r="C288" s="182">
        <f>C216/RES_summary!C$19</f>
        <v>8.2138694589919368</v>
      </c>
      <c r="D288" s="182">
        <f>D216/RES_summary!D$19</f>
        <v>9.9459472008640297</v>
      </c>
      <c r="E288" s="182">
        <f>E216/RES_summary!E$19</f>
        <v>10.981332383070074</v>
      </c>
      <c r="F288" s="182">
        <f>F216/RES_summary!F$19</f>
        <v>9.857293462599042</v>
      </c>
      <c r="G288" s="182">
        <f>G216/RES_summary!G$19</f>
        <v>11.564345201837922</v>
      </c>
      <c r="H288" s="182">
        <f>H216/RES_summary!H$19</f>
        <v>10.907783642102691</v>
      </c>
      <c r="I288" s="182">
        <f>I216/RES_summary!I$19</f>
        <v>11.104477558394915</v>
      </c>
      <c r="J288" s="182">
        <f>J216/RES_summary!J$19</f>
        <v>10.308403212203027</v>
      </c>
      <c r="K288" s="182">
        <f>K216/RES_summary!K$19</f>
        <v>10.070907496301377</v>
      </c>
      <c r="L288" s="182">
        <f>L216/RES_summary!L$19</f>
        <v>10.79808608993155</v>
      </c>
      <c r="M288" s="182">
        <f>M216/RES_summary!M$19</f>
        <v>11.021138991755707</v>
      </c>
      <c r="N288" s="182">
        <f>N216/RES_summary!N$19</f>
        <v>10.879023095896073</v>
      </c>
      <c r="O288" s="182">
        <f>O216/RES_summary!O$19</f>
        <v>10.672479675228439</v>
      </c>
      <c r="P288" s="182">
        <f>P216/RES_summary!P$19</f>
        <v>10.876254276948504</v>
      </c>
      <c r="Q288" s="182">
        <f>Q216/RES_summary!Q$19</f>
        <v>10.462212067729235</v>
      </c>
    </row>
    <row r="289" spans="1:17" ht="12" customHeight="1" x14ac:dyDescent="0.25">
      <c r="A289" s="147" t="s">
        <v>59</v>
      </c>
      <c r="B289" s="181">
        <f>B217/RES_summary!B$19</f>
        <v>9.5158826109458001</v>
      </c>
      <c r="C289" s="181">
        <f>C217/RES_summary!C$19</f>
        <v>9.558630514583637</v>
      </c>
      <c r="D289" s="181">
        <f>D217/RES_summary!D$19</f>
        <v>9.3134138471975181</v>
      </c>
      <c r="E289" s="181">
        <f>E217/RES_summary!E$19</f>
        <v>9.0147129072576728</v>
      </c>
      <c r="F289" s="181">
        <f>F217/RES_summary!F$19</f>
        <v>9.7595349015588315</v>
      </c>
      <c r="G289" s="181">
        <f>G217/RES_summary!G$19</f>
        <v>9.1214113884595847</v>
      </c>
      <c r="H289" s="181">
        <f>H217/RES_summary!H$19</f>
        <v>9.5623797942215756</v>
      </c>
      <c r="I289" s="181">
        <f>I217/RES_summary!I$19</f>
        <v>10.269904333807913</v>
      </c>
      <c r="J289" s="181">
        <f>J217/RES_summary!J$19</f>
        <v>10.563833821295338</v>
      </c>
      <c r="K289" s="181">
        <f>K217/RES_summary!K$19</f>
        <v>10.778412155526288</v>
      </c>
      <c r="L289" s="181">
        <f>L217/RES_summary!L$19</f>
        <v>10.703047991068548</v>
      </c>
      <c r="M289" s="181">
        <f>M217/RES_summary!M$19</f>
        <v>10.358109682466223</v>
      </c>
      <c r="N289" s="181">
        <f>N217/RES_summary!N$19</f>
        <v>10.30501185804312</v>
      </c>
      <c r="O289" s="181">
        <f>O217/RES_summary!O$19</f>
        <v>10.218830836412804</v>
      </c>
      <c r="P289" s="181">
        <f>P217/RES_summary!P$19</f>
        <v>10.221436702204659</v>
      </c>
      <c r="Q289" s="181">
        <f>Q217/RES_summary!Q$19</f>
        <v>10.228521725644713</v>
      </c>
    </row>
    <row r="290" spans="1:17" ht="12" customHeight="1" x14ac:dyDescent="0.25">
      <c r="A290" s="163" t="s">
        <v>144</v>
      </c>
      <c r="B290" s="180">
        <f>B218/RES_summary!B$19</f>
        <v>26.919450697663901</v>
      </c>
      <c r="C290" s="180">
        <f>C218/RES_summary!C$19</f>
        <v>26.842578710324638</v>
      </c>
      <c r="D290" s="180">
        <f>D218/RES_summary!D$19</f>
        <v>27.627720379712684</v>
      </c>
      <c r="E290" s="180">
        <f>E218/RES_summary!E$19</f>
        <v>27.730534860627149</v>
      </c>
      <c r="F290" s="180">
        <f>F218/RES_summary!F$19</f>
        <v>28.179919797686839</v>
      </c>
      <c r="G290" s="180">
        <f>G218/RES_summary!G$19</f>
        <v>28.177934731538233</v>
      </c>
      <c r="H290" s="180">
        <f>H218/RES_summary!H$19</f>
        <v>28.405720432862882</v>
      </c>
      <c r="I290" s="180">
        <f>I218/RES_summary!I$19</f>
        <v>29.430994586050179</v>
      </c>
      <c r="J290" s="180">
        <f>J218/RES_summary!J$19</f>
        <v>30.043377385121271</v>
      </c>
      <c r="K290" s="180">
        <f>K218/RES_summary!K$19</f>
        <v>29.988339563295707</v>
      </c>
      <c r="L290" s="180">
        <f>L218/RES_summary!L$19</f>
        <v>29.994620881023575</v>
      </c>
      <c r="M290" s="180">
        <f>M218/RES_summary!M$19</f>
        <v>29.097590331122877</v>
      </c>
      <c r="N290" s="180">
        <f>N218/RES_summary!N$19</f>
        <v>28.316523783537843</v>
      </c>
      <c r="O290" s="180">
        <f>O218/RES_summary!O$19</f>
        <v>27.437558648202671</v>
      </c>
      <c r="P290" s="180">
        <f>P218/RES_summary!P$19</f>
        <v>26.956947440181036</v>
      </c>
      <c r="Q290" s="180">
        <f>Q218/RES_summary!Q$19</f>
        <v>26.546243333861963</v>
      </c>
    </row>
    <row r="291" spans="1:17" ht="12" customHeight="1" x14ac:dyDescent="0.25">
      <c r="A291" s="161" t="s">
        <v>143</v>
      </c>
      <c r="B291" s="179">
        <f>B219/RES_summary!B$19</f>
        <v>16.380342538850105</v>
      </c>
      <c r="C291" s="179">
        <f>C219/RES_summary!C$19</f>
        <v>16.403488085716429</v>
      </c>
      <c r="D291" s="179">
        <f>D219/RES_summary!D$19</f>
        <v>17.601729961111332</v>
      </c>
      <c r="E291" s="179">
        <f>E219/RES_summary!E$19</f>
        <v>18.165789411264626</v>
      </c>
      <c r="F291" s="179">
        <f>F219/RES_summary!F$19</f>
        <v>17.973981522584538</v>
      </c>
      <c r="G291" s="179">
        <f>G219/RES_summary!G$19</f>
        <v>18.758265066645642</v>
      </c>
      <c r="H291" s="179">
        <f>H219/RES_summary!H$19</f>
        <v>18.652210332737681</v>
      </c>
      <c r="I291" s="179">
        <f>I219/RES_summary!I$19</f>
        <v>19.099202709622954</v>
      </c>
      <c r="J291" s="179">
        <f>J219/RES_summary!J$19</f>
        <v>19.576847036831726</v>
      </c>
      <c r="K291" s="179">
        <f>K219/RES_summary!K$19</f>
        <v>19.475030628882045</v>
      </c>
      <c r="L291" s="179">
        <f>L219/RES_summary!L$19</f>
        <v>19.70143425537562</v>
      </c>
      <c r="M291" s="179">
        <f>M219/RES_summary!M$19</f>
        <v>19.43655786577656</v>
      </c>
      <c r="N291" s="179">
        <f>N219/RES_summary!N$19</f>
        <v>19.139767278506934</v>
      </c>
      <c r="O291" s="179">
        <f>O219/RES_summary!O$19</f>
        <v>18.779349134652037</v>
      </c>
      <c r="P291" s="179">
        <f>P219/RES_summary!P$19</f>
        <v>18.632004303541152</v>
      </c>
      <c r="Q291" s="179">
        <f>Q219/RES_summary!Q$19</f>
        <v>18.510949645809646</v>
      </c>
    </row>
    <row r="292" spans="1:17" ht="12" customHeight="1" x14ac:dyDescent="0.25">
      <c r="A292" s="148" t="s">
        <v>57</v>
      </c>
      <c r="B292" s="177">
        <f>B220/RES_summary!B$19</f>
        <v>6.8644599279043037</v>
      </c>
      <c r="C292" s="177">
        <f>C220/RES_summary!C$19</f>
        <v>6.8448575711327937</v>
      </c>
      <c r="D292" s="177">
        <f>D220/RES_summary!D$19</f>
        <v>8.2883161139138135</v>
      </c>
      <c r="E292" s="177">
        <f>E220/RES_summary!E$19</f>
        <v>9.1510765040069515</v>
      </c>
      <c r="F292" s="177">
        <f>F220/RES_summary!F$19</f>
        <v>8.2144466210257061</v>
      </c>
      <c r="G292" s="177">
        <f>G220/RES_summary!G$19</f>
        <v>9.6368536781860623</v>
      </c>
      <c r="H292" s="177">
        <f>H220/RES_summary!H$19</f>
        <v>9.0898305385161109</v>
      </c>
      <c r="I292" s="177">
        <f>I220/RES_summary!I$19</f>
        <v>8.8292983758150392</v>
      </c>
      <c r="J292" s="177">
        <f>J220/RES_summary!J$19</f>
        <v>9.0130132155363825</v>
      </c>
      <c r="K292" s="177">
        <f>K220/RES_summary!K$19</f>
        <v>8.6966184733557679</v>
      </c>
      <c r="L292" s="177">
        <f>L220/RES_summary!L$19</f>
        <v>8.9983862643070776</v>
      </c>
      <c r="M292" s="177">
        <f>M220/RES_summary!M$19</f>
        <v>9.0784481833103339</v>
      </c>
      <c r="N292" s="177">
        <f>N220/RES_summary!N$19</f>
        <v>8.8347554204638126</v>
      </c>
      <c r="O292" s="177">
        <f>O220/RES_summary!O$19</f>
        <v>8.5605182982392343</v>
      </c>
      <c r="P292" s="177">
        <f>P220/RES_summary!P$19</f>
        <v>8.4105676013364938</v>
      </c>
      <c r="Q292" s="177">
        <f>Q220/RES_summary!Q$19</f>
        <v>8.2824279201649347</v>
      </c>
    </row>
    <row r="293" spans="1:17" ht="12" customHeight="1" x14ac:dyDescent="0.25">
      <c r="A293" s="148" t="s">
        <v>59</v>
      </c>
      <c r="B293" s="177">
        <f>B221/RES_summary!B$19</f>
        <v>9.5158826109458019</v>
      </c>
      <c r="C293" s="177">
        <f>C221/RES_summary!C$19</f>
        <v>9.5586305145836352</v>
      </c>
      <c r="D293" s="177">
        <f>D221/RES_summary!D$19</f>
        <v>9.3134138471975163</v>
      </c>
      <c r="E293" s="177">
        <f>E221/RES_summary!E$19</f>
        <v>9.0147129072576746</v>
      </c>
      <c r="F293" s="177">
        <f>F221/RES_summary!F$19</f>
        <v>9.7595349015588369</v>
      </c>
      <c r="G293" s="177">
        <f>G221/RES_summary!G$19</f>
        <v>9.1214113884595829</v>
      </c>
      <c r="H293" s="177">
        <f>H221/RES_summary!H$19</f>
        <v>9.5623797942215738</v>
      </c>
      <c r="I293" s="177">
        <f>I221/RES_summary!I$19</f>
        <v>10.269904333807915</v>
      </c>
      <c r="J293" s="177">
        <f>J221/RES_summary!J$19</f>
        <v>10.563833821295338</v>
      </c>
      <c r="K293" s="177">
        <f>K221/RES_summary!K$19</f>
        <v>10.778412155526283</v>
      </c>
      <c r="L293" s="177">
        <f>L221/RES_summary!L$19</f>
        <v>10.703047991068544</v>
      </c>
      <c r="M293" s="177">
        <f>M221/RES_summary!M$19</f>
        <v>10.358109682466226</v>
      </c>
      <c r="N293" s="177">
        <f>N221/RES_summary!N$19</f>
        <v>10.30501185804312</v>
      </c>
      <c r="O293" s="177">
        <f>O221/RES_summary!O$19</f>
        <v>10.218830836412801</v>
      </c>
      <c r="P293" s="177">
        <f>P221/RES_summary!P$19</f>
        <v>10.221436702204658</v>
      </c>
      <c r="Q293" s="177">
        <f>Q221/RES_summary!Q$19</f>
        <v>10.228521725644713</v>
      </c>
    </row>
    <row r="294" spans="1:17" ht="12" customHeight="1" x14ac:dyDescent="0.25">
      <c r="A294" s="163" t="s">
        <v>142</v>
      </c>
      <c r="B294" s="180">
        <f>B222/RES_summary!B$19</f>
        <v>21.356964144300413</v>
      </c>
      <c r="C294" s="180">
        <f>C222/RES_summary!C$19</f>
        <v>21.161228818226345</v>
      </c>
      <c r="D294" s="180">
        <f>D222/RES_summary!D$19</f>
        <v>22.310492817167813</v>
      </c>
      <c r="E294" s="180">
        <f>E222/RES_summary!E$19</f>
        <v>22.663551384270406</v>
      </c>
      <c r="F294" s="180">
        <f>F222/RES_summary!F$19</f>
        <v>22.76850634897367</v>
      </c>
      <c r="G294" s="180">
        <f>G222/RES_summary!G$19</f>
        <v>22.256435657654787</v>
      </c>
      <c r="H294" s="180">
        <f>H222/RES_summary!H$19</f>
        <v>23.164418183096899</v>
      </c>
      <c r="I294" s="180">
        <f>I222/RES_summary!I$19</f>
        <v>24.931598988674473</v>
      </c>
      <c r="J294" s="180">
        <f>J222/RES_summary!J$19</f>
        <v>25.3591244844771</v>
      </c>
      <c r="K294" s="180">
        <f>K222/RES_summary!K$19</f>
        <v>25.278896640970288</v>
      </c>
      <c r="L294" s="180">
        <f>L222/RES_summary!L$19</f>
        <v>25.104322366402148</v>
      </c>
      <c r="M294" s="180">
        <f>M222/RES_summary!M$19</f>
        <v>23.337524301964194</v>
      </c>
      <c r="N294" s="180">
        <f>N222/RES_summary!N$19</f>
        <v>25.764111741879152</v>
      </c>
      <c r="O294" s="180">
        <f>O222/RES_summary!O$19</f>
        <v>24.288194513651025</v>
      </c>
      <c r="P294" s="180">
        <f>P222/RES_summary!P$19</f>
        <v>23.598496454256331</v>
      </c>
      <c r="Q294" s="180">
        <f>Q222/RES_summary!Q$19</f>
        <v>25.074124360006639</v>
      </c>
    </row>
    <row r="295" spans="1:17" ht="12" customHeight="1" x14ac:dyDescent="0.25">
      <c r="A295" s="161" t="s">
        <v>141</v>
      </c>
      <c r="B295" s="179">
        <f>B223/RES_summary!B$19</f>
        <v>14.961908467742413</v>
      </c>
      <c r="C295" s="179">
        <f>C223/RES_summary!C$19</f>
        <v>14.954743863231364</v>
      </c>
      <c r="D295" s="179">
        <f>D223/RES_summary!D$19</f>
        <v>16.006561692347869</v>
      </c>
      <c r="E295" s="179">
        <f>E223/RES_summary!E$19</f>
        <v>16.493684864066907</v>
      </c>
      <c r="F295" s="179">
        <f>F223/RES_summary!F$19</f>
        <v>16.396554502284662</v>
      </c>
      <c r="G295" s="179">
        <f>G223/RES_summary!G$19</f>
        <v>16.733112383377513</v>
      </c>
      <c r="H295" s="179">
        <f>H223/RES_summary!H$19</f>
        <v>16.974993612812572</v>
      </c>
      <c r="I295" s="179">
        <f>I223/RES_summary!I$19</f>
        <v>17.749384030410251</v>
      </c>
      <c r="J295" s="179">
        <f>J223/RES_summary!J$19</f>
        <v>18.171571166638483</v>
      </c>
      <c r="K295" s="179">
        <f>K223/RES_summary!K$19</f>
        <v>18.109292181407671</v>
      </c>
      <c r="L295" s="179">
        <f>L223/RES_summary!L$19</f>
        <v>18.234344700989194</v>
      </c>
      <c r="M295" s="179">
        <f>M223/RES_summary!M$19</f>
        <v>17.639417264679057</v>
      </c>
      <c r="N295" s="179">
        <f>N223/RES_summary!N$19</f>
        <v>18.343414721509422</v>
      </c>
      <c r="O295" s="179">
        <f>O223/RES_summary!O$19</f>
        <v>17.796747524671922</v>
      </c>
      <c r="P295" s="179">
        <f>P223/RES_summary!P$19</f>
        <v>17.58416759593263</v>
      </c>
      <c r="Q295" s="179">
        <f>Q223/RES_summary!Q$19</f>
        <v>18.051648525966787</v>
      </c>
    </row>
    <row r="296" spans="1:17" ht="12" customHeight="1" x14ac:dyDescent="0.25">
      <c r="A296" s="148" t="s">
        <v>60</v>
      </c>
      <c r="B296" s="177">
        <f>B224/RES_summary!B$19</f>
        <v>5.4460258567966111</v>
      </c>
      <c r="C296" s="177">
        <f>C224/RES_summary!C$19</f>
        <v>5.3961133486477246</v>
      </c>
      <c r="D296" s="177">
        <f>D224/RES_summary!D$19</f>
        <v>6.693147845150353</v>
      </c>
      <c r="E296" s="177">
        <f>E224/RES_summary!E$19</f>
        <v>7.4789719568092323</v>
      </c>
      <c r="F296" s="177">
        <f>F224/RES_summary!F$19</f>
        <v>6.6370196007258242</v>
      </c>
      <c r="G296" s="177">
        <f>G224/RES_summary!G$19</f>
        <v>7.6117009949179266</v>
      </c>
      <c r="H296" s="177">
        <f>H224/RES_summary!H$19</f>
        <v>7.412613818590998</v>
      </c>
      <c r="I296" s="177">
        <f>I224/RES_summary!I$19</f>
        <v>7.479479696602338</v>
      </c>
      <c r="J296" s="177">
        <f>J224/RES_summary!J$19</f>
        <v>7.6077373453431356</v>
      </c>
      <c r="K296" s="177">
        <f>K224/RES_summary!K$19</f>
        <v>7.3308800258813864</v>
      </c>
      <c r="L296" s="177">
        <f>L224/RES_summary!L$19</f>
        <v>7.5312967099206478</v>
      </c>
      <c r="M296" s="177">
        <f>M224/RES_summary!M$19</f>
        <v>7.2813075822128335</v>
      </c>
      <c r="N296" s="177">
        <f>N224/RES_summary!N$19</f>
        <v>8.0384028634663025</v>
      </c>
      <c r="O296" s="177">
        <f>O224/RES_summary!O$19</f>
        <v>7.5779166882591174</v>
      </c>
      <c r="P296" s="177">
        <f>P224/RES_summary!P$19</f>
        <v>7.362730893727977</v>
      </c>
      <c r="Q296" s="177">
        <f>Q224/RES_summary!Q$19</f>
        <v>7.8231268003220702</v>
      </c>
    </row>
    <row r="297" spans="1:17" ht="12" customHeight="1" x14ac:dyDescent="0.25">
      <c r="A297" s="148" t="s">
        <v>59</v>
      </c>
      <c r="B297" s="177">
        <f>B225/RES_summary!B$19</f>
        <v>9.5158826109458037</v>
      </c>
      <c r="C297" s="177">
        <f>C225/RES_summary!C$19</f>
        <v>9.5586305145836388</v>
      </c>
      <c r="D297" s="177">
        <f>D225/RES_summary!D$19</f>
        <v>9.3134138471975163</v>
      </c>
      <c r="E297" s="177">
        <f>E225/RES_summary!E$19</f>
        <v>9.0147129072576764</v>
      </c>
      <c r="F297" s="177">
        <f>F225/RES_summary!F$19</f>
        <v>9.7595349015588369</v>
      </c>
      <c r="G297" s="177">
        <f>G225/RES_summary!G$19</f>
        <v>9.1214113884595882</v>
      </c>
      <c r="H297" s="177">
        <f>H225/RES_summary!H$19</f>
        <v>9.5623797942215738</v>
      </c>
      <c r="I297" s="177">
        <f>I225/RES_summary!I$19</f>
        <v>10.26990433380791</v>
      </c>
      <c r="J297" s="177">
        <f>J225/RES_summary!J$19</f>
        <v>10.563833821295347</v>
      </c>
      <c r="K297" s="177">
        <f>K225/RES_summary!K$19</f>
        <v>10.778412155526283</v>
      </c>
      <c r="L297" s="177">
        <f>L225/RES_summary!L$19</f>
        <v>10.703047991068544</v>
      </c>
      <c r="M297" s="177">
        <f>M225/RES_summary!M$19</f>
        <v>10.358109682466225</v>
      </c>
      <c r="N297" s="177">
        <f>N225/RES_summary!N$19</f>
        <v>10.30501185804312</v>
      </c>
      <c r="O297" s="177">
        <f>O225/RES_summary!O$19</f>
        <v>10.218830836412803</v>
      </c>
      <c r="P297" s="177">
        <f>P225/RES_summary!P$19</f>
        <v>10.221436702204656</v>
      </c>
      <c r="Q297" s="177">
        <f>Q225/RES_summary!Q$19</f>
        <v>10.228521725644717</v>
      </c>
    </row>
    <row r="298" spans="1:17" ht="12" customHeight="1" x14ac:dyDescent="0.25">
      <c r="A298" s="158" t="s">
        <v>62</v>
      </c>
      <c r="B298" s="178">
        <f>B226/RES_summary!B$19</f>
        <v>14.882585431536036</v>
      </c>
      <c r="C298" s="178">
        <f>C226/RES_summary!C$19</f>
        <v>14.768706912698452</v>
      </c>
      <c r="D298" s="178">
        <f>D226/RES_summary!D$19</f>
        <v>15.212683771718062</v>
      </c>
      <c r="E298" s="178">
        <f>E226/RES_summary!E$19</f>
        <v>15.378412518787954</v>
      </c>
      <c r="F298" s="178">
        <f>F226/RES_summary!F$19</f>
        <v>15.145231615230397</v>
      </c>
      <c r="G298" s="178">
        <f>G226/RES_summary!G$19</f>
        <v>14.659640766541919</v>
      </c>
      <c r="H298" s="178">
        <f>H226/RES_summary!H$19</f>
        <v>15.196735644225232</v>
      </c>
      <c r="I298" s="178">
        <f>I226/RES_summary!I$19</f>
        <v>21.125584068587187</v>
      </c>
      <c r="J298" s="178">
        <f>J226/RES_summary!J$19</f>
        <v>21.198542793319763</v>
      </c>
      <c r="K298" s="178">
        <f>K226/RES_summary!K$19</f>
        <v>20.911824894648717</v>
      </c>
      <c r="L298" s="178">
        <f>L226/RES_summary!L$19</f>
        <v>19.327397301887792</v>
      </c>
      <c r="M298" s="178">
        <f>M226/RES_summary!M$19</f>
        <v>19.112796297624502</v>
      </c>
      <c r="N298" s="178">
        <f>N226/RES_summary!N$19</f>
        <v>18.552871845383731</v>
      </c>
      <c r="O298" s="178">
        <f>O226/RES_summary!O$19</f>
        <v>17.193743302457523</v>
      </c>
      <c r="P298" s="178">
        <f>P226/RES_summary!P$19</f>
        <v>16.995718945694957</v>
      </c>
      <c r="Q298" s="178">
        <f>Q226/RES_summary!Q$19</f>
        <v>18.475663667626559</v>
      </c>
    </row>
    <row r="299" spans="1:17" ht="12" customHeight="1" x14ac:dyDescent="0.25">
      <c r="A299" s="23" t="s">
        <v>55</v>
      </c>
      <c r="B299" s="177">
        <f>B227/RES_summary!B$19</f>
        <v>0</v>
      </c>
      <c r="C299" s="177">
        <f>C227/RES_summary!C$19</f>
        <v>0</v>
      </c>
      <c r="D299" s="177">
        <f>D227/RES_summary!D$19</f>
        <v>0</v>
      </c>
      <c r="E299" s="177">
        <f>E227/RES_summary!E$19</f>
        <v>0</v>
      </c>
      <c r="F299" s="177">
        <f>F227/RES_summary!F$19</f>
        <v>0</v>
      </c>
      <c r="G299" s="177">
        <f>G227/RES_summary!G$19</f>
        <v>0</v>
      </c>
      <c r="H299" s="177">
        <f>H227/RES_summary!H$19</f>
        <v>0</v>
      </c>
      <c r="I299" s="177">
        <f>I227/RES_summary!I$19</f>
        <v>35.82849727141253</v>
      </c>
      <c r="J299" s="177">
        <f>J227/RES_summary!J$19</f>
        <v>35.354650984624165</v>
      </c>
      <c r="K299" s="177">
        <f>K227/RES_summary!K$19</f>
        <v>34.83193451256016</v>
      </c>
      <c r="L299" s="177">
        <f>L227/RES_summary!L$19</f>
        <v>30.043254026305029</v>
      </c>
      <c r="M299" s="177">
        <f>M227/RES_summary!M$19</f>
        <v>32.422567194402831</v>
      </c>
      <c r="N299" s="177">
        <f>N227/RES_summary!N$19</f>
        <v>32.398385028011269</v>
      </c>
      <c r="O299" s="177">
        <f>O227/RES_summary!O$19</f>
        <v>33.648218964616497</v>
      </c>
      <c r="P299" s="177">
        <f>P227/RES_summary!P$19</f>
        <v>30.243422096802416</v>
      </c>
      <c r="Q299" s="177">
        <f>Q227/RES_summary!Q$19</f>
        <v>32.764509571320829</v>
      </c>
    </row>
    <row r="300" spans="1:17" ht="12" customHeight="1" x14ac:dyDescent="0.25">
      <c r="A300" s="23" t="s">
        <v>57</v>
      </c>
      <c r="B300" s="177">
        <f>B228/RES_summary!B$19</f>
        <v>27.612227592332534</v>
      </c>
      <c r="C300" s="177">
        <f>C228/RES_summary!C$19</f>
        <v>27.56370047274104</v>
      </c>
      <c r="D300" s="177">
        <f>D228/RES_summary!D$19</f>
        <v>28.353536422294621</v>
      </c>
      <c r="E300" s="177">
        <f>E228/RES_summary!E$19</f>
        <v>28.346408024034435</v>
      </c>
      <c r="F300" s="177">
        <f>F228/RES_summary!F$19</f>
        <v>27.93831938694985</v>
      </c>
      <c r="G300" s="177">
        <f>G228/RES_summary!G$19</f>
        <v>27.552312360217151</v>
      </c>
      <c r="H300" s="177">
        <f>H228/RES_summary!H$19</f>
        <v>27.471090655160612</v>
      </c>
      <c r="I300" s="177">
        <f>I228/RES_summary!I$19</f>
        <v>27.776079768186751</v>
      </c>
      <c r="J300" s="177">
        <f>J228/RES_summary!J$19</f>
        <v>27.16921973578701</v>
      </c>
      <c r="K300" s="177">
        <f>K228/RES_summary!K$19</f>
        <v>26.780350331142557</v>
      </c>
      <c r="L300" s="177">
        <f>L228/RES_summary!L$19</f>
        <v>26.739529026045872</v>
      </c>
      <c r="M300" s="177">
        <f>M228/RES_summary!M$19</f>
        <v>25.782123772087925</v>
      </c>
      <c r="N300" s="177">
        <f>N228/RES_summary!N$19</f>
        <v>15.48894705417333</v>
      </c>
      <c r="O300" s="177">
        <f>O228/RES_summary!O$19</f>
        <v>25.102540664599747</v>
      </c>
      <c r="P300" s="177">
        <f>P228/RES_summary!P$19</f>
        <v>24.503539675852842</v>
      </c>
      <c r="Q300" s="177">
        <f>Q228/RES_summary!Q$19</f>
        <v>24.076934223389951</v>
      </c>
    </row>
    <row r="301" spans="1:17" ht="12" customHeight="1" x14ac:dyDescent="0.25">
      <c r="A301" s="29" t="s">
        <v>140</v>
      </c>
      <c r="B301" s="176">
        <f>B229/RES_summary!B$19</f>
        <v>14.266170577051094</v>
      </c>
      <c r="C301" s="176">
        <f>C229/RES_summary!C$19</f>
        <v>14.146945763646883</v>
      </c>
      <c r="D301" s="176">
        <f>D229/RES_summary!D$19</f>
        <v>14.894650454107117</v>
      </c>
      <c r="E301" s="176">
        <f>E229/RES_summary!E$19</f>
        <v>15.062427432073017</v>
      </c>
      <c r="F301" s="176">
        <f>F229/RES_summary!F$19</f>
        <v>14.794409947538382</v>
      </c>
      <c r="G301" s="176">
        <f>G229/RES_summary!G$19</f>
        <v>14.330387454380553</v>
      </c>
      <c r="H301" s="176">
        <f>H229/RES_summary!H$19</f>
        <v>14.893688490847882</v>
      </c>
      <c r="I301" s="176">
        <f>I229/RES_summary!I$19</f>
        <v>15.552495410141239</v>
      </c>
      <c r="J301" s="176">
        <f>J229/RES_summary!J$19</f>
        <v>15.361602877730952</v>
      </c>
      <c r="K301" s="176">
        <f>K229/RES_summary!K$19</f>
        <v>15.214149301513984</v>
      </c>
      <c r="L301" s="176">
        <f>L229/RES_summary!L$19</f>
        <v>15.205674746369949</v>
      </c>
      <c r="M301" s="176">
        <f>M229/RES_summary!M$19</f>
        <v>14.203006197353071</v>
      </c>
      <c r="N301" s="176">
        <f>N229/RES_summary!N$19</f>
        <v>15.625842363717707</v>
      </c>
      <c r="O301" s="176">
        <f>O229/RES_summary!O$19</f>
        <v>14.551382421667709</v>
      </c>
      <c r="P301" s="176">
        <f>P229/RES_summary!P$19</f>
        <v>14.387750745476072</v>
      </c>
      <c r="Q301" s="176">
        <f>Q229/RES_summary!Q$19</f>
        <v>15.174012070030674</v>
      </c>
    </row>
    <row r="303" spans="1:17" ht="12" customHeight="1" x14ac:dyDescent="0.25">
      <c r="A303" s="152" t="s">
        <v>71</v>
      </c>
      <c r="B303" s="184">
        <f>B231/RES_summary!B$19</f>
        <v>81.170991626818733</v>
      </c>
      <c r="C303" s="184">
        <f>C231/RES_summary!C$19</f>
        <v>84.950262791366498</v>
      </c>
      <c r="D303" s="184">
        <f>D231/RES_summary!D$19</f>
        <v>88.880088435226156</v>
      </c>
      <c r="E303" s="184">
        <f>E231/RES_summary!E$19</f>
        <v>96.349481081619828</v>
      </c>
      <c r="F303" s="184">
        <f>F231/RES_summary!F$19</f>
        <v>97.810760089917011</v>
      </c>
      <c r="G303" s="184">
        <f>G231/RES_summary!G$19</f>
        <v>99.635921229669819</v>
      </c>
      <c r="H303" s="184">
        <f>H231/RES_summary!H$19</f>
        <v>101.32461662610467</v>
      </c>
      <c r="I303" s="184">
        <f>I231/RES_summary!I$19</f>
        <v>105.95344552673515</v>
      </c>
      <c r="J303" s="184">
        <f>J231/RES_summary!J$19</f>
        <v>93.964414518220138</v>
      </c>
      <c r="K303" s="184">
        <f>K231/RES_summary!K$19</f>
        <v>87.934274845433706</v>
      </c>
      <c r="L303" s="184">
        <f>L231/RES_summary!L$19</f>
        <v>87.82176580695257</v>
      </c>
      <c r="M303" s="184">
        <f>M231/RES_summary!M$19</f>
        <v>103.05545639022071</v>
      </c>
      <c r="N303" s="184">
        <f>N231/RES_summary!N$19</f>
        <v>96.841805074016989</v>
      </c>
      <c r="O303" s="184">
        <f>O231/RES_summary!O$19</f>
        <v>72.039276631869328</v>
      </c>
      <c r="P303" s="184">
        <f>P231/RES_summary!P$19</f>
        <v>71.865111983458107</v>
      </c>
      <c r="Q303" s="184">
        <f>Q231/RES_summary!Q$19</f>
        <v>86.079311213016766</v>
      </c>
    </row>
    <row r="304" spans="1:17" ht="12" customHeight="1" x14ac:dyDescent="0.25">
      <c r="A304" s="158" t="s">
        <v>65</v>
      </c>
      <c r="B304" s="178">
        <f>B232/RES_summary!B$19</f>
        <v>54.493067021400591</v>
      </c>
      <c r="C304" s="178">
        <f>C232/RES_summary!C$19</f>
        <v>57.353834044607538</v>
      </c>
      <c r="D304" s="178">
        <f>D232/RES_summary!D$19</f>
        <v>59.238779317219979</v>
      </c>
      <c r="E304" s="178">
        <f>E232/RES_summary!E$19</f>
        <v>65.628997675640633</v>
      </c>
      <c r="F304" s="178">
        <f>F232/RES_summary!F$19</f>
        <v>66.093943722699564</v>
      </c>
      <c r="G304" s="178">
        <f>G232/RES_summary!G$19</f>
        <v>67.319764110239561</v>
      </c>
      <c r="H304" s="178">
        <f>H232/RES_summary!H$19</f>
        <v>67.133284465843374</v>
      </c>
      <c r="I304" s="178">
        <f>I232/RES_summary!I$19</f>
        <v>69.466636176530557</v>
      </c>
      <c r="J304" s="178">
        <f>J232/RES_summary!J$19</f>
        <v>56.276166412463212</v>
      </c>
      <c r="K304" s="178">
        <f>K232/RES_summary!K$19</f>
        <v>49.679728337453852</v>
      </c>
      <c r="L304" s="178">
        <f>L232/RES_summary!L$19</f>
        <v>49.383564953820738</v>
      </c>
      <c r="M304" s="178">
        <f>M232/RES_summary!M$19</f>
        <v>65.313565017314758</v>
      </c>
      <c r="N304" s="178">
        <f>N232/RES_summary!N$19</f>
        <v>56.854599343541189</v>
      </c>
      <c r="O304" s="178">
        <f>O232/RES_summary!O$19</f>
        <v>32.809984326288529</v>
      </c>
      <c r="P304" s="178">
        <f>P232/RES_summary!P$19</f>
        <v>32.703300151347037</v>
      </c>
      <c r="Q304" s="178">
        <f>Q232/RES_summary!Q$19</f>
        <v>45.369937389298791</v>
      </c>
    </row>
    <row r="305" spans="1:17" ht="12" customHeight="1" x14ac:dyDescent="0.25">
      <c r="A305" s="23" t="s">
        <v>157</v>
      </c>
      <c r="B305" s="177">
        <f>B233/RES_summary!B$19</f>
        <v>54.102614820367911</v>
      </c>
      <c r="C305" s="177">
        <f>C233/RES_summary!C$19</f>
        <v>57.006581907668469</v>
      </c>
      <c r="D305" s="177">
        <f>D233/RES_summary!D$19</f>
        <v>58.701379173280984</v>
      </c>
      <c r="E305" s="177">
        <f>E233/RES_summary!E$19</f>
        <v>65.020638843871723</v>
      </c>
      <c r="F305" s="177">
        <f>F233/RES_summary!F$19</f>
        <v>65.513915079071836</v>
      </c>
      <c r="G305" s="177">
        <f>G233/RES_summary!G$19</f>
        <v>66.921818680770002</v>
      </c>
      <c r="H305" s="177">
        <f>H233/RES_summary!H$19</f>
        <v>66.522813717493648</v>
      </c>
      <c r="I305" s="177">
        <f>I233/RES_summary!I$19</f>
        <v>68.578437276067291</v>
      </c>
      <c r="J305" s="177">
        <f>J233/RES_summary!J$19</f>
        <v>55.586633618076242</v>
      </c>
      <c r="K305" s="177">
        <f>K233/RES_summary!K$19</f>
        <v>48.991075987382239</v>
      </c>
      <c r="L305" s="177">
        <f>L233/RES_summary!L$19</f>
        <v>48.6906818616511</v>
      </c>
      <c r="M305" s="177">
        <f>M233/RES_summary!M$19</f>
        <v>64.901262127785245</v>
      </c>
      <c r="N305" s="177">
        <f>N233/RES_summary!N$19</f>
        <v>55.853784829697595</v>
      </c>
      <c r="O305" s="177">
        <f>O233/RES_summary!O$19</f>
        <v>32.235018825086918</v>
      </c>
      <c r="P305" s="177">
        <f>P233/RES_summary!P$19</f>
        <v>32.199042782138463</v>
      </c>
      <c r="Q305" s="177">
        <f>Q233/RES_summary!Q$19</f>
        <v>44.609914974603839</v>
      </c>
    </row>
    <row r="306" spans="1:17" ht="12" customHeight="1" x14ac:dyDescent="0.25">
      <c r="A306" s="23" t="s">
        <v>60</v>
      </c>
      <c r="B306" s="177">
        <f>B234/RES_summary!B$19</f>
        <v>0.39045220103268846</v>
      </c>
      <c r="C306" s="177">
        <f>C234/RES_summary!C$19</f>
        <v>0.34725213693906826</v>
      </c>
      <c r="D306" s="177">
        <f>D234/RES_summary!D$19</f>
        <v>0.53740014393899582</v>
      </c>
      <c r="E306" s="177">
        <f>E234/RES_summary!E$19</f>
        <v>0.60835883176891792</v>
      </c>
      <c r="F306" s="177">
        <f>F234/RES_summary!F$19</f>
        <v>0.58002864362772766</v>
      </c>
      <c r="G306" s="177">
        <f>G234/RES_summary!G$19</f>
        <v>0.39794542946955674</v>
      </c>
      <c r="H306" s="177">
        <f>H234/RES_summary!H$19</f>
        <v>0.61047074834973325</v>
      </c>
      <c r="I306" s="177">
        <f>I234/RES_summary!I$19</f>
        <v>0.88819890046325967</v>
      </c>
      <c r="J306" s="177">
        <f>J234/RES_summary!J$19</f>
        <v>0.68953279438696702</v>
      </c>
      <c r="K306" s="177">
        <f>K234/RES_summary!K$19</f>
        <v>0.68865235007161407</v>
      </c>
      <c r="L306" s="177">
        <f>L234/RES_summary!L$19</f>
        <v>0.6928830921696354</v>
      </c>
      <c r="M306" s="177">
        <f>M234/RES_summary!M$19</f>
        <v>0.41230288952951094</v>
      </c>
      <c r="N306" s="177">
        <f>N234/RES_summary!N$19</f>
        <v>1.0008145138435884</v>
      </c>
      <c r="O306" s="177">
        <f>O234/RES_summary!O$19</f>
        <v>0.57496550120160872</v>
      </c>
      <c r="P306" s="177">
        <f>P234/RES_summary!P$19</f>
        <v>0.50425736920857267</v>
      </c>
      <c r="Q306" s="177">
        <f>Q234/RES_summary!Q$19</f>
        <v>0.76002241469495668</v>
      </c>
    </row>
    <row r="307" spans="1:17" ht="12" customHeight="1" x14ac:dyDescent="0.25">
      <c r="A307" s="158" t="s">
        <v>112</v>
      </c>
      <c r="B307" s="178">
        <f>B235/RES_summary!B$19</f>
        <v>2.6426473180034464</v>
      </c>
      <c r="C307" s="178">
        <f>C235/RES_summary!C$19</f>
        <v>3.5596551579921769</v>
      </c>
      <c r="D307" s="178">
        <f>D235/RES_summary!D$19</f>
        <v>4.2381933072053384</v>
      </c>
      <c r="E307" s="178">
        <f>E235/RES_summary!E$19</f>
        <v>4.9112071507332349</v>
      </c>
      <c r="F307" s="178">
        <f>F235/RES_summary!F$19</f>
        <v>5.6091381239191174</v>
      </c>
      <c r="G307" s="178">
        <f>G235/RES_summary!G$19</f>
        <v>6.3458891651324718</v>
      </c>
      <c r="H307" s="178">
        <f>H235/RES_summary!H$19</f>
        <v>7.0571009266257736</v>
      </c>
      <c r="I307" s="178">
        <f>I235/RES_summary!I$19</f>
        <v>7.8197250061025292</v>
      </c>
      <c r="J307" s="178">
        <f>J235/RES_summary!J$19</f>
        <v>8.7095206356848607</v>
      </c>
      <c r="K307" s="178">
        <f>K235/RES_summary!K$19</f>
        <v>9.3302904204510924</v>
      </c>
      <c r="L307" s="178">
        <f>L235/RES_summary!L$19</f>
        <v>9.7551267009879528</v>
      </c>
      <c r="M307" s="178">
        <f>M235/RES_summary!M$19</f>
        <v>10.110146076666688</v>
      </c>
      <c r="N307" s="178">
        <f>N235/RES_summary!N$19</f>
        <v>10.367094687513083</v>
      </c>
      <c r="O307" s="178">
        <f>O235/RES_summary!O$19</f>
        <v>10.766818684956661</v>
      </c>
      <c r="P307" s="178">
        <f>P235/RES_summary!P$19</f>
        <v>11.167489431976529</v>
      </c>
      <c r="Q307" s="178">
        <f>Q235/RES_summary!Q$19</f>
        <v>11.767657703174503</v>
      </c>
    </row>
    <row r="308" spans="1:17" ht="12" customHeight="1" x14ac:dyDescent="0.25">
      <c r="A308" s="23" t="s">
        <v>60</v>
      </c>
      <c r="B308" s="177">
        <f>B236/RES_summary!B$19</f>
        <v>2.6426473180034464</v>
      </c>
      <c r="C308" s="177">
        <f>C236/RES_summary!C$19</f>
        <v>3.5596551579921769</v>
      </c>
      <c r="D308" s="177">
        <f>D236/RES_summary!D$19</f>
        <v>4.2381933072053384</v>
      </c>
      <c r="E308" s="177">
        <f>E236/RES_summary!E$19</f>
        <v>4.9112071507332349</v>
      </c>
      <c r="F308" s="177">
        <f>F236/RES_summary!F$19</f>
        <v>5.6091381239191174</v>
      </c>
      <c r="G308" s="177">
        <f>G236/RES_summary!G$19</f>
        <v>6.3458891651324718</v>
      </c>
      <c r="H308" s="177">
        <f>H236/RES_summary!H$19</f>
        <v>7.0571009266257736</v>
      </c>
      <c r="I308" s="177">
        <f>I236/RES_summary!I$19</f>
        <v>7.8197250061025292</v>
      </c>
      <c r="J308" s="177">
        <f>J236/RES_summary!J$19</f>
        <v>8.7095206356848607</v>
      </c>
      <c r="K308" s="177">
        <f>K236/RES_summary!K$19</f>
        <v>9.3302904204510924</v>
      </c>
      <c r="L308" s="177">
        <f>L236/RES_summary!L$19</f>
        <v>9.7551267009879528</v>
      </c>
      <c r="M308" s="177">
        <f>M236/RES_summary!M$19</f>
        <v>10.110146076666688</v>
      </c>
      <c r="N308" s="177">
        <f>N236/RES_summary!N$19</f>
        <v>10.367094687513083</v>
      </c>
      <c r="O308" s="177">
        <f>O236/RES_summary!O$19</f>
        <v>10.766818684956661</v>
      </c>
      <c r="P308" s="177">
        <f>P236/RES_summary!P$19</f>
        <v>11.167489431976529</v>
      </c>
      <c r="Q308" s="177">
        <f>Q236/RES_summary!Q$19</f>
        <v>11.767657703174503</v>
      </c>
    </row>
    <row r="309" spans="1:17" ht="12" customHeight="1" x14ac:dyDescent="0.25">
      <c r="A309" s="158" t="s">
        <v>63</v>
      </c>
      <c r="B309" s="178">
        <f>B237/RES_summary!B$19</f>
        <v>12.856313268740939</v>
      </c>
      <c r="C309" s="178">
        <f>C237/RES_summary!C$19</f>
        <v>12.898275195953222</v>
      </c>
      <c r="D309" s="178">
        <f>D237/RES_summary!D$19</f>
        <v>13.595297863953382</v>
      </c>
      <c r="E309" s="178">
        <f>E237/RES_summary!E$19</f>
        <v>13.827848996079803</v>
      </c>
      <c r="F309" s="178">
        <f>F237/RES_summary!F$19</f>
        <v>14.228555398085989</v>
      </c>
      <c r="G309" s="178">
        <f>G237/RES_summary!G$19</f>
        <v>14.353965770250728</v>
      </c>
      <c r="H309" s="178">
        <f>H237/RES_summary!H$19</f>
        <v>14.948816385227978</v>
      </c>
      <c r="I309" s="178">
        <f>I237/RES_summary!I$19</f>
        <v>15.98853706303702</v>
      </c>
      <c r="J309" s="178">
        <f>J237/RES_summary!J$19</f>
        <v>16.41024770787228</v>
      </c>
      <c r="K309" s="178">
        <f>K237/RES_summary!K$19</f>
        <v>16.472127932726426</v>
      </c>
      <c r="L309" s="178">
        <f>L237/RES_summary!L$19</f>
        <v>16.595903327977265</v>
      </c>
      <c r="M309" s="178">
        <f>M237/RES_summary!M$19</f>
        <v>15.937769655301004</v>
      </c>
      <c r="N309" s="178">
        <f>N237/RES_summary!N$19</f>
        <v>16.865161792535794</v>
      </c>
      <c r="O309" s="178">
        <f>O237/RES_summary!O$19</f>
        <v>16.248473443641931</v>
      </c>
      <c r="P309" s="178">
        <f>P237/RES_summary!P$19</f>
        <v>16.055895866585086</v>
      </c>
      <c r="Q309" s="178">
        <f>Q237/RES_summary!Q$19</f>
        <v>16.359960759632891</v>
      </c>
    </row>
    <row r="310" spans="1:17" ht="12" customHeight="1" x14ac:dyDescent="0.25">
      <c r="A310" s="167" t="s">
        <v>156</v>
      </c>
      <c r="B310" s="183">
        <f>B238/RES_summary!B$19</f>
        <v>12.772881268556956</v>
      </c>
      <c r="C310" s="183">
        <f>C238/RES_summary!C$19</f>
        <v>12.837147816126025</v>
      </c>
      <c r="D310" s="183">
        <f>D238/RES_summary!D$19</f>
        <v>13.323111233086319</v>
      </c>
      <c r="E310" s="183">
        <f>E238/RES_summary!E$19</f>
        <v>13.408332785270316</v>
      </c>
      <c r="F310" s="183">
        <f>F238/RES_summary!F$19</f>
        <v>13.851776812459804</v>
      </c>
      <c r="G310" s="183">
        <f>G238/RES_summary!G$19</f>
        <v>13.998329138572103</v>
      </c>
      <c r="H310" s="183">
        <f>H238/RES_summary!H$19</f>
        <v>14.281174733641395</v>
      </c>
      <c r="I310" s="183">
        <f>I238/RES_summary!I$19</f>
        <v>15.605753354973883</v>
      </c>
      <c r="J310" s="183">
        <f>J238/RES_summary!J$19</f>
        <v>14.604402961097662</v>
      </c>
      <c r="K310" s="183">
        <f>K238/RES_summary!K$19</f>
        <v>14.892988944455054</v>
      </c>
      <c r="L310" s="183">
        <f>L238/RES_summary!L$19</f>
        <v>15.621095175174094</v>
      </c>
      <c r="M310" s="183">
        <f>M238/RES_summary!M$19</f>
        <v>15.528626937343297</v>
      </c>
      <c r="N310" s="183">
        <f>N238/RES_summary!N$19</f>
        <v>15.745894740080413</v>
      </c>
      <c r="O310" s="183">
        <f>O238/RES_summary!O$19</f>
        <v>15.790553779854067</v>
      </c>
      <c r="P310" s="183">
        <f>P238/RES_summary!P$19</f>
        <v>16.152916763479684</v>
      </c>
      <c r="Q310" s="183">
        <f>Q238/RES_summary!Q$19</f>
        <v>15.969523130217835</v>
      </c>
    </row>
    <row r="311" spans="1:17" ht="12" customHeight="1" x14ac:dyDescent="0.25">
      <c r="A311" s="167" t="s">
        <v>155</v>
      </c>
      <c r="B311" s="183">
        <f>B239/RES_summary!B$19</f>
        <v>12.772967334427829</v>
      </c>
      <c r="C311" s="183">
        <f>C239/RES_summary!C$19</f>
        <v>12.832103207695781</v>
      </c>
      <c r="D311" s="183">
        <f>D239/RES_summary!D$19</f>
        <v>13.31048479730469</v>
      </c>
      <c r="E311" s="183">
        <f>E239/RES_summary!E$19</f>
        <v>13.43722718410436</v>
      </c>
      <c r="F311" s="183">
        <f>F239/RES_summary!F$19</f>
        <v>13.825570793867328</v>
      </c>
      <c r="G311" s="183">
        <f>G239/RES_summary!G$19</f>
        <v>13.946190788416969</v>
      </c>
      <c r="H311" s="183">
        <f>H239/RES_summary!H$19</f>
        <v>14.215273567403262</v>
      </c>
      <c r="I311" s="183">
        <f>I239/RES_summary!I$19</f>
        <v>15.175192915889067</v>
      </c>
      <c r="J311" s="183">
        <f>J239/RES_summary!J$19</f>
        <v>15.152756365967109</v>
      </c>
      <c r="K311" s="183">
        <f>K239/RES_summary!K$19</f>
        <v>15.302079434439955</v>
      </c>
      <c r="L311" s="183">
        <f>L239/RES_summary!L$19</f>
        <v>15.670356849768108</v>
      </c>
      <c r="M311" s="183">
        <f>M239/RES_summary!M$19</f>
        <v>15.536384181425209</v>
      </c>
      <c r="N311" s="183">
        <f>N239/RES_summary!N$19</f>
        <v>15.473494164326784</v>
      </c>
      <c r="O311" s="183">
        <f>O239/RES_summary!O$19</f>
        <v>15.322709352490746</v>
      </c>
      <c r="P311" s="183">
        <f>P239/RES_summary!P$19</f>
        <v>15.423188578061412</v>
      </c>
      <c r="Q311" s="183">
        <f>Q239/RES_summary!Q$19</f>
        <v>15.235827685935075</v>
      </c>
    </row>
    <row r="312" spans="1:17" ht="12" customHeight="1" x14ac:dyDescent="0.25">
      <c r="A312" s="166" t="s">
        <v>55</v>
      </c>
      <c r="B312" s="182">
        <f>B240/RES_summary!B$19</f>
        <v>3.2570847234820253</v>
      </c>
      <c r="C312" s="182">
        <f>C240/RES_summary!C$19</f>
        <v>3.2734726931121378</v>
      </c>
      <c r="D312" s="182">
        <f>D240/RES_summary!D$19</f>
        <v>3.9970709501071728</v>
      </c>
      <c r="E312" s="182">
        <f>E240/RES_summary!E$19</f>
        <v>4.4225142768466839</v>
      </c>
      <c r="F312" s="182">
        <f>F240/RES_summary!F$19</f>
        <v>4.0660358923084932</v>
      </c>
      <c r="G312" s="182">
        <f>G240/RES_summary!G$19</f>
        <v>4.8247793999573849</v>
      </c>
      <c r="H312" s="182">
        <f>H240/RES_summary!H$19</f>
        <v>4.6528937731816882</v>
      </c>
      <c r="I312" s="182">
        <f>I240/RES_summary!I$19</f>
        <v>4.9052885820811554</v>
      </c>
      <c r="J312" s="182">
        <f>J240/RES_summary!J$19</f>
        <v>4.5889225446717674</v>
      </c>
      <c r="K312" s="182">
        <f>K240/RES_summary!K$19</f>
        <v>4.523667278913674</v>
      </c>
      <c r="L312" s="182">
        <f>L240/RES_summary!L$19</f>
        <v>4.9673088586995595</v>
      </c>
      <c r="M312" s="182">
        <f>M240/RES_summary!M$19</f>
        <v>5.1782744989589853</v>
      </c>
      <c r="N312" s="182">
        <f>N240/RES_summary!N$19</f>
        <v>5.1684823062836678</v>
      </c>
      <c r="O312" s="182">
        <f>O240/RES_summary!O$19</f>
        <v>5.1038785160779403</v>
      </c>
      <c r="P312" s="182">
        <f>P240/RES_summary!P$19</f>
        <v>5.2017518758567567</v>
      </c>
      <c r="Q312" s="182">
        <f>Q240/RES_summary!Q$19</f>
        <v>5.0073059602903651</v>
      </c>
    </row>
    <row r="313" spans="1:17" ht="12" customHeight="1" x14ac:dyDescent="0.25">
      <c r="A313" s="147" t="s">
        <v>59</v>
      </c>
      <c r="B313" s="181">
        <f>B241/RES_summary!B$19</f>
        <v>9.5158826109458019</v>
      </c>
      <c r="C313" s="181">
        <f>C241/RES_summary!C$19</f>
        <v>9.5586305145836423</v>
      </c>
      <c r="D313" s="181">
        <f>D241/RES_summary!D$19</f>
        <v>9.3134138471975163</v>
      </c>
      <c r="E313" s="181">
        <f>E241/RES_summary!E$19</f>
        <v>9.0147129072576764</v>
      </c>
      <c r="F313" s="181">
        <f>F241/RES_summary!F$19</f>
        <v>9.7595349015588333</v>
      </c>
      <c r="G313" s="181">
        <f>G241/RES_summary!G$19</f>
        <v>9.1214113884595847</v>
      </c>
      <c r="H313" s="181">
        <f>H241/RES_summary!H$19</f>
        <v>9.5623797942215756</v>
      </c>
      <c r="I313" s="181">
        <f>I241/RES_summary!I$19</f>
        <v>10.269904333807913</v>
      </c>
      <c r="J313" s="181">
        <f>J241/RES_summary!J$19</f>
        <v>10.563833821295344</v>
      </c>
      <c r="K313" s="181">
        <f>K241/RES_summary!K$19</f>
        <v>10.778412155526281</v>
      </c>
      <c r="L313" s="181">
        <f>L241/RES_summary!L$19</f>
        <v>10.703047991068548</v>
      </c>
      <c r="M313" s="181">
        <f>M241/RES_summary!M$19</f>
        <v>10.358109682466223</v>
      </c>
      <c r="N313" s="181">
        <f>N241/RES_summary!N$19</f>
        <v>10.305011858043116</v>
      </c>
      <c r="O313" s="181">
        <f>O241/RES_summary!O$19</f>
        <v>10.218830836412804</v>
      </c>
      <c r="P313" s="181">
        <f>P241/RES_summary!P$19</f>
        <v>10.221436702204656</v>
      </c>
      <c r="Q313" s="181">
        <f>Q241/RES_summary!Q$19</f>
        <v>10.228521725644713</v>
      </c>
    </row>
    <row r="314" spans="1:17" ht="12" customHeight="1" x14ac:dyDescent="0.25">
      <c r="A314" s="163" t="s">
        <v>144</v>
      </c>
      <c r="B314" s="180">
        <f>B242/RES_summary!B$19</f>
        <v>12.772953331807608</v>
      </c>
      <c r="C314" s="180">
        <f>C242/RES_summary!C$19</f>
        <v>13.003257227754585</v>
      </c>
      <c r="D314" s="180">
        <f>D242/RES_summary!D$19</f>
        <v>13.670013425606809</v>
      </c>
      <c r="E314" s="180">
        <f>E242/RES_summary!E$19</f>
        <v>13.961174095959924</v>
      </c>
      <c r="F314" s="180">
        <f>F242/RES_summary!F$19</f>
        <v>14.437260512532157</v>
      </c>
      <c r="G314" s="180">
        <f>G242/RES_summary!G$19</f>
        <v>14.624171464139184</v>
      </c>
      <c r="H314" s="180">
        <f>H242/RES_summary!H$19</f>
        <v>15.022406706042755</v>
      </c>
      <c r="I314" s="180">
        <f>I242/RES_summary!I$19</f>
        <v>16.061449712495964</v>
      </c>
      <c r="J314" s="180">
        <f>J242/RES_summary!J$19</f>
        <v>16.586042422525541</v>
      </c>
      <c r="K314" s="180">
        <f>K242/RES_summary!K$19</f>
        <v>16.650185035568335</v>
      </c>
      <c r="L314" s="180">
        <f>L242/RES_summary!L$19</f>
        <v>16.740842134144589</v>
      </c>
      <c r="M314" s="180">
        <f>M242/RES_summary!M$19</f>
        <v>16.303080549438526</v>
      </c>
      <c r="N314" s="180">
        <f>N242/RES_summary!N$19</f>
        <v>15.967712348186415</v>
      </c>
      <c r="O314" s="180">
        <f>O242/RES_summary!O$19</f>
        <v>15.68115170612913</v>
      </c>
      <c r="P314" s="180">
        <f>P242/RES_summary!P$19</f>
        <v>15.44804275411256</v>
      </c>
      <c r="Q314" s="180">
        <f>Q242/RES_summary!Q$19</f>
        <v>15.251518493422511</v>
      </c>
    </row>
    <row r="315" spans="1:17" ht="12" customHeight="1" x14ac:dyDescent="0.25">
      <c r="A315" s="161" t="s">
        <v>143</v>
      </c>
      <c r="B315" s="179">
        <f>B243/RES_summary!B$19</f>
        <v>12.77298571055675</v>
      </c>
      <c r="C315" s="179">
        <f>C243/RES_summary!C$19</f>
        <v>12.887987707906706</v>
      </c>
      <c r="D315" s="179">
        <f>D243/RES_summary!D$19</f>
        <v>13.461538203478684</v>
      </c>
      <c r="E315" s="179">
        <f>E243/RES_summary!E$19</f>
        <v>13.690770553889264</v>
      </c>
      <c r="F315" s="179">
        <f>F243/RES_summary!F$19</f>
        <v>14.038557137148437</v>
      </c>
      <c r="G315" s="179">
        <f>G243/RES_summary!G$19</f>
        <v>14.210787254292445</v>
      </c>
      <c r="H315" s="179">
        <f>H243/RES_summary!H$19</f>
        <v>14.432964361507493</v>
      </c>
      <c r="I315" s="179">
        <f>I243/RES_summary!I$19</f>
        <v>15.049729433127565</v>
      </c>
      <c r="J315" s="179">
        <f>J243/RES_summary!J$19</f>
        <v>15.522481817728604</v>
      </c>
      <c r="K315" s="179">
        <f>K243/RES_summary!K$19</f>
        <v>15.618189126381626</v>
      </c>
      <c r="L315" s="179">
        <f>L243/RES_summary!L$19</f>
        <v>15.739805327552434</v>
      </c>
      <c r="M315" s="179">
        <f>M243/RES_summary!M$19</f>
        <v>15.461382681045725</v>
      </c>
      <c r="N315" s="179">
        <f>N243/RES_summary!N$19</f>
        <v>15.294433718287381</v>
      </c>
      <c r="O315" s="179">
        <f>O243/RES_summary!O$19</f>
        <v>15.146138776111698</v>
      </c>
      <c r="P315" s="179">
        <f>P243/RES_summary!P$19</f>
        <v>15.069843875835691</v>
      </c>
      <c r="Q315" s="179">
        <f>Q243/RES_summary!Q$19</f>
        <v>15.006820542541979</v>
      </c>
    </row>
    <row r="316" spans="1:17" ht="12" customHeight="1" x14ac:dyDescent="0.25">
      <c r="A316" s="148" t="s">
        <v>57</v>
      </c>
      <c r="B316" s="177">
        <f>B244/RES_summary!B$19</f>
        <v>3.2571030996109456</v>
      </c>
      <c r="C316" s="177">
        <f>C244/RES_summary!C$19</f>
        <v>3.3293571933230695</v>
      </c>
      <c r="D316" s="177">
        <f>D244/RES_summary!D$19</f>
        <v>4.1481243562811656</v>
      </c>
      <c r="E316" s="177">
        <f>E244/RES_summary!E$19</f>
        <v>4.6760576466315911</v>
      </c>
      <c r="F316" s="177">
        <f>F244/RES_summary!F$19</f>
        <v>4.2790222355896042</v>
      </c>
      <c r="G316" s="177">
        <f>G244/RES_summary!G$19</f>
        <v>5.0893758658328627</v>
      </c>
      <c r="H316" s="177">
        <f>H244/RES_summary!H$19</f>
        <v>4.8705845672859152</v>
      </c>
      <c r="I316" s="177">
        <f>I244/RES_summary!I$19</f>
        <v>4.7798250993196563</v>
      </c>
      <c r="J316" s="177">
        <f>J244/RES_summary!J$19</f>
        <v>4.9586479964332613</v>
      </c>
      <c r="K316" s="177">
        <f>K244/RES_summary!K$19</f>
        <v>4.8397769708553495</v>
      </c>
      <c r="L316" s="177">
        <f>L244/RES_summary!L$19</f>
        <v>5.0367573364838849</v>
      </c>
      <c r="M316" s="177">
        <f>M244/RES_summary!M$19</f>
        <v>5.103272998579496</v>
      </c>
      <c r="N316" s="177">
        <f>N244/RES_summary!N$19</f>
        <v>4.9894218602442653</v>
      </c>
      <c r="O316" s="177">
        <f>O244/RES_summary!O$19</f>
        <v>4.9273079396988955</v>
      </c>
      <c r="P316" s="177">
        <f>P244/RES_summary!P$19</f>
        <v>4.8484071736310295</v>
      </c>
      <c r="Q316" s="177">
        <f>Q244/RES_summary!Q$19</f>
        <v>4.7782988168972631</v>
      </c>
    </row>
    <row r="317" spans="1:17" ht="12" customHeight="1" x14ac:dyDescent="0.25">
      <c r="A317" s="148" t="s">
        <v>59</v>
      </c>
      <c r="B317" s="177">
        <f>B245/RES_summary!B$19</f>
        <v>9.5158826109458001</v>
      </c>
      <c r="C317" s="177">
        <f>C245/RES_summary!C$19</f>
        <v>9.5586305145836352</v>
      </c>
      <c r="D317" s="177">
        <f>D245/RES_summary!D$19</f>
        <v>9.3134138471975163</v>
      </c>
      <c r="E317" s="177">
        <f>E245/RES_summary!E$19</f>
        <v>9.0147129072576746</v>
      </c>
      <c r="F317" s="177">
        <f>F245/RES_summary!F$19</f>
        <v>9.7595349015588315</v>
      </c>
      <c r="G317" s="177">
        <f>G245/RES_summary!G$19</f>
        <v>9.1214113884595811</v>
      </c>
      <c r="H317" s="177">
        <f>H245/RES_summary!H$19</f>
        <v>9.5623797942215756</v>
      </c>
      <c r="I317" s="177">
        <f>I245/RES_summary!I$19</f>
        <v>10.269904333807911</v>
      </c>
      <c r="J317" s="177">
        <f>J245/RES_summary!J$19</f>
        <v>10.563833821295345</v>
      </c>
      <c r="K317" s="177">
        <f>K245/RES_summary!K$19</f>
        <v>10.778412155526279</v>
      </c>
      <c r="L317" s="177">
        <f>L245/RES_summary!L$19</f>
        <v>10.703047991068544</v>
      </c>
      <c r="M317" s="177">
        <f>M245/RES_summary!M$19</f>
        <v>10.358109682466228</v>
      </c>
      <c r="N317" s="177">
        <f>N245/RES_summary!N$19</f>
        <v>10.30501185804312</v>
      </c>
      <c r="O317" s="177">
        <f>O245/RES_summary!O$19</f>
        <v>10.218830836412803</v>
      </c>
      <c r="P317" s="177">
        <f>P245/RES_summary!P$19</f>
        <v>10.221436702204659</v>
      </c>
      <c r="Q317" s="177">
        <f>Q245/RES_summary!Q$19</f>
        <v>10.228521725644717</v>
      </c>
    </row>
    <row r="318" spans="1:17" ht="12" customHeight="1" x14ac:dyDescent="0.25">
      <c r="A318" s="163" t="s">
        <v>142</v>
      </c>
      <c r="B318" s="180">
        <f>B246/RES_summary!B$19</f>
        <v>12.948515505105977</v>
      </c>
      <c r="C318" s="180">
        <f>C246/RES_summary!C$19</f>
        <v>12.89988900831232</v>
      </c>
      <c r="D318" s="180">
        <f>D246/RES_summary!D$19</f>
        <v>13.759075673932028</v>
      </c>
      <c r="E318" s="180">
        <f>E246/RES_summary!E$19</f>
        <v>14.021976312533955</v>
      </c>
      <c r="F318" s="180">
        <f>F246/RES_summary!F$19</f>
        <v>14.43183136328433</v>
      </c>
      <c r="G318" s="180">
        <f>G246/RES_summary!G$19</f>
        <v>14.507668716690958</v>
      </c>
      <c r="H318" s="180">
        <f>H246/RES_summary!H$19</f>
        <v>15.511564549469963</v>
      </c>
      <c r="I318" s="180">
        <f>I246/RES_summary!I$19</f>
        <v>17.13880353329268</v>
      </c>
      <c r="J318" s="180">
        <f>J246/RES_summary!J$19</f>
        <v>17.87024615641678</v>
      </c>
      <c r="K318" s="180">
        <f>K246/RES_summary!K$19</f>
        <v>17.899048575959057</v>
      </c>
      <c r="L318" s="180">
        <f>L246/RES_summary!L$19</f>
        <v>17.829407211158095</v>
      </c>
      <c r="M318" s="180">
        <f>M246/RES_summary!M$19</f>
        <v>16.584246130928957</v>
      </c>
      <c r="N318" s="180">
        <f>N246/RES_summary!N$19</f>
        <v>18.512403630204876</v>
      </c>
      <c r="O318" s="180">
        <f>O246/RES_summary!O$19</f>
        <v>17.558051336715288</v>
      </c>
      <c r="P318" s="180">
        <f>P246/RES_summary!P$19</f>
        <v>17.163255997145313</v>
      </c>
      <c r="Q318" s="180">
        <f>Q246/RES_summary!Q$19</f>
        <v>18.374728485571662</v>
      </c>
    </row>
    <row r="319" spans="1:17" ht="12" customHeight="1" x14ac:dyDescent="0.25">
      <c r="A319" s="161" t="s">
        <v>141</v>
      </c>
      <c r="B319" s="179">
        <f>B247/RES_summary!B$19</f>
        <v>12.817754064747827</v>
      </c>
      <c r="C319" s="179">
        <f>C247/RES_summary!C$19</f>
        <v>12.848102211703289</v>
      </c>
      <c r="D319" s="179">
        <f>D247/RES_summary!D$19</f>
        <v>13.441240290185119</v>
      </c>
      <c r="E319" s="179">
        <f>E247/RES_summary!E$19</f>
        <v>13.639411052319565</v>
      </c>
      <c r="F319" s="179">
        <f>F247/RES_summary!F$19</f>
        <v>13.966903848487744</v>
      </c>
      <c r="G319" s="179">
        <f>G247/RES_summary!G$19</f>
        <v>14.094114429918694</v>
      </c>
      <c r="H319" s="179">
        <f>H247/RES_summary!H$19</f>
        <v>14.569065840407184</v>
      </c>
      <c r="I319" s="179">
        <f>I247/RES_summary!I$19</f>
        <v>15.478731946558446</v>
      </c>
      <c r="J319" s="179">
        <f>J247/RES_summary!J$19</f>
        <v>15.974038551679856</v>
      </c>
      <c r="K319" s="179">
        <f>K247/RES_summary!K$19</f>
        <v>16.002285486861837</v>
      </c>
      <c r="L319" s="179">
        <f>L247/RES_summary!L$19</f>
        <v>16.098772845788904</v>
      </c>
      <c r="M319" s="179">
        <f>M247/RES_summary!M$19</f>
        <v>15.57982227767255</v>
      </c>
      <c r="N319" s="179">
        <f>N247/RES_summary!N$19</f>
        <v>16.151231387677477</v>
      </c>
      <c r="O319" s="179">
        <f>O247/RES_summary!O$19</f>
        <v>15.761496639703731</v>
      </c>
      <c r="P319" s="179">
        <f>P247/RES_summary!P$19</f>
        <v>15.610254707211588</v>
      </c>
      <c r="Q319" s="179">
        <f>Q247/RES_summary!Q$19</f>
        <v>15.959097053851689</v>
      </c>
    </row>
    <row r="320" spans="1:17" ht="12" customHeight="1" x14ac:dyDescent="0.25">
      <c r="A320" s="148" t="s">
        <v>60</v>
      </c>
      <c r="B320" s="177">
        <f>B248/RES_summary!B$19</f>
        <v>3.3018714538020291</v>
      </c>
      <c r="C320" s="177">
        <f>C248/RES_summary!C$19</f>
        <v>3.2894716971196449</v>
      </c>
      <c r="D320" s="177">
        <f>D248/RES_summary!D$19</f>
        <v>4.1278264429876028</v>
      </c>
      <c r="E320" s="177">
        <f>E248/RES_summary!E$19</f>
        <v>4.6246981450618883</v>
      </c>
      <c r="F320" s="177">
        <f>F248/RES_summary!F$19</f>
        <v>4.2073689469289084</v>
      </c>
      <c r="G320" s="177">
        <f>G248/RES_summary!G$19</f>
        <v>4.9727030414591029</v>
      </c>
      <c r="H320" s="177">
        <f>H248/RES_summary!H$19</f>
        <v>5.0066860461856137</v>
      </c>
      <c r="I320" s="177">
        <f>I248/RES_summary!I$19</f>
        <v>5.2088276127505351</v>
      </c>
      <c r="J320" s="177">
        <f>J248/RES_summary!J$19</f>
        <v>5.4102047303845131</v>
      </c>
      <c r="K320" s="177">
        <f>K248/RES_summary!K$19</f>
        <v>5.223873331335553</v>
      </c>
      <c r="L320" s="177">
        <f>L248/RES_summary!L$19</f>
        <v>5.3957248547203536</v>
      </c>
      <c r="M320" s="177">
        <f>M248/RES_summary!M$19</f>
        <v>5.2217125952063261</v>
      </c>
      <c r="N320" s="177">
        <f>N248/RES_summary!N$19</f>
        <v>5.8462195296343582</v>
      </c>
      <c r="O320" s="177">
        <f>O248/RES_summary!O$19</f>
        <v>5.5426658032909248</v>
      </c>
      <c r="P320" s="177">
        <f>P248/RES_summary!P$19</f>
        <v>5.3888180050069341</v>
      </c>
      <c r="Q320" s="177">
        <f>Q248/RES_summary!Q$19</f>
        <v>5.7305753282069762</v>
      </c>
    </row>
    <row r="321" spans="1:17" ht="12" customHeight="1" x14ac:dyDescent="0.25">
      <c r="A321" s="148" t="s">
        <v>59</v>
      </c>
      <c r="B321" s="177">
        <f>B249/RES_summary!B$19</f>
        <v>9.5158826109458001</v>
      </c>
      <c r="C321" s="177">
        <f>C249/RES_summary!C$19</f>
        <v>9.5586305145836423</v>
      </c>
      <c r="D321" s="177">
        <f>D249/RES_summary!D$19</f>
        <v>9.3134138471975163</v>
      </c>
      <c r="E321" s="177">
        <f>E249/RES_summary!E$19</f>
        <v>9.0147129072576764</v>
      </c>
      <c r="F321" s="177">
        <f>F249/RES_summary!F$19</f>
        <v>9.7595349015588351</v>
      </c>
      <c r="G321" s="177">
        <f>G249/RES_summary!G$19</f>
        <v>9.1214113884595882</v>
      </c>
      <c r="H321" s="177">
        <f>H249/RES_summary!H$19</f>
        <v>9.5623797942215738</v>
      </c>
      <c r="I321" s="177">
        <f>I249/RES_summary!I$19</f>
        <v>10.26990433380791</v>
      </c>
      <c r="J321" s="177">
        <f>J249/RES_summary!J$19</f>
        <v>10.563833821295344</v>
      </c>
      <c r="K321" s="177">
        <f>K249/RES_summary!K$19</f>
        <v>10.778412155526285</v>
      </c>
      <c r="L321" s="177">
        <f>L249/RES_summary!L$19</f>
        <v>10.70304799106855</v>
      </c>
      <c r="M321" s="177">
        <f>M249/RES_summary!M$19</f>
        <v>10.358109682466223</v>
      </c>
      <c r="N321" s="177">
        <f>N249/RES_summary!N$19</f>
        <v>10.305011858043118</v>
      </c>
      <c r="O321" s="177">
        <f>O249/RES_summary!O$19</f>
        <v>10.218830836412804</v>
      </c>
      <c r="P321" s="177">
        <f>P249/RES_summary!P$19</f>
        <v>10.221436702204656</v>
      </c>
      <c r="Q321" s="177">
        <f>Q249/RES_summary!Q$19</f>
        <v>10.228521725644713</v>
      </c>
    </row>
    <row r="322" spans="1:17" ht="12" customHeight="1" x14ac:dyDescent="0.25">
      <c r="A322" s="158" t="s">
        <v>62</v>
      </c>
      <c r="B322" s="178">
        <f>B250/RES_summary!B$19</f>
        <v>11.178964018673756</v>
      </c>
      <c r="C322" s="178">
        <f>C250/RES_summary!C$19</f>
        <v>11.138498392813554</v>
      </c>
      <c r="D322" s="178">
        <f>D250/RES_summary!D$19</f>
        <v>11.807817946847443</v>
      </c>
      <c r="E322" s="178">
        <f>E250/RES_summary!E$19</f>
        <v>11.981427259166155</v>
      </c>
      <c r="F322" s="178">
        <f>F250/RES_summary!F$19</f>
        <v>11.879122845212338</v>
      </c>
      <c r="G322" s="178">
        <f>G250/RES_summary!G$19</f>
        <v>11.61630218404709</v>
      </c>
      <c r="H322" s="178">
        <f>H250/RES_summary!H$19</f>
        <v>12.18541484840754</v>
      </c>
      <c r="I322" s="178">
        <f>I250/RES_summary!I$19</f>
        <v>12.678547281065047</v>
      </c>
      <c r="J322" s="178">
        <f>J250/RES_summary!J$19</f>
        <v>12.568479762199805</v>
      </c>
      <c r="K322" s="178">
        <f>K250/RES_summary!K$19</f>
        <v>12.452128154802345</v>
      </c>
      <c r="L322" s="178">
        <f>L250/RES_summary!L$19</f>
        <v>12.087170824166613</v>
      </c>
      <c r="M322" s="178">
        <f>M250/RES_summary!M$19</f>
        <v>11.693975640938243</v>
      </c>
      <c r="N322" s="178">
        <f>N250/RES_summary!N$19</f>
        <v>12.754949250426959</v>
      </c>
      <c r="O322" s="178">
        <f>O250/RES_summary!O$19</f>
        <v>12.214000176982214</v>
      </c>
      <c r="P322" s="178">
        <f>P250/RES_summary!P$19</f>
        <v>11.938426533549453</v>
      </c>
      <c r="Q322" s="178">
        <f>Q250/RES_summary!Q$19</f>
        <v>12.581755360910567</v>
      </c>
    </row>
    <row r="323" spans="1:17" ht="12" customHeight="1" x14ac:dyDescent="0.25">
      <c r="A323" s="23" t="s">
        <v>55</v>
      </c>
      <c r="B323" s="177">
        <f>B251/RES_summary!B$19</f>
        <v>0</v>
      </c>
      <c r="C323" s="177">
        <f>C251/RES_summary!C$19</f>
        <v>0</v>
      </c>
      <c r="D323" s="177">
        <f>D251/RES_summary!D$19</f>
        <v>0</v>
      </c>
      <c r="E323" s="177">
        <f>E251/RES_summary!E$19</f>
        <v>0</v>
      </c>
      <c r="F323" s="177">
        <f>F251/RES_summary!F$19</f>
        <v>0</v>
      </c>
      <c r="G323" s="177">
        <f>G251/RES_summary!G$19</f>
        <v>0</v>
      </c>
      <c r="H323" s="177">
        <f>H251/RES_summary!H$19</f>
        <v>0</v>
      </c>
      <c r="I323" s="177">
        <f>I251/RES_summary!I$19</f>
        <v>12.15654508937407</v>
      </c>
      <c r="J323" s="177">
        <f>J251/RES_summary!J$19</f>
        <v>11.999933922983761</v>
      </c>
      <c r="K323" s="177">
        <f>K251/RES_summary!K$19</f>
        <v>11.823628066685687</v>
      </c>
      <c r="L323" s="177">
        <f>L251/RES_summary!L$19</f>
        <v>10.198269427358648</v>
      </c>
      <c r="M323" s="177">
        <f>M251/RES_summary!M$19</f>
        <v>11.006003590648191</v>
      </c>
      <c r="N323" s="177">
        <f>N251/RES_summary!N$19</f>
        <v>10.997816992712208</v>
      </c>
      <c r="O323" s="177">
        <f>O251/RES_summary!O$19</f>
        <v>11.422151543701416</v>
      </c>
      <c r="P323" s="177">
        <f>P251/RES_summary!P$19</f>
        <v>10.266366812800149</v>
      </c>
      <c r="Q323" s="177">
        <f>Q251/RES_summary!Q$19</f>
        <v>11.420915842262405</v>
      </c>
    </row>
    <row r="324" spans="1:17" ht="12" customHeight="1" x14ac:dyDescent="0.25">
      <c r="A324" s="23" t="s">
        <v>57</v>
      </c>
      <c r="B324" s="177">
        <f>B252/RES_summary!B$19</f>
        <v>11.03435623222728</v>
      </c>
      <c r="C324" s="177">
        <f>C252/RES_summary!C$19</f>
        <v>11.12759377208825</v>
      </c>
      <c r="D324" s="177">
        <f>D252/RES_summary!D$19</f>
        <v>11.564010576325243</v>
      </c>
      <c r="E324" s="177">
        <f>E252/RES_summary!E$19</f>
        <v>11.668765017068095</v>
      </c>
      <c r="F324" s="177">
        <f>F252/RES_summary!F$19</f>
        <v>11.859013983317841</v>
      </c>
      <c r="G324" s="177">
        <f>G252/RES_summary!G$19</f>
        <v>11.857144704950576</v>
      </c>
      <c r="H324" s="177">
        <f>H252/RES_summary!H$19</f>
        <v>12.065607622009155</v>
      </c>
      <c r="I324" s="177">
        <f>I252/RES_summary!I$19</f>
        <v>12.400843661023822</v>
      </c>
      <c r="J324" s="177">
        <f>J252/RES_summary!J$19</f>
        <v>12.456234153824772</v>
      </c>
      <c r="K324" s="177">
        <f>K252/RES_summary!K$19</f>
        <v>12.346673291357595</v>
      </c>
      <c r="L324" s="177">
        <f>L252/RES_summary!L$19</f>
        <v>12.454143936690929</v>
      </c>
      <c r="M324" s="177">
        <f>M252/RES_summary!M$19</f>
        <v>12.014350880777011</v>
      </c>
      <c r="N324" s="177">
        <f>N252/RES_summary!N$19</f>
        <v>7.2963910082643011</v>
      </c>
      <c r="O324" s="177">
        <f>O252/RES_summary!O$19</f>
        <v>11.949079525173554</v>
      </c>
      <c r="P324" s="177">
        <f>P252/RES_summary!P$19</f>
        <v>11.687281324893139</v>
      </c>
      <c r="Q324" s="177">
        <f>Q252/RES_summary!Q$19</f>
        <v>11.500667567406161</v>
      </c>
    </row>
    <row r="325" spans="1:17" ht="12" customHeight="1" x14ac:dyDescent="0.25">
      <c r="A325" s="29" t="s">
        <v>140</v>
      </c>
      <c r="B325" s="176">
        <f>B253/RES_summary!B$19</f>
        <v>11.185966445490932</v>
      </c>
      <c r="C325" s="176">
        <f>C253/RES_summary!C$19</f>
        <v>11.13902829300306</v>
      </c>
      <c r="D325" s="176">
        <f>D253/RES_summary!D$19</f>
        <v>11.813718543176083</v>
      </c>
      <c r="E325" s="176">
        <f>E253/RES_summary!E$19</f>
        <v>11.989045753916701</v>
      </c>
      <c r="F325" s="176">
        <f>F253/RES_summary!F$19</f>
        <v>11.879674285536291</v>
      </c>
      <c r="G325" s="176">
        <f>G253/RES_summary!G$19</f>
        <v>11.610151542797864</v>
      </c>
      <c r="H325" s="176">
        <f>H253/RES_summary!H$19</f>
        <v>12.188372823704951</v>
      </c>
      <c r="I325" s="176">
        <f>I253/RES_summary!I$19</f>
        <v>12.877538058573755</v>
      </c>
      <c r="J325" s="176">
        <f>J253/RES_summary!J$19</f>
        <v>12.799272983274571</v>
      </c>
      <c r="K325" s="176">
        <f>K253/RES_summary!K$19</f>
        <v>12.706127645269968</v>
      </c>
      <c r="L325" s="176">
        <f>L253/RES_summary!L$19</f>
        <v>12.753883240094362</v>
      </c>
      <c r="M325" s="176">
        <f>M253/RES_summary!M$19</f>
        <v>11.924859885895893</v>
      </c>
      <c r="N325" s="176">
        <f>N253/RES_summary!N$19</f>
        <v>13.202202041276699</v>
      </c>
      <c r="O325" s="176">
        <f>O253/RES_summary!O$19</f>
        <v>12.336226735837839</v>
      </c>
      <c r="P325" s="176">
        <f>P253/RES_summary!P$19</f>
        <v>12.211325086884987</v>
      </c>
      <c r="Q325" s="176">
        <f>Q253/RES_summary!Q$19</f>
        <v>12.896013519803471</v>
      </c>
    </row>
    <row r="327" spans="1:17" ht="12" customHeight="1" x14ac:dyDescent="0.25">
      <c r="A327" s="152" t="s">
        <v>195</v>
      </c>
      <c r="B327" s="184">
        <f>B255/RES_summary!B$19</f>
        <v>1.4050693159364596</v>
      </c>
      <c r="C327" s="184">
        <f>C255/RES_summary!C$19</f>
        <v>1.5023479718923374</v>
      </c>
      <c r="D327" s="184">
        <f>D255/RES_summary!D$19</f>
        <v>1.5392041599169</v>
      </c>
      <c r="E327" s="184">
        <f>E255/RES_summary!E$19</f>
        <v>1.7333282657631353</v>
      </c>
      <c r="F327" s="184">
        <f>F255/RES_summary!F$19</f>
        <v>1.7756378299656248</v>
      </c>
      <c r="G327" s="184">
        <f>G255/RES_summary!G$19</f>
        <v>1.7151750102315781</v>
      </c>
      <c r="H327" s="184">
        <f>H255/RES_summary!H$19</f>
        <v>1.6208608108507294</v>
      </c>
      <c r="I327" s="184">
        <f>I255/RES_summary!I$19</f>
        <v>1.3190813022891932</v>
      </c>
      <c r="J327" s="184">
        <f>J255/RES_summary!J$19</f>
        <v>1.2769409337084432</v>
      </c>
      <c r="K327" s="184">
        <f>K255/RES_summary!K$19</f>
        <v>1.1679286894088601</v>
      </c>
      <c r="L327" s="184">
        <f>L255/RES_summary!L$19</f>
        <v>1.0440942826185577</v>
      </c>
      <c r="M327" s="184">
        <f>M255/RES_summary!M$19</f>
        <v>0.88234178855245382</v>
      </c>
      <c r="N327" s="184">
        <f>N255/RES_summary!N$19</f>
        <v>0.36029938321052735</v>
      </c>
      <c r="O327" s="184">
        <f>O255/RES_summary!O$19</f>
        <v>0.77249028305815715</v>
      </c>
      <c r="P327" s="184">
        <f>P255/RES_summary!P$19</f>
        <v>0.99089382450561736</v>
      </c>
      <c r="Q327" s="184">
        <f>Q255/RES_summary!Q$19</f>
        <v>1.1018496186349447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1.1153138812468533</v>
      </c>
      <c r="C333" s="178">
        <f>C261/RES_summary!C$19</f>
        <v>1.2121304365757875</v>
      </c>
      <c r="D333" s="178">
        <f>D261/RES_summary!D$19</f>
        <v>1.3869809882460269</v>
      </c>
      <c r="E333" s="178">
        <f>E261/RES_summary!E$19</f>
        <v>1.580132622769669</v>
      </c>
      <c r="F333" s="178">
        <f>F261/RES_summary!F$19</f>
        <v>1.6062149131504366</v>
      </c>
      <c r="G333" s="178">
        <f>G261/RES_summary!G$19</f>
        <v>1.5592902908098039</v>
      </c>
      <c r="H333" s="178">
        <f>H261/RES_summary!H$19</f>
        <v>1.4704755791775543</v>
      </c>
      <c r="I333" s="178">
        <f>I261/RES_summary!I$19</f>
        <v>1.196324928238218</v>
      </c>
      <c r="J333" s="178">
        <f>J261/RES_summary!J$19</f>
        <v>1.1538755700760546</v>
      </c>
      <c r="K333" s="178">
        <f>K261/RES_summary!K$19</f>
        <v>1.0806006438969349</v>
      </c>
      <c r="L333" s="178">
        <f>L261/RES_summary!L$19</f>
        <v>0.88847122198998219</v>
      </c>
      <c r="M333" s="178">
        <f>M261/RES_summary!M$19</f>
        <v>0.73683867590672192</v>
      </c>
      <c r="N333" s="178">
        <f>N261/RES_summary!N$19</f>
        <v>0.32313574560331065</v>
      </c>
      <c r="O333" s="178">
        <f>O261/RES_summary!O$19</f>
        <v>0.5668404912964633</v>
      </c>
      <c r="P333" s="178">
        <f>P261/RES_summary!P$19</f>
        <v>0.62577774254309304</v>
      </c>
      <c r="Q333" s="178">
        <f>Q261/RES_summary!Q$19</f>
        <v>0.78658823862537597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6.1161231245170207</v>
      </c>
      <c r="C338" s="180">
        <f>C266/RES_summary!C$19</f>
        <v>6.0986577406697178</v>
      </c>
      <c r="D338" s="180">
        <f>D266/RES_summary!D$19</f>
        <v>6.2770426257885958</v>
      </c>
      <c r="E338" s="180">
        <f>E266/RES_summary!E$19</f>
        <v>6.300402167233873</v>
      </c>
      <c r="F338" s="180">
        <f>F266/RES_summary!F$19</f>
        <v>6.4025028243471658</v>
      </c>
      <c r="G338" s="180">
        <f>G266/RES_summary!G$19</f>
        <v>6.4020518155538753</v>
      </c>
      <c r="H338" s="180">
        <f>H266/RES_summary!H$19</f>
        <v>6.4538049293507695</v>
      </c>
      <c r="I338" s="180">
        <f>I266/RES_summary!I$19</f>
        <v>6.6867481282185901</v>
      </c>
      <c r="J338" s="180">
        <f>J266/RES_summary!J$19</f>
        <v>6.8258820444533725</v>
      </c>
      <c r="K338" s="180">
        <f>K266/RES_summary!K$19</f>
        <v>6.8133774024169895</v>
      </c>
      <c r="L338" s="180">
        <f>L266/RES_summary!L$19</f>
        <v>6.8148045233875951</v>
      </c>
      <c r="M338" s="180">
        <f>M266/RES_summary!M$19</f>
        <v>6.6109983851694052</v>
      </c>
      <c r="N338" s="180">
        <f>N266/RES_summary!N$19</f>
        <v>6.4335393713461366</v>
      </c>
      <c r="O338" s="180">
        <f>O266/RES_summary!O$19</f>
        <v>6.2338377113737735</v>
      </c>
      <c r="P338" s="180">
        <f>P266/RES_summary!P$19</f>
        <v>6.1246424177440177</v>
      </c>
      <c r="Q338" s="180">
        <f>Q266/RES_summary!Q$19</f>
        <v>6.0313300797545137</v>
      </c>
    </row>
    <row r="339" spans="1:17" ht="12" customHeight="1" x14ac:dyDescent="0.25">
      <c r="A339" s="161" t="s">
        <v>143</v>
      </c>
      <c r="B339" s="179">
        <f>B267/RES_summary!B$19</f>
        <v>1.5596113967518421</v>
      </c>
      <c r="C339" s="179">
        <f>C267/RES_summary!C$19</f>
        <v>1.5551577238707803</v>
      </c>
      <c r="D339" s="179">
        <f>D267/RES_summary!D$19</f>
        <v>1.8831127877365805</v>
      </c>
      <c r="E339" s="179">
        <f>E267/RES_summary!E$19</f>
        <v>2.0791327151871766</v>
      </c>
      <c r="F339" s="179">
        <f>F267/RES_summary!F$19</f>
        <v>1.8663295732971974</v>
      </c>
      <c r="G339" s="179">
        <f>G267/RES_summary!G$19</f>
        <v>2.1895017209194232</v>
      </c>
      <c r="H339" s="179">
        <f>H267/RES_summary!H$19</f>
        <v>2.0652175773922434</v>
      </c>
      <c r="I339" s="179">
        <f>I267/RES_summary!I$19</f>
        <v>2.0060244384655737</v>
      </c>
      <c r="J339" s="179">
        <f>J267/RES_summary!J$19</f>
        <v>2.0477646133360126</v>
      </c>
      <c r="K339" s="179">
        <f>K267/RES_summary!K$19</f>
        <v>1.9758794467009295</v>
      </c>
      <c r="L339" s="179">
        <f>L267/RES_summary!L$19</f>
        <v>2.04444135701628</v>
      </c>
      <c r="M339" s="179">
        <f>M267/RES_summary!M$19</f>
        <v>2.0626314961728536</v>
      </c>
      <c r="N339" s="179">
        <f>N267/RES_summary!N$19</f>
        <v>2.007264283859997</v>
      </c>
      <c r="O339" s="179">
        <f>O267/RES_summary!O$19</f>
        <v>1.9449573659486183</v>
      </c>
      <c r="P339" s="179">
        <f>P267/RES_summary!P$19</f>
        <v>1.9108884343361356</v>
      </c>
      <c r="Q339" s="179">
        <f>Q267/RES_summary!Q$19</f>
        <v>1.8817749848834096</v>
      </c>
    </row>
    <row r="340" spans="1:17" ht="12" customHeight="1" x14ac:dyDescent="0.25">
      <c r="A340" s="148" t="s">
        <v>57</v>
      </c>
      <c r="B340" s="177">
        <f>B268/RES_summary!B$19</f>
        <v>1.5596113967518421</v>
      </c>
      <c r="C340" s="177">
        <f>C268/RES_summary!C$19</f>
        <v>1.5551577238707803</v>
      </c>
      <c r="D340" s="177">
        <f>D268/RES_summary!D$19</f>
        <v>1.8831127877365805</v>
      </c>
      <c r="E340" s="177">
        <f>E268/RES_summary!E$19</f>
        <v>2.0791327151871766</v>
      </c>
      <c r="F340" s="177">
        <f>F268/RES_summary!F$19</f>
        <v>1.8663295732971974</v>
      </c>
      <c r="G340" s="177">
        <f>G268/RES_summary!G$19</f>
        <v>2.1895017209194232</v>
      </c>
      <c r="H340" s="177">
        <f>H268/RES_summary!H$19</f>
        <v>2.0652175773922434</v>
      </c>
      <c r="I340" s="177">
        <f>I268/RES_summary!I$19</f>
        <v>2.0060244384655737</v>
      </c>
      <c r="J340" s="177">
        <f>J268/RES_summary!J$19</f>
        <v>2.0477646133360126</v>
      </c>
      <c r="K340" s="177">
        <f>K268/RES_summary!K$19</f>
        <v>1.9758794467009295</v>
      </c>
      <c r="L340" s="177">
        <f>L268/RES_summary!L$19</f>
        <v>2.04444135701628</v>
      </c>
      <c r="M340" s="177">
        <f>M268/RES_summary!M$19</f>
        <v>2.0626314961728536</v>
      </c>
      <c r="N340" s="177">
        <f>N268/RES_summary!N$19</f>
        <v>2.007264283859997</v>
      </c>
      <c r="O340" s="177">
        <f>O268/RES_summary!O$19</f>
        <v>1.9449573659486183</v>
      </c>
      <c r="P340" s="177">
        <f>P268/RES_summary!P$19</f>
        <v>1.9108884343361356</v>
      </c>
      <c r="Q340" s="177">
        <f>Q268/RES_summary!Q$19</f>
        <v>1.8817749848834096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0.28975543468960613</v>
      </c>
      <c r="C346" s="178">
        <f>C274/RES_summary!C$19</f>
        <v>0.29021753531654976</v>
      </c>
      <c r="D346" s="178">
        <f>D274/RES_summary!D$19</f>
        <v>0.15222317167087288</v>
      </c>
      <c r="E346" s="178">
        <f>E274/RES_summary!E$19</f>
        <v>0.15319564299346636</v>
      </c>
      <c r="F346" s="178">
        <f>F274/RES_summary!F$19</f>
        <v>0.1694229168151882</v>
      </c>
      <c r="G346" s="178">
        <f>G274/RES_summary!G$19</f>
        <v>0.15588471942177462</v>
      </c>
      <c r="H346" s="178">
        <f>H274/RES_summary!H$19</f>
        <v>0.15038523167317505</v>
      </c>
      <c r="I346" s="178">
        <f>I274/RES_summary!I$19</f>
        <v>0.12275637405097535</v>
      </c>
      <c r="J346" s="178">
        <f>J274/RES_summary!J$19</f>
        <v>0.12306536363238862</v>
      </c>
      <c r="K346" s="178">
        <f>K274/RES_summary!K$19</f>
        <v>8.732804551192519E-2</v>
      </c>
      <c r="L346" s="178">
        <f>L274/RES_summary!L$19</f>
        <v>0.15562306062857556</v>
      </c>
      <c r="M346" s="178">
        <f>M274/RES_summary!M$19</f>
        <v>0.14550311264573204</v>
      </c>
      <c r="N346" s="178">
        <f>N274/RES_summary!N$19</f>
        <v>3.7163637607216728E-2</v>
      </c>
      <c r="O346" s="178">
        <f>O274/RES_summary!O$19</f>
        <v>0.20564979176169385</v>
      </c>
      <c r="P346" s="178">
        <f>P274/RES_summary!P$19</f>
        <v>0.36511608196252432</v>
      </c>
      <c r="Q346" s="178">
        <f>Q274/RES_summary!Q$19</f>
        <v>0.31526138000956877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6.2735226507258366</v>
      </c>
      <c r="C348" s="177">
        <f>C276/RES_summary!C$19</f>
        <v>6.2624972460237442</v>
      </c>
      <c r="D348" s="177">
        <f>D276/RES_summary!D$19</f>
        <v>6.4419486757685105</v>
      </c>
      <c r="E348" s="177">
        <f>E276/RES_summary!E$19</f>
        <v>6.4403290973480782</v>
      </c>
      <c r="F348" s="177">
        <f>F276/RES_summary!F$19</f>
        <v>6.3476109962932785</v>
      </c>
      <c r="G348" s="177">
        <f>G276/RES_summary!G$19</f>
        <v>6.259909856736563</v>
      </c>
      <c r="H348" s="177">
        <f>H276/RES_summary!H$19</f>
        <v>6.2414562131578668</v>
      </c>
      <c r="I348" s="177">
        <f>I276/RES_summary!I$19</f>
        <v>6.3107500107117298</v>
      </c>
      <c r="J348" s="177">
        <f>J276/RES_summary!J$19</f>
        <v>6.1728708719733101</v>
      </c>
      <c r="K348" s="177">
        <f>K276/RES_summary!K$19</f>
        <v>6.0845193976109657</v>
      </c>
      <c r="L348" s="177">
        <f>L276/RES_summary!L$19</f>
        <v>6.0752447608110209</v>
      </c>
      <c r="M348" s="177">
        <f>M276/RES_summary!M$19</f>
        <v>5.8577214361699879</v>
      </c>
      <c r="N348" s="177">
        <f>N276/RES_summary!N$19</f>
        <v>3.519102537284323</v>
      </c>
      <c r="O348" s="177">
        <f>O276/RES_summary!O$19</f>
        <v>5.7033195501352054</v>
      </c>
      <c r="P348" s="177">
        <f>P276/RES_summary!P$19</f>
        <v>5.5672259930998305</v>
      </c>
      <c r="Q348" s="177">
        <f>Q276/RES_summary!Q$19</f>
        <v>5.4703008551333365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4.7741703877474198</v>
      </c>
      <c r="D353" s="168">
        <f t="shared" ref="D353:Q353" si="87">SUM(D354,D357,D359,D372)</f>
        <v>15.371131529880042</v>
      </c>
      <c r="E353" s="168">
        <f t="shared" si="87"/>
        <v>0</v>
      </c>
      <c r="F353" s="168">
        <f t="shared" si="87"/>
        <v>34.436177425498443</v>
      </c>
      <c r="G353" s="168">
        <f t="shared" si="87"/>
        <v>20.271616559694557</v>
      </c>
      <c r="H353" s="168">
        <f t="shared" si="87"/>
        <v>31.217839598723987</v>
      </c>
      <c r="I353" s="168">
        <f t="shared" si="87"/>
        <v>55.411235993022565</v>
      </c>
      <c r="J353" s="168">
        <f t="shared" si="87"/>
        <v>29.03260052162728</v>
      </c>
      <c r="K353" s="168">
        <f t="shared" si="87"/>
        <v>26.197097497173488</v>
      </c>
      <c r="L353" s="168">
        <f t="shared" si="87"/>
        <v>39.274414194969438</v>
      </c>
      <c r="M353" s="168">
        <f t="shared" si="87"/>
        <v>28.583261206691724</v>
      </c>
      <c r="N353" s="168">
        <f t="shared" si="87"/>
        <v>108.66621263799813</v>
      </c>
      <c r="O353" s="168">
        <f t="shared" si="87"/>
        <v>116.21372660496517</v>
      </c>
      <c r="P353" s="168">
        <f t="shared" si="87"/>
        <v>0</v>
      </c>
      <c r="Q353" s="168">
        <f t="shared" si="87"/>
        <v>0</v>
      </c>
    </row>
    <row r="354" spans="1:17" ht="12" customHeight="1" x14ac:dyDescent="0.25">
      <c r="A354" s="158" t="s">
        <v>65</v>
      </c>
      <c r="B354" s="157"/>
      <c r="C354" s="157">
        <f>SUM(C355:C356)</f>
        <v>3.2973219906226712</v>
      </c>
      <c r="D354" s="157">
        <f t="shared" ref="D354:Q354" si="88">SUM(D355:D356)</f>
        <v>11.202290192965043</v>
      </c>
      <c r="E354" s="157">
        <f t="shared" si="88"/>
        <v>0</v>
      </c>
      <c r="F354" s="157">
        <f t="shared" si="88"/>
        <v>26.582609560079767</v>
      </c>
      <c r="G354" s="157">
        <f t="shared" si="88"/>
        <v>15.74590231640234</v>
      </c>
      <c r="H354" s="157">
        <f t="shared" si="88"/>
        <v>24.658232686658611</v>
      </c>
      <c r="I354" s="157">
        <f t="shared" si="88"/>
        <v>39.934942112403689</v>
      </c>
      <c r="J354" s="157">
        <f t="shared" si="88"/>
        <v>21.062627065143797</v>
      </c>
      <c r="K354" s="157">
        <f t="shared" si="88"/>
        <v>18.664770943807923</v>
      </c>
      <c r="L354" s="157">
        <f t="shared" si="88"/>
        <v>28.75443733939834</v>
      </c>
      <c r="M354" s="157">
        <f t="shared" si="88"/>
        <v>22.57202584482615</v>
      </c>
      <c r="N354" s="157">
        <f t="shared" si="88"/>
        <v>82.83532493910235</v>
      </c>
      <c r="O354" s="157">
        <f t="shared" si="88"/>
        <v>75.806672131021685</v>
      </c>
      <c r="P354" s="157">
        <f t="shared" si="88"/>
        <v>0</v>
      </c>
      <c r="Q354" s="157">
        <f t="shared" si="88"/>
        <v>0</v>
      </c>
    </row>
    <row r="355" spans="1:17" ht="12" customHeight="1" x14ac:dyDescent="0.25">
      <c r="A355" s="23" t="s">
        <v>157</v>
      </c>
      <c r="B355" s="156"/>
      <c r="C355" s="156">
        <f>RES_hhdet_in_fec!C$83</f>
        <v>3.2885870919313058</v>
      </c>
      <c r="D355" s="156">
        <f>RES_hhdet_in_fec!D$83</f>
        <v>11.15747359156499</v>
      </c>
      <c r="E355" s="156">
        <f>RES_hhdet_in_fec!E$83</f>
        <v>0</v>
      </c>
      <c r="F355" s="156">
        <f>RES_hhdet_in_fec!F$83</f>
        <v>26.478434355744234</v>
      </c>
      <c r="G355" s="156">
        <f>RES_hhdet_in_fec!G$83</f>
        <v>15.703962982962295</v>
      </c>
      <c r="H355" s="156">
        <f>RES_hhdet_in_fec!H$83</f>
        <v>24.555507428067923</v>
      </c>
      <c r="I355" s="156">
        <f>RES_hhdet_in_fec!I$83</f>
        <v>39.695966901820981</v>
      </c>
      <c r="J355" s="156">
        <f>RES_hhdet_in_fec!J$83</f>
        <v>20.940337483381349</v>
      </c>
      <c r="K355" s="156">
        <f>RES_hhdet_in_fec!K$83</f>
        <v>18.540498458955565</v>
      </c>
      <c r="L355" s="156">
        <f>RES_hhdet_in_fec!L$83</f>
        <v>28.557296811147424</v>
      </c>
      <c r="M355" s="156">
        <f>RES_hhdet_in_fec!M$83</f>
        <v>22.501823048611865</v>
      </c>
      <c r="N355" s="156">
        <f>RES_hhdet_in_fec!N$83</f>
        <v>82.090979116051429</v>
      </c>
      <c r="O355" s="156">
        <f>RES_hhdet_in_fec!O$83</f>
        <v>75.115885553542867</v>
      </c>
      <c r="P355" s="156">
        <f>RES_hhdet_in_fec!P$83</f>
        <v>0</v>
      </c>
      <c r="Q355" s="156">
        <f>RES_hhdet_in_fec!Q$83</f>
        <v>0</v>
      </c>
    </row>
    <row r="356" spans="1:17" ht="12" customHeight="1" x14ac:dyDescent="0.25">
      <c r="A356" s="23" t="s">
        <v>60</v>
      </c>
      <c r="B356" s="156"/>
      <c r="C356" s="156">
        <f>RES_hhdet_in_fec!C$84</f>
        <v>8.7348986913654818E-3</v>
      </c>
      <c r="D356" s="156">
        <f>RES_hhdet_in_fec!D$84</f>
        <v>4.4816601400052967E-2</v>
      </c>
      <c r="E356" s="156">
        <f>RES_hhdet_in_fec!E$84</f>
        <v>0</v>
      </c>
      <c r="F356" s="156">
        <f>RES_hhdet_in_fec!F$84</f>
        <v>0.10417520433553275</v>
      </c>
      <c r="G356" s="156">
        <f>RES_hhdet_in_fec!G$84</f>
        <v>4.1939333440044121E-2</v>
      </c>
      <c r="H356" s="156">
        <f>RES_hhdet_in_fec!H$84</f>
        <v>0.10272525859068771</v>
      </c>
      <c r="I356" s="156">
        <f>RES_hhdet_in_fec!I$84</f>
        <v>0.2389752105827101</v>
      </c>
      <c r="J356" s="156">
        <f>RES_hhdet_in_fec!J$84</f>
        <v>0.12228958176244654</v>
      </c>
      <c r="K356" s="156">
        <f>RES_hhdet_in_fec!K$84</f>
        <v>0.12427248485235846</v>
      </c>
      <c r="L356" s="156">
        <f>RES_hhdet_in_fec!L$84</f>
        <v>0.19714052825091641</v>
      </c>
      <c r="M356" s="156">
        <f>RES_hhdet_in_fec!M$84</f>
        <v>7.0202796214286003E-2</v>
      </c>
      <c r="N356" s="156">
        <f>RES_hhdet_in_fec!N$84</f>
        <v>0.74434582305092667</v>
      </c>
      <c r="O356" s="156">
        <f>RES_hhdet_in_fec!O$84</f>
        <v>0.69078657747881222</v>
      </c>
      <c r="P356" s="156">
        <f>RES_hhdet_in_fec!P$84</f>
        <v>0</v>
      </c>
      <c r="Q356" s="156">
        <f>RES_hhdet_in_fec!Q$84</f>
        <v>0</v>
      </c>
    </row>
    <row r="357" spans="1:17" ht="12" customHeight="1" x14ac:dyDescent="0.25">
      <c r="A357" s="158" t="s">
        <v>112</v>
      </c>
      <c r="B357" s="157"/>
      <c r="C357" s="157">
        <f>C358</f>
        <v>0.61065015343718421</v>
      </c>
      <c r="D357" s="157">
        <f t="shared" ref="D357:Q357" si="89">D358</f>
        <v>1.3195313104887485</v>
      </c>
      <c r="E357" s="157">
        <f t="shared" si="89"/>
        <v>0</v>
      </c>
      <c r="F357" s="157">
        <f t="shared" si="89"/>
        <v>1.7836956386203531</v>
      </c>
      <c r="G357" s="157">
        <f t="shared" si="89"/>
        <v>1.0928952716034124</v>
      </c>
      <c r="H357" s="157">
        <f t="shared" si="89"/>
        <v>1.2570554078612368</v>
      </c>
      <c r="I357" s="157">
        <f t="shared" si="89"/>
        <v>1.7235385517808688</v>
      </c>
      <c r="J357" s="157">
        <f t="shared" si="89"/>
        <v>1.9143469343596187</v>
      </c>
      <c r="K357" s="157">
        <f t="shared" si="89"/>
        <v>1.698201983353832</v>
      </c>
      <c r="L357" s="157">
        <f t="shared" si="89"/>
        <v>1.6826411560253143</v>
      </c>
      <c r="M357" s="157">
        <f t="shared" si="89"/>
        <v>0.81902569058247154</v>
      </c>
      <c r="N357" s="157">
        <f t="shared" si="89"/>
        <v>2.8675566000121573</v>
      </c>
      <c r="O357" s="157">
        <f t="shared" si="89"/>
        <v>4.5613829671490738</v>
      </c>
      <c r="P357" s="157">
        <f t="shared" si="89"/>
        <v>0</v>
      </c>
      <c r="Q357" s="157">
        <f t="shared" si="89"/>
        <v>0</v>
      </c>
    </row>
    <row r="358" spans="1:17" ht="12" customHeight="1" x14ac:dyDescent="0.25">
      <c r="A358" s="23" t="s">
        <v>60</v>
      </c>
      <c r="B358" s="156"/>
      <c r="C358" s="156">
        <f>RES_hhdet_in_fec!C$86</f>
        <v>0.61065015343718421</v>
      </c>
      <c r="D358" s="156">
        <f>RES_hhdet_in_fec!D$86</f>
        <v>1.3195313104887485</v>
      </c>
      <c r="E358" s="156">
        <f>RES_hhdet_in_fec!E$86</f>
        <v>0</v>
      </c>
      <c r="F358" s="156">
        <f>RES_hhdet_in_fec!F$86</f>
        <v>1.7836956386203531</v>
      </c>
      <c r="G358" s="156">
        <f>RES_hhdet_in_fec!G$86</f>
        <v>1.0928952716034124</v>
      </c>
      <c r="H358" s="156">
        <f>RES_hhdet_in_fec!H$86</f>
        <v>1.2570554078612368</v>
      </c>
      <c r="I358" s="156">
        <f>RES_hhdet_in_fec!I$86</f>
        <v>1.7235385517808688</v>
      </c>
      <c r="J358" s="156">
        <f>RES_hhdet_in_fec!J$86</f>
        <v>1.9143469343596187</v>
      </c>
      <c r="K358" s="156">
        <f>RES_hhdet_in_fec!K$86</f>
        <v>1.698201983353832</v>
      </c>
      <c r="L358" s="156">
        <f>RES_hhdet_in_fec!L$86</f>
        <v>1.6826411560253143</v>
      </c>
      <c r="M358" s="156">
        <f>RES_hhdet_in_fec!M$86</f>
        <v>0.81902569058247154</v>
      </c>
      <c r="N358" s="156">
        <f>RES_hhdet_in_fec!N$86</f>
        <v>2.8675566000121573</v>
      </c>
      <c r="O358" s="156">
        <f>RES_hhdet_in_fec!O$86</f>
        <v>4.5613829671490738</v>
      </c>
      <c r="P358" s="156">
        <f>RES_hhdet_in_fec!P$86</f>
        <v>0</v>
      </c>
      <c r="Q358" s="156">
        <f>RES_hhdet_in_fec!Q$86</f>
        <v>0</v>
      </c>
    </row>
    <row r="359" spans="1:17" ht="12" customHeight="1" x14ac:dyDescent="0.25">
      <c r="A359" s="158" t="s">
        <v>63</v>
      </c>
      <c r="B359" s="157"/>
      <c r="C359" s="157">
        <f>RES_hhdet_in_fec!C$87</f>
        <v>0.50740130495735347</v>
      </c>
      <c r="D359" s="157">
        <f>RES_hhdet_in_fec!D$87</f>
        <v>1.6227095585810989</v>
      </c>
      <c r="E359" s="157">
        <f>RES_hhdet_in_fec!E$87</f>
        <v>0</v>
      </c>
      <c r="F359" s="157">
        <f>RES_hhdet_in_fec!F$87</f>
        <v>3.4989151070065878</v>
      </c>
      <c r="G359" s="157">
        <f>RES_hhdet_in_fec!G$87</f>
        <v>1.9924573067167177</v>
      </c>
      <c r="H359" s="157">
        <f>RES_hhdet_in_fec!H$87</f>
        <v>2.9874633895137825</v>
      </c>
      <c r="I359" s="157">
        <f>RES_hhdet_in_fec!I$87</f>
        <v>4.5955599043551931</v>
      </c>
      <c r="J359" s="157">
        <f>RES_hhdet_in_fec!J$87</f>
        <v>3.1632616077645106</v>
      </c>
      <c r="K359" s="157">
        <f>RES_hhdet_in_fec!K$87</f>
        <v>3.2912959516496731</v>
      </c>
      <c r="L359" s="157">
        <f>RES_hhdet_in_fec!L$87</f>
        <v>4.8999368932122138</v>
      </c>
      <c r="M359" s="157">
        <f>RES_hhdet_in_fec!M$87</f>
        <v>3.0293609828835537</v>
      </c>
      <c r="N359" s="157">
        <f>RES_hhdet_in_fec!N$87</f>
        <v>12.540099329172172</v>
      </c>
      <c r="O359" s="157">
        <f>RES_hhdet_in_fec!O$87</f>
        <v>20.039740184010153</v>
      </c>
      <c r="P359" s="157">
        <f>RES_hhdet_in_fec!P$87</f>
        <v>0</v>
      </c>
      <c r="Q359" s="157">
        <f>RES_hhdet_in_fec!Q$87</f>
        <v>0</v>
      </c>
    </row>
    <row r="360" spans="1:17" ht="12" customHeight="1" x14ac:dyDescent="0.25">
      <c r="A360" s="167" t="s">
        <v>156</v>
      </c>
      <c r="B360" s="132"/>
      <c r="C360" s="132">
        <f>RES_hhdet_in_fec!C$88</f>
        <v>0.13737419456586128</v>
      </c>
      <c r="D360" s="132">
        <f>RES_hhdet_in_fec!D$88</f>
        <v>0.14218350673852717</v>
      </c>
      <c r="E360" s="132">
        <f>RES_hhdet_in_fec!E$88</f>
        <v>0</v>
      </c>
      <c r="F360" s="132">
        <f>RES_hhdet_in_fec!F$88</f>
        <v>0.28356986396601686</v>
      </c>
      <c r="G360" s="132">
        <f>RES_hhdet_in_fec!G$88</f>
        <v>0.12595807171737405</v>
      </c>
      <c r="H360" s="132">
        <f>RES_hhdet_in_fec!H$88</f>
        <v>0</v>
      </c>
      <c r="I360" s="132">
        <f>RES_hhdet_in_fec!I$88</f>
        <v>0</v>
      </c>
      <c r="J360" s="132">
        <f>RES_hhdet_in_fec!J$88</f>
        <v>0</v>
      </c>
      <c r="K360" s="132">
        <f>RES_hhdet_in_fec!K$88</f>
        <v>3.1936608501054065E-2</v>
      </c>
      <c r="L360" s="132">
        <f>RES_hhdet_in_fec!L$88</f>
        <v>0</v>
      </c>
      <c r="M360" s="132">
        <f>RES_hhdet_in_fec!M$88</f>
        <v>0</v>
      </c>
      <c r="N360" s="132">
        <f>RES_hhdet_in_fec!N$88</f>
        <v>0</v>
      </c>
      <c r="O360" s="132">
        <f>RES_hhdet_in_fec!O$88</f>
        <v>0</v>
      </c>
      <c r="P360" s="132">
        <f>RES_hhdet_in_fec!P$88</f>
        <v>0</v>
      </c>
      <c r="Q360" s="132">
        <f>RES_hhdet_in_fec!Q$88</f>
        <v>0</v>
      </c>
    </row>
    <row r="361" spans="1:17" ht="12" customHeight="1" x14ac:dyDescent="0.25">
      <c r="A361" s="167" t="s">
        <v>155</v>
      </c>
      <c r="B361" s="132"/>
      <c r="C361" s="132">
        <f>SUM(C362:C363)</f>
        <v>4.6068964426914411E-2</v>
      </c>
      <c r="D361" s="132">
        <f t="shared" ref="D361:Q361" si="90">SUM(D362:D363)</f>
        <v>5.1972885857140584E-2</v>
      </c>
      <c r="E361" s="132">
        <f t="shared" si="90"/>
        <v>0</v>
      </c>
      <c r="F361" s="132">
        <f t="shared" si="90"/>
        <v>0.25257544027350037</v>
      </c>
      <c r="G361" s="132">
        <f t="shared" si="90"/>
        <v>7.2629356097087761E-2</v>
      </c>
      <c r="H361" s="132">
        <f t="shared" si="90"/>
        <v>0.26302978787674741</v>
      </c>
      <c r="I361" s="132">
        <f t="shared" si="90"/>
        <v>0.57495654366136373</v>
      </c>
      <c r="J361" s="132">
        <f t="shared" si="90"/>
        <v>0.18479352827722309</v>
      </c>
      <c r="K361" s="132">
        <f t="shared" si="90"/>
        <v>0.17783767455692226</v>
      </c>
      <c r="L361" s="132">
        <f t="shared" si="90"/>
        <v>0.53597303513200845</v>
      </c>
      <c r="M361" s="132">
        <f t="shared" si="90"/>
        <v>0.71310412916304855</v>
      </c>
      <c r="N361" s="132">
        <f t="shared" si="90"/>
        <v>1.8026188296819479</v>
      </c>
      <c r="O361" s="132">
        <f t="shared" si="90"/>
        <v>4.7290763308676338</v>
      </c>
      <c r="P361" s="132">
        <f t="shared" si="90"/>
        <v>0</v>
      </c>
      <c r="Q361" s="132">
        <f t="shared" si="90"/>
        <v>0</v>
      </c>
    </row>
    <row r="362" spans="1:17" ht="12" customHeight="1" x14ac:dyDescent="0.25">
      <c r="A362" s="166" t="s">
        <v>55</v>
      </c>
      <c r="B362" s="165"/>
      <c r="C362" s="165">
        <f>RES_hhdet_in_fec!C$90</f>
        <v>2.129157183717743E-2</v>
      </c>
      <c r="D362" s="165">
        <f>RES_hhdet_in_fec!D$90</f>
        <v>2.6839913189315331E-2</v>
      </c>
      <c r="E362" s="165">
        <f>RES_hhdet_in_fec!E$90</f>
        <v>0</v>
      </c>
      <c r="F362" s="165">
        <f>RES_hhdet_in_fec!F$90</f>
        <v>0.12691706273833883</v>
      </c>
      <c r="G362" s="165">
        <f>RES_hhdet_in_fec!G$90</f>
        <v>4.0603346656795158E-2</v>
      </c>
      <c r="H362" s="165">
        <f>RES_hhdet_in_fec!H$90</f>
        <v>0.14015872547927802</v>
      </c>
      <c r="I362" s="165">
        <f>RES_hhdet_in_fec!I$90</f>
        <v>0.29870300195529675</v>
      </c>
      <c r="J362" s="165">
        <f>RES_hhdet_in_fec!J$90</f>
        <v>9.1266029483566824E-2</v>
      </c>
      <c r="K362" s="165">
        <f>RES_hhdet_in_fec!K$90</f>
        <v>8.5901449051030032E-2</v>
      </c>
      <c r="L362" s="165">
        <f>RES_hhdet_in_fec!L$90</f>
        <v>0.26917105643983485</v>
      </c>
      <c r="M362" s="165">
        <f>RES_hhdet_in_fec!M$90</f>
        <v>0.36760972487200361</v>
      </c>
      <c r="N362" s="165">
        <f>RES_hhdet_in_fec!N$90</f>
        <v>0.92573166178431121</v>
      </c>
      <c r="O362" s="165">
        <f>RES_hhdet_in_fec!O$90</f>
        <v>2.4158834361140156</v>
      </c>
      <c r="P362" s="165">
        <f>RES_hhdet_in_fec!P$90</f>
        <v>0</v>
      </c>
      <c r="Q362" s="165">
        <f>RES_hhdet_in_fec!Q$90</f>
        <v>0</v>
      </c>
    </row>
    <row r="363" spans="1:17" ht="12" customHeight="1" x14ac:dyDescent="0.25">
      <c r="A363" s="147" t="s">
        <v>59</v>
      </c>
      <c r="B363" s="164"/>
      <c r="C363" s="164">
        <f>RES_hhdet_in_fec!C$91</f>
        <v>2.477739258973698E-2</v>
      </c>
      <c r="D363" s="164">
        <f>RES_hhdet_in_fec!D$91</f>
        <v>2.5132972667825253E-2</v>
      </c>
      <c r="E363" s="164">
        <f>RES_hhdet_in_fec!E$91</f>
        <v>0</v>
      </c>
      <c r="F363" s="164">
        <f>RES_hhdet_in_fec!F$91</f>
        <v>0.12565837753516154</v>
      </c>
      <c r="G363" s="164">
        <f>RES_hhdet_in_fec!G$91</f>
        <v>3.2026009440292609E-2</v>
      </c>
      <c r="H363" s="164">
        <f>RES_hhdet_in_fec!H$91</f>
        <v>0.12287106239746939</v>
      </c>
      <c r="I363" s="164">
        <f>RES_hhdet_in_fec!I$91</f>
        <v>0.27625354170606703</v>
      </c>
      <c r="J363" s="164">
        <f>RES_hhdet_in_fec!J$91</f>
        <v>9.3527498793656266E-2</v>
      </c>
      <c r="K363" s="164">
        <f>RES_hhdet_in_fec!K$91</f>
        <v>9.1936225505892227E-2</v>
      </c>
      <c r="L363" s="164">
        <f>RES_hhdet_in_fec!L$91</f>
        <v>0.26680197869217365</v>
      </c>
      <c r="M363" s="164">
        <f>RES_hhdet_in_fec!M$91</f>
        <v>0.34549440429104494</v>
      </c>
      <c r="N363" s="164">
        <f>RES_hhdet_in_fec!N$91</f>
        <v>0.87688716789763677</v>
      </c>
      <c r="O363" s="164">
        <f>RES_hhdet_in_fec!O$91</f>
        <v>2.3131928947536182</v>
      </c>
      <c r="P363" s="164">
        <f>RES_hhdet_in_fec!P$91</f>
        <v>0</v>
      </c>
      <c r="Q363" s="164">
        <f>RES_hhdet_in_fec!Q$91</f>
        <v>0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0.22584313446539175</v>
      </c>
      <c r="D368" s="162">
        <f>RES_hhdet_in_fec!D$96</f>
        <v>0.98708472557139393</v>
      </c>
      <c r="E368" s="162">
        <f>RES_hhdet_in_fec!E$96</f>
        <v>0</v>
      </c>
      <c r="F368" s="162">
        <f>RES_hhdet_in_fec!F$96</f>
        <v>2.0542937195483102</v>
      </c>
      <c r="G368" s="162">
        <f>RES_hhdet_in_fec!G$96</f>
        <v>1.0740193497893649</v>
      </c>
      <c r="H368" s="162">
        <f>RES_hhdet_in_fec!H$96</f>
        <v>1.1302570844596707</v>
      </c>
      <c r="I368" s="162">
        <f>RES_hhdet_in_fec!I$96</f>
        <v>0</v>
      </c>
      <c r="J368" s="162">
        <f>RES_hhdet_in_fec!J$96</f>
        <v>0.70491895522900305</v>
      </c>
      <c r="K368" s="162">
        <f>RES_hhdet_in_fec!K$96</f>
        <v>1.0577104754159532</v>
      </c>
      <c r="L368" s="162">
        <f>RES_hhdet_in_fec!L$96</f>
        <v>0.25651576318313979</v>
      </c>
      <c r="M368" s="162">
        <f>RES_hhdet_in_fec!M$96</f>
        <v>0.8867680088635943</v>
      </c>
      <c r="N368" s="162">
        <f>RES_hhdet_in_fec!N$96</f>
        <v>0</v>
      </c>
      <c r="O368" s="162">
        <f>RES_hhdet_in_fec!O$96</f>
        <v>0</v>
      </c>
      <c r="P368" s="162">
        <f>RES_hhdet_in_fec!P$96</f>
        <v>0</v>
      </c>
      <c r="Q368" s="162">
        <f>RES_hhdet_in_fec!Q$96</f>
        <v>0</v>
      </c>
    </row>
    <row r="369" spans="1:17" ht="12" customHeight="1" x14ac:dyDescent="0.25">
      <c r="A369" s="161" t="s">
        <v>141</v>
      </c>
      <c r="B369" s="160"/>
      <c r="C369" s="160">
        <f>SUM(C370:C371)</f>
        <v>9.8115011499186E-2</v>
      </c>
      <c r="D369" s="160">
        <f t="shared" ref="D369:Q369" si="92">SUM(D370:D371)</f>
        <v>0.44146844041403721</v>
      </c>
      <c r="E369" s="160">
        <f t="shared" si="92"/>
        <v>0</v>
      </c>
      <c r="F369" s="160">
        <f t="shared" si="92"/>
        <v>0.90847608321876017</v>
      </c>
      <c r="G369" s="160">
        <f t="shared" si="92"/>
        <v>0.71985052911289094</v>
      </c>
      <c r="H369" s="160">
        <f t="shared" si="92"/>
        <v>1.5941765171773645</v>
      </c>
      <c r="I369" s="160">
        <f t="shared" si="92"/>
        <v>4.0206033606938298</v>
      </c>
      <c r="J369" s="160">
        <f t="shared" si="92"/>
        <v>2.2735491242582846</v>
      </c>
      <c r="K369" s="160">
        <f t="shared" si="92"/>
        <v>2.0238111931757437</v>
      </c>
      <c r="L369" s="160">
        <f t="shared" si="92"/>
        <v>4.107448094897066</v>
      </c>
      <c r="M369" s="160">
        <f t="shared" si="92"/>
        <v>1.4294888448569107</v>
      </c>
      <c r="N369" s="160">
        <f t="shared" si="92"/>
        <v>10.737480499490225</v>
      </c>
      <c r="O369" s="160">
        <f t="shared" si="92"/>
        <v>15.310663853142518</v>
      </c>
      <c r="P369" s="160">
        <f t="shared" si="92"/>
        <v>0</v>
      </c>
      <c r="Q369" s="160">
        <f t="shared" si="92"/>
        <v>0</v>
      </c>
    </row>
    <row r="370" spans="1:17" ht="12" customHeight="1" x14ac:dyDescent="0.25">
      <c r="A370" s="148" t="s">
        <v>60</v>
      </c>
      <c r="B370" s="156"/>
      <c r="C370" s="156">
        <f>RES_hhdet_in_fec!C$98</f>
        <v>3.5402794464116157E-2</v>
      </c>
      <c r="D370" s="156">
        <f>RES_hhdet_in_fec!D$98</f>
        <v>0.18460014070802508</v>
      </c>
      <c r="E370" s="156">
        <f>RES_hhdet_in_fec!E$98</f>
        <v>0</v>
      </c>
      <c r="F370" s="156">
        <f>RES_hhdet_in_fec!F$98</f>
        <v>0.36773418282928821</v>
      </c>
      <c r="G370" s="156">
        <f>RES_hhdet_in_fec!G$98</f>
        <v>0.3274517533321446</v>
      </c>
      <c r="H370" s="156">
        <f>RES_hhdet_in_fec!H$98</f>
        <v>0.696142522939321</v>
      </c>
      <c r="I370" s="156">
        <f>RES_hhdet_in_fec!I$98</f>
        <v>1.6942571726927447</v>
      </c>
      <c r="J370" s="156">
        <f>RES_hhdet_in_fec!J$98</f>
        <v>0.95184749961781012</v>
      </c>
      <c r="K370" s="156">
        <f>RES_hhdet_in_fec!K$98</f>
        <v>0.8192654303429534</v>
      </c>
      <c r="L370" s="156">
        <f>RES_hhdet_in_fec!L$98</f>
        <v>1.6964914742228139</v>
      </c>
      <c r="M370" s="156">
        <f>RES_hhdet_in_fec!M$98</f>
        <v>0.59007323249772148</v>
      </c>
      <c r="N370" s="156">
        <f>RES_hhdet_in_fec!N$98</f>
        <v>4.7053504107011461</v>
      </c>
      <c r="O370" s="156">
        <f>RES_hhdet_in_fec!O$98</f>
        <v>6.5193336569061193</v>
      </c>
      <c r="P370" s="156">
        <f>RES_hhdet_in_fec!P$98</f>
        <v>0</v>
      </c>
      <c r="Q370" s="156">
        <f>RES_hhdet_in_fec!Q$98</f>
        <v>0</v>
      </c>
    </row>
    <row r="371" spans="1:17" ht="12" customHeight="1" x14ac:dyDescent="0.25">
      <c r="A371" s="148" t="s">
        <v>59</v>
      </c>
      <c r="B371" s="156"/>
      <c r="C371" s="156">
        <f>RES_hhdet_in_fec!C$99</f>
        <v>6.2712217035069837E-2</v>
      </c>
      <c r="D371" s="156">
        <f>RES_hhdet_in_fec!D$99</f>
        <v>0.25686829970601216</v>
      </c>
      <c r="E371" s="156">
        <f>RES_hhdet_in_fec!E$99</f>
        <v>0</v>
      </c>
      <c r="F371" s="156">
        <f>RES_hhdet_in_fec!F$99</f>
        <v>0.5407419003894719</v>
      </c>
      <c r="G371" s="156">
        <f>RES_hhdet_in_fec!G$99</f>
        <v>0.39239877578074639</v>
      </c>
      <c r="H371" s="156">
        <f>RES_hhdet_in_fec!H$99</f>
        <v>0.89803399423804342</v>
      </c>
      <c r="I371" s="156">
        <f>RES_hhdet_in_fec!I$99</f>
        <v>2.3263461880010849</v>
      </c>
      <c r="J371" s="156">
        <f>RES_hhdet_in_fec!J$99</f>
        <v>1.3217016246404745</v>
      </c>
      <c r="K371" s="156">
        <f>RES_hhdet_in_fec!K$99</f>
        <v>1.2045457628327902</v>
      </c>
      <c r="L371" s="156">
        <f>RES_hhdet_in_fec!L$99</f>
        <v>2.4109566206742521</v>
      </c>
      <c r="M371" s="156">
        <f>RES_hhdet_in_fec!M$99</f>
        <v>0.83941561235918916</v>
      </c>
      <c r="N371" s="156">
        <f>RES_hhdet_in_fec!N$99</f>
        <v>6.0321300887890787</v>
      </c>
      <c r="O371" s="156">
        <f>RES_hhdet_in_fec!O$99</f>
        <v>8.7913301962363981</v>
      </c>
      <c r="P371" s="156">
        <f>RES_hhdet_in_fec!P$99</f>
        <v>0</v>
      </c>
      <c r="Q371" s="156">
        <f>RES_hhdet_in_fec!Q$99</f>
        <v>0</v>
      </c>
    </row>
    <row r="372" spans="1:17" ht="12" customHeight="1" x14ac:dyDescent="0.25">
      <c r="A372" s="158" t="s">
        <v>62</v>
      </c>
      <c r="B372" s="157"/>
      <c r="C372" s="157">
        <f>SUM(C373:C375)</f>
        <v>0.35879693873021118</v>
      </c>
      <c r="D372" s="157">
        <f t="shared" ref="D372:Q372" si="93">SUM(D373:D375)</f>
        <v>1.2266004678451521</v>
      </c>
      <c r="E372" s="157">
        <f t="shared" si="93"/>
        <v>0</v>
      </c>
      <c r="F372" s="157">
        <f t="shared" si="93"/>
        <v>2.5709571197917338</v>
      </c>
      <c r="G372" s="157">
        <f t="shared" si="93"/>
        <v>1.4403616649720874</v>
      </c>
      <c r="H372" s="157">
        <f t="shared" si="93"/>
        <v>2.315088114690357</v>
      </c>
      <c r="I372" s="157">
        <f t="shared" si="93"/>
        <v>9.1571954244828131</v>
      </c>
      <c r="J372" s="157">
        <f t="shared" si="93"/>
        <v>2.8923649143593568</v>
      </c>
      <c r="K372" s="157">
        <f t="shared" si="93"/>
        <v>2.5428286183620585</v>
      </c>
      <c r="L372" s="157">
        <f t="shared" si="93"/>
        <v>3.9373988063335705</v>
      </c>
      <c r="M372" s="157">
        <f t="shared" si="93"/>
        <v>2.1628486883995497</v>
      </c>
      <c r="N372" s="157">
        <f t="shared" si="93"/>
        <v>10.423231769711444</v>
      </c>
      <c r="O372" s="157">
        <f t="shared" si="93"/>
        <v>15.805931322784259</v>
      </c>
      <c r="P372" s="157">
        <f t="shared" si="93"/>
        <v>0</v>
      </c>
      <c r="Q372" s="157">
        <f t="shared" si="93"/>
        <v>0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</v>
      </c>
      <c r="E373" s="156">
        <f>RES_hhdet_in_fec!E$101</f>
        <v>0</v>
      </c>
      <c r="F373" s="156">
        <f>RES_hhdet_in_fec!F$101</f>
        <v>0</v>
      </c>
      <c r="G373" s="156">
        <f>RES_hhdet_in_fec!G$101</f>
        <v>0</v>
      </c>
      <c r="H373" s="156">
        <f>RES_hhdet_in_fec!H$101</f>
        <v>0</v>
      </c>
      <c r="I373" s="156">
        <f>RES_hhdet_in_fec!I$101</f>
        <v>9.1571954244828131</v>
      </c>
      <c r="J373" s="156">
        <f>RES_hhdet_in_fec!J$101</f>
        <v>0.74270489819425989</v>
      </c>
      <c r="K373" s="156">
        <f>RES_hhdet_in_fec!K$101</f>
        <v>9.8223493846422108E-2</v>
      </c>
      <c r="L373" s="156">
        <f>RES_hhdet_in_fec!L$101</f>
        <v>0</v>
      </c>
      <c r="M373" s="156">
        <f>RES_hhdet_in_fec!M$101</f>
        <v>0</v>
      </c>
      <c r="N373" s="156">
        <f>RES_hhdet_in_fec!N$101</f>
        <v>0</v>
      </c>
      <c r="O373" s="156">
        <f>RES_hhdet_in_fec!O$101</f>
        <v>0</v>
      </c>
      <c r="P373" s="156">
        <f>RES_hhdet_in_fec!P$101</f>
        <v>0</v>
      </c>
      <c r="Q373" s="156">
        <f>RES_hhdet_in_fec!Q$101</f>
        <v>0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0.35879693873021118</v>
      </c>
      <c r="D375" s="57">
        <f>RES_hhdet_in_fec!D$103</f>
        <v>1.2266004678451521</v>
      </c>
      <c r="E375" s="57">
        <f>RES_hhdet_in_fec!E$103</f>
        <v>0</v>
      </c>
      <c r="F375" s="57">
        <f>RES_hhdet_in_fec!F$103</f>
        <v>2.5709571197917338</v>
      </c>
      <c r="G375" s="57">
        <f>RES_hhdet_in_fec!G$103</f>
        <v>1.4403616649720874</v>
      </c>
      <c r="H375" s="57">
        <f>RES_hhdet_in_fec!H$103</f>
        <v>2.315088114690357</v>
      </c>
      <c r="I375" s="57">
        <f>RES_hhdet_in_fec!I$103</f>
        <v>0</v>
      </c>
      <c r="J375" s="57">
        <f>RES_hhdet_in_fec!J$103</f>
        <v>2.1496600161650967</v>
      </c>
      <c r="K375" s="57">
        <f>RES_hhdet_in_fec!K$103</f>
        <v>2.4446051245156366</v>
      </c>
      <c r="L375" s="57">
        <f>RES_hhdet_in_fec!L$103</f>
        <v>3.9373988063335705</v>
      </c>
      <c r="M375" s="57">
        <f>RES_hhdet_in_fec!M$103</f>
        <v>2.1628486883995497</v>
      </c>
      <c r="N375" s="57">
        <f>RES_hhdet_in_fec!N$103</f>
        <v>10.423231769711444</v>
      </c>
      <c r="O375" s="57">
        <f>RES_hhdet_in_fec!O$103</f>
        <v>15.805931322784259</v>
      </c>
      <c r="P375" s="57">
        <f>RES_hhdet_in_fec!P$103</f>
        <v>0</v>
      </c>
      <c r="Q375" s="57">
        <f>RES_hhdet_in_fec!Q$103</f>
        <v>0</v>
      </c>
    </row>
    <row r="377" spans="1:17" ht="12" customHeight="1" x14ac:dyDescent="0.25">
      <c r="A377" s="152" t="s">
        <v>192</v>
      </c>
      <c r="B377" s="168"/>
      <c r="C377" s="168">
        <f>SUM(C378,C381,C383,C396)</f>
        <v>3.3780365156351584</v>
      </c>
      <c r="D377" s="168">
        <f t="shared" ref="D377:Q377" si="94">SUM(D378,D381,D383,D396)</f>
        <v>10.191195108659549</v>
      </c>
      <c r="E377" s="168">
        <f t="shared" si="94"/>
        <v>0</v>
      </c>
      <c r="F377" s="168">
        <f t="shared" si="94"/>
        <v>21.490174653754213</v>
      </c>
      <c r="G377" s="168">
        <f t="shared" si="94"/>
        <v>12.783691402508452</v>
      </c>
      <c r="H377" s="168">
        <f t="shared" si="94"/>
        <v>19.398724222077281</v>
      </c>
      <c r="I377" s="168">
        <f t="shared" si="94"/>
        <v>31.091252045160019</v>
      </c>
      <c r="J377" s="168">
        <f t="shared" si="94"/>
        <v>19.949674135350136</v>
      </c>
      <c r="K377" s="168">
        <f t="shared" si="94"/>
        <v>18.757021995539695</v>
      </c>
      <c r="L377" s="168">
        <f t="shared" si="94"/>
        <v>27.077306643972143</v>
      </c>
      <c r="M377" s="168">
        <f t="shared" si="94"/>
        <v>18.454927651499801</v>
      </c>
      <c r="N377" s="168">
        <f t="shared" si="94"/>
        <v>72.1071369924517</v>
      </c>
      <c r="O377" s="168">
        <f t="shared" si="94"/>
        <v>85.270299658587518</v>
      </c>
      <c r="P377" s="168">
        <f t="shared" si="94"/>
        <v>0</v>
      </c>
      <c r="Q377" s="168">
        <f t="shared" si="94"/>
        <v>0</v>
      </c>
    </row>
    <row r="378" spans="1:17" ht="12" customHeight="1" x14ac:dyDescent="0.25">
      <c r="A378" s="158" t="s">
        <v>65</v>
      </c>
      <c r="B378" s="157"/>
      <c r="C378" s="157">
        <f>SUM(C379:C380)</f>
        <v>1.6451349014359</v>
      </c>
      <c r="D378" s="157">
        <f t="shared" ref="D378:Q378" si="95">SUM(D379:D380)</f>
        <v>5.6267011177439006</v>
      </c>
      <c r="E378" s="157">
        <f t="shared" si="95"/>
        <v>0</v>
      </c>
      <c r="F378" s="157">
        <f t="shared" si="95"/>
        <v>13.451793990234378</v>
      </c>
      <c r="G378" s="157">
        <f t="shared" si="95"/>
        <v>7.9869060612454703</v>
      </c>
      <c r="H378" s="157">
        <f t="shared" si="95"/>
        <v>12.538730335764527</v>
      </c>
      <c r="I378" s="157">
        <f t="shared" si="95"/>
        <v>20.422252895033822</v>
      </c>
      <c r="J378" s="157">
        <f t="shared" si="95"/>
        <v>10.822396435799794</v>
      </c>
      <c r="K378" s="157">
        <f t="shared" si="95"/>
        <v>9.6608582681893562</v>
      </c>
      <c r="L378" s="157">
        <f t="shared" si="95"/>
        <v>14.921218897571281</v>
      </c>
      <c r="M378" s="157">
        <f t="shared" si="95"/>
        <v>11.827423344482241</v>
      </c>
      <c r="N378" s="157">
        <f t="shared" si="95"/>
        <v>43.699643223359189</v>
      </c>
      <c r="O378" s="157">
        <f t="shared" si="95"/>
        <v>40.064652977313031</v>
      </c>
      <c r="P378" s="157">
        <f t="shared" si="95"/>
        <v>0</v>
      </c>
      <c r="Q378" s="157">
        <f t="shared" si="95"/>
        <v>0</v>
      </c>
    </row>
    <row r="379" spans="1:17" ht="12" customHeight="1" x14ac:dyDescent="0.25">
      <c r="A379" s="23" t="s">
        <v>157</v>
      </c>
      <c r="B379" s="156"/>
      <c r="C379" s="156">
        <f>RES_hhdet_in_tes!C$83</f>
        <v>1.6351743361207314</v>
      </c>
      <c r="D379" s="156">
        <f>RES_hhdet_in_tes!D$83</f>
        <v>5.5756570208629528</v>
      </c>
      <c r="E379" s="156">
        <f>RES_hhdet_in_tes!E$83</f>
        <v>0</v>
      </c>
      <c r="F379" s="156">
        <f>RES_hhdet_in_tes!F$83</f>
        <v>13.333743449094774</v>
      </c>
      <c r="G379" s="156">
        <f>RES_hhdet_in_tes!G$83</f>
        <v>7.9396932879286979</v>
      </c>
      <c r="H379" s="156">
        <f>RES_hhdet_in_tes!H$83</f>
        <v>12.424710469876329</v>
      </c>
      <c r="I379" s="156">
        <f>RES_hhdet_in_tes!I$83</f>
        <v>20.16113441334635</v>
      </c>
      <c r="J379" s="156">
        <f>RES_hhdet_in_tes!J$83</f>
        <v>10.689793280111351</v>
      </c>
      <c r="K379" s="156">
        <f>RES_hhdet_in_tes!K$83</f>
        <v>9.5269410151619951</v>
      </c>
      <c r="L379" s="156">
        <f>RES_hhdet_in_tes!L$83</f>
        <v>14.711864625591179</v>
      </c>
      <c r="M379" s="156">
        <f>RES_hhdet_in_tes!M$83</f>
        <v>11.752760740789945</v>
      </c>
      <c r="N379" s="156">
        <f>RES_hhdet_in_tes!N$83</f>
        <v>42.930396096605968</v>
      </c>
      <c r="O379" s="156">
        <f>RES_hhdet_in_tes!O$83</f>
        <v>39.362555925071767</v>
      </c>
      <c r="P379" s="156">
        <f>RES_hhdet_in_tes!P$83</f>
        <v>0</v>
      </c>
      <c r="Q379" s="156">
        <f>RES_hhdet_in_tes!Q$83</f>
        <v>0</v>
      </c>
    </row>
    <row r="380" spans="1:17" ht="12" customHeight="1" x14ac:dyDescent="0.25">
      <c r="A380" s="23" t="s">
        <v>60</v>
      </c>
      <c r="B380" s="156"/>
      <c r="C380" s="156">
        <f>RES_hhdet_in_tes!C$84</f>
        <v>9.960565315168703E-3</v>
      </c>
      <c r="D380" s="156">
        <f>RES_hhdet_in_tes!D$84</f>
        <v>5.1044096880948103E-2</v>
      </c>
      <c r="E380" s="156">
        <f>RES_hhdet_in_tes!E$84</f>
        <v>0</v>
      </c>
      <c r="F380" s="156">
        <f>RES_hhdet_in_tes!F$84</f>
        <v>0.11805054113960477</v>
      </c>
      <c r="G380" s="156">
        <f>RES_hhdet_in_tes!G$84</f>
        <v>4.7212773316772462E-2</v>
      </c>
      <c r="H380" s="156">
        <f>RES_hhdet_in_tes!H$84</f>
        <v>0.11401986588819744</v>
      </c>
      <c r="I380" s="156">
        <f>RES_hhdet_in_tes!I$84</f>
        <v>0.2611184816874717</v>
      </c>
      <c r="J380" s="156">
        <f>RES_hhdet_in_tes!J$84</f>
        <v>0.13260315568844291</v>
      </c>
      <c r="K380" s="156">
        <f>RES_hhdet_in_tes!K$84</f>
        <v>0.1339172530273614</v>
      </c>
      <c r="L380" s="156">
        <f>RES_hhdet_in_tes!L$84</f>
        <v>0.20935427198010137</v>
      </c>
      <c r="M380" s="156">
        <f>RES_hhdet_in_tes!M$84</f>
        <v>7.4662603692296617E-2</v>
      </c>
      <c r="N380" s="156">
        <f>RES_hhdet_in_tes!N$84</f>
        <v>0.7692471267532186</v>
      </c>
      <c r="O380" s="156">
        <f>RES_hhdet_in_tes!O$84</f>
        <v>0.70209705224126595</v>
      </c>
      <c r="P380" s="156">
        <f>RES_hhdet_in_tes!P$84</f>
        <v>0</v>
      </c>
      <c r="Q380" s="156">
        <f>RES_hhdet_in_tes!Q$84</f>
        <v>0</v>
      </c>
    </row>
    <row r="381" spans="1:17" ht="12" customHeight="1" x14ac:dyDescent="0.25">
      <c r="A381" s="158" t="s">
        <v>112</v>
      </c>
      <c r="B381" s="157"/>
      <c r="C381" s="157">
        <f>C382</f>
        <v>1.0931976623888353</v>
      </c>
      <c r="D381" s="157">
        <f t="shared" ref="D381:Q381" si="96">D382</f>
        <v>2.3694563928244223</v>
      </c>
      <c r="E381" s="157">
        <f t="shared" si="96"/>
        <v>0</v>
      </c>
      <c r="F381" s="157">
        <f t="shared" si="96"/>
        <v>3.2990470619366548</v>
      </c>
      <c r="G381" s="157">
        <f t="shared" si="96"/>
        <v>2.0829795210283604</v>
      </c>
      <c r="H381" s="157">
        <f t="shared" si="96"/>
        <v>2.4976309358853008</v>
      </c>
      <c r="I381" s="157">
        <f t="shared" si="96"/>
        <v>3.6149325126741529</v>
      </c>
      <c r="J381" s="157">
        <f t="shared" si="96"/>
        <v>4.3484087575703816</v>
      </c>
      <c r="K381" s="157">
        <f t="shared" si="96"/>
        <v>4.2240461964213063</v>
      </c>
      <c r="L381" s="157">
        <f t="shared" si="96"/>
        <v>4.5592313318878563</v>
      </c>
      <c r="M381" s="157">
        <f t="shared" si="96"/>
        <v>2.3470427414607333</v>
      </c>
      <c r="N381" s="157">
        <f t="shared" si="96"/>
        <v>8.7726210301580281</v>
      </c>
      <c r="O381" s="157">
        <f t="shared" si="96"/>
        <v>14.682841636132919</v>
      </c>
      <c r="P381" s="157">
        <f t="shared" si="96"/>
        <v>0</v>
      </c>
      <c r="Q381" s="157">
        <f t="shared" si="96"/>
        <v>0</v>
      </c>
    </row>
    <row r="382" spans="1:17" ht="12" customHeight="1" x14ac:dyDescent="0.25">
      <c r="A382" s="23" t="s">
        <v>60</v>
      </c>
      <c r="B382" s="156"/>
      <c r="C382" s="156">
        <f>RES_hhdet_in_tes!C$86</f>
        <v>1.0931976623888353</v>
      </c>
      <c r="D382" s="156">
        <f>RES_hhdet_in_tes!D$86</f>
        <v>2.3694563928244223</v>
      </c>
      <c r="E382" s="156">
        <f>RES_hhdet_in_tes!E$86</f>
        <v>0</v>
      </c>
      <c r="F382" s="156">
        <f>RES_hhdet_in_tes!F$86</f>
        <v>3.2990470619366548</v>
      </c>
      <c r="G382" s="156">
        <f>RES_hhdet_in_tes!G$86</f>
        <v>2.0829795210283604</v>
      </c>
      <c r="H382" s="156">
        <f>RES_hhdet_in_tes!H$86</f>
        <v>2.4976309358853008</v>
      </c>
      <c r="I382" s="156">
        <f>RES_hhdet_in_tes!I$86</f>
        <v>3.6149325126741529</v>
      </c>
      <c r="J382" s="156">
        <f>RES_hhdet_in_tes!J$86</f>
        <v>4.3484087575703816</v>
      </c>
      <c r="K382" s="156">
        <f>RES_hhdet_in_tes!K$86</f>
        <v>4.2240461964213063</v>
      </c>
      <c r="L382" s="156">
        <f>RES_hhdet_in_tes!L$86</f>
        <v>4.5592313318878563</v>
      </c>
      <c r="M382" s="156">
        <f>RES_hhdet_in_tes!M$86</f>
        <v>2.3470427414607333</v>
      </c>
      <c r="N382" s="156">
        <f>RES_hhdet_in_tes!N$86</f>
        <v>8.7726210301580281</v>
      </c>
      <c r="O382" s="156">
        <f>RES_hhdet_in_tes!O$86</f>
        <v>14.682841636132919</v>
      </c>
      <c r="P382" s="156">
        <f>RES_hhdet_in_tes!P$86</f>
        <v>0</v>
      </c>
      <c r="Q382" s="156">
        <f>RES_hhdet_in_tes!Q$86</f>
        <v>0</v>
      </c>
    </row>
    <row r="383" spans="1:17" ht="12" customHeight="1" x14ac:dyDescent="0.25">
      <c r="A383" s="158" t="s">
        <v>63</v>
      </c>
      <c r="B383" s="157"/>
      <c r="C383" s="157">
        <f>RES_hhdet_in_tes!C$87</f>
        <v>0.34287410029327875</v>
      </c>
      <c r="D383" s="157">
        <f>RES_hhdet_in_tes!D$87</f>
        <v>1.1752008770046682</v>
      </c>
      <c r="E383" s="157">
        <f>RES_hhdet_in_tes!E$87</f>
        <v>0</v>
      </c>
      <c r="F383" s="157">
        <f>RES_hhdet_in_tes!F$87</f>
        <v>2.5806619365388546</v>
      </c>
      <c r="G383" s="157">
        <f>RES_hhdet_in_tes!G$87</f>
        <v>1.4972937934253039</v>
      </c>
      <c r="H383" s="157">
        <f>RES_hhdet_in_tes!H$87</f>
        <v>2.3957699744059897</v>
      </c>
      <c r="I383" s="157">
        <f>RES_hhdet_in_tes!I$87</f>
        <v>3.9470465962080343</v>
      </c>
      <c r="J383" s="157">
        <f>RES_hhdet_in_tes!J$87</f>
        <v>2.6839229482893505</v>
      </c>
      <c r="K383" s="157">
        <f>RES_hhdet_in_tes!K$87</f>
        <v>2.7506638078887353</v>
      </c>
      <c r="L383" s="157">
        <f>RES_hhdet_in_tes!L$87</f>
        <v>4.2417431206344087</v>
      </c>
      <c r="M383" s="157">
        <f>RES_hhdet_in_tes!M$87</f>
        <v>2.4408202340844531</v>
      </c>
      <c r="N383" s="157">
        <f>RES_hhdet_in_tes!N$87</f>
        <v>10.777057316496984</v>
      </c>
      <c r="O383" s="157">
        <f>RES_hhdet_in_tes!O$87</f>
        <v>17.073398329313974</v>
      </c>
      <c r="P383" s="157">
        <f>RES_hhdet_in_tes!P$87</f>
        <v>0</v>
      </c>
      <c r="Q383" s="157">
        <f>RES_hhdet_in_tes!Q$87</f>
        <v>0</v>
      </c>
    </row>
    <row r="384" spans="1:17" ht="12" customHeight="1" x14ac:dyDescent="0.25">
      <c r="A384" s="167" t="s">
        <v>156</v>
      </c>
      <c r="B384" s="132"/>
      <c r="C384" s="132">
        <f>RES_hhdet_in_tes!C$88</f>
        <v>6.2483125707726121E-2</v>
      </c>
      <c r="D384" s="132">
        <f>RES_hhdet_in_tes!D$88</f>
        <v>6.5208192133261289E-2</v>
      </c>
      <c r="E384" s="132">
        <f>RES_hhdet_in_tes!E$88</f>
        <v>0</v>
      </c>
      <c r="F384" s="132">
        <f>RES_hhdet_in_tes!F$88</f>
        <v>0.1315040830211027</v>
      </c>
      <c r="G384" s="132">
        <f>RES_hhdet_in_tes!G$88</f>
        <v>5.8852803179203127E-2</v>
      </c>
      <c r="H384" s="132">
        <f>RES_hhdet_in_tes!H$88</f>
        <v>0</v>
      </c>
      <c r="I384" s="132">
        <f>RES_hhdet_in_tes!I$88</f>
        <v>0</v>
      </c>
      <c r="J384" s="132">
        <f>RES_hhdet_in_tes!J$88</f>
        <v>0</v>
      </c>
      <c r="K384" s="132">
        <f>RES_hhdet_in_tes!K$88</f>
        <v>1.5097693159453267E-2</v>
      </c>
      <c r="L384" s="132">
        <f>RES_hhdet_in_tes!L$88</f>
        <v>0</v>
      </c>
      <c r="M384" s="132">
        <f>RES_hhdet_in_tes!M$88</f>
        <v>0</v>
      </c>
      <c r="N384" s="132">
        <f>RES_hhdet_in_tes!N$88</f>
        <v>0</v>
      </c>
      <c r="O384" s="132">
        <f>RES_hhdet_in_tes!O$88</f>
        <v>0</v>
      </c>
      <c r="P384" s="132">
        <f>RES_hhdet_in_tes!P$88</f>
        <v>0</v>
      </c>
      <c r="Q384" s="132">
        <f>RES_hhdet_in_tes!Q$88</f>
        <v>0</v>
      </c>
    </row>
    <row r="385" spans="1:17" ht="12" customHeight="1" x14ac:dyDescent="0.25">
      <c r="A385" s="167" t="s">
        <v>155</v>
      </c>
      <c r="B385" s="132"/>
      <c r="C385" s="132">
        <f>SUM(C386:C387)</f>
        <v>3.5291239044043243E-2</v>
      </c>
      <c r="D385" s="132">
        <f t="shared" ref="D385:Q385" si="97">SUM(D386:D387)</f>
        <v>3.6648824978263481E-2</v>
      </c>
      <c r="E385" s="132">
        <f t="shared" si="97"/>
        <v>0</v>
      </c>
      <c r="F385" s="132">
        <f t="shared" si="97"/>
        <v>0.18288327086433728</v>
      </c>
      <c r="G385" s="132">
        <f t="shared" si="97"/>
        <v>4.8275823252254234E-2</v>
      </c>
      <c r="H385" s="132">
        <f t="shared" si="97"/>
        <v>0.18319095365197746</v>
      </c>
      <c r="I385" s="132">
        <f t="shared" si="97"/>
        <v>0.41033312092563423</v>
      </c>
      <c r="J385" s="132">
        <f t="shared" si="97"/>
        <v>0.13727815214623032</v>
      </c>
      <c r="K385" s="132">
        <f t="shared" si="97"/>
        <v>0.13438742207825055</v>
      </c>
      <c r="L385" s="132">
        <f t="shared" si="97"/>
        <v>0.39517307601805596</v>
      </c>
      <c r="M385" s="132">
        <f t="shared" si="97"/>
        <v>0.51821972542230532</v>
      </c>
      <c r="N385" s="132">
        <f t="shared" si="97"/>
        <v>1.3163708213772836</v>
      </c>
      <c r="O385" s="132">
        <f t="shared" si="97"/>
        <v>3.4710435152827017</v>
      </c>
      <c r="P385" s="132">
        <f t="shared" si="97"/>
        <v>0</v>
      </c>
      <c r="Q385" s="132">
        <f t="shared" si="97"/>
        <v>0</v>
      </c>
    </row>
    <row r="386" spans="1:17" ht="12" customHeight="1" x14ac:dyDescent="0.25">
      <c r="A386" s="166" t="s">
        <v>55</v>
      </c>
      <c r="B386" s="165"/>
      <c r="C386" s="165">
        <f>RES_hhdet_in_tes!C$90</f>
        <v>9.0028037841438854E-3</v>
      </c>
      <c r="D386" s="165">
        <f>RES_hhdet_in_tes!D$90</f>
        <v>1.1005455917416489E-2</v>
      </c>
      <c r="E386" s="165">
        <f>RES_hhdet_in_tes!E$90</f>
        <v>0</v>
      </c>
      <c r="F386" s="165">
        <f>RES_hhdet_in_tes!F$90</f>
        <v>5.3785117050430792E-2</v>
      </c>
      <c r="G386" s="165">
        <f>RES_hhdet_in_tes!G$90</f>
        <v>1.6701348854119523E-2</v>
      </c>
      <c r="H386" s="165">
        <f>RES_hhdet_in_tes!H$90</f>
        <v>5.9961424133619774E-2</v>
      </c>
      <c r="I386" s="165">
        <f>RES_hhdet_in_tes!I$90</f>
        <v>0.13263767940760413</v>
      </c>
      <c r="J386" s="165">
        <f>RES_hhdet_in_tes!J$90</f>
        <v>4.1573875541851678E-2</v>
      </c>
      <c r="K386" s="165">
        <f>RES_hhdet_in_tes!K$90</f>
        <v>3.9728194233831123E-2</v>
      </c>
      <c r="L386" s="165">
        <f>RES_hhdet_in_tes!L$90</f>
        <v>0.12526496620612007</v>
      </c>
      <c r="M386" s="165">
        <f>RES_hhdet_in_tes!M$90</f>
        <v>0.17272255614148219</v>
      </c>
      <c r="N386" s="165">
        <f>RES_hhdet_in_tes!N$90</f>
        <v>0.43969637539799977</v>
      </c>
      <c r="O386" s="165">
        <f>RES_hhdet_in_tes!O$90</f>
        <v>1.1561783245039028</v>
      </c>
      <c r="P386" s="165">
        <f>RES_hhdet_in_tes!P$90</f>
        <v>0</v>
      </c>
      <c r="Q386" s="165">
        <f>RES_hhdet_in_tes!Q$90</f>
        <v>0</v>
      </c>
    </row>
    <row r="387" spans="1:17" ht="12" customHeight="1" x14ac:dyDescent="0.25">
      <c r="A387" s="147" t="s">
        <v>59</v>
      </c>
      <c r="B387" s="164"/>
      <c r="C387" s="164">
        <f>RES_hhdet_in_tes!C$91</f>
        <v>2.6288435259899354E-2</v>
      </c>
      <c r="D387" s="164">
        <f>RES_hhdet_in_tes!D$91</f>
        <v>2.5643369060846993E-2</v>
      </c>
      <c r="E387" s="164">
        <f>RES_hhdet_in_tes!E$91</f>
        <v>0</v>
      </c>
      <c r="F387" s="164">
        <f>RES_hhdet_in_tes!F$91</f>
        <v>0.12909815381390649</v>
      </c>
      <c r="G387" s="164">
        <f>RES_hhdet_in_tes!G$91</f>
        <v>3.1574474398134711E-2</v>
      </c>
      <c r="H387" s="164">
        <f>RES_hhdet_in_tes!H$91</f>
        <v>0.12322952951835769</v>
      </c>
      <c r="I387" s="164">
        <f>RES_hhdet_in_tes!I$91</f>
        <v>0.27769544151803011</v>
      </c>
      <c r="J387" s="164">
        <f>RES_hhdet_in_tes!J$91</f>
        <v>9.5704276604378635E-2</v>
      </c>
      <c r="K387" s="164">
        <f>RES_hhdet_in_tes!K$91</f>
        <v>9.4659227844419436E-2</v>
      </c>
      <c r="L387" s="164">
        <f>RES_hhdet_in_tes!L$91</f>
        <v>0.26990810981193591</v>
      </c>
      <c r="M387" s="164">
        <f>RES_hhdet_in_tes!M$91</f>
        <v>0.34549716928082319</v>
      </c>
      <c r="N387" s="164">
        <f>RES_hhdet_in_tes!N$91</f>
        <v>0.87667444597928368</v>
      </c>
      <c r="O387" s="164">
        <f>RES_hhdet_in_tes!O$91</f>
        <v>2.3148651907787987</v>
      </c>
      <c r="P387" s="164">
        <f>RES_hhdet_in_tes!P$91</f>
        <v>0</v>
      </c>
      <c r="Q387" s="164">
        <f>RES_hhdet_in_tes!Q$91</f>
        <v>0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0.1568371372650198</v>
      </c>
      <c r="D392" s="162">
        <f>RES_hhdet_in_tes!D$96</f>
        <v>0.6926697255361034</v>
      </c>
      <c r="E392" s="162">
        <f>RES_hhdet_in_tes!E$96</f>
        <v>0</v>
      </c>
      <c r="F392" s="162">
        <f>RES_hhdet_in_tes!F$96</f>
        <v>1.4695512220291207</v>
      </c>
      <c r="G392" s="162">
        <f>RES_hhdet_in_tes!G$96</f>
        <v>0.77804394482098138</v>
      </c>
      <c r="H392" s="162">
        <f>RES_hhdet_in_tes!H$96</f>
        <v>0.82898309254353519</v>
      </c>
      <c r="I392" s="162">
        <f>RES_hhdet_in_tes!I$96</f>
        <v>0</v>
      </c>
      <c r="J392" s="162">
        <f>RES_hhdet_in_tes!J$96</f>
        <v>0.53166465673959207</v>
      </c>
      <c r="K392" s="162">
        <f>RES_hhdet_in_tes!K$96</f>
        <v>0.79045778955048274</v>
      </c>
      <c r="L392" s="162">
        <f>RES_hhdet_in_tes!L$96</f>
        <v>0.18886144284627401</v>
      </c>
      <c r="M392" s="162">
        <f>RES_hhdet_in_tes!M$96</f>
        <v>0.64883797890666806</v>
      </c>
      <c r="N392" s="162">
        <f>RES_hhdet_in_tes!N$96</f>
        <v>0</v>
      </c>
      <c r="O392" s="162">
        <f>RES_hhdet_in_tes!O$96</f>
        <v>0</v>
      </c>
      <c r="P392" s="162">
        <f>RES_hhdet_in_tes!P$96</f>
        <v>0</v>
      </c>
      <c r="Q392" s="162">
        <f>RES_hhdet_in_tes!Q$96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8.8262598276489579E-2</v>
      </c>
      <c r="D393" s="160">
        <f t="shared" ref="D393:Q393" si="99">SUM(D394:D395)</f>
        <v>0.38067413435704006</v>
      </c>
      <c r="E393" s="160">
        <f t="shared" si="99"/>
        <v>0</v>
      </c>
      <c r="F393" s="160">
        <f t="shared" si="99"/>
        <v>0.79672336062429361</v>
      </c>
      <c r="G393" s="160">
        <f t="shared" si="99"/>
        <v>0.61212122217286513</v>
      </c>
      <c r="H393" s="160">
        <f t="shared" si="99"/>
        <v>1.3835959282104771</v>
      </c>
      <c r="I393" s="160">
        <f t="shared" si="99"/>
        <v>3.5367134752823999</v>
      </c>
      <c r="J393" s="160">
        <f t="shared" si="99"/>
        <v>2.0149801394035283</v>
      </c>
      <c r="K393" s="160">
        <f t="shared" si="99"/>
        <v>1.8107209031005489</v>
      </c>
      <c r="L393" s="160">
        <f t="shared" si="99"/>
        <v>3.6577086017700786</v>
      </c>
      <c r="M393" s="160">
        <f t="shared" si="99"/>
        <v>1.2737625297554798</v>
      </c>
      <c r="N393" s="160">
        <f t="shared" si="99"/>
        <v>9.4606864951197007</v>
      </c>
      <c r="O393" s="160">
        <f t="shared" si="99"/>
        <v>13.602354814031274</v>
      </c>
      <c r="P393" s="160">
        <f t="shared" si="99"/>
        <v>0</v>
      </c>
      <c r="Q393" s="160">
        <f t="shared" si="99"/>
        <v>0</v>
      </c>
    </row>
    <row r="394" spans="1:17" ht="12" customHeight="1" x14ac:dyDescent="0.25">
      <c r="A394" s="148" t="s">
        <v>60</v>
      </c>
      <c r="B394" s="156"/>
      <c r="C394" s="156">
        <f>RES_hhdet_in_tes!C$98</f>
        <v>2.2597681288703209E-2</v>
      </c>
      <c r="D394" s="156">
        <f>RES_hhdet_in_tes!D$98</f>
        <v>0.11690563698260949</v>
      </c>
      <c r="E394" s="156">
        <f>RES_hhdet_in_tes!E$98</f>
        <v>0</v>
      </c>
      <c r="F394" s="156">
        <f>RES_hhdet_in_tes!F$98</f>
        <v>0.24000373763197652</v>
      </c>
      <c r="G394" s="156">
        <f>RES_hhdet_in_tes!G$98</f>
        <v>0.21596937348395223</v>
      </c>
      <c r="H394" s="156">
        <f>RES_hhdet_in_tes!H$98</f>
        <v>0.47547526404321744</v>
      </c>
      <c r="I394" s="156">
        <f>RES_hhdet_in_tes!I$98</f>
        <v>1.1901576222161963</v>
      </c>
      <c r="J394" s="156">
        <f>RES_hhdet_in_tes!J$98</f>
        <v>0.68244827671868857</v>
      </c>
      <c r="K394" s="156">
        <f>RES_hhdet_in_tes!K$98</f>
        <v>0.59110160507789811</v>
      </c>
      <c r="L394" s="156">
        <f>RES_hhdet_in_tes!L$98</f>
        <v>1.2259312807844089</v>
      </c>
      <c r="M394" s="156">
        <f>RES_hhdet_in_tes!M$98</f>
        <v>0.42691256205521233</v>
      </c>
      <c r="N394" s="156">
        <f>RES_hhdet_in_tes!N$98</f>
        <v>3.4244602670799957</v>
      </c>
      <c r="O394" s="156">
        <f>RES_hhdet_in_tes!O$98</f>
        <v>4.7833850170067365</v>
      </c>
      <c r="P394" s="156">
        <f>RES_hhdet_in_tes!P$98</f>
        <v>0</v>
      </c>
      <c r="Q394" s="156">
        <f>RES_hhdet_in_tes!Q$98</f>
        <v>0</v>
      </c>
    </row>
    <row r="395" spans="1:17" ht="12" customHeight="1" x14ac:dyDescent="0.25">
      <c r="A395" s="148" t="s">
        <v>59</v>
      </c>
      <c r="B395" s="156"/>
      <c r="C395" s="156">
        <f>RES_hhdet_in_tes!C$99</f>
        <v>6.566491698778637E-2</v>
      </c>
      <c r="D395" s="156">
        <f>RES_hhdet_in_tes!D$99</f>
        <v>0.26376849737443059</v>
      </c>
      <c r="E395" s="156">
        <f>RES_hhdet_in_tes!E$99</f>
        <v>0</v>
      </c>
      <c r="F395" s="156">
        <f>RES_hhdet_in_tes!F$99</f>
        <v>0.55671962299231703</v>
      </c>
      <c r="G395" s="156">
        <f>RES_hhdet_in_tes!G$99</f>
        <v>0.39615184868891296</v>
      </c>
      <c r="H395" s="156">
        <f>RES_hhdet_in_tes!H$99</f>
        <v>0.90812066416725956</v>
      </c>
      <c r="I395" s="156">
        <f>RES_hhdet_in_tes!I$99</f>
        <v>2.3465558530662038</v>
      </c>
      <c r="J395" s="156">
        <f>RES_hhdet_in_tes!J$99</f>
        <v>1.3325318626848397</v>
      </c>
      <c r="K395" s="156">
        <f>RES_hhdet_in_tes!K$99</f>
        <v>1.2196192980226508</v>
      </c>
      <c r="L395" s="156">
        <f>RES_hhdet_in_tes!L$99</f>
        <v>2.4317773209856695</v>
      </c>
      <c r="M395" s="156">
        <f>RES_hhdet_in_tes!M$99</f>
        <v>0.84684996770026744</v>
      </c>
      <c r="N395" s="156">
        <f>RES_hhdet_in_tes!N$99</f>
        <v>6.0362262280397045</v>
      </c>
      <c r="O395" s="156">
        <f>RES_hhdet_in_tes!O$99</f>
        <v>8.818969797024538</v>
      </c>
      <c r="P395" s="156">
        <f>RES_hhdet_in_tes!P$99</f>
        <v>0</v>
      </c>
      <c r="Q395" s="156">
        <f>RES_hhdet_in_tes!Q$99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0.29682985151714447</v>
      </c>
      <c r="D396" s="157">
        <f t="shared" ref="D396:Q396" si="100">SUM(D397:D399)</f>
        <v>1.0198367210865595</v>
      </c>
      <c r="E396" s="157">
        <f t="shared" si="100"/>
        <v>0</v>
      </c>
      <c r="F396" s="157">
        <f t="shared" si="100"/>
        <v>2.1586716650443258</v>
      </c>
      <c r="G396" s="157">
        <f t="shared" si="100"/>
        <v>1.2165120268093199</v>
      </c>
      <c r="H396" s="157">
        <f t="shared" si="100"/>
        <v>1.9665929760214629</v>
      </c>
      <c r="I396" s="157">
        <f t="shared" si="100"/>
        <v>3.1070200412440139</v>
      </c>
      <c r="J396" s="157">
        <f t="shared" si="100"/>
        <v>2.0949459936906116</v>
      </c>
      <c r="K396" s="157">
        <f t="shared" si="100"/>
        <v>2.1214537230402959</v>
      </c>
      <c r="L396" s="157">
        <f t="shared" si="100"/>
        <v>3.3551132938785946</v>
      </c>
      <c r="M396" s="157">
        <f t="shared" si="100"/>
        <v>1.839641331472377</v>
      </c>
      <c r="N396" s="157">
        <f t="shared" si="100"/>
        <v>8.8578154224374952</v>
      </c>
      <c r="O396" s="157">
        <f t="shared" si="100"/>
        <v>13.449406715827598</v>
      </c>
      <c r="P396" s="157">
        <f t="shared" si="100"/>
        <v>0</v>
      </c>
      <c r="Q396" s="157">
        <f t="shared" si="100"/>
        <v>0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</v>
      </c>
      <c r="E397" s="156">
        <f>RES_hhdet_in_tes!E$101</f>
        <v>0</v>
      </c>
      <c r="F397" s="156">
        <f>RES_hhdet_in_tes!F$101</f>
        <v>0</v>
      </c>
      <c r="G397" s="156">
        <f>RES_hhdet_in_tes!G$101</f>
        <v>0</v>
      </c>
      <c r="H397" s="156">
        <f>RES_hhdet_in_tes!H$101</f>
        <v>0</v>
      </c>
      <c r="I397" s="156">
        <f>RES_hhdet_in_tes!I$101</f>
        <v>3.1070200412440139</v>
      </c>
      <c r="J397" s="156">
        <f>RES_hhdet_in_tes!J$101</f>
        <v>0.25334525643873784</v>
      </c>
      <c r="K397" s="156">
        <f>RES_hhdet_in_tes!K$101</f>
        <v>3.3670912767221395E-2</v>
      </c>
      <c r="L397" s="156">
        <f>RES_hhdet_in_tes!L$101</f>
        <v>0</v>
      </c>
      <c r="M397" s="156">
        <f>RES_hhdet_in_tes!M$101</f>
        <v>0</v>
      </c>
      <c r="N397" s="156">
        <f>RES_hhdet_in_tes!N$101</f>
        <v>0</v>
      </c>
      <c r="O397" s="156">
        <f>RES_hhdet_in_tes!O$101</f>
        <v>0</v>
      </c>
      <c r="P397" s="156">
        <f>RES_hhdet_in_tes!P$101</f>
        <v>0</v>
      </c>
      <c r="Q397" s="156">
        <f>RES_hhdet_in_tes!Q$101</f>
        <v>0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0.29682985151714447</v>
      </c>
      <c r="D399" s="57">
        <f>RES_hhdet_in_tes!D$103</f>
        <v>1.0198367210865595</v>
      </c>
      <c r="E399" s="57">
        <f>RES_hhdet_in_tes!E$103</f>
        <v>0</v>
      </c>
      <c r="F399" s="57">
        <f>RES_hhdet_in_tes!F$103</f>
        <v>2.1586716650443258</v>
      </c>
      <c r="G399" s="57">
        <f>RES_hhdet_in_tes!G$103</f>
        <v>1.2165120268093199</v>
      </c>
      <c r="H399" s="57">
        <f>RES_hhdet_in_tes!H$103</f>
        <v>1.9665929760214629</v>
      </c>
      <c r="I399" s="57">
        <f>RES_hhdet_in_tes!I$103</f>
        <v>0</v>
      </c>
      <c r="J399" s="57">
        <f>RES_hhdet_in_tes!J$103</f>
        <v>1.8416007372518737</v>
      </c>
      <c r="K399" s="57">
        <f>RES_hhdet_in_tes!K$103</f>
        <v>2.0877828102730747</v>
      </c>
      <c r="L399" s="57">
        <f>RES_hhdet_in_tes!L$103</f>
        <v>3.3551132938785946</v>
      </c>
      <c r="M399" s="57">
        <f>RES_hhdet_in_tes!M$103</f>
        <v>1.839641331472377</v>
      </c>
      <c r="N399" s="57">
        <f>RES_hhdet_in_tes!N$103</f>
        <v>8.8578154224374952</v>
      </c>
      <c r="O399" s="57">
        <f>RES_hhdet_in_tes!O$103</f>
        <v>13.449406715827598</v>
      </c>
      <c r="P399" s="57">
        <f>RES_hhdet_in_tes!P$103</f>
        <v>0</v>
      </c>
      <c r="Q399" s="57">
        <f>RES_hhdet_in_tes!Q$103</f>
        <v>0</v>
      </c>
    </row>
    <row r="401" spans="1:17" ht="12" customHeight="1" x14ac:dyDescent="0.25">
      <c r="A401" s="152" t="s">
        <v>191</v>
      </c>
      <c r="B401" s="175"/>
      <c r="C401" s="175">
        <f t="shared" ref="C401:Q416" si="101">IF(C377=0,"",C377/C353)</f>
        <v>0.70756513514990105</v>
      </c>
      <c r="D401" s="175">
        <f t="shared" si="101"/>
        <v>0.66300877647483658</v>
      </c>
      <c r="E401" s="175" t="str">
        <f t="shared" si="101"/>
        <v/>
      </c>
      <c r="F401" s="175">
        <f t="shared" si="101"/>
        <v>0.62405807672026059</v>
      </c>
      <c r="G401" s="175">
        <f t="shared" si="101"/>
        <v>0.63062022532163908</v>
      </c>
      <c r="H401" s="175">
        <f t="shared" si="101"/>
        <v>0.62139867689211248</v>
      </c>
      <c r="I401" s="175">
        <f t="shared" si="101"/>
        <v>0.56110013588354279</v>
      </c>
      <c r="J401" s="175">
        <f t="shared" si="101"/>
        <v>0.68714733702511455</v>
      </c>
      <c r="K401" s="175">
        <f t="shared" si="101"/>
        <v>0.71599618994293035</v>
      </c>
      <c r="L401" s="175">
        <f t="shared" si="101"/>
        <v>0.6894388420296389</v>
      </c>
      <c r="M401" s="175">
        <f t="shared" si="101"/>
        <v>0.64565507476729966</v>
      </c>
      <c r="N401" s="175">
        <f t="shared" si="101"/>
        <v>0.66356538285422362</v>
      </c>
      <c r="O401" s="175">
        <f t="shared" si="101"/>
        <v>0.73373690139409387</v>
      </c>
      <c r="P401" s="175" t="str">
        <f t="shared" si="101"/>
        <v/>
      </c>
      <c r="Q401" s="175" t="str">
        <f t="shared" si="101"/>
        <v/>
      </c>
    </row>
    <row r="402" spans="1:17" ht="12" customHeight="1" x14ac:dyDescent="0.25">
      <c r="A402" s="158" t="s">
        <v>65</v>
      </c>
      <c r="B402" s="169"/>
      <c r="C402" s="169">
        <f t="shared" si="101"/>
        <v>0.49893061888239504</v>
      </c>
      <c r="D402" s="169">
        <f t="shared" si="101"/>
        <v>0.50228132112462398</v>
      </c>
      <c r="E402" s="169" t="str">
        <f t="shared" si="101"/>
        <v/>
      </c>
      <c r="F402" s="169">
        <f t="shared" si="101"/>
        <v>0.50603737604586074</v>
      </c>
      <c r="G402" s="169">
        <f t="shared" si="101"/>
        <v>0.50723711482228584</v>
      </c>
      <c r="H402" s="169">
        <f t="shared" si="101"/>
        <v>0.50850077112576819</v>
      </c>
      <c r="I402" s="169">
        <f t="shared" si="101"/>
        <v>0.51138806806209747</v>
      </c>
      <c r="J402" s="169">
        <f t="shared" si="101"/>
        <v>0.51381987642508298</v>
      </c>
      <c r="K402" s="169">
        <f t="shared" si="101"/>
        <v>0.51759854419185181</v>
      </c>
      <c r="L402" s="169">
        <f t="shared" si="101"/>
        <v>0.51891882708227233</v>
      </c>
      <c r="M402" s="169">
        <f t="shared" si="101"/>
        <v>0.52398590298412517</v>
      </c>
      <c r="N402" s="169">
        <f t="shared" si="101"/>
        <v>0.52754840106543488</v>
      </c>
      <c r="O402" s="169">
        <f t="shared" si="101"/>
        <v>0.52851090611215124</v>
      </c>
      <c r="P402" s="169" t="str">
        <f t="shared" si="101"/>
        <v/>
      </c>
      <c r="Q402" s="169" t="str">
        <f t="shared" si="101"/>
        <v/>
      </c>
    </row>
    <row r="403" spans="1:17" ht="12" customHeight="1" x14ac:dyDescent="0.25">
      <c r="A403" s="23" t="s">
        <v>157</v>
      </c>
      <c r="B403" s="73"/>
      <c r="C403" s="73">
        <f t="shared" si="101"/>
        <v>0.4972270128204006</v>
      </c>
      <c r="D403" s="73">
        <f t="shared" si="101"/>
        <v>0.49972397201801394</v>
      </c>
      <c r="E403" s="73" t="str">
        <f t="shared" si="101"/>
        <v/>
      </c>
      <c r="F403" s="73">
        <f t="shared" si="101"/>
        <v>0.50356993430777186</v>
      </c>
      <c r="G403" s="73">
        <f t="shared" si="101"/>
        <v>0.50558532878246798</v>
      </c>
      <c r="H403" s="73">
        <f t="shared" si="101"/>
        <v>0.50598467599469721</v>
      </c>
      <c r="I403" s="73">
        <f t="shared" si="101"/>
        <v>0.50788873497427001</v>
      </c>
      <c r="J403" s="73">
        <f t="shared" si="101"/>
        <v>0.51048810882799645</v>
      </c>
      <c r="K403" s="73">
        <f t="shared" si="101"/>
        <v>0.51384492365469403</v>
      </c>
      <c r="L403" s="73">
        <f t="shared" si="101"/>
        <v>0.51517007099384704</v>
      </c>
      <c r="M403" s="73">
        <f t="shared" si="101"/>
        <v>0.52230260256690497</v>
      </c>
      <c r="N403" s="73">
        <f t="shared" si="101"/>
        <v>0.52296118963224414</v>
      </c>
      <c r="O403" s="73">
        <f t="shared" si="101"/>
        <v>0.52402438758462078</v>
      </c>
      <c r="P403" s="73" t="str">
        <f t="shared" si="101"/>
        <v/>
      </c>
      <c r="Q403" s="73" t="str">
        <f t="shared" si="101"/>
        <v/>
      </c>
    </row>
    <row r="404" spans="1:17" ht="12" customHeight="1" x14ac:dyDescent="0.25">
      <c r="A404" s="23" t="s">
        <v>60</v>
      </c>
      <c r="B404" s="73"/>
      <c r="C404" s="73">
        <f t="shared" si="101"/>
        <v>1.140318355954695</v>
      </c>
      <c r="D404" s="73">
        <f t="shared" si="101"/>
        <v>1.1389551033846974</v>
      </c>
      <c r="E404" s="73" t="str">
        <f t="shared" si="101"/>
        <v/>
      </c>
      <c r="F404" s="73">
        <f t="shared" si="101"/>
        <v>1.1331923166608979</v>
      </c>
      <c r="G404" s="73">
        <f t="shared" si="101"/>
        <v>1.1257397160178326</v>
      </c>
      <c r="H404" s="73">
        <f t="shared" si="101"/>
        <v>1.1099496604093593</v>
      </c>
      <c r="I404" s="73">
        <f t="shared" si="101"/>
        <v>1.0926592806457545</v>
      </c>
      <c r="J404" s="73">
        <f t="shared" si="101"/>
        <v>1.0843373063948407</v>
      </c>
      <c r="K404" s="73">
        <f t="shared" si="101"/>
        <v>1.0776098440975199</v>
      </c>
      <c r="L404" s="73">
        <f t="shared" si="101"/>
        <v>1.0619545044215342</v>
      </c>
      <c r="M404" s="73">
        <f t="shared" si="101"/>
        <v>1.0635274906201395</v>
      </c>
      <c r="N404" s="73">
        <f t="shared" si="101"/>
        <v>1.0334539442973245</v>
      </c>
      <c r="O404" s="73">
        <f t="shared" si="101"/>
        <v>1.0163733273505893</v>
      </c>
      <c r="P404" s="73" t="str">
        <f t="shared" si="101"/>
        <v/>
      </c>
      <c r="Q404" s="73" t="str">
        <f t="shared" si="101"/>
        <v/>
      </c>
    </row>
    <row r="405" spans="1:17" ht="12" customHeight="1" x14ac:dyDescent="0.25">
      <c r="A405" s="158" t="s">
        <v>112</v>
      </c>
      <c r="B405" s="169"/>
      <c r="C405" s="169">
        <f t="shared" si="101"/>
        <v>1.7902192544053612</v>
      </c>
      <c r="D405" s="169">
        <f t="shared" si="101"/>
        <v>1.7956803101146468</v>
      </c>
      <c r="E405" s="169" t="str">
        <f t="shared" si="101"/>
        <v/>
      </c>
      <c r="F405" s="169">
        <f t="shared" si="101"/>
        <v>1.8495571724828517</v>
      </c>
      <c r="G405" s="169">
        <f t="shared" si="101"/>
        <v>1.9059278369576731</v>
      </c>
      <c r="H405" s="169">
        <f t="shared" si="101"/>
        <v>1.9868900927245428</v>
      </c>
      <c r="I405" s="169">
        <f t="shared" si="101"/>
        <v>2.0973899939394895</v>
      </c>
      <c r="J405" s="169">
        <f t="shared" si="101"/>
        <v>2.2714841701486037</v>
      </c>
      <c r="K405" s="169">
        <f t="shared" si="101"/>
        <v>2.4873638341177213</v>
      </c>
      <c r="L405" s="169">
        <f t="shared" si="101"/>
        <v>2.7095684160356206</v>
      </c>
      <c r="M405" s="169">
        <f t="shared" si="101"/>
        <v>2.8656521626221183</v>
      </c>
      <c r="N405" s="169">
        <f t="shared" si="101"/>
        <v>3.0592669139018338</v>
      </c>
      <c r="O405" s="169">
        <f t="shared" si="101"/>
        <v>3.2189451624382888</v>
      </c>
      <c r="P405" s="169" t="str">
        <f t="shared" si="101"/>
        <v/>
      </c>
      <c r="Q405" s="169" t="str">
        <f t="shared" si="101"/>
        <v/>
      </c>
    </row>
    <row r="406" spans="1:17" ht="12" customHeight="1" x14ac:dyDescent="0.25">
      <c r="A406" s="23" t="s">
        <v>60</v>
      </c>
      <c r="B406" s="73"/>
      <c r="C406" s="73">
        <f t="shared" si="101"/>
        <v>1.7902192544053612</v>
      </c>
      <c r="D406" s="73">
        <f t="shared" si="101"/>
        <v>1.7956803101146468</v>
      </c>
      <c r="E406" s="73" t="str">
        <f t="shared" si="101"/>
        <v/>
      </c>
      <c r="F406" s="73">
        <f t="shared" si="101"/>
        <v>1.8495571724828517</v>
      </c>
      <c r="G406" s="73">
        <f t="shared" si="101"/>
        <v>1.9059278369576731</v>
      </c>
      <c r="H406" s="73">
        <f t="shared" si="101"/>
        <v>1.9868900927245428</v>
      </c>
      <c r="I406" s="73">
        <f t="shared" si="101"/>
        <v>2.0973899939394895</v>
      </c>
      <c r="J406" s="73">
        <f t="shared" si="101"/>
        <v>2.2714841701486037</v>
      </c>
      <c r="K406" s="73">
        <f t="shared" si="101"/>
        <v>2.4873638341177213</v>
      </c>
      <c r="L406" s="73">
        <f t="shared" si="101"/>
        <v>2.7095684160356206</v>
      </c>
      <c r="M406" s="73">
        <f t="shared" si="101"/>
        <v>2.8656521626221183</v>
      </c>
      <c r="N406" s="73">
        <f t="shared" si="101"/>
        <v>3.0592669139018338</v>
      </c>
      <c r="O406" s="73">
        <f t="shared" si="101"/>
        <v>3.2189451624382888</v>
      </c>
      <c r="P406" s="73" t="str">
        <f t="shared" si="101"/>
        <v/>
      </c>
      <c r="Q406" s="73" t="str">
        <f t="shared" si="101"/>
        <v/>
      </c>
    </row>
    <row r="407" spans="1:17" ht="12" customHeight="1" x14ac:dyDescent="0.25">
      <c r="A407" s="158" t="s">
        <v>63</v>
      </c>
      <c r="B407" s="169"/>
      <c r="C407" s="169">
        <f t="shared" si="101"/>
        <v>0.67574540495534785</v>
      </c>
      <c r="D407" s="169">
        <f t="shared" si="101"/>
        <v>0.72422133140835543</v>
      </c>
      <c r="E407" s="169" t="str">
        <f t="shared" si="101"/>
        <v/>
      </c>
      <c r="F407" s="169">
        <f t="shared" si="101"/>
        <v>0.73756060310553728</v>
      </c>
      <c r="G407" s="169">
        <f t="shared" si="101"/>
        <v>0.75148099202819463</v>
      </c>
      <c r="H407" s="169">
        <f t="shared" si="101"/>
        <v>0.80194119961948973</v>
      </c>
      <c r="I407" s="169">
        <f t="shared" si="101"/>
        <v>0.85888263418510435</v>
      </c>
      <c r="J407" s="169">
        <f t="shared" si="101"/>
        <v>0.84846695629012148</v>
      </c>
      <c r="K407" s="169">
        <f t="shared" si="101"/>
        <v>0.83573882394563737</v>
      </c>
      <c r="L407" s="169">
        <f t="shared" si="101"/>
        <v>0.86567301030150245</v>
      </c>
      <c r="M407" s="169">
        <f t="shared" si="101"/>
        <v>0.80572115633479668</v>
      </c>
      <c r="N407" s="169">
        <f t="shared" si="101"/>
        <v>0.8594076516942889</v>
      </c>
      <c r="O407" s="169">
        <f t="shared" si="101"/>
        <v>0.85197703026793514</v>
      </c>
      <c r="P407" s="169" t="str">
        <f t="shared" si="101"/>
        <v/>
      </c>
      <c r="Q407" s="169" t="str">
        <f t="shared" si="101"/>
        <v/>
      </c>
    </row>
    <row r="408" spans="1:17" ht="12" customHeight="1" x14ac:dyDescent="0.25">
      <c r="A408" s="167" t="s">
        <v>156</v>
      </c>
      <c r="B408" s="174"/>
      <c r="C408" s="174">
        <f t="shared" si="101"/>
        <v>0.45483888662779276</v>
      </c>
      <c r="D408" s="174">
        <f t="shared" si="101"/>
        <v>0.45861994565359782</v>
      </c>
      <c r="E408" s="174" t="str">
        <f t="shared" si="101"/>
        <v/>
      </c>
      <c r="F408" s="174">
        <f t="shared" si="101"/>
        <v>0.46374491697348419</v>
      </c>
      <c r="G408" s="174">
        <f t="shared" si="101"/>
        <v>0.46724122064410145</v>
      </c>
      <c r="H408" s="174" t="str">
        <f t="shared" si="101"/>
        <v/>
      </c>
      <c r="I408" s="174" t="str">
        <f t="shared" si="101"/>
        <v/>
      </c>
      <c r="J408" s="174" t="str">
        <f t="shared" si="101"/>
        <v/>
      </c>
      <c r="K408" s="174">
        <f t="shared" si="101"/>
        <v>0.47273940058334524</v>
      </c>
      <c r="L408" s="174" t="str">
        <f t="shared" si="101"/>
        <v/>
      </c>
      <c r="M408" s="174" t="str">
        <f t="shared" si="101"/>
        <v/>
      </c>
      <c r="N408" s="174" t="str">
        <f t="shared" si="101"/>
        <v/>
      </c>
      <c r="O408" s="174" t="str">
        <f t="shared" si="101"/>
        <v/>
      </c>
      <c r="P408" s="174" t="str">
        <f t="shared" si="101"/>
        <v/>
      </c>
      <c r="Q408" s="174" t="str">
        <f t="shared" si="101"/>
        <v/>
      </c>
    </row>
    <row r="409" spans="1:17" ht="12" customHeight="1" x14ac:dyDescent="0.25">
      <c r="A409" s="167" t="s">
        <v>155</v>
      </c>
      <c r="B409" s="174"/>
      <c r="C409" s="174">
        <f t="shared" si="101"/>
        <v>0.76605236264927623</v>
      </c>
      <c r="D409" s="174">
        <f t="shared" si="101"/>
        <v>0.70515278060566422</v>
      </c>
      <c r="E409" s="174" t="str">
        <f t="shared" si="101"/>
        <v/>
      </c>
      <c r="F409" s="174">
        <f t="shared" si="101"/>
        <v>0.72407384766429717</v>
      </c>
      <c r="G409" s="174">
        <f t="shared" si="101"/>
        <v>0.6646874741354063</v>
      </c>
      <c r="H409" s="174">
        <f t="shared" si="101"/>
        <v>0.69646466710385868</v>
      </c>
      <c r="I409" s="174">
        <f t="shared" si="101"/>
        <v>0.71367675600768721</v>
      </c>
      <c r="J409" s="174">
        <f t="shared" si="101"/>
        <v>0.74287315917410657</v>
      </c>
      <c r="K409" s="174">
        <f t="shared" si="101"/>
        <v>0.75567464775432525</v>
      </c>
      <c r="L409" s="174">
        <f t="shared" si="101"/>
        <v>0.73730029332674563</v>
      </c>
      <c r="M409" s="174">
        <f t="shared" si="101"/>
        <v>0.72670975279658823</v>
      </c>
      <c r="N409" s="174">
        <f t="shared" si="101"/>
        <v>0.73025467153782175</v>
      </c>
      <c r="O409" s="174">
        <f t="shared" si="101"/>
        <v>0.73397916896086057</v>
      </c>
      <c r="P409" s="174" t="str">
        <f t="shared" si="101"/>
        <v/>
      </c>
      <c r="Q409" s="174" t="str">
        <f t="shared" si="101"/>
        <v/>
      </c>
    </row>
    <row r="410" spans="1:17" ht="12" customHeight="1" x14ac:dyDescent="0.25">
      <c r="A410" s="166" t="s">
        <v>55</v>
      </c>
      <c r="B410" s="173"/>
      <c r="C410" s="173">
        <f t="shared" si="101"/>
        <v>0.42283415489428539</v>
      </c>
      <c r="D410" s="173">
        <f t="shared" si="101"/>
        <v>0.41004066741160838</v>
      </c>
      <c r="E410" s="173" t="str">
        <f t="shared" si="101"/>
        <v/>
      </c>
      <c r="F410" s="173">
        <f t="shared" si="101"/>
        <v>0.42378160894975941</v>
      </c>
      <c r="G410" s="173">
        <f t="shared" si="101"/>
        <v>0.41132936640148787</v>
      </c>
      <c r="H410" s="173">
        <f t="shared" si="101"/>
        <v>0.42781085464768204</v>
      </c>
      <c r="I410" s="173">
        <f t="shared" si="101"/>
        <v>0.44404535119956512</v>
      </c>
      <c r="J410" s="173">
        <f t="shared" si="101"/>
        <v>0.45552409562571566</v>
      </c>
      <c r="K410" s="173">
        <f t="shared" si="101"/>
        <v>0.46248572838661267</v>
      </c>
      <c r="L410" s="173">
        <f t="shared" si="101"/>
        <v>0.46537308974792879</v>
      </c>
      <c r="M410" s="173">
        <f t="shared" si="101"/>
        <v>0.46985306550750716</v>
      </c>
      <c r="N410" s="173">
        <f t="shared" si="101"/>
        <v>0.4749717370047627</v>
      </c>
      <c r="O410" s="173">
        <f t="shared" si="101"/>
        <v>0.47857372057802294</v>
      </c>
      <c r="P410" s="173" t="str">
        <f t="shared" si="101"/>
        <v/>
      </c>
      <c r="Q410" s="173" t="str">
        <f t="shared" si="101"/>
        <v/>
      </c>
    </row>
    <row r="411" spans="1:17" ht="12" customHeight="1" x14ac:dyDescent="0.25">
      <c r="A411" s="147" t="s">
        <v>59</v>
      </c>
      <c r="B411" s="172"/>
      <c r="C411" s="172">
        <f t="shared" si="101"/>
        <v>1.0609847329451552</v>
      </c>
      <c r="D411" s="172">
        <f t="shared" si="101"/>
        <v>1.0203078402132326</v>
      </c>
      <c r="E411" s="172" t="str">
        <f t="shared" si="101"/>
        <v/>
      </c>
      <c r="F411" s="172">
        <f t="shared" si="101"/>
        <v>1.0273740306553174</v>
      </c>
      <c r="G411" s="172">
        <f t="shared" si="101"/>
        <v>0.98590098953790317</v>
      </c>
      <c r="H411" s="172">
        <f t="shared" si="101"/>
        <v>1.002917425095005</v>
      </c>
      <c r="I411" s="172">
        <f t="shared" si="101"/>
        <v>1.0052194799134819</v>
      </c>
      <c r="J411" s="172">
        <f t="shared" si="101"/>
        <v>1.0232742010510176</v>
      </c>
      <c r="K411" s="172">
        <f t="shared" si="101"/>
        <v>1.0296183829991226</v>
      </c>
      <c r="L411" s="172">
        <f t="shared" si="101"/>
        <v>1.0116420842715939</v>
      </c>
      <c r="M411" s="172">
        <f t="shared" si="101"/>
        <v>1.000008002994387</v>
      </c>
      <c r="N411" s="172">
        <f t="shared" si="101"/>
        <v>0.99975741244011695</v>
      </c>
      <c r="O411" s="172">
        <f t="shared" si="101"/>
        <v>1.0007229384237577</v>
      </c>
      <c r="P411" s="172" t="str">
        <f t="shared" si="101"/>
        <v/>
      </c>
      <c r="Q411" s="172" t="str">
        <f t="shared" si="101"/>
        <v/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>
        <f t="shared" si="101"/>
        <v>0.69445164953222682</v>
      </c>
      <c r="D416" s="171">
        <f t="shared" si="101"/>
        <v>0.70173279718733117</v>
      </c>
      <c r="E416" s="171" t="str">
        <f t="shared" si="101"/>
        <v/>
      </c>
      <c r="F416" s="171">
        <f t="shared" si="101"/>
        <v>0.71535594352702381</v>
      </c>
      <c r="G416" s="171">
        <f t="shared" si="101"/>
        <v>0.72442265120602367</v>
      </c>
      <c r="H416" s="171">
        <f t="shared" si="101"/>
        <v>0.73344649101654413</v>
      </c>
      <c r="I416" s="171" t="str">
        <f t="shared" si="101"/>
        <v/>
      </c>
      <c r="J416" s="171">
        <f t="shared" si="101"/>
        <v>0.75422096795066773</v>
      </c>
      <c r="K416" s="171">
        <f t="shared" si="101"/>
        <v>0.74732907343063693</v>
      </c>
      <c r="L416" s="171">
        <f t="shared" si="101"/>
        <v>0.73625667484393975</v>
      </c>
      <c r="M416" s="171">
        <f t="shared" si="101"/>
        <v>0.73168852780127136</v>
      </c>
      <c r="N416" s="171" t="str">
        <f t="shared" si="101"/>
        <v/>
      </c>
      <c r="O416" s="171" t="str">
        <f t="shared" si="101"/>
        <v/>
      </c>
      <c r="P416" s="171" t="str">
        <f t="shared" si="101"/>
        <v/>
      </c>
      <c r="Q416" s="171" t="str">
        <f t="shared" si="101"/>
        <v/>
      </c>
    </row>
    <row r="417" spans="1:17" ht="12" customHeight="1" x14ac:dyDescent="0.25">
      <c r="A417" s="161" t="s">
        <v>141</v>
      </c>
      <c r="B417" s="170"/>
      <c r="C417" s="170">
        <f t="shared" ref="C417:Q423" si="102">IF(C393=0,"",C393/C369)</f>
        <v>0.89958301923270767</v>
      </c>
      <c r="D417" s="170">
        <f t="shared" si="102"/>
        <v>0.86229070870846314</v>
      </c>
      <c r="E417" s="170" t="str">
        <f t="shared" si="102"/>
        <v/>
      </c>
      <c r="F417" s="170">
        <f t="shared" si="102"/>
        <v>0.87698881163880171</v>
      </c>
      <c r="G417" s="170">
        <f t="shared" si="102"/>
        <v>0.85034489441469718</v>
      </c>
      <c r="H417" s="170">
        <f t="shared" si="102"/>
        <v>0.86790635372064084</v>
      </c>
      <c r="I417" s="170">
        <f t="shared" si="102"/>
        <v>0.87964744542025008</v>
      </c>
      <c r="J417" s="170">
        <f t="shared" si="102"/>
        <v>0.88627077282127742</v>
      </c>
      <c r="K417" s="170">
        <f t="shared" si="102"/>
        <v>0.89470841410812851</v>
      </c>
      <c r="L417" s="170">
        <f t="shared" si="102"/>
        <v>0.89050634780127202</v>
      </c>
      <c r="M417" s="170">
        <f t="shared" si="102"/>
        <v>0.89106153877191052</v>
      </c>
      <c r="N417" s="170">
        <f t="shared" si="102"/>
        <v>0.88108998154351559</v>
      </c>
      <c r="O417" s="170">
        <f t="shared" si="102"/>
        <v>0.88842358140071032</v>
      </c>
      <c r="P417" s="170" t="str">
        <f t="shared" si="102"/>
        <v/>
      </c>
      <c r="Q417" s="170" t="str">
        <f t="shared" si="102"/>
        <v/>
      </c>
    </row>
    <row r="418" spans="1:17" ht="12" customHeight="1" x14ac:dyDescent="0.25">
      <c r="A418" s="148" t="s">
        <v>60</v>
      </c>
      <c r="B418" s="73"/>
      <c r="C418" s="73">
        <f t="shared" si="102"/>
        <v>0.63830219141621558</v>
      </c>
      <c r="D418" s="73">
        <f t="shared" si="102"/>
        <v>0.63329115857779661</v>
      </c>
      <c r="E418" s="73" t="str">
        <f t="shared" si="102"/>
        <v/>
      </c>
      <c r="F418" s="73">
        <f t="shared" si="102"/>
        <v>0.65265550182315391</v>
      </c>
      <c r="G418" s="73">
        <f t="shared" si="102"/>
        <v>0.65954563164267965</v>
      </c>
      <c r="H418" s="73">
        <f t="shared" si="102"/>
        <v>0.6830142512134143</v>
      </c>
      <c r="I418" s="73">
        <f t="shared" si="102"/>
        <v>0.70246574215450153</v>
      </c>
      <c r="J418" s="73">
        <f t="shared" si="102"/>
        <v>0.71697228494344745</v>
      </c>
      <c r="K418" s="73">
        <f t="shared" si="102"/>
        <v>0.72150194941150703</v>
      </c>
      <c r="L418" s="73">
        <f t="shared" si="102"/>
        <v>0.72262743397872065</v>
      </c>
      <c r="M418" s="73">
        <f t="shared" si="102"/>
        <v>0.72349081189148978</v>
      </c>
      <c r="N418" s="73">
        <f t="shared" si="102"/>
        <v>0.72778007335902439</v>
      </c>
      <c r="O418" s="73">
        <f t="shared" si="102"/>
        <v>0.73372299513149752</v>
      </c>
      <c r="P418" s="73" t="str">
        <f t="shared" si="102"/>
        <v/>
      </c>
      <c r="Q418" s="73" t="str">
        <f t="shared" si="102"/>
        <v/>
      </c>
    </row>
    <row r="419" spans="1:17" ht="12" customHeight="1" x14ac:dyDescent="0.25">
      <c r="A419" s="148" t="s">
        <v>59</v>
      </c>
      <c r="B419" s="73"/>
      <c r="C419" s="73">
        <f t="shared" si="102"/>
        <v>1.0470833290914485</v>
      </c>
      <c r="D419" s="73">
        <f t="shared" si="102"/>
        <v>1.0268627840660594</v>
      </c>
      <c r="E419" s="73" t="str">
        <f t="shared" si="102"/>
        <v/>
      </c>
      <c r="F419" s="73">
        <f t="shared" si="102"/>
        <v>1.0295477798027803</v>
      </c>
      <c r="G419" s="73">
        <f t="shared" si="102"/>
        <v>1.0095644358234788</v>
      </c>
      <c r="H419" s="73">
        <f t="shared" si="102"/>
        <v>1.0112319466678701</v>
      </c>
      <c r="I419" s="73">
        <f t="shared" si="102"/>
        <v>1.0086872990655291</v>
      </c>
      <c r="J419" s="73">
        <f t="shared" si="102"/>
        <v>1.0081941626176871</v>
      </c>
      <c r="K419" s="73">
        <f t="shared" si="102"/>
        <v>1.0125138750680682</v>
      </c>
      <c r="L419" s="73">
        <f t="shared" si="102"/>
        <v>1.0086358668309821</v>
      </c>
      <c r="M419" s="73">
        <f t="shared" si="102"/>
        <v>1.0088565845471755</v>
      </c>
      <c r="N419" s="73">
        <f t="shared" si="102"/>
        <v>1.0006790535333843</v>
      </c>
      <c r="O419" s="73">
        <f t="shared" si="102"/>
        <v>1.0031439611721071</v>
      </c>
      <c r="P419" s="73" t="str">
        <f t="shared" si="102"/>
        <v/>
      </c>
      <c r="Q419" s="73" t="str">
        <f t="shared" si="102"/>
        <v/>
      </c>
    </row>
    <row r="420" spans="1:17" ht="12" customHeight="1" x14ac:dyDescent="0.25">
      <c r="A420" s="158" t="s">
        <v>62</v>
      </c>
      <c r="B420" s="169"/>
      <c r="C420" s="169">
        <f t="shared" si="102"/>
        <v>0.82729204036029591</v>
      </c>
      <c r="D420" s="169">
        <f t="shared" si="102"/>
        <v>0.8314335008188708</v>
      </c>
      <c r="E420" s="169" t="str">
        <f t="shared" si="102"/>
        <v/>
      </c>
      <c r="F420" s="169">
        <f t="shared" si="102"/>
        <v>0.83963736634362607</v>
      </c>
      <c r="G420" s="169">
        <f t="shared" si="102"/>
        <v>0.84458789510542454</v>
      </c>
      <c r="H420" s="169">
        <f t="shared" si="102"/>
        <v>0.84946787275286695</v>
      </c>
      <c r="I420" s="169">
        <f t="shared" si="102"/>
        <v>0.33929821274066502</v>
      </c>
      <c r="J420" s="169">
        <f t="shared" si="102"/>
        <v>0.72430210423660557</v>
      </c>
      <c r="K420" s="169">
        <f t="shared" si="102"/>
        <v>0.8342889126388755</v>
      </c>
      <c r="L420" s="169">
        <f t="shared" si="102"/>
        <v>0.85211416442796428</v>
      </c>
      <c r="M420" s="169">
        <f t="shared" si="102"/>
        <v>0.85056404608389991</v>
      </c>
      <c r="N420" s="169">
        <f t="shared" si="102"/>
        <v>0.84981468494034207</v>
      </c>
      <c r="O420" s="169">
        <f t="shared" si="102"/>
        <v>0.85090884182447823</v>
      </c>
      <c r="P420" s="169" t="str">
        <f t="shared" si="102"/>
        <v/>
      </c>
      <c r="Q420" s="169" t="str">
        <f t="shared" si="102"/>
        <v/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 t="str">
        <f t="shared" si="102"/>
        <v/>
      </c>
      <c r="E421" s="73" t="str">
        <f t="shared" si="102"/>
        <v/>
      </c>
      <c r="F421" s="73" t="str">
        <f t="shared" si="102"/>
        <v/>
      </c>
      <c r="G421" s="73" t="str">
        <f t="shared" si="102"/>
        <v/>
      </c>
      <c r="H421" s="73" t="str">
        <f t="shared" si="102"/>
        <v/>
      </c>
      <c r="I421" s="73">
        <f t="shared" si="102"/>
        <v>0.33929821274066502</v>
      </c>
      <c r="J421" s="73">
        <f t="shared" si="102"/>
        <v>0.34111160038757887</v>
      </c>
      <c r="K421" s="73">
        <f t="shared" si="102"/>
        <v>0.34279897251331476</v>
      </c>
      <c r="L421" s="73" t="str">
        <f t="shared" si="102"/>
        <v/>
      </c>
      <c r="M421" s="73" t="str">
        <f t="shared" si="102"/>
        <v/>
      </c>
      <c r="N421" s="73" t="str">
        <f t="shared" si="102"/>
        <v/>
      </c>
      <c r="O421" s="73" t="str">
        <f t="shared" si="102"/>
        <v/>
      </c>
      <c r="P421" s="73" t="str">
        <f t="shared" si="102"/>
        <v/>
      </c>
      <c r="Q421" s="73" t="str">
        <f t="shared" si="102"/>
        <v/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>
        <f t="shared" si="102"/>
        <v>0.82729204036029591</v>
      </c>
      <c r="D423" s="65">
        <f t="shared" si="102"/>
        <v>0.8314335008188708</v>
      </c>
      <c r="E423" s="65" t="str">
        <f t="shared" si="102"/>
        <v/>
      </c>
      <c r="F423" s="65">
        <f t="shared" si="102"/>
        <v>0.83963736634362607</v>
      </c>
      <c r="G423" s="65">
        <f t="shared" si="102"/>
        <v>0.84458789510542454</v>
      </c>
      <c r="H423" s="65">
        <f t="shared" si="102"/>
        <v>0.84946787275286695</v>
      </c>
      <c r="I423" s="65" t="str">
        <f t="shared" si="102"/>
        <v/>
      </c>
      <c r="J423" s="65">
        <f t="shared" si="102"/>
        <v>0.85669395318484465</v>
      </c>
      <c r="K423" s="65">
        <f t="shared" si="102"/>
        <v>0.85403682964410821</v>
      </c>
      <c r="L423" s="65">
        <f t="shared" si="102"/>
        <v>0.85211416442796428</v>
      </c>
      <c r="M423" s="65">
        <f t="shared" si="102"/>
        <v>0.85056404608389991</v>
      </c>
      <c r="N423" s="65">
        <f t="shared" si="102"/>
        <v>0.84981468494034207</v>
      </c>
      <c r="O423" s="65">
        <f t="shared" si="102"/>
        <v>0.85090884182447823</v>
      </c>
      <c r="P423" s="65" t="str">
        <f t="shared" si="102"/>
        <v/>
      </c>
      <c r="Q423" s="65" t="str">
        <f t="shared" si="102"/>
        <v/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15117.378586690884</v>
      </c>
      <c r="D449" s="168">
        <f t="shared" ref="D449:Q449" si="110">SUM(D450,D453,D455,D468)</f>
        <v>15068.851700474925</v>
      </c>
      <c r="E449" s="168">
        <f t="shared" si="110"/>
        <v>0</v>
      </c>
      <c r="F449" s="168">
        <f t="shared" si="110"/>
        <v>16163.301098446676</v>
      </c>
      <c r="G449" s="168">
        <f t="shared" si="110"/>
        <v>16547.924026419641</v>
      </c>
      <c r="H449" s="168">
        <f t="shared" si="110"/>
        <v>16609.525775340713</v>
      </c>
      <c r="I449" s="168">
        <f t="shared" si="110"/>
        <v>18694.163985470212</v>
      </c>
      <c r="J449" s="168">
        <f t="shared" si="110"/>
        <v>15259.394024186115</v>
      </c>
      <c r="K449" s="168">
        <f t="shared" si="110"/>
        <v>13670.767492315581</v>
      </c>
      <c r="L449" s="168">
        <f t="shared" si="110"/>
        <v>13089.043954302657</v>
      </c>
      <c r="M449" s="168">
        <f t="shared" si="110"/>
        <v>16331.39620112286</v>
      </c>
      <c r="N449" s="168">
        <f t="shared" si="110"/>
        <v>14348.988222900243</v>
      </c>
      <c r="O449" s="168">
        <f t="shared" si="110"/>
        <v>9515.9743468182533</v>
      </c>
      <c r="P449" s="168">
        <f t="shared" si="110"/>
        <v>0</v>
      </c>
      <c r="Q449" s="168">
        <f t="shared" si="110"/>
        <v>0</v>
      </c>
    </row>
    <row r="450" spans="1:17" ht="12" customHeight="1" x14ac:dyDescent="0.25">
      <c r="A450" s="158" t="s">
        <v>65</v>
      </c>
      <c r="B450" s="157"/>
      <c r="C450" s="157">
        <f>SUM(C451:C452)</f>
        <v>10440.948019449133</v>
      </c>
      <c r="D450" s="157">
        <f t="shared" ref="D450:Q450" si="111">SUM(D451:D452)</f>
        <v>10981.992398889599</v>
      </c>
      <c r="E450" s="157">
        <f t="shared" si="111"/>
        <v>0</v>
      </c>
      <c r="F450" s="157">
        <f t="shared" si="111"/>
        <v>12477.073659861866</v>
      </c>
      <c r="G450" s="157">
        <f t="shared" si="111"/>
        <v>12853.538073392654</v>
      </c>
      <c r="H450" s="157">
        <f t="shared" si="111"/>
        <v>13119.471323061884</v>
      </c>
      <c r="I450" s="157">
        <f t="shared" si="111"/>
        <v>13472.905688181023</v>
      </c>
      <c r="J450" s="157">
        <f t="shared" si="111"/>
        <v>11070.414630342639</v>
      </c>
      <c r="K450" s="157">
        <f t="shared" si="111"/>
        <v>9740.0768881993972</v>
      </c>
      <c r="L450" s="157">
        <f t="shared" si="111"/>
        <v>9583.0352134147033</v>
      </c>
      <c r="M450" s="157">
        <f t="shared" si="111"/>
        <v>12896.803288756249</v>
      </c>
      <c r="N450" s="157">
        <f t="shared" si="111"/>
        <v>10938.111057122338</v>
      </c>
      <c r="O450" s="157">
        <f t="shared" si="111"/>
        <v>6207.3075908542824</v>
      </c>
      <c r="P450" s="157">
        <f t="shared" si="111"/>
        <v>0</v>
      </c>
      <c r="Q450" s="157">
        <f t="shared" si="111"/>
        <v>0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10413.289021192042</v>
      </c>
      <c r="D451" s="156">
        <f t="shared" si="112"/>
        <v>10938.057134988961</v>
      </c>
      <c r="E451" s="156">
        <f t="shared" si="112"/>
        <v>0</v>
      </c>
      <c r="F451" s="156">
        <f t="shared" si="112"/>
        <v>12428.176966890926</v>
      </c>
      <c r="G451" s="156">
        <f t="shared" si="112"/>
        <v>12819.302574637986</v>
      </c>
      <c r="H451" s="156">
        <f t="shared" si="112"/>
        <v>13064.816105011167</v>
      </c>
      <c r="I451" s="156">
        <f t="shared" si="112"/>
        <v>13392.282296642563</v>
      </c>
      <c r="J451" s="156">
        <f t="shared" si="112"/>
        <v>11006.139819280639</v>
      </c>
      <c r="K451" s="156">
        <f t="shared" si="112"/>
        <v>9675.2261830290172</v>
      </c>
      <c r="L451" s="156">
        <f t="shared" si="112"/>
        <v>9517.3338887140744</v>
      </c>
      <c r="M451" s="156">
        <f t="shared" si="112"/>
        <v>12856.692061730349</v>
      </c>
      <c r="N451" s="156">
        <f t="shared" si="112"/>
        <v>10839.822829443849</v>
      </c>
      <c r="O451" s="156">
        <f t="shared" si="112"/>
        <v>6150.7436414616304</v>
      </c>
      <c r="P451" s="156">
        <f t="shared" si="112"/>
        <v>0</v>
      </c>
      <c r="Q451" s="156">
        <f t="shared" si="112"/>
        <v>0</v>
      </c>
    </row>
    <row r="452" spans="1:17" ht="12" customHeight="1" x14ac:dyDescent="0.25">
      <c r="A452" s="23" t="s">
        <v>60</v>
      </c>
      <c r="B452" s="156"/>
      <c r="C452" s="156">
        <f t="shared" si="112"/>
        <v>27.658998257091287</v>
      </c>
      <c r="D452" s="156">
        <f t="shared" si="112"/>
        <v>43.935263900637864</v>
      </c>
      <c r="E452" s="156">
        <f t="shared" si="112"/>
        <v>0</v>
      </c>
      <c r="F452" s="156">
        <f t="shared" si="112"/>
        <v>48.896692970940322</v>
      </c>
      <c r="G452" s="156">
        <f t="shared" si="112"/>
        <v>34.235498754668036</v>
      </c>
      <c r="H452" s="156">
        <f t="shared" si="112"/>
        <v>54.655218050716996</v>
      </c>
      <c r="I452" s="156">
        <f t="shared" si="112"/>
        <v>80.62339153845987</v>
      </c>
      <c r="J452" s="156">
        <f t="shared" si="112"/>
        <v>64.274811061999316</v>
      </c>
      <c r="K452" s="156">
        <f t="shared" si="112"/>
        <v>64.850705170380181</v>
      </c>
      <c r="L452" s="156">
        <f t="shared" si="112"/>
        <v>65.701324700629243</v>
      </c>
      <c r="M452" s="156">
        <f t="shared" si="112"/>
        <v>40.111227025899304</v>
      </c>
      <c r="N452" s="156">
        <f t="shared" si="112"/>
        <v>98.288227678489719</v>
      </c>
      <c r="O452" s="156">
        <f t="shared" si="112"/>
        <v>56.563949392652106</v>
      </c>
      <c r="P452" s="156">
        <f t="shared" si="112"/>
        <v>0</v>
      </c>
      <c r="Q452" s="156">
        <f t="shared" si="112"/>
        <v>0</v>
      </c>
    </row>
    <row r="453" spans="1:17" ht="12" customHeight="1" x14ac:dyDescent="0.25">
      <c r="A453" s="158" t="s">
        <v>112</v>
      </c>
      <c r="B453" s="157"/>
      <c r="C453" s="157">
        <f>C454</f>
        <v>1933.6196247252967</v>
      </c>
      <c r="D453" s="157">
        <f t="shared" ref="D453:Q453" si="113">D454</f>
        <v>1293.5821668844608</v>
      </c>
      <c r="E453" s="157">
        <f t="shared" si="113"/>
        <v>0</v>
      </c>
      <c r="F453" s="157">
        <f t="shared" si="113"/>
        <v>837.21283343311143</v>
      </c>
      <c r="G453" s="157">
        <f t="shared" si="113"/>
        <v>892.14137757936305</v>
      </c>
      <c r="H453" s="157">
        <f t="shared" si="113"/>
        <v>668.81931825788695</v>
      </c>
      <c r="I453" s="157">
        <f t="shared" si="113"/>
        <v>581.47254333631156</v>
      </c>
      <c r="J453" s="157">
        <f t="shared" si="113"/>
        <v>1006.171463993569</v>
      </c>
      <c r="K453" s="157">
        <f t="shared" si="113"/>
        <v>886.19452868487633</v>
      </c>
      <c r="L453" s="157">
        <f t="shared" si="113"/>
        <v>560.77638589845583</v>
      </c>
      <c r="M453" s="157">
        <f t="shared" si="113"/>
        <v>467.9603546662176</v>
      </c>
      <c r="N453" s="157">
        <f t="shared" si="113"/>
        <v>378.65068527920965</v>
      </c>
      <c r="O453" s="157">
        <f t="shared" si="113"/>
        <v>373.50151801732022</v>
      </c>
      <c r="P453" s="157">
        <f t="shared" si="113"/>
        <v>0</v>
      </c>
      <c r="Q453" s="157">
        <f t="shared" si="113"/>
        <v>0</v>
      </c>
    </row>
    <row r="454" spans="1:17" ht="12" customHeight="1" x14ac:dyDescent="0.25">
      <c r="A454" s="23" t="s">
        <v>60</v>
      </c>
      <c r="B454" s="156"/>
      <c r="C454" s="156">
        <f t="shared" si="112"/>
        <v>1933.6196247252967</v>
      </c>
      <c r="D454" s="156">
        <f t="shared" si="112"/>
        <v>1293.5821668844608</v>
      </c>
      <c r="E454" s="156">
        <f t="shared" si="112"/>
        <v>0</v>
      </c>
      <c r="F454" s="156">
        <f t="shared" si="112"/>
        <v>837.21283343311143</v>
      </c>
      <c r="G454" s="156">
        <f t="shared" si="112"/>
        <v>892.14137757936305</v>
      </c>
      <c r="H454" s="156">
        <f t="shared" si="112"/>
        <v>668.81931825788695</v>
      </c>
      <c r="I454" s="156">
        <f t="shared" si="112"/>
        <v>581.47254333631156</v>
      </c>
      <c r="J454" s="156">
        <f t="shared" si="112"/>
        <v>1006.171463993569</v>
      </c>
      <c r="K454" s="156">
        <f t="shared" si="112"/>
        <v>886.19452868487633</v>
      </c>
      <c r="L454" s="156">
        <f t="shared" si="112"/>
        <v>560.77638589845583</v>
      </c>
      <c r="M454" s="156">
        <f t="shared" si="112"/>
        <v>467.9603546662176</v>
      </c>
      <c r="N454" s="156">
        <f t="shared" si="112"/>
        <v>378.65068527920965</v>
      </c>
      <c r="O454" s="156">
        <f t="shared" si="112"/>
        <v>373.50151801732022</v>
      </c>
      <c r="P454" s="156">
        <f t="shared" si="112"/>
        <v>0</v>
      </c>
      <c r="Q454" s="156">
        <f t="shared" si="112"/>
        <v>0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1606.6828368981792</v>
      </c>
      <c r="D455" s="157">
        <f t="shared" ref="D455:Q455" si="114">IF(D359=0,0,D359/0.086*1000000/SUM(D$62:D$67))</f>
        <v>1590.7982859731951</v>
      </c>
      <c r="E455" s="157">
        <f t="shared" si="114"/>
        <v>0</v>
      </c>
      <c r="F455" s="157">
        <f t="shared" si="114"/>
        <v>1642.2850217566697</v>
      </c>
      <c r="G455" s="157">
        <f t="shared" si="114"/>
        <v>1626.4628940835562</v>
      </c>
      <c r="H455" s="157">
        <f t="shared" si="114"/>
        <v>1589.4869987429911</v>
      </c>
      <c r="I455" s="157">
        <f t="shared" si="114"/>
        <v>1550.4102898532285</v>
      </c>
      <c r="J455" s="157">
        <f t="shared" si="114"/>
        <v>1662.594959018629</v>
      </c>
      <c r="K455" s="157">
        <f t="shared" si="114"/>
        <v>1717.5391933498306</v>
      </c>
      <c r="L455" s="157">
        <f t="shared" si="114"/>
        <v>1633.0094460525097</v>
      </c>
      <c r="M455" s="157">
        <f t="shared" si="114"/>
        <v>1730.8624824137216</v>
      </c>
      <c r="N455" s="157">
        <f t="shared" si="114"/>
        <v>1655.8756693556704</v>
      </c>
      <c r="O455" s="157">
        <f t="shared" si="114"/>
        <v>1640.9219382161702</v>
      </c>
      <c r="P455" s="157">
        <f t="shared" si="114"/>
        <v>0</v>
      </c>
      <c r="Q455" s="157">
        <f t="shared" si="114"/>
        <v>0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2381.2816980846892</v>
      </c>
      <c r="D456" s="132">
        <f t="shared" ref="D456:Q456" si="115">IF(D360=0,0,D360/0.086*1000000/D$62)</f>
        <v>2458.0841134408802</v>
      </c>
      <c r="E456" s="132">
        <f t="shared" si="115"/>
        <v>0</v>
      </c>
      <c r="F456" s="132">
        <f t="shared" si="115"/>
        <v>2545.8023987010479</v>
      </c>
      <c r="G456" s="132">
        <f t="shared" si="115"/>
        <v>2561.0965034197952</v>
      </c>
      <c r="H456" s="132">
        <f t="shared" si="115"/>
        <v>0</v>
      </c>
      <c r="I456" s="132">
        <f t="shared" si="115"/>
        <v>0</v>
      </c>
      <c r="J456" s="132">
        <f t="shared" si="115"/>
        <v>0</v>
      </c>
      <c r="K456" s="132">
        <f t="shared" si="115"/>
        <v>2746.9796984427812</v>
      </c>
      <c r="L456" s="132">
        <f t="shared" si="115"/>
        <v>0</v>
      </c>
      <c r="M456" s="132">
        <f t="shared" si="115"/>
        <v>0</v>
      </c>
      <c r="N456" s="132">
        <f t="shared" si="115"/>
        <v>0</v>
      </c>
      <c r="O456" s="132">
        <f t="shared" si="115"/>
        <v>0</v>
      </c>
      <c r="P456" s="132">
        <f t="shared" si="115"/>
        <v>0</v>
      </c>
      <c r="Q456" s="132">
        <f t="shared" si="115"/>
        <v>0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1413.3157783246195</v>
      </c>
      <c r="D457" s="132">
        <f t="shared" ref="D457:Q457" si="116">IF(D361=0,0,D361/0.086*1000000/D$63)</f>
        <v>1597.1830044338951</v>
      </c>
      <c r="E457" s="132">
        <f t="shared" si="116"/>
        <v>0</v>
      </c>
      <c r="F457" s="132">
        <f t="shared" si="116"/>
        <v>1627.4829186763632</v>
      </c>
      <c r="G457" s="132">
        <f t="shared" si="116"/>
        <v>1793.6929848095733</v>
      </c>
      <c r="H457" s="132">
        <f t="shared" si="116"/>
        <v>1751.5878421658249</v>
      </c>
      <c r="I457" s="132">
        <f t="shared" si="116"/>
        <v>1832.9653794991766</v>
      </c>
      <c r="J457" s="132">
        <f t="shared" si="116"/>
        <v>1768.2866048448409</v>
      </c>
      <c r="K457" s="132">
        <f t="shared" si="116"/>
        <v>1765.7376425351565</v>
      </c>
      <c r="L457" s="132">
        <f t="shared" si="116"/>
        <v>1862.8195537273243</v>
      </c>
      <c r="M457" s="132">
        <f t="shared" si="116"/>
        <v>1883.8984879037134</v>
      </c>
      <c r="N457" s="132">
        <f t="shared" si="116"/>
        <v>1876.9025425154784</v>
      </c>
      <c r="O457" s="132">
        <f t="shared" si="116"/>
        <v>1862.5899856225249</v>
      </c>
      <c r="P457" s="132">
        <f t="shared" si="116"/>
        <v>0</v>
      </c>
      <c r="Q457" s="132">
        <f t="shared" si="116"/>
        <v>0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653.18842733167207</v>
      </c>
      <c r="D458" s="165">
        <f t="shared" si="117"/>
        <v>824.81956657725016</v>
      </c>
      <c r="E458" s="165">
        <f t="shared" si="117"/>
        <v>0</v>
      </c>
      <c r="F458" s="165">
        <f t="shared" si="117"/>
        <v>817.79666095624771</v>
      </c>
      <c r="G458" s="165">
        <f t="shared" si="117"/>
        <v>1002.7617202158426</v>
      </c>
      <c r="H458" s="165">
        <f t="shared" si="117"/>
        <v>933.35557734624058</v>
      </c>
      <c r="I458" s="165">
        <f t="shared" si="117"/>
        <v>952.26720588296496</v>
      </c>
      <c r="J458" s="165">
        <f t="shared" si="117"/>
        <v>873.32331882889389</v>
      </c>
      <c r="K458" s="165">
        <f t="shared" si="117"/>
        <v>852.90938782023989</v>
      </c>
      <c r="L458" s="165">
        <f t="shared" si="117"/>
        <v>935.52674176988808</v>
      </c>
      <c r="M458" s="165">
        <f t="shared" si="117"/>
        <v>971.16168102670088</v>
      </c>
      <c r="N458" s="165">
        <f t="shared" si="117"/>
        <v>963.87992906776446</v>
      </c>
      <c r="O458" s="165">
        <f t="shared" si="117"/>
        <v>951.51779749592913</v>
      </c>
      <c r="P458" s="165">
        <f t="shared" si="117"/>
        <v>0</v>
      </c>
      <c r="Q458" s="165">
        <f t="shared" si="117"/>
        <v>0</v>
      </c>
    </row>
    <row r="459" spans="1:17" ht="12" customHeight="1" x14ac:dyDescent="0.25">
      <c r="A459" s="147" t="s">
        <v>59</v>
      </c>
      <c r="B459" s="164"/>
      <c r="C459" s="164">
        <f t="shared" si="117"/>
        <v>760.1273509929473</v>
      </c>
      <c r="D459" s="164">
        <f t="shared" si="117"/>
        <v>772.36343785664508</v>
      </c>
      <c r="E459" s="164">
        <f t="shared" si="117"/>
        <v>0</v>
      </c>
      <c r="F459" s="164">
        <f t="shared" si="117"/>
        <v>809.68625772011535</v>
      </c>
      <c r="G459" s="164">
        <f t="shared" si="117"/>
        <v>790.93126459373093</v>
      </c>
      <c r="H459" s="164">
        <f t="shared" si="117"/>
        <v>818.23226481958409</v>
      </c>
      <c r="I459" s="164">
        <f t="shared" si="117"/>
        <v>880.69817361621165</v>
      </c>
      <c r="J459" s="164">
        <f t="shared" si="117"/>
        <v>894.96328601594689</v>
      </c>
      <c r="K459" s="164">
        <f t="shared" si="117"/>
        <v>912.82825471491662</v>
      </c>
      <c r="L459" s="164">
        <f t="shared" si="117"/>
        <v>927.29281195743658</v>
      </c>
      <c r="M459" s="164">
        <f t="shared" si="117"/>
        <v>912.7368068770129</v>
      </c>
      <c r="N459" s="164">
        <f t="shared" si="117"/>
        <v>913.02261344771387</v>
      </c>
      <c r="O459" s="164">
        <f t="shared" si="117"/>
        <v>911.07218812659585</v>
      </c>
      <c r="P459" s="164">
        <f t="shared" si="117"/>
        <v>0</v>
      </c>
      <c r="Q459" s="164">
        <f t="shared" si="117"/>
        <v>0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1567.2683142102831</v>
      </c>
      <c r="D464" s="162">
        <f t="shared" ref="D464:Q464" si="121">IF(D368=0,0,D368/0.086*1000000/D$66)</f>
        <v>1659.0608498928609</v>
      </c>
      <c r="E464" s="162">
        <f t="shared" si="121"/>
        <v>0</v>
      </c>
      <c r="F464" s="162">
        <f t="shared" si="121"/>
        <v>1719.5402791089948</v>
      </c>
      <c r="G464" s="162">
        <f t="shared" si="121"/>
        <v>1712.0515674230035</v>
      </c>
      <c r="H464" s="162">
        <f t="shared" si="121"/>
        <v>1814.9253587728367</v>
      </c>
      <c r="I464" s="162">
        <f t="shared" si="121"/>
        <v>0</v>
      </c>
      <c r="J464" s="162">
        <f t="shared" si="121"/>
        <v>2054.1401399281403</v>
      </c>
      <c r="K464" s="162">
        <f t="shared" si="121"/>
        <v>2088.5889028872634</v>
      </c>
      <c r="L464" s="162">
        <f t="shared" si="121"/>
        <v>2122.5186546812265</v>
      </c>
      <c r="M464" s="162">
        <f t="shared" si="121"/>
        <v>1997.3214601620707</v>
      </c>
      <c r="N464" s="162">
        <f t="shared" si="121"/>
        <v>0</v>
      </c>
      <c r="O464" s="162">
        <f t="shared" si="121"/>
        <v>0</v>
      </c>
      <c r="P464" s="162">
        <f t="shared" si="121"/>
        <v>0</v>
      </c>
      <c r="Q464" s="162">
        <f t="shared" si="121"/>
        <v>0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1205.0279704292741</v>
      </c>
      <c r="D465" s="160">
        <f t="shared" ref="D465:Q465" si="122">IF(D369=0,0,D369/0.086*1000000/D$67)</f>
        <v>1318.9564988384741</v>
      </c>
      <c r="E465" s="160">
        <f t="shared" si="122"/>
        <v>0</v>
      </c>
      <c r="F465" s="160">
        <f t="shared" si="122"/>
        <v>1357.4355380112386</v>
      </c>
      <c r="G465" s="160">
        <f t="shared" si="122"/>
        <v>1416.9642456841323</v>
      </c>
      <c r="H465" s="160">
        <f t="shared" si="122"/>
        <v>1440.6195377650154</v>
      </c>
      <c r="I465" s="160">
        <f t="shared" si="122"/>
        <v>1516.9700285401714</v>
      </c>
      <c r="J465" s="160">
        <f t="shared" si="122"/>
        <v>1562.6508827039354</v>
      </c>
      <c r="K465" s="160">
        <f t="shared" si="122"/>
        <v>1559.7528589432061</v>
      </c>
      <c r="L465" s="160">
        <f t="shared" si="122"/>
        <v>1584.6755047222055</v>
      </c>
      <c r="M465" s="160">
        <f t="shared" si="122"/>
        <v>1540.8976318443849</v>
      </c>
      <c r="N465" s="160">
        <f t="shared" si="122"/>
        <v>1623.7737942688734</v>
      </c>
      <c r="O465" s="160">
        <f t="shared" si="122"/>
        <v>1582.7413531785294</v>
      </c>
      <c r="P465" s="160">
        <f t="shared" si="122"/>
        <v>0</v>
      </c>
      <c r="Q465" s="160">
        <f t="shared" si="122"/>
        <v>0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434.80968822974211</v>
      </c>
      <c r="D466" s="156">
        <f t="shared" si="123"/>
        <v>551.52199564932835</v>
      </c>
      <c r="E466" s="156">
        <f t="shared" si="123"/>
        <v>0</v>
      </c>
      <c r="F466" s="156">
        <f t="shared" si="123"/>
        <v>549.46460070297417</v>
      </c>
      <c r="G466" s="156">
        <f t="shared" si="123"/>
        <v>644.56079129374893</v>
      </c>
      <c r="H466" s="156">
        <f t="shared" si="123"/>
        <v>629.08749991569357</v>
      </c>
      <c r="I466" s="156">
        <f t="shared" si="123"/>
        <v>639.24170604348751</v>
      </c>
      <c r="J466" s="156">
        <f t="shared" si="123"/>
        <v>654.22177141765133</v>
      </c>
      <c r="K466" s="156">
        <f t="shared" si="123"/>
        <v>631.40850367843177</v>
      </c>
      <c r="L466" s="156">
        <f t="shared" si="123"/>
        <v>654.51550964476098</v>
      </c>
      <c r="M466" s="156">
        <f t="shared" si="123"/>
        <v>636.06123954154646</v>
      </c>
      <c r="N466" s="156">
        <f t="shared" si="123"/>
        <v>711.56587340126384</v>
      </c>
      <c r="O466" s="156">
        <f t="shared" si="123"/>
        <v>673.93674584763755</v>
      </c>
      <c r="P466" s="156">
        <f t="shared" si="123"/>
        <v>0</v>
      </c>
      <c r="Q466" s="156">
        <f t="shared" si="123"/>
        <v>0</v>
      </c>
    </row>
    <row r="467" spans="1:17" ht="12" customHeight="1" x14ac:dyDescent="0.25">
      <c r="A467" s="148" t="s">
        <v>59</v>
      </c>
      <c r="B467" s="156"/>
      <c r="C467" s="156">
        <f t="shared" si="123"/>
        <v>770.2182821995317</v>
      </c>
      <c r="D467" s="156">
        <f t="shared" si="123"/>
        <v>767.43450318914597</v>
      </c>
      <c r="E467" s="156">
        <f t="shared" si="123"/>
        <v>0</v>
      </c>
      <c r="F467" s="156">
        <f t="shared" si="123"/>
        <v>807.97093730826418</v>
      </c>
      <c r="G467" s="156">
        <f t="shared" si="123"/>
        <v>772.40345439038344</v>
      </c>
      <c r="H467" s="156">
        <f t="shared" si="123"/>
        <v>811.53203784932145</v>
      </c>
      <c r="I467" s="156">
        <f t="shared" si="123"/>
        <v>877.72832249668386</v>
      </c>
      <c r="J467" s="156">
        <f t="shared" si="123"/>
        <v>908.42911128628407</v>
      </c>
      <c r="K467" s="156">
        <f t="shared" si="123"/>
        <v>928.34435526477455</v>
      </c>
      <c r="L467" s="156">
        <f t="shared" si="123"/>
        <v>930.15999507744459</v>
      </c>
      <c r="M467" s="156">
        <f t="shared" si="123"/>
        <v>904.83639230283802</v>
      </c>
      <c r="N467" s="156">
        <f t="shared" si="123"/>
        <v>912.20792086760946</v>
      </c>
      <c r="O467" s="156">
        <f t="shared" si="123"/>
        <v>908.80460733089171</v>
      </c>
      <c r="P467" s="156">
        <f t="shared" si="123"/>
        <v>0</v>
      </c>
      <c r="Q467" s="156">
        <f t="shared" si="123"/>
        <v>0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1136.1281056182736</v>
      </c>
      <c r="D468" s="157">
        <f t="shared" ref="D468:Q468" si="124">IF(D372=0,0,D372/0.086*1000000/SUM(D$69:D$71))</f>
        <v>1202.478848727671</v>
      </c>
      <c r="E468" s="157">
        <f t="shared" si="124"/>
        <v>0</v>
      </c>
      <c r="F468" s="157">
        <f t="shared" si="124"/>
        <v>1206.7295833950291</v>
      </c>
      <c r="G468" s="157">
        <f t="shared" si="124"/>
        <v>1175.7816813640709</v>
      </c>
      <c r="H468" s="157">
        <f t="shared" si="124"/>
        <v>1231.74813527795</v>
      </c>
      <c r="I468" s="157">
        <f t="shared" si="124"/>
        <v>3089.3754640996485</v>
      </c>
      <c r="J468" s="157">
        <f t="shared" si="124"/>
        <v>1520.2129708312793</v>
      </c>
      <c r="K468" s="157">
        <f t="shared" si="124"/>
        <v>1326.9568820814759</v>
      </c>
      <c r="L468" s="157">
        <f t="shared" si="124"/>
        <v>1312.2229089369878</v>
      </c>
      <c r="M468" s="157">
        <f t="shared" si="124"/>
        <v>1235.7700752866688</v>
      </c>
      <c r="N468" s="157">
        <f t="shared" si="124"/>
        <v>1376.3508111430253</v>
      </c>
      <c r="O468" s="157">
        <f t="shared" si="124"/>
        <v>1294.2432997304811</v>
      </c>
      <c r="P468" s="157">
        <f t="shared" si="124"/>
        <v>0</v>
      </c>
      <c r="Q468" s="157">
        <f t="shared" si="124"/>
        <v>0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0</v>
      </c>
      <c r="E469" s="156">
        <f t="shared" si="125"/>
        <v>0</v>
      </c>
      <c r="F469" s="156">
        <f t="shared" si="125"/>
        <v>0</v>
      </c>
      <c r="G469" s="156">
        <f t="shared" si="125"/>
        <v>0</v>
      </c>
      <c r="H469" s="156">
        <f t="shared" si="125"/>
        <v>0</v>
      </c>
      <c r="I469" s="156">
        <f t="shared" si="125"/>
        <v>3089.3754640996485</v>
      </c>
      <c r="J469" s="156">
        <f t="shared" si="125"/>
        <v>3050.6447318103583</v>
      </c>
      <c r="K469" s="156">
        <f t="shared" si="125"/>
        <v>3008.6215993746082</v>
      </c>
      <c r="L469" s="156">
        <f t="shared" si="125"/>
        <v>0</v>
      </c>
      <c r="M469" s="156">
        <f t="shared" si="125"/>
        <v>0</v>
      </c>
      <c r="N469" s="156">
        <f t="shared" si="125"/>
        <v>0</v>
      </c>
      <c r="O469" s="156">
        <f t="shared" si="125"/>
        <v>0</v>
      </c>
      <c r="P469" s="156">
        <f t="shared" si="125"/>
        <v>0</v>
      </c>
      <c r="Q469" s="156">
        <f t="shared" si="125"/>
        <v>0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1136.1281056182736</v>
      </c>
      <c r="D471" s="57">
        <f t="shared" ref="D471:Q471" si="127">IF(D375=0,0,D375/0.086*1000000/D$71)</f>
        <v>1202.478848727671</v>
      </c>
      <c r="E471" s="57">
        <f t="shared" si="127"/>
        <v>0</v>
      </c>
      <c r="F471" s="57">
        <f t="shared" si="127"/>
        <v>1206.7295833950291</v>
      </c>
      <c r="G471" s="57">
        <f t="shared" si="127"/>
        <v>1175.7816813640709</v>
      </c>
      <c r="H471" s="57">
        <f t="shared" si="127"/>
        <v>1231.74813527795</v>
      </c>
      <c r="I471" s="57">
        <f t="shared" si="127"/>
        <v>0</v>
      </c>
      <c r="J471" s="57">
        <f t="shared" si="127"/>
        <v>1295.6418912369513</v>
      </c>
      <c r="K471" s="57">
        <f t="shared" si="127"/>
        <v>1297.8101630545561</v>
      </c>
      <c r="L471" s="57">
        <f t="shared" si="127"/>
        <v>1312.2229089369878</v>
      </c>
      <c r="M471" s="57">
        <f t="shared" si="127"/>
        <v>1235.7700752866688</v>
      </c>
      <c r="N471" s="57">
        <f t="shared" si="127"/>
        <v>1376.3508111430253</v>
      </c>
      <c r="O471" s="57">
        <f t="shared" si="127"/>
        <v>1294.2432997304811</v>
      </c>
      <c r="P471" s="57">
        <f t="shared" si="127"/>
        <v>0</v>
      </c>
      <c r="Q471" s="57">
        <f t="shared" si="127"/>
        <v>0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10696.530022804152</v>
      </c>
      <c r="D473" s="168">
        <f t="shared" si="128"/>
        <v>9990.7809288126409</v>
      </c>
      <c r="E473" s="168">
        <f t="shared" si="128"/>
        <v>0</v>
      </c>
      <c r="F473" s="168">
        <f t="shared" si="128"/>
        <v>10086.838596947109</v>
      </c>
      <c r="G473" s="168">
        <f t="shared" si="128"/>
        <v>10435.455578146122</v>
      </c>
      <c r="H473" s="168">
        <f t="shared" si="128"/>
        <v>10321.137340602156</v>
      </c>
      <c r="I473" s="168">
        <f t="shared" si="128"/>
        <v>10489.297952476567</v>
      </c>
      <c r="J473" s="168">
        <f t="shared" si="128"/>
        <v>10485.451968336436</v>
      </c>
      <c r="K473" s="168">
        <f t="shared" si="128"/>
        <v>9788.2174380936231</v>
      </c>
      <c r="L473" s="168">
        <f t="shared" si="128"/>
        <v>9024.095307129468</v>
      </c>
      <c r="M473" s="168">
        <f t="shared" si="128"/>
        <v>10544.448835290372</v>
      </c>
      <c r="N473" s="168">
        <f t="shared" si="128"/>
        <v>9521.4918636995444</v>
      </c>
      <c r="O473" s="168">
        <f t="shared" si="128"/>
        <v>6982.221530980114</v>
      </c>
      <c r="P473" s="168">
        <f t="shared" si="128"/>
        <v>0</v>
      </c>
      <c r="Q473" s="168">
        <f t="shared" si="128"/>
        <v>0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5209.308657062672</v>
      </c>
      <c r="D474" s="157">
        <f t="shared" si="129"/>
        <v>5516.0496506948457</v>
      </c>
      <c r="E474" s="157">
        <f t="shared" si="129"/>
        <v>0</v>
      </c>
      <c r="F474" s="157">
        <f t="shared" si="129"/>
        <v>6313.8656155674244</v>
      </c>
      <c r="G474" s="157">
        <f t="shared" si="129"/>
        <v>6519.791567606092</v>
      </c>
      <c r="H474" s="157">
        <f t="shared" si="129"/>
        <v>6671.2612845393696</v>
      </c>
      <c r="I474" s="157">
        <f t="shared" si="129"/>
        <v>6889.8832110617368</v>
      </c>
      <c r="J474" s="157">
        <f t="shared" si="129"/>
        <v>5688.1990773370853</v>
      </c>
      <c r="K474" s="157">
        <f t="shared" si="129"/>
        <v>5041.44961764871</v>
      </c>
      <c r="L474" s="157">
        <f t="shared" si="129"/>
        <v>4972.8173928332699</v>
      </c>
      <c r="M474" s="157">
        <f t="shared" si="129"/>
        <v>6757.7431168675776</v>
      </c>
      <c r="N474" s="157">
        <f t="shared" si="129"/>
        <v>5770.3829988610423</v>
      </c>
      <c r="O474" s="157">
        <f t="shared" si="129"/>
        <v>3280.6297593592321</v>
      </c>
      <c r="P474" s="157">
        <f t="shared" si="129"/>
        <v>0</v>
      </c>
      <c r="Q474" s="157">
        <f t="shared" si="129"/>
        <v>0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5177.7685936427915</v>
      </c>
      <c r="D475" s="156">
        <f t="shared" si="130"/>
        <v>5466.0093576566605</v>
      </c>
      <c r="E475" s="156">
        <f t="shared" si="130"/>
        <v>0</v>
      </c>
      <c r="F475" s="156">
        <f t="shared" si="130"/>
        <v>6258.4562587826276</v>
      </c>
      <c r="G475" s="156">
        <f t="shared" si="130"/>
        <v>6481.2513069602828</v>
      </c>
      <c r="H475" s="156">
        <f t="shared" si="130"/>
        <v>6610.596743824377</v>
      </c>
      <c r="I475" s="156">
        <f t="shared" si="130"/>
        <v>6801.7893140601018</v>
      </c>
      <c r="J475" s="156">
        <f t="shared" si="130"/>
        <v>5618.5035018410799</v>
      </c>
      <c r="K475" s="156">
        <f t="shared" si="130"/>
        <v>4971.5658593604421</v>
      </c>
      <c r="L475" s="156">
        <f t="shared" si="130"/>
        <v>4903.0455751209747</v>
      </c>
      <c r="M475" s="156">
        <f t="shared" si="130"/>
        <v>6715.083724243028</v>
      </c>
      <c r="N475" s="156">
        <f t="shared" si="130"/>
        <v>5668.8066422887141</v>
      </c>
      <c r="O475" s="156">
        <f t="shared" si="130"/>
        <v>3223.1396699069319</v>
      </c>
      <c r="P475" s="156">
        <f t="shared" si="130"/>
        <v>0</v>
      </c>
      <c r="Q475" s="156">
        <f t="shared" si="130"/>
        <v>0</v>
      </c>
    </row>
    <row r="476" spans="1:17" ht="12" customHeight="1" x14ac:dyDescent="0.25">
      <c r="A476" s="23" t="s">
        <v>60</v>
      </c>
      <c r="B476" s="156"/>
      <c r="C476" s="156">
        <f t="shared" si="130"/>
        <v>31.540063419880113</v>
      </c>
      <c r="D476" s="156">
        <f t="shared" si="130"/>
        <v>50.040293038184963</v>
      </c>
      <c r="E476" s="156">
        <f t="shared" si="130"/>
        <v>0</v>
      </c>
      <c r="F476" s="156">
        <f t="shared" si="130"/>
        <v>55.409356784796493</v>
      </c>
      <c r="G476" s="156">
        <f t="shared" si="130"/>
        <v>38.540260645808857</v>
      </c>
      <c r="H476" s="156">
        <f t="shared" si="130"/>
        <v>60.664540714992832</v>
      </c>
      <c r="I476" s="156">
        <f t="shared" si="130"/>
        <v>88.093897001634573</v>
      </c>
      <c r="J476" s="156">
        <f t="shared" si="130"/>
        <v>69.695575496005645</v>
      </c>
      <c r="K476" s="156">
        <f t="shared" si="130"/>
        <v>69.8837582882676</v>
      </c>
      <c r="L476" s="156">
        <f t="shared" si="130"/>
        <v>69.771817712295032</v>
      </c>
      <c r="M476" s="156">
        <f t="shared" si="130"/>
        <v>42.659392624549405</v>
      </c>
      <c r="N476" s="156">
        <f t="shared" si="130"/>
        <v>101.57635657232866</v>
      </c>
      <c r="O476" s="156">
        <f t="shared" si="130"/>
        <v>57.490089452300168</v>
      </c>
      <c r="P476" s="156">
        <f t="shared" si="130"/>
        <v>0</v>
      </c>
      <c r="Q476" s="156">
        <f t="shared" si="130"/>
        <v>0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3461.603082879295</v>
      </c>
      <c r="D477" s="157">
        <f t="shared" si="131"/>
        <v>2322.8600265898658</v>
      </c>
      <c r="E477" s="157">
        <f t="shared" si="131"/>
        <v>0</v>
      </c>
      <c r="F477" s="157">
        <f t="shared" si="131"/>
        <v>1548.4730009709021</v>
      </c>
      <c r="G477" s="157">
        <f t="shared" si="131"/>
        <v>1700.3570860302741</v>
      </c>
      <c r="H477" s="157">
        <f t="shared" si="131"/>
        <v>1328.8704772693786</v>
      </c>
      <c r="I477" s="157">
        <f t="shared" si="131"/>
        <v>1219.5746941441259</v>
      </c>
      <c r="J477" s="157">
        <f t="shared" si="131"/>
        <v>2285.5025529166378</v>
      </c>
      <c r="K477" s="157">
        <f t="shared" si="131"/>
        <v>2204.2882206437607</v>
      </c>
      <c r="L477" s="157">
        <f t="shared" si="131"/>
        <v>1519.4619836890588</v>
      </c>
      <c r="M477" s="157">
        <f t="shared" si="131"/>
        <v>1341.0116023706601</v>
      </c>
      <c r="N477" s="157">
        <f t="shared" si="131"/>
        <v>1158.3935134009425</v>
      </c>
      <c r="O477" s="157">
        <f t="shared" si="131"/>
        <v>1202.2809045852102</v>
      </c>
      <c r="P477" s="157">
        <f t="shared" si="131"/>
        <v>0</v>
      </c>
      <c r="Q477" s="157">
        <f t="shared" si="131"/>
        <v>0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3461.603082879295</v>
      </c>
      <c r="D478" s="156">
        <f t="shared" si="132"/>
        <v>2322.8600265898658</v>
      </c>
      <c r="E478" s="156">
        <f t="shared" si="132"/>
        <v>0</v>
      </c>
      <c r="F478" s="156">
        <f t="shared" si="132"/>
        <v>1548.4730009709021</v>
      </c>
      <c r="G478" s="156">
        <f t="shared" si="132"/>
        <v>1700.3570860302741</v>
      </c>
      <c r="H478" s="156">
        <f t="shared" si="132"/>
        <v>1328.8704772693786</v>
      </c>
      <c r="I478" s="156">
        <f t="shared" si="132"/>
        <v>1219.5746941441259</v>
      </c>
      <c r="J478" s="156">
        <f t="shared" si="132"/>
        <v>2285.5025529166378</v>
      </c>
      <c r="K478" s="156">
        <f t="shared" si="132"/>
        <v>2204.2882206437607</v>
      </c>
      <c r="L478" s="156">
        <f t="shared" si="132"/>
        <v>1519.4619836890588</v>
      </c>
      <c r="M478" s="156">
        <f t="shared" si="132"/>
        <v>1341.0116023706601</v>
      </c>
      <c r="N478" s="156">
        <f t="shared" si="132"/>
        <v>1158.3935134009425</v>
      </c>
      <c r="O478" s="156">
        <f t="shared" si="132"/>
        <v>1202.2809045852102</v>
      </c>
      <c r="P478" s="156">
        <f t="shared" si="132"/>
        <v>0</v>
      </c>
      <c r="Q478" s="156">
        <f t="shared" si="132"/>
        <v>0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1085.7085442545672</v>
      </c>
      <c r="D479" s="157">
        <f t="shared" si="133"/>
        <v>1152.0900526696371</v>
      </c>
      <c r="E479" s="157">
        <f t="shared" si="133"/>
        <v>0</v>
      </c>
      <c r="F479" s="157">
        <f t="shared" si="133"/>
        <v>1211.2847311180399</v>
      </c>
      <c r="G479" s="157">
        <f t="shared" si="133"/>
        <v>1222.255949142959</v>
      </c>
      <c r="H479" s="157">
        <f t="shared" si="133"/>
        <v>1274.6751105515368</v>
      </c>
      <c r="I479" s="157">
        <f t="shared" si="133"/>
        <v>1331.6204738168321</v>
      </c>
      <c r="J479" s="157">
        <f t="shared" si="133"/>
        <v>1410.6568844218357</v>
      </c>
      <c r="K479" s="157">
        <f t="shared" si="133"/>
        <v>1435.4141855307262</v>
      </c>
      <c r="L479" s="157">
        <f t="shared" si="133"/>
        <v>1413.652203015065</v>
      </c>
      <c r="M479" s="157">
        <f t="shared" si="133"/>
        <v>1394.5925207869004</v>
      </c>
      <c r="N479" s="157">
        <f t="shared" si="133"/>
        <v>1423.0722204986655</v>
      </c>
      <c r="O479" s="157">
        <f t="shared" si="133"/>
        <v>1398.0277998229169</v>
      </c>
      <c r="P479" s="157">
        <f t="shared" si="133"/>
        <v>0</v>
      </c>
      <c r="Q479" s="157">
        <f t="shared" si="133"/>
        <v>0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1083.0995163039795</v>
      </c>
      <c r="D480" s="132">
        <f t="shared" si="134"/>
        <v>1127.3264025182286</v>
      </c>
      <c r="E480" s="132">
        <f t="shared" si="134"/>
        <v>0</v>
      </c>
      <c r="F480" s="132">
        <f t="shared" si="134"/>
        <v>1180.6029220165146</v>
      </c>
      <c r="G480" s="132">
        <f t="shared" si="134"/>
        <v>1196.6498564452052</v>
      </c>
      <c r="H480" s="132">
        <f t="shared" si="134"/>
        <v>0</v>
      </c>
      <c r="I480" s="132">
        <f t="shared" si="134"/>
        <v>0</v>
      </c>
      <c r="J480" s="132">
        <f t="shared" si="134"/>
        <v>0</v>
      </c>
      <c r="K480" s="132">
        <f t="shared" si="134"/>
        <v>1298.605536056459</v>
      </c>
      <c r="L480" s="132">
        <f t="shared" si="134"/>
        <v>0</v>
      </c>
      <c r="M480" s="132">
        <f t="shared" si="134"/>
        <v>0</v>
      </c>
      <c r="N480" s="132">
        <f t="shared" si="134"/>
        <v>0</v>
      </c>
      <c r="O480" s="132">
        <f t="shared" si="134"/>
        <v>0</v>
      </c>
      <c r="P480" s="132">
        <f t="shared" si="134"/>
        <v>0</v>
      </c>
      <c r="Q480" s="132">
        <f t="shared" si="134"/>
        <v>0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1082.6738911550754</v>
      </c>
      <c r="D481" s="132">
        <f t="shared" si="135"/>
        <v>1126.25803671267</v>
      </c>
      <c r="E481" s="132">
        <f t="shared" si="135"/>
        <v>0</v>
      </c>
      <c r="F481" s="132">
        <f t="shared" si="135"/>
        <v>1178.4178189339145</v>
      </c>
      <c r="G481" s="132">
        <f t="shared" si="135"/>
        <v>1192.245259447473</v>
      </c>
      <c r="H481" s="132">
        <f t="shared" si="135"/>
        <v>1219.9190433971874</v>
      </c>
      <c r="I481" s="132">
        <f t="shared" si="135"/>
        <v>1308.1447859153716</v>
      </c>
      <c r="J481" s="132">
        <f t="shared" si="135"/>
        <v>1313.6126564663421</v>
      </c>
      <c r="K481" s="132">
        <f t="shared" si="135"/>
        <v>1334.3231710493071</v>
      </c>
      <c r="L481" s="132">
        <f t="shared" si="135"/>
        <v>1373.4574033779534</v>
      </c>
      <c r="M481" s="132">
        <f t="shared" si="135"/>
        <v>1369.0474044383741</v>
      </c>
      <c r="N481" s="132">
        <f t="shared" si="135"/>
        <v>1370.6168496931434</v>
      </c>
      <c r="O481" s="132">
        <f t="shared" si="135"/>
        <v>1367.1022497620422</v>
      </c>
      <c r="P481" s="132">
        <f t="shared" si="135"/>
        <v>0</v>
      </c>
      <c r="Q481" s="132">
        <f t="shared" si="135"/>
        <v>0</v>
      </c>
    </row>
    <row r="482" spans="1:17" ht="12" customHeight="1" x14ac:dyDescent="0.25">
      <c r="A482" s="166" t="s">
        <v>55</v>
      </c>
      <c r="B482" s="165"/>
      <c r="C482" s="165">
        <f t="shared" si="135"/>
        <v>276.19037665751489</v>
      </c>
      <c r="D482" s="165">
        <f t="shared" si="135"/>
        <v>338.20956557348921</v>
      </c>
      <c r="E482" s="165">
        <f t="shared" si="135"/>
        <v>0</v>
      </c>
      <c r="F482" s="165">
        <f t="shared" si="135"/>
        <v>346.56718477377956</v>
      </c>
      <c r="G482" s="165">
        <f t="shared" si="135"/>
        <v>412.46534302804861</v>
      </c>
      <c r="H482" s="165">
        <f t="shared" si="135"/>
        <v>399.29964723467589</v>
      </c>
      <c r="I482" s="165">
        <f t="shared" si="135"/>
        <v>422.84982587212971</v>
      </c>
      <c r="J482" s="165">
        <f t="shared" si="135"/>
        <v>397.81981499838042</v>
      </c>
      <c r="K482" s="165">
        <f t="shared" si="135"/>
        <v>394.45841947382354</v>
      </c>
      <c r="L482" s="165">
        <f t="shared" si="135"/>
        <v>435.36897035926552</v>
      </c>
      <c r="M482" s="165">
        <f t="shared" si="135"/>
        <v>456.30329293381919</v>
      </c>
      <c r="N482" s="165">
        <f t="shared" si="135"/>
        <v>457.8157241733436</v>
      </c>
      <c r="O482" s="165">
        <f t="shared" si="135"/>
        <v>455.37141254383255</v>
      </c>
      <c r="P482" s="165">
        <f t="shared" si="135"/>
        <v>0</v>
      </c>
      <c r="Q482" s="165">
        <f t="shared" si="135"/>
        <v>0</v>
      </c>
    </row>
    <row r="483" spans="1:17" ht="12" customHeight="1" x14ac:dyDescent="0.25">
      <c r="A483" s="147" t="s">
        <v>59</v>
      </c>
      <c r="B483" s="164"/>
      <c r="C483" s="164">
        <f t="shared" si="135"/>
        <v>806.48351449756058</v>
      </c>
      <c r="D483" s="164">
        <f t="shared" si="135"/>
        <v>788.04847113918095</v>
      </c>
      <c r="E483" s="164">
        <f t="shared" si="135"/>
        <v>0</v>
      </c>
      <c r="F483" s="164">
        <f t="shared" si="135"/>
        <v>831.8506341601352</v>
      </c>
      <c r="G483" s="164">
        <f t="shared" si="135"/>
        <v>779.77991641942435</v>
      </c>
      <c r="H483" s="164">
        <f t="shared" si="135"/>
        <v>820.61939616251152</v>
      </c>
      <c r="I483" s="164">
        <f t="shared" si="135"/>
        <v>885.29496004324187</v>
      </c>
      <c r="J483" s="164">
        <f t="shared" si="135"/>
        <v>915.79284146796158</v>
      </c>
      <c r="K483" s="164">
        <f t="shared" si="135"/>
        <v>939.86475157548352</v>
      </c>
      <c r="L483" s="164">
        <f t="shared" si="135"/>
        <v>938.08843301868808</v>
      </c>
      <c r="M483" s="164">
        <f t="shared" si="135"/>
        <v>912.74411150455501</v>
      </c>
      <c r="N483" s="164">
        <f t="shared" si="135"/>
        <v>912.80112551979971</v>
      </c>
      <c r="O483" s="164">
        <f t="shared" si="135"/>
        <v>911.73083721820956</v>
      </c>
      <c r="P483" s="164">
        <f t="shared" si="135"/>
        <v>0</v>
      </c>
      <c r="Q483" s="164">
        <f t="shared" si="135"/>
        <v>0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1088.3920660629235</v>
      </c>
      <c r="D488" s="162">
        <f t="shared" si="138"/>
        <v>1164.2174108993083</v>
      </c>
      <c r="E488" s="162">
        <f t="shared" si="138"/>
        <v>0</v>
      </c>
      <c r="F488" s="162">
        <f t="shared" si="138"/>
        <v>1230.0833587947368</v>
      </c>
      <c r="G488" s="162">
        <f t="shared" si="138"/>
        <v>1240.2489354740005</v>
      </c>
      <c r="H488" s="162">
        <f t="shared" si="138"/>
        <v>1331.1506358488796</v>
      </c>
      <c r="I488" s="162">
        <f t="shared" si="138"/>
        <v>0</v>
      </c>
      <c r="J488" s="162">
        <f t="shared" si="138"/>
        <v>1549.2755646429221</v>
      </c>
      <c r="K488" s="162">
        <f t="shared" si="138"/>
        <v>1560.8632095722489</v>
      </c>
      <c r="L488" s="162">
        <f t="shared" si="138"/>
        <v>1562.7185269898323</v>
      </c>
      <c r="M488" s="162">
        <f t="shared" si="138"/>
        <v>1461.4171987318714</v>
      </c>
      <c r="N488" s="162">
        <f t="shared" si="138"/>
        <v>0</v>
      </c>
      <c r="O488" s="162">
        <f t="shared" si="138"/>
        <v>0</v>
      </c>
      <c r="P488" s="162">
        <f t="shared" si="138"/>
        <v>0</v>
      </c>
      <c r="Q488" s="162">
        <f t="shared" si="138"/>
        <v>0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1084.0226998986282</v>
      </c>
      <c r="D489" s="160">
        <f t="shared" si="139"/>
        <v>1137.3239341390613</v>
      </c>
      <c r="E489" s="160">
        <f t="shared" si="139"/>
        <v>0</v>
      </c>
      <c r="F489" s="160">
        <f t="shared" si="139"/>
        <v>1190.4557793567535</v>
      </c>
      <c r="G489" s="160">
        <f t="shared" si="139"/>
        <v>1204.9083118856745</v>
      </c>
      <c r="H489" s="160">
        <f t="shared" si="139"/>
        <v>1250.3228501203494</v>
      </c>
      <c r="I489" s="160">
        <f t="shared" si="139"/>
        <v>1334.3988103844456</v>
      </c>
      <c r="J489" s="160">
        <f t="shared" si="139"/>
        <v>1384.9318054638682</v>
      </c>
      <c r="K489" s="160">
        <f t="shared" si="139"/>
        <v>1395.5240068256953</v>
      </c>
      <c r="L489" s="160">
        <f t="shared" si="139"/>
        <v>1411.1635961603088</v>
      </c>
      <c r="M489" s="160">
        <f t="shared" si="139"/>
        <v>1373.0346149212503</v>
      </c>
      <c r="N489" s="160">
        <f t="shared" si="139"/>
        <v>1430.6908224232056</v>
      </c>
      <c r="O489" s="160">
        <f t="shared" si="139"/>
        <v>1406.1447414218756</v>
      </c>
      <c r="P489" s="160">
        <f t="shared" si="139"/>
        <v>0</v>
      </c>
      <c r="Q489" s="160">
        <f t="shared" si="139"/>
        <v>0</v>
      </c>
    </row>
    <row r="490" spans="1:17" ht="12" customHeight="1" x14ac:dyDescent="0.25">
      <c r="A490" s="148" t="s">
        <v>60</v>
      </c>
      <c r="B490" s="156"/>
      <c r="C490" s="156">
        <f t="shared" si="139"/>
        <v>277.53997684604587</v>
      </c>
      <c r="D490" s="156">
        <f t="shared" si="139"/>
        <v>349.27400360590173</v>
      </c>
      <c r="E490" s="156">
        <f t="shared" si="139"/>
        <v>0</v>
      </c>
      <c r="F490" s="156">
        <f t="shared" si="139"/>
        <v>358.61109470585848</v>
      </c>
      <c r="G490" s="156">
        <f t="shared" si="139"/>
        <v>425.117254225941</v>
      </c>
      <c r="H490" s="156">
        <f t="shared" si="139"/>
        <v>429.67572770263638</v>
      </c>
      <c r="I490" s="156">
        <f t="shared" si="139"/>
        <v>449.04539945194801</v>
      </c>
      <c r="J490" s="156">
        <f t="shared" si="139"/>
        <v>469.0588783130633</v>
      </c>
      <c r="K490" s="156">
        <f t="shared" si="139"/>
        <v>455.56246627899117</v>
      </c>
      <c r="L490" s="156">
        <f t="shared" si="139"/>
        <v>472.97086323386833</v>
      </c>
      <c r="M490" s="156">
        <f t="shared" si="139"/>
        <v>460.18446260862083</v>
      </c>
      <c r="N490" s="156">
        <f t="shared" si="139"/>
        <v>517.86346354375007</v>
      </c>
      <c r="O490" s="156">
        <f t="shared" si="139"/>
        <v>494.48288769250348</v>
      </c>
      <c r="P490" s="156">
        <f t="shared" si="139"/>
        <v>0</v>
      </c>
      <c r="Q490" s="156">
        <f t="shared" si="139"/>
        <v>0</v>
      </c>
    </row>
    <row r="491" spans="1:17" ht="12" customHeight="1" x14ac:dyDescent="0.25">
      <c r="A491" s="148" t="s">
        <v>59</v>
      </c>
      <c r="B491" s="156"/>
      <c r="C491" s="156">
        <f t="shared" si="139"/>
        <v>806.48272305258251</v>
      </c>
      <c r="D491" s="156">
        <f t="shared" si="139"/>
        <v>788.04993053315945</v>
      </c>
      <c r="E491" s="156">
        <f t="shared" si="139"/>
        <v>0</v>
      </c>
      <c r="F491" s="156">
        <f t="shared" si="139"/>
        <v>831.84468465089503</v>
      </c>
      <c r="G491" s="156">
        <f t="shared" si="139"/>
        <v>779.79105765973361</v>
      </c>
      <c r="H491" s="156">
        <f t="shared" si="139"/>
        <v>820.64712241771292</v>
      </c>
      <c r="I491" s="156">
        <f t="shared" si="139"/>
        <v>885.3534109324977</v>
      </c>
      <c r="J491" s="156">
        <f t="shared" si="139"/>
        <v>915.8729271508048</v>
      </c>
      <c r="K491" s="156">
        <f t="shared" si="139"/>
        <v>939.96154054670444</v>
      </c>
      <c r="L491" s="156">
        <f t="shared" si="139"/>
        <v>938.19273292644027</v>
      </c>
      <c r="M491" s="156">
        <f t="shared" si="139"/>
        <v>912.85015231262958</v>
      </c>
      <c r="N491" s="156">
        <f t="shared" si="139"/>
        <v>912.82735887945557</v>
      </c>
      <c r="O491" s="156">
        <f t="shared" si="139"/>
        <v>911.66185372937184</v>
      </c>
      <c r="P491" s="156">
        <f t="shared" si="139"/>
        <v>0</v>
      </c>
      <c r="Q491" s="156">
        <f t="shared" si="139"/>
        <v>0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939.90973860761915</v>
      </c>
      <c r="D492" s="157">
        <f t="shared" si="140"/>
        <v>999.78119885829278</v>
      </c>
      <c r="E492" s="157">
        <f t="shared" si="140"/>
        <v>0</v>
      </c>
      <c r="F492" s="157">
        <f t="shared" si="140"/>
        <v>1013.2152492907434</v>
      </c>
      <c r="G492" s="157">
        <f t="shared" si="140"/>
        <v>993.0509753667975</v>
      </c>
      <c r="H492" s="157">
        <f t="shared" si="140"/>
        <v>1046.3304682418709</v>
      </c>
      <c r="I492" s="157">
        <f t="shared" si="140"/>
        <v>1048.2195734538732</v>
      </c>
      <c r="J492" s="157">
        <f t="shared" si="140"/>
        <v>1101.0934536608772</v>
      </c>
      <c r="K492" s="157">
        <f t="shared" si="140"/>
        <v>1107.0654142704268</v>
      </c>
      <c r="L492" s="157">
        <f t="shared" si="140"/>
        <v>1118.1637275920739</v>
      </c>
      <c r="M492" s="157">
        <f t="shared" si="140"/>
        <v>1051.1015952652344</v>
      </c>
      <c r="N492" s="157">
        <f t="shared" si="140"/>
        <v>1169.6431309388943</v>
      </c>
      <c r="O492" s="157">
        <f t="shared" si="140"/>
        <v>1101.283067212755</v>
      </c>
      <c r="P492" s="157">
        <f t="shared" si="140"/>
        <v>0</v>
      </c>
      <c r="Q492" s="157">
        <f t="shared" si="140"/>
        <v>0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0</v>
      </c>
      <c r="E493" s="156">
        <f t="shared" si="141"/>
        <v>0</v>
      </c>
      <c r="F493" s="156">
        <f t="shared" si="141"/>
        <v>0</v>
      </c>
      <c r="G493" s="156">
        <f t="shared" si="141"/>
        <v>0</v>
      </c>
      <c r="H493" s="156">
        <f t="shared" si="141"/>
        <v>0</v>
      </c>
      <c r="I493" s="156">
        <f t="shared" si="141"/>
        <v>1048.2195734538732</v>
      </c>
      <c r="J493" s="156">
        <f t="shared" si="141"/>
        <v>1040.6103066817677</v>
      </c>
      <c r="K493" s="156">
        <f t="shared" si="141"/>
        <v>1031.3523929469814</v>
      </c>
      <c r="L493" s="156">
        <f t="shared" si="141"/>
        <v>0</v>
      </c>
      <c r="M493" s="156">
        <f t="shared" si="141"/>
        <v>0</v>
      </c>
      <c r="N493" s="156">
        <f t="shared" si="141"/>
        <v>0</v>
      </c>
      <c r="O493" s="156">
        <f t="shared" si="141"/>
        <v>0</v>
      </c>
      <c r="P493" s="156">
        <f t="shared" si="141"/>
        <v>0</v>
      </c>
      <c r="Q493" s="156">
        <f t="shared" si="141"/>
        <v>0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939.90973860761915</v>
      </c>
      <c r="D495" s="57">
        <f t="shared" si="143"/>
        <v>999.78119885829278</v>
      </c>
      <c r="E495" s="57">
        <f t="shared" si="143"/>
        <v>0</v>
      </c>
      <c r="F495" s="57">
        <f t="shared" si="143"/>
        <v>1013.2152492907434</v>
      </c>
      <c r="G495" s="57">
        <f t="shared" si="143"/>
        <v>993.0509753667975</v>
      </c>
      <c r="H495" s="57">
        <f t="shared" si="143"/>
        <v>1046.3304682418709</v>
      </c>
      <c r="I495" s="57">
        <f t="shared" si="143"/>
        <v>0</v>
      </c>
      <c r="J495" s="57">
        <f t="shared" si="143"/>
        <v>1109.9685737156722</v>
      </c>
      <c r="K495" s="57">
        <f t="shared" si="143"/>
        <v>1108.3776771350163</v>
      </c>
      <c r="L495" s="57">
        <f t="shared" si="143"/>
        <v>1118.1637275920739</v>
      </c>
      <c r="M495" s="57">
        <f t="shared" si="143"/>
        <v>1051.1015952652344</v>
      </c>
      <c r="N495" s="57">
        <f t="shared" si="143"/>
        <v>1169.6431309388943</v>
      </c>
      <c r="O495" s="57">
        <f t="shared" si="143"/>
        <v>1101.283067212755</v>
      </c>
      <c r="P495" s="57">
        <f t="shared" si="143"/>
        <v>0</v>
      </c>
      <c r="Q495" s="57">
        <f t="shared" si="143"/>
        <v>0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167.02001830931209</v>
      </c>
      <c r="D521" s="184">
        <f>D449/RES_summary!D$21</f>
        <v>162.74169628306831</v>
      </c>
      <c r="E521" s="184">
        <f>E449/RES_summary!E$21</f>
        <v>0</v>
      </c>
      <c r="F521" s="184">
        <f>F449/RES_summary!F$21</f>
        <v>170.57823443132139</v>
      </c>
      <c r="G521" s="184">
        <f>G449/RES_summary!G$21</f>
        <v>171.81788803748972</v>
      </c>
      <c r="H521" s="184">
        <f>H449/RES_summary!H$21</f>
        <v>166.54391440942976</v>
      </c>
      <c r="I521" s="184">
        <f>I449/RES_summary!I$21</f>
        <v>184.46021842142349</v>
      </c>
      <c r="J521" s="184">
        <f>J449/RES_summary!J$21</f>
        <v>147.57563539118388</v>
      </c>
      <c r="K521" s="184">
        <f>K449/RES_summary!K$21</f>
        <v>131.63149377585498</v>
      </c>
      <c r="L521" s="184">
        <f>L449/RES_summary!L$21</f>
        <v>124.30092561057863</v>
      </c>
      <c r="M521" s="184">
        <f>M449/RES_summary!M$21</f>
        <v>153.3953313112961</v>
      </c>
      <c r="N521" s="184">
        <f>N449/RES_summary!N$21</f>
        <v>133.87371723597855</v>
      </c>
      <c r="O521" s="184">
        <f>O449/RES_summary!O$21</f>
        <v>88.504698870863635</v>
      </c>
      <c r="P521" s="184">
        <f>P449/RES_summary!P$21</f>
        <v>0</v>
      </c>
      <c r="Q521" s="184">
        <f>Q449/RES_summary!Q$21</f>
        <v>0</v>
      </c>
    </row>
    <row r="522" spans="1:17" ht="12" customHeight="1" x14ac:dyDescent="0.25">
      <c r="A522" s="158" t="s">
        <v>65</v>
      </c>
      <c r="B522" s="157"/>
      <c r="C522" s="178">
        <f>C450/RES_summary!C$21</f>
        <v>115.35381742111211</v>
      </c>
      <c r="D522" s="178">
        <f>D450/RES_summary!D$21</f>
        <v>118.60413169417069</v>
      </c>
      <c r="E522" s="178">
        <f>E450/RES_summary!E$21</f>
        <v>0</v>
      </c>
      <c r="F522" s="178">
        <f>F450/RES_summary!F$21</f>
        <v>131.6758985559774</v>
      </c>
      <c r="G522" s="178">
        <f>G450/RES_summary!G$21</f>
        <v>133.45890167575425</v>
      </c>
      <c r="H522" s="178">
        <f>H450/RES_summary!H$21</f>
        <v>131.54909650514486</v>
      </c>
      <c r="I522" s="178">
        <f>I450/RES_summary!I$21</f>
        <v>132.94069357392556</v>
      </c>
      <c r="J522" s="178">
        <f>J450/RES_summary!J$21</f>
        <v>107.06345681402708</v>
      </c>
      <c r="K522" s="178">
        <f>K450/RES_summary!K$21</f>
        <v>93.78411790018697</v>
      </c>
      <c r="L522" s="178">
        <f>L450/RES_summary!L$21</f>
        <v>91.005894039697949</v>
      </c>
      <c r="M522" s="178">
        <f>M450/RES_summary!M$21</f>
        <v>121.13535113423798</v>
      </c>
      <c r="N522" s="178">
        <f>N450/RES_summary!N$21</f>
        <v>102.05079020275021</v>
      </c>
      <c r="O522" s="178">
        <f>O450/RES_summary!O$21</f>
        <v>57.731964074816233</v>
      </c>
      <c r="P522" s="178">
        <f>P450/RES_summary!P$21</f>
        <v>0</v>
      </c>
      <c r="Q522" s="178">
        <f>Q450/RES_summary!Q$21</f>
        <v>0</v>
      </c>
    </row>
    <row r="523" spans="1:17" ht="12" customHeight="1" x14ac:dyDescent="0.25">
      <c r="A523" s="23" t="s">
        <v>157</v>
      </c>
      <c r="B523" s="156"/>
      <c r="C523" s="177">
        <f>C451/RES_summary!C$21</f>
        <v>115.04823491758312</v>
      </c>
      <c r="D523" s="177">
        <f>D451/RES_summary!D$21</f>
        <v>118.12963638981988</v>
      </c>
      <c r="E523" s="177">
        <f>E451/RES_summary!E$21</f>
        <v>0</v>
      </c>
      <c r="F523" s="177">
        <f>F451/RES_summary!F$21</f>
        <v>131.15987082712968</v>
      </c>
      <c r="G523" s="177">
        <f>G451/RES_summary!G$21</f>
        <v>133.1034328518374</v>
      </c>
      <c r="H523" s="177">
        <f>H451/RES_summary!H$21</f>
        <v>131.00106797740801</v>
      </c>
      <c r="I523" s="177">
        <f>I451/RES_summary!I$21</f>
        <v>132.14516142685446</v>
      </c>
      <c r="J523" s="177">
        <f>J451/RES_summary!J$21</f>
        <v>106.441846541228</v>
      </c>
      <c r="K523" s="177">
        <f>K451/RES_summary!K$21</f>
        <v>93.15969098349828</v>
      </c>
      <c r="L523" s="177">
        <f>L451/RES_summary!L$21</f>
        <v>90.381957295147188</v>
      </c>
      <c r="M523" s="177">
        <f>M451/RES_summary!M$21</f>
        <v>120.75859982141897</v>
      </c>
      <c r="N523" s="177">
        <f>N451/RES_summary!N$21</f>
        <v>101.13377708688077</v>
      </c>
      <c r="O523" s="177">
        <f>O451/RES_summary!O$21</f>
        <v>57.205882863845197</v>
      </c>
      <c r="P523" s="177">
        <f>P451/RES_summary!P$21</f>
        <v>0</v>
      </c>
      <c r="Q523" s="177">
        <f>Q451/RES_summary!Q$21</f>
        <v>0</v>
      </c>
    </row>
    <row r="524" spans="1:17" ht="12" customHeight="1" x14ac:dyDescent="0.25">
      <c r="A524" s="23" t="s">
        <v>60</v>
      </c>
      <c r="B524" s="156"/>
      <c r="C524" s="177">
        <f>C452/RES_summary!C$21</f>
        <v>0.30558250352899485</v>
      </c>
      <c r="D524" s="177">
        <f>D452/RES_summary!D$21</f>
        <v>0.47449530435080944</v>
      </c>
      <c r="E524" s="177">
        <f>E452/RES_summary!E$21</f>
        <v>0</v>
      </c>
      <c r="F524" s="177">
        <f>F452/RES_summary!F$21</f>
        <v>0.51602772884772663</v>
      </c>
      <c r="G524" s="177">
        <f>G452/RES_summary!G$21</f>
        <v>0.35546882391687395</v>
      </c>
      <c r="H524" s="177">
        <f>H452/RES_summary!H$21</f>
        <v>0.54802852773685595</v>
      </c>
      <c r="I524" s="177">
        <f>I452/RES_summary!I$21</f>
        <v>0.79553214707109488</v>
      </c>
      <c r="J524" s="177">
        <f>J452/RES_summary!J$21</f>
        <v>0.62161027279907088</v>
      </c>
      <c r="K524" s="177">
        <f>K452/RES_summary!K$21</f>
        <v>0.62442691668869821</v>
      </c>
      <c r="L524" s="177">
        <f>L452/RES_summary!L$21</f>
        <v>0.62393674455075865</v>
      </c>
      <c r="M524" s="177">
        <f>M452/RES_summary!M$21</f>
        <v>0.37675131281901048</v>
      </c>
      <c r="N524" s="177">
        <f>N452/RES_summary!N$21</f>
        <v>0.91701311586943735</v>
      </c>
      <c r="O524" s="177">
        <f>O452/RES_summary!O$21</f>
        <v>0.52608121097103433</v>
      </c>
      <c r="P524" s="177">
        <f>P452/RES_summary!P$21</f>
        <v>0</v>
      </c>
      <c r="Q524" s="177">
        <f>Q452/RES_summary!Q$21</f>
        <v>0</v>
      </c>
    </row>
    <row r="525" spans="1:17" ht="12" customHeight="1" x14ac:dyDescent="0.25">
      <c r="A525" s="158" t="s">
        <v>112</v>
      </c>
      <c r="B525" s="157"/>
      <c r="C525" s="178">
        <f>C453/RES_summary!C$21</f>
        <v>21.363041434259468</v>
      </c>
      <c r="D525" s="178">
        <f>D453/RES_summary!D$21</f>
        <v>13.970524118547756</v>
      </c>
      <c r="E525" s="178">
        <f>E453/RES_summary!E$21</f>
        <v>0</v>
      </c>
      <c r="F525" s="178">
        <f>F453/RES_summary!F$21</f>
        <v>8.8354653607231537</v>
      </c>
      <c r="G525" s="178">
        <f>G453/RES_summary!G$21</f>
        <v>9.263146669141932</v>
      </c>
      <c r="H525" s="178">
        <f>H453/RES_summary!H$21</f>
        <v>6.7062593358737708</v>
      </c>
      <c r="I525" s="178">
        <f>I453/RES_summary!I$21</f>
        <v>5.7375420710571454</v>
      </c>
      <c r="J525" s="178">
        <f>J453/RES_summary!J$21</f>
        <v>9.7308184634316373</v>
      </c>
      <c r="K525" s="178">
        <f>K453/RES_summary!K$21</f>
        <v>8.5328866614365513</v>
      </c>
      <c r="L525" s="178">
        <f>L453/RES_summary!L$21</f>
        <v>5.3254480671844275</v>
      </c>
      <c r="M525" s="178">
        <f>M453/RES_summary!M$21</f>
        <v>4.3953947819624055</v>
      </c>
      <c r="N525" s="178">
        <f>N453/RES_summary!N$21</f>
        <v>3.5327490680755878</v>
      </c>
      <c r="O525" s="178">
        <f>O453/RES_summary!O$21</f>
        <v>3.4738050119887238</v>
      </c>
      <c r="P525" s="178">
        <f>P453/RES_summary!P$21</f>
        <v>0</v>
      </c>
      <c r="Q525" s="178">
        <f>Q453/RES_summary!Q$21</f>
        <v>0</v>
      </c>
    </row>
    <row r="526" spans="1:17" ht="12" customHeight="1" x14ac:dyDescent="0.25">
      <c r="A526" s="23" t="s">
        <v>60</v>
      </c>
      <c r="B526" s="156"/>
      <c r="C526" s="177">
        <f>C454/RES_summary!C$21</f>
        <v>21.363041434259468</v>
      </c>
      <c r="D526" s="177">
        <f>D454/RES_summary!D$21</f>
        <v>13.970524118547756</v>
      </c>
      <c r="E526" s="177">
        <f>E454/RES_summary!E$21</f>
        <v>0</v>
      </c>
      <c r="F526" s="177">
        <f>F454/RES_summary!F$21</f>
        <v>8.8354653607231537</v>
      </c>
      <c r="G526" s="177">
        <f>G454/RES_summary!G$21</f>
        <v>9.263146669141932</v>
      </c>
      <c r="H526" s="177">
        <f>H454/RES_summary!H$21</f>
        <v>6.7062593358737708</v>
      </c>
      <c r="I526" s="177">
        <f>I454/RES_summary!I$21</f>
        <v>5.7375420710571454</v>
      </c>
      <c r="J526" s="177">
        <f>J454/RES_summary!J$21</f>
        <v>9.7308184634316373</v>
      </c>
      <c r="K526" s="177">
        <f>K454/RES_summary!K$21</f>
        <v>8.5328866614365513</v>
      </c>
      <c r="L526" s="177">
        <f>L454/RES_summary!L$21</f>
        <v>5.3254480671844275</v>
      </c>
      <c r="M526" s="177">
        <f>M454/RES_summary!M$21</f>
        <v>4.3953947819624055</v>
      </c>
      <c r="N526" s="177">
        <f>N454/RES_summary!N$21</f>
        <v>3.5327490680755878</v>
      </c>
      <c r="O526" s="177">
        <f>O454/RES_summary!O$21</f>
        <v>3.4738050119887238</v>
      </c>
      <c r="P526" s="177">
        <f>P454/RES_summary!P$21</f>
        <v>0</v>
      </c>
      <c r="Q526" s="177">
        <f>Q454/RES_summary!Q$21</f>
        <v>0</v>
      </c>
    </row>
    <row r="527" spans="1:17" ht="12" customHeight="1" x14ac:dyDescent="0.25">
      <c r="A527" s="158" t="s">
        <v>63</v>
      </c>
      <c r="B527" s="157"/>
      <c r="C527" s="178">
        <f>C455/RES_summary!C$21</f>
        <v>17.75097417168881</v>
      </c>
      <c r="D527" s="178">
        <f>D455/RES_summary!D$21</f>
        <v>17.180420688280844</v>
      </c>
      <c r="E527" s="178">
        <f>E455/RES_summary!E$21</f>
        <v>0</v>
      </c>
      <c r="F527" s="178">
        <f>F455/RES_summary!F$21</f>
        <v>17.331736737316536</v>
      </c>
      <c r="G527" s="178">
        <f>G455/RES_summary!G$21</f>
        <v>16.887642159017318</v>
      </c>
      <c r="H527" s="178">
        <f>H455/RES_summary!H$21</f>
        <v>15.937805224190628</v>
      </c>
      <c r="I527" s="178">
        <f>I455/RES_summary!I$21</f>
        <v>15.298304911170682</v>
      </c>
      <c r="J527" s="178">
        <f>J455/RES_summary!J$21</f>
        <v>16.079177658461447</v>
      </c>
      <c r="K527" s="178">
        <f>K455/RES_summary!K$21</f>
        <v>16.537641340641436</v>
      </c>
      <c r="L527" s="178">
        <f>L455/RES_summary!L$21</f>
        <v>15.507976471300621</v>
      </c>
      <c r="M527" s="178">
        <f>M455/RES_summary!M$21</f>
        <v>16.257411226474957</v>
      </c>
      <c r="N527" s="178">
        <f>N455/RES_summary!N$21</f>
        <v>15.449049625915137</v>
      </c>
      <c r="O527" s="178">
        <f>O455/RES_summary!O$21</f>
        <v>15.261632358327519</v>
      </c>
      <c r="P527" s="178">
        <f>P455/RES_summary!P$21</f>
        <v>0</v>
      </c>
      <c r="Q527" s="178">
        <f>Q455/RES_summary!Q$21</f>
        <v>0</v>
      </c>
    </row>
    <row r="528" spans="1:17" ht="12" customHeight="1" x14ac:dyDescent="0.25">
      <c r="A528" s="167" t="s">
        <v>156</v>
      </c>
      <c r="B528" s="132"/>
      <c r="C528" s="183">
        <f>C456/RES_summary!C$21</f>
        <v>26.308907363336317</v>
      </c>
      <c r="D528" s="183">
        <f>D456/RES_summary!D$21</f>
        <v>26.546998150842715</v>
      </c>
      <c r="E528" s="183">
        <f>E456/RES_summary!E$21</f>
        <v>0</v>
      </c>
      <c r="F528" s="183">
        <f>F456/RES_summary!F$21</f>
        <v>26.866942324249639</v>
      </c>
      <c r="G528" s="183">
        <f>G456/RES_summary!G$21</f>
        <v>26.591987706448133</v>
      </c>
      <c r="H528" s="183">
        <f>H456/RES_summary!H$21</f>
        <v>0</v>
      </c>
      <c r="I528" s="183">
        <f>I456/RES_summary!I$21</f>
        <v>0</v>
      </c>
      <c r="J528" s="183">
        <f>J456/RES_summary!J$21</f>
        <v>0</v>
      </c>
      <c r="K528" s="183">
        <f>K456/RES_summary!K$21</f>
        <v>26.449798175649047</v>
      </c>
      <c r="L528" s="183">
        <f>L456/RES_summary!L$21</f>
        <v>0</v>
      </c>
      <c r="M528" s="183">
        <f>M456/RES_summary!M$21</f>
        <v>0</v>
      </c>
      <c r="N528" s="183">
        <f>N456/RES_summary!N$21</f>
        <v>0</v>
      </c>
      <c r="O528" s="183">
        <f>O456/RES_summary!O$21</f>
        <v>0</v>
      </c>
      <c r="P528" s="183">
        <f>P456/RES_summary!P$21</f>
        <v>0</v>
      </c>
      <c r="Q528" s="183">
        <f>Q456/RES_summary!Q$21</f>
        <v>0</v>
      </c>
    </row>
    <row r="529" spans="1:17" ht="12" customHeight="1" x14ac:dyDescent="0.25">
      <c r="A529" s="167" t="s">
        <v>155</v>
      </c>
      <c r="B529" s="132"/>
      <c r="C529" s="183">
        <f>C457/RES_summary!C$21</f>
        <v>15.614613725453321</v>
      </c>
      <c r="D529" s="183">
        <f>D457/RES_summary!D$21</f>
        <v>17.24937484173843</v>
      </c>
      <c r="E529" s="183">
        <f>E457/RES_summary!E$21</f>
        <v>0</v>
      </c>
      <c r="F529" s="183">
        <f>F457/RES_summary!F$21</f>
        <v>17.17552380816732</v>
      </c>
      <c r="G529" s="183">
        <f>G457/RES_summary!G$21</f>
        <v>18.62400020362691</v>
      </c>
      <c r="H529" s="183">
        <f>H457/RES_summary!H$21</f>
        <v>17.563192327824236</v>
      </c>
      <c r="I529" s="183">
        <f>I457/RES_summary!I$21</f>
        <v>18.086350078244543</v>
      </c>
      <c r="J529" s="183">
        <f>J457/RES_summary!J$21</f>
        <v>17.101335665759848</v>
      </c>
      <c r="K529" s="183">
        <f>K457/RES_summary!K$21</f>
        <v>17.001728954413693</v>
      </c>
      <c r="L529" s="183">
        <f>L457/RES_summary!L$21</f>
        <v>17.690382550642731</v>
      </c>
      <c r="M529" s="183">
        <f>M457/RES_summary!M$21</f>
        <v>17.694827138476441</v>
      </c>
      <c r="N529" s="183">
        <f>N457/RES_summary!N$21</f>
        <v>17.511194263522757</v>
      </c>
      <c r="O529" s="183">
        <f>O457/RES_summary!O$21</f>
        <v>17.323288166757838</v>
      </c>
      <c r="P529" s="183">
        <f>P457/RES_summary!P$21</f>
        <v>0</v>
      </c>
      <c r="Q529" s="183">
        <f>Q457/RES_summary!Q$21</f>
        <v>0</v>
      </c>
    </row>
    <row r="530" spans="1:17" ht="12" customHeight="1" x14ac:dyDescent="0.25">
      <c r="A530" s="166" t="s">
        <v>55</v>
      </c>
      <c r="B530" s="165"/>
      <c r="C530" s="182">
        <f>C458/RES_summary!C$21</f>
        <v>7.2165648605514674</v>
      </c>
      <c r="D530" s="182">
        <f>D458/RES_summary!D$21</f>
        <v>8.9079472052947661</v>
      </c>
      <c r="E530" s="182">
        <f>E458/RES_summary!E$21</f>
        <v>0</v>
      </c>
      <c r="F530" s="182">
        <f>F458/RES_summary!F$21</f>
        <v>8.6305581823970812</v>
      </c>
      <c r="G530" s="182">
        <f>G458/RES_summary!G$21</f>
        <v>10.411722986959104</v>
      </c>
      <c r="H530" s="182">
        <f>H458/RES_summary!H$21</f>
        <v>9.3587675825095928</v>
      </c>
      <c r="I530" s="182">
        <f>I458/RES_summary!I$21</f>
        <v>9.396270243978611</v>
      </c>
      <c r="J530" s="182">
        <f>J458/RES_summary!J$21</f>
        <v>8.4460263280334011</v>
      </c>
      <c r="K530" s="182">
        <f>K458/RES_summary!K$21</f>
        <v>8.2123945738478596</v>
      </c>
      <c r="L530" s="182">
        <f>L458/RES_summary!L$21</f>
        <v>8.8842882903773752</v>
      </c>
      <c r="M530" s="182">
        <f>M458/RES_summary!M$21</f>
        <v>9.1217962006018531</v>
      </c>
      <c r="N530" s="182">
        <f>N458/RES_summary!N$21</f>
        <v>8.9928423571715452</v>
      </c>
      <c r="O530" s="182">
        <f>O458/RES_summary!O$21</f>
        <v>8.849729209894539</v>
      </c>
      <c r="P530" s="182">
        <f>P458/RES_summary!P$21</f>
        <v>0</v>
      </c>
      <c r="Q530" s="182">
        <f>Q458/RES_summary!Q$21</f>
        <v>0</v>
      </c>
    </row>
    <row r="531" spans="1:17" ht="12" customHeight="1" x14ac:dyDescent="0.25">
      <c r="A531" s="147" t="s">
        <v>59</v>
      </c>
      <c r="B531" s="164"/>
      <c r="C531" s="181">
        <f>C459/RES_summary!C$21</f>
        <v>8.3980488649018525</v>
      </c>
      <c r="D531" s="181">
        <f>D459/RES_summary!D$21</f>
        <v>8.3414276364436635</v>
      </c>
      <c r="E531" s="181">
        <f>E459/RES_summary!E$21</f>
        <v>0</v>
      </c>
      <c r="F531" s="181">
        <f>F459/RES_summary!F$21</f>
        <v>8.5449656257702369</v>
      </c>
      <c r="G531" s="181">
        <f>G459/RES_summary!G$21</f>
        <v>8.2122772166678075</v>
      </c>
      <c r="H531" s="181">
        <f>H459/RES_summary!H$21</f>
        <v>8.2044247453146397</v>
      </c>
      <c r="I531" s="181">
        <f>I459/RES_summary!I$21</f>
        <v>8.6900798342659318</v>
      </c>
      <c r="J531" s="181">
        <f>J459/RES_summary!J$21</f>
        <v>8.655309337726445</v>
      </c>
      <c r="K531" s="181">
        <f>K459/RES_summary!K$21</f>
        <v>8.789334380565835</v>
      </c>
      <c r="L531" s="181">
        <f>L459/RES_summary!L$21</f>
        <v>8.8060942602653576</v>
      </c>
      <c r="M531" s="181">
        <f>M459/RES_summary!M$21</f>
        <v>8.5730309378745932</v>
      </c>
      <c r="N531" s="181">
        <f>N459/RES_summary!N$21</f>
        <v>8.5183519063512119</v>
      </c>
      <c r="O531" s="181">
        <f>O459/RES_summary!O$21</f>
        <v>8.4735589568632985</v>
      </c>
      <c r="P531" s="181">
        <f>P459/RES_summary!P$21</f>
        <v>0</v>
      </c>
      <c r="Q531" s="181">
        <f>Q459/RES_summary!Q$21</f>
        <v>0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17.315514130568928</v>
      </c>
      <c r="D536" s="180">
        <f>D464/RES_summary!D$21</f>
        <v>17.917647762097467</v>
      </c>
      <c r="E536" s="180">
        <f>E464/RES_summary!E$21</f>
        <v>0</v>
      </c>
      <c r="F536" s="180">
        <f>F464/RES_summary!F$21</f>
        <v>18.147044533628232</v>
      </c>
      <c r="G536" s="180">
        <f>G464/RES_summary!G$21</f>
        <v>17.776313455165166</v>
      </c>
      <c r="H536" s="180">
        <f>H464/RES_summary!H$21</f>
        <v>18.198278367448847</v>
      </c>
      <c r="I536" s="180">
        <f>I464/RES_summary!I$21</f>
        <v>0</v>
      </c>
      <c r="J536" s="180">
        <f>J464/RES_summary!J$21</f>
        <v>19.865863339786141</v>
      </c>
      <c r="K536" s="180">
        <f>K464/RES_summary!K$21</f>
        <v>20.110361567136668</v>
      </c>
      <c r="L536" s="180">
        <f>L464/RES_summary!L$21</f>
        <v>20.156631326451425</v>
      </c>
      <c r="M536" s="180">
        <f>M464/RES_summary!M$21</f>
        <v>18.760171105006776</v>
      </c>
      <c r="N536" s="180">
        <f>N464/RES_summary!N$21</f>
        <v>0</v>
      </c>
      <c r="O536" s="180">
        <f>O464/RES_summary!O$21</f>
        <v>0</v>
      </c>
      <c r="P536" s="180">
        <f>P464/RES_summary!P$21</f>
        <v>0</v>
      </c>
      <c r="Q536" s="180">
        <f>Q464/RES_summary!Q$21</f>
        <v>0</v>
      </c>
    </row>
    <row r="537" spans="1:17" ht="12" customHeight="1" x14ac:dyDescent="0.25">
      <c r="A537" s="161" t="s">
        <v>141</v>
      </c>
      <c r="B537" s="160"/>
      <c r="C537" s="179">
        <f>C465/RES_summary!C$21</f>
        <v>13.313405662905089</v>
      </c>
      <c r="D537" s="179">
        <f>D465/RES_summary!D$21</f>
        <v>14.244563700748676</v>
      </c>
      <c r="E537" s="179">
        <f>E465/RES_summary!E$21</f>
        <v>0</v>
      </c>
      <c r="F537" s="179">
        <f>F465/RES_summary!F$21</f>
        <v>14.325598218951711</v>
      </c>
      <c r="G537" s="179">
        <f>G465/RES_summary!G$21</f>
        <v>14.712407654844547</v>
      </c>
      <c r="H537" s="179">
        <f>H465/RES_summary!H$21</f>
        <v>14.445109405248347</v>
      </c>
      <c r="I537" s="179">
        <f>I465/RES_summary!I$21</f>
        <v>14.96834108338623</v>
      </c>
      <c r="J537" s="179">
        <f>J465/RES_summary!J$21</f>
        <v>15.112605162702556</v>
      </c>
      <c r="K537" s="179">
        <f>K465/RES_summary!K$21</f>
        <v>15.01836666151056</v>
      </c>
      <c r="L537" s="179">
        <f>L465/RES_summary!L$21</f>
        <v>15.048970170554776</v>
      </c>
      <c r="M537" s="179">
        <f>M465/RES_summary!M$21</f>
        <v>14.473135048754109</v>
      </c>
      <c r="N537" s="179">
        <f>N465/RES_summary!N$21</f>
        <v>15.149544372906719</v>
      </c>
      <c r="O537" s="179">
        <f>O465/RES_summary!O$21</f>
        <v>14.720515393188919</v>
      </c>
      <c r="P537" s="179">
        <f>P465/RES_summary!P$21</f>
        <v>0</v>
      </c>
      <c r="Q537" s="179">
        <f>Q465/RES_summary!Q$21</f>
        <v>0</v>
      </c>
    </row>
    <row r="538" spans="1:17" ht="12" customHeight="1" x14ac:dyDescent="0.25">
      <c r="A538" s="148" t="s">
        <v>60</v>
      </c>
      <c r="B538" s="156"/>
      <c r="C538" s="177">
        <f>C466/RES_summary!C$21</f>
        <v>4.8038700408768671</v>
      </c>
      <c r="D538" s="177">
        <f>D466/RES_summary!D$21</f>
        <v>5.9563679365539102</v>
      </c>
      <c r="E538" s="177">
        <f>E466/RES_summary!E$21</f>
        <v>0</v>
      </c>
      <c r="F538" s="177">
        <f>F466/RES_summary!F$21</f>
        <v>5.7987351036498138</v>
      </c>
      <c r="G538" s="177">
        <f>G466/RES_summary!G$21</f>
        <v>6.6925055792528134</v>
      </c>
      <c r="H538" s="177">
        <f>H466/RES_summary!H$21</f>
        <v>6.3078679162260576</v>
      </c>
      <c r="I538" s="177">
        <f>I466/RES_summary!I$21</f>
        <v>6.3075655489334901</v>
      </c>
      <c r="J538" s="177">
        <f>J466/RES_summary!J$21</f>
        <v>6.327066032286643</v>
      </c>
      <c r="K538" s="177">
        <f>K466/RES_summary!K$21</f>
        <v>6.0796326591530319</v>
      </c>
      <c r="L538" s="177">
        <f>L466/RES_summary!L$21</f>
        <v>6.2156475262335418</v>
      </c>
      <c r="M538" s="177">
        <f>M466/RES_summary!M$21</f>
        <v>5.9743100572773367</v>
      </c>
      <c r="N538" s="177">
        <f>N466/RES_summary!N$21</f>
        <v>6.63879341530596</v>
      </c>
      <c r="O538" s="177">
        <f>O466/RES_summary!O$21</f>
        <v>6.2680464002299727</v>
      </c>
      <c r="P538" s="177">
        <f>P466/RES_summary!P$21</f>
        <v>0</v>
      </c>
      <c r="Q538" s="177">
        <f>Q466/RES_summary!Q$21</f>
        <v>0</v>
      </c>
    </row>
    <row r="539" spans="1:17" ht="12" customHeight="1" x14ac:dyDescent="0.25">
      <c r="A539" s="148" t="s">
        <v>59</v>
      </c>
      <c r="B539" s="156"/>
      <c r="C539" s="177">
        <f>C467/RES_summary!C$21</f>
        <v>8.5095356220282188</v>
      </c>
      <c r="D539" s="177">
        <f>D467/RES_summary!D$21</f>
        <v>8.2881957641947697</v>
      </c>
      <c r="E539" s="177">
        <f>E467/RES_summary!E$21</f>
        <v>0</v>
      </c>
      <c r="F539" s="177">
        <f>F467/RES_summary!F$21</f>
        <v>8.5268631153018948</v>
      </c>
      <c r="G539" s="177">
        <f>G467/RES_summary!G$21</f>
        <v>8.0199020755917338</v>
      </c>
      <c r="H539" s="177">
        <f>H467/RES_summary!H$21</f>
        <v>8.1372414890222853</v>
      </c>
      <c r="I539" s="177">
        <f>I467/RES_summary!I$21</f>
        <v>8.6607755344527391</v>
      </c>
      <c r="J539" s="177">
        <f>J467/RES_summary!J$21</f>
        <v>8.7855391304159127</v>
      </c>
      <c r="K539" s="177">
        <f>K467/RES_summary!K$21</f>
        <v>8.9387340023575312</v>
      </c>
      <c r="L539" s="177">
        <f>L467/RES_summary!L$21</f>
        <v>8.8333226443212354</v>
      </c>
      <c r="M539" s="177">
        <f>M467/RES_summary!M$21</f>
        <v>8.4988249914767682</v>
      </c>
      <c r="N539" s="177">
        <f>N467/RES_summary!N$21</f>
        <v>8.5107509576007576</v>
      </c>
      <c r="O539" s="177">
        <f>O467/RES_summary!O$21</f>
        <v>8.4524689929589449</v>
      </c>
      <c r="P539" s="177">
        <f>P467/RES_summary!P$21</f>
        <v>0</v>
      </c>
      <c r="Q539" s="177">
        <f>Q467/RES_summary!Q$21</f>
        <v>0</v>
      </c>
    </row>
    <row r="540" spans="1:17" ht="12" customHeight="1" x14ac:dyDescent="0.25">
      <c r="A540" s="158" t="s">
        <v>62</v>
      </c>
      <c r="B540" s="157"/>
      <c r="C540" s="178">
        <f>C468/RES_summary!C$21</f>
        <v>12.552185282251687</v>
      </c>
      <c r="D540" s="178">
        <f>D468/RES_summary!D$21</f>
        <v>12.986619782069035</v>
      </c>
      <c r="E540" s="178">
        <f>E468/RES_summary!E$21</f>
        <v>0</v>
      </c>
      <c r="F540" s="178">
        <f>F468/RES_summary!F$21</f>
        <v>12.735133777304307</v>
      </c>
      <c r="G540" s="178">
        <f>G468/RES_summary!G$21</f>
        <v>12.208197533576245</v>
      </c>
      <c r="H540" s="178">
        <f>H468/RES_summary!H$21</f>
        <v>12.350753344220482</v>
      </c>
      <c r="I540" s="178">
        <f>I468/RES_summary!I$21</f>
        <v>30.483677865270096</v>
      </c>
      <c r="J540" s="178">
        <f>J468/RES_summary!J$21</f>
        <v>14.702182455263731</v>
      </c>
      <c r="K540" s="178">
        <f>K468/RES_summary!K$21</f>
        <v>12.776847873590008</v>
      </c>
      <c r="L540" s="178">
        <f>L468/RES_summary!L$21</f>
        <v>12.461607032395641</v>
      </c>
      <c r="M540" s="178">
        <f>M468/RES_summary!M$21</f>
        <v>11.607174168620723</v>
      </c>
      <c r="N540" s="178">
        <f>N468/RES_summary!N$21</f>
        <v>12.841128339237613</v>
      </c>
      <c r="O540" s="178">
        <f>O468/RES_summary!O$21</f>
        <v>12.037297425731161</v>
      </c>
      <c r="P540" s="178">
        <f>P468/RES_summary!P$21</f>
        <v>0</v>
      </c>
      <c r="Q540" s="178">
        <f>Q468/RES_summary!Q$21</f>
        <v>0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0</v>
      </c>
      <c r="E541" s="177">
        <f>E469/RES_summary!E$21</f>
        <v>0</v>
      </c>
      <c r="F541" s="177">
        <f>F469/RES_summary!F$21</f>
        <v>0</v>
      </c>
      <c r="G541" s="177">
        <f>G469/RES_summary!G$21</f>
        <v>0</v>
      </c>
      <c r="H541" s="177">
        <f>H469/RES_summary!H$21</f>
        <v>0</v>
      </c>
      <c r="I541" s="177">
        <f>I469/RES_summary!I$21</f>
        <v>30.483677865270096</v>
      </c>
      <c r="J541" s="177">
        <f>J469/RES_summary!J$21</f>
        <v>29.50319219335406</v>
      </c>
      <c r="K541" s="177">
        <f>K469/RES_summary!K$21</f>
        <v>28.969065237529058</v>
      </c>
      <c r="L541" s="177">
        <f>L469/RES_summary!L$21</f>
        <v>0</v>
      </c>
      <c r="M541" s="177">
        <f>M469/RES_summary!M$21</f>
        <v>0</v>
      </c>
      <c r="N541" s="177">
        <f>N469/RES_summary!N$21</f>
        <v>0</v>
      </c>
      <c r="O541" s="177">
        <f>O469/RES_summary!O$21</f>
        <v>0</v>
      </c>
      <c r="P541" s="177">
        <f>P469/RES_summary!P$21</f>
        <v>0</v>
      </c>
      <c r="Q541" s="177">
        <f>Q469/RES_summary!Q$21</f>
        <v>0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12.552185282251687</v>
      </c>
      <c r="D543" s="176">
        <f>D471/RES_summary!D$21</f>
        <v>12.986619782069035</v>
      </c>
      <c r="E543" s="176">
        <f>E471/RES_summary!E$21</f>
        <v>0</v>
      </c>
      <c r="F543" s="176">
        <f>F471/RES_summary!F$21</f>
        <v>12.735133777304307</v>
      </c>
      <c r="G543" s="176">
        <f>G471/RES_summary!G$21</f>
        <v>12.208197533576245</v>
      </c>
      <c r="H543" s="176">
        <f>H471/RES_summary!H$21</f>
        <v>12.350753344220482</v>
      </c>
      <c r="I543" s="176">
        <f>I471/RES_summary!I$21</f>
        <v>0</v>
      </c>
      <c r="J543" s="176">
        <f>J471/RES_summary!J$21</f>
        <v>12.5303255840742</v>
      </c>
      <c r="K543" s="176">
        <f>K471/RES_summary!K$21</f>
        <v>12.496203340184318</v>
      </c>
      <c r="L543" s="176">
        <f>L471/RES_summary!L$21</f>
        <v>12.461607032395641</v>
      </c>
      <c r="M543" s="176">
        <f>M471/RES_summary!M$21</f>
        <v>11.607174168620723</v>
      </c>
      <c r="N543" s="176">
        <f>N471/RES_summary!N$21</f>
        <v>12.841128339237613</v>
      </c>
      <c r="O543" s="176">
        <f>O471/RES_summary!O$21</f>
        <v>12.037297425731161</v>
      </c>
      <c r="P543" s="176">
        <f>P471/RES_summary!P$21</f>
        <v>0</v>
      </c>
      <c r="Q543" s="176">
        <f>Q471/RES_summary!Q$21</f>
        <v>0</v>
      </c>
    </row>
    <row r="545" spans="1:17" ht="12" customHeight="1" x14ac:dyDescent="0.25">
      <c r="A545" s="152" t="s">
        <v>185</v>
      </c>
      <c r="B545" s="168"/>
      <c r="C545" s="184">
        <f>C473/RES_summary!C$21</f>
        <v>118.17754182776731</v>
      </c>
      <c r="D545" s="184">
        <f>D473/RES_summary!D$21</f>
        <v>107.89917293407659</v>
      </c>
      <c r="E545" s="184">
        <f>E473/RES_summary!E$21</f>
        <v>0</v>
      </c>
      <c r="F545" s="184">
        <f>F473/RES_summary!F$21</f>
        <v>106.45072490954817</v>
      </c>
      <c r="G545" s="184">
        <f>G473/RES_summary!G$21</f>
        <v>108.35183526848996</v>
      </c>
      <c r="H545" s="184">
        <f>H473/RES_summary!H$21</f>
        <v>103.49016805845285</v>
      </c>
      <c r="I545" s="184">
        <f>I473/RES_summary!I$21</f>
        <v>103.5006536213687</v>
      </c>
      <c r="J545" s="184">
        <f>J473/RES_summary!J$21</f>
        <v>101.40620486884126</v>
      </c>
      <c r="K545" s="184">
        <f>K473/RES_summary!K$21</f>
        <v>94.247648020008697</v>
      </c>
      <c r="L545" s="184">
        <f>L473/RES_summary!L$21</f>
        <v>85.697886216169607</v>
      </c>
      <c r="M545" s="184">
        <f>M473/RES_summary!M$21</f>
        <v>99.040474106749556</v>
      </c>
      <c r="N545" s="184">
        <f>N473/RES_summary!N$21</f>
        <v>88.833964431810159</v>
      </c>
      <c r="O545" s="184">
        <f>O473/RES_summary!O$21</f>
        <v>64.939163508324867</v>
      </c>
      <c r="P545" s="184">
        <f>P473/RES_summary!P$21</f>
        <v>0</v>
      </c>
      <c r="Q545" s="184">
        <f>Q473/RES_summary!Q$21</f>
        <v>0</v>
      </c>
    </row>
    <row r="546" spans="1:17" ht="12" customHeight="1" x14ac:dyDescent="0.25">
      <c r="A546" s="158" t="s">
        <v>65</v>
      </c>
      <c r="B546" s="157"/>
      <c r="C546" s="178">
        <f>C474/RES_summary!C$21</f>
        <v>57.553551516362255</v>
      </c>
      <c r="D546" s="178">
        <f>D474/RES_summary!D$21</f>
        <v>59.572639958186933</v>
      </c>
      <c r="E546" s="178">
        <f>E474/RES_summary!E$21</f>
        <v>0</v>
      </c>
      <c r="F546" s="178">
        <f>F474/RES_summary!F$21</f>
        <v>66.632926193747764</v>
      </c>
      <c r="G546" s="178">
        <f>G474/RES_summary!G$21</f>
        <v>67.69530823336072</v>
      </c>
      <c r="H546" s="178">
        <f>H474/RES_summary!H$21</f>
        <v>66.892817013764258</v>
      </c>
      <c r="I546" s="178">
        <f>I474/RES_summary!I$21</f>
        <v>67.984284453605085</v>
      </c>
      <c r="J546" s="178">
        <f>J474/RES_summary!J$21</f>
        <v>55.011332149825598</v>
      </c>
      <c r="K546" s="178">
        <f>K474/RES_summary!K$21</f>
        <v>48.542522893453764</v>
      </c>
      <c r="L546" s="178">
        <f>L474/RES_summary!L$21</f>
        <v>47.224671792653602</v>
      </c>
      <c r="M546" s="178">
        <f>M474/RES_summary!M$21</f>
        <v>63.473216347372755</v>
      </c>
      <c r="N546" s="178">
        <f>N474/RES_summary!N$21</f>
        <v>53.836731198925008</v>
      </c>
      <c r="O546" s="178">
        <f>O474/RES_summary!O$21</f>
        <v>30.511972644815295</v>
      </c>
      <c r="P546" s="178">
        <f>P474/RES_summary!P$21</f>
        <v>0</v>
      </c>
      <c r="Q546" s="178">
        <f>Q474/RES_summary!Q$21</f>
        <v>0</v>
      </c>
    </row>
    <row r="547" spans="1:17" ht="12" customHeight="1" x14ac:dyDescent="0.25">
      <c r="A547" s="23" t="s">
        <v>157</v>
      </c>
      <c r="B547" s="156"/>
      <c r="C547" s="177">
        <f>C475/RES_summary!C$21</f>
        <v>57.205090178329549</v>
      </c>
      <c r="D547" s="177">
        <f>D475/RES_summary!D$21</f>
        <v>59.032211109764503</v>
      </c>
      <c r="E547" s="177">
        <f>E475/RES_summary!E$21</f>
        <v>0</v>
      </c>
      <c r="F547" s="177">
        <f>F475/RES_summary!F$21</f>
        <v>66.048167536233535</v>
      </c>
      <c r="G547" s="177">
        <f>G475/RES_summary!G$21</f>
        <v>67.295142860471344</v>
      </c>
      <c r="H547" s="177">
        <f>H475/RES_summary!H$21</f>
        <v>66.284532935508096</v>
      </c>
      <c r="I547" s="177">
        <f>I475/RES_summary!I$21</f>
        <v>67.115038870055798</v>
      </c>
      <c r="J547" s="177">
        <f>J475/RES_summary!J$21</f>
        <v>54.337296940991294</v>
      </c>
      <c r="K547" s="177">
        <f>K475/RES_summary!K$21</f>
        <v>47.869634301110558</v>
      </c>
      <c r="L547" s="177">
        <f>L475/RES_summary!L$21</f>
        <v>46.562079356303819</v>
      </c>
      <c r="M547" s="177">
        <f>M475/RES_summary!M$21</f>
        <v>63.072530969062505</v>
      </c>
      <c r="N547" s="177">
        <f>N475/RES_summary!N$21</f>
        <v>52.889040377357368</v>
      </c>
      <c r="O547" s="177">
        <f>O475/RES_summary!O$21</f>
        <v>29.977277733964037</v>
      </c>
      <c r="P547" s="177">
        <f>P475/RES_summary!P$21</f>
        <v>0</v>
      </c>
      <c r="Q547" s="177">
        <f>Q475/RES_summary!Q$21</f>
        <v>0</v>
      </c>
    </row>
    <row r="548" spans="1:17" ht="12" customHeight="1" x14ac:dyDescent="0.25">
      <c r="A548" s="23" t="s">
        <v>60</v>
      </c>
      <c r="B548" s="156"/>
      <c r="C548" s="177">
        <f>C476/RES_summary!C$21</f>
        <v>0.34846133803270318</v>
      </c>
      <c r="D548" s="177">
        <f>D476/RES_summary!D$21</f>
        <v>0.54042884842242966</v>
      </c>
      <c r="E548" s="177">
        <f>E476/RES_summary!E$21</f>
        <v>0</v>
      </c>
      <c r="F548" s="177">
        <f>F476/RES_summary!F$21</f>
        <v>0.58475865751421685</v>
      </c>
      <c r="G548" s="177">
        <f>G476/RES_summary!G$21</f>
        <v>0.40016537288937465</v>
      </c>
      <c r="H548" s="177">
        <f>H476/RES_summary!H$21</f>
        <v>0.6082840782561646</v>
      </c>
      <c r="I548" s="177">
        <f>I476/RES_summary!I$21</f>
        <v>0.86924558354927506</v>
      </c>
      <c r="J548" s="177">
        <f>J476/RES_summary!J$21</f>
        <v>0.67403520883430668</v>
      </c>
      <c r="K548" s="177">
        <f>K476/RES_summary!K$21</f>
        <v>0.67288859234320297</v>
      </c>
      <c r="L548" s="177">
        <f>L476/RES_summary!L$21</f>
        <v>0.66259243634978626</v>
      </c>
      <c r="M548" s="177">
        <f>M476/RES_summary!M$21</f>
        <v>0.40068537831024537</v>
      </c>
      <c r="N548" s="177">
        <f>N476/RES_summary!N$21</f>
        <v>0.9476908215676495</v>
      </c>
      <c r="O548" s="177">
        <f>O476/RES_summary!O$21</f>
        <v>0.53469491085125753</v>
      </c>
      <c r="P548" s="177">
        <f>P476/RES_summary!P$21</f>
        <v>0</v>
      </c>
      <c r="Q548" s="177">
        <f>Q476/RES_summary!Q$21</f>
        <v>0</v>
      </c>
    </row>
    <row r="549" spans="1:17" ht="12" customHeight="1" x14ac:dyDescent="0.25">
      <c r="A549" s="158" t="s">
        <v>112</v>
      </c>
      <c r="B549" s="157"/>
      <c r="C549" s="178">
        <f>C477/RES_summary!C$21</f>
        <v>38.244528108270828</v>
      </c>
      <c r="D549" s="178">
        <f>D477/RES_summary!D$21</f>
        <v>25.086595081657993</v>
      </c>
      <c r="E549" s="178">
        <f>E477/RES_summary!E$21</f>
        <v>0</v>
      </c>
      <c r="F549" s="178">
        <f>F477/RES_summary!F$21</f>
        <v>16.341698330149296</v>
      </c>
      <c r="G549" s="178">
        <f>G477/RES_summary!G$21</f>
        <v>17.654889094539357</v>
      </c>
      <c r="H549" s="178">
        <f>H477/RES_summary!H$21</f>
        <v>13.324600233689068</v>
      </c>
      <c r="I549" s="178">
        <f>I477/RES_summary!I$21</f>
        <v>12.033863329642111</v>
      </c>
      <c r="J549" s="178">
        <f>J477/RES_summary!J$21</f>
        <v>22.103400102274723</v>
      </c>
      <c r="K549" s="178">
        <f>K477/RES_summary!K$21</f>
        <v>21.224393682282781</v>
      </c>
      <c r="L549" s="178">
        <f>L477/RES_summary!L$21</f>
        <v>14.429665884080865</v>
      </c>
      <c r="M549" s="178">
        <f>M477/RES_summary!M$21</f>
        <v>12.595672562508543</v>
      </c>
      <c r="N549" s="178">
        <f>N477/RES_summary!N$21</f>
        <v>10.807622339081185</v>
      </c>
      <c r="O549" s="178">
        <f>O477/RES_summary!O$21</f>
        <v>11.181987838594985</v>
      </c>
      <c r="P549" s="178">
        <f>P477/RES_summary!P$21</f>
        <v>0</v>
      </c>
      <c r="Q549" s="178">
        <f>Q477/RES_summary!Q$21</f>
        <v>0</v>
      </c>
    </row>
    <row r="550" spans="1:17" ht="12" customHeight="1" x14ac:dyDescent="0.25">
      <c r="A550" s="23" t="s">
        <v>60</v>
      </c>
      <c r="B550" s="156"/>
      <c r="C550" s="177">
        <f>C478/RES_summary!C$21</f>
        <v>38.244528108270828</v>
      </c>
      <c r="D550" s="177">
        <f>D478/RES_summary!D$21</f>
        <v>25.086595081657993</v>
      </c>
      <c r="E550" s="177">
        <f>E478/RES_summary!E$21</f>
        <v>0</v>
      </c>
      <c r="F550" s="177">
        <f>F478/RES_summary!F$21</f>
        <v>16.341698330149296</v>
      </c>
      <c r="G550" s="177">
        <f>G478/RES_summary!G$21</f>
        <v>17.654889094539357</v>
      </c>
      <c r="H550" s="177">
        <f>H478/RES_summary!H$21</f>
        <v>13.324600233689068</v>
      </c>
      <c r="I550" s="177">
        <f>I478/RES_summary!I$21</f>
        <v>12.033863329642111</v>
      </c>
      <c r="J550" s="177">
        <f>J478/RES_summary!J$21</f>
        <v>22.103400102274723</v>
      </c>
      <c r="K550" s="177">
        <f>K478/RES_summary!K$21</f>
        <v>21.224393682282781</v>
      </c>
      <c r="L550" s="177">
        <f>L478/RES_summary!L$21</f>
        <v>14.429665884080865</v>
      </c>
      <c r="M550" s="177">
        <f>M478/RES_summary!M$21</f>
        <v>12.595672562508543</v>
      </c>
      <c r="N550" s="177">
        <f>N478/RES_summary!N$21</f>
        <v>10.807622339081185</v>
      </c>
      <c r="O550" s="177">
        <f>O478/RES_summary!O$21</f>
        <v>11.181987838594985</v>
      </c>
      <c r="P550" s="177">
        <f>P478/RES_summary!P$21</f>
        <v>0</v>
      </c>
      <c r="Q550" s="177">
        <f>Q478/RES_summary!Q$21</f>
        <v>0</v>
      </c>
    </row>
    <row r="551" spans="1:17" ht="12" customHeight="1" x14ac:dyDescent="0.25">
      <c r="A551" s="158" t="s">
        <v>63</v>
      </c>
      <c r="B551" s="157"/>
      <c r="C551" s="178">
        <f>C479/RES_summary!C$21</f>
        <v>11.995139229999776</v>
      </c>
      <c r="D551" s="178">
        <f>D479/RES_summary!D$21</f>
        <v>12.442427145022407</v>
      </c>
      <c r="E551" s="178">
        <f>E479/RES_summary!E$21</f>
        <v>0</v>
      </c>
      <c r="F551" s="178">
        <f>F479/RES_summary!F$21</f>
        <v>12.783206200841581</v>
      </c>
      <c r="G551" s="178">
        <f>G479/RES_summary!G$21</f>
        <v>12.690742082675495</v>
      </c>
      <c r="H551" s="178">
        <f>H479/RES_summary!H$21</f>
        <v>12.781182640789204</v>
      </c>
      <c r="I551" s="178">
        <f>I479/RES_summary!I$21</f>
        <v>13.139448420673194</v>
      </c>
      <c r="J551" s="178">
        <f>J479/RES_summary!J$21</f>
        <v>13.64265092752291</v>
      </c>
      <c r="K551" s="178">
        <f>K479/RES_summary!K$21</f>
        <v>13.821148924862428</v>
      </c>
      <c r="L551" s="178">
        <f>L479/RES_summary!L$21</f>
        <v>13.42483667559568</v>
      </c>
      <c r="M551" s="178">
        <f>M479/RES_summary!M$21</f>
        <v>13.098940172405706</v>
      </c>
      <c r="N551" s="178">
        <f>N479/RES_summary!N$21</f>
        <v>13.277031459916261</v>
      </c>
      <c r="O551" s="178">
        <f>O479/RES_summary!O$21</f>
        <v>13.002560213688904</v>
      </c>
      <c r="P551" s="178">
        <f>P479/RES_summary!P$21</f>
        <v>0</v>
      </c>
      <c r="Q551" s="178">
        <f>Q479/RES_summary!Q$21</f>
        <v>0</v>
      </c>
    </row>
    <row r="552" spans="1:17" ht="12" customHeight="1" x14ac:dyDescent="0.25">
      <c r="A552" s="167" t="s">
        <v>156</v>
      </c>
      <c r="B552" s="132"/>
      <c r="C552" s="183">
        <f>C480/RES_summary!C$21</f>
        <v>11.966314133533626</v>
      </c>
      <c r="D552" s="183">
        <f>D480/RES_summary!D$21</f>
        <v>12.174982849205648</v>
      </c>
      <c r="E552" s="183">
        <f>E480/RES_summary!E$21</f>
        <v>0</v>
      </c>
      <c r="F552" s="183">
        <f>F480/RES_summary!F$21</f>
        <v>12.459407937490541</v>
      </c>
      <c r="G552" s="183">
        <f>G480/RES_summary!G$21</f>
        <v>12.424872795313764</v>
      </c>
      <c r="H552" s="183">
        <f>H480/RES_summary!H$21</f>
        <v>0</v>
      </c>
      <c r="I552" s="183">
        <f>I480/RES_summary!I$21</f>
        <v>0</v>
      </c>
      <c r="J552" s="183">
        <f>J480/RES_summary!J$21</f>
        <v>0</v>
      </c>
      <c r="K552" s="183">
        <f>K480/RES_summary!K$21</f>
        <v>12.50386173510679</v>
      </c>
      <c r="L552" s="183">
        <f>L480/RES_summary!L$21</f>
        <v>0</v>
      </c>
      <c r="M552" s="183">
        <f>M480/RES_summary!M$21</f>
        <v>0</v>
      </c>
      <c r="N552" s="183">
        <f>N480/RES_summary!N$21</f>
        <v>0</v>
      </c>
      <c r="O552" s="183">
        <f>O480/RES_summary!O$21</f>
        <v>0</v>
      </c>
      <c r="P552" s="183">
        <f>P480/RES_summary!P$21</f>
        <v>0</v>
      </c>
      <c r="Q552" s="183">
        <f>Q480/RES_summary!Q$21</f>
        <v>0</v>
      </c>
    </row>
    <row r="553" spans="1:17" ht="12" customHeight="1" x14ac:dyDescent="0.25">
      <c r="A553" s="167" t="s">
        <v>155</v>
      </c>
      <c r="B553" s="132"/>
      <c r="C553" s="183">
        <f>C481/RES_summary!C$21</f>
        <v>11.961611736239332</v>
      </c>
      <c r="D553" s="183">
        <f>D481/RES_summary!D$21</f>
        <v>12.163444633361241</v>
      </c>
      <c r="E553" s="183">
        <f>E481/RES_summary!E$21</f>
        <v>0</v>
      </c>
      <c r="F553" s="183">
        <f>F481/RES_summary!F$21</f>
        <v>12.436347609429451</v>
      </c>
      <c r="G553" s="183">
        <f>G481/RES_summary!G$21</f>
        <v>12.379139653646064</v>
      </c>
      <c r="H553" s="183">
        <f>H481/RES_summary!H$21</f>
        <v>12.23214289787915</v>
      </c>
      <c r="I553" s="183">
        <f>I481/RES_summary!I$21</f>
        <v>12.907807651860946</v>
      </c>
      <c r="J553" s="183">
        <f>J481/RES_summary!J$21</f>
        <v>12.704123252119842</v>
      </c>
      <c r="K553" s="183">
        <f>K481/RES_summary!K$21</f>
        <v>12.847775538841081</v>
      </c>
      <c r="L553" s="183">
        <f>L481/RES_summary!L$21</f>
        <v>13.043124243651224</v>
      </c>
      <c r="M553" s="183">
        <f>M481/RES_summary!M$21</f>
        <v>12.859003455580577</v>
      </c>
      <c r="N553" s="183">
        <f>N481/RES_summary!N$21</f>
        <v>12.787631415143801</v>
      </c>
      <c r="O553" s="183">
        <f>O481/RES_summary!O$21</f>
        <v>12.714932652306429</v>
      </c>
      <c r="P553" s="183">
        <f>P481/RES_summary!P$21</f>
        <v>0</v>
      </c>
      <c r="Q553" s="183">
        <f>Q481/RES_summary!Q$21</f>
        <v>0</v>
      </c>
    </row>
    <row r="554" spans="1:17" ht="12" customHeight="1" x14ac:dyDescent="0.25">
      <c r="A554" s="166" t="s">
        <v>55</v>
      </c>
      <c r="B554" s="165"/>
      <c r="C554" s="182">
        <f>C482/RES_summary!C$21</f>
        <v>3.0514101040510759</v>
      </c>
      <c r="D554" s="182">
        <f>D482/RES_summary!D$21</f>
        <v>3.6526206173264373</v>
      </c>
      <c r="E554" s="182">
        <f>E482/RES_summary!E$21</f>
        <v>0</v>
      </c>
      <c r="F554" s="182">
        <f>F482/RES_summary!F$21</f>
        <v>3.6574718326707463</v>
      </c>
      <c r="G554" s="182">
        <f>G482/RES_summary!G$21</f>
        <v>4.2826474193736956</v>
      </c>
      <c r="H554" s="182">
        <f>H482/RES_summary!H$21</f>
        <v>4.0037823579224501</v>
      </c>
      <c r="I554" s="182">
        <f>I482/RES_summary!I$21</f>
        <v>4.1723701204535057</v>
      </c>
      <c r="J554" s="182">
        <f>J482/RES_summary!J$21</f>
        <v>3.847368504708399</v>
      </c>
      <c r="K554" s="182">
        <f>K482/RES_summary!K$21</f>
        <v>3.7981152862842928</v>
      </c>
      <c r="L554" s="182">
        <f>L482/RES_summary!L$21</f>
        <v>4.1345086919042631</v>
      </c>
      <c r="M554" s="182">
        <f>M482/RES_summary!M$21</f>
        <v>4.2859039077875121</v>
      </c>
      <c r="N554" s="182">
        <f>N482/RES_summary!N$21</f>
        <v>4.2713459549957733</v>
      </c>
      <c r="O554" s="182">
        <f>O482/RES_summary!O$21</f>
        <v>4.2352478340872368</v>
      </c>
      <c r="P554" s="182">
        <f>P482/RES_summary!P$21</f>
        <v>0</v>
      </c>
      <c r="Q554" s="182">
        <f>Q482/RES_summary!Q$21</f>
        <v>0</v>
      </c>
    </row>
    <row r="555" spans="1:17" ht="12" customHeight="1" x14ac:dyDescent="0.25">
      <c r="A555" s="147" t="s">
        <v>59</v>
      </c>
      <c r="B555" s="164"/>
      <c r="C555" s="181">
        <f>C483/RES_summary!C$21</f>
        <v>8.910201632188258</v>
      </c>
      <c r="D555" s="181">
        <f>D483/RES_summary!D$21</f>
        <v>8.510824016034805</v>
      </c>
      <c r="E555" s="181">
        <f>E483/RES_summary!E$21</f>
        <v>0</v>
      </c>
      <c r="F555" s="181">
        <f>F483/RES_summary!F$21</f>
        <v>8.7788757767587065</v>
      </c>
      <c r="G555" s="181">
        <f>G483/RES_summary!G$21</f>
        <v>8.0964922342723664</v>
      </c>
      <c r="H555" s="181">
        <f>H483/RES_summary!H$21</f>
        <v>8.2283605399567001</v>
      </c>
      <c r="I555" s="181">
        <f>I483/RES_summary!I$21</f>
        <v>8.7354375314074399</v>
      </c>
      <c r="J555" s="181">
        <f>J483/RES_summary!J$21</f>
        <v>8.8567547474114416</v>
      </c>
      <c r="K555" s="181">
        <f>K483/RES_summary!K$21</f>
        <v>9.0496602525567873</v>
      </c>
      <c r="L555" s="181">
        <f>L483/RES_summary!L$21</f>
        <v>8.9086155517469638</v>
      </c>
      <c r="M555" s="181">
        <f>M483/RES_summary!M$21</f>
        <v>8.5730995477930669</v>
      </c>
      <c r="N555" s="181">
        <f>N483/RES_summary!N$21</f>
        <v>8.516285460148028</v>
      </c>
      <c r="O555" s="181">
        <f>O483/RES_summary!O$21</f>
        <v>8.4796848182191908</v>
      </c>
      <c r="P555" s="181">
        <f>P483/RES_summary!P$21</f>
        <v>0</v>
      </c>
      <c r="Q555" s="181">
        <f>Q483/RES_summary!Q$21</f>
        <v>0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12.024787350472177</v>
      </c>
      <c r="D560" s="180">
        <f>D488/RES_summary!D$21</f>
        <v>12.573401083113982</v>
      </c>
      <c r="E560" s="180">
        <f>E488/RES_summary!E$21</f>
        <v>0</v>
      </c>
      <c r="F560" s="180">
        <f>F488/RES_summary!F$21</f>
        <v>12.981596164580543</v>
      </c>
      <c r="G560" s="180">
        <f>G488/RES_summary!G$21</f>
        <v>12.877564121860059</v>
      </c>
      <c r="H560" s="180">
        <f>H488/RES_summary!H$21</f>
        <v>13.34746341114764</v>
      </c>
      <c r="I560" s="180">
        <f>I488/RES_summary!I$21</f>
        <v>0</v>
      </c>
      <c r="J560" s="180">
        <f>J488/RES_summary!J$21</f>
        <v>14.98325067730919</v>
      </c>
      <c r="K560" s="180">
        <f>K488/RES_summary!K$21</f>
        <v>15.029057876323337</v>
      </c>
      <c r="L560" s="180">
        <f>L488/RES_summary!L$21</f>
        <v>14.840454356468319</v>
      </c>
      <c r="M560" s="180">
        <f>M488/RES_summary!M$21</f>
        <v>13.72660197712236</v>
      </c>
      <c r="N560" s="180">
        <f>N488/RES_summary!N$21</f>
        <v>0</v>
      </c>
      <c r="O560" s="180">
        <f>O488/RES_summary!O$21</f>
        <v>0</v>
      </c>
      <c r="P560" s="180">
        <f>P488/RES_summary!P$21</f>
        <v>0</v>
      </c>
      <c r="Q560" s="180">
        <f>Q488/RES_summary!Q$21</f>
        <v>0</v>
      </c>
    </row>
    <row r="561" spans="1:17" ht="12" customHeight="1" x14ac:dyDescent="0.25">
      <c r="A561" s="161" t="s">
        <v>141</v>
      </c>
      <c r="B561" s="160"/>
      <c r="C561" s="179">
        <f>C489/RES_summary!C$21</f>
        <v>11.976513662505985</v>
      </c>
      <c r="D561" s="179">
        <f>D489/RES_summary!D$21</f>
        <v>12.282954928761427</v>
      </c>
      <c r="E561" s="179">
        <f>E489/RES_summary!E$21</f>
        <v>0</v>
      </c>
      <c r="F561" s="179">
        <f>F489/RES_summary!F$21</f>
        <v>12.563389358053394</v>
      </c>
      <c r="G561" s="179">
        <f>G489/RES_summary!G$21</f>
        <v>12.510620733844769</v>
      </c>
      <c r="H561" s="179">
        <f>H489/RES_summary!H$21</f>
        <v>12.537002233004825</v>
      </c>
      <c r="I561" s="179">
        <f>I489/RES_summary!I$21</f>
        <v>13.166862996179676</v>
      </c>
      <c r="J561" s="179">
        <f>J489/RES_summary!J$21</f>
        <v>13.393860256891221</v>
      </c>
      <c r="K561" s="179">
        <f>K489/RES_summary!K$21</f>
        <v>13.437059018214502</v>
      </c>
      <c r="L561" s="179">
        <f>L489/RES_summary!L$21</f>
        <v>13.401203464751021</v>
      </c>
      <c r="M561" s="179">
        <f>M489/RES_summary!M$21</f>
        <v>12.896453987396505</v>
      </c>
      <c r="N561" s="179">
        <f>N489/RES_summary!N$21</f>
        <v>13.348111771917049</v>
      </c>
      <c r="O561" s="179">
        <f>O489/RES_summary!O$21</f>
        <v>13.078053005681184</v>
      </c>
      <c r="P561" s="179">
        <f>P489/RES_summary!P$21</f>
        <v>0</v>
      </c>
      <c r="Q561" s="179">
        <f>Q489/RES_summary!Q$21</f>
        <v>0</v>
      </c>
    </row>
    <row r="562" spans="1:17" ht="12" customHeight="1" x14ac:dyDescent="0.25">
      <c r="A562" s="148" t="s">
        <v>60</v>
      </c>
      <c r="B562" s="156"/>
      <c r="C562" s="177">
        <f>C490/RES_summary!C$21</f>
        <v>3.0663207743704093</v>
      </c>
      <c r="D562" s="177">
        <f>D490/RES_summary!D$21</f>
        <v>3.7721151514558664</v>
      </c>
      <c r="E562" s="177">
        <f>E490/RES_summary!E$21</f>
        <v>0</v>
      </c>
      <c r="F562" s="177">
        <f>F490/RES_summary!F$21</f>
        <v>3.784576369012107</v>
      </c>
      <c r="G562" s="177">
        <f>G490/RES_summary!G$21</f>
        <v>4.4140128195404538</v>
      </c>
      <c r="H562" s="177">
        <f>H490/RES_summary!H$21</f>
        <v>4.3083636815542619</v>
      </c>
      <c r="I562" s="177">
        <f>I490/RES_summary!I$21</f>
        <v>4.4308487145197279</v>
      </c>
      <c r="J562" s="177">
        <f>J490/RES_summary!J$21</f>
        <v>4.5363309901566273</v>
      </c>
      <c r="K562" s="177">
        <f>K490/RES_summary!K$21</f>
        <v>4.3864668152847761</v>
      </c>
      <c r="L562" s="177">
        <f>L490/RES_summary!L$21</f>
        <v>4.4915974223983275</v>
      </c>
      <c r="M562" s="177">
        <f>M490/RES_summary!M$21</f>
        <v>4.3223584338310728</v>
      </c>
      <c r="N562" s="177">
        <f>N490/RES_summary!N$21</f>
        <v>4.8315815588067794</v>
      </c>
      <c r="O562" s="177">
        <f>O490/RES_summary!O$21</f>
        <v>4.5990097783999371</v>
      </c>
      <c r="P562" s="177">
        <f>P490/RES_summary!P$21</f>
        <v>0</v>
      </c>
      <c r="Q562" s="177">
        <f>Q490/RES_summary!Q$21</f>
        <v>0</v>
      </c>
    </row>
    <row r="563" spans="1:17" ht="12" customHeight="1" x14ac:dyDescent="0.25">
      <c r="A563" s="148" t="s">
        <v>59</v>
      </c>
      <c r="B563" s="156"/>
      <c r="C563" s="177">
        <f>C491/RES_summary!C$21</f>
        <v>8.9101928881355779</v>
      </c>
      <c r="D563" s="177">
        <f>D491/RES_summary!D$21</f>
        <v>8.5108397773055593</v>
      </c>
      <c r="E563" s="177">
        <f>E491/RES_summary!E$21</f>
        <v>0</v>
      </c>
      <c r="F563" s="177">
        <f>F491/RES_summary!F$21</f>
        <v>8.7788129890412883</v>
      </c>
      <c r="G563" s="177">
        <f>G491/RES_summary!G$21</f>
        <v>8.0966079143043164</v>
      </c>
      <c r="H563" s="177">
        <f>H491/RES_summary!H$21</f>
        <v>8.2286385514505636</v>
      </c>
      <c r="I563" s="177">
        <f>I491/RES_summary!I$21</f>
        <v>8.7360142816599478</v>
      </c>
      <c r="J563" s="177">
        <f>J491/RES_summary!J$21</f>
        <v>8.8575292667345948</v>
      </c>
      <c r="K563" s="177">
        <f>K491/RES_summary!K$21</f>
        <v>9.0505922029297281</v>
      </c>
      <c r="L563" s="177">
        <f>L491/RES_summary!L$21</f>
        <v>8.9096060423526922</v>
      </c>
      <c r="M563" s="177">
        <f>M491/RES_summary!M$21</f>
        <v>8.5740955535654333</v>
      </c>
      <c r="N563" s="177">
        <f>N491/RES_summary!N$21</f>
        <v>8.5165302131102685</v>
      </c>
      <c r="O563" s="177">
        <f>O491/RES_summary!O$21</f>
        <v>8.4790432272812453</v>
      </c>
      <c r="P563" s="177">
        <f>P491/RES_summary!P$21</f>
        <v>0</v>
      </c>
      <c r="Q563" s="177">
        <f>Q491/RES_summary!Q$21</f>
        <v>0</v>
      </c>
    </row>
    <row r="564" spans="1:17" ht="12" customHeight="1" x14ac:dyDescent="0.25">
      <c r="A564" s="158" t="s">
        <v>62</v>
      </c>
      <c r="B564" s="157"/>
      <c r="C564" s="178">
        <f>C492/RES_summary!C$21</f>
        <v>10.384322973134472</v>
      </c>
      <c r="D564" s="178">
        <f>D492/RES_summary!D$21</f>
        <v>10.797510749209257</v>
      </c>
      <c r="E564" s="178">
        <f>E492/RES_summary!E$21</f>
        <v>0</v>
      </c>
      <c r="F564" s="178">
        <f>F492/RES_summary!F$21</f>
        <v>10.692894184809544</v>
      </c>
      <c r="G564" s="178">
        <f>G492/RES_summary!G$21</f>
        <v>10.310895857914396</v>
      </c>
      <c r="H564" s="178">
        <f>H492/RES_summary!H$21</f>
        <v>10.491568170210332</v>
      </c>
      <c r="I564" s="178">
        <f>I492/RES_summary!I$21</f>
        <v>10.343057417448314</v>
      </c>
      <c r="J564" s="178">
        <f>J492/RES_summary!J$21</f>
        <v>10.648821689218027</v>
      </c>
      <c r="K564" s="178">
        <f>K492/RES_summary!K$21</f>
        <v>10.659582519409733</v>
      </c>
      <c r="L564" s="178">
        <f>L492/RES_summary!L$21</f>
        <v>10.618711863839453</v>
      </c>
      <c r="M564" s="178">
        <f>M492/RES_summary!M$21</f>
        <v>9.8726450244625674</v>
      </c>
      <c r="N564" s="178">
        <f>N492/RES_summary!N$21</f>
        <v>10.912579433887711</v>
      </c>
      <c r="O564" s="178">
        <f>O492/RES_summary!O$21</f>
        <v>10.242642811225679</v>
      </c>
      <c r="P564" s="178">
        <f>P492/RES_summary!P$21</f>
        <v>0</v>
      </c>
      <c r="Q564" s="178">
        <f>Q492/RES_summary!Q$21</f>
        <v>0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0</v>
      </c>
      <c r="E565" s="177">
        <f>E493/RES_summary!E$21</f>
        <v>0</v>
      </c>
      <c r="F565" s="177">
        <f>F493/RES_summary!F$21</f>
        <v>0</v>
      </c>
      <c r="G565" s="177">
        <f>G493/RES_summary!G$21</f>
        <v>0</v>
      </c>
      <c r="H565" s="177">
        <f>H493/RES_summary!H$21</f>
        <v>0</v>
      </c>
      <c r="I565" s="177">
        <f>I493/RES_summary!I$21</f>
        <v>10.343057417448314</v>
      </c>
      <c r="J565" s="177">
        <f>J493/RES_summary!J$21</f>
        <v>10.063881105617327</v>
      </c>
      <c r="K565" s="177">
        <f>K493/RES_summary!K$21</f>
        <v>9.9305657980961453</v>
      </c>
      <c r="L565" s="177">
        <f>L493/RES_summary!L$21</f>
        <v>0</v>
      </c>
      <c r="M565" s="177">
        <f>M493/RES_summary!M$21</f>
        <v>0</v>
      </c>
      <c r="N565" s="177">
        <f>N493/RES_summary!N$21</f>
        <v>0</v>
      </c>
      <c r="O565" s="177">
        <f>O493/RES_summary!O$21</f>
        <v>0</v>
      </c>
      <c r="P565" s="177">
        <f>P493/RES_summary!P$21</f>
        <v>0</v>
      </c>
      <c r="Q565" s="177">
        <f>Q493/RES_summary!Q$21</f>
        <v>0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10.384322973134472</v>
      </c>
      <c r="D567" s="176">
        <f>D495/RES_summary!D$21</f>
        <v>10.797510749209257</v>
      </c>
      <c r="E567" s="176">
        <f>E495/RES_summary!E$21</f>
        <v>0</v>
      </c>
      <c r="F567" s="176">
        <f>F495/RES_summary!F$21</f>
        <v>10.692894184809544</v>
      </c>
      <c r="G567" s="176">
        <f>G495/RES_summary!G$21</f>
        <v>10.310895857914396</v>
      </c>
      <c r="H567" s="176">
        <f>H495/RES_summary!H$21</f>
        <v>10.491568170210332</v>
      </c>
      <c r="I567" s="176">
        <f>I495/RES_summary!I$21</f>
        <v>0</v>
      </c>
      <c r="J567" s="176">
        <f>J495/RES_summary!J$21</f>
        <v>10.734654159313722</v>
      </c>
      <c r="K567" s="176">
        <f>K495/RES_summary!K$21</f>
        <v>10.67221788323913</v>
      </c>
      <c r="L567" s="176">
        <f>L495/RES_summary!L$21</f>
        <v>10.618711863839453</v>
      </c>
      <c r="M567" s="176">
        <f>M495/RES_summary!M$21</f>
        <v>9.8726450244625674</v>
      </c>
      <c r="N567" s="176">
        <f>N495/RES_summary!N$21</f>
        <v>10.912579433887711</v>
      </c>
      <c r="O567" s="176">
        <f>O495/RES_summary!O$21</f>
        <v>10.242642811225679</v>
      </c>
      <c r="P567" s="176">
        <f>P495/RES_summary!P$21</f>
        <v>0</v>
      </c>
      <c r="Q567" s="176">
        <f>Q495/RES_summary!Q$21</f>
        <v>0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275.99999999999994</v>
      </c>
      <c r="G5" s="151">
        <f>RES_hhdet_num!G$105</f>
        <v>278.99999999999994</v>
      </c>
      <c r="H5" s="151">
        <f>RES_hhdet_num!H$105</f>
        <v>284.99999999999994</v>
      </c>
      <c r="I5" s="151">
        <f>RES_hhdet_num!I$105</f>
        <v>305.99999999999989</v>
      </c>
      <c r="J5" s="151">
        <f>RES_hhdet_num!J$105</f>
        <v>326</v>
      </c>
      <c r="K5" s="151">
        <f>RES_hhdet_num!K$105</f>
        <v>353</v>
      </c>
      <c r="L5" s="151">
        <f>RES_hhdet_num!L$105</f>
        <v>361</v>
      </c>
      <c r="M5" s="151">
        <f>RES_hhdet_num!M$105</f>
        <v>362</v>
      </c>
      <c r="N5" s="151">
        <f>RES_hhdet_num!N$105</f>
        <v>365</v>
      </c>
      <c r="O5" s="151">
        <f>RES_hhdet_num!O$105</f>
        <v>390.00000000000006</v>
      </c>
      <c r="P5" s="151">
        <f>RES_hhdet_num!P$105</f>
        <v>370.99999999999994</v>
      </c>
      <c r="Q5" s="151">
        <f>RES_hhdet_num!Q$105</f>
        <v>267.99999999999994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275.99999999999994</v>
      </c>
      <c r="G7" s="67">
        <f>RES_hhdet_num!G$107</f>
        <v>278.99999999999994</v>
      </c>
      <c r="H7" s="67">
        <f>RES_hhdet_num!H$107</f>
        <v>284.99999999999994</v>
      </c>
      <c r="I7" s="67">
        <f>RES_hhdet_num!I$107</f>
        <v>305.99999999999989</v>
      </c>
      <c r="J7" s="67">
        <f>RES_hhdet_num!J$107</f>
        <v>326</v>
      </c>
      <c r="K7" s="67">
        <f>RES_hhdet_num!K$107</f>
        <v>353</v>
      </c>
      <c r="L7" s="67">
        <f>RES_hhdet_num!L$107</f>
        <v>361</v>
      </c>
      <c r="M7" s="67">
        <f>RES_hhdet_num!M$107</f>
        <v>362</v>
      </c>
      <c r="N7" s="67">
        <f>RES_hhdet_num!N$107</f>
        <v>365</v>
      </c>
      <c r="O7" s="67">
        <f>RES_hhdet_num!O$107</f>
        <v>390.00000000000006</v>
      </c>
      <c r="P7" s="67">
        <f>RES_hhdet_num!P$107</f>
        <v>370.99999999999994</v>
      </c>
      <c r="Q7" s="67">
        <f>RES_hhdet_num!Q$107</f>
        <v>267.99999999999994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47.999999999999993</v>
      </c>
      <c r="G9" s="67">
        <f>RES_hhdet_num!G$110</f>
        <v>55</v>
      </c>
      <c r="H9" s="67">
        <f>RES_hhdet_num!H$110</f>
        <v>61.999999999999993</v>
      </c>
      <c r="I9" s="67">
        <f>RES_hhdet_num!I$110</f>
        <v>73.999999999999986</v>
      </c>
      <c r="J9" s="67">
        <f>RES_hhdet_num!J$110</f>
        <v>88</v>
      </c>
      <c r="K9" s="67">
        <f>RES_hhdet_num!K$110</f>
        <v>100</v>
      </c>
      <c r="L9" s="67">
        <f>RES_hhdet_num!L$110</f>
        <v>107</v>
      </c>
      <c r="M9" s="67">
        <f>RES_hhdet_num!M$110</f>
        <v>110</v>
      </c>
      <c r="N9" s="67">
        <f>RES_hhdet_num!N$110</f>
        <v>113</v>
      </c>
      <c r="O9" s="67">
        <f>RES_hhdet_num!O$110</f>
        <v>122</v>
      </c>
      <c r="P9" s="67">
        <f>RES_hhdet_num!P$110</f>
        <v>117.99999999999997</v>
      </c>
      <c r="Q9" s="67">
        <f>RES_hhdet_num!Q$110</f>
        <v>84.999999999999986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176.99999999999997</v>
      </c>
      <c r="G13" s="67">
        <f>RES_hhdet_num!G$116</f>
        <v>178.99999999999994</v>
      </c>
      <c r="H13" s="67">
        <f>RES_hhdet_num!H$116</f>
        <v>178.99999999999997</v>
      </c>
      <c r="I13" s="67">
        <f>RES_hhdet_num!I$116</f>
        <v>153.99999999999997</v>
      </c>
      <c r="J13" s="67">
        <f>RES_hhdet_num!J$116</f>
        <v>157</v>
      </c>
      <c r="K13" s="67">
        <f>RES_hhdet_num!K$116</f>
        <v>167</v>
      </c>
      <c r="L13" s="67">
        <f>RES_hhdet_num!L$116</f>
        <v>170</v>
      </c>
      <c r="M13" s="67">
        <f>RES_hhdet_num!M$116</f>
        <v>170.00000000000003</v>
      </c>
      <c r="N13" s="67">
        <f>RES_hhdet_num!N$116</f>
        <v>171.00000000000003</v>
      </c>
      <c r="O13" s="67">
        <f>RES_hhdet_num!O$116</f>
        <v>182.00000000000003</v>
      </c>
      <c r="P13" s="67">
        <f>RES_hhdet_num!P$116</f>
        <v>171.99999999999997</v>
      </c>
      <c r="Q13" s="67">
        <f>RES_hhdet_num!Q$116</f>
        <v>119.99999999999997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98.999999999999986</v>
      </c>
      <c r="G14" s="67">
        <f>RES_hhdet_num!G$117</f>
        <v>99.999999999999986</v>
      </c>
      <c r="H14" s="67">
        <f>RES_hhdet_num!H$117</f>
        <v>105.99999999999997</v>
      </c>
      <c r="I14" s="67">
        <f>RES_hhdet_num!I$117</f>
        <v>151.99999999999994</v>
      </c>
      <c r="J14" s="67">
        <f>RES_hhdet_num!J$117</f>
        <v>169</v>
      </c>
      <c r="K14" s="67">
        <f>RES_hhdet_num!K$117</f>
        <v>186</v>
      </c>
      <c r="L14" s="67">
        <f>RES_hhdet_num!L$117</f>
        <v>191</v>
      </c>
      <c r="M14" s="67">
        <f>RES_hhdet_num!M$117</f>
        <v>191.99999999999997</v>
      </c>
      <c r="N14" s="67">
        <f>RES_hhdet_num!N$117</f>
        <v>194</v>
      </c>
      <c r="O14" s="67">
        <f>RES_hhdet_num!O$117</f>
        <v>208.00000000000003</v>
      </c>
      <c r="P14" s="67">
        <f>RES_hhdet_num!P$117</f>
        <v>198.99999999999997</v>
      </c>
      <c r="Q14" s="67">
        <f>RES_hhdet_num!Q$117</f>
        <v>147.99999999999997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6.9999999999999991</v>
      </c>
      <c r="G16" s="67">
        <f>RES_hhdet_num!G$121</f>
        <v>6.9999999999999991</v>
      </c>
      <c r="H16" s="67">
        <f>RES_hhdet_num!H$121</f>
        <v>6.9999999999999991</v>
      </c>
      <c r="I16" s="67">
        <f>RES_hhdet_num!I$121</f>
        <v>7.9999999999999991</v>
      </c>
      <c r="J16" s="67">
        <f>RES_hhdet_num!J$121</f>
        <v>9</v>
      </c>
      <c r="K16" s="67">
        <f>RES_hhdet_num!K$121</f>
        <v>7</v>
      </c>
      <c r="L16" s="67">
        <f>RES_hhdet_num!L$121</f>
        <v>11.999999999999984</v>
      </c>
      <c r="M16" s="67">
        <f>RES_hhdet_num!M$121</f>
        <v>12</v>
      </c>
      <c r="N16" s="67">
        <f>RES_hhdet_num!N$121</f>
        <v>3</v>
      </c>
      <c r="O16" s="67">
        <f>RES_hhdet_num!O$121</f>
        <v>15.999999999999993</v>
      </c>
      <c r="P16" s="67">
        <f>RES_hhdet_num!P$121</f>
        <v>27.999999999999986</v>
      </c>
      <c r="Q16" s="67">
        <f>RES_hhdet_num!Q$121</f>
        <v>17.999999999999996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268.99999999999994</v>
      </c>
      <c r="G17" s="83">
        <f>RES_hhdet_num!G$122</f>
        <v>271.99999999999994</v>
      </c>
      <c r="H17" s="83">
        <f>RES_hhdet_num!H$122</f>
        <v>278</v>
      </c>
      <c r="I17" s="83">
        <f>RES_hhdet_num!I$122</f>
        <v>298</v>
      </c>
      <c r="J17" s="83">
        <f>RES_hhdet_num!J$122</f>
        <v>317.00000000000006</v>
      </c>
      <c r="K17" s="83">
        <f>RES_hhdet_num!K$122</f>
        <v>346</v>
      </c>
      <c r="L17" s="83">
        <f>RES_hhdet_num!L$122</f>
        <v>349</v>
      </c>
      <c r="M17" s="83">
        <f>RES_hhdet_num!M$122</f>
        <v>349.99999999999994</v>
      </c>
      <c r="N17" s="83">
        <f>RES_hhdet_num!N$122</f>
        <v>362</v>
      </c>
      <c r="O17" s="83">
        <f>RES_hhdet_num!O$122</f>
        <v>374</v>
      </c>
      <c r="P17" s="83">
        <f>RES_hhdet_num!P$122</f>
        <v>342.99999999999994</v>
      </c>
      <c r="Q17" s="83">
        <f>RES_hhdet_num!Q$122</f>
        <v>249.99999999999997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19.000000000000114</v>
      </c>
      <c r="Q21" s="67">
        <f t="shared" si="0"/>
        <v>103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4.0000000000000071</v>
      </c>
      <c r="I23" s="67">
        <f t="shared" si="1"/>
        <v>5.0000000000000142</v>
      </c>
      <c r="J23" s="67">
        <f t="shared" si="1"/>
        <v>1.9999999999999858</v>
      </c>
      <c r="K23" s="67">
        <f t="shared" si="1"/>
        <v>2</v>
      </c>
      <c r="L23" s="67">
        <f t="shared" si="1"/>
        <v>2</v>
      </c>
      <c r="M23" s="67">
        <f t="shared" si="1"/>
        <v>2</v>
      </c>
      <c r="N23" s="67">
        <f t="shared" si="1"/>
        <v>45</v>
      </c>
      <c r="O23" s="67">
        <f t="shared" si="1"/>
        <v>10</v>
      </c>
      <c r="P23" s="67">
        <f t="shared" si="1"/>
        <v>11.000000000000028</v>
      </c>
      <c r="Q23" s="67">
        <f t="shared" si="1"/>
        <v>32.999999999999986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3.4310029791726038E-2</v>
      </c>
      <c r="I27" s="67">
        <f t="shared" si="2"/>
        <v>25</v>
      </c>
      <c r="J27" s="67">
        <f t="shared" si="2"/>
        <v>0</v>
      </c>
      <c r="K27" s="67">
        <f t="shared" si="2"/>
        <v>0.59535107001863707</v>
      </c>
      <c r="L27" s="67">
        <f t="shared" si="2"/>
        <v>0</v>
      </c>
      <c r="M27" s="67">
        <f t="shared" si="2"/>
        <v>0.21173588028770496</v>
      </c>
      <c r="N27" s="67">
        <f t="shared" si="2"/>
        <v>151.1586030199019</v>
      </c>
      <c r="O27" s="67">
        <f t="shared" si="2"/>
        <v>1.9999999999999716</v>
      </c>
      <c r="P27" s="67">
        <f t="shared" si="2"/>
        <v>10.034310029791811</v>
      </c>
      <c r="Q27" s="67">
        <f t="shared" si="2"/>
        <v>55.466111050595799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3.4626957330402774E-2</v>
      </c>
      <c r="H28" s="67">
        <f t="shared" si="2"/>
        <v>0</v>
      </c>
      <c r="I28" s="67">
        <f t="shared" si="2"/>
        <v>0</v>
      </c>
      <c r="J28" s="67">
        <f t="shared" si="2"/>
        <v>2.0672631099943146</v>
      </c>
      <c r="K28" s="67">
        <f t="shared" si="2"/>
        <v>0</v>
      </c>
      <c r="L28" s="67">
        <f t="shared" si="2"/>
        <v>0.32998176159344439</v>
      </c>
      <c r="M28" s="67">
        <f t="shared" si="2"/>
        <v>0</v>
      </c>
      <c r="N28" s="67">
        <f t="shared" si="2"/>
        <v>145.14271796639264</v>
      </c>
      <c r="O28" s="67">
        <f t="shared" si="2"/>
        <v>1.0346269573303744</v>
      </c>
      <c r="P28" s="67">
        <f t="shared" si="2"/>
        <v>13.455748282996126</v>
      </c>
      <c r="Q28" s="67">
        <f t="shared" si="2"/>
        <v>76.841060040447132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2</v>
      </c>
      <c r="L30" s="67">
        <f t="shared" si="3"/>
        <v>0</v>
      </c>
      <c r="M30" s="67">
        <f t="shared" si="3"/>
        <v>0.42120911966492436</v>
      </c>
      <c r="N30" s="67">
        <f t="shared" si="3"/>
        <v>9</v>
      </c>
      <c r="O30" s="67">
        <f t="shared" si="3"/>
        <v>0</v>
      </c>
      <c r="P30" s="67">
        <f t="shared" si="3"/>
        <v>0</v>
      </c>
      <c r="Q30" s="67">
        <f t="shared" si="3"/>
        <v>9.9999999999999964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1.4668713285877288</v>
      </c>
      <c r="M31" s="83">
        <f t="shared" si="3"/>
        <v>0</v>
      </c>
      <c r="N31" s="83">
        <f t="shared" si="3"/>
        <v>267.53312867141221</v>
      </c>
      <c r="O31" s="83">
        <f t="shared" si="3"/>
        <v>12.1961211460968</v>
      </c>
      <c r="P31" s="83">
        <f t="shared" si="3"/>
        <v>31.000000000000057</v>
      </c>
      <c r="Q31" s="83">
        <f t="shared" si="3"/>
        <v>112.99999999999997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276</v>
      </c>
      <c r="G35" s="67">
        <f>RES_hhdet_in!G$107</f>
        <v>3</v>
      </c>
      <c r="H35" s="67">
        <f>RES_hhdet_in!H$107</f>
        <v>6</v>
      </c>
      <c r="I35" s="67">
        <f>RES_hhdet_in!I$107</f>
        <v>21</v>
      </c>
      <c r="J35" s="67">
        <f>RES_hhdet_in!J$107</f>
        <v>20.000000000000114</v>
      </c>
      <c r="K35" s="67">
        <f>RES_hhdet_in!K$107</f>
        <v>27</v>
      </c>
      <c r="L35" s="67">
        <f>RES_hhdet_in!L$107</f>
        <v>8</v>
      </c>
      <c r="M35" s="67">
        <f>RES_hhdet_in!M$107</f>
        <v>1</v>
      </c>
      <c r="N35" s="67">
        <f>RES_hhdet_in!N$107</f>
        <v>3</v>
      </c>
      <c r="O35" s="67">
        <f>RES_hhdet_in!O$107</f>
        <v>25.000000000000057</v>
      </c>
      <c r="P35" s="67">
        <f>RES_hhdet_in!P$107</f>
        <v>0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48</v>
      </c>
      <c r="G37" s="67">
        <f>RES_hhdet_in!G$110</f>
        <v>7.0000000000000071</v>
      </c>
      <c r="H37" s="67">
        <f>RES_hhdet_in!H$110</f>
        <v>11</v>
      </c>
      <c r="I37" s="67">
        <f>RES_hhdet_in!I$110</f>
        <v>17</v>
      </c>
      <c r="J37" s="67">
        <f>RES_hhdet_in!J$110</f>
        <v>16</v>
      </c>
      <c r="K37" s="67">
        <f>RES_hhdet_in!K$110</f>
        <v>14</v>
      </c>
      <c r="L37" s="67">
        <f>RES_hhdet_in!L$110</f>
        <v>9</v>
      </c>
      <c r="M37" s="67">
        <f>RES_hhdet_in!M$110</f>
        <v>5</v>
      </c>
      <c r="N37" s="67">
        <f>RES_hhdet_in!N$110</f>
        <v>48</v>
      </c>
      <c r="O37" s="67">
        <f>RES_hhdet_in!O$110</f>
        <v>19</v>
      </c>
      <c r="P37" s="67">
        <f>RES_hhdet_in!P$110</f>
        <v>7</v>
      </c>
      <c r="Q37" s="67">
        <f>RES_hhdet_in!Q$110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177</v>
      </c>
      <c r="G41" s="67">
        <f>RES_hhdet_in!G$116</f>
        <v>2.0000000000000004</v>
      </c>
      <c r="H41" s="67">
        <f>RES_hhdet_in!H$116</f>
        <v>3.4310029791765007E-2</v>
      </c>
      <c r="I41" s="67">
        <f>RES_hhdet_in!I$116</f>
        <v>0</v>
      </c>
      <c r="J41" s="67">
        <f>RES_hhdet_in!J$116</f>
        <v>3.0000000000000284</v>
      </c>
      <c r="K41" s="67">
        <f>RES_hhdet_in!K$116</f>
        <v>10.595351070018637</v>
      </c>
      <c r="L41" s="67">
        <f>RES_hhdet_in!L$116</f>
        <v>3</v>
      </c>
      <c r="M41" s="67">
        <f>RES_hhdet_in!M$116</f>
        <v>0.21173588028774171</v>
      </c>
      <c r="N41" s="67">
        <f>RES_hhdet_in!N$116</f>
        <v>152.1586030199019</v>
      </c>
      <c r="O41" s="67">
        <f>RES_hhdet_in!O$116</f>
        <v>12.999999999999973</v>
      </c>
      <c r="P41" s="67">
        <f>RES_hhdet_in!P$116</f>
        <v>3.4310029791754369E-2</v>
      </c>
      <c r="Q41" s="67">
        <f>RES_hhdet_in!Q$116</f>
        <v>3.4661110505958077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99</v>
      </c>
      <c r="G42" s="67">
        <f>RES_hhdet_in!G$117</f>
        <v>1.0346269573304023</v>
      </c>
      <c r="H42" s="67">
        <f>RES_hhdet_in!H$117</f>
        <v>5.9999999999999893</v>
      </c>
      <c r="I42" s="67">
        <f>RES_hhdet_in!I$117</f>
        <v>46</v>
      </c>
      <c r="J42" s="67">
        <f>RES_hhdet_in!J$117</f>
        <v>19.067263109994386</v>
      </c>
      <c r="K42" s="67">
        <f>RES_hhdet_in!K$117</f>
        <v>17</v>
      </c>
      <c r="L42" s="67">
        <f>RES_hhdet_in!L$117</f>
        <v>5.3299817615934533</v>
      </c>
      <c r="M42" s="67">
        <f>RES_hhdet_in!M$117</f>
        <v>0.99999999999999167</v>
      </c>
      <c r="N42" s="67">
        <f>RES_hhdet_in!N$117</f>
        <v>147.14271796639264</v>
      </c>
      <c r="O42" s="67">
        <f>RES_hhdet_in!O$117</f>
        <v>15.034626957330412</v>
      </c>
      <c r="P42" s="67">
        <f>RES_hhdet_in!P$117</f>
        <v>4.4557482829960575</v>
      </c>
      <c r="Q42" s="67">
        <f>RES_hhdet_in!Q$117</f>
        <v>25.841060040447136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7</v>
      </c>
      <c r="G44" s="67">
        <f>RES_hhdet_in!G$121</f>
        <v>0</v>
      </c>
      <c r="H44" s="67">
        <f>RES_hhdet_in!H$121</f>
        <v>0</v>
      </c>
      <c r="I44" s="67">
        <f>RES_hhdet_in!I$121</f>
        <v>1</v>
      </c>
      <c r="J44" s="67">
        <f>RES_hhdet_in!J$121</f>
        <v>1.0000000000000009</v>
      </c>
      <c r="K44" s="67">
        <f>RES_hhdet_in!K$121</f>
        <v>0</v>
      </c>
      <c r="L44" s="67">
        <f>RES_hhdet_in!L$121</f>
        <v>4.999999999999984</v>
      </c>
      <c r="M44" s="67">
        <f>RES_hhdet_in!M$121</f>
        <v>0.42120911966494073</v>
      </c>
      <c r="N44" s="67">
        <f>RES_hhdet_in!N$121</f>
        <v>0</v>
      </c>
      <c r="O44" s="67">
        <f>RES_hhdet_in!O$121</f>
        <v>12.999999999999993</v>
      </c>
      <c r="P44" s="67">
        <f>RES_hhdet_in!P$121</f>
        <v>12</v>
      </c>
      <c r="Q44" s="67">
        <f>RES_hhdet_in!Q$121</f>
        <v>7.1054273576009995E-15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269</v>
      </c>
      <c r="G45" s="83">
        <f>RES_hhdet_in!G$122</f>
        <v>3</v>
      </c>
      <c r="H45" s="83">
        <f>RES_hhdet_in!H$122</f>
        <v>6.0000000000000568</v>
      </c>
      <c r="I45" s="83">
        <f>RES_hhdet_in!I$122</f>
        <v>20</v>
      </c>
      <c r="J45" s="83">
        <f>RES_hhdet_in!J$122</f>
        <v>19.000000000000057</v>
      </c>
      <c r="K45" s="83">
        <f>RES_hhdet_in!K$122</f>
        <v>29</v>
      </c>
      <c r="L45" s="83">
        <f>RES_hhdet_in!L$122</f>
        <v>4.4668713285877457</v>
      </c>
      <c r="M45" s="83">
        <f>RES_hhdet_in!M$122</f>
        <v>0.9999999999999819</v>
      </c>
      <c r="N45" s="83">
        <f>RES_hhdet_in!N$122</f>
        <v>279.53312867141221</v>
      </c>
      <c r="O45" s="83">
        <f>RES_hhdet_in!O$122</f>
        <v>24.196121146096807</v>
      </c>
      <c r="P45" s="83">
        <f>RES_hhdet_in!P$122</f>
        <v>0</v>
      </c>
      <c r="Q45" s="83">
        <f>RES_hhdet_in!Q$122</f>
        <v>19.999999999999993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147.16997632759146</v>
      </c>
      <c r="G49" s="67">
        <f>RES_hhdet_in_new!G$107</f>
        <v>1.0966092109518222</v>
      </c>
      <c r="H49" s="67">
        <f>RES_hhdet_in_new!H$107</f>
        <v>2.2513452042987074</v>
      </c>
      <c r="I49" s="67">
        <f>RES_hhdet_in_new!I$107</f>
        <v>8.3067573332076208</v>
      </c>
      <c r="J49" s="67">
        <f>RES_hhdet_in_new!J$107</f>
        <v>8.7201478431046358</v>
      </c>
      <c r="K49" s="67">
        <f>RES_hhdet_in_new!K$107</f>
        <v>12.11909828195305</v>
      </c>
      <c r="L49" s="67">
        <f>RES_hhdet_in_new!L$107</f>
        <v>3.1827694732927507</v>
      </c>
      <c r="M49" s="67">
        <f>RES_hhdet_in_new!M$107</f>
        <v>0.40912124804368921</v>
      </c>
      <c r="N49" s="67">
        <f>RES_hhdet_in_new!N$107</f>
        <v>0.71129131370516385</v>
      </c>
      <c r="O49" s="67">
        <f>RES_hhdet_in_new!O$107</f>
        <v>6.7729643810743525</v>
      </c>
      <c r="P49" s="67">
        <f>RES_hhdet_in_new!P$107</f>
        <v>0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25.999999999999996</v>
      </c>
      <c r="G51" s="67">
        <f>RES_hhdet_in_new!G$110</f>
        <v>1.0966092109518222</v>
      </c>
      <c r="H51" s="67">
        <f>RES_hhdet_in_new!H$110</f>
        <v>2.2513452042987074</v>
      </c>
      <c r="I51" s="67">
        <f>RES_hhdet_in_new!I$110</f>
        <v>5.9999999999999991</v>
      </c>
      <c r="J51" s="67">
        <f>RES_hhdet_in_new!J$110</f>
        <v>6</v>
      </c>
      <c r="K51" s="67">
        <f>RES_hhdet_in_new!K$110</f>
        <v>5</v>
      </c>
      <c r="L51" s="67">
        <f>RES_hhdet_in_new!L$110</f>
        <v>3</v>
      </c>
      <c r="M51" s="67">
        <f>RES_hhdet_in_new!M$110</f>
        <v>0.40912124804368921</v>
      </c>
      <c r="N51" s="67">
        <f>RES_hhdet_in_new!N$110</f>
        <v>0.71129131370516385</v>
      </c>
      <c r="O51" s="67">
        <f>RES_hhdet_in_new!O$110</f>
        <v>5</v>
      </c>
      <c r="P51" s="67">
        <f>RES_hhdet_in_new!P$110</f>
        <v>0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48.169976327591478</v>
      </c>
      <c r="G55" s="67">
        <f>RES_hhdet_in_new!G$116</f>
        <v>6.1982253621420062E-2</v>
      </c>
      <c r="H55" s="67">
        <f>RES_hhdet_in_new!H$116</f>
        <v>0</v>
      </c>
      <c r="I55" s="67">
        <f>RES_hhdet_in_new!I$116</f>
        <v>0</v>
      </c>
      <c r="J55" s="67">
        <f>RES_hhdet_in_new!J$116</f>
        <v>0</v>
      </c>
      <c r="K55" s="67">
        <f>RES_hhdet_in_new!K$116</f>
        <v>0</v>
      </c>
      <c r="L55" s="67">
        <f>RES_hhdet_in_new!L$116</f>
        <v>0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98.999999999999986</v>
      </c>
      <c r="G56" s="67">
        <f>RES_hhdet_in_new!G$117</f>
        <v>1.0346269573304021</v>
      </c>
      <c r="H56" s="67">
        <f>RES_hhdet_in_new!H$117</f>
        <v>2.2513452042987074</v>
      </c>
      <c r="I56" s="67">
        <f>RES_hhdet_in_new!I$117</f>
        <v>8.3067573332076208</v>
      </c>
      <c r="J56" s="67">
        <f>RES_hhdet_in_new!J$117</f>
        <v>8.7201478431046358</v>
      </c>
      <c r="K56" s="67">
        <f>RES_hhdet_in_new!K$117</f>
        <v>12.11909828195305</v>
      </c>
      <c r="L56" s="67">
        <f>RES_hhdet_in_new!L$117</f>
        <v>3.1827694732927507</v>
      </c>
      <c r="M56" s="67">
        <f>RES_hhdet_in_new!M$117</f>
        <v>0.40912124804368921</v>
      </c>
      <c r="N56" s="67">
        <f>RES_hhdet_in_new!N$117</f>
        <v>0.71129131370516385</v>
      </c>
      <c r="O56" s="67">
        <f>RES_hhdet_in_new!O$117</f>
        <v>6.7729643810743525</v>
      </c>
      <c r="P56" s="67">
        <f>RES_hhdet_in_new!P$117</f>
        <v>0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147.16997632759146</v>
      </c>
      <c r="G59" s="83">
        <f>RES_hhdet_in_new!G$122</f>
        <v>1.0966092109518222</v>
      </c>
      <c r="H59" s="83">
        <f>RES_hhdet_in_new!H$122</f>
        <v>2.2513452042987074</v>
      </c>
      <c r="I59" s="83">
        <f>RES_hhdet_in_new!I$122</f>
        <v>8.3067573332076208</v>
      </c>
      <c r="J59" s="83">
        <f>RES_hhdet_in_new!J$122</f>
        <v>8.7201478431046358</v>
      </c>
      <c r="K59" s="83">
        <f>RES_hhdet_in_new!K$122</f>
        <v>12.11909828195305</v>
      </c>
      <c r="L59" s="83">
        <f>RES_hhdet_in_new!L$122</f>
        <v>3.1827694732927507</v>
      </c>
      <c r="M59" s="83">
        <f>RES_hhdet_in_new!M$122</f>
        <v>0.40912124804368921</v>
      </c>
      <c r="N59" s="83">
        <f>RES_hhdet_in_new!N$122</f>
        <v>0.71129131370516385</v>
      </c>
      <c r="O59" s="83">
        <f>RES_hhdet_in_new!O$122</f>
        <v>6.7729643810743525</v>
      </c>
      <c r="P59" s="83">
        <f>RES_hhdet_in_new!P$122</f>
        <v>0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128.83002367240854</v>
      </c>
      <c r="G63" s="67">
        <f t="shared" si="4"/>
        <v>1.9033907890481778</v>
      </c>
      <c r="H63" s="67">
        <f t="shared" si="4"/>
        <v>3.7486547957012926</v>
      </c>
      <c r="I63" s="67">
        <f t="shared" si="4"/>
        <v>12.693242666792379</v>
      </c>
      <c r="J63" s="67">
        <f t="shared" si="4"/>
        <v>11.279852156895478</v>
      </c>
      <c r="K63" s="67">
        <f t="shared" si="4"/>
        <v>14.88090171804695</v>
      </c>
      <c r="L63" s="67">
        <f t="shared" si="4"/>
        <v>4.8172305267072488</v>
      </c>
      <c r="M63" s="67">
        <f t="shared" si="4"/>
        <v>0.59087875195631079</v>
      </c>
      <c r="N63" s="67">
        <f t="shared" si="4"/>
        <v>2.2887086862948363</v>
      </c>
      <c r="O63" s="67">
        <f t="shared" si="4"/>
        <v>18.227035618925704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22.000000000000004</v>
      </c>
      <c r="G65" s="67">
        <f t="shared" si="5"/>
        <v>5.9033907890481849</v>
      </c>
      <c r="H65" s="67">
        <f t="shared" si="5"/>
        <v>8.7486547957012917</v>
      </c>
      <c r="I65" s="67">
        <f t="shared" si="5"/>
        <v>11</v>
      </c>
      <c r="J65" s="67">
        <f t="shared" si="5"/>
        <v>10</v>
      </c>
      <c r="K65" s="67">
        <f t="shared" si="5"/>
        <v>9</v>
      </c>
      <c r="L65" s="67">
        <f t="shared" si="5"/>
        <v>6</v>
      </c>
      <c r="M65" s="67">
        <f t="shared" si="5"/>
        <v>4.5908787519563106</v>
      </c>
      <c r="N65" s="67">
        <f t="shared" si="5"/>
        <v>47.288708686294839</v>
      </c>
      <c r="O65" s="67">
        <f t="shared" si="5"/>
        <v>14</v>
      </c>
      <c r="P65" s="67">
        <f t="shared" si="5"/>
        <v>7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128.83002367240852</v>
      </c>
      <c r="G69" s="67">
        <f t="shared" si="6"/>
        <v>1.9380177463785804</v>
      </c>
      <c r="H69" s="67">
        <f t="shared" si="6"/>
        <v>3.4310029791765007E-2</v>
      </c>
      <c r="I69" s="67">
        <f t="shared" si="6"/>
        <v>0</v>
      </c>
      <c r="J69" s="67">
        <f t="shared" si="6"/>
        <v>3.0000000000000284</v>
      </c>
      <c r="K69" s="67">
        <f t="shared" si="6"/>
        <v>10.595351070018637</v>
      </c>
      <c r="L69" s="67">
        <f t="shared" si="6"/>
        <v>3</v>
      </c>
      <c r="M69" s="67">
        <f t="shared" si="6"/>
        <v>0.21173588028774171</v>
      </c>
      <c r="N69" s="67">
        <f t="shared" si="6"/>
        <v>152.1586030199019</v>
      </c>
      <c r="O69" s="67">
        <f t="shared" si="6"/>
        <v>12.999999999999973</v>
      </c>
      <c r="P69" s="67">
        <f t="shared" si="6"/>
        <v>3.4310029791754369E-2</v>
      </c>
      <c r="Q69" s="67">
        <f t="shared" si="6"/>
        <v>3.4661110505958077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3.7486547957012819</v>
      </c>
      <c r="I70" s="67">
        <f t="shared" si="6"/>
        <v>37.693242666792379</v>
      </c>
      <c r="J70" s="67">
        <f t="shared" si="6"/>
        <v>10.34711526688975</v>
      </c>
      <c r="K70" s="67">
        <f t="shared" si="6"/>
        <v>4.8809017180469496</v>
      </c>
      <c r="L70" s="67">
        <f t="shared" si="6"/>
        <v>2.1472122883007025</v>
      </c>
      <c r="M70" s="67">
        <f t="shared" si="6"/>
        <v>0.59087875195630246</v>
      </c>
      <c r="N70" s="67">
        <f t="shared" si="6"/>
        <v>146.43142665268746</v>
      </c>
      <c r="O70" s="67">
        <f t="shared" si="6"/>
        <v>8.2616625762560592</v>
      </c>
      <c r="P70" s="67">
        <f t="shared" si="6"/>
        <v>4.4557482829960575</v>
      </c>
      <c r="Q70" s="67">
        <f t="shared" si="6"/>
        <v>25.841060040447136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7</v>
      </c>
      <c r="G72" s="67">
        <f t="shared" si="7"/>
        <v>0</v>
      </c>
      <c r="H72" s="67">
        <f t="shared" si="7"/>
        <v>0</v>
      </c>
      <c r="I72" s="67">
        <f t="shared" si="7"/>
        <v>1</v>
      </c>
      <c r="J72" s="67">
        <f t="shared" si="7"/>
        <v>1.0000000000000009</v>
      </c>
      <c r="K72" s="67">
        <f t="shared" si="7"/>
        <v>0</v>
      </c>
      <c r="L72" s="67">
        <f t="shared" si="7"/>
        <v>4.999999999999984</v>
      </c>
      <c r="M72" s="67">
        <f t="shared" si="7"/>
        <v>0.42120911966494073</v>
      </c>
      <c r="N72" s="67">
        <f t="shared" si="7"/>
        <v>0</v>
      </c>
      <c r="O72" s="67">
        <f t="shared" si="7"/>
        <v>12.999999999999993</v>
      </c>
      <c r="P72" s="67">
        <f t="shared" si="7"/>
        <v>12</v>
      </c>
      <c r="Q72" s="67">
        <f t="shared" si="7"/>
        <v>7.1054273576009995E-15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121.83002367240854</v>
      </c>
      <c r="G73" s="83">
        <f t="shared" si="7"/>
        <v>1.9033907890481778</v>
      </c>
      <c r="H73" s="83">
        <f t="shared" si="7"/>
        <v>3.7486547957013494</v>
      </c>
      <c r="I73" s="83">
        <f t="shared" si="7"/>
        <v>11.693242666792379</v>
      </c>
      <c r="J73" s="83">
        <f t="shared" si="7"/>
        <v>10.279852156895421</v>
      </c>
      <c r="K73" s="83">
        <f t="shared" si="7"/>
        <v>16.88090171804695</v>
      </c>
      <c r="L73" s="83">
        <f t="shared" si="7"/>
        <v>1.284101855294995</v>
      </c>
      <c r="M73" s="83">
        <f t="shared" si="7"/>
        <v>0.59087875195629269</v>
      </c>
      <c r="N73" s="83">
        <f t="shared" si="7"/>
        <v>278.82183735770707</v>
      </c>
      <c r="O73" s="83">
        <f t="shared" si="7"/>
        <v>17.423156765022455</v>
      </c>
      <c r="P73" s="83">
        <f t="shared" si="7"/>
        <v>0</v>
      </c>
      <c r="Q73" s="83">
        <f t="shared" si="7"/>
        <v>19.999999999999993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153.99999999999997</v>
      </c>
      <c r="G79" s="80">
        <f>RES_hhdet_numvin!G107</f>
        <v>2.9999999999999996</v>
      </c>
      <c r="H79" s="80">
        <f>RES_hhdet_numvin!H107</f>
        <v>5.9999999999999982</v>
      </c>
      <c r="I79" s="80">
        <f>RES_hhdet_numvin!I107</f>
        <v>20.999999999999993</v>
      </c>
      <c r="J79" s="80">
        <f>RES_hhdet_numvin!J107</f>
        <v>19.999999999999996</v>
      </c>
      <c r="K79" s="80">
        <f>RES_hhdet_numvin!K107</f>
        <v>26.999999999999993</v>
      </c>
      <c r="L79" s="80">
        <f>RES_hhdet_numvin!L107</f>
        <v>7.9999999999999982</v>
      </c>
      <c r="M79" s="80">
        <f>RES_hhdet_numvin!M107</f>
        <v>0.99999999999999978</v>
      </c>
      <c r="N79" s="80">
        <f>RES_hhdet_numvin!N107</f>
        <v>2.9999999999999991</v>
      </c>
      <c r="O79" s="80">
        <f>RES_hhdet_numvin!O107</f>
        <v>24.999999999999993</v>
      </c>
      <c r="P79" s="80">
        <f>RES_hhdet_numvin!P107</f>
        <v>0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4.9999999999999991</v>
      </c>
      <c r="G81" s="80">
        <f>RES_hhdet_numvin!G110</f>
        <v>2.9999999999999991</v>
      </c>
      <c r="H81" s="80">
        <f>RES_hhdet_numvin!H110</f>
        <v>5.9999999999999982</v>
      </c>
      <c r="I81" s="80">
        <f>RES_hhdet_numvin!I110</f>
        <v>14.999999999999996</v>
      </c>
      <c r="J81" s="80">
        <f>RES_hhdet_numvin!J110</f>
        <v>13.999999999999996</v>
      </c>
      <c r="K81" s="80">
        <f>RES_hhdet_numvin!K110</f>
        <v>11.999999999999996</v>
      </c>
      <c r="L81" s="80">
        <f>RES_hhdet_numvin!L110</f>
        <v>6.9999999999999982</v>
      </c>
      <c r="M81" s="80">
        <f>RES_hhdet_numvin!M110</f>
        <v>0.99999999999999978</v>
      </c>
      <c r="N81" s="80">
        <f>RES_hhdet_numvin!N110</f>
        <v>2.9999999999999996</v>
      </c>
      <c r="O81" s="80">
        <f>RES_hhdet_numvin!O110</f>
        <v>18.999999999999996</v>
      </c>
      <c r="P81" s="80">
        <f>RES_hhdet_numvin!P110</f>
        <v>0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91.664014140148979</v>
      </c>
      <c r="G85" s="80">
        <f>RES_hhdet_numvin!G116</f>
        <v>1.8572342279440113</v>
      </c>
      <c r="H85" s="80">
        <f>RES_hhdet_numvin!H116</f>
        <v>3.4310029791754362E-2</v>
      </c>
      <c r="I85" s="80">
        <f>RES_hhdet_numvin!I116</f>
        <v>8.6255964875843054E-15</v>
      </c>
      <c r="J85" s="80">
        <f>RES_hhdet_numvin!J116</f>
        <v>0.93273689000561455</v>
      </c>
      <c r="K85" s="80">
        <f>RES_hhdet_numvin!K116</f>
        <v>10.595351070018635</v>
      </c>
      <c r="L85" s="80">
        <f>RES_hhdet_numvin!L116</f>
        <v>2.6700182384065467</v>
      </c>
      <c r="M85" s="80">
        <f>RES_hhdet_numvin!M116</f>
        <v>0.21173588028774165</v>
      </c>
      <c r="N85" s="80">
        <f>RES_hhdet_numvin!N116</f>
        <v>0.91532070611862448</v>
      </c>
      <c r="O85" s="80">
        <f>RES_hhdet_numvin!O116</f>
        <v>11.119278817278072</v>
      </c>
      <c r="P85" s="80">
        <f>RES_hhdet_numvin!P116</f>
        <v>0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62.335985859851</v>
      </c>
      <c r="G86" s="80">
        <f>RES_hhdet_numvin!G117</f>
        <v>1.1427657720559883</v>
      </c>
      <c r="H86" s="80">
        <f>RES_hhdet_numvin!H117</f>
        <v>5.9656899702082438</v>
      </c>
      <c r="I86" s="80">
        <f>RES_hhdet_numvin!I117</f>
        <v>20.999999999999986</v>
      </c>
      <c r="J86" s="80">
        <f>RES_hhdet_numvin!J117</f>
        <v>19.067263109994382</v>
      </c>
      <c r="K86" s="80">
        <f>RES_hhdet_numvin!K117</f>
        <v>16.404648929981359</v>
      </c>
      <c r="L86" s="80">
        <f>RES_hhdet_numvin!L117</f>
        <v>5.3299817615934515</v>
      </c>
      <c r="M86" s="80">
        <f>RES_hhdet_numvin!M117</f>
        <v>0.78826411971225807</v>
      </c>
      <c r="N86" s="80">
        <f>RES_hhdet_numvin!N117</f>
        <v>2.0846792938813747</v>
      </c>
      <c r="O86" s="80">
        <f>RES_hhdet_numvin!O117</f>
        <v>13.880721182721921</v>
      </c>
      <c r="P86" s="80">
        <f>RES_hhdet_numvin!P117</f>
        <v>0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5.1961211460967993</v>
      </c>
      <c r="G88" s="80">
        <f>RES_hhdet_numvin!G121</f>
        <v>2.9999999999999991</v>
      </c>
      <c r="H88" s="80">
        <f>RES_hhdet_numvin!H121</f>
        <v>5.9999999999999982</v>
      </c>
      <c r="I88" s="80">
        <f>RES_hhdet_numvin!I121</f>
        <v>7.1054273576009979E-15</v>
      </c>
      <c r="J88" s="80">
        <f>RES_hhdet_numvin!J121</f>
        <v>0</v>
      </c>
      <c r="K88" s="80">
        <f>RES_hhdet_numvin!K121</f>
        <v>0</v>
      </c>
      <c r="L88" s="80">
        <f>RES_hhdet_numvin!L121</f>
        <v>2.5787908803350588</v>
      </c>
      <c r="M88" s="80">
        <f>RES_hhdet_numvin!M121</f>
        <v>0.42120911966494062</v>
      </c>
      <c r="N88" s="80">
        <f>RES_hhdet_numvin!N121</f>
        <v>0</v>
      </c>
      <c r="O88" s="80">
        <f>RES_hhdet_numvin!O121</f>
        <v>0.8038788539031918</v>
      </c>
      <c r="P88" s="80">
        <f>RES_hhdet_numvin!P121</f>
        <v>0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148.80387885390317</v>
      </c>
      <c r="G89" s="78">
        <f>RES_hhdet_numvin!G122</f>
        <v>0</v>
      </c>
      <c r="H89" s="78">
        <f>RES_hhdet_numvin!H122</f>
        <v>0</v>
      </c>
      <c r="I89" s="78">
        <f>RES_hhdet_numvin!I122</f>
        <v>20.999999999999986</v>
      </c>
      <c r="J89" s="78">
        <f>RES_hhdet_numvin!J122</f>
        <v>19.999999999999996</v>
      </c>
      <c r="K89" s="78">
        <f>RES_hhdet_numvin!K122</f>
        <v>26.999999999999993</v>
      </c>
      <c r="L89" s="78">
        <f>RES_hhdet_numvin!L122</f>
        <v>5.4212091196649403</v>
      </c>
      <c r="M89" s="78">
        <f>RES_hhdet_numvin!M122</f>
        <v>0.57879088033505921</v>
      </c>
      <c r="N89" s="78">
        <f>RES_hhdet_numvin!N122</f>
        <v>2.9999999999999996</v>
      </c>
      <c r="O89" s="78">
        <f>RES_hhdet_numvin!O122</f>
        <v>24.1961211460968</v>
      </c>
      <c r="P89" s="78">
        <f>RES_hhdet_numvin!P122</f>
        <v>0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0.27591652742917305</v>
      </c>
      <c r="G93" s="168">
        <f t="shared" si="8"/>
        <v>0.26906279170090014</v>
      </c>
      <c r="H93" s="168">
        <f t="shared" si="8"/>
        <v>0.28416834737950775</v>
      </c>
      <c r="I93" s="168">
        <f t="shared" si="8"/>
        <v>0.29493625577038174</v>
      </c>
      <c r="J93" s="168">
        <f t="shared" si="8"/>
        <v>0.30275091142453803</v>
      </c>
      <c r="K93" s="168">
        <f t="shared" si="8"/>
        <v>0.30986742330178885</v>
      </c>
      <c r="L93" s="168">
        <f t="shared" si="8"/>
        <v>0.30560427674526358</v>
      </c>
      <c r="M93" s="168">
        <f t="shared" si="8"/>
        <v>0.3002721109329215</v>
      </c>
      <c r="N93" s="168">
        <f t="shared" si="8"/>
        <v>0.30742386498550722</v>
      </c>
      <c r="O93" s="168">
        <f t="shared" si="8"/>
        <v>0.26319816664225831</v>
      </c>
      <c r="P93" s="168">
        <f t="shared" si="8"/>
        <v>0.2332839119834921</v>
      </c>
      <c r="Q93" s="168">
        <f t="shared" si="8"/>
        <v>0.20521592007336803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0.19911737086802472</v>
      </c>
      <c r="G94" s="157">
        <f t="shared" si="9"/>
        <v>0.19152590552082099</v>
      </c>
      <c r="H94" s="157">
        <f t="shared" si="9"/>
        <v>0.2013811354493775</v>
      </c>
      <c r="I94" s="157">
        <f t="shared" si="9"/>
        <v>0.20191401828983996</v>
      </c>
      <c r="J94" s="157">
        <f t="shared" si="9"/>
        <v>0.2017307593982412</v>
      </c>
      <c r="K94" s="157">
        <f t="shared" si="9"/>
        <v>0.20031600938331734</v>
      </c>
      <c r="L94" s="157">
        <f t="shared" si="9"/>
        <v>0.192162037653061</v>
      </c>
      <c r="M94" s="157">
        <f t="shared" si="9"/>
        <v>0.19155992556567022</v>
      </c>
      <c r="N94" s="157">
        <f t="shared" si="9"/>
        <v>0.192443617196115</v>
      </c>
      <c r="O94" s="157">
        <f t="shared" si="9"/>
        <v>0.14432846256368256</v>
      </c>
      <c r="P94" s="157">
        <f t="shared" si="9"/>
        <v>0.12017501382889174</v>
      </c>
      <c r="Q94" s="157">
        <f t="shared" si="9"/>
        <v>0.12023950608230884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0.19842000000000051</v>
      </c>
      <c r="G95" s="156">
        <f>RES_hhdet_fec!G$107</f>
        <v>0.19107483680902604</v>
      </c>
      <c r="H95" s="156">
        <f>RES_hhdet_fec!H$107</f>
        <v>0.20064999999999955</v>
      </c>
      <c r="I95" s="156">
        <f>RES_hhdet_fec!I$107</f>
        <v>0.20087999999999967</v>
      </c>
      <c r="J95" s="156">
        <f>RES_hhdet_fec!J$107</f>
        <v>0.20073999999999972</v>
      </c>
      <c r="K95" s="156">
        <f>RES_hhdet_fec!K$107</f>
        <v>0.19920000000000115</v>
      </c>
      <c r="L95" s="156">
        <f>RES_hhdet_fec!L$107</f>
        <v>0.19107769439658281</v>
      </c>
      <c r="M95" s="156">
        <f>RES_hhdet_fec!M$107</f>
        <v>0.19107581344168523</v>
      </c>
      <c r="N95" s="156">
        <f>RES_hhdet_fec!N$107</f>
        <v>0.1910777805194285</v>
      </c>
      <c r="O95" s="156">
        <f>RES_hhdet_fec!O$107</f>
        <v>0.14330665263035408</v>
      </c>
      <c r="P95" s="156">
        <f>RES_hhdet_fec!P$107</f>
        <v>0.11942709143801268</v>
      </c>
      <c r="Q95" s="156">
        <f>RES_hhdet_fec!Q$107</f>
        <v>0.11942358860469328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6.9737086802421414E-4</v>
      </c>
      <c r="G96" s="156">
        <f>RES_hhdet_fec!G$108</f>
        <v>4.5106871179494725E-4</v>
      </c>
      <c r="H96" s="156">
        <f>RES_hhdet_fec!H$108</f>
        <v>7.3113544937795742E-4</v>
      </c>
      <c r="I96" s="156">
        <f>RES_hhdet_fec!I$108</f>
        <v>1.0340182898402766E-3</v>
      </c>
      <c r="J96" s="156">
        <f>RES_hhdet_fec!J$108</f>
        <v>9.907593982414727E-4</v>
      </c>
      <c r="K96" s="156">
        <f>RES_hhdet_fec!K$108</f>
        <v>1.1160093833161822E-3</v>
      </c>
      <c r="L96" s="156">
        <f>RES_hhdet_fec!L$108</f>
        <v>1.0843432564781859E-3</v>
      </c>
      <c r="M96" s="156">
        <f>RES_hhdet_fec!M$108</f>
        <v>4.8411212398498962E-4</v>
      </c>
      <c r="N96" s="156">
        <f>RES_hhdet_fec!N$108</f>
        <v>1.3658366766865061E-3</v>
      </c>
      <c r="O96" s="156">
        <f>RES_hhdet_fec!O$108</f>
        <v>1.0218099333284946E-3</v>
      </c>
      <c r="P96" s="156">
        <f>RES_hhdet_fec!P$108</f>
        <v>7.4792239087906668E-4</v>
      </c>
      <c r="Q96" s="156">
        <f>RES_hhdet_fec!Q$108</f>
        <v>8.1591747761556135E-4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5.8511619754365949E-3</v>
      </c>
      <c r="G97" s="157">
        <f t="shared" si="10"/>
        <v>6.6945830723456924E-3</v>
      </c>
      <c r="H97" s="157">
        <f t="shared" si="10"/>
        <v>7.495828698727316E-3</v>
      </c>
      <c r="I97" s="157">
        <f t="shared" si="10"/>
        <v>8.7919655581478479E-3</v>
      </c>
      <c r="J97" s="157">
        <f t="shared" si="10"/>
        <v>1.0313663291723394E-2</v>
      </c>
      <c r="K97" s="157">
        <f t="shared" si="10"/>
        <v>1.1686640855421827E-2</v>
      </c>
      <c r="L97" s="157">
        <f t="shared" si="10"/>
        <v>1.2376035603321914E-2</v>
      </c>
      <c r="M97" s="157">
        <f t="shared" si="10"/>
        <v>1.2714519171675738E-2</v>
      </c>
      <c r="N97" s="157">
        <f t="shared" si="10"/>
        <v>1.0946522257565426E-2</v>
      </c>
      <c r="O97" s="157">
        <f t="shared" si="10"/>
        <v>1.1605586611270612E-2</v>
      </c>
      <c r="P97" s="157">
        <f t="shared" si="10"/>
        <v>1.1204364552521228E-2</v>
      </c>
      <c r="Q97" s="157">
        <f t="shared" si="10"/>
        <v>8.0200375286558091E-3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5.8511619754365949E-3</v>
      </c>
      <c r="G98" s="156">
        <f>RES_hhdet_fec!G$110</f>
        <v>6.6945830723456924E-3</v>
      </c>
      <c r="H98" s="156">
        <f>RES_hhdet_fec!H$110</f>
        <v>7.495828698727316E-3</v>
      </c>
      <c r="I98" s="156">
        <f>RES_hhdet_fec!I$110</f>
        <v>8.7919655581478479E-3</v>
      </c>
      <c r="J98" s="156">
        <f>RES_hhdet_fec!J$110</f>
        <v>1.0313663291723394E-2</v>
      </c>
      <c r="K98" s="156">
        <f>RES_hhdet_fec!K$110</f>
        <v>1.1686640855421827E-2</v>
      </c>
      <c r="L98" s="156">
        <f>RES_hhdet_fec!L$110</f>
        <v>1.2376035603321914E-2</v>
      </c>
      <c r="M98" s="156">
        <f>RES_hhdet_fec!M$110</f>
        <v>1.2714519171675738E-2</v>
      </c>
      <c r="N98" s="156">
        <f>RES_hhdet_fec!N$110</f>
        <v>1.0946522257565426E-2</v>
      </c>
      <c r="O98" s="156">
        <f>RES_hhdet_fec!O$110</f>
        <v>1.1605586611270612E-2</v>
      </c>
      <c r="P98" s="156">
        <f>RES_hhdet_fec!P$110</f>
        <v>1.1204364552521228E-2</v>
      </c>
      <c r="Q98" s="156">
        <f>RES_hhdet_fec!Q$110</f>
        <v>8.0200375286558091E-3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4.1475799884593927E-2</v>
      </c>
      <c r="G99" s="157">
        <f t="shared" si="11"/>
        <v>4.1621019220485653E-2</v>
      </c>
      <c r="H99" s="157">
        <f t="shared" si="11"/>
        <v>4.390197075328231E-2</v>
      </c>
      <c r="I99" s="157">
        <f t="shared" si="11"/>
        <v>4.8483571347520217E-2</v>
      </c>
      <c r="J99" s="157">
        <f t="shared" si="11"/>
        <v>5.2601635369626018E-2</v>
      </c>
      <c r="K99" s="157">
        <f t="shared" si="11"/>
        <v>5.6944541659922458E-2</v>
      </c>
      <c r="L99" s="157">
        <f t="shared" si="11"/>
        <v>5.8441532835411189E-2</v>
      </c>
      <c r="M99" s="157">
        <f t="shared" si="11"/>
        <v>5.5750619810523719E-2</v>
      </c>
      <c r="N99" s="157">
        <f t="shared" si="11"/>
        <v>6.0684670282190767E-2</v>
      </c>
      <c r="O99" s="157">
        <f t="shared" si="11"/>
        <v>6.2370282222343441E-2</v>
      </c>
      <c r="P99" s="157">
        <f t="shared" si="11"/>
        <v>5.8426565651716167E-2</v>
      </c>
      <c r="Q99" s="157">
        <f t="shared" si="11"/>
        <v>4.410803431622673E-2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2.9566623743208807E-2</v>
      </c>
      <c r="G104" s="162">
        <f>RES_hhdet_fec!G$116</f>
        <v>2.9310201775339779E-2</v>
      </c>
      <c r="H104" s="162">
        <f>RES_hhdet_fec!H$116</f>
        <v>3.061608076237916E-2</v>
      </c>
      <c r="I104" s="162">
        <f>RES_hhdet_fec!I$116</f>
        <v>2.8474900621263219E-2</v>
      </c>
      <c r="J104" s="162">
        <f>RES_hhdet_fec!J$116</f>
        <v>2.969597357582093E-2</v>
      </c>
      <c r="K104" s="162">
        <f>RES_hhdet_fec!K$116</f>
        <v>3.1673087414153131E-2</v>
      </c>
      <c r="L104" s="162">
        <f>RES_hhdet_fec!L$116</f>
        <v>3.218026399087439E-2</v>
      </c>
      <c r="M104" s="162">
        <f>RES_hhdet_fec!M$116</f>
        <v>3.0076069759267705E-2</v>
      </c>
      <c r="N104" s="162">
        <f>RES_hhdet_fec!N$116</f>
        <v>3.3569390616660214E-2</v>
      </c>
      <c r="O104" s="162">
        <f>RES_hhdet_fec!O$116</f>
        <v>3.3944701426590611E-2</v>
      </c>
      <c r="P104" s="162">
        <f>RES_hhdet_fec!P$116</f>
        <v>3.1376557394603238E-2</v>
      </c>
      <c r="Q104" s="162">
        <f>RES_hhdet_fec!Q$116</f>
        <v>2.3363353855145531E-2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1.1909176141385119E-2</v>
      </c>
      <c r="G105" s="160">
        <f t="shared" si="13"/>
        <v>1.2310817445145873E-2</v>
      </c>
      <c r="H105" s="160">
        <f t="shared" si="13"/>
        <v>1.328588999090315E-2</v>
      </c>
      <c r="I105" s="160">
        <f t="shared" si="13"/>
        <v>2.0008670726256998E-2</v>
      </c>
      <c r="J105" s="160">
        <f t="shared" si="13"/>
        <v>2.2905661793805085E-2</v>
      </c>
      <c r="K105" s="160">
        <f t="shared" si="13"/>
        <v>2.5271454245769327E-2</v>
      </c>
      <c r="L105" s="160">
        <f t="shared" si="13"/>
        <v>2.6261268844536802E-2</v>
      </c>
      <c r="M105" s="160">
        <f t="shared" si="13"/>
        <v>2.5674550051256018E-2</v>
      </c>
      <c r="N105" s="160">
        <f t="shared" si="13"/>
        <v>2.7115279665530553E-2</v>
      </c>
      <c r="O105" s="160">
        <f t="shared" si="13"/>
        <v>2.8425580795752831E-2</v>
      </c>
      <c r="P105" s="160">
        <f t="shared" si="13"/>
        <v>2.7050008257112929E-2</v>
      </c>
      <c r="Q105" s="160">
        <f t="shared" si="13"/>
        <v>2.0744680461081196E-2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4.8206124931829989E-3</v>
      </c>
      <c r="G106" s="156">
        <f>RES_hhdet_fec!G$118</f>
        <v>5.6000497246738489E-3</v>
      </c>
      <c r="H106" s="156">
        <f>RES_hhdet_fec!H$118</f>
        <v>5.8016617846921806E-3</v>
      </c>
      <c r="I106" s="156">
        <f>RES_hhdet_fec!I$118</f>
        <v>8.4315290151272745E-3</v>
      </c>
      <c r="J106" s="156">
        <f>RES_hhdet_fec!J$118</f>
        <v>9.5897188553765791E-3</v>
      </c>
      <c r="K106" s="156">
        <f>RES_hhdet_fec!K$118</f>
        <v>1.0230217575565399E-2</v>
      </c>
      <c r="L106" s="156">
        <f>RES_hhdet_fec!L$118</f>
        <v>1.0846641921630021E-2</v>
      </c>
      <c r="M106" s="156">
        <f>RES_hhdet_fec!M$118</f>
        <v>1.059809931093632E-2</v>
      </c>
      <c r="N106" s="156">
        <f>RES_hhdet_fec!N$118</f>
        <v>1.188238640494276E-2</v>
      </c>
      <c r="O106" s="156">
        <f>RES_hhdet_fec!O$118</f>
        <v>1.2103710680110031E-2</v>
      </c>
      <c r="P106" s="156">
        <f>RES_hhdet_fec!P$118</f>
        <v>1.13262075320705E-2</v>
      </c>
      <c r="Q106" s="156">
        <f>RES_hhdet_fec!Q$118</f>
        <v>8.9902185634599986E-3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7.0885636482021213E-3</v>
      </c>
      <c r="G107" s="156">
        <f>RES_hhdet_fec!G$119</f>
        <v>6.7107677204720252E-3</v>
      </c>
      <c r="H107" s="156">
        <f>RES_hhdet_fec!H$119</f>
        <v>7.4842282062109701E-3</v>
      </c>
      <c r="I107" s="156">
        <f>RES_hhdet_fec!I$119</f>
        <v>1.1577141711129724E-2</v>
      </c>
      <c r="J107" s="156">
        <f>RES_hhdet_fec!J$119</f>
        <v>1.3315942938428508E-2</v>
      </c>
      <c r="K107" s="156">
        <f>RES_hhdet_fec!K$119</f>
        <v>1.504123667020393E-2</v>
      </c>
      <c r="L107" s="156">
        <f>RES_hhdet_fec!L$119</f>
        <v>1.5414626922906781E-2</v>
      </c>
      <c r="M107" s="156">
        <f>RES_hhdet_fec!M$119</f>
        <v>1.5076450740319696E-2</v>
      </c>
      <c r="N107" s="156">
        <f>RES_hhdet_fec!N$119</f>
        <v>1.5232893260587792E-2</v>
      </c>
      <c r="O107" s="156">
        <f>RES_hhdet_fec!O$119</f>
        <v>1.63218701156428E-2</v>
      </c>
      <c r="P107" s="156">
        <f>RES_hhdet_fec!P$119</f>
        <v>1.5723800725042428E-2</v>
      </c>
      <c r="Q107" s="156">
        <f>RES_hhdet_fec!Q$119</f>
        <v>1.1754461897621199E-2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2.9472194701117803E-2</v>
      </c>
      <c r="G108" s="157">
        <f t="shared" si="14"/>
        <v>2.92212838872478E-2</v>
      </c>
      <c r="H108" s="157">
        <f t="shared" si="14"/>
        <v>3.1389412478120604E-2</v>
      </c>
      <c r="I108" s="157">
        <f t="shared" si="14"/>
        <v>3.5746700574873752E-2</v>
      </c>
      <c r="J108" s="157">
        <f t="shared" si="14"/>
        <v>3.81048533649474E-2</v>
      </c>
      <c r="K108" s="157">
        <f t="shared" si="14"/>
        <v>4.0920231403127255E-2</v>
      </c>
      <c r="L108" s="157">
        <f t="shared" si="14"/>
        <v>4.2624670653469469E-2</v>
      </c>
      <c r="M108" s="157">
        <f t="shared" si="14"/>
        <v>4.0247046385051811E-2</v>
      </c>
      <c r="N108" s="157">
        <f t="shared" si="14"/>
        <v>4.334905524963608E-2</v>
      </c>
      <c r="O108" s="157">
        <f t="shared" si="14"/>
        <v>4.4893835244961704E-2</v>
      </c>
      <c r="P108" s="157">
        <f t="shared" si="14"/>
        <v>4.3477967950362961E-2</v>
      </c>
      <c r="Q108" s="157">
        <f t="shared" si="14"/>
        <v>3.284834214617665E-2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1.3313911766343837E-3</v>
      </c>
      <c r="G109" s="156">
        <f>RES_hhdet_fec!G$121</f>
        <v>1.3349144975019842E-3</v>
      </c>
      <c r="H109" s="156">
        <f>RES_hhdet_fec!H$121</f>
        <v>1.3632877467318182E-3</v>
      </c>
      <c r="I109" s="156">
        <f>RES_hhdet_fec!I$121</f>
        <v>1.6056409071979786E-3</v>
      </c>
      <c r="J109" s="156">
        <f>RES_hhdet_fec!J$121</f>
        <v>1.821233781549633E-3</v>
      </c>
      <c r="K109" s="156">
        <f>RES_hhdet_fec!K$121</f>
        <v>1.4108559835094669E-3</v>
      </c>
      <c r="L109" s="156">
        <f>RES_hhdet_fec!L$121</f>
        <v>2.426686188893279E-3</v>
      </c>
      <c r="M109" s="156">
        <f>RES_hhdet_fec!M$121</f>
        <v>2.3535598678270275E-3</v>
      </c>
      <c r="N109" s="156">
        <f>RES_hhdet_fec!N$121</f>
        <v>5.8461281603422368E-4</v>
      </c>
      <c r="O109" s="156">
        <f>RES_hhdet_fec!O$121</f>
        <v>3.0865950398773923E-3</v>
      </c>
      <c r="P109" s="156">
        <f>RES_hhdet_fec!P$121</f>
        <v>5.3061017117100448E-3</v>
      </c>
      <c r="Q109" s="156">
        <f>RES_hhdet_fec!Q$121</f>
        <v>3.3647771024148221E-3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2.8140803524483421E-2</v>
      </c>
      <c r="G110" s="57">
        <f>RES_hhdet_fec!G$122</f>
        <v>2.7886369389745817E-2</v>
      </c>
      <c r="H110" s="57">
        <f>RES_hhdet_fec!H$122</f>
        <v>3.0026124731388784E-2</v>
      </c>
      <c r="I110" s="57">
        <f>RES_hhdet_fec!I$122</f>
        <v>3.414105966767577E-2</v>
      </c>
      <c r="J110" s="57">
        <f>RES_hhdet_fec!J$122</f>
        <v>3.6283619583397764E-2</v>
      </c>
      <c r="K110" s="57">
        <f>RES_hhdet_fec!K$122</f>
        <v>3.9509375419617791E-2</v>
      </c>
      <c r="L110" s="57">
        <f>RES_hhdet_fec!L$122</f>
        <v>4.0197984464576189E-2</v>
      </c>
      <c r="M110" s="57">
        <f>RES_hhdet_fec!M$122</f>
        <v>3.7893486517224781E-2</v>
      </c>
      <c r="N110" s="57">
        <f>RES_hhdet_fec!N$122</f>
        <v>4.2764442433601856E-2</v>
      </c>
      <c r="O110" s="57">
        <f>RES_hhdet_fec!O$122</f>
        <v>4.1807240205084313E-2</v>
      </c>
      <c r="P110" s="57">
        <f>RES_hhdet_fec!P$122</f>
        <v>3.8171866238652916E-2</v>
      </c>
      <c r="Q110" s="57">
        <f>RES_hhdet_fec!Q$122</f>
        <v>2.9483565043761831E-2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0.22487675071202889</v>
      </c>
      <c r="G112" s="168">
        <f t="shared" si="15"/>
        <v>0.22030442107585174</v>
      </c>
      <c r="H112" s="168">
        <f t="shared" si="15"/>
        <v>0.23359058235441507</v>
      </c>
      <c r="I112" s="168">
        <f t="shared" si="15"/>
        <v>0.2452085732473647</v>
      </c>
      <c r="J112" s="168">
        <f t="shared" si="15"/>
        <v>0.25413761586017691</v>
      </c>
      <c r="K112" s="168">
        <f t="shared" si="15"/>
        <v>0.26287104306032694</v>
      </c>
      <c r="L112" s="168">
        <f t="shared" si="15"/>
        <v>0.2605902370120996</v>
      </c>
      <c r="M112" s="168">
        <f t="shared" si="15"/>
        <v>0.2571130936429018</v>
      </c>
      <c r="N112" s="168">
        <f t="shared" si="15"/>
        <v>0.26753133483919955</v>
      </c>
      <c r="O112" s="168">
        <f t="shared" si="15"/>
        <v>0.23445042029652893</v>
      </c>
      <c r="P112" s="168">
        <f t="shared" si="15"/>
        <v>0.20999307822848812</v>
      </c>
      <c r="Q112" s="168">
        <f t="shared" si="15"/>
        <v>0.18300645319630043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0.15823267995417328</v>
      </c>
      <c r="G113" s="157">
        <f t="shared" si="16"/>
        <v>0.15216201351921238</v>
      </c>
      <c r="H113" s="157">
        <f t="shared" si="16"/>
        <v>0.16007435519481297</v>
      </c>
      <c r="I113" s="157">
        <f t="shared" si="16"/>
        <v>0.16070852001492109</v>
      </c>
      <c r="J113" s="157">
        <f t="shared" si="16"/>
        <v>0.16073074601534618</v>
      </c>
      <c r="K113" s="157">
        <f t="shared" si="16"/>
        <v>0.15990295172073501</v>
      </c>
      <c r="L113" s="157">
        <f t="shared" si="16"/>
        <v>0.15348353765644759</v>
      </c>
      <c r="M113" s="157">
        <f t="shared" si="16"/>
        <v>0.15289385096351743</v>
      </c>
      <c r="N113" s="157">
        <f t="shared" si="16"/>
        <v>0.15381595964538644</v>
      </c>
      <c r="O113" s="157">
        <f t="shared" si="16"/>
        <v>0.1155958578289614</v>
      </c>
      <c r="P113" s="157">
        <f t="shared" si="16"/>
        <v>9.6264166801670464E-2</v>
      </c>
      <c r="Q113" s="157">
        <f t="shared" si="16"/>
        <v>9.659732760176877E-2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0.15753530908614907</v>
      </c>
      <c r="G114" s="156">
        <f>RES_hhdet_tes!G$107</f>
        <v>0.15171094480741742</v>
      </c>
      <c r="H114" s="156">
        <f>RES_hhdet_tes!H$107</f>
        <v>0.15934321974543503</v>
      </c>
      <c r="I114" s="156">
        <f>RES_hhdet_tes!I$107</f>
        <v>0.1596745017250808</v>
      </c>
      <c r="J114" s="156">
        <f>RES_hhdet_tes!J$107</f>
        <v>0.1597399866171047</v>
      </c>
      <c r="K114" s="156">
        <f>RES_hhdet_tes!K$107</f>
        <v>0.15878694233741883</v>
      </c>
      <c r="L114" s="156">
        <f>RES_hhdet_tes!L$107</f>
        <v>0.15239919439996941</v>
      </c>
      <c r="M114" s="156">
        <f>RES_hhdet_tes!M$107</f>
        <v>0.15240973883953243</v>
      </c>
      <c r="N114" s="156">
        <f>RES_hhdet_tes!N$107</f>
        <v>0.15245012296869995</v>
      </c>
      <c r="O114" s="156">
        <f>RES_hhdet_tes!O$107</f>
        <v>0.1145740478956329</v>
      </c>
      <c r="P114" s="156">
        <f>RES_hhdet_tes!P$107</f>
        <v>9.5516244410791401E-2</v>
      </c>
      <c r="Q114" s="156">
        <f>RES_hhdet_tes!Q$107</f>
        <v>9.5781410124153213E-2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6.9737086802421403E-4</v>
      </c>
      <c r="G115" s="156">
        <f>RES_hhdet_tes!G$108</f>
        <v>4.510687117949472E-4</v>
      </c>
      <c r="H115" s="156">
        <f>RES_hhdet_tes!H$108</f>
        <v>7.3113544937795742E-4</v>
      </c>
      <c r="I115" s="156">
        <f>RES_hhdet_tes!I$108</f>
        <v>1.0340182898402766E-3</v>
      </c>
      <c r="J115" s="156">
        <f>RES_hhdet_tes!J$108</f>
        <v>9.9075939824147291E-4</v>
      </c>
      <c r="K115" s="156">
        <f>RES_hhdet_tes!K$108</f>
        <v>1.1160093833161822E-3</v>
      </c>
      <c r="L115" s="156">
        <f>RES_hhdet_tes!L$108</f>
        <v>1.0843432564781861E-3</v>
      </c>
      <c r="M115" s="156">
        <f>RES_hhdet_tes!M$108</f>
        <v>4.8411212398498946E-4</v>
      </c>
      <c r="N115" s="156">
        <f>RES_hhdet_tes!N$108</f>
        <v>1.3658366766865061E-3</v>
      </c>
      <c r="O115" s="156">
        <f>RES_hhdet_tes!O$108</f>
        <v>1.0218099333284946E-3</v>
      </c>
      <c r="P115" s="156">
        <f>RES_hhdet_tes!P$108</f>
        <v>7.4792239087906668E-4</v>
      </c>
      <c r="Q115" s="156">
        <f>RES_hhdet_tes!Q$108</f>
        <v>8.1591747761556167E-4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1.1296896339716384E-2</v>
      </c>
      <c r="G116" s="157">
        <f t="shared" si="17"/>
        <v>1.3013341761230368E-2</v>
      </c>
      <c r="H116" s="157">
        <f t="shared" si="17"/>
        <v>1.4752396551471267E-2</v>
      </c>
      <c r="I116" s="157">
        <f t="shared" si="17"/>
        <v>1.7720659821289109E-2</v>
      </c>
      <c r="J116" s="157">
        <f t="shared" si="17"/>
        <v>2.1288568420266451E-2</v>
      </c>
      <c r="K116" s="157">
        <f t="shared" si="17"/>
        <v>2.4695132784349795E-2</v>
      </c>
      <c r="L116" s="157">
        <f t="shared" si="17"/>
        <v>2.659049189743122E-2</v>
      </c>
      <c r="M116" s="157">
        <f t="shared" si="17"/>
        <v>2.7658203553834079E-2</v>
      </c>
      <c r="N116" s="157">
        <f t="shared" si="17"/>
        <v>2.8946327676652294E-2</v>
      </c>
      <c r="O116" s="157">
        <f t="shared" si="17"/>
        <v>3.2145115591607203E-2</v>
      </c>
      <c r="P116" s="157">
        <f t="shared" si="17"/>
        <v>3.1992900540595753E-2</v>
      </c>
      <c r="Q116" s="157">
        <f t="shared" si="17"/>
        <v>2.4346300576528184E-2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1.1296896339716384E-2</v>
      </c>
      <c r="G117" s="156">
        <f>RES_hhdet_tes!G$110</f>
        <v>1.3013341761230368E-2</v>
      </c>
      <c r="H117" s="156">
        <f>RES_hhdet_tes!H$110</f>
        <v>1.4752396551471267E-2</v>
      </c>
      <c r="I117" s="156">
        <f>RES_hhdet_tes!I$110</f>
        <v>1.7720659821289109E-2</v>
      </c>
      <c r="J117" s="156">
        <f>RES_hhdet_tes!J$110</f>
        <v>2.1288568420266451E-2</v>
      </c>
      <c r="K117" s="156">
        <f>RES_hhdet_tes!K$110</f>
        <v>2.4695132784349795E-2</v>
      </c>
      <c r="L117" s="156">
        <f>RES_hhdet_tes!L$110</f>
        <v>2.659049189743122E-2</v>
      </c>
      <c r="M117" s="156">
        <f>RES_hhdet_tes!M$110</f>
        <v>2.7658203553834079E-2</v>
      </c>
      <c r="N117" s="156">
        <f>RES_hhdet_tes!N$110</f>
        <v>2.8946327676652294E-2</v>
      </c>
      <c r="O117" s="156">
        <f>RES_hhdet_tes!O$110</f>
        <v>3.2145115591607203E-2</v>
      </c>
      <c r="P117" s="156">
        <f>RES_hhdet_tes!P$110</f>
        <v>3.1992900540595753E-2</v>
      </c>
      <c r="Q117" s="156">
        <f>RES_hhdet_tes!Q$110</f>
        <v>2.4346300576528184E-2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3.1293114626736979E-2</v>
      </c>
      <c r="G118" s="157">
        <f t="shared" si="18"/>
        <v>3.1284797516502809E-2</v>
      </c>
      <c r="H118" s="157">
        <f t="shared" si="18"/>
        <v>3.3121452254941057E-2</v>
      </c>
      <c r="I118" s="157">
        <f t="shared" si="18"/>
        <v>3.75832742367656E-2</v>
      </c>
      <c r="J118" s="157">
        <f t="shared" si="18"/>
        <v>4.1019396169493322E-2</v>
      </c>
      <c r="K118" s="157">
        <f t="shared" si="18"/>
        <v>4.4640390408015415E-2</v>
      </c>
      <c r="L118" s="157">
        <f t="shared" si="18"/>
        <v>4.582635896570024E-2</v>
      </c>
      <c r="M118" s="157">
        <f t="shared" si="18"/>
        <v>4.3827929837867464E-2</v>
      </c>
      <c r="N118" s="157">
        <f t="shared" si="18"/>
        <v>4.8263261814858016E-2</v>
      </c>
      <c r="O118" s="157">
        <f t="shared" si="18"/>
        <v>4.9812298231740576E-2</v>
      </c>
      <c r="P118" s="157">
        <f t="shared" si="18"/>
        <v>4.682838420859993E-2</v>
      </c>
      <c r="Q118" s="157">
        <f t="shared" si="18"/>
        <v>3.5421806029622312E-2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2.0811409405978719E-2</v>
      </c>
      <c r="G123" s="162">
        <f>RES_hhdet_tes!G$116</f>
        <v>2.0631952880906697E-2</v>
      </c>
      <c r="H123" s="162">
        <f>RES_hhdet_tes!H$116</f>
        <v>2.1551183459231515E-2</v>
      </c>
      <c r="I123" s="162">
        <f>RES_hhdet_tes!I$116</f>
        <v>2.0044133207836129E-2</v>
      </c>
      <c r="J123" s="162">
        <f>RES_hhdet_tes!J$116</f>
        <v>2.0911337840244276E-2</v>
      </c>
      <c r="K123" s="162">
        <f>RES_hhdet_tes!K$116</f>
        <v>2.2336118220270436E-2</v>
      </c>
      <c r="L123" s="162">
        <f>RES_hhdet_tes!L$116</f>
        <v>2.2704940421084716E-2</v>
      </c>
      <c r="M123" s="162">
        <f>RES_hhdet_tes!M$116</f>
        <v>2.1220316035263392E-2</v>
      </c>
      <c r="N123" s="162">
        <f>RES_hhdet_tes!N$116</f>
        <v>2.4373376573106231E-2</v>
      </c>
      <c r="O123" s="162">
        <f>RES_hhdet_tes!O$116</f>
        <v>2.4661163778244916E-2</v>
      </c>
      <c r="P123" s="162">
        <f>RES_hhdet_tes!P$116</f>
        <v>2.2836660199325027E-2</v>
      </c>
      <c r="Q123" s="162">
        <f>RES_hhdet_tes!Q$116</f>
        <v>1.7082157442246042E-2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1.0481705220758263E-2</v>
      </c>
      <c r="G124" s="160">
        <f t="shared" si="20"/>
        <v>1.0652844635596114E-2</v>
      </c>
      <c r="H124" s="160">
        <f t="shared" si="20"/>
        <v>1.1570268795709542E-2</v>
      </c>
      <c r="I124" s="160">
        <f t="shared" si="20"/>
        <v>1.7539141028929471E-2</v>
      </c>
      <c r="J124" s="160">
        <f t="shared" si="20"/>
        <v>2.010805832924905E-2</v>
      </c>
      <c r="K124" s="160">
        <f t="shared" si="20"/>
        <v>2.2304272187744983E-2</v>
      </c>
      <c r="L124" s="160">
        <f t="shared" si="20"/>
        <v>2.3121418544615521E-2</v>
      </c>
      <c r="M124" s="160">
        <f t="shared" si="20"/>
        <v>2.2607613802604072E-2</v>
      </c>
      <c r="N124" s="160">
        <f t="shared" si="20"/>
        <v>2.3889885241751781E-2</v>
      </c>
      <c r="O124" s="160">
        <f t="shared" si="20"/>
        <v>2.5151134453495656E-2</v>
      </c>
      <c r="P124" s="160">
        <f t="shared" si="20"/>
        <v>2.3991724009274906E-2</v>
      </c>
      <c r="Q124" s="160">
        <f t="shared" si="20"/>
        <v>1.8339648587376269E-2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3.3931415725561393E-3</v>
      </c>
      <c r="G125" s="156">
        <f>RES_hhdet_tes!G$118</f>
        <v>3.9420769151240912E-3</v>
      </c>
      <c r="H125" s="156">
        <f>RES_hhdet_tes!H$118</f>
        <v>4.0860405894985741E-3</v>
      </c>
      <c r="I125" s="156">
        <f>RES_hhdet_tes!I$118</f>
        <v>5.9619993177997448E-3</v>
      </c>
      <c r="J125" s="156">
        <f>RES_hhdet_tes!J$118</f>
        <v>6.7921153908205483E-3</v>
      </c>
      <c r="K125" s="156">
        <f>RES_hhdet_tes!K$118</f>
        <v>7.263035517541051E-3</v>
      </c>
      <c r="L125" s="156">
        <f>RES_hhdet_tes!L$118</f>
        <v>7.7067916217087402E-3</v>
      </c>
      <c r="M125" s="156">
        <f>RES_hhdet_tes!M$118</f>
        <v>7.531163062284376E-3</v>
      </c>
      <c r="N125" s="156">
        <f>RES_hhdet_tes!N$118</f>
        <v>8.6569919811639862E-3</v>
      </c>
      <c r="O125" s="156">
        <f>RES_hhdet_tes!O$118</f>
        <v>8.829264337852848E-3</v>
      </c>
      <c r="P125" s="156">
        <f>RES_hhdet_tes!P$118</f>
        <v>8.2679232842324795E-3</v>
      </c>
      <c r="Q125" s="156">
        <f>RES_hhdet_tes!Q$118</f>
        <v>6.5851866897550706E-3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7.0885636482021239E-3</v>
      </c>
      <c r="G126" s="156">
        <f>RES_hhdet_tes!G$119</f>
        <v>6.7107677204720226E-3</v>
      </c>
      <c r="H126" s="156">
        <f>RES_hhdet_tes!H$119</f>
        <v>7.4842282062109683E-3</v>
      </c>
      <c r="I126" s="156">
        <f>RES_hhdet_tes!I$119</f>
        <v>1.1577141711129725E-2</v>
      </c>
      <c r="J126" s="156">
        <f>RES_hhdet_tes!J$119</f>
        <v>1.3315942938428502E-2</v>
      </c>
      <c r="K126" s="156">
        <f>RES_hhdet_tes!K$119</f>
        <v>1.5041236670203932E-2</v>
      </c>
      <c r="L126" s="156">
        <f>RES_hhdet_tes!L$119</f>
        <v>1.5414626922906781E-2</v>
      </c>
      <c r="M126" s="156">
        <f>RES_hhdet_tes!M$119</f>
        <v>1.5076450740319696E-2</v>
      </c>
      <c r="N126" s="156">
        <f>RES_hhdet_tes!N$119</f>
        <v>1.5232893260587795E-2</v>
      </c>
      <c r="O126" s="156">
        <f>RES_hhdet_tes!O$119</f>
        <v>1.632187011564281E-2</v>
      </c>
      <c r="P126" s="156">
        <f>RES_hhdet_tes!P$119</f>
        <v>1.5723800725042425E-2</v>
      </c>
      <c r="Q126" s="156">
        <f>RES_hhdet_tes!Q$119</f>
        <v>1.1754461897621199E-2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2.4054059791402248E-2</v>
      </c>
      <c r="G127" s="157">
        <f t="shared" si="21"/>
        <v>2.3844268278906192E-2</v>
      </c>
      <c r="H127" s="157">
        <f t="shared" si="21"/>
        <v>2.564237835318978E-2</v>
      </c>
      <c r="I127" s="157">
        <f t="shared" si="21"/>
        <v>2.9196119174388892E-2</v>
      </c>
      <c r="J127" s="157">
        <f t="shared" si="21"/>
        <v>3.1098905255071002E-2</v>
      </c>
      <c r="K127" s="157">
        <f t="shared" si="21"/>
        <v>3.3632568147226684E-2</v>
      </c>
      <c r="L127" s="157">
        <f t="shared" si="21"/>
        <v>3.4689848492520554E-2</v>
      </c>
      <c r="M127" s="157">
        <f t="shared" si="21"/>
        <v>3.2733109287682825E-2</v>
      </c>
      <c r="N127" s="157">
        <f t="shared" si="21"/>
        <v>3.6505785702302791E-2</v>
      </c>
      <c r="O127" s="157">
        <f t="shared" si="21"/>
        <v>3.6897148644219752E-2</v>
      </c>
      <c r="P127" s="157">
        <f t="shared" si="21"/>
        <v>3.4907626677621997E-2</v>
      </c>
      <c r="Q127" s="157">
        <f t="shared" si="21"/>
        <v>2.6641018988381171E-2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6.0903261170246171E-4</v>
      </c>
      <c r="G128" s="156">
        <f>RES_hhdet_tes!G$121</f>
        <v>6.1064432233080238E-4</v>
      </c>
      <c r="H128" s="156">
        <f>RES_hhdet_tes!H$121</f>
        <v>6.2362340344850466E-4</v>
      </c>
      <c r="I128" s="156">
        <f>RES_hhdet_tes!I$121</f>
        <v>7.3575391661954764E-4</v>
      </c>
      <c r="J128" s="156">
        <f>RES_hhdet_tes!J$121</f>
        <v>8.3616682540098265E-4</v>
      </c>
      <c r="K128" s="156">
        <f>RES_hhdet_tes!K$121</f>
        <v>6.4843106134565901E-4</v>
      </c>
      <c r="L128" s="156">
        <f>RES_hhdet_tes!L$121</f>
        <v>1.1269049973250378E-3</v>
      </c>
      <c r="M128" s="156">
        <f>RES_hhdet_tes!M$121</f>
        <v>1.0929465823380823E-3</v>
      </c>
      <c r="N128" s="156">
        <f>RES_hhdet_tes!N$121</f>
        <v>2.7539403933070291E-4</v>
      </c>
      <c r="O128" s="156">
        <f>RES_hhdet_tes!O$121</f>
        <v>1.4681140904963385E-3</v>
      </c>
      <c r="P128" s="156">
        <f>RES_hhdet_tes!P$121</f>
        <v>2.5296709917342797E-3</v>
      </c>
      <c r="Q128" s="156">
        <f>RES_hhdet_tes!Q$121</f>
        <v>1.6073990985081483E-3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2.3445027179699787E-2</v>
      </c>
      <c r="G129" s="57">
        <f>RES_hhdet_tes!G$122</f>
        <v>2.323362395657539E-2</v>
      </c>
      <c r="H129" s="57">
        <f>RES_hhdet_tes!H$122</f>
        <v>2.5018754949741276E-2</v>
      </c>
      <c r="I129" s="57">
        <f>RES_hhdet_tes!I$122</f>
        <v>2.8460365257769345E-2</v>
      </c>
      <c r="J129" s="57">
        <f>RES_hhdet_tes!J$122</f>
        <v>3.0262738429670019E-2</v>
      </c>
      <c r="K129" s="57">
        <f>RES_hhdet_tes!K$122</f>
        <v>3.2984137085881028E-2</v>
      </c>
      <c r="L129" s="57">
        <f>RES_hhdet_tes!L$122</f>
        <v>3.3562943495195514E-2</v>
      </c>
      <c r="M129" s="57">
        <f>RES_hhdet_tes!M$122</f>
        <v>3.164016270534474E-2</v>
      </c>
      <c r="N129" s="57">
        <f>RES_hhdet_tes!N$122</f>
        <v>3.6230391662972088E-2</v>
      </c>
      <c r="O129" s="57">
        <f>RES_hhdet_tes!O$122</f>
        <v>3.5429034553723412E-2</v>
      </c>
      <c r="P129" s="57">
        <f>RES_hhdet_tes!P$122</f>
        <v>3.2377955685887715E-2</v>
      </c>
      <c r="Q129" s="57">
        <f>RES_hhdet_tes!Q$122</f>
        <v>2.5033619889873023E-2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>
        <f t="shared" si="22"/>
        <v>0.81501732718694819</v>
      </c>
      <c r="G131" s="175">
        <f t="shared" si="22"/>
        <v>0.81878441713616812</v>
      </c>
      <c r="H131" s="175">
        <f t="shared" si="22"/>
        <v>0.82201478281623708</v>
      </c>
      <c r="I131" s="175">
        <f t="shared" si="22"/>
        <v>0.83139515217236704</v>
      </c>
      <c r="J131" s="175">
        <f t="shared" si="22"/>
        <v>0.83942807856260349</v>
      </c>
      <c r="K131" s="175">
        <f t="shared" si="22"/>
        <v>0.84833391086842069</v>
      </c>
      <c r="L131" s="175">
        <f t="shared" si="22"/>
        <v>0.85270481089934014</v>
      </c>
      <c r="M131" s="175">
        <f t="shared" si="22"/>
        <v>0.85626698012037128</v>
      </c>
      <c r="N131" s="175">
        <f t="shared" si="22"/>
        <v>0.8702360659339563</v>
      </c>
      <c r="O131" s="175">
        <f t="shared" si="22"/>
        <v>0.89077527889925001</v>
      </c>
      <c r="P131" s="175">
        <f t="shared" si="22"/>
        <v>0.90016099457106102</v>
      </c>
      <c r="Q131" s="175">
        <f t="shared" si="22"/>
        <v>0.89177512705092588</v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>
        <f t="shared" si="22"/>
        <v>0.7946703959799174</v>
      </c>
      <c r="G132" s="169">
        <f t="shared" si="22"/>
        <v>0.79447223134350708</v>
      </c>
      <c r="H132" s="169">
        <f t="shared" si="22"/>
        <v>0.79488257347248858</v>
      </c>
      <c r="I132" s="169">
        <f t="shared" si="22"/>
        <v>0.79592552006087103</v>
      </c>
      <c r="J132" s="169">
        <f t="shared" si="22"/>
        <v>0.79675874167530403</v>
      </c>
      <c r="K132" s="169">
        <f t="shared" si="22"/>
        <v>0.79825348065291479</v>
      </c>
      <c r="L132" s="169">
        <f t="shared" si="22"/>
        <v>0.79871934920649879</v>
      </c>
      <c r="M132" s="169">
        <f t="shared" si="22"/>
        <v>0.79815154715698944</v>
      </c>
      <c r="N132" s="169">
        <f t="shared" si="22"/>
        <v>0.79927805289918252</v>
      </c>
      <c r="O132" s="169">
        <f t="shared" si="22"/>
        <v>0.80092211734020669</v>
      </c>
      <c r="P132" s="169">
        <f t="shared" si="22"/>
        <v>0.80103312439584029</v>
      </c>
      <c r="Q132" s="169">
        <f t="shared" si="22"/>
        <v>0.80337428811162925</v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>
        <f t="shared" si="22"/>
        <v>0.79394874048053954</v>
      </c>
      <c r="G133" s="73">
        <f t="shared" si="22"/>
        <v>0.79398704372071915</v>
      </c>
      <c r="H133" s="73">
        <f t="shared" si="22"/>
        <v>0.79413515945893542</v>
      </c>
      <c r="I133" s="73">
        <f t="shared" si="22"/>
        <v>0.79487505836858352</v>
      </c>
      <c r="J133" s="73">
        <f t="shared" si="22"/>
        <v>0.79575563722778186</v>
      </c>
      <c r="K133" s="73">
        <f t="shared" si="22"/>
        <v>0.79712320450510998</v>
      </c>
      <c r="L133" s="73">
        <f t="shared" si="22"/>
        <v>0.79757710538240023</v>
      </c>
      <c r="M133" s="73">
        <f t="shared" si="22"/>
        <v>0.79764014133608085</v>
      </c>
      <c r="N133" s="73">
        <f t="shared" si="22"/>
        <v>0.79784327907869457</v>
      </c>
      <c r="O133" s="73">
        <f t="shared" si="22"/>
        <v>0.79950264549940886</v>
      </c>
      <c r="P133" s="73">
        <f t="shared" si="22"/>
        <v>0.79978707729282728</v>
      </c>
      <c r="Q133" s="73">
        <f t="shared" si="22"/>
        <v>0.80203091569456542</v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>
        <f t="shared" si="22"/>
        <v>0.99999999999999989</v>
      </c>
      <c r="G134" s="73">
        <f t="shared" si="22"/>
        <v>0.99999999999999989</v>
      </c>
      <c r="H134" s="73">
        <f t="shared" si="22"/>
        <v>1</v>
      </c>
      <c r="I134" s="73">
        <f t="shared" si="22"/>
        <v>1</v>
      </c>
      <c r="J134" s="73">
        <f t="shared" si="22"/>
        <v>1.0000000000000002</v>
      </c>
      <c r="K134" s="73">
        <f t="shared" si="22"/>
        <v>1</v>
      </c>
      <c r="L134" s="73">
        <f t="shared" si="22"/>
        <v>1.0000000000000002</v>
      </c>
      <c r="M134" s="73">
        <f t="shared" si="22"/>
        <v>0.99999999999999967</v>
      </c>
      <c r="N134" s="73">
        <f t="shared" si="22"/>
        <v>1</v>
      </c>
      <c r="O134" s="73">
        <f t="shared" si="22"/>
        <v>1</v>
      </c>
      <c r="P134" s="73">
        <f t="shared" si="22"/>
        <v>1</v>
      </c>
      <c r="Q134" s="73">
        <f t="shared" si="22"/>
        <v>1.0000000000000004</v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>
        <f t="shared" si="22"/>
        <v>1.9307098978187911</v>
      </c>
      <c r="G135" s="169">
        <f t="shared" si="22"/>
        <v>1.9438614205844289</v>
      </c>
      <c r="H135" s="169">
        <f t="shared" si="22"/>
        <v>1.9680808012563056</v>
      </c>
      <c r="I135" s="169">
        <f t="shared" si="22"/>
        <v>2.0155515514806246</v>
      </c>
      <c r="J135" s="169">
        <f t="shared" si="22"/>
        <v>2.0641131883130508</v>
      </c>
      <c r="K135" s="169">
        <f t="shared" si="22"/>
        <v>2.113107871616752</v>
      </c>
      <c r="L135" s="169">
        <f t="shared" si="22"/>
        <v>2.1485468165826811</v>
      </c>
      <c r="M135" s="169">
        <f t="shared" si="22"/>
        <v>2.1753243815502308</v>
      </c>
      <c r="N135" s="169">
        <f t="shared" si="22"/>
        <v>2.6443400922742137</v>
      </c>
      <c r="O135" s="169">
        <f t="shared" si="22"/>
        <v>2.7697967081121</v>
      </c>
      <c r="P135" s="169">
        <f t="shared" si="22"/>
        <v>2.8553962512221767</v>
      </c>
      <c r="Q135" s="169">
        <f t="shared" si="22"/>
        <v>3.0356841211201568</v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>
        <f t="shared" si="22"/>
        <v>1.9307098978187911</v>
      </c>
      <c r="G136" s="73">
        <f t="shared" si="22"/>
        <v>1.9438614205844289</v>
      </c>
      <c r="H136" s="73">
        <f t="shared" si="22"/>
        <v>1.9680808012563056</v>
      </c>
      <c r="I136" s="73">
        <f t="shared" si="22"/>
        <v>2.0155515514806246</v>
      </c>
      <c r="J136" s="73">
        <f t="shared" si="22"/>
        <v>2.0641131883130508</v>
      </c>
      <c r="K136" s="73">
        <f t="shared" si="22"/>
        <v>2.113107871616752</v>
      </c>
      <c r="L136" s="73">
        <f t="shared" si="22"/>
        <v>2.1485468165826811</v>
      </c>
      <c r="M136" s="73">
        <f t="shared" si="22"/>
        <v>2.1753243815502308</v>
      </c>
      <c r="N136" s="73">
        <f t="shared" si="22"/>
        <v>2.6443400922742137</v>
      </c>
      <c r="O136" s="73">
        <f t="shared" si="22"/>
        <v>2.7697967081121</v>
      </c>
      <c r="P136" s="73">
        <f t="shared" si="22"/>
        <v>2.8553962512221767</v>
      </c>
      <c r="Q136" s="73">
        <f t="shared" si="22"/>
        <v>3.0356841211201568</v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>
        <f t="shared" si="22"/>
        <v>0.75449092516141492</v>
      </c>
      <c r="G137" s="169">
        <f t="shared" si="22"/>
        <v>0.75165861150042645</v>
      </c>
      <c r="H137" s="169">
        <f t="shared" si="22"/>
        <v>0.75444112614158099</v>
      </c>
      <c r="I137" s="169">
        <f t="shared" si="22"/>
        <v>0.77517544999679289</v>
      </c>
      <c r="J137" s="169">
        <f t="shared" si="22"/>
        <v>0.77981218418884601</v>
      </c>
      <c r="K137" s="169">
        <f t="shared" si="22"/>
        <v>0.78392746884524145</v>
      </c>
      <c r="L137" s="169">
        <f t="shared" si="22"/>
        <v>0.78414026365052669</v>
      </c>
      <c r="M137" s="169">
        <f t="shared" si="22"/>
        <v>0.78614246777565555</v>
      </c>
      <c r="N137" s="169">
        <f t="shared" si="22"/>
        <v>0.79531225250838877</v>
      </c>
      <c r="O137" s="169">
        <f t="shared" si="22"/>
        <v>0.79865436642029319</v>
      </c>
      <c r="P137" s="169">
        <f t="shared" si="22"/>
        <v>0.80149130256511036</v>
      </c>
      <c r="Q137" s="169">
        <f t="shared" si="22"/>
        <v>0.80306924982578798</v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>
        <f t="shared" si="22"/>
        <v>0.70388183604355281</v>
      </c>
      <c r="G142" s="171">
        <f t="shared" si="22"/>
        <v>0.7039171220672199</v>
      </c>
      <c r="H142" s="171">
        <f t="shared" si="22"/>
        <v>0.7039171220672199</v>
      </c>
      <c r="I142" s="171">
        <f t="shared" si="22"/>
        <v>0.7039228503178151</v>
      </c>
      <c r="J142" s="171">
        <f t="shared" si="22"/>
        <v>0.70418091485879808</v>
      </c>
      <c r="K142" s="171">
        <f t="shared" si="22"/>
        <v>0.70520811338049516</v>
      </c>
      <c r="L142" s="171">
        <f t="shared" si="22"/>
        <v>0.70555482166098249</v>
      </c>
      <c r="M142" s="171">
        <f t="shared" si="22"/>
        <v>0.70555482166098249</v>
      </c>
      <c r="N142" s="171">
        <f t="shared" si="22"/>
        <v>0.72605954786113769</v>
      </c>
      <c r="O142" s="171">
        <f t="shared" si="22"/>
        <v>0.72650996302258153</v>
      </c>
      <c r="P142" s="171">
        <f t="shared" si="22"/>
        <v>0.72782555180043196</v>
      </c>
      <c r="Q142" s="171">
        <f t="shared" si="22"/>
        <v>0.73115176648680846</v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>
        <f t="shared" si="22"/>
        <v>0.88013688741521701</v>
      </c>
      <c r="G143" s="170">
        <f t="shared" si="22"/>
        <v>0.8653239058301937</v>
      </c>
      <c r="H143" s="170">
        <f t="shared" si="22"/>
        <v>0.87086892964127394</v>
      </c>
      <c r="I143" s="170">
        <f t="shared" si="22"/>
        <v>0.87657702347578692</v>
      </c>
      <c r="J143" s="170">
        <f t="shared" si="22"/>
        <v>0.87786410671126491</v>
      </c>
      <c r="K143" s="170">
        <f t="shared" si="22"/>
        <v>0.88258760144279869</v>
      </c>
      <c r="L143" s="170">
        <f t="shared" si="22"/>
        <v>0.88043798193801015</v>
      </c>
      <c r="M143" s="170">
        <f t="shared" si="22"/>
        <v>0.88054566710889992</v>
      </c>
      <c r="N143" s="170">
        <f t="shared" si="22"/>
        <v>0.88104882326259193</v>
      </c>
      <c r="O143" s="170">
        <f t="shared" si="22"/>
        <v>0.88480635221545156</v>
      </c>
      <c r="P143" s="170">
        <f t="shared" si="22"/>
        <v>0.88693961869553839</v>
      </c>
      <c r="Q143" s="170">
        <f t="shared" si="22"/>
        <v>0.88406512801115578</v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>
        <f t="shared" si="22"/>
        <v>0.70388183604355314</v>
      </c>
      <c r="G144" s="73">
        <f t="shared" si="22"/>
        <v>0.70393605573809093</v>
      </c>
      <c r="H144" s="73">
        <f t="shared" si="22"/>
        <v>0.70428796802317695</v>
      </c>
      <c r="I144" s="73">
        <f t="shared" si="22"/>
        <v>0.70710772709233782</v>
      </c>
      <c r="J144" s="73">
        <f t="shared" si="22"/>
        <v>0.70827054403294376</v>
      </c>
      <c r="K144" s="73">
        <f t="shared" si="22"/>
        <v>0.70995904670577259</v>
      </c>
      <c r="L144" s="73">
        <f t="shared" si="22"/>
        <v>0.71052328244929952</v>
      </c>
      <c r="M144" s="73">
        <f t="shared" si="22"/>
        <v>0.71061450183929387</v>
      </c>
      <c r="N144" s="73">
        <f t="shared" si="22"/>
        <v>0.72855667928480305</v>
      </c>
      <c r="O144" s="73">
        <f t="shared" si="22"/>
        <v>0.72946756339458241</v>
      </c>
      <c r="P144" s="73">
        <f t="shared" si="22"/>
        <v>0.72998161660216843</v>
      </c>
      <c r="Q144" s="73">
        <f t="shared" si="22"/>
        <v>0.7324834922834933</v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>
        <f t="shared" si="22"/>
        <v>1.0000000000000004</v>
      </c>
      <c r="G145" s="73">
        <f t="shared" si="22"/>
        <v>0.99999999999999967</v>
      </c>
      <c r="H145" s="73">
        <f t="shared" si="22"/>
        <v>0.99999999999999978</v>
      </c>
      <c r="I145" s="73">
        <f t="shared" si="22"/>
        <v>1.0000000000000002</v>
      </c>
      <c r="J145" s="73">
        <f t="shared" si="22"/>
        <v>0.99999999999999956</v>
      </c>
      <c r="K145" s="73">
        <f t="shared" si="22"/>
        <v>1.0000000000000002</v>
      </c>
      <c r="L145" s="73">
        <f t="shared" si="22"/>
        <v>1</v>
      </c>
      <c r="M145" s="73">
        <f t="shared" si="22"/>
        <v>1</v>
      </c>
      <c r="N145" s="73">
        <f t="shared" si="22"/>
        <v>1.0000000000000002</v>
      </c>
      <c r="O145" s="73">
        <f t="shared" si="22"/>
        <v>1.0000000000000007</v>
      </c>
      <c r="P145" s="73">
        <f t="shared" si="22"/>
        <v>0.99999999999999978</v>
      </c>
      <c r="Q145" s="73">
        <f t="shared" si="22"/>
        <v>1</v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>
        <f t="shared" si="22"/>
        <v>0.81616113205474794</v>
      </c>
      <c r="G146" s="169">
        <f t="shared" si="22"/>
        <v>0.81598975496459469</v>
      </c>
      <c r="H146" s="169">
        <f t="shared" si="22"/>
        <v>0.81691170139177705</v>
      </c>
      <c r="I146" s="169">
        <f t="shared" si="22"/>
        <v>0.81675004139852714</v>
      </c>
      <c r="J146" s="169">
        <f t="shared" si="22"/>
        <v>0.81614026846456367</v>
      </c>
      <c r="K146" s="169">
        <f t="shared" si="22"/>
        <v>0.82190561964066444</v>
      </c>
      <c r="L146" s="169">
        <f t="shared" si="22"/>
        <v>0.81384437605494897</v>
      </c>
      <c r="M146" s="169">
        <f t="shared" si="22"/>
        <v>0.81330463295414035</v>
      </c>
      <c r="N146" s="169">
        <f t="shared" si="22"/>
        <v>0.84213567036410242</v>
      </c>
      <c r="O146" s="169">
        <f t="shared" si="22"/>
        <v>0.82187561928918973</v>
      </c>
      <c r="P146" s="169">
        <f t="shared" si="22"/>
        <v>0.80288082270713812</v>
      </c>
      <c r="Q146" s="169">
        <f t="shared" ref="Q146" si="23">IF(Q127=0,"",Q127/Q108)</f>
        <v>0.81103085415475151</v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>
        <f t="shared" si="24"/>
        <v>0.45744077502603842</v>
      </c>
      <c r="G147" s="73">
        <f t="shared" si="24"/>
        <v>0.45744077502603847</v>
      </c>
      <c r="H147" s="73">
        <f t="shared" si="24"/>
        <v>0.45744077502603853</v>
      </c>
      <c r="I147" s="73">
        <f t="shared" si="24"/>
        <v>0.45823067494183356</v>
      </c>
      <c r="J147" s="73">
        <f t="shared" si="24"/>
        <v>0.45912108257157053</v>
      </c>
      <c r="K147" s="73">
        <f t="shared" si="24"/>
        <v>0.45960117044172283</v>
      </c>
      <c r="L147" s="73">
        <f t="shared" si="24"/>
        <v>0.46438019158916349</v>
      </c>
      <c r="M147" s="73">
        <f t="shared" si="24"/>
        <v>0.46438019158916388</v>
      </c>
      <c r="N147" s="73">
        <f t="shared" si="24"/>
        <v>0.47107082119558108</v>
      </c>
      <c r="O147" s="73">
        <f t="shared" si="24"/>
        <v>0.47564195222534145</v>
      </c>
      <c r="P147" s="73">
        <f t="shared" si="24"/>
        <v>0.47674755011792264</v>
      </c>
      <c r="Q147" s="73">
        <f t="shared" si="24"/>
        <v>0.47771339663318424</v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>
        <f t="shared" si="24"/>
        <v>0.83313282647746167</v>
      </c>
      <c r="G148" s="65">
        <f t="shared" si="24"/>
        <v>0.83315341742258853</v>
      </c>
      <c r="H148" s="65">
        <f t="shared" si="24"/>
        <v>0.83323289880252538</v>
      </c>
      <c r="I148" s="65">
        <f t="shared" si="24"/>
        <v>0.83361106933406581</v>
      </c>
      <c r="J148" s="65">
        <f t="shared" si="24"/>
        <v>0.83406062507383605</v>
      </c>
      <c r="K148" s="65">
        <f t="shared" si="24"/>
        <v>0.8348432931567743</v>
      </c>
      <c r="L148" s="65">
        <f t="shared" si="24"/>
        <v>0.83494095393693946</v>
      </c>
      <c r="M148" s="65">
        <f t="shared" si="24"/>
        <v>0.83497628783676203</v>
      </c>
      <c r="N148" s="65">
        <f t="shared" si="24"/>
        <v>0.84720832544993774</v>
      </c>
      <c r="O148" s="65">
        <f t="shared" si="24"/>
        <v>0.84743777345567939</v>
      </c>
      <c r="P148" s="65">
        <f t="shared" si="24"/>
        <v>0.84821516148722442</v>
      </c>
      <c r="Q148" s="65">
        <f t="shared" si="24"/>
        <v>0.84907031604611416</v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3.5173634729280217E-3</v>
      </c>
      <c r="G150" s="168">
        <f t="shared" si="25"/>
        <v>3.5266716314471666E-3</v>
      </c>
      <c r="H150" s="168">
        <f t="shared" si="25"/>
        <v>3.601630090088587E-3</v>
      </c>
      <c r="I150" s="168">
        <f t="shared" si="25"/>
        <v>4.2418958280118508E-3</v>
      </c>
      <c r="J150" s="168">
        <f t="shared" si="25"/>
        <v>4.8114643474495558E-3</v>
      </c>
      <c r="K150" s="168">
        <f t="shared" si="25"/>
        <v>3.7272992258389434E-3</v>
      </c>
      <c r="L150" s="168">
        <f t="shared" si="25"/>
        <v>6.4109913832004406E-3</v>
      </c>
      <c r="M150" s="168">
        <f t="shared" si="25"/>
        <v>6.2178010908640847E-3</v>
      </c>
      <c r="N150" s="168">
        <f t="shared" si="25"/>
        <v>1.5444715279865878E-3</v>
      </c>
      <c r="O150" s="168">
        <f t="shared" si="25"/>
        <v>8.1543853072769193E-3</v>
      </c>
      <c r="P150" s="168">
        <f t="shared" si="25"/>
        <v>1.4018035173996791E-2</v>
      </c>
      <c r="Q150" s="168">
        <f t="shared" si="25"/>
        <v>8.8893063753783304E-3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3.5173634729280217E-3</v>
      </c>
      <c r="G165" s="157">
        <f t="shared" si="31"/>
        <v>3.5266716314471666E-3</v>
      </c>
      <c r="H165" s="157">
        <f t="shared" si="31"/>
        <v>3.601630090088587E-3</v>
      </c>
      <c r="I165" s="157">
        <f t="shared" si="31"/>
        <v>4.2418958280118508E-3</v>
      </c>
      <c r="J165" s="157">
        <f t="shared" si="31"/>
        <v>4.8114643474495558E-3</v>
      </c>
      <c r="K165" s="157">
        <f t="shared" si="31"/>
        <v>3.7272992258389434E-3</v>
      </c>
      <c r="L165" s="157">
        <f t="shared" si="31"/>
        <v>6.4109913832004406E-3</v>
      </c>
      <c r="M165" s="157">
        <f t="shared" si="31"/>
        <v>6.2178010908640847E-3</v>
      </c>
      <c r="N165" s="157">
        <f t="shared" si="31"/>
        <v>1.5444715279865878E-3</v>
      </c>
      <c r="O165" s="157">
        <f t="shared" si="31"/>
        <v>8.1543853072769193E-3</v>
      </c>
      <c r="P165" s="157">
        <f t="shared" si="31"/>
        <v>1.4018035173996791E-2</v>
      </c>
      <c r="Q165" s="157">
        <f t="shared" si="31"/>
        <v>8.8893063753783304E-3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3.5173634729280217E-3</v>
      </c>
      <c r="G166" s="156">
        <f>RES_hhdet_emi!G$121</f>
        <v>3.5266716314471666E-3</v>
      </c>
      <c r="H166" s="156">
        <f>RES_hhdet_emi!H$121</f>
        <v>3.601630090088587E-3</v>
      </c>
      <c r="I166" s="156">
        <f>RES_hhdet_emi!I$121</f>
        <v>4.2418958280118508E-3</v>
      </c>
      <c r="J166" s="156">
        <f>RES_hhdet_emi!J$121</f>
        <v>4.8114643474495558E-3</v>
      </c>
      <c r="K166" s="156">
        <f>RES_hhdet_emi!K$121</f>
        <v>3.7272992258389434E-3</v>
      </c>
      <c r="L166" s="156">
        <f>RES_hhdet_emi!L$121</f>
        <v>6.4109913832004406E-3</v>
      </c>
      <c r="M166" s="156">
        <f>RES_hhdet_emi!M$121</f>
        <v>6.2178010908640847E-3</v>
      </c>
      <c r="N166" s="156">
        <f>RES_hhdet_emi!N$121</f>
        <v>1.5444715279865878E-3</v>
      </c>
      <c r="O166" s="156">
        <f>RES_hhdet_emi!O$121</f>
        <v>8.1543853072769193E-3</v>
      </c>
      <c r="P166" s="156">
        <f>RES_hhdet_emi!P$121</f>
        <v>1.4018035173996791E-2</v>
      </c>
      <c r="Q166" s="156">
        <f>RES_hhdet_emi!Q$121</f>
        <v>8.8893063753783304E-3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11624.390269176491</v>
      </c>
      <c r="G169" s="168">
        <f t="shared" si="32"/>
        <v>11213.753092477295</v>
      </c>
      <c r="H169" s="168">
        <f t="shared" si="32"/>
        <v>11593.975821277349</v>
      </c>
      <c r="I169" s="168">
        <f t="shared" si="32"/>
        <v>11207.488059370038</v>
      </c>
      <c r="J169" s="168">
        <f t="shared" si="32"/>
        <v>10798.64857413818</v>
      </c>
      <c r="K169" s="168">
        <f t="shared" si="32"/>
        <v>10207.109272738287</v>
      </c>
      <c r="L169" s="168">
        <f t="shared" si="32"/>
        <v>9843.5958495543255</v>
      </c>
      <c r="M169" s="168">
        <f t="shared" si="32"/>
        <v>9645.1275514879089</v>
      </c>
      <c r="N169" s="168">
        <f t="shared" si="32"/>
        <v>9793.6879574866925</v>
      </c>
      <c r="O169" s="168">
        <f t="shared" si="32"/>
        <v>7847.2917901687033</v>
      </c>
      <c r="P169" s="168">
        <f t="shared" si="32"/>
        <v>7311.6000747035723</v>
      </c>
      <c r="Q169" s="168">
        <f t="shared" si="32"/>
        <v>8903.8493610451278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8388.8342967654535</v>
      </c>
      <c r="G170" s="157">
        <f t="shared" si="33"/>
        <v>7982.2416237734878</v>
      </c>
      <c r="H170" s="157">
        <f t="shared" si="33"/>
        <v>8216.2845960578361</v>
      </c>
      <c r="I170" s="157">
        <f t="shared" si="33"/>
        <v>7672.6713136434128</v>
      </c>
      <c r="J170" s="157">
        <f t="shared" si="33"/>
        <v>7195.41872586108</v>
      </c>
      <c r="K170" s="157">
        <f t="shared" si="33"/>
        <v>6598.4587055575921</v>
      </c>
      <c r="L170" s="157">
        <f t="shared" si="33"/>
        <v>6189.5908539928178</v>
      </c>
      <c r="M170" s="157">
        <f t="shared" si="33"/>
        <v>6153.1519197504258</v>
      </c>
      <c r="N170" s="157">
        <f t="shared" si="33"/>
        <v>6130.7300795194333</v>
      </c>
      <c r="O170" s="157">
        <f t="shared" si="33"/>
        <v>4303.1741968897604</v>
      </c>
      <c r="P170" s="157">
        <f t="shared" si="33"/>
        <v>3766.5333739388134</v>
      </c>
      <c r="Q170" s="157">
        <f t="shared" si="33"/>
        <v>5216.9171330401286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8359.4539939332899</v>
      </c>
      <c r="G171" s="156">
        <f t="shared" si="34"/>
        <v>7963.4423943079983</v>
      </c>
      <c r="H171" s="156">
        <f t="shared" si="34"/>
        <v>8186.4545083639177</v>
      </c>
      <c r="I171" s="156">
        <f t="shared" si="34"/>
        <v>7633.3789329685278</v>
      </c>
      <c r="J171" s="156">
        <f t="shared" si="34"/>
        <v>7160.0798972749235</v>
      </c>
      <c r="K171" s="156">
        <f t="shared" si="34"/>
        <v>6561.6970814942088</v>
      </c>
      <c r="L171" s="156">
        <f t="shared" si="34"/>
        <v>6154.6638664105785</v>
      </c>
      <c r="M171" s="156">
        <f t="shared" si="34"/>
        <v>6137.6016138277419</v>
      </c>
      <c r="N171" s="156">
        <f t="shared" si="34"/>
        <v>6087.2182389113887</v>
      </c>
      <c r="O171" s="156">
        <f t="shared" si="34"/>
        <v>4272.7087844470507</v>
      </c>
      <c r="P171" s="156">
        <f t="shared" si="34"/>
        <v>3743.0919400116818</v>
      </c>
      <c r="Q171" s="156">
        <f t="shared" si="34"/>
        <v>5181.5163400161973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29.380302832162723</v>
      </c>
      <c r="G172" s="156">
        <f t="shared" si="34"/>
        <v>18.79922946548918</v>
      </c>
      <c r="H172" s="156">
        <f t="shared" si="34"/>
        <v>29.830087693919122</v>
      </c>
      <c r="I172" s="156">
        <f t="shared" si="34"/>
        <v>39.292380674885131</v>
      </c>
      <c r="J172" s="156">
        <f t="shared" si="34"/>
        <v>35.338828586156112</v>
      </c>
      <c r="K172" s="156">
        <f t="shared" si="34"/>
        <v>36.761624063383039</v>
      </c>
      <c r="L172" s="156">
        <f t="shared" si="34"/>
        <v>34.926987582238809</v>
      </c>
      <c r="M172" s="156">
        <f t="shared" si="34"/>
        <v>15.550305922683723</v>
      </c>
      <c r="N172" s="156">
        <f t="shared" si="34"/>
        <v>43.511840608044167</v>
      </c>
      <c r="O172" s="156">
        <f t="shared" si="34"/>
        <v>30.465412442710033</v>
      </c>
      <c r="P172" s="156">
        <f t="shared" si="34"/>
        <v>23.44143392713179</v>
      </c>
      <c r="Q172" s="156">
        <f t="shared" si="34"/>
        <v>35.400793023930994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246.51002592840396</v>
      </c>
      <c r="G173" s="157">
        <f t="shared" si="35"/>
        <v>279.01071402624382</v>
      </c>
      <c r="H173" s="157">
        <f t="shared" si="35"/>
        <v>305.82736428916024</v>
      </c>
      <c r="I173" s="157">
        <f t="shared" si="35"/>
        <v>334.09201847347055</v>
      </c>
      <c r="J173" s="157">
        <f t="shared" si="35"/>
        <v>367.87213909699653</v>
      </c>
      <c r="K173" s="157">
        <f t="shared" si="35"/>
        <v>384.96082928459805</v>
      </c>
      <c r="L173" s="157">
        <f t="shared" si="35"/>
        <v>398.63543140249669</v>
      </c>
      <c r="M173" s="157">
        <f t="shared" si="35"/>
        <v>408.40675740960233</v>
      </c>
      <c r="N173" s="157">
        <f t="shared" si="35"/>
        <v>348.72641788994667</v>
      </c>
      <c r="O173" s="157">
        <f t="shared" si="35"/>
        <v>346.02226032410886</v>
      </c>
      <c r="P173" s="157">
        <f t="shared" si="35"/>
        <v>351.16794811387297</v>
      </c>
      <c r="Q173" s="157">
        <f t="shared" si="35"/>
        <v>347.97108333286235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246.51002592840396</v>
      </c>
      <c r="G174" s="156">
        <f t="shared" si="36"/>
        <v>279.01071402624382</v>
      </c>
      <c r="H174" s="156">
        <f t="shared" si="36"/>
        <v>305.82736428916024</v>
      </c>
      <c r="I174" s="156">
        <f t="shared" si="36"/>
        <v>334.09201847347055</v>
      </c>
      <c r="J174" s="156">
        <f t="shared" si="36"/>
        <v>367.87213909699653</v>
      </c>
      <c r="K174" s="156">
        <f t="shared" si="36"/>
        <v>384.96082928459805</v>
      </c>
      <c r="L174" s="156">
        <f t="shared" si="36"/>
        <v>398.63543140249669</v>
      </c>
      <c r="M174" s="156">
        <f t="shared" si="36"/>
        <v>408.40675740960233</v>
      </c>
      <c r="N174" s="156">
        <f t="shared" si="36"/>
        <v>348.72641788994667</v>
      </c>
      <c r="O174" s="156">
        <f t="shared" si="36"/>
        <v>346.02226032410886</v>
      </c>
      <c r="P174" s="156">
        <f t="shared" si="36"/>
        <v>351.16794811387297</v>
      </c>
      <c r="Q174" s="156">
        <f t="shared" si="36"/>
        <v>347.97108333286235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1747.3795030583897</v>
      </c>
      <c r="G175" s="157">
        <f t="shared" si="36"/>
        <v>1734.6427948856242</v>
      </c>
      <c r="H175" s="157">
        <f t="shared" si="36"/>
        <v>1791.1860772453008</v>
      </c>
      <c r="I175" s="157">
        <f t="shared" si="36"/>
        <v>1842.3609723179904</v>
      </c>
      <c r="J175" s="157">
        <f t="shared" si="36"/>
        <v>1876.217554916037</v>
      </c>
      <c r="K175" s="157">
        <f t="shared" si="36"/>
        <v>1875.7672330167491</v>
      </c>
      <c r="L175" s="157">
        <f t="shared" si="36"/>
        <v>1882.417471990311</v>
      </c>
      <c r="M175" s="157">
        <f t="shared" si="36"/>
        <v>1790.7818261121588</v>
      </c>
      <c r="N175" s="157">
        <f t="shared" si="36"/>
        <v>1933.2484957690592</v>
      </c>
      <c r="O175" s="157">
        <f t="shared" si="36"/>
        <v>1859.5790763966438</v>
      </c>
      <c r="P175" s="157">
        <f t="shared" si="36"/>
        <v>1831.2093540937813</v>
      </c>
      <c r="Q175" s="157">
        <f t="shared" si="36"/>
        <v>1913.7467162541975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1942.3613022736049</v>
      </c>
      <c r="G180" s="162">
        <f t="shared" si="40"/>
        <v>1904.0016743757171</v>
      </c>
      <c r="H180" s="162">
        <f t="shared" si="40"/>
        <v>1988.8320619968279</v>
      </c>
      <c r="I180" s="162">
        <f t="shared" si="40"/>
        <v>2150.0226986758703</v>
      </c>
      <c r="J180" s="162">
        <f t="shared" si="40"/>
        <v>2199.3759128885304</v>
      </c>
      <c r="K180" s="162">
        <f t="shared" si="40"/>
        <v>2205.3396054973632</v>
      </c>
      <c r="L180" s="162">
        <f t="shared" si="40"/>
        <v>2201.1124480762242</v>
      </c>
      <c r="M180" s="162">
        <f t="shared" si="40"/>
        <v>2057.1867140401987</v>
      </c>
      <c r="N180" s="162">
        <f t="shared" si="40"/>
        <v>2282.7003003304917</v>
      </c>
      <c r="O180" s="162">
        <f t="shared" si="40"/>
        <v>2168.713354625007</v>
      </c>
      <c r="P180" s="162">
        <f t="shared" si="40"/>
        <v>2121.1842478774502</v>
      </c>
      <c r="Q180" s="162">
        <f t="shared" si="40"/>
        <v>2263.8908774365832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1398.7756802190654</v>
      </c>
      <c r="G181" s="160">
        <f t="shared" si="41"/>
        <v>1431.4904005983578</v>
      </c>
      <c r="H181" s="160">
        <f t="shared" si="41"/>
        <v>1457.425404881873</v>
      </c>
      <c r="I181" s="160">
        <f t="shared" si="41"/>
        <v>1530.6510653501382</v>
      </c>
      <c r="J181" s="160">
        <f t="shared" si="41"/>
        <v>1576.0053525392243</v>
      </c>
      <c r="K181" s="160">
        <f t="shared" si="41"/>
        <v>1579.8608555744768</v>
      </c>
      <c r="L181" s="160">
        <f t="shared" si="41"/>
        <v>1598.7622576730066</v>
      </c>
      <c r="M181" s="160">
        <f t="shared" si="41"/>
        <v>1554.9024982592068</v>
      </c>
      <c r="N181" s="160">
        <f t="shared" si="41"/>
        <v>1625.2265443257345</v>
      </c>
      <c r="O181" s="160">
        <f t="shared" si="41"/>
        <v>1589.0865829468262</v>
      </c>
      <c r="P181" s="160">
        <f t="shared" si="41"/>
        <v>1580.5777876073937</v>
      </c>
      <c r="Q181" s="160">
        <f t="shared" si="41"/>
        <v>1629.846045025236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566.19831961275543</v>
      </c>
      <c r="G182" s="156">
        <f t="shared" si="42"/>
        <v>651.1685726364941</v>
      </c>
      <c r="H182" s="156">
        <f t="shared" si="42"/>
        <v>636.42625983898438</v>
      </c>
      <c r="I182" s="156">
        <f t="shared" si="42"/>
        <v>645.00680960275997</v>
      </c>
      <c r="J182" s="156">
        <f t="shared" si="42"/>
        <v>659.81277386655972</v>
      </c>
      <c r="K182" s="156">
        <f t="shared" si="42"/>
        <v>639.54848559423601</v>
      </c>
      <c r="L182" s="156">
        <f t="shared" si="42"/>
        <v>660.33373442286745</v>
      </c>
      <c r="M182" s="156">
        <f t="shared" si="42"/>
        <v>641.84225478054282</v>
      </c>
      <c r="N182" s="156">
        <f t="shared" si="42"/>
        <v>712.20249370311444</v>
      </c>
      <c r="O182" s="156">
        <f t="shared" si="42"/>
        <v>676.6385666430026</v>
      </c>
      <c r="P182" s="156">
        <f t="shared" si="42"/>
        <v>661.80948533776461</v>
      </c>
      <c r="Q182" s="156">
        <f t="shared" si="42"/>
        <v>706.33395376021383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832.57736060630998</v>
      </c>
      <c r="G183" s="156">
        <f t="shared" si="42"/>
        <v>780.32182796186362</v>
      </c>
      <c r="H183" s="156">
        <f t="shared" si="42"/>
        <v>820.99914504288859</v>
      </c>
      <c r="I183" s="156">
        <f t="shared" si="42"/>
        <v>885.64425574737834</v>
      </c>
      <c r="J183" s="156">
        <f t="shared" si="42"/>
        <v>916.19257867266458</v>
      </c>
      <c r="K183" s="156">
        <f t="shared" si="42"/>
        <v>940.31236998024076</v>
      </c>
      <c r="L183" s="156">
        <f t="shared" si="42"/>
        <v>938.42852325013905</v>
      </c>
      <c r="M183" s="156">
        <f t="shared" si="42"/>
        <v>913.06024347866389</v>
      </c>
      <c r="N183" s="156">
        <f t="shared" si="42"/>
        <v>913.02405062262005</v>
      </c>
      <c r="O183" s="156">
        <f t="shared" si="42"/>
        <v>912.44801630382369</v>
      </c>
      <c r="P183" s="156">
        <f t="shared" si="42"/>
        <v>918.76830226962909</v>
      </c>
      <c r="Q183" s="156">
        <f t="shared" si="42"/>
        <v>923.51209126502226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1241.6664434242423</v>
      </c>
      <c r="G184" s="157">
        <f t="shared" si="36"/>
        <v>1217.8579597919399</v>
      </c>
      <c r="H184" s="157">
        <f t="shared" si="36"/>
        <v>1280.6777836850515</v>
      </c>
      <c r="I184" s="157">
        <f t="shared" si="36"/>
        <v>1358.3637549351638</v>
      </c>
      <c r="J184" s="157">
        <f t="shared" si="36"/>
        <v>1359.1401542640679</v>
      </c>
      <c r="K184" s="157">
        <f t="shared" si="36"/>
        <v>1347.9225048793485</v>
      </c>
      <c r="L184" s="157">
        <f t="shared" si="36"/>
        <v>1372.9520921687006</v>
      </c>
      <c r="M184" s="157">
        <f t="shared" si="36"/>
        <v>1292.7870482157207</v>
      </c>
      <c r="N184" s="157">
        <f t="shared" si="36"/>
        <v>1380.9829643082539</v>
      </c>
      <c r="O184" s="157">
        <f t="shared" si="36"/>
        <v>1338.5162565581902</v>
      </c>
      <c r="P184" s="157">
        <f t="shared" si="36"/>
        <v>1362.6893985571046</v>
      </c>
      <c r="Q184" s="157">
        <f t="shared" si="36"/>
        <v>1425.214428417939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2211.6132502232294</v>
      </c>
      <c r="G185" s="156">
        <f t="shared" si="43"/>
        <v>2217.4659426943263</v>
      </c>
      <c r="H185" s="156">
        <f t="shared" si="43"/>
        <v>2264.597585933253</v>
      </c>
      <c r="I185" s="156">
        <f t="shared" si="43"/>
        <v>2333.7803883691554</v>
      </c>
      <c r="J185" s="156">
        <f t="shared" si="43"/>
        <v>2353.015221640353</v>
      </c>
      <c r="K185" s="156">
        <f t="shared" si="43"/>
        <v>2343.6145905472877</v>
      </c>
      <c r="L185" s="156">
        <f t="shared" si="43"/>
        <v>2351.4401055167464</v>
      </c>
      <c r="M185" s="156">
        <f t="shared" si="43"/>
        <v>2280.5812672742518</v>
      </c>
      <c r="N185" s="156">
        <f t="shared" si="43"/>
        <v>2265.9411474194717</v>
      </c>
      <c r="O185" s="156">
        <f t="shared" si="43"/>
        <v>2243.1649999108963</v>
      </c>
      <c r="P185" s="156">
        <f t="shared" si="43"/>
        <v>2203.5306111752693</v>
      </c>
      <c r="Q185" s="156">
        <f t="shared" si="43"/>
        <v>2173.6286191310228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1216.4261919462015</v>
      </c>
      <c r="G186" s="57">
        <f t="shared" si="44"/>
        <v>1192.1327543495993</v>
      </c>
      <c r="H186" s="57">
        <f t="shared" si="44"/>
        <v>1255.9028246356361</v>
      </c>
      <c r="I186" s="57">
        <f t="shared" si="44"/>
        <v>1332.1780735006935</v>
      </c>
      <c r="J186" s="57">
        <f t="shared" si="44"/>
        <v>1330.9228810578006</v>
      </c>
      <c r="K186" s="57">
        <f t="shared" si="44"/>
        <v>1327.7784453427137</v>
      </c>
      <c r="L186" s="57">
        <f t="shared" si="44"/>
        <v>1339.3078051767907</v>
      </c>
      <c r="M186" s="57">
        <f t="shared" si="44"/>
        <v>1258.9198178479996</v>
      </c>
      <c r="N186" s="57">
        <f t="shared" si="44"/>
        <v>1373.6490567134092</v>
      </c>
      <c r="O186" s="57">
        <f t="shared" si="44"/>
        <v>1299.8147060404276</v>
      </c>
      <c r="P186" s="57">
        <f t="shared" si="44"/>
        <v>1294.0492995678665</v>
      </c>
      <c r="Q186" s="57">
        <f t="shared" si="44"/>
        <v>1371.3286066865969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9474.0794873621908</v>
      </c>
      <c r="G188" s="168">
        <f t="shared" si="45"/>
        <v>9181.6462897329257</v>
      </c>
      <c r="H188" s="168">
        <f t="shared" si="45"/>
        <v>9530.4195167040052</v>
      </c>
      <c r="I188" s="168">
        <f t="shared" si="45"/>
        <v>9317.8512405899382</v>
      </c>
      <c r="J188" s="168">
        <f t="shared" si="45"/>
        <v>9064.6888236616142</v>
      </c>
      <c r="K188" s="168">
        <f t="shared" si="45"/>
        <v>8659.0369280033901</v>
      </c>
      <c r="L188" s="168">
        <f t="shared" si="45"/>
        <v>8393.6815374637517</v>
      </c>
      <c r="M188" s="168">
        <f t="shared" si="45"/>
        <v>8258.8042413883395</v>
      </c>
      <c r="N188" s="168">
        <f t="shared" si="45"/>
        <v>8522.8204791079825</v>
      </c>
      <c r="O188" s="168">
        <f t="shared" si="45"/>
        <v>6990.1735329913217</v>
      </c>
      <c r="P188" s="168">
        <f t="shared" si="45"/>
        <v>6581.6171951510114</v>
      </c>
      <c r="Q188" s="168">
        <f t="shared" si="45"/>
        <v>7940.2313951883234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6666.3582724205153</v>
      </c>
      <c r="G189" s="157">
        <f t="shared" si="46"/>
        <v>6341.6693139623421</v>
      </c>
      <c r="H189" s="157">
        <f t="shared" si="46"/>
        <v>6530.9814440968184</v>
      </c>
      <c r="I189" s="157">
        <f t="shared" si="46"/>
        <v>6106.874905567759</v>
      </c>
      <c r="J189" s="157">
        <f t="shared" si="46"/>
        <v>5733.0127698439937</v>
      </c>
      <c r="K189" s="157">
        <f t="shared" si="46"/>
        <v>5267.2426286558739</v>
      </c>
      <c r="L189" s="157">
        <f t="shared" si="46"/>
        <v>4943.7459787556409</v>
      </c>
      <c r="M189" s="157">
        <f t="shared" si="46"/>
        <v>4911.1477246408022</v>
      </c>
      <c r="N189" s="157">
        <f t="shared" si="46"/>
        <v>4900.158000808744</v>
      </c>
      <c r="O189" s="157">
        <f t="shared" si="46"/>
        <v>3446.5073890566905</v>
      </c>
      <c r="P189" s="157">
        <f t="shared" si="46"/>
        <v>3017.1179966674131</v>
      </c>
      <c r="Q189" s="157">
        <f t="shared" si="46"/>
        <v>4191.1370878934749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6636.9779695883526</v>
      </c>
      <c r="G190" s="156">
        <f t="shared" si="47"/>
        <v>6322.8700844968525</v>
      </c>
      <c r="H190" s="156">
        <f t="shared" si="47"/>
        <v>6501.1513564028992</v>
      </c>
      <c r="I190" s="156">
        <f t="shared" si="47"/>
        <v>6067.5825248928741</v>
      </c>
      <c r="J190" s="156">
        <f t="shared" si="47"/>
        <v>5697.6739412578372</v>
      </c>
      <c r="K190" s="156">
        <f t="shared" si="47"/>
        <v>5230.4810045924905</v>
      </c>
      <c r="L190" s="156">
        <f t="shared" si="47"/>
        <v>4908.8189911734016</v>
      </c>
      <c r="M190" s="156">
        <f t="shared" si="47"/>
        <v>4895.5974187181182</v>
      </c>
      <c r="N190" s="156">
        <f t="shared" si="47"/>
        <v>4856.6461602007003</v>
      </c>
      <c r="O190" s="156">
        <f t="shared" si="47"/>
        <v>3416.0419766139803</v>
      </c>
      <c r="P190" s="156">
        <f t="shared" si="47"/>
        <v>2993.6765627402815</v>
      </c>
      <c r="Q190" s="156">
        <f t="shared" si="47"/>
        <v>4155.7362948695436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29.38030283216272</v>
      </c>
      <c r="G191" s="156">
        <f t="shared" si="47"/>
        <v>18.79922946548918</v>
      </c>
      <c r="H191" s="156">
        <f t="shared" si="47"/>
        <v>29.830087693919122</v>
      </c>
      <c r="I191" s="156">
        <f t="shared" si="47"/>
        <v>39.292380674885131</v>
      </c>
      <c r="J191" s="156">
        <f t="shared" si="47"/>
        <v>35.338828586156119</v>
      </c>
      <c r="K191" s="156">
        <f t="shared" si="47"/>
        <v>36.761624063383039</v>
      </c>
      <c r="L191" s="156">
        <f t="shared" si="47"/>
        <v>34.926987582238816</v>
      </c>
      <c r="M191" s="156">
        <f t="shared" si="47"/>
        <v>15.550305922683718</v>
      </c>
      <c r="N191" s="156">
        <f t="shared" si="47"/>
        <v>43.511840608044167</v>
      </c>
      <c r="O191" s="156">
        <f t="shared" si="47"/>
        <v>30.465412442710033</v>
      </c>
      <c r="P191" s="156">
        <f t="shared" si="47"/>
        <v>23.44143392713179</v>
      </c>
      <c r="Q191" s="156">
        <f t="shared" si="47"/>
        <v>35.400793023931008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475.93934697153628</v>
      </c>
      <c r="G192" s="157">
        <f t="shared" si="48"/>
        <v>542.35816292533013</v>
      </c>
      <c r="H192" s="157">
        <f t="shared" si="48"/>
        <v>601.89296415631463</v>
      </c>
      <c r="I192" s="157">
        <f t="shared" si="48"/>
        <v>673.37968617149704</v>
      </c>
      <c r="J192" s="157">
        <f t="shared" si="48"/>
        <v>759.3297339230437</v>
      </c>
      <c r="K192" s="157">
        <f t="shared" si="48"/>
        <v>813.46375862539685</v>
      </c>
      <c r="L192" s="157">
        <f t="shared" si="48"/>
        <v>856.48688711689829</v>
      </c>
      <c r="M192" s="157">
        <f t="shared" si="48"/>
        <v>888.41717698297839</v>
      </c>
      <c r="N192" s="157">
        <f t="shared" si="48"/>
        <v>922.15124806155779</v>
      </c>
      <c r="O192" s="157">
        <f t="shared" si="48"/>
        <v>958.41131757922483</v>
      </c>
      <c r="P192" s="157">
        <f t="shared" si="48"/>
        <v>1002.7236425937367</v>
      </c>
      <c r="Q192" s="157">
        <f t="shared" si="48"/>
        <v>1056.3302922825492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475.93934697153628</v>
      </c>
      <c r="G193" s="156">
        <f t="shared" si="49"/>
        <v>542.35816292533013</v>
      </c>
      <c r="H193" s="156">
        <f t="shared" si="49"/>
        <v>601.89296415631463</v>
      </c>
      <c r="I193" s="156">
        <f t="shared" si="49"/>
        <v>673.37968617149704</v>
      </c>
      <c r="J193" s="156">
        <f t="shared" si="49"/>
        <v>759.3297339230437</v>
      </c>
      <c r="K193" s="156">
        <f t="shared" si="49"/>
        <v>813.46375862539685</v>
      </c>
      <c r="L193" s="156">
        <f t="shared" si="49"/>
        <v>856.48688711689829</v>
      </c>
      <c r="M193" s="156">
        <f t="shared" si="49"/>
        <v>888.41717698297839</v>
      </c>
      <c r="N193" s="156">
        <f t="shared" si="49"/>
        <v>922.15124806155779</v>
      </c>
      <c r="O193" s="156">
        <f t="shared" si="49"/>
        <v>958.41131757922483</v>
      </c>
      <c r="P193" s="156">
        <f t="shared" si="49"/>
        <v>1002.7236425937367</v>
      </c>
      <c r="Q193" s="156">
        <f t="shared" si="49"/>
        <v>1056.3302922825492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1318.3819778706179</v>
      </c>
      <c r="G194" s="157">
        <f t="shared" si="49"/>
        <v>1303.8591946529473</v>
      </c>
      <c r="H194" s="157">
        <f t="shared" si="49"/>
        <v>1351.3444412460656</v>
      </c>
      <c r="I194" s="157">
        <f t="shared" si="49"/>
        <v>1428.1529957731273</v>
      </c>
      <c r="J194" s="157">
        <f t="shared" si="49"/>
        <v>1463.0973095125314</v>
      </c>
      <c r="K194" s="157">
        <f t="shared" si="49"/>
        <v>1470.4654591216622</v>
      </c>
      <c r="L194" s="157">
        <f t="shared" si="49"/>
        <v>1476.0793327868403</v>
      </c>
      <c r="M194" s="157">
        <f t="shared" si="49"/>
        <v>1407.809644027607</v>
      </c>
      <c r="N194" s="157">
        <f t="shared" si="49"/>
        <v>1537.5362158285448</v>
      </c>
      <c r="O194" s="157">
        <f t="shared" si="49"/>
        <v>1485.1609490679957</v>
      </c>
      <c r="P194" s="157">
        <f t="shared" si="49"/>
        <v>1467.6983704820389</v>
      </c>
      <c r="Q194" s="157">
        <f t="shared" si="49"/>
        <v>1536.8711397788234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1367.1928397042914</v>
      </c>
      <c r="G199" s="162">
        <f t="shared" si="53"/>
        <v>1340.2593790377227</v>
      </c>
      <c r="H199" s="162">
        <f t="shared" si="53"/>
        <v>1399.9729413558216</v>
      </c>
      <c r="I199" s="162">
        <f t="shared" si="53"/>
        <v>1513.4501062999198</v>
      </c>
      <c r="J199" s="162">
        <f t="shared" si="53"/>
        <v>1548.7585424562492</v>
      </c>
      <c r="K199" s="162">
        <f t="shared" si="53"/>
        <v>1555.2233825560811</v>
      </c>
      <c r="L199" s="162">
        <f t="shared" si="53"/>
        <v>1553.0055007581886</v>
      </c>
      <c r="M199" s="162">
        <f t="shared" si="53"/>
        <v>1451.4580051479747</v>
      </c>
      <c r="N199" s="162">
        <f t="shared" si="53"/>
        <v>1657.3763479604397</v>
      </c>
      <c r="O199" s="162">
        <f t="shared" si="53"/>
        <v>1575.5918590751926</v>
      </c>
      <c r="P199" s="162">
        <f t="shared" si="53"/>
        <v>1543.8520956817895</v>
      </c>
      <c r="Q199" s="162">
        <f t="shared" si="53"/>
        <v>1655.2478141711288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1231.114073380111</v>
      </c>
      <c r="G200" s="160">
        <f t="shared" si="54"/>
        <v>1238.7028646041995</v>
      </c>
      <c r="H200" s="160">
        <f t="shared" si="54"/>
        <v>1269.2265023814768</v>
      </c>
      <c r="I200" s="160">
        <f t="shared" si="54"/>
        <v>1341.7335548446665</v>
      </c>
      <c r="J200" s="160">
        <f t="shared" si="54"/>
        <v>1383.5185309790181</v>
      </c>
      <c r="K200" s="160">
        <f t="shared" si="54"/>
        <v>1394.3656031348453</v>
      </c>
      <c r="L200" s="160">
        <f t="shared" si="54"/>
        <v>1407.6110157442788</v>
      </c>
      <c r="M200" s="160">
        <f t="shared" si="54"/>
        <v>1369.1626576189485</v>
      </c>
      <c r="N200" s="160">
        <f t="shared" si="54"/>
        <v>1431.9039344133173</v>
      </c>
      <c r="O200" s="160">
        <f t="shared" si="54"/>
        <v>1406.0339028116978</v>
      </c>
      <c r="P200" s="160">
        <f t="shared" si="54"/>
        <v>1401.8770602591394</v>
      </c>
      <c r="Q200" s="160">
        <f t="shared" si="54"/>
        <v>1440.8900524337109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398.53671277380084</v>
      </c>
      <c r="G201" s="156">
        <f t="shared" si="55"/>
        <v>458.38103664233631</v>
      </c>
      <c r="H201" s="156">
        <f t="shared" si="55"/>
        <v>448.22735733858883</v>
      </c>
      <c r="I201" s="156">
        <f t="shared" si="55"/>
        <v>456.08929909728795</v>
      </c>
      <c r="J201" s="156">
        <f t="shared" si="55"/>
        <v>467.325952306354</v>
      </c>
      <c r="K201" s="156">
        <f t="shared" si="55"/>
        <v>454.05323315460436</v>
      </c>
      <c r="L201" s="156">
        <f t="shared" si="55"/>
        <v>469.18249249413986</v>
      </c>
      <c r="M201" s="156">
        <f t="shared" si="55"/>
        <v>456.10241414028451</v>
      </c>
      <c r="N201" s="156">
        <f t="shared" si="55"/>
        <v>518.87988379069679</v>
      </c>
      <c r="O201" s="156">
        <f t="shared" si="55"/>
        <v>493.58588650787385</v>
      </c>
      <c r="P201" s="156">
        <f t="shared" si="55"/>
        <v>483.10875798951048</v>
      </c>
      <c r="Q201" s="156">
        <f t="shared" si="55"/>
        <v>517.3779611686889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832.57736060631032</v>
      </c>
      <c r="G202" s="156">
        <f t="shared" si="55"/>
        <v>780.32182796186328</v>
      </c>
      <c r="H202" s="156">
        <f t="shared" si="55"/>
        <v>820.99914504288847</v>
      </c>
      <c r="I202" s="156">
        <f t="shared" si="55"/>
        <v>885.64425574737845</v>
      </c>
      <c r="J202" s="156">
        <f t="shared" si="55"/>
        <v>916.19257867266424</v>
      </c>
      <c r="K202" s="156">
        <f t="shared" si="55"/>
        <v>940.31236998024099</v>
      </c>
      <c r="L202" s="156">
        <f t="shared" si="55"/>
        <v>938.42852325013905</v>
      </c>
      <c r="M202" s="156">
        <f t="shared" si="55"/>
        <v>913.06024347866389</v>
      </c>
      <c r="N202" s="156">
        <f t="shared" si="55"/>
        <v>913.02405062262028</v>
      </c>
      <c r="O202" s="156">
        <f t="shared" si="55"/>
        <v>912.44801630382437</v>
      </c>
      <c r="P202" s="156">
        <f t="shared" si="55"/>
        <v>918.76830226962886</v>
      </c>
      <c r="Q202" s="156">
        <f t="shared" si="55"/>
        <v>923.51209126502226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1013.3998900995219</v>
      </c>
      <c r="G203" s="157">
        <f t="shared" si="56"/>
        <v>993.75961819230633</v>
      </c>
      <c r="H203" s="157">
        <f t="shared" si="56"/>
        <v>1046.2006672048058</v>
      </c>
      <c r="I203" s="157">
        <f t="shared" si="56"/>
        <v>1109.4436530775538</v>
      </c>
      <c r="J203" s="157">
        <f t="shared" si="56"/>
        <v>1109.2490103820446</v>
      </c>
      <c r="K203" s="157">
        <f t="shared" si="56"/>
        <v>1107.8650816004574</v>
      </c>
      <c r="L203" s="157">
        <f t="shared" si="56"/>
        <v>1117.3693388043728</v>
      </c>
      <c r="M203" s="157">
        <f t="shared" si="56"/>
        <v>1051.4296957369531</v>
      </c>
      <c r="N203" s="157">
        <f t="shared" si="56"/>
        <v>1162.9750144091365</v>
      </c>
      <c r="O203" s="157">
        <f t="shared" si="56"/>
        <v>1100.0938772874106</v>
      </c>
      <c r="P203" s="157">
        <f t="shared" si="56"/>
        <v>1094.0771854078232</v>
      </c>
      <c r="Q203" s="157">
        <f t="shared" si="56"/>
        <v>1155.8928752334771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1011.6820792399698</v>
      </c>
      <c r="G204" s="156">
        <f t="shared" si="57"/>
        <v>1014.3593394199378</v>
      </c>
      <c r="H204" s="156">
        <f t="shared" si="57"/>
        <v>1035.9192748314033</v>
      </c>
      <c r="I204" s="156">
        <f t="shared" si="57"/>
        <v>1069.4097625284126</v>
      </c>
      <c r="J204" s="156">
        <f t="shared" si="57"/>
        <v>1080.3188958669027</v>
      </c>
      <c r="K204" s="156">
        <f t="shared" si="57"/>
        <v>1077.1280088798324</v>
      </c>
      <c r="L204" s="156">
        <f t="shared" si="57"/>
        <v>1091.9622067103096</v>
      </c>
      <c r="M204" s="156">
        <f t="shared" si="57"/>
        <v>1059.0567658314751</v>
      </c>
      <c r="N204" s="156">
        <f t="shared" si="57"/>
        <v>1067.4187570957477</v>
      </c>
      <c r="O204" s="156">
        <f t="shared" si="57"/>
        <v>1066.9433797211768</v>
      </c>
      <c r="P204" s="156">
        <f t="shared" si="57"/>
        <v>1050.5278204876583</v>
      </c>
      <c r="Q204" s="156">
        <f t="shared" si="57"/>
        <v>1038.3715106641787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1013.4445914973543</v>
      </c>
      <c r="G205" s="57">
        <f t="shared" si="58"/>
        <v>993.22947830777173</v>
      </c>
      <c r="H205" s="57">
        <f t="shared" si="58"/>
        <v>1046.4595511854309</v>
      </c>
      <c r="I205" s="57">
        <f t="shared" si="58"/>
        <v>1110.5183883943087</v>
      </c>
      <c r="J205" s="57">
        <f t="shared" si="58"/>
        <v>1110.0703701001401</v>
      </c>
      <c r="K205" s="57">
        <f t="shared" si="58"/>
        <v>1108.4869298924934</v>
      </c>
      <c r="L205" s="57">
        <f t="shared" si="58"/>
        <v>1118.2429364694983</v>
      </c>
      <c r="M205" s="57">
        <f t="shared" si="58"/>
        <v>1051.1681961908555</v>
      </c>
      <c r="N205" s="57">
        <f t="shared" si="58"/>
        <v>1163.7669170940542</v>
      </c>
      <c r="O205" s="57">
        <f t="shared" si="58"/>
        <v>1101.5120803918485</v>
      </c>
      <c r="P205" s="57">
        <f t="shared" si="58"/>
        <v>1097.6322356053875</v>
      </c>
      <c r="Q205" s="57">
        <f t="shared" si="58"/>
        <v>1164.3544134824663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12.744070554087036</v>
      </c>
      <c r="G207" s="168">
        <f t="shared" si="59"/>
        <v>12.640400112713861</v>
      </c>
      <c r="H207" s="168">
        <f t="shared" si="59"/>
        <v>12.637298561714344</v>
      </c>
      <c r="I207" s="168">
        <f t="shared" si="59"/>
        <v>13.862404666705398</v>
      </c>
      <c r="J207" s="168">
        <f t="shared" si="59"/>
        <v>14.759093090336062</v>
      </c>
      <c r="K207" s="168">
        <f t="shared" si="59"/>
        <v>10.558921319657063</v>
      </c>
      <c r="L207" s="168">
        <f t="shared" si="59"/>
        <v>17.758978900832243</v>
      </c>
      <c r="M207" s="168">
        <f t="shared" si="59"/>
        <v>17.176246107359351</v>
      </c>
      <c r="N207" s="168">
        <f t="shared" si="59"/>
        <v>4.2314288437988701</v>
      </c>
      <c r="O207" s="168">
        <f t="shared" si="59"/>
        <v>20.90868027506902</v>
      </c>
      <c r="P207" s="168">
        <f t="shared" si="59"/>
        <v>37.784461385436096</v>
      </c>
      <c r="Q207" s="168">
        <f t="shared" si="59"/>
        <v>33.169053639471386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12.744070554087036</v>
      </c>
      <c r="G222" s="157">
        <f t="shared" si="68"/>
        <v>12.640400112713861</v>
      </c>
      <c r="H222" s="157">
        <f t="shared" si="68"/>
        <v>12.637298561714344</v>
      </c>
      <c r="I222" s="157">
        <f t="shared" si="68"/>
        <v>13.862404666705398</v>
      </c>
      <c r="J222" s="157">
        <f t="shared" si="68"/>
        <v>14.759093090336062</v>
      </c>
      <c r="K222" s="157">
        <f t="shared" si="68"/>
        <v>10.558921319657063</v>
      </c>
      <c r="L222" s="157">
        <f t="shared" si="68"/>
        <v>17.758978900832243</v>
      </c>
      <c r="M222" s="157">
        <f t="shared" si="68"/>
        <v>17.176246107359351</v>
      </c>
      <c r="N222" s="157">
        <f t="shared" si="68"/>
        <v>4.2314288437988701</v>
      </c>
      <c r="O222" s="157">
        <f t="shared" si="68"/>
        <v>20.90868027506902</v>
      </c>
      <c r="P222" s="157">
        <f t="shared" si="68"/>
        <v>37.784461385436096</v>
      </c>
      <c r="Q222" s="157">
        <f t="shared" si="68"/>
        <v>33.169053639471386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502.48049613257456</v>
      </c>
      <c r="G223" s="156">
        <f t="shared" si="69"/>
        <v>503.81023306388096</v>
      </c>
      <c r="H223" s="156">
        <f t="shared" si="69"/>
        <v>514.51858429836966</v>
      </c>
      <c r="I223" s="156">
        <f t="shared" si="69"/>
        <v>530.23697850148142</v>
      </c>
      <c r="J223" s="156">
        <f t="shared" si="69"/>
        <v>534.6071497166173</v>
      </c>
      <c r="K223" s="156">
        <f t="shared" si="69"/>
        <v>532.47131797699183</v>
      </c>
      <c r="L223" s="156">
        <f t="shared" si="69"/>
        <v>534.24928193337075</v>
      </c>
      <c r="M223" s="156">
        <f t="shared" si="69"/>
        <v>518.15009090534033</v>
      </c>
      <c r="N223" s="156">
        <f t="shared" si="69"/>
        <v>514.82384266219594</v>
      </c>
      <c r="O223" s="156">
        <f t="shared" si="69"/>
        <v>509.64908170480766</v>
      </c>
      <c r="P223" s="156">
        <f t="shared" si="69"/>
        <v>500.64411335702846</v>
      </c>
      <c r="Q223" s="156">
        <f t="shared" si="69"/>
        <v>493.85035418768507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136.26198346151497</v>
      </c>
      <c r="G226" s="184">
        <f>G169/RES_summary!G$19</f>
        <v>131.08085856351985</v>
      </c>
      <c r="H226" s="184">
        <f>H169/RES_summary!H$19</f>
        <v>135.03789960985213</v>
      </c>
      <c r="I226" s="184">
        <f>I169/RES_summary!I$19</f>
        <v>129.96169674797275</v>
      </c>
      <c r="J226" s="184">
        <f>J169/RES_summary!J$19</f>
        <v>124.50999024356884</v>
      </c>
      <c r="K226" s="184">
        <f>K169/RES_summary!K$19</f>
        <v>116.99987596715249</v>
      </c>
      <c r="L226" s="184">
        <f>L169/RES_summary!L$19</f>
        <v>112.26904998323484</v>
      </c>
      <c r="M226" s="184">
        <f>M169/RES_summary!M$19</f>
        <v>109.41806939163176</v>
      </c>
      <c r="N226" s="184">
        <f>N169/RES_summary!N$19</f>
        <v>110.53823879781821</v>
      </c>
      <c r="O226" s="184">
        <f>O169/RES_summary!O$19</f>
        <v>87.884620159011348</v>
      </c>
      <c r="P226" s="184">
        <f>P169/RES_summary!P$19</f>
        <v>81.342659700818729</v>
      </c>
      <c r="Q226" s="184">
        <f>Q169/RES_summary!Q$19</f>
        <v>98.616160516714245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98.334551209817846</v>
      </c>
      <c r="G227" s="178">
        <f>G170/RES_summary!G$19</f>
        <v>93.306770416374945</v>
      </c>
      <c r="H227" s="178">
        <f>H170/RES_summary!H$19</f>
        <v>95.697095763495739</v>
      </c>
      <c r="I227" s="178">
        <f>I170/RES_summary!I$19</f>
        <v>88.972067356067654</v>
      </c>
      <c r="J227" s="178">
        <f>J170/RES_summary!J$19</f>
        <v>82.964225495860788</v>
      </c>
      <c r="K227" s="178">
        <f>K170/RES_summary!K$19</f>
        <v>75.635405627190309</v>
      </c>
      <c r="L227" s="178">
        <f>L170/RES_summary!L$19</f>
        <v>70.594069035672049</v>
      </c>
      <c r="M227" s="178">
        <f>M170/RES_summary!M$19</f>
        <v>69.803742888671565</v>
      </c>
      <c r="N227" s="178">
        <f>N170/RES_summary!N$19</f>
        <v>69.195599091641469</v>
      </c>
      <c r="O227" s="178">
        <f>O170/RES_summary!O$19</f>
        <v>48.192782922321413</v>
      </c>
      <c r="P227" s="178">
        <f>P170/RES_summary!P$19</f>
        <v>41.903255013643886</v>
      </c>
      <c r="Q227" s="178">
        <f>Q170/RES_summary!Q$19</f>
        <v>57.780889650394265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97.990153074009712</v>
      </c>
      <c r="G228" s="177">
        <f>G171/RES_summary!G$19</f>
        <v>93.087020693124657</v>
      </c>
      <c r="H228" s="177">
        <f>H171/RES_summary!H$19</f>
        <v>95.3496573653604</v>
      </c>
      <c r="I228" s="177">
        <f>I171/RES_summary!I$19</f>
        <v>88.516434083498069</v>
      </c>
      <c r="J228" s="177">
        <f>J171/RES_summary!J$19</f>
        <v>82.556763657254507</v>
      </c>
      <c r="K228" s="177">
        <f>K171/RES_summary!K$19</f>
        <v>75.214022320630193</v>
      </c>
      <c r="L228" s="177">
        <f>L171/RES_summary!L$19</f>
        <v>70.195716667841765</v>
      </c>
      <c r="M228" s="177">
        <f>M171/RES_summary!M$19</f>
        <v>69.627334184543344</v>
      </c>
      <c r="N228" s="177">
        <f>N171/RES_summary!N$19</f>
        <v>68.704494795839608</v>
      </c>
      <c r="O228" s="177">
        <f>O171/RES_summary!O$19</f>
        <v>47.851589900307175</v>
      </c>
      <c r="P228" s="177">
        <f>P171/RES_summary!P$19</f>
        <v>41.642465506100812</v>
      </c>
      <c r="Q228" s="177">
        <f>Q171/RES_summary!Q$19</f>
        <v>57.388801897591449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0.34439813580812212</v>
      </c>
      <c r="G229" s="177">
        <f>G172/RES_summary!G$19</f>
        <v>0.21974972325028758</v>
      </c>
      <c r="H229" s="177">
        <f>H172/RES_summary!H$19</f>
        <v>0.3474383981353461</v>
      </c>
      <c r="I229" s="177">
        <f>I172/RES_summary!I$19</f>
        <v>0.4556332725695858</v>
      </c>
      <c r="J229" s="177">
        <f>J172/RES_summary!J$19</f>
        <v>0.40746183860628205</v>
      </c>
      <c r="K229" s="177">
        <f>K172/RES_summary!K$19</f>
        <v>0.4213833065601183</v>
      </c>
      <c r="L229" s="177">
        <f>L172/RES_summary!L$19</f>
        <v>0.39835236783027078</v>
      </c>
      <c r="M229" s="177">
        <f>M172/RES_summary!M$19</f>
        <v>0.17640870412821341</v>
      </c>
      <c r="N229" s="177">
        <f>N172/RES_summary!N$19</f>
        <v>0.49110429580185294</v>
      </c>
      <c r="O229" s="177">
        <f>O172/RES_summary!O$19</f>
        <v>0.34119302201423923</v>
      </c>
      <c r="P229" s="177">
        <f>P172/RES_summary!P$19</f>
        <v>0.26078950754308222</v>
      </c>
      <c r="Q229" s="177">
        <f>Q172/RES_summary!Q$19</f>
        <v>0.39208775280281416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2.8896092008560403</v>
      </c>
      <c r="G230" s="178">
        <f>G173/RES_summary!G$19</f>
        <v>3.2614383107396567</v>
      </c>
      <c r="H230" s="178">
        <f>H173/RES_summary!H$19</f>
        <v>3.5620468382411481</v>
      </c>
      <c r="I230" s="178">
        <f>I173/RES_summary!I$19</f>
        <v>3.8741210662693173</v>
      </c>
      <c r="J230" s="178">
        <f>J173/RES_summary!J$19</f>
        <v>4.2416193225829968</v>
      </c>
      <c r="K230" s="178">
        <f>K173/RES_summary!K$19</f>
        <v>4.4126469184381563</v>
      </c>
      <c r="L230" s="178">
        <f>L173/RES_summary!L$19</f>
        <v>4.5465520788565863</v>
      </c>
      <c r="M230" s="178">
        <f>M173/RES_summary!M$19</f>
        <v>4.6331247237224478</v>
      </c>
      <c r="N230" s="178">
        <f>N173/RES_summary!N$19</f>
        <v>3.9359640845366446</v>
      </c>
      <c r="O230" s="178">
        <f>O173/RES_summary!O$19</f>
        <v>3.8752267315005864</v>
      </c>
      <c r="P230" s="178">
        <f>P173/RES_summary!P$19</f>
        <v>3.9067966805363898</v>
      </c>
      <c r="Q230" s="178">
        <f>Q173/RES_summary!Q$19</f>
        <v>3.8540153609585062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2.8896092008560403</v>
      </c>
      <c r="G231" s="177">
        <f>G174/RES_summary!G$19</f>
        <v>3.2614383107396567</v>
      </c>
      <c r="H231" s="177">
        <f>H174/RES_summary!H$19</f>
        <v>3.5620468382411481</v>
      </c>
      <c r="I231" s="177">
        <f>I174/RES_summary!I$19</f>
        <v>3.8741210662693173</v>
      </c>
      <c r="J231" s="177">
        <f>J174/RES_summary!J$19</f>
        <v>4.2416193225829968</v>
      </c>
      <c r="K231" s="177">
        <f>K174/RES_summary!K$19</f>
        <v>4.4126469184381563</v>
      </c>
      <c r="L231" s="177">
        <f>L174/RES_summary!L$19</f>
        <v>4.5465520788565863</v>
      </c>
      <c r="M231" s="177">
        <f>M174/RES_summary!M$19</f>
        <v>4.6331247237224478</v>
      </c>
      <c r="N231" s="177">
        <f>N174/RES_summary!N$19</f>
        <v>3.9359640845366446</v>
      </c>
      <c r="O231" s="177">
        <f>O174/RES_summary!O$19</f>
        <v>3.8752267315005864</v>
      </c>
      <c r="P231" s="177">
        <f>P174/RES_summary!P$19</f>
        <v>3.9067966805363898</v>
      </c>
      <c r="Q231" s="177">
        <f>Q174/RES_summary!Q$19</f>
        <v>3.8540153609585062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20.48291492570478</v>
      </c>
      <c r="G232" s="178">
        <f>G175/RES_summary!G$19</f>
        <v>20.276749896265088</v>
      </c>
      <c r="H232" s="178">
        <f>H175/RES_summary!H$19</f>
        <v>20.862386588535013</v>
      </c>
      <c r="I232" s="178">
        <f>I175/RES_summary!I$19</f>
        <v>21.363962800255653</v>
      </c>
      <c r="J232" s="178">
        <f>J175/RES_summary!J$19</f>
        <v>21.633061568174249</v>
      </c>
      <c r="K232" s="178">
        <f>K175/RES_summary!K$19</f>
        <v>21.501144716101599</v>
      </c>
      <c r="L232" s="178">
        <f>L175/RES_summary!L$19</f>
        <v>21.469514238718283</v>
      </c>
      <c r="M232" s="178">
        <f>M175/RES_summary!M$19</f>
        <v>20.315323884398595</v>
      </c>
      <c r="N232" s="178">
        <f>N175/RES_summary!N$19</f>
        <v>21.819960448860716</v>
      </c>
      <c r="O232" s="178">
        <f>O175/RES_summary!O$19</f>
        <v>20.826089452862153</v>
      </c>
      <c r="P232" s="178">
        <f>P175/RES_summary!P$19</f>
        <v>20.37248178361909</v>
      </c>
      <c r="Q232" s="178">
        <f>Q175/RES_summary!Q$19</f>
        <v>21.19604069046224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22.768506348973666</v>
      </c>
      <c r="G237" s="180">
        <f>G180/RES_summary!G$19</f>
        <v>22.256435657654791</v>
      </c>
      <c r="H237" s="180">
        <f>H180/RES_summary!H$19</f>
        <v>23.164418183096902</v>
      </c>
      <c r="I237" s="180">
        <f>I180/RES_summary!I$19</f>
        <v>24.931598988674491</v>
      </c>
      <c r="J237" s="180">
        <f>J180/RES_summary!J$19</f>
        <v>25.359124484477096</v>
      </c>
      <c r="K237" s="180">
        <f>K180/RES_summary!K$19</f>
        <v>25.278896640970281</v>
      </c>
      <c r="L237" s="180">
        <f>L180/RES_summary!L$19</f>
        <v>25.104322366402148</v>
      </c>
      <c r="M237" s="180">
        <f>M180/RES_summary!M$19</f>
        <v>23.337524301964184</v>
      </c>
      <c r="N237" s="180">
        <f>N180/RES_summary!N$19</f>
        <v>25.764111741879141</v>
      </c>
      <c r="O237" s="180">
        <f>O180/RES_summary!O$19</f>
        <v>24.288194513651</v>
      </c>
      <c r="P237" s="180">
        <f>P180/RES_summary!P$19</f>
        <v>23.598496454256328</v>
      </c>
      <c r="Q237" s="180">
        <f>Q180/RES_summary!Q$19</f>
        <v>25.074124360006635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16.396554502284648</v>
      </c>
      <c r="G238" s="179">
        <f>G181/RES_summary!G$19</f>
        <v>16.733112383377513</v>
      </c>
      <c r="H238" s="179">
        <f>H181/RES_summary!H$19</f>
        <v>16.974993612812579</v>
      </c>
      <c r="I238" s="179">
        <f>I181/RES_summary!I$19</f>
        <v>17.749384030410248</v>
      </c>
      <c r="J238" s="179">
        <f>J181/RES_summary!J$19</f>
        <v>18.171571166638479</v>
      </c>
      <c r="K238" s="179">
        <f>K181/RES_summary!K$19</f>
        <v>18.109292181407671</v>
      </c>
      <c r="L238" s="179">
        <f>L181/RES_summary!L$19</f>
        <v>18.234344700989197</v>
      </c>
      <c r="M238" s="179">
        <f>M181/RES_summary!M$19</f>
        <v>17.639417264679057</v>
      </c>
      <c r="N238" s="179">
        <f>N181/RES_summary!N$19</f>
        <v>18.343414721509419</v>
      </c>
      <c r="O238" s="179">
        <f>O181/RES_summary!O$19</f>
        <v>17.796747524671915</v>
      </c>
      <c r="P238" s="179">
        <f>P181/RES_summary!P$19</f>
        <v>17.58416759593263</v>
      </c>
      <c r="Q238" s="179">
        <f>Q181/RES_summary!Q$19</f>
        <v>18.05164852596678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6.6370196007258189</v>
      </c>
      <c r="G239" s="177">
        <f>G182/RES_summary!G$19</f>
        <v>7.6117009949179248</v>
      </c>
      <c r="H239" s="177">
        <f>H182/RES_summary!H$19</f>
        <v>7.4126138185910024</v>
      </c>
      <c r="I239" s="177">
        <f>I182/RES_summary!I$19</f>
        <v>7.4794796966023345</v>
      </c>
      <c r="J239" s="177">
        <f>J182/RES_summary!J$19</f>
        <v>7.6077373453431356</v>
      </c>
      <c r="K239" s="177">
        <f>K182/RES_summary!K$19</f>
        <v>7.3308800258813891</v>
      </c>
      <c r="L239" s="177">
        <f>L182/RES_summary!L$19</f>
        <v>7.5312967099206469</v>
      </c>
      <c r="M239" s="177">
        <f>M182/RES_summary!M$19</f>
        <v>7.2813075822128352</v>
      </c>
      <c r="N239" s="177">
        <f>N182/RES_summary!N$19</f>
        <v>8.0384028634663043</v>
      </c>
      <c r="O239" s="177">
        <f>O182/RES_summary!O$19</f>
        <v>7.5779166882591165</v>
      </c>
      <c r="P239" s="177">
        <f>P182/RES_summary!P$19</f>
        <v>7.3627308937279761</v>
      </c>
      <c r="Q239" s="177">
        <f>Q182/RES_summary!Q$19</f>
        <v>7.8231268003220684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9.7595349015588297</v>
      </c>
      <c r="G240" s="177">
        <f>G183/RES_summary!G$19</f>
        <v>9.1214113884595882</v>
      </c>
      <c r="H240" s="177">
        <f>H183/RES_summary!H$19</f>
        <v>9.5623797942215756</v>
      </c>
      <c r="I240" s="177">
        <f>I183/RES_summary!I$19</f>
        <v>10.269904333807915</v>
      </c>
      <c r="J240" s="177">
        <f>J183/RES_summary!J$19</f>
        <v>10.563833821295344</v>
      </c>
      <c r="K240" s="177">
        <f>K183/RES_summary!K$19</f>
        <v>10.778412155526281</v>
      </c>
      <c r="L240" s="177">
        <f>L183/RES_summary!L$19</f>
        <v>10.703047991068548</v>
      </c>
      <c r="M240" s="177">
        <f>M183/RES_summary!M$19</f>
        <v>10.358109682466223</v>
      </c>
      <c r="N240" s="177">
        <f>N183/RES_summary!N$19</f>
        <v>10.305011858043116</v>
      </c>
      <c r="O240" s="177">
        <f>O183/RES_summary!O$19</f>
        <v>10.218830836412799</v>
      </c>
      <c r="P240" s="177">
        <f>P183/RES_summary!P$19</f>
        <v>10.221436702204656</v>
      </c>
      <c r="Q240" s="177">
        <f>Q183/RES_summary!Q$19</f>
        <v>10.228521725644713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14.554908125136299</v>
      </c>
      <c r="G241" s="178">
        <f>G184/RES_summary!G$19</f>
        <v>14.235899940140166</v>
      </c>
      <c r="H241" s="178">
        <f>H184/RES_summary!H$19</f>
        <v>14.916370419580236</v>
      </c>
      <c r="I241" s="178">
        <f>I184/RES_summary!I$19</f>
        <v>15.751545525380129</v>
      </c>
      <c r="J241" s="178">
        <f>J184/RES_summary!J$19</f>
        <v>15.67108385695081</v>
      </c>
      <c r="K241" s="178">
        <f>K184/RES_summary!K$19</f>
        <v>15.45067870542243</v>
      </c>
      <c r="L241" s="178">
        <f>L184/RES_summary!L$19</f>
        <v>15.65891462998793</v>
      </c>
      <c r="M241" s="178">
        <f>M184/RES_summary!M$19</f>
        <v>14.665877894839145</v>
      </c>
      <c r="N241" s="178">
        <f>N184/RES_summary!N$19</f>
        <v>15.586715172779391</v>
      </c>
      <c r="O241" s="178">
        <f>O184/RES_summary!O$19</f>
        <v>14.990521052327198</v>
      </c>
      <c r="P241" s="178">
        <f>P184/RES_summary!P$19</f>
        <v>15.160126223019354</v>
      </c>
      <c r="Q241" s="178">
        <f>Q184/RES_summary!Q$19</f>
        <v>15.785214814899232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25.924698082812586</v>
      </c>
      <c r="G242" s="177">
        <f>G185/RES_summary!G$19</f>
        <v>25.92061169946129</v>
      </c>
      <c r="H242" s="177">
        <f>H185/RES_summary!H$19</f>
        <v>26.376327342752411</v>
      </c>
      <c r="I242" s="177">
        <f>I185/RES_summary!I$19</f>
        <v>27.062447669174368</v>
      </c>
      <c r="J242" s="177">
        <f>J185/RES_summary!J$19</f>
        <v>27.130608082853644</v>
      </c>
      <c r="K242" s="177">
        <f>K185/RES_summary!K$19</f>
        <v>26.863885658714075</v>
      </c>
      <c r="L242" s="177">
        <f>L185/RES_summary!L$19</f>
        <v>26.818852660513798</v>
      </c>
      <c r="M242" s="177">
        <f>M185/RES_summary!M$19</f>
        <v>25.871798794135668</v>
      </c>
      <c r="N242" s="177">
        <f>N185/RES_summary!N$19</f>
        <v>25.574956517149793</v>
      </c>
      <c r="O242" s="177">
        <f>O185/RES_summary!O$19</f>
        <v>25.122005048689502</v>
      </c>
      <c r="P242" s="177">
        <f>P185/RES_summary!P$19</f>
        <v>24.514612234509261</v>
      </c>
      <c r="Q242" s="177">
        <f>Q185/RES_summary!Q$19</f>
        <v>24.07440873222366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14.259039984973715</v>
      </c>
      <c r="G243" s="176">
        <f>G186/RES_summary!G$19</f>
        <v>13.93519044633411</v>
      </c>
      <c r="H243" s="176">
        <f>H186/RES_summary!H$19</f>
        <v>14.627810353169421</v>
      </c>
      <c r="I243" s="176">
        <f>I186/RES_summary!I$19</f>
        <v>15.447897145680946</v>
      </c>
      <c r="J243" s="176">
        <f>J186/RES_summary!J$19</f>
        <v>15.345734588707508</v>
      </c>
      <c r="K243" s="176">
        <f>K186/RES_summary!K$19</f>
        <v>15.219775674575486</v>
      </c>
      <c r="L243" s="176">
        <f>L186/RES_summary!L$19</f>
        <v>15.275191832376725</v>
      </c>
      <c r="M243" s="176">
        <f>M186/RES_summary!M$19</f>
        <v>14.28167489257755</v>
      </c>
      <c r="N243" s="176">
        <f>N186/RES_summary!N$19</f>
        <v>15.503939692024936</v>
      </c>
      <c r="O243" s="176">
        <f>O186/RES_summary!O$19</f>
        <v>14.557088581894588</v>
      </c>
      <c r="P243" s="176">
        <f>P186/RES_summary!P$19</f>
        <v>14.396494711877319</v>
      </c>
      <c r="Q243" s="176">
        <f>Q186/RES_summary!Q$19</f>
        <v>15.188392852851873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111.05587755799606</v>
      </c>
      <c r="G245" s="184">
        <f>G188/RES_summary!G$19</f>
        <v>107.32696437664011</v>
      </c>
      <c r="H245" s="184">
        <f>H188/RES_summary!H$19</f>
        <v>111.00314971975344</v>
      </c>
      <c r="I245" s="184">
        <f>I188/RES_summary!I$19</f>
        <v>108.04952464435982</v>
      </c>
      <c r="J245" s="184">
        <f>J188/RES_summary!J$19</f>
        <v>104.51718187200753</v>
      </c>
      <c r="K245" s="184">
        <f>K188/RES_summary!K$19</f>
        <v>99.254962350334594</v>
      </c>
      <c r="L245" s="184">
        <f>L188/RES_summary!L$19</f>
        <v>95.732359035802844</v>
      </c>
      <c r="M245" s="184">
        <f>M188/RES_summary!M$19</f>
        <v>93.691079848573722</v>
      </c>
      <c r="N245" s="184">
        <f>N188/RES_summary!N$19</f>
        <v>96.194362066681521</v>
      </c>
      <c r="O245" s="184">
        <f>O188/RES_summary!O$19</f>
        <v>78.285447033097981</v>
      </c>
      <c r="P245" s="184">
        <f>P188/RES_summary!P$19</f>
        <v>73.221489457344347</v>
      </c>
      <c r="Q245" s="184">
        <f>Q188/RES_summary!Q$19</f>
        <v>87.943439074067342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78.143556748413417</v>
      </c>
      <c r="G246" s="178">
        <f>G189/RES_summary!G$19</f>
        <v>74.129638092153741</v>
      </c>
      <c r="H246" s="178">
        <f>H189/RES_summary!H$19</f>
        <v>76.067953754330659</v>
      </c>
      <c r="I246" s="178">
        <f>I189/RES_summary!I$19</f>
        <v>70.815138981268987</v>
      </c>
      <c r="J246" s="178">
        <f>J189/RES_summary!J$19</f>
        <v>66.102471910148225</v>
      </c>
      <c r="K246" s="178">
        <f>K189/RES_summary!K$19</f>
        <v>60.376225802499718</v>
      </c>
      <c r="L246" s="178">
        <f>L189/RES_summary!L$19</f>
        <v>56.384848878010629</v>
      </c>
      <c r="M246" s="178">
        <f>M189/RES_summary!M$19</f>
        <v>55.713965383941911</v>
      </c>
      <c r="N246" s="178">
        <f>N189/RES_summary!N$19</f>
        <v>55.306523711159642</v>
      </c>
      <c r="O246" s="178">
        <f>O189/RES_summary!O$19</f>
        <v>38.598665738662618</v>
      </c>
      <c r="P246" s="178">
        <f>P189/RES_summary!P$19</f>
        <v>33.565895285934822</v>
      </c>
      <c r="Q246" s="178">
        <f>Q189/RES_summary!Q$19</f>
        <v>46.419681089342099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77.799158612605297</v>
      </c>
      <c r="G247" s="177">
        <f>G190/RES_summary!G$19</f>
        <v>73.909888368903452</v>
      </c>
      <c r="H247" s="177">
        <f>H190/RES_summary!H$19</f>
        <v>75.720515356195321</v>
      </c>
      <c r="I247" s="177">
        <f>I190/RES_summary!I$19</f>
        <v>70.359505708699402</v>
      </c>
      <c r="J247" s="177">
        <f>J190/RES_summary!J$19</f>
        <v>65.69501007154193</v>
      </c>
      <c r="K247" s="177">
        <f>K190/RES_summary!K$19</f>
        <v>59.954842495939594</v>
      </c>
      <c r="L247" s="177">
        <f>L190/RES_summary!L$19</f>
        <v>55.986496510180352</v>
      </c>
      <c r="M247" s="177">
        <f>M190/RES_summary!M$19</f>
        <v>55.53755667981369</v>
      </c>
      <c r="N247" s="177">
        <f>N190/RES_summary!N$19</f>
        <v>54.815419415357795</v>
      </c>
      <c r="O247" s="177">
        <f>O190/RES_summary!O$19</f>
        <v>38.25747271664838</v>
      </c>
      <c r="P247" s="177">
        <f>P190/RES_summary!P$19</f>
        <v>33.305105778391741</v>
      </c>
      <c r="Q247" s="177">
        <f>Q190/RES_summary!Q$19</f>
        <v>46.027593336539276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0.34439813580812212</v>
      </c>
      <c r="G248" s="177">
        <f>G191/RES_summary!G$19</f>
        <v>0.21974972325028758</v>
      </c>
      <c r="H248" s="177">
        <f>H191/RES_summary!H$19</f>
        <v>0.3474383981353461</v>
      </c>
      <c r="I248" s="177">
        <f>I191/RES_summary!I$19</f>
        <v>0.4556332725695858</v>
      </c>
      <c r="J248" s="177">
        <f>J191/RES_summary!J$19</f>
        <v>0.4074618386062821</v>
      </c>
      <c r="K248" s="177">
        <f>K191/RES_summary!K$19</f>
        <v>0.4213833065601183</v>
      </c>
      <c r="L248" s="177">
        <f>L191/RES_summary!L$19</f>
        <v>0.39835236783027084</v>
      </c>
      <c r="M248" s="177">
        <f>M191/RES_summary!M$19</f>
        <v>0.17640870412821336</v>
      </c>
      <c r="N248" s="177">
        <f>N191/RES_summary!N$19</f>
        <v>0.49110429580185294</v>
      </c>
      <c r="O248" s="177">
        <f>O191/RES_summary!O$19</f>
        <v>0.34119302201423923</v>
      </c>
      <c r="P248" s="177">
        <f>P191/RES_summary!P$19</f>
        <v>0.26078950754308222</v>
      </c>
      <c r="Q248" s="177">
        <f>Q191/RES_summary!Q$19</f>
        <v>0.39208775280281433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5.5789970849210029</v>
      </c>
      <c r="G249" s="178">
        <f>G192/RES_summary!G$19</f>
        <v>6.3397841078628687</v>
      </c>
      <c r="H249" s="178">
        <f>H192/RES_summary!H$19</f>
        <v>7.0103959955181292</v>
      </c>
      <c r="I249" s="178">
        <f>I192/RES_summary!I$19</f>
        <v>7.8084907257428942</v>
      </c>
      <c r="J249" s="178">
        <f>J192/RES_summary!J$19</f>
        <v>8.7551823835470337</v>
      </c>
      <c r="K249" s="178">
        <f>K192/RES_summary!K$19</f>
        <v>9.3243989380170724</v>
      </c>
      <c r="L249" s="178">
        <f>L192/RES_summary!L$19</f>
        <v>9.7684799954546921</v>
      </c>
      <c r="M249" s="178">
        <f>M192/RES_summary!M$19</f>
        <v>10.078549174276619</v>
      </c>
      <c r="N249" s="178">
        <f>N192/RES_summary!N$19</f>
        <v>10.408027630491624</v>
      </c>
      <c r="O249" s="178">
        <f>O192/RES_summary!O$19</f>
        <v>10.733590244098338</v>
      </c>
      <c r="P249" s="178">
        <f>P192/RES_summary!P$19</f>
        <v>11.155452595890852</v>
      </c>
      <c r="Q249" s="178">
        <f>Q192/RES_summary!Q$19</f>
        <v>11.699573233814908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5.5789970849210029</v>
      </c>
      <c r="G250" s="177">
        <f>G193/RES_summary!G$19</f>
        <v>6.3397841078628687</v>
      </c>
      <c r="H250" s="177">
        <f>H193/RES_summary!H$19</f>
        <v>7.0103959955181292</v>
      </c>
      <c r="I250" s="177">
        <f>I193/RES_summary!I$19</f>
        <v>7.8084907257428942</v>
      </c>
      <c r="J250" s="177">
        <f>J193/RES_summary!J$19</f>
        <v>8.7551823835470337</v>
      </c>
      <c r="K250" s="177">
        <f>K193/RES_summary!K$19</f>
        <v>9.3243989380170724</v>
      </c>
      <c r="L250" s="177">
        <f>L193/RES_summary!L$19</f>
        <v>9.7684799954546921</v>
      </c>
      <c r="M250" s="177">
        <f>M193/RES_summary!M$19</f>
        <v>10.078549174276619</v>
      </c>
      <c r="N250" s="177">
        <f>N193/RES_summary!N$19</f>
        <v>10.408027630491624</v>
      </c>
      <c r="O250" s="177">
        <f>O193/RES_summary!O$19</f>
        <v>10.733590244098338</v>
      </c>
      <c r="P250" s="177">
        <f>P193/RES_summary!P$19</f>
        <v>11.155452595890852</v>
      </c>
      <c r="Q250" s="177">
        <f>Q193/RES_summary!Q$19</f>
        <v>11.699573233814908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15.454173432297555</v>
      </c>
      <c r="G251" s="178">
        <f>G194/RES_summary!G$19</f>
        <v>15.241193672768031</v>
      </c>
      <c r="H251" s="178">
        <f>H194/RES_summary!H$19</f>
        <v>15.739442431855371</v>
      </c>
      <c r="I251" s="178">
        <f>I194/RES_summary!I$19</f>
        <v>16.560819477402919</v>
      </c>
      <c r="J251" s="178">
        <f>J194/RES_summary!J$19</f>
        <v>16.869724992169751</v>
      </c>
      <c r="K251" s="178">
        <f>K194/RES_summary!K$19</f>
        <v>16.855337954568764</v>
      </c>
      <c r="L251" s="178">
        <f>L194/RES_summary!L$19</f>
        <v>16.835110555597289</v>
      </c>
      <c r="M251" s="178">
        <f>M194/RES_summary!M$19</f>
        <v>15.970738852142821</v>
      </c>
      <c r="N251" s="178">
        <f>N194/RES_summary!N$19</f>
        <v>17.353681894227368</v>
      </c>
      <c r="O251" s="178">
        <f>O194/RES_summary!O$19</f>
        <v>16.632847276987974</v>
      </c>
      <c r="P251" s="178">
        <f>P194/RES_summary!P$19</f>
        <v>16.328366961236846</v>
      </c>
      <c r="Q251" s="178">
        <f>Q194/RES_summary!Q$19</f>
        <v>17.021888496566387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16.026338052884874</v>
      </c>
      <c r="G256" s="180">
        <f>G199/RES_summary!G$19</f>
        <v>15.666686135610613</v>
      </c>
      <c r="H256" s="180">
        <f>H199/RES_summary!H$19</f>
        <v>16.305830581807147</v>
      </c>
      <c r="I256" s="180">
        <f>I199/RES_summary!I$19</f>
        <v>17.549922223088508</v>
      </c>
      <c r="J256" s="180">
        <f>J199/RES_summary!J$19</f>
        <v>17.857411479497223</v>
      </c>
      <c r="K256" s="180">
        <f>K199/RES_summary!K$19</f>
        <v>17.826883008519189</v>
      </c>
      <c r="L256" s="180">
        <f>L199/RES_summary!L$19</f>
        <v>17.712475690146679</v>
      </c>
      <c r="M256" s="180">
        <f>M199/RES_summary!M$19</f>
        <v>16.465902796881181</v>
      </c>
      <c r="N256" s="180">
        <f>N199/RES_summary!N$19</f>
        <v>18.706279322352593</v>
      </c>
      <c r="O256" s="180">
        <f>O199/RES_summary!O$19</f>
        <v>17.645615297997853</v>
      </c>
      <c r="P256" s="180">
        <f>P199/RES_summary!P$19</f>
        <v>17.175588703479647</v>
      </c>
      <c r="Q256" s="180">
        <f>Q199/RES_summary!Q$19</f>
        <v>18.332990318928768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14.431212443974772</v>
      </c>
      <c r="G257" s="179">
        <f>G200/RES_summary!G$19</f>
        <v>14.479562164279811</v>
      </c>
      <c r="H257" s="179">
        <f>H200/RES_summary!H$19</f>
        <v>14.782994518257549</v>
      </c>
      <c r="I257" s="179">
        <f>I200/RES_summary!I$19</f>
        <v>15.558702221905683</v>
      </c>
      <c r="J257" s="179">
        <f>J200/RES_summary!J$19</f>
        <v>15.952170089741264</v>
      </c>
      <c r="K257" s="179">
        <f>K200/RES_summary!K$19</f>
        <v>15.983036750215424</v>
      </c>
      <c r="L257" s="179">
        <f>L200/RES_summary!L$19</f>
        <v>16.054209650500976</v>
      </c>
      <c r="M257" s="179">
        <f>M200/RES_summary!M$19</f>
        <v>15.53231244273907</v>
      </c>
      <c r="N257" s="179">
        <f>N200/RES_summary!N$19</f>
        <v>16.161443955003584</v>
      </c>
      <c r="O257" s="179">
        <f>O200/RES_summary!O$19</f>
        <v>15.746675258604322</v>
      </c>
      <c r="P257" s="179">
        <f>P200/RES_summary!P$19</f>
        <v>15.596094902614929</v>
      </c>
      <c r="Q257" s="179">
        <f>Q200/RES_summary!Q$19</f>
        <v>15.958832964921211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4.6716775424159396</v>
      </c>
      <c r="G258" s="177">
        <f>G201/RES_summary!G$19</f>
        <v>5.3581507758202278</v>
      </c>
      <c r="H258" s="177">
        <f>H201/RES_summary!H$19</f>
        <v>5.2206147240359808</v>
      </c>
      <c r="I258" s="177">
        <f>I201/RES_summary!I$19</f>
        <v>5.2887978880977657</v>
      </c>
      <c r="J258" s="177">
        <f>J201/RES_summary!J$19</f>
        <v>5.3883362684459266</v>
      </c>
      <c r="K258" s="177">
        <f>K201/RES_summary!K$19</f>
        <v>5.2046245946891414</v>
      </c>
      <c r="L258" s="177">
        <f>L201/RES_summary!L$19</f>
        <v>5.3511616594324289</v>
      </c>
      <c r="M258" s="177">
        <f>M201/RES_summary!M$19</f>
        <v>5.1742027602728466</v>
      </c>
      <c r="N258" s="177">
        <f>N201/RES_summary!N$19</f>
        <v>5.8564320969604609</v>
      </c>
      <c r="O258" s="177">
        <f>O201/RES_summary!O$19</f>
        <v>5.5278444221915208</v>
      </c>
      <c r="P258" s="177">
        <f>P201/RES_summary!P$19</f>
        <v>5.3746582004102761</v>
      </c>
      <c r="Q258" s="177">
        <f>Q201/RES_summary!Q$19</f>
        <v>5.7303112392764994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9.7595349015588333</v>
      </c>
      <c r="G259" s="177">
        <f>G202/RES_summary!G$19</f>
        <v>9.1214113884595829</v>
      </c>
      <c r="H259" s="177">
        <f>H202/RES_summary!H$19</f>
        <v>9.5623797942215738</v>
      </c>
      <c r="I259" s="177">
        <f>I202/RES_summary!I$19</f>
        <v>10.269904333807917</v>
      </c>
      <c r="J259" s="177">
        <f>J202/RES_summary!J$19</f>
        <v>10.563833821295338</v>
      </c>
      <c r="K259" s="177">
        <f>K202/RES_summary!K$19</f>
        <v>10.778412155526283</v>
      </c>
      <c r="L259" s="177">
        <f>L202/RES_summary!L$19</f>
        <v>10.703047991068548</v>
      </c>
      <c r="M259" s="177">
        <f>M202/RES_summary!M$19</f>
        <v>10.358109682466223</v>
      </c>
      <c r="N259" s="177">
        <f>N202/RES_summary!N$19</f>
        <v>10.30501185804312</v>
      </c>
      <c r="O259" s="177">
        <f>O202/RES_summary!O$19</f>
        <v>10.218830836412806</v>
      </c>
      <c r="P259" s="177">
        <f>P202/RES_summary!P$19</f>
        <v>10.221436702204652</v>
      </c>
      <c r="Q259" s="177">
        <f>Q202/RES_summary!Q$19</f>
        <v>10.228521725644713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11.879150292364086</v>
      </c>
      <c r="G260" s="178">
        <f>G203/RES_summary!G$19</f>
        <v>11.616348503855463</v>
      </c>
      <c r="H260" s="178">
        <f>H203/RES_summary!H$19</f>
        <v>12.185357538049267</v>
      </c>
      <c r="I260" s="178">
        <f>I203/RES_summary!I$19</f>
        <v>12.865075459945004</v>
      </c>
      <c r="J260" s="178">
        <f>J203/RES_summary!J$19</f>
        <v>12.789802586142523</v>
      </c>
      <c r="K260" s="178">
        <f>K203/RES_summary!K$19</f>
        <v>12.69899965524904</v>
      </c>
      <c r="L260" s="178">
        <f>L203/RES_summary!L$19</f>
        <v>12.743919606740237</v>
      </c>
      <c r="M260" s="178">
        <f>M203/RES_summary!M$19</f>
        <v>11.927826438212389</v>
      </c>
      <c r="N260" s="178">
        <f>N203/RES_summary!N$19</f>
        <v>13.126128830802896</v>
      </c>
      <c r="O260" s="178">
        <f>O203/RES_summary!O$19</f>
        <v>12.320343773349052</v>
      </c>
      <c r="P260" s="178">
        <f>P203/RES_summary!P$19</f>
        <v>12.171774614281835</v>
      </c>
      <c r="Q260" s="178">
        <f>Q203/RES_summary!Q$19</f>
        <v>12.802296254343963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11.859013983317841</v>
      </c>
      <c r="G261" s="177">
        <f>G204/RES_summary!G$19</f>
        <v>11.857144704950574</v>
      </c>
      <c r="H261" s="177">
        <f>H204/RES_summary!H$19</f>
        <v>12.065607622009157</v>
      </c>
      <c r="I261" s="177">
        <f>I204/RES_summary!I$19</f>
        <v>12.400843661023822</v>
      </c>
      <c r="J261" s="177">
        <f>J204/RES_summary!J$19</f>
        <v>12.456234153824767</v>
      </c>
      <c r="K261" s="177">
        <f>K204/RES_summary!K$19</f>
        <v>12.3466732913576</v>
      </c>
      <c r="L261" s="177">
        <f>L204/RES_summary!L$19</f>
        <v>12.454143936690945</v>
      </c>
      <c r="M261" s="177">
        <f>M204/RES_summary!M$19</f>
        <v>12.01435088077702</v>
      </c>
      <c r="N261" s="177">
        <f>N204/RES_summary!N$19</f>
        <v>12.047615768575032</v>
      </c>
      <c r="O261" s="177">
        <f>O204/RES_summary!O$19</f>
        <v>11.949079525173561</v>
      </c>
      <c r="P261" s="177">
        <f>P204/RES_summary!P$19</f>
        <v>11.687281324893144</v>
      </c>
      <c r="Q261" s="177">
        <f>Q204/RES_summary!Q$19</f>
        <v>11.500667567406154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11.879674285536295</v>
      </c>
      <c r="G262" s="176">
        <f>G205/RES_summary!G$19</f>
        <v>11.610151542797869</v>
      </c>
      <c r="H262" s="176">
        <f>H205/RES_summary!H$19</f>
        <v>12.188372823704951</v>
      </c>
      <c r="I262" s="176">
        <f>I205/RES_summary!I$19</f>
        <v>12.877538058573755</v>
      </c>
      <c r="J262" s="176">
        <f>J205/RES_summary!J$19</f>
        <v>12.799272983274571</v>
      </c>
      <c r="K262" s="176">
        <f>K205/RES_summary!K$19</f>
        <v>12.706127645269968</v>
      </c>
      <c r="L262" s="176">
        <f>L205/RES_summary!L$19</f>
        <v>12.753883240094369</v>
      </c>
      <c r="M262" s="176">
        <f>M205/RES_summary!M$19</f>
        <v>11.924859885895891</v>
      </c>
      <c r="N262" s="176">
        <f>N205/RES_summary!N$19</f>
        <v>13.135066784357271</v>
      </c>
      <c r="O262" s="176">
        <f>O205/RES_summary!O$19</f>
        <v>12.336226735837844</v>
      </c>
      <c r="P262" s="176">
        <f>P205/RES_summary!P$19</f>
        <v>12.211325086884992</v>
      </c>
      <c r="Q262" s="176">
        <f>Q205/RES_summary!Q$19</f>
        <v>12.896013519803482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0.14938696059422729</v>
      </c>
      <c r="G264" s="184">
        <f>G207/RES_summary!G$19</f>
        <v>0.14775735524910755</v>
      </c>
      <c r="H264" s="184">
        <f>H207/RES_summary!H$19</f>
        <v>0.14718973722411108</v>
      </c>
      <c r="I264" s="184">
        <f>I207/RES_summary!I$19</f>
        <v>0.16074803041934399</v>
      </c>
      <c r="J264" s="184">
        <f>J207/RES_summary!J$19</f>
        <v>0.17017449211956848</v>
      </c>
      <c r="K264" s="184">
        <f>K207/RES_summary!K$19</f>
        <v>0.12103255209056625</v>
      </c>
      <c r="L264" s="184">
        <f>L207/RES_summary!L$19</f>
        <v>0.20254627682210435</v>
      </c>
      <c r="M264" s="184">
        <f>M207/RES_summary!M$19</f>
        <v>0.19485400047123952</v>
      </c>
      <c r="N264" s="184">
        <f>N207/RES_summary!N$19</f>
        <v>4.7758790562064002E-2</v>
      </c>
      <c r="O264" s="184">
        <f>O207/RES_summary!O$19</f>
        <v>0.23416376925129601</v>
      </c>
      <c r="P264" s="184">
        <f>P207/RES_summary!P$19</f>
        <v>0.42035786326549862</v>
      </c>
      <c r="Q264" s="184">
        <f>Q207/RES_summary!Q$19</f>
        <v>0.3673697279974722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0.14938696059422729</v>
      </c>
      <c r="G279" s="178">
        <f>G222/RES_summary!G$19</f>
        <v>0.14775735524910755</v>
      </c>
      <c r="H279" s="178">
        <f>H222/RES_summary!H$19</f>
        <v>0.14718973722411108</v>
      </c>
      <c r="I279" s="178">
        <f>I222/RES_summary!I$19</f>
        <v>0.16074803041934399</v>
      </c>
      <c r="J279" s="178">
        <f>J222/RES_summary!J$19</f>
        <v>0.17017449211956848</v>
      </c>
      <c r="K279" s="178">
        <f>K222/RES_summary!K$19</f>
        <v>0.12103255209056625</v>
      </c>
      <c r="L279" s="178">
        <f>L222/RES_summary!L$19</f>
        <v>0.20254627682210435</v>
      </c>
      <c r="M279" s="178">
        <f>M222/RES_summary!M$19</f>
        <v>0.19485400047123952</v>
      </c>
      <c r="N279" s="178">
        <f>N222/RES_summary!N$19</f>
        <v>4.7758790562064002E-2</v>
      </c>
      <c r="O279" s="178">
        <f>O222/RES_summary!O$19</f>
        <v>0.23416376925129601</v>
      </c>
      <c r="P279" s="178">
        <f>P222/RES_summary!P$19</f>
        <v>0.42035786326549862</v>
      </c>
      <c r="Q279" s="178">
        <f>Q222/RES_summary!Q$19</f>
        <v>0.3673697279974722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5.8901144462866766</v>
      </c>
      <c r="G280" s="177">
        <f>G223/RES_summary!G$19</f>
        <v>5.8891860163572858</v>
      </c>
      <c r="H280" s="177">
        <f>H223/RES_summary!H$19</f>
        <v>5.9927250155530931</v>
      </c>
      <c r="I280" s="177">
        <f>I223/RES_summary!I$19</f>
        <v>6.1486121635399069</v>
      </c>
      <c r="J280" s="177">
        <f>J223/RES_summary!J$19</f>
        <v>6.1640982701088136</v>
      </c>
      <c r="K280" s="177">
        <f>K223/RES_summary!K$19</f>
        <v>6.1034986982814114</v>
      </c>
      <c r="L280" s="177">
        <f>L223/RES_summary!L$19</f>
        <v>6.0932671610649818</v>
      </c>
      <c r="M280" s="177">
        <f>M223/RES_summary!M$19</f>
        <v>5.8780956808823914</v>
      </c>
      <c r="N280" s="177">
        <f>N223/RES_summary!N$19</f>
        <v>5.8106528517177871</v>
      </c>
      <c r="O280" s="177">
        <f>O223/RES_summary!O$19</f>
        <v>5.7077418755003428</v>
      </c>
      <c r="P280" s="177">
        <f>P223/RES_summary!P$19</f>
        <v>5.5697416882678592</v>
      </c>
      <c r="Q280" s="177">
        <f>Q223/RES_summary!Q$19</f>
        <v>5.4697270612956972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0.14793737667058379</v>
      </c>
      <c r="G285" s="168">
        <f t="shared" si="71"/>
        <v>1.1671038173788422E-3</v>
      </c>
      <c r="H285" s="168">
        <f t="shared" si="71"/>
        <v>2.503442466870111E-3</v>
      </c>
      <c r="I285" s="168">
        <f t="shared" si="71"/>
        <v>8.7682021469593901E-3</v>
      </c>
      <c r="J285" s="168">
        <f t="shared" si="71"/>
        <v>8.8749743766709938E-3</v>
      </c>
      <c r="K285" s="168">
        <f t="shared" si="71"/>
        <v>1.1168962193544867E-2</v>
      </c>
      <c r="L285" s="168">
        <f t="shared" si="71"/>
        <v>3.0158667666870336E-3</v>
      </c>
      <c r="M285" s="168">
        <f t="shared" si="71"/>
        <v>3.8506193406158445E-4</v>
      </c>
      <c r="N285" s="168">
        <f t="shared" si="71"/>
        <v>6.8104552362385274E-4</v>
      </c>
      <c r="O285" s="168">
        <f t="shared" si="71"/>
        <v>4.9606847740467416E-3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0.10924571689332785</v>
      </c>
      <c r="G286" s="157">
        <f t="shared" si="72"/>
        <v>7.6565821212907419E-4</v>
      </c>
      <c r="H286" s="157">
        <f t="shared" si="72"/>
        <v>1.6663315095896698E-3</v>
      </c>
      <c r="I286" s="157">
        <f t="shared" si="72"/>
        <v>5.9653792287824086E-3</v>
      </c>
      <c r="J286" s="157">
        <f t="shared" si="72"/>
        <v>5.9655014851967524E-3</v>
      </c>
      <c r="K286" s="157">
        <f t="shared" si="72"/>
        <v>7.5721739582947341E-3</v>
      </c>
      <c r="L286" s="157">
        <f t="shared" si="72"/>
        <v>1.8811390660984221E-3</v>
      </c>
      <c r="M286" s="157">
        <f t="shared" si="72"/>
        <v>2.4228003744327238E-4</v>
      </c>
      <c r="N286" s="157">
        <f t="shared" si="72"/>
        <v>4.2877682689229716E-4</v>
      </c>
      <c r="O286" s="157">
        <f t="shared" si="72"/>
        <v>2.8543786550818597E-3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0.10886310446686948</v>
      </c>
      <c r="G287" s="156">
        <f>RES_hhdet_in_fec!G$107</f>
        <v>7.6385498628095134E-4</v>
      </c>
      <c r="H287" s="156">
        <f>RES_hhdet_in_fec!H$107</f>
        <v>1.6602817173171321E-3</v>
      </c>
      <c r="I287" s="156">
        <f>RES_hhdet_in_fec!I$107</f>
        <v>5.9348300312544794E-3</v>
      </c>
      <c r="J287" s="156">
        <f>RES_hhdet_in_fec!J$107</f>
        <v>5.9362031437870796E-3</v>
      </c>
      <c r="K287" s="156">
        <f>RES_hhdet_in_fec!K$107</f>
        <v>7.5299875288846489E-3</v>
      </c>
      <c r="L287" s="156">
        <f>RES_hhdet_in_fec!L$107</f>
        <v>1.8705240638548246E-3</v>
      </c>
      <c r="M287" s="156">
        <f>RES_hhdet_in_fec!M$107</f>
        <v>2.4166774495474968E-4</v>
      </c>
      <c r="N287" s="156">
        <f>RES_hhdet_in_fec!N$107</f>
        <v>4.2573365443058879E-4</v>
      </c>
      <c r="O287" s="156">
        <f>RES_hhdet_in_fec!O$107</f>
        <v>2.8341703579003071E-3</v>
      </c>
      <c r="P287" s="156">
        <f>RES_hhdet_in_fec!P$107</f>
        <v>0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3.8261242645837746E-4</v>
      </c>
      <c r="G288" s="156">
        <f>RES_hhdet_in_fec!G$108</f>
        <v>1.8032258481228749E-6</v>
      </c>
      <c r="H288" s="156">
        <f>RES_hhdet_in_fec!H$108</f>
        <v>6.049792272537605E-6</v>
      </c>
      <c r="I288" s="156">
        <f>RES_hhdet_in_fec!I$108</f>
        <v>3.0549197527929528E-5</v>
      </c>
      <c r="J288" s="156">
        <f>RES_hhdet_in_fec!J$108</f>
        <v>2.9298341409672387E-5</v>
      </c>
      <c r="K288" s="156">
        <f>RES_hhdet_in_fec!K$108</f>
        <v>4.2186429410085593E-5</v>
      </c>
      <c r="L288" s="156">
        <f>RES_hhdet_in_fec!L$108</f>
        <v>1.0615002243597431E-5</v>
      </c>
      <c r="M288" s="156">
        <f>RES_hhdet_in_fec!M$108</f>
        <v>6.1229248852268933E-7</v>
      </c>
      <c r="N288" s="156">
        <f>RES_hhdet_in_fec!N$108</f>
        <v>3.0431724617083477E-6</v>
      </c>
      <c r="O288" s="156">
        <f>RES_hhdet_in_fec!O$108</f>
        <v>2.0208297181552503E-5</v>
      </c>
      <c r="P288" s="156">
        <f>RES_hhdet_in_fec!P$108</f>
        <v>0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3.3401812190812733E-3</v>
      </c>
      <c r="G289" s="157">
        <f t="shared" si="73"/>
        <v>1.4986751367700824E-4</v>
      </c>
      <c r="H289" s="157">
        <f t="shared" si="73"/>
        <v>3.1089934778232963E-4</v>
      </c>
      <c r="I289" s="157">
        <f t="shared" si="73"/>
        <v>7.6351731446794725E-4</v>
      </c>
      <c r="J289" s="157">
        <f t="shared" si="73"/>
        <v>7.4096424362766436E-4</v>
      </c>
      <c r="K289" s="157">
        <f t="shared" si="73"/>
        <v>5.9404096723330105E-4</v>
      </c>
      <c r="L289" s="157">
        <f t="shared" si="73"/>
        <v>3.3830606910176665E-4</v>
      </c>
      <c r="M289" s="157">
        <f t="shared" si="73"/>
        <v>4.4926333300959081E-5</v>
      </c>
      <c r="N289" s="157">
        <f t="shared" si="73"/>
        <v>6.9001314377075247E-5</v>
      </c>
      <c r="O289" s="157">
        <f t="shared" si="73"/>
        <v>4.3178482732484741E-4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3.3401812190812733E-3</v>
      </c>
      <c r="G290" s="156">
        <f>RES_hhdet_in_fec!G$110</f>
        <v>1.4986751367700824E-4</v>
      </c>
      <c r="H290" s="156">
        <f>RES_hhdet_in_fec!H$110</f>
        <v>3.1089934778232963E-4</v>
      </c>
      <c r="I290" s="156">
        <f>RES_hhdet_in_fec!I$110</f>
        <v>7.6351731446794725E-4</v>
      </c>
      <c r="J290" s="156">
        <f>RES_hhdet_in_fec!J$110</f>
        <v>7.4096424362766436E-4</v>
      </c>
      <c r="K290" s="156">
        <f>RES_hhdet_in_fec!K$110</f>
        <v>5.9404096723330105E-4</v>
      </c>
      <c r="L290" s="156">
        <f>RES_hhdet_in_fec!L$110</f>
        <v>3.3830606910176665E-4</v>
      </c>
      <c r="M290" s="156">
        <f>RES_hhdet_in_fec!M$110</f>
        <v>4.4926333300959081E-5</v>
      </c>
      <c r="N290" s="156">
        <f>RES_hhdet_in_fec!N$110</f>
        <v>6.9001314377075247E-5</v>
      </c>
      <c r="O290" s="156">
        <f>RES_hhdet_in_fec!O$110</f>
        <v>4.3178482732484741E-4</v>
      </c>
      <c r="P290" s="156">
        <f>RES_hhdet_in_fec!P$110</f>
        <v>0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1.9955636965097962E-2</v>
      </c>
      <c r="G291" s="157">
        <f t="shared" si="74"/>
        <v>1.3939494986954751E-4</v>
      </c>
      <c r="H291" s="157">
        <f t="shared" si="74"/>
        <v>2.8407891142371623E-4</v>
      </c>
      <c r="I291" s="157">
        <f t="shared" si="74"/>
        <v>1.0935167031050561E-3</v>
      </c>
      <c r="J291" s="157">
        <f t="shared" si="74"/>
        <v>1.1787288323480852E-3</v>
      </c>
      <c r="K291" s="157">
        <f t="shared" si="74"/>
        <v>1.6329032790220175E-3</v>
      </c>
      <c r="L291" s="157">
        <f t="shared" si="74"/>
        <v>4.3436104314421191E-4</v>
      </c>
      <c r="M291" s="157">
        <f t="shared" si="74"/>
        <v>5.4203002357801016E-5</v>
      </c>
      <c r="N291" s="157">
        <f t="shared" si="74"/>
        <v>9.9425318120510394E-5</v>
      </c>
      <c r="O291" s="157">
        <f t="shared" si="74"/>
        <v>9.2036842171850102E-4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8.0464608237128393E-3</v>
      </c>
      <c r="G296" s="162">
        <f>RES_hhdet_in_fec!G$116</f>
        <v>1.0105707159380944E-5</v>
      </c>
      <c r="H296" s="162">
        <f>RES_hhdet_in_fec!H$116</f>
        <v>0</v>
      </c>
      <c r="I296" s="162">
        <f>RES_hhdet_in_fec!I$116</f>
        <v>0</v>
      </c>
      <c r="J296" s="162">
        <f>RES_hhdet_in_fec!J$116</f>
        <v>0</v>
      </c>
      <c r="K296" s="162">
        <f>RES_hhdet_in_fec!K$116</f>
        <v>0</v>
      </c>
      <c r="L296" s="162">
        <f>RES_hhdet_in_fec!L$116</f>
        <v>0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1.1909176141385123E-2</v>
      </c>
      <c r="G297" s="160">
        <f t="shared" si="76"/>
        <v>1.2928924271016657E-4</v>
      </c>
      <c r="H297" s="160">
        <f t="shared" si="76"/>
        <v>2.8407891142371623E-4</v>
      </c>
      <c r="I297" s="160">
        <f t="shared" si="76"/>
        <v>1.0935167031050561E-3</v>
      </c>
      <c r="J297" s="160">
        <f t="shared" si="76"/>
        <v>1.1787288323480852E-3</v>
      </c>
      <c r="K297" s="160">
        <f t="shared" si="76"/>
        <v>1.6329032790220175E-3</v>
      </c>
      <c r="L297" s="160">
        <f t="shared" si="76"/>
        <v>4.3436104314421191E-4</v>
      </c>
      <c r="M297" s="160">
        <f t="shared" si="76"/>
        <v>5.4203002357801016E-5</v>
      </c>
      <c r="N297" s="160">
        <f t="shared" si="76"/>
        <v>9.9425318120510394E-5</v>
      </c>
      <c r="O297" s="160">
        <f t="shared" si="76"/>
        <v>9.2036842171850102E-4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4.8206124931829989E-3</v>
      </c>
      <c r="G298" s="156">
        <f>RES_hhdet_in_fec!G$118</f>
        <v>5.8812194337902425E-5</v>
      </c>
      <c r="H298" s="156">
        <f>RES_hhdet_in_fec!H$118</f>
        <v>1.2405113736245024E-4</v>
      </c>
      <c r="I298" s="156">
        <f>RES_hhdet_in_fec!I$118</f>
        <v>4.6080111652081632E-4</v>
      </c>
      <c r="J298" s="156">
        <f>RES_hhdet_in_fec!J$118</f>
        <v>4.9348838774881281E-4</v>
      </c>
      <c r="K298" s="156">
        <f>RES_hhdet_in_fec!K$118</f>
        <v>6.6102075732527238E-4</v>
      </c>
      <c r="L298" s="156">
        <f>RES_hhdet_in_fec!L$118</f>
        <v>1.794033154902594E-4</v>
      </c>
      <c r="M298" s="156">
        <f>RES_hhdet_in_fec!M$118</f>
        <v>2.2374250017705299E-5</v>
      </c>
      <c r="N298" s="156">
        <f>RES_hhdet_in_fec!N$118</f>
        <v>4.3569900916201574E-5</v>
      </c>
      <c r="O298" s="156">
        <f>RES_hhdet_in_fec!O$118</f>
        <v>3.9189605924444933E-4</v>
      </c>
      <c r="P298" s="156">
        <f>RES_hhdet_in_fec!P$118</f>
        <v>0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7.088563648202123E-3</v>
      </c>
      <c r="G299" s="156">
        <f>RES_hhdet_in_fec!G$119</f>
        <v>7.047704837226413E-5</v>
      </c>
      <c r="H299" s="156">
        <f>RES_hhdet_in_fec!H$119</f>
        <v>1.6002777406126602E-4</v>
      </c>
      <c r="I299" s="156">
        <f>RES_hhdet_in_fec!I$119</f>
        <v>6.3271558658423979E-4</v>
      </c>
      <c r="J299" s="156">
        <f>RES_hhdet_in_fec!J$119</f>
        <v>6.8524044459927237E-4</v>
      </c>
      <c r="K299" s="156">
        <f>RES_hhdet_in_fec!K$119</f>
        <v>9.7188252169674513E-4</v>
      </c>
      <c r="L299" s="156">
        <f>RES_hhdet_in_fec!L$119</f>
        <v>2.5495772765395255E-4</v>
      </c>
      <c r="M299" s="156">
        <f>RES_hhdet_in_fec!M$119</f>
        <v>3.1828752340095713E-5</v>
      </c>
      <c r="N299" s="156">
        <f>RES_hhdet_in_fec!N$119</f>
        <v>5.5855417204308826E-5</v>
      </c>
      <c r="O299" s="156">
        <f>RES_hhdet_in_fec!O$119</f>
        <v>5.2847236247405174E-4</v>
      </c>
      <c r="P299" s="156">
        <f>RES_hhdet_in_fec!P$119</f>
        <v>0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1.5395841593076682E-2</v>
      </c>
      <c r="G300" s="157">
        <f t="shared" si="77"/>
        <v>1.1218314170321219E-4</v>
      </c>
      <c r="H300" s="157">
        <f t="shared" si="77"/>
        <v>2.4213269807439575E-4</v>
      </c>
      <c r="I300" s="157">
        <f t="shared" si="77"/>
        <v>9.4578890060397869E-4</v>
      </c>
      <c r="J300" s="157">
        <f t="shared" si="77"/>
        <v>9.8977981549849088E-4</v>
      </c>
      <c r="K300" s="157">
        <f t="shared" si="77"/>
        <v>1.3698439889948146E-3</v>
      </c>
      <c r="L300" s="157">
        <f t="shared" si="77"/>
        <v>3.620605883426329E-4</v>
      </c>
      <c r="M300" s="157">
        <f t="shared" si="77"/>
        <v>4.3652560959551971E-5</v>
      </c>
      <c r="N300" s="157">
        <f t="shared" si="77"/>
        <v>8.3842064233969856E-5</v>
      </c>
      <c r="O300" s="157">
        <f t="shared" si="77"/>
        <v>7.5415286992153315E-4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1.5395841593076682E-2</v>
      </c>
      <c r="G302" s="57">
        <f>RES_hhdet_in_fec!G$122</f>
        <v>1.1218314170321219E-4</v>
      </c>
      <c r="H302" s="57">
        <f>RES_hhdet_in_fec!H$122</f>
        <v>2.4213269807439575E-4</v>
      </c>
      <c r="I302" s="57">
        <f>RES_hhdet_in_fec!I$122</f>
        <v>9.4578890060397869E-4</v>
      </c>
      <c r="J302" s="57">
        <f>RES_hhdet_in_fec!J$122</f>
        <v>9.8977981549849088E-4</v>
      </c>
      <c r="K302" s="57">
        <f>RES_hhdet_in_fec!K$122</f>
        <v>1.3698439889948146E-3</v>
      </c>
      <c r="L302" s="57">
        <f>RES_hhdet_in_fec!L$122</f>
        <v>3.620605883426329E-4</v>
      </c>
      <c r="M302" s="57">
        <f>RES_hhdet_in_fec!M$122</f>
        <v>4.3652560959551971E-5</v>
      </c>
      <c r="N302" s="57">
        <f>RES_hhdet_in_fec!N$122</f>
        <v>8.3842064233969856E-5</v>
      </c>
      <c r="O302" s="57">
        <f>RES_hhdet_in_fec!O$122</f>
        <v>7.5415286992153315E-4</v>
      </c>
      <c r="P302" s="57">
        <f>RES_hhdet_in_fec!P$122</f>
        <v>0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0.12223550190436445</v>
      </c>
      <c r="G304" s="168">
        <f t="shared" si="78"/>
        <v>1.1229661877668134E-3</v>
      </c>
      <c r="H304" s="168">
        <f t="shared" si="78"/>
        <v>2.4353890388910887E-3</v>
      </c>
      <c r="I304" s="168">
        <f t="shared" si="78"/>
        <v>8.2260642345477007E-3</v>
      </c>
      <c r="J304" s="168">
        <f t="shared" si="78"/>
        <v>8.4112704232861303E-3</v>
      </c>
      <c r="K304" s="168">
        <f t="shared" si="78"/>
        <v>1.023198222632569E-2</v>
      </c>
      <c r="L304" s="168">
        <f t="shared" si="78"/>
        <v>3.1283790043197326E-3</v>
      </c>
      <c r="M304" s="168">
        <f t="shared" si="78"/>
        <v>4.1207050478538282E-4</v>
      </c>
      <c r="N304" s="168">
        <f t="shared" si="78"/>
        <v>7.3901678247308882E-4</v>
      </c>
      <c r="O304" s="168">
        <f t="shared" si="78"/>
        <v>5.3249215769926861E-3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8.6814337102730788E-2</v>
      </c>
      <c r="G305" s="157">
        <f t="shared" si="79"/>
        <v>6.1099468631884357E-4</v>
      </c>
      <c r="H305" s="157">
        <f t="shared" si="79"/>
        <v>1.3356428007791498E-3</v>
      </c>
      <c r="I305" s="157">
        <f t="shared" si="79"/>
        <v>4.796480699959544E-3</v>
      </c>
      <c r="J305" s="157">
        <f t="shared" si="79"/>
        <v>4.8191632402441757E-3</v>
      </c>
      <c r="K305" s="157">
        <f t="shared" si="79"/>
        <v>6.1508511645637356E-3</v>
      </c>
      <c r="L305" s="157">
        <f t="shared" si="79"/>
        <v>1.5354127801224329E-3</v>
      </c>
      <c r="M305" s="157">
        <f t="shared" si="79"/>
        <v>1.9826532512552637E-4</v>
      </c>
      <c r="N305" s="157">
        <f t="shared" si="79"/>
        <v>3.515649553743486E-4</v>
      </c>
      <c r="O305" s="157">
        <f t="shared" si="79"/>
        <v>2.344486899783141E-3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8.6431724676272415E-2</v>
      </c>
      <c r="G306" s="156">
        <f>RES_hhdet_in_tes!G$107</f>
        <v>6.0918345512061417E-4</v>
      </c>
      <c r="H306" s="156">
        <f>RES_hhdet_in_tes!H$107</f>
        <v>1.3295422870637102E-3</v>
      </c>
      <c r="I306" s="156">
        <f>RES_hhdet_in_tes!I$107</f>
        <v>4.7656195560067307E-3</v>
      </c>
      <c r="J306" s="156">
        <f>RES_hhdet_in_tes!J$107</f>
        <v>4.7894574658960878E-3</v>
      </c>
      <c r="K306" s="156">
        <f>RES_hhdet_in_tes!K$107</f>
        <v>6.1079225785610029E-3</v>
      </c>
      <c r="L306" s="156">
        <f>RES_hhdet_in_tes!L$107</f>
        <v>1.524565268268993E-3</v>
      </c>
      <c r="M306" s="156">
        <f>RES_hhdet_in_tes!M$107</f>
        <v>1.9763755201984408E-4</v>
      </c>
      <c r="N306" s="156">
        <f>RES_hhdet_in_tes!N$107</f>
        <v>3.48443170668815E-4</v>
      </c>
      <c r="O306" s="156">
        <f>RES_hhdet_in_tes!O$107</f>
        <v>2.3237628007734554E-3</v>
      </c>
      <c r="P306" s="156">
        <f>RES_hhdet_in_tes!P$107</f>
        <v>0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3.826124264583774E-4</v>
      </c>
      <c r="G307" s="156">
        <f>RES_hhdet_in_tes!G$108</f>
        <v>1.8112311982293831E-6</v>
      </c>
      <c r="H307" s="156">
        <f>RES_hhdet_in_tes!H$108</f>
        <v>6.1005137154395408E-6</v>
      </c>
      <c r="I307" s="156">
        <f>RES_hhdet_in_tes!I$108</f>
        <v>3.0861143952813328E-5</v>
      </c>
      <c r="J307" s="156">
        <f>RES_hhdet_in_tes!J$108</f>
        <v>2.9705774348088178E-5</v>
      </c>
      <c r="K307" s="156">
        <f>RES_hhdet_in_tes!K$108</f>
        <v>4.2928586002732755E-5</v>
      </c>
      <c r="L307" s="156">
        <f>RES_hhdet_in_tes!L$108</f>
        <v>1.0847511853439765E-5</v>
      </c>
      <c r="M307" s="156">
        <f>RES_hhdet_in_tes!M$108</f>
        <v>6.2777310568229351E-7</v>
      </c>
      <c r="N307" s="156">
        <f>RES_hhdet_in_tes!N$108</f>
        <v>3.1217847055335954E-6</v>
      </c>
      <c r="O307" s="156">
        <f>RES_hhdet_in_tes!O$108</f>
        <v>2.0724099009685633E-5</v>
      </c>
      <c r="P307" s="156">
        <f>RES_hhdet_in_tes!P$108</f>
        <v>0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6.4489209401886512E-3</v>
      </c>
      <c r="G308" s="157">
        <f t="shared" si="80"/>
        <v>3.0092201824003152E-4</v>
      </c>
      <c r="H308" s="157">
        <f t="shared" si="80"/>
        <v>6.5131082251397262E-4</v>
      </c>
      <c r="I308" s="157">
        <f t="shared" si="80"/>
        <v>1.6774138169684365E-3</v>
      </c>
      <c r="J308" s="157">
        <f t="shared" si="80"/>
        <v>1.7218632349485885E-3</v>
      </c>
      <c r="K308" s="157">
        <f t="shared" si="80"/>
        <v>1.4724151725095784E-3</v>
      </c>
      <c r="L308" s="157">
        <f t="shared" si="80"/>
        <v>9.0154018810775446E-4</v>
      </c>
      <c r="M308" s="157">
        <f t="shared" si="80"/>
        <v>1.2864203031685362E-4</v>
      </c>
      <c r="N308" s="157">
        <f t="shared" si="80"/>
        <v>2.2867612257898028E-4</v>
      </c>
      <c r="O308" s="157">
        <f t="shared" si="80"/>
        <v>1.5208886610756037E-3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6.4489209401886512E-3</v>
      </c>
      <c r="G309" s="156">
        <f>RES_hhdet_in_tes!G$110</f>
        <v>3.0092201824003152E-4</v>
      </c>
      <c r="H309" s="156">
        <f>RES_hhdet_in_tes!H$110</f>
        <v>6.5131082251397262E-4</v>
      </c>
      <c r="I309" s="156">
        <f>RES_hhdet_in_tes!I$110</f>
        <v>1.6774138169684365E-3</v>
      </c>
      <c r="J309" s="156">
        <f>RES_hhdet_in_tes!J$110</f>
        <v>1.7218632349485885E-3</v>
      </c>
      <c r="K309" s="156">
        <f>RES_hhdet_in_tes!K$110</f>
        <v>1.4724151725095784E-3</v>
      </c>
      <c r="L309" s="156">
        <f>RES_hhdet_in_tes!L$110</f>
        <v>9.0154018810775446E-4</v>
      </c>
      <c r="M309" s="156">
        <f>RES_hhdet_in_tes!M$110</f>
        <v>1.2864203031685362E-4</v>
      </c>
      <c r="N309" s="156">
        <f>RES_hhdet_in_tes!N$110</f>
        <v>2.2867612257898028E-4</v>
      </c>
      <c r="O309" s="156">
        <f>RES_hhdet_in_tes!O$110</f>
        <v>1.5208886610756037E-3</v>
      </c>
      <c r="P309" s="156">
        <f>RES_hhdet_in_tes!P$110</f>
        <v>0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1.6145462839005777E-2</v>
      </c>
      <c r="G310" s="157">
        <f t="shared" si="81"/>
        <v>1.1737658413943534E-4</v>
      </c>
      <c r="H310" s="157">
        <f t="shared" si="81"/>
        <v>2.4580995129771599E-4</v>
      </c>
      <c r="I310" s="157">
        <f t="shared" si="81"/>
        <v>9.5877544780011777E-4</v>
      </c>
      <c r="J310" s="157">
        <f t="shared" si="81"/>
        <v>1.0377224374233428E-3</v>
      </c>
      <c r="K310" s="157">
        <f t="shared" si="81"/>
        <v>1.4533723420952014E-3</v>
      </c>
      <c r="L310" s="157">
        <f t="shared" si="81"/>
        <v>3.8533129105435855E-4</v>
      </c>
      <c r="M310" s="157">
        <f t="shared" si="81"/>
        <v>4.8177268932496149E-5</v>
      </c>
      <c r="N310" s="157">
        <f t="shared" si="81"/>
        <v>8.7587026233862413E-5</v>
      </c>
      <c r="O310" s="157">
        <f t="shared" si="81"/>
        <v>8.1810882412257542E-4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5.6637576182475132E-3</v>
      </c>
      <c r="G315" s="162">
        <f>RES_hhdet_in_tes!G$116</f>
        <v>7.1451400715222303E-6</v>
      </c>
      <c r="H315" s="162">
        <f>RES_hhdet_in_tes!H$116</f>
        <v>0</v>
      </c>
      <c r="I315" s="162">
        <f>RES_hhdet_in_tes!I$116</f>
        <v>0</v>
      </c>
      <c r="J315" s="162">
        <f>RES_hhdet_in_tes!J$116</f>
        <v>0</v>
      </c>
      <c r="K315" s="162">
        <f>RES_hhdet_in_tes!K$116</f>
        <v>0</v>
      </c>
      <c r="L315" s="162">
        <f>RES_hhdet_in_tes!L$116</f>
        <v>0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1.0481705220758263E-2</v>
      </c>
      <c r="G316" s="160">
        <f t="shared" si="83"/>
        <v>1.1023144406791312E-4</v>
      </c>
      <c r="H316" s="160">
        <f t="shared" si="83"/>
        <v>2.4580995129771599E-4</v>
      </c>
      <c r="I316" s="160">
        <f t="shared" si="83"/>
        <v>9.5877544780011777E-4</v>
      </c>
      <c r="J316" s="160">
        <f t="shared" si="83"/>
        <v>1.0377224374233428E-3</v>
      </c>
      <c r="K316" s="160">
        <f t="shared" si="83"/>
        <v>1.4533723420952014E-3</v>
      </c>
      <c r="L316" s="160">
        <f t="shared" si="83"/>
        <v>3.8533129105435855E-4</v>
      </c>
      <c r="M316" s="160">
        <f t="shared" si="83"/>
        <v>4.8177268932496149E-5</v>
      </c>
      <c r="N316" s="160">
        <f t="shared" si="83"/>
        <v>8.7587026233862413E-5</v>
      </c>
      <c r="O316" s="160">
        <f t="shared" si="83"/>
        <v>8.1810882412257542E-4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3.3931415725561393E-3</v>
      </c>
      <c r="G317" s="156">
        <f>RES_hhdet_in_tes!G$118</f>
        <v>4.0791060589479502E-5</v>
      </c>
      <c r="H317" s="156">
        <f>RES_hhdet_in_tes!H$118</f>
        <v>8.6807787791203295E-5</v>
      </c>
      <c r="I317" s="156">
        <f>RES_hhdet_in_tes!I$118</f>
        <v>3.2591211600835996E-4</v>
      </c>
      <c r="J317" s="156">
        <f>RES_hhdet_in_tes!J$118</f>
        <v>3.5052268216123302E-4</v>
      </c>
      <c r="K317" s="156">
        <f>RES_hhdet_in_tes!K$118</f>
        <v>4.7326784985385789E-4</v>
      </c>
      <c r="L317" s="156">
        <f>RES_hhdet_in_tes!L$118</f>
        <v>1.2843796585186221E-4</v>
      </c>
      <c r="M317" s="156">
        <f>RES_hhdet_in_tes!M$118</f>
        <v>1.6049056366327467E-5</v>
      </c>
      <c r="N317" s="156">
        <f>RES_hhdet_in_tes!N$118</f>
        <v>3.1738962999930551E-5</v>
      </c>
      <c r="O317" s="156">
        <f>RES_hhdet_in_tes!O$118</f>
        <v>2.8719575566915417E-4</v>
      </c>
      <c r="P317" s="156">
        <f>RES_hhdet_in_tes!P$118</f>
        <v>0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7.0885636482021239E-3</v>
      </c>
      <c r="G318" s="156">
        <f>RES_hhdet_in_tes!G$119</f>
        <v>6.9440383478433618E-5</v>
      </c>
      <c r="H318" s="156">
        <f>RES_hhdet_in_tes!H$119</f>
        <v>1.5900216350651268E-4</v>
      </c>
      <c r="I318" s="156">
        <f>RES_hhdet_in_tes!I$119</f>
        <v>6.3286333179175781E-4</v>
      </c>
      <c r="J318" s="156">
        <f>RES_hhdet_in_tes!J$119</f>
        <v>6.8719975526210968E-4</v>
      </c>
      <c r="K318" s="156">
        <f>RES_hhdet_in_tes!K$119</f>
        <v>9.8010449224134348E-4</v>
      </c>
      <c r="L318" s="156">
        <f>RES_hhdet_in_tes!L$119</f>
        <v>2.5689332520249634E-4</v>
      </c>
      <c r="M318" s="156">
        <f>RES_hhdet_in_tes!M$119</f>
        <v>3.2128212566168682E-5</v>
      </c>
      <c r="N318" s="156">
        <f>RES_hhdet_in_tes!N$119</f>
        <v>5.5848063233931869E-5</v>
      </c>
      <c r="O318" s="156">
        <f>RES_hhdet_in_tes!O$119</f>
        <v>5.3091306845342125E-4</v>
      </c>
      <c r="P318" s="156">
        <f>RES_hhdet_in_tes!P$119</f>
        <v>0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1.2826781022439244E-2</v>
      </c>
      <c r="G319" s="157">
        <f t="shared" si="84"/>
        <v>9.3672899068502962E-5</v>
      </c>
      <c r="H319" s="157">
        <f t="shared" si="84"/>
        <v>2.026254643002503E-4</v>
      </c>
      <c r="I319" s="157">
        <f t="shared" si="84"/>
        <v>7.9339426981960264E-4</v>
      </c>
      <c r="J319" s="157">
        <f t="shared" si="84"/>
        <v>8.3252151067002376E-4</v>
      </c>
      <c r="K319" s="157">
        <f t="shared" si="84"/>
        <v>1.1553435471571751E-3</v>
      </c>
      <c r="L319" s="157">
        <f t="shared" si="84"/>
        <v>3.0609474503518646E-4</v>
      </c>
      <c r="M319" s="157">
        <f t="shared" si="84"/>
        <v>3.6985880410506677E-5</v>
      </c>
      <c r="N319" s="157">
        <f t="shared" si="84"/>
        <v>7.1188678285897552E-5</v>
      </c>
      <c r="O319" s="157">
        <f t="shared" si="84"/>
        <v>6.4143719201136635E-4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1.2826781022439244E-2</v>
      </c>
      <c r="G321" s="57">
        <f>RES_hhdet_in_tes!G$122</f>
        <v>9.3672899068502962E-5</v>
      </c>
      <c r="H321" s="57">
        <f>RES_hhdet_in_tes!H$122</f>
        <v>2.026254643002503E-4</v>
      </c>
      <c r="I321" s="57">
        <f>RES_hhdet_in_tes!I$122</f>
        <v>7.9339426981960264E-4</v>
      </c>
      <c r="J321" s="57">
        <f>RES_hhdet_in_tes!J$122</f>
        <v>8.3252151067002376E-4</v>
      </c>
      <c r="K321" s="57">
        <f>RES_hhdet_in_tes!K$122</f>
        <v>1.1553435471571751E-3</v>
      </c>
      <c r="L321" s="57">
        <f>RES_hhdet_in_tes!L$122</f>
        <v>3.0609474503518646E-4</v>
      </c>
      <c r="M321" s="57">
        <f>RES_hhdet_in_tes!M$122</f>
        <v>3.6985880410506677E-5</v>
      </c>
      <c r="N321" s="57">
        <f>RES_hhdet_in_tes!N$122</f>
        <v>7.1188678285897552E-5</v>
      </c>
      <c r="O321" s="57">
        <f>RES_hhdet_in_tes!O$122</f>
        <v>6.4143719201136635E-4</v>
      </c>
      <c r="P321" s="57">
        <f>RES_hhdet_in_tes!P$122</f>
        <v>0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>
        <f t="shared" si="85"/>
        <v>0.82626517148907941</v>
      </c>
      <c r="G323" s="175">
        <f t="shared" si="85"/>
        <v>0.9621819165058032</v>
      </c>
      <c r="H323" s="175">
        <f t="shared" si="85"/>
        <v>0.97281606073252203</v>
      </c>
      <c r="I323" s="175">
        <f t="shared" si="85"/>
        <v>0.93817000300344466</v>
      </c>
      <c r="J323" s="175">
        <f t="shared" si="85"/>
        <v>0.94775151637578037</v>
      </c>
      <c r="K323" s="175">
        <f t="shared" si="85"/>
        <v>0.91610859174000003</v>
      </c>
      <c r="L323" s="175">
        <f t="shared" si="85"/>
        <v>1.0373067666236115</v>
      </c>
      <c r="M323" s="175">
        <f t="shared" si="85"/>
        <v>1.070140848353706</v>
      </c>
      <c r="N323" s="175">
        <f t="shared" si="85"/>
        <v>1.085120974792948</v>
      </c>
      <c r="O323" s="175">
        <f t="shared" si="85"/>
        <v>1.0734247023418126</v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>
        <f t="shared" si="85"/>
        <v>0.7946703959799174</v>
      </c>
      <c r="G324" s="169">
        <f t="shared" si="85"/>
        <v>0.7979992595127321</v>
      </c>
      <c r="H324" s="169">
        <f t="shared" si="85"/>
        <v>0.80154686693048771</v>
      </c>
      <c r="I324" s="169">
        <f t="shared" si="85"/>
        <v>0.80405293880009565</v>
      </c>
      <c r="J324" s="169">
        <f t="shared" si="85"/>
        <v>0.80783874619808793</v>
      </c>
      <c r="K324" s="169">
        <f t="shared" si="85"/>
        <v>0.8122966004797012</v>
      </c>
      <c r="L324" s="169">
        <f t="shared" si="85"/>
        <v>0.81621439254193839</v>
      </c>
      <c r="M324" s="169">
        <f t="shared" si="85"/>
        <v>0.81833124684054237</v>
      </c>
      <c r="N324" s="169">
        <f t="shared" si="85"/>
        <v>0.81992526956839684</v>
      </c>
      <c r="O324" s="169">
        <f t="shared" si="85"/>
        <v>0.82136506157271005</v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>
        <f t="shared" si="85"/>
        <v>0.79394874048053954</v>
      </c>
      <c r="G325" s="73">
        <f t="shared" si="85"/>
        <v>0.79751191791860887</v>
      </c>
      <c r="H325" s="73">
        <f t="shared" si="85"/>
        <v>0.80079318659976129</v>
      </c>
      <c r="I325" s="73">
        <f t="shared" si="85"/>
        <v>0.802991750548818</v>
      </c>
      <c r="J325" s="73">
        <f t="shared" si="85"/>
        <v>0.80682169223080025</v>
      </c>
      <c r="K325" s="73">
        <f t="shared" si="85"/>
        <v>0.81114644016757298</v>
      </c>
      <c r="L325" s="73">
        <f t="shared" si="85"/>
        <v>0.81504712915969091</v>
      </c>
      <c r="M325" s="73">
        <f t="shared" si="85"/>
        <v>0.81780691112440396</v>
      </c>
      <c r="N325" s="73">
        <f t="shared" si="85"/>
        <v>0.81845343219307287</v>
      </c>
      <c r="O325" s="73">
        <f t="shared" si="85"/>
        <v>0.81990935876381588</v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>
        <f t="shared" si="85"/>
        <v>0.99999999999999989</v>
      </c>
      <c r="G326" s="73">
        <f t="shared" si="85"/>
        <v>1.0044394606004796</v>
      </c>
      <c r="H326" s="73">
        <f t="shared" si="85"/>
        <v>1.0083839974361071</v>
      </c>
      <c r="I326" s="73">
        <f t="shared" si="85"/>
        <v>1.0102112804959478</v>
      </c>
      <c r="J326" s="73">
        <f t="shared" si="85"/>
        <v>1.0139063482372175</v>
      </c>
      <c r="K326" s="73">
        <f t="shared" si="85"/>
        <v>1.0175923064128707</v>
      </c>
      <c r="L326" s="73">
        <f t="shared" si="85"/>
        <v>1.0219038681770016</v>
      </c>
      <c r="M326" s="73">
        <f t="shared" si="85"/>
        <v>1.025283042744743</v>
      </c>
      <c r="N326" s="73">
        <f t="shared" si="85"/>
        <v>1.0258323328087418</v>
      </c>
      <c r="O326" s="73">
        <f t="shared" si="85"/>
        <v>1.0255242598373895</v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>
        <f t="shared" si="85"/>
        <v>1.9307098978187913</v>
      </c>
      <c r="G327" s="169">
        <f t="shared" si="85"/>
        <v>2.0079202680880743</v>
      </c>
      <c r="H327" s="169">
        <f t="shared" si="85"/>
        <v>2.0949250204602414</v>
      </c>
      <c r="I327" s="169">
        <f t="shared" si="85"/>
        <v>2.1969558321507519</v>
      </c>
      <c r="J327" s="169">
        <f t="shared" si="85"/>
        <v>2.3238142052827953</v>
      </c>
      <c r="K327" s="169">
        <f t="shared" si="85"/>
        <v>2.4786424737122692</v>
      </c>
      <c r="L327" s="169">
        <f t="shared" si="85"/>
        <v>2.6648655476427767</v>
      </c>
      <c r="M327" s="169">
        <f t="shared" si="85"/>
        <v>2.86339927754815</v>
      </c>
      <c r="N327" s="169">
        <f t="shared" si="85"/>
        <v>3.3140835742536932</v>
      </c>
      <c r="O327" s="169">
        <f t="shared" si="85"/>
        <v>3.5223300237258774</v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>
        <f t="shared" si="85"/>
        <v>1.9307098978187913</v>
      </c>
      <c r="G328" s="73">
        <f t="shared" si="85"/>
        <v>2.0079202680880743</v>
      </c>
      <c r="H328" s="73">
        <f t="shared" si="85"/>
        <v>2.0949250204602414</v>
      </c>
      <c r="I328" s="73">
        <f t="shared" si="85"/>
        <v>2.1969558321507519</v>
      </c>
      <c r="J328" s="73">
        <f t="shared" si="85"/>
        <v>2.3238142052827953</v>
      </c>
      <c r="K328" s="73">
        <f t="shared" si="85"/>
        <v>2.4786424737122692</v>
      </c>
      <c r="L328" s="73">
        <f t="shared" si="85"/>
        <v>2.6648655476427767</v>
      </c>
      <c r="M328" s="73">
        <f t="shared" si="85"/>
        <v>2.86339927754815</v>
      </c>
      <c r="N328" s="73">
        <f t="shared" si="85"/>
        <v>3.3140835742536932</v>
      </c>
      <c r="O328" s="73">
        <f t="shared" si="85"/>
        <v>3.5223300237258774</v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>
        <f t="shared" si="85"/>
        <v>0.80906777705186217</v>
      </c>
      <c r="G329" s="169">
        <f t="shared" si="85"/>
        <v>0.84204330393089555</v>
      </c>
      <c r="H329" s="169">
        <f t="shared" si="85"/>
        <v>0.86528757120967559</v>
      </c>
      <c r="I329" s="169">
        <f t="shared" si="85"/>
        <v>0.87678171268684002</v>
      </c>
      <c r="J329" s="169">
        <f t="shared" si="85"/>
        <v>0.88037418695880143</v>
      </c>
      <c r="K329" s="169">
        <f t="shared" si="85"/>
        <v>0.89005415125729848</v>
      </c>
      <c r="L329" s="169">
        <f t="shared" si="85"/>
        <v>0.88712212371776855</v>
      </c>
      <c r="M329" s="169">
        <f t="shared" si="85"/>
        <v>0.88883026468666393</v>
      </c>
      <c r="N329" s="169">
        <f t="shared" si="85"/>
        <v>0.88093282364659731</v>
      </c>
      <c r="O329" s="169">
        <f t="shared" si="85"/>
        <v>0.88889275731017836</v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>
        <f t="shared" si="85"/>
        <v>0.70388183604355303</v>
      </c>
      <c r="G334" s="171">
        <f t="shared" si="85"/>
        <v>0.70704008723323497</v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>
        <f t="shared" si="85"/>
        <v>0.88013688741521678</v>
      </c>
      <c r="G335" s="170">
        <f t="shared" si="85"/>
        <v>0.85259563562471963</v>
      </c>
      <c r="H335" s="170">
        <f t="shared" si="85"/>
        <v>0.86528757120967559</v>
      </c>
      <c r="I335" s="170">
        <f t="shared" si="85"/>
        <v>0.87678171268684002</v>
      </c>
      <c r="J335" s="170">
        <f t="shared" si="85"/>
        <v>0.88037418695880143</v>
      </c>
      <c r="K335" s="170">
        <f t="shared" si="85"/>
        <v>0.89005415125729848</v>
      </c>
      <c r="L335" s="170">
        <f t="shared" si="85"/>
        <v>0.88712212371776855</v>
      </c>
      <c r="M335" s="170">
        <f t="shared" si="85"/>
        <v>0.88883026468666393</v>
      </c>
      <c r="N335" s="170">
        <f t="shared" si="85"/>
        <v>0.88093282364659731</v>
      </c>
      <c r="O335" s="170">
        <f t="shared" si="85"/>
        <v>0.88889275731017836</v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>
        <f t="shared" si="85"/>
        <v>0.70388183604355314</v>
      </c>
      <c r="G336" s="73">
        <f t="shared" si="85"/>
        <v>0.69358168061399939</v>
      </c>
      <c r="H336" s="73">
        <f t="shared" si="85"/>
        <v>0.69977421922033622</v>
      </c>
      <c r="I336" s="73">
        <f t="shared" si="85"/>
        <v>0.70727284358400022</v>
      </c>
      <c r="J336" s="73">
        <f t="shared" si="85"/>
        <v>0.7102957047484777</v>
      </c>
      <c r="K336" s="73">
        <f t="shared" si="85"/>
        <v>0.71596518658335295</v>
      </c>
      <c r="L336" s="73">
        <f t="shared" si="85"/>
        <v>0.71591745950110763</v>
      </c>
      <c r="M336" s="73">
        <f t="shared" si="85"/>
        <v>0.71730030520028376</v>
      </c>
      <c r="N336" s="73">
        <f t="shared" si="85"/>
        <v>0.72846075691047396</v>
      </c>
      <c r="O336" s="73">
        <f t="shared" si="85"/>
        <v>0.73283654911674623</v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>
        <f t="shared" si="85"/>
        <v>1.0000000000000002</v>
      </c>
      <c r="G337" s="73">
        <f t="shared" si="85"/>
        <v>0.98529074474920142</v>
      </c>
      <c r="H337" s="73">
        <f t="shared" si="85"/>
        <v>0.99359104654945285</v>
      </c>
      <c r="I337" s="73">
        <f t="shared" si="85"/>
        <v>1.0002335096695114</v>
      </c>
      <c r="J337" s="73">
        <f t="shared" si="85"/>
        <v>1.0028593038812574</v>
      </c>
      <c r="K337" s="73">
        <f t="shared" si="85"/>
        <v>1.0084598399097087</v>
      </c>
      <c r="L337" s="73">
        <f t="shared" si="85"/>
        <v>1.007591837150239</v>
      </c>
      <c r="M337" s="73">
        <f t="shared" si="85"/>
        <v>1.0094084814532842</v>
      </c>
      <c r="N337" s="73">
        <f t="shared" si="85"/>
        <v>0.99986833917379836</v>
      </c>
      <c r="O337" s="73">
        <f t="shared" si="85"/>
        <v>1.0046184174474959</v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>
        <f t="shared" si="85"/>
        <v>0.83313282647746179</v>
      </c>
      <c r="G338" s="169">
        <f t="shared" si="85"/>
        <v>0.83499978380281703</v>
      </c>
      <c r="H338" s="169">
        <f t="shared" si="85"/>
        <v>0.83683643684502795</v>
      </c>
      <c r="I338" s="169">
        <f t="shared" si="85"/>
        <v>0.83887035395841802</v>
      </c>
      <c r="J338" s="169">
        <f t="shared" si="85"/>
        <v>0.84111789070050313</v>
      </c>
      <c r="K338" s="169">
        <f t="shared" si="85"/>
        <v>0.84341250276607127</v>
      </c>
      <c r="L338" s="169">
        <f t="shared" si="85"/>
        <v>0.84542409444884503</v>
      </c>
      <c r="M338" s="169">
        <f t="shared" si="85"/>
        <v>0.84727859253841775</v>
      </c>
      <c r="N338" s="169">
        <f t="shared" si="85"/>
        <v>0.84908069638216754</v>
      </c>
      <c r="O338" s="169">
        <f t="shared" si="85"/>
        <v>0.850540013297444</v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>
        <f t="shared" si="86"/>
        <v>0.83313282647746179</v>
      </c>
      <c r="G340" s="65">
        <f t="shared" si="86"/>
        <v>0.83499978380281703</v>
      </c>
      <c r="H340" s="65">
        <f t="shared" si="86"/>
        <v>0.83683643684502795</v>
      </c>
      <c r="I340" s="65">
        <f t="shared" si="86"/>
        <v>0.83887035395841802</v>
      </c>
      <c r="J340" s="65">
        <f t="shared" si="86"/>
        <v>0.84111789070050313</v>
      </c>
      <c r="K340" s="65">
        <f t="shared" si="86"/>
        <v>0.84341250276607127</v>
      </c>
      <c r="L340" s="65">
        <f t="shared" si="86"/>
        <v>0.84542409444884503</v>
      </c>
      <c r="M340" s="65">
        <f t="shared" si="86"/>
        <v>0.84727859253841775</v>
      </c>
      <c r="N340" s="65">
        <f t="shared" si="86"/>
        <v>0.84908069638216754</v>
      </c>
      <c r="O340" s="65">
        <f t="shared" si="86"/>
        <v>0.850540013297444</v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11688.539315111719</v>
      </c>
      <c r="G361" s="168">
        <f t="shared" si="94"/>
        <v>12375.397256516781</v>
      </c>
      <c r="H361" s="168">
        <f t="shared" si="94"/>
        <v>12929.956752440514</v>
      </c>
      <c r="I361" s="168">
        <f t="shared" si="94"/>
        <v>12273.843429920282</v>
      </c>
      <c r="J361" s="168">
        <f t="shared" si="94"/>
        <v>11834.36087663591</v>
      </c>
      <c r="K361" s="168">
        <f t="shared" si="94"/>
        <v>10716.280237343119</v>
      </c>
      <c r="L361" s="168">
        <f t="shared" si="94"/>
        <v>11018.145835429006</v>
      </c>
      <c r="M361" s="168">
        <f t="shared" si="94"/>
        <v>10944.101219292254</v>
      </c>
      <c r="N361" s="168">
        <f t="shared" si="94"/>
        <v>11133.46085217166</v>
      </c>
      <c r="O361" s="168">
        <f t="shared" si="94"/>
        <v>8516.563479168477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8631.5093971051447</v>
      </c>
      <c r="G362" s="157">
        <f t="shared" si="95"/>
        <v>8118.6646780849278</v>
      </c>
      <c r="H362" s="157">
        <f t="shared" si="95"/>
        <v>8606.3868610331501</v>
      </c>
      <c r="I362" s="157">
        <f t="shared" si="95"/>
        <v>8350.4154474317438</v>
      </c>
      <c r="J362" s="157">
        <f t="shared" si="95"/>
        <v>7954.7156295460945</v>
      </c>
      <c r="K362" s="157">
        <f t="shared" si="95"/>
        <v>7265.2710911579925</v>
      </c>
      <c r="L362" s="157">
        <f t="shared" si="95"/>
        <v>6872.5398601622019</v>
      </c>
      <c r="M362" s="157">
        <f t="shared" si="95"/>
        <v>6886.0020132995533</v>
      </c>
      <c r="N362" s="157">
        <f t="shared" si="95"/>
        <v>7009.472716482268</v>
      </c>
      <c r="O362" s="157">
        <f t="shared" si="95"/>
        <v>4900.43171796974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8601.2791707096385</v>
      </c>
      <c r="G363" s="156">
        <f t="shared" si="96"/>
        <v>8099.5441543736288</v>
      </c>
      <c r="H363" s="156">
        <f t="shared" si="96"/>
        <v>8575.140465927072</v>
      </c>
      <c r="I363" s="156">
        <f t="shared" si="96"/>
        <v>8307.6522833208965</v>
      </c>
      <c r="J363" s="156">
        <f t="shared" si="96"/>
        <v>7915.6476693905852</v>
      </c>
      <c r="K363" s="156">
        <f t="shared" si="96"/>
        <v>7224.7944925325037</v>
      </c>
      <c r="L363" s="156">
        <f t="shared" si="96"/>
        <v>6833.7590877304538</v>
      </c>
      <c r="M363" s="156">
        <f t="shared" si="96"/>
        <v>6868.5996414277779</v>
      </c>
      <c r="N363" s="156">
        <f t="shared" si="96"/>
        <v>6959.7241456546453</v>
      </c>
      <c r="O363" s="156">
        <f t="shared" si="96"/>
        <v>4865.7378695210318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30.230226395506278</v>
      </c>
      <c r="G364" s="156">
        <f t="shared" si="96"/>
        <v>19.12052371129921</v>
      </c>
      <c r="H364" s="156">
        <f t="shared" si="96"/>
        <v>31.246395106078786</v>
      </c>
      <c r="I364" s="156">
        <f t="shared" si="96"/>
        <v>42.763164110848052</v>
      </c>
      <c r="J364" s="156">
        <f t="shared" si="96"/>
        <v>39.067960155509347</v>
      </c>
      <c r="K364" s="156">
        <f t="shared" si="96"/>
        <v>40.476598625488464</v>
      </c>
      <c r="L364" s="156">
        <f t="shared" si="96"/>
        <v>38.78077243174836</v>
      </c>
      <c r="M364" s="156">
        <f t="shared" si="96"/>
        <v>17.402371871775145</v>
      </c>
      <c r="N364" s="156">
        <f t="shared" si="96"/>
        <v>49.748570827622899</v>
      </c>
      <c r="O364" s="156">
        <f t="shared" si="96"/>
        <v>34.693848448708479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263.9078803307753</v>
      </c>
      <c r="G365" s="157">
        <f t="shared" si="97"/>
        <v>1589.1217130664329</v>
      </c>
      <c r="H365" s="157">
        <f t="shared" si="97"/>
        <v>1605.7549451948541</v>
      </c>
      <c r="I365" s="157">
        <f t="shared" si="97"/>
        <v>1068.7814693075406</v>
      </c>
      <c r="J365" s="157">
        <f t="shared" si="97"/>
        <v>988.04096593488384</v>
      </c>
      <c r="K365" s="157">
        <f t="shared" si="97"/>
        <v>569.96427841913635</v>
      </c>
      <c r="L365" s="157">
        <f t="shared" si="97"/>
        <v>1235.9649463124983</v>
      </c>
      <c r="M365" s="157">
        <f t="shared" si="97"/>
        <v>1276.8811860242733</v>
      </c>
      <c r="N365" s="157">
        <f t="shared" si="97"/>
        <v>1128.0059933113273</v>
      </c>
      <c r="O365" s="157">
        <f t="shared" si="97"/>
        <v>741.29340176840958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263.9078803307753</v>
      </c>
      <c r="G366" s="156">
        <f t="shared" si="96"/>
        <v>1589.1217130664329</v>
      </c>
      <c r="H366" s="156">
        <f t="shared" si="96"/>
        <v>1605.7549451948541</v>
      </c>
      <c r="I366" s="156">
        <f t="shared" si="96"/>
        <v>1068.7814693075406</v>
      </c>
      <c r="J366" s="156">
        <f t="shared" si="96"/>
        <v>988.04096593488384</v>
      </c>
      <c r="K366" s="156">
        <f t="shared" si="96"/>
        <v>569.96427841913635</v>
      </c>
      <c r="L366" s="156">
        <f t="shared" si="96"/>
        <v>1235.9649463124983</v>
      </c>
      <c r="M366" s="156">
        <f t="shared" si="96"/>
        <v>1276.8811860242733</v>
      </c>
      <c r="N366" s="156">
        <f t="shared" si="96"/>
        <v>1128.0059933113273</v>
      </c>
      <c r="O366" s="156">
        <f t="shared" si="96"/>
        <v>741.29340176840958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1576.6958457295984</v>
      </c>
      <c r="G367" s="157">
        <f t="shared" si="98"/>
        <v>1478.0757756941987</v>
      </c>
      <c r="H367" s="157">
        <f t="shared" si="98"/>
        <v>1467.2308581476211</v>
      </c>
      <c r="I367" s="157">
        <f t="shared" si="98"/>
        <v>1530.7189064486151</v>
      </c>
      <c r="J367" s="157">
        <f t="shared" si="98"/>
        <v>1571.7794537380259</v>
      </c>
      <c r="K367" s="157">
        <f t="shared" si="98"/>
        <v>1566.7211362385858</v>
      </c>
      <c r="L367" s="157">
        <f t="shared" si="98"/>
        <v>1586.8914938338989</v>
      </c>
      <c r="M367" s="157">
        <f t="shared" si="98"/>
        <v>1540.5395644702646</v>
      </c>
      <c r="N367" s="157">
        <f t="shared" si="98"/>
        <v>1625.3654838215973</v>
      </c>
      <c r="O367" s="157">
        <f t="shared" si="98"/>
        <v>1580.0996122141144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1942.3613022736049</v>
      </c>
      <c r="G372" s="162">
        <f t="shared" si="102"/>
        <v>1895.8365647887708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1398.7756802190656</v>
      </c>
      <c r="G373" s="160">
        <f t="shared" si="103"/>
        <v>1453.0486342696636</v>
      </c>
      <c r="H373" s="160">
        <f t="shared" si="103"/>
        <v>1467.2308581476211</v>
      </c>
      <c r="I373" s="160">
        <f t="shared" si="103"/>
        <v>1530.7189064486151</v>
      </c>
      <c r="J373" s="160">
        <f t="shared" si="103"/>
        <v>1571.7794537380259</v>
      </c>
      <c r="K373" s="160">
        <f t="shared" si="103"/>
        <v>1566.7211362385858</v>
      </c>
      <c r="L373" s="160">
        <f t="shared" si="103"/>
        <v>1586.8914938338989</v>
      </c>
      <c r="M373" s="160">
        <f t="shared" si="103"/>
        <v>1540.5395644702646</v>
      </c>
      <c r="N373" s="160">
        <f t="shared" si="103"/>
        <v>1625.3654838215973</v>
      </c>
      <c r="O373" s="160">
        <f t="shared" si="103"/>
        <v>1580.0996122141144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566.19831961275543</v>
      </c>
      <c r="G374" s="156">
        <f t="shared" si="104"/>
        <v>660.97516599013477</v>
      </c>
      <c r="H374" s="156">
        <f t="shared" si="104"/>
        <v>640.70808992582306</v>
      </c>
      <c r="I374" s="156">
        <f t="shared" si="104"/>
        <v>645.03539741841507</v>
      </c>
      <c r="J374" s="156">
        <f t="shared" si="104"/>
        <v>658.04355271156453</v>
      </c>
      <c r="K374" s="156">
        <f t="shared" si="104"/>
        <v>634.22935411961851</v>
      </c>
      <c r="L374" s="156">
        <f t="shared" si="104"/>
        <v>655.43077541272748</v>
      </c>
      <c r="M374" s="156">
        <f t="shared" si="104"/>
        <v>635.91343427978506</v>
      </c>
      <c r="N374" s="156">
        <f t="shared" si="104"/>
        <v>712.26337940287874</v>
      </c>
      <c r="O374" s="156">
        <f t="shared" si="104"/>
        <v>672.81188340226424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832.57736060631021</v>
      </c>
      <c r="G375" s="156">
        <f t="shared" si="104"/>
        <v>792.0734682795287</v>
      </c>
      <c r="H375" s="156">
        <f t="shared" si="104"/>
        <v>826.52276822179829</v>
      </c>
      <c r="I375" s="156">
        <f t="shared" si="104"/>
        <v>885.68350903020007</v>
      </c>
      <c r="J375" s="156">
        <f t="shared" si="104"/>
        <v>913.73590102646131</v>
      </c>
      <c r="K375" s="156">
        <f t="shared" si="104"/>
        <v>932.49178211896742</v>
      </c>
      <c r="L375" s="156">
        <f t="shared" si="104"/>
        <v>931.46071842117146</v>
      </c>
      <c r="M375" s="156">
        <f t="shared" si="104"/>
        <v>904.62613019047933</v>
      </c>
      <c r="N375" s="156">
        <f t="shared" si="104"/>
        <v>913.10210441871845</v>
      </c>
      <c r="O375" s="156">
        <f t="shared" si="104"/>
        <v>907.28772881185034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1216.4261919462012</v>
      </c>
      <c r="G376" s="157">
        <f t="shared" si="105"/>
        <v>1189.5350896712209</v>
      </c>
      <c r="H376" s="157">
        <f t="shared" si="105"/>
        <v>1250.5840880648889</v>
      </c>
      <c r="I376" s="157">
        <f t="shared" si="105"/>
        <v>1323.9276067323808</v>
      </c>
      <c r="J376" s="157">
        <f t="shared" si="105"/>
        <v>1319.8248274169055</v>
      </c>
      <c r="K376" s="157">
        <f t="shared" si="105"/>
        <v>1314.3237315274046</v>
      </c>
      <c r="L376" s="157">
        <f t="shared" si="105"/>
        <v>1322.7495351204063</v>
      </c>
      <c r="M376" s="157">
        <f t="shared" si="105"/>
        <v>1240.6784554981632</v>
      </c>
      <c r="N376" s="157">
        <f t="shared" si="105"/>
        <v>1370.6166585564683</v>
      </c>
      <c r="O376" s="157">
        <f t="shared" si="105"/>
        <v>1294.7387472162141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1216.4261919462012</v>
      </c>
      <c r="G378" s="57">
        <f t="shared" si="107"/>
        <v>1189.5350896712209</v>
      </c>
      <c r="H378" s="57">
        <f t="shared" si="107"/>
        <v>1250.5840880648889</v>
      </c>
      <c r="I378" s="57">
        <f t="shared" si="107"/>
        <v>1323.9276067323808</v>
      </c>
      <c r="J378" s="57">
        <f t="shared" si="107"/>
        <v>1319.8248274169055</v>
      </c>
      <c r="K378" s="57">
        <f t="shared" si="107"/>
        <v>1314.3237315274046</v>
      </c>
      <c r="L378" s="57">
        <f t="shared" si="107"/>
        <v>1322.7495351204063</v>
      </c>
      <c r="M378" s="57">
        <f t="shared" si="107"/>
        <v>1240.6784554981632</v>
      </c>
      <c r="N378" s="57">
        <f t="shared" si="107"/>
        <v>1370.6166585564683</v>
      </c>
      <c r="O378" s="57">
        <f t="shared" si="107"/>
        <v>1294.7387472162141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9657.8329416576344</v>
      </c>
      <c r="G380" s="168">
        <f t="shared" si="108"/>
        <v>11907.383449795976</v>
      </c>
      <c r="H380" s="168">
        <f t="shared" si="108"/>
        <v>12578.469593351056</v>
      </c>
      <c r="I380" s="168">
        <f t="shared" si="108"/>
        <v>11514.951727512116</v>
      </c>
      <c r="J380" s="168">
        <f t="shared" si="108"/>
        <v>11216.033466169896</v>
      </c>
      <c r="K380" s="168">
        <f t="shared" si="108"/>
        <v>9817.2763969235984</v>
      </c>
      <c r="L380" s="168">
        <f t="shared" si="108"/>
        <v>11429.197230736272</v>
      </c>
      <c r="M380" s="168">
        <f t="shared" si="108"/>
        <v>11711.729763282241</v>
      </c>
      <c r="N380" s="168">
        <f t="shared" si="108"/>
        <v>12081.151892727641</v>
      </c>
      <c r="O380" s="168">
        <f t="shared" si="108"/>
        <v>9141.8896176015769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6859.2049905019221</v>
      </c>
      <c r="G381" s="157">
        <f t="shared" si="109"/>
        <v>6478.6884013439458</v>
      </c>
      <c r="H381" s="157">
        <f t="shared" si="109"/>
        <v>6898.4224240528383</v>
      </c>
      <c r="I381" s="157">
        <f t="shared" si="109"/>
        <v>6714.1760807092087</v>
      </c>
      <c r="J381" s="157">
        <f t="shared" si="109"/>
        <v>6426.1275005348525</v>
      </c>
      <c r="K381" s="157">
        <f t="shared" si="109"/>
        <v>5901.5550089110866</v>
      </c>
      <c r="L381" s="157">
        <f t="shared" si="109"/>
        <v>5609.4659471825498</v>
      </c>
      <c r="M381" s="157">
        <f t="shared" si="109"/>
        <v>5635.0306132899086</v>
      </c>
      <c r="N381" s="157">
        <f t="shared" si="109"/>
        <v>5747.2438065940478</v>
      </c>
      <c r="O381" s="157">
        <f t="shared" si="109"/>
        <v>4025.0433997630771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6828.9747641064159</v>
      </c>
      <c r="G382" s="156">
        <f t="shared" si="110"/>
        <v>6459.4829928209701</v>
      </c>
      <c r="H382" s="156">
        <f t="shared" si="110"/>
        <v>6866.9140592503027</v>
      </c>
      <c r="I382" s="156">
        <f t="shared" si="110"/>
        <v>6670.9762499347307</v>
      </c>
      <c r="J382" s="156">
        <f t="shared" si="110"/>
        <v>6386.5162477205031</v>
      </c>
      <c r="K382" s="156">
        <f t="shared" si="110"/>
        <v>5860.3663335600277</v>
      </c>
      <c r="L382" s="156">
        <f t="shared" si="110"/>
        <v>5569.8357258236538</v>
      </c>
      <c r="M382" s="156">
        <f t="shared" si="110"/>
        <v>5617.1882565062397</v>
      </c>
      <c r="N382" s="156">
        <f t="shared" si="110"/>
        <v>5696.2101141280464</v>
      </c>
      <c r="O382" s="156">
        <f t="shared" si="110"/>
        <v>3989.4640165118049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30.230226395506275</v>
      </c>
      <c r="G383" s="156">
        <f t="shared" si="110"/>
        <v>19.205408522976061</v>
      </c>
      <c r="H383" s="156">
        <f t="shared" si="110"/>
        <v>31.508364802535745</v>
      </c>
      <c r="I383" s="156">
        <f t="shared" si="110"/>
        <v>43.199830774478166</v>
      </c>
      <c r="J383" s="156">
        <f t="shared" si="110"/>
        <v>39.611252814349591</v>
      </c>
      <c r="K383" s="156">
        <f t="shared" si="110"/>
        <v>41.188675351058833</v>
      </c>
      <c r="L383" s="156">
        <f t="shared" si="110"/>
        <v>39.630221358895675</v>
      </c>
      <c r="M383" s="156">
        <f t="shared" si="110"/>
        <v>17.84235678366915</v>
      </c>
      <c r="N383" s="156">
        <f t="shared" si="110"/>
        <v>51.033692466001312</v>
      </c>
      <c r="O383" s="156">
        <f t="shared" si="110"/>
        <v>35.579383251272326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509.52955666700507</v>
      </c>
      <c r="G384" s="157">
        <f t="shared" si="111"/>
        <v>3190.8296961249316</v>
      </c>
      <c r="H384" s="157">
        <f t="shared" si="111"/>
        <v>3363.9362114164633</v>
      </c>
      <c r="I384" s="157">
        <f t="shared" si="111"/>
        <v>2348.0656822898513</v>
      </c>
      <c r="J384" s="157">
        <f t="shared" si="111"/>
        <v>2296.0236320408176</v>
      </c>
      <c r="K384" s="157">
        <f t="shared" si="111"/>
        <v>1412.7376689884366</v>
      </c>
      <c r="L384" s="157">
        <f t="shared" si="111"/>
        <v>3293.6804035223308</v>
      </c>
      <c r="M384" s="157">
        <f t="shared" si="111"/>
        <v>3656.2206655767291</v>
      </c>
      <c r="N384" s="157">
        <f t="shared" si="111"/>
        <v>3738.3061340927911</v>
      </c>
      <c r="O384" s="157">
        <f t="shared" si="111"/>
        <v>2611.0800054387587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509.52955666700507</v>
      </c>
      <c r="G385" s="156">
        <f t="shared" si="112"/>
        <v>3190.8296961249316</v>
      </c>
      <c r="H385" s="156">
        <f t="shared" si="112"/>
        <v>3363.9362114164633</v>
      </c>
      <c r="I385" s="156">
        <f t="shared" si="112"/>
        <v>2348.0656822898513</v>
      </c>
      <c r="J385" s="156">
        <f t="shared" si="112"/>
        <v>2296.0236320408176</v>
      </c>
      <c r="K385" s="156">
        <f t="shared" si="112"/>
        <v>1412.7376689884366</v>
      </c>
      <c r="L385" s="156">
        <f t="shared" si="112"/>
        <v>3293.6804035223308</v>
      </c>
      <c r="M385" s="156">
        <f t="shared" si="112"/>
        <v>3656.2206655767291</v>
      </c>
      <c r="N385" s="156">
        <f t="shared" si="112"/>
        <v>3738.3061340927911</v>
      </c>
      <c r="O385" s="156">
        <f t="shared" si="112"/>
        <v>2611.0800054387587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1275.653802991352</v>
      </c>
      <c r="G386" s="157">
        <f t="shared" si="113"/>
        <v>1244.6038096257644</v>
      </c>
      <c r="H386" s="157">
        <f t="shared" si="113"/>
        <v>1269.576625650443</v>
      </c>
      <c r="I386" s="157">
        <f t="shared" si="113"/>
        <v>1342.1063444381437</v>
      </c>
      <c r="J386" s="157">
        <f t="shared" si="113"/>
        <v>1383.7540586631635</v>
      </c>
      <c r="K386" s="157">
        <f t="shared" si="113"/>
        <v>1394.4666511717048</v>
      </c>
      <c r="L386" s="157">
        <f t="shared" si="113"/>
        <v>1407.7665521195904</v>
      </c>
      <c r="M386" s="157">
        <f t="shared" si="113"/>
        <v>1369.2781888483833</v>
      </c>
      <c r="N386" s="157">
        <f t="shared" si="113"/>
        <v>1431.8378051206773</v>
      </c>
      <c r="O386" s="157">
        <f t="shared" si="113"/>
        <v>1404.5391011257477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1367.1928397042916</v>
      </c>
      <c r="G391" s="162">
        <f t="shared" si="116"/>
        <v>1340.432450148209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1231.114073380111</v>
      </c>
      <c r="G392" s="160">
        <f t="shared" si="117"/>
        <v>1238.8629239287748</v>
      </c>
      <c r="H392" s="160">
        <f t="shared" si="117"/>
        <v>1269.576625650443</v>
      </c>
      <c r="I392" s="160">
        <f t="shared" si="117"/>
        <v>1342.1063444381437</v>
      </c>
      <c r="J392" s="160">
        <f t="shared" si="117"/>
        <v>1383.7540586631635</v>
      </c>
      <c r="K392" s="160">
        <f t="shared" si="117"/>
        <v>1394.4666511717048</v>
      </c>
      <c r="L392" s="160">
        <f t="shared" si="117"/>
        <v>1407.7665521195904</v>
      </c>
      <c r="M392" s="160">
        <f t="shared" si="117"/>
        <v>1369.2781888483833</v>
      </c>
      <c r="N392" s="160">
        <f t="shared" si="117"/>
        <v>1431.8378051206773</v>
      </c>
      <c r="O392" s="160">
        <f t="shared" si="117"/>
        <v>1404.5391011257477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398.53671277380084</v>
      </c>
      <c r="G393" s="156">
        <f t="shared" si="117"/>
        <v>458.44026647155488</v>
      </c>
      <c r="H393" s="156">
        <f t="shared" si="117"/>
        <v>448.35100337599573</v>
      </c>
      <c r="I393" s="156">
        <f t="shared" si="117"/>
        <v>456.21601974445809</v>
      </c>
      <c r="J393" s="156">
        <f t="shared" si="117"/>
        <v>467.40550902845274</v>
      </c>
      <c r="K393" s="156">
        <f t="shared" si="117"/>
        <v>454.08613785889213</v>
      </c>
      <c r="L393" s="156">
        <f t="shared" si="117"/>
        <v>469.23433561232082</v>
      </c>
      <c r="M393" s="156">
        <f t="shared" si="117"/>
        <v>456.14090048985048</v>
      </c>
      <c r="N393" s="156">
        <f t="shared" si="117"/>
        <v>518.85592047943317</v>
      </c>
      <c r="O393" s="156">
        <f t="shared" si="117"/>
        <v>493.06113883725385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832.57736060631032</v>
      </c>
      <c r="G394" s="156">
        <f t="shared" si="117"/>
        <v>780.42265745721988</v>
      </c>
      <c r="H394" s="156">
        <f t="shared" si="117"/>
        <v>821.22562227444746</v>
      </c>
      <c r="I394" s="156">
        <f t="shared" si="117"/>
        <v>885.89032469368544</v>
      </c>
      <c r="J394" s="156">
        <f t="shared" si="117"/>
        <v>916.34854963471048</v>
      </c>
      <c r="K394" s="156">
        <f t="shared" si="117"/>
        <v>940.3805133128127</v>
      </c>
      <c r="L394" s="156">
        <f t="shared" si="117"/>
        <v>938.5322165072696</v>
      </c>
      <c r="M394" s="156">
        <f t="shared" si="117"/>
        <v>913.13728835853294</v>
      </c>
      <c r="N394" s="156">
        <f t="shared" si="117"/>
        <v>912.98188464124416</v>
      </c>
      <c r="O394" s="156">
        <f t="shared" si="117"/>
        <v>911.47796228849393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1013.4445914973543</v>
      </c>
      <c r="G395" s="157">
        <f t="shared" si="118"/>
        <v>993.26154270133418</v>
      </c>
      <c r="H395" s="157">
        <f t="shared" si="118"/>
        <v>1046.5343322313104</v>
      </c>
      <c r="I395" s="157">
        <f t="shared" si="118"/>
        <v>1110.6036200749136</v>
      </c>
      <c r="J395" s="157">
        <f t="shared" si="118"/>
        <v>1110.1282749310631</v>
      </c>
      <c r="K395" s="157">
        <f t="shared" si="118"/>
        <v>1108.5170678523705</v>
      </c>
      <c r="L395" s="157">
        <f t="shared" si="118"/>
        <v>1118.2843279118001</v>
      </c>
      <c r="M395" s="157">
        <f t="shared" si="118"/>
        <v>1051.2002955672217</v>
      </c>
      <c r="N395" s="157">
        <f t="shared" si="118"/>
        <v>1163.7641469201258</v>
      </c>
      <c r="O395" s="157">
        <f t="shared" si="118"/>
        <v>1101.2271112739945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1013.4445914973543</v>
      </c>
      <c r="G397" s="57">
        <f t="shared" si="120"/>
        <v>993.26154270133418</v>
      </c>
      <c r="H397" s="57">
        <f t="shared" si="120"/>
        <v>1046.5343322313104</v>
      </c>
      <c r="I397" s="57">
        <f t="shared" si="120"/>
        <v>1110.6036200749136</v>
      </c>
      <c r="J397" s="57">
        <f t="shared" si="120"/>
        <v>1110.1282749310631</v>
      </c>
      <c r="K397" s="57">
        <f t="shared" si="120"/>
        <v>1108.5170678523705</v>
      </c>
      <c r="L397" s="57">
        <f t="shared" si="120"/>
        <v>1118.2843279118001</v>
      </c>
      <c r="M397" s="57">
        <f t="shared" si="120"/>
        <v>1051.2002955672217</v>
      </c>
      <c r="N397" s="57">
        <f t="shared" si="120"/>
        <v>1163.7641469201258</v>
      </c>
      <c r="O397" s="57">
        <f t="shared" si="120"/>
        <v>1101.2271112739945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123.3541581208589</v>
      </c>
      <c r="G418" s="184">
        <f>G361/RES_summary!G$21</f>
        <v>128.49434266466798</v>
      </c>
      <c r="H418" s="184">
        <f>H361/RES_summary!H$21</f>
        <v>129.64883162968621</v>
      </c>
      <c r="I418" s="184">
        <f>I361/RES_summary!I$21</f>
        <v>121.10923182834708</v>
      </c>
      <c r="J418" s="184">
        <f>J361/RES_summary!J$21</f>
        <v>114.45168288137594</v>
      </c>
      <c r="K418" s="184">
        <f>K361/RES_summary!K$21</f>
        <v>103.18367100859956</v>
      </c>
      <c r="L418" s="184">
        <f>L361/RES_summary!L$21</f>
        <v>104.63451193514874</v>
      </c>
      <c r="M418" s="184">
        <f>M361/RES_summary!M$21</f>
        <v>102.79427501258412</v>
      </c>
      <c r="N418" s="184">
        <f>N361/RES_summary!N$21</f>
        <v>103.8733718941061</v>
      </c>
      <c r="O418" s="184">
        <f>O361/RES_summary!O$21</f>
        <v>79.209533219309847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91.092012978527663</v>
      </c>
      <c r="G419" s="178">
        <f>G362/RES_summary!G$21</f>
        <v>84.296484347283425</v>
      </c>
      <c r="H419" s="178">
        <f>H362/RES_summary!H$21</f>
        <v>86.296344407758596</v>
      </c>
      <c r="I419" s="178">
        <f>I362/RES_summary!I$21</f>
        <v>82.395739041343646</v>
      </c>
      <c r="J419" s="178">
        <f>J362/RES_summary!J$21</f>
        <v>76.931116106300252</v>
      </c>
      <c r="K419" s="178">
        <f>K362/RES_summary!K$21</f>
        <v>69.954996085861737</v>
      </c>
      <c r="L419" s="178">
        <f>L362/RES_summary!L$21</f>
        <v>65.265505173350974</v>
      </c>
      <c r="M419" s="178">
        <f>M362/RES_summary!M$21</f>
        <v>64.677909177643528</v>
      </c>
      <c r="N419" s="178">
        <f>N362/RES_summary!N$21</f>
        <v>65.397235947412724</v>
      </c>
      <c r="O419" s="178">
        <f>O362/RES_summary!O$21</f>
        <v>45.577175571217865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90.772980460751938</v>
      </c>
      <c r="G420" s="177">
        <f>G363/RES_summary!G$21</f>
        <v>84.097955033455236</v>
      </c>
      <c r="H420" s="177">
        <f>H363/RES_summary!H$21</f>
        <v>85.983036428798968</v>
      </c>
      <c r="I420" s="177">
        <f>I363/RES_summary!I$21</f>
        <v>81.973783686805774</v>
      </c>
      <c r="J420" s="177">
        <f>J363/RES_summary!J$21</f>
        <v>76.553284651509287</v>
      </c>
      <c r="K420" s="177">
        <f>K363/RES_summary!K$21</f>
        <v>69.565259727384884</v>
      </c>
      <c r="L420" s="177">
        <f>L363/RES_summary!L$21</f>
        <v>64.897221139315405</v>
      </c>
      <c r="M420" s="177">
        <f>M363/RES_summary!M$21</f>
        <v>64.514454530778139</v>
      </c>
      <c r="N420" s="177">
        <f>N363/RES_summary!N$21</f>
        <v>64.933089904471373</v>
      </c>
      <c r="O420" s="177">
        <f>O363/RES_summary!O$21</f>
        <v>45.25450040441784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0.31903251777572533</v>
      </c>
      <c r="G421" s="177">
        <f>G364/RES_summary!G$21</f>
        <v>0.19852931382819392</v>
      </c>
      <c r="H421" s="177">
        <f>H364/RES_summary!H$21</f>
        <v>0.3133079789596378</v>
      </c>
      <c r="I421" s="177">
        <f>I364/RES_summary!I$21</f>
        <v>0.42195535453787242</v>
      </c>
      <c r="J421" s="177">
        <f>J364/RES_summary!J$21</f>
        <v>0.3778314547909617</v>
      </c>
      <c r="K421" s="177">
        <f>K364/RES_summary!K$21</f>
        <v>0.3897363584768494</v>
      </c>
      <c r="L421" s="177">
        <f>L364/RES_summary!L$21</f>
        <v>0.36828403403557464</v>
      </c>
      <c r="M421" s="177">
        <f>M364/RES_summary!M$21</f>
        <v>0.16345464686539118</v>
      </c>
      <c r="N421" s="177">
        <f>N364/RES_summary!N$21</f>
        <v>0.46414604294135398</v>
      </c>
      <c r="O421" s="177">
        <f>O364/RES_summary!O$21</f>
        <v>0.32267516680002334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2.7851328144633967</v>
      </c>
      <c r="G422" s="178">
        <f>G365/RES_summary!G$21</f>
        <v>16.49992688736485</v>
      </c>
      <c r="H422" s="178">
        <f>H365/RES_summary!H$21</f>
        <v>16.100924118621595</v>
      </c>
      <c r="I422" s="178">
        <f>I365/RES_summary!I$21</f>
        <v>10.545947036009165</v>
      </c>
      <c r="J422" s="178">
        <f>J365/RES_summary!J$21</f>
        <v>9.5554759978836454</v>
      </c>
      <c r="K422" s="178">
        <f>K365/RES_summary!K$21</f>
        <v>5.4880056594745215</v>
      </c>
      <c r="L422" s="178">
        <f>L365/RES_summary!L$21</f>
        <v>11.737418514693779</v>
      </c>
      <c r="M422" s="178">
        <f>M365/RES_summary!M$21</f>
        <v>11.993317054048772</v>
      </c>
      <c r="N422" s="178">
        <f>N365/RES_summary!N$21</f>
        <v>10.524111738278872</v>
      </c>
      <c r="O422" s="178">
        <f>O365/RES_summary!O$21</f>
        <v>6.8945067428022009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2.7851328144633967</v>
      </c>
      <c r="G423" s="177">
        <f>G366/RES_summary!G$21</f>
        <v>16.49992688736485</v>
      </c>
      <c r="H423" s="177">
        <f>H366/RES_summary!H$21</f>
        <v>16.100924118621595</v>
      </c>
      <c r="I423" s="177">
        <f>I366/RES_summary!I$21</f>
        <v>10.545947036009165</v>
      </c>
      <c r="J423" s="177">
        <f>J366/RES_summary!J$21</f>
        <v>9.5554759978836454</v>
      </c>
      <c r="K423" s="177">
        <f>K366/RES_summary!K$21</f>
        <v>5.4880056594745215</v>
      </c>
      <c r="L423" s="177">
        <f>L366/RES_summary!L$21</f>
        <v>11.737418514693779</v>
      </c>
      <c r="M423" s="177">
        <f>M366/RES_summary!M$21</f>
        <v>11.993317054048772</v>
      </c>
      <c r="N423" s="177">
        <f>N366/RES_summary!N$21</f>
        <v>10.524111738278872</v>
      </c>
      <c r="O423" s="177">
        <f>O366/RES_summary!O$21</f>
        <v>6.8945067428022009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16.639546090346645</v>
      </c>
      <c r="G424" s="178">
        <f>G367/RES_summary!G$21</f>
        <v>15.346931599014546</v>
      </c>
      <c r="H424" s="178">
        <f>H367/RES_summary!H$21</f>
        <v>14.711941434294143</v>
      </c>
      <c r="I424" s="178">
        <f>I367/RES_summary!I$21</f>
        <v>15.104004867228726</v>
      </c>
      <c r="J424" s="178">
        <f>J367/RES_summary!J$21</f>
        <v>15.200888791032373</v>
      </c>
      <c r="K424" s="178">
        <f>K367/RES_summary!K$21</f>
        <v>15.085461998326931</v>
      </c>
      <c r="L424" s="178">
        <f>L367/RES_summary!L$21</f>
        <v>15.070014449929811</v>
      </c>
      <c r="M424" s="178">
        <f>M367/RES_summary!M$21</f>
        <v>14.469771841909543</v>
      </c>
      <c r="N424" s="178">
        <f>N367/RES_summary!N$21</f>
        <v>15.164394576544684</v>
      </c>
      <c r="O424" s="178">
        <f>O367/RES_summary!O$21</f>
        <v>14.695945498396322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20.498570159123908</v>
      </c>
      <c r="G429" s="180">
        <f>G372/RES_summary!G$21</f>
        <v>19.684561888621019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14.761878433370818</v>
      </c>
      <c r="G430" s="179">
        <f>G373/RES_summary!G$21</f>
        <v>15.087073590462305</v>
      </c>
      <c r="H430" s="179">
        <f>H373/RES_summary!H$21</f>
        <v>14.711941434294143</v>
      </c>
      <c r="I430" s="179">
        <f>I373/RES_summary!I$21</f>
        <v>15.104004867228726</v>
      </c>
      <c r="J430" s="179">
        <f>J373/RES_summary!J$21</f>
        <v>15.200888791032373</v>
      </c>
      <c r="K430" s="179">
        <f>K373/RES_summary!K$21</f>
        <v>15.085461998326931</v>
      </c>
      <c r="L430" s="179">
        <f>L373/RES_summary!L$21</f>
        <v>15.070014449929811</v>
      </c>
      <c r="M430" s="179">
        <f>M373/RES_summary!M$21</f>
        <v>14.469771841909543</v>
      </c>
      <c r="N430" s="179">
        <f>N373/RES_summary!N$21</f>
        <v>15.164394576544684</v>
      </c>
      <c r="O430" s="179">
        <f>O373/RES_summary!O$21</f>
        <v>14.695945498396322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5.9753332013846148</v>
      </c>
      <c r="G431" s="177">
        <f>G374/RES_summary!G$21</f>
        <v>6.8629368181977286</v>
      </c>
      <c r="H431" s="177">
        <f>H374/RES_summary!H$21</f>
        <v>6.4243877118066983</v>
      </c>
      <c r="I431" s="177">
        <f>I374/RES_summary!I$21</f>
        <v>6.3647334210734847</v>
      </c>
      <c r="J431" s="177">
        <f>J374/RES_summary!J$21</f>
        <v>6.3640269890508137</v>
      </c>
      <c r="K431" s="177">
        <f>K374/RES_summary!K$21</f>
        <v>6.1067937353325812</v>
      </c>
      <c r="L431" s="177">
        <f>L374/RES_summary!L$21</f>
        <v>6.2243394049173562</v>
      </c>
      <c r="M431" s="177">
        <f>M374/RES_summary!M$21</f>
        <v>5.9729217719881778</v>
      </c>
      <c r="N431" s="177">
        <f>N374/RES_summary!N$21</f>
        <v>6.645301032413176</v>
      </c>
      <c r="O431" s="177">
        <f>O374/RES_summary!O$21</f>
        <v>6.257584453994042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8.786545231986203</v>
      </c>
      <c r="G432" s="177">
        <f>G375/RES_summary!G$21</f>
        <v>8.2241367722645737</v>
      </c>
      <c r="H432" s="177">
        <f>H375/RES_summary!H$21</f>
        <v>8.2875537224874467</v>
      </c>
      <c r="I432" s="177">
        <f>I375/RES_summary!I$21</f>
        <v>8.739271446155243</v>
      </c>
      <c r="J432" s="177">
        <f>J375/RES_summary!J$21</f>
        <v>8.8368618019815592</v>
      </c>
      <c r="K432" s="177">
        <f>K375/RES_summary!K$21</f>
        <v>8.9786682629943506</v>
      </c>
      <c r="L432" s="177">
        <f>L375/RES_summary!L$21</f>
        <v>8.8456750450124559</v>
      </c>
      <c r="M432" s="177">
        <f>M375/RES_summary!M$21</f>
        <v>8.4968500699213632</v>
      </c>
      <c r="N432" s="177">
        <f>N375/RES_summary!N$21</f>
        <v>8.5190935441315059</v>
      </c>
      <c r="O432" s="177">
        <f>O375/RES_summary!O$21</f>
        <v>8.4383610444022814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12.837466237521209</v>
      </c>
      <c r="G433" s="178">
        <f>G376/RES_summary!G$21</f>
        <v>12.350999831005156</v>
      </c>
      <c r="H433" s="178">
        <f>H376/RES_summary!H$21</f>
        <v>12.539621669011872</v>
      </c>
      <c r="I433" s="178">
        <f>I376/RES_summary!I$21</f>
        <v>13.063540883765537</v>
      </c>
      <c r="J433" s="178">
        <f>J376/RES_summary!J$21</f>
        <v>12.764201986159671</v>
      </c>
      <c r="K433" s="178">
        <f>K376/RES_summary!K$21</f>
        <v>12.655207264936365</v>
      </c>
      <c r="L433" s="178">
        <f>L376/RES_summary!L$21</f>
        <v>12.561573797174159</v>
      </c>
      <c r="M433" s="178">
        <f>M376/RES_summary!M$21</f>
        <v>11.653276938982282</v>
      </c>
      <c r="N433" s="178">
        <f>N376/RES_summary!N$21</f>
        <v>12.787629631869832</v>
      </c>
      <c r="O433" s="178">
        <f>O376/RES_summary!O$21</f>
        <v>12.041905406893466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12.837466237521209</v>
      </c>
      <c r="G435" s="176">
        <f>G378/RES_summary!G$21</f>
        <v>12.350999831005156</v>
      </c>
      <c r="H435" s="176">
        <f>H378/RES_summary!H$21</f>
        <v>12.539621669011872</v>
      </c>
      <c r="I435" s="176">
        <f>I378/RES_summary!I$21</f>
        <v>13.063540883765537</v>
      </c>
      <c r="J435" s="176">
        <f>J378/RES_summary!J$21</f>
        <v>12.764201986159671</v>
      </c>
      <c r="K435" s="176">
        <f>K378/RES_summary!K$21</f>
        <v>12.655207264936365</v>
      </c>
      <c r="L435" s="176">
        <f>L378/RES_summary!L$21</f>
        <v>12.561573797174159</v>
      </c>
      <c r="M435" s="176">
        <f>M378/RES_summary!M$21</f>
        <v>11.653276938982282</v>
      </c>
      <c r="N435" s="176">
        <f>N378/RES_summary!N$21</f>
        <v>12.787629631869832</v>
      </c>
      <c r="O435" s="176">
        <f>O378/RES_summary!O$21</f>
        <v>12.041905406893466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101.92324461362253</v>
      </c>
      <c r="G437" s="184">
        <f>G380/RES_summary!G$21</f>
        <v>123.63493288524364</v>
      </c>
      <c r="H437" s="184">
        <f>H380/RES_summary!H$21</f>
        <v>126.12446566456535</v>
      </c>
      <c r="I437" s="184">
        <f>I380/RES_summary!I$21</f>
        <v>113.62104838814521</v>
      </c>
      <c r="J437" s="184">
        <f>J380/RES_summary!J$21</f>
        <v>108.47175600258402</v>
      </c>
      <c r="K437" s="184">
        <f>K380/RES_summary!K$21</f>
        <v>94.527447538251607</v>
      </c>
      <c r="L437" s="184">
        <f>L380/RES_summary!L$21</f>
        <v>108.53808725268881</v>
      </c>
      <c r="M437" s="184">
        <f>M380/RES_summary!M$21</f>
        <v>110.00435266787093</v>
      </c>
      <c r="N437" s="184">
        <f>N380/RES_summary!N$21</f>
        <v>112.71517456476285</v>
      </c>
      <c r="O437" s="184">
        <f>O380/RES_summary!O$21</f>
        <v>85.025469618571606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72.388126024254333</v>
      </c>
      <c r="G438" s="178">
        <f>G381/RES_summary!G$21</f>
        <v>67.268532088658787</v>
      </c>
      <c r="H438" s="178">
        <f>H381/RES_summary!H$21</f>
        <v>69.170564487593239</v>
      </c>
      <c r="I438" s="178">
        <f>I381/RES_summary!I$21</f>
        <v>66.250536120798131</v>
      </c>
      <c r="J438" s="178">
        <f>J381/RES_summary!J$21</f>
        <v>62.147936378933139</v>
      </c>
      <c r="K438" s="178">
        <f>K381/RES_summary!K$21</f>
        <v>56.824205507116297</v>
      </c>
      <c r="L438" s="178">
        <f>L381/RES_summary!L$21</f>
        <v>53.270644659009406</v>
      </c>
      <c r="M438" s="178">
        <f>M381/RES_summary!M$21</f>
        <v>52.927954060380387</v>
      </c>
      <c r="N438" s="178">
        <f>N381/RES_summary!N$21</f>
        <v>53.620846313210436</v>
      </c>
      <c r="O438" s="178">
        <f>O381/RES_summary!O$21</f>
        <v>37.435499619363583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72.069093506478609</v>
      </c>
      <c r="G439" s="177">
        <f>G382/RES_summary!G$21</f>
        <v>67.069121411763817</v>
      </c>
      <c r="H439" s="177">
        <f>H382/RES_summary!H$21</f>
        <v>68.854629735341291</v>
      </c>
      <c r="I439" s="177">
        <f>I382/RES_summary!I$21</f>
        <v>65.824272061778302</v>
      </c>
      <c r="J439" s="177">
        <f>J382/RES_summary!J$21</f>
        <v>61.764850668356878</v>
      </c>
      <c r="K439" s="177">
        <f>K382/RES_summary!K$21</f>
        <v>56.427612787200886</v>
      </c>
      <c r="L439" s="177">
        <f>L382/RES_summary!L$21</f>
        <v>52.89429378004062</v>
      </c>
      <c r="M439" s="177">
        <f>M382/RES_summary!M$21</f>
        <v>52.760366782691477</v>
      </c>
      <c r="N439" s="177">
        <f>N382/RES_summary!N$21</f>
        <v>53.144710295215958</v>
      </c>
      <c r="O439" s="177">
        <f>O382/RES_summary!O$21</f>
        <v>37.104588407763082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0.31903251777572528</v>
      </c>
      <c r="G440" s="177">
        <f>G383/RES_summary!G$21</f>
        <v>0.19941067689497446</v>
      </c>
      <c r="H440" s="177">
        <f>H383/RES_summary!H$21</f>
        <v>0.31593475225194739</v>
      </c>
      <c r="I440" s="177">
        <f>I383/RES_summary!I$21</f>
        <v>0.42626405901982573</v>
      </c>
      <c r="J440" s="177">
        <f>J383/RES_summary!J$21</f>
        <v>0.38308571057625923</v>
      </c>
      <c r="K440" s="177">
        <f>K383/RES_summary!K$21</f>
        <v>0.39659271991541051</v>
      </c>
      <c r="L440" s="177">
        <f>L383/RES_summary!L$21</f>
        <v>0.37635087896878422</v>
      </c>
      <c r="M440" s="177">
        <f>M383/RES_summary!M$21</f>
        <v>0.16758727768891576</v>
      </c>
      <c r="N440" s="177">
        <f>N383/RES_summary!N$21</f>
        <v>0.47613601799447558</v>
      </c>
      <c r="O440" s="177">
        <f>O383/RES_summary!O$21</f>
        <v>0.33091121160050013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5.3772834916243877</v>
      </c>
      <c r="G441" s="178">
        <f>G384/RES_summary!G$21</f>
        <v>33.130537619111252</v>
      </c>
      <c r="H441" s="178">
        <f>H384/RES_summary!H$21</f>
        <v>33.730228788632139</v>
      </c>
      <c r="I441" s="178">
        <f>I384/RES_summary!I$21</f>
        <v>23.168979846313274</v>
      </c>
      <c r="J441" s="178">
        <f>J384/RES_summary!J$21</f>
        <v>22.20515086212081</v>
      </c>
      <c r="K441" s="178">
        <f>K384/RES_summary!K$21</f>
        <v>13.60280392354686</v>
      </c>
      <c r="L441" s="178">
        <f>L384/RES_summary!L$21</f>
        <v>31.278642218071901</v>
      </c>
      <c r="M441" s="178">
        <f>M384/RES_summary!M$21</f>
        <v>34.341655387969155</v>
      </c>
      <c r="N441" s="178">
        <f>N384/RES_summary!N$21</f>
        <v>34.877785845440492</v>
      </c>
      <c r="O441" s="178">
        <f>O384/RES_summary!O$21</f>
        <v>24.284728098952701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5.3772834916243877</v>
      </c>
      <c r="G442" s="177">
        <f>G385/RES_summary!G$21</f>
        <v>33.130537619111252</v>
      </c>
      <c r="H442" s="177">
        <f>H385/RES_summary!H$21</f>
        <v>33.730228788632139</v>
      </c>
      <c r="I442" s="177">
        <f>I385/RES_summary!I$21</f>
        <v>23.168979846313274</v>
      </c>
      <c r="J442" s="177">
        <f>J385/RES_summary!J$21</f>
        <v>22.20515086212081</v>
      </c>
      <c r="K442" s="177">
        <f>K385/RES_summary!K$21</f>
        <v>13.60280392354686</v>
      </c>
      <c r="L442" s="177">
        <f>L385/RES_summary!L$21</f>
        <v>31.278642218071901</v>
      </c>
      <c r="M442" s="177">
        <f>M385/RES_summary!M$21</f>
        <v>34.341655387969155</v>
      </c>
      <c r="N442" s="177">
        <f>N385/RES_summary!N$21</f>
        <v>34.877785845440492</v>
      </c>
      <c r="O442" s="177">
        <f>O385/RES_summary!O$21</f>
        <v>24.284728098952701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13.462520566468763</v>
      </c>
      <c r="G443" s="178">
        <f>G386/RES_summary!G$21</f>
        <v>12.922780988835671</v>
      </c>
      <c r="H443" s="178">
        <f>H386/RES_summary!H$21</f>
        <v>12.730060071459368</v>
      </c>
      <c r="I443" s="178">
        <f>I386/RES_summary!I$21</f>
        <v>13.24291525591917</v>
      </c>
      <c r="J443" s="178">
        <f>J386/RES_summary!J$21</f>
        <v>13.382470110456282</v>
      </c>
      <c r="K443" s="178">
        <f>K386/RES_summary!K$21</f>
        <v>13.426878075245106</v>
      </c>
      <c r="L443" s="178">
        <f>L386/RES_summary!L$21</f>
        <v>13.368943223279192</v>
      </c>
      <c r="M443" s="178">
        <f>M386/RES_summary!M$21</f>
        <v>12.861171136200095</v>
      </c>
      <c r="N443" s="178">
        <f>N386/RES_summary!N$21</f>
        <v>13.358812933206652</v>
      </c>
      <c r="O443" s="178">
        <f>O386/RES_summary!O$21</f>
        <v>13.06311951534961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14.428571199871721</v>
      </c>
      <c r="G448" s="180">
        <f>G391/RES_summary!G$21</f>
        <v>13.917774354878619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12.992473736748806</v>
      </c>
      <c r="G449" s="179">
        <f>G392/RES_summary!G$21</f>
        <v>12.863173097577132</v>
      </c>
      <c r="H449" s="179">
        <f>H392/RES_summary!H$21</f>
        <v>12.730060071459368</v>
      </c>
      <c r="I449" s="179">
        <f>I392/RES_summary!I$21</f>
        <v>13.24291525591917</v>
      </c>
      <c r="J449" s="179">
        <f>J392/RES_summary!J$21</f>
        <v>13.382470110456282</v>
      </c>
      <c r="K449" s="179">
        <f>K392/RES_summary!K$21</f>
        <v>13.426878075245106</v>
      </c>
      <c r="L449" s="179">
        <f>L392/RES_summary!L$21</f>
        <v>13.368943223279192</v>
      </c>
      <c r="M449" s="179">
        <f>M392/RES_summary!M$21</f>
        <v>12.861171136200095</v>
      </c>
      <c r="N449" s="179">
        <f>N392/RES_summary!N$21</f>
        <v>13.358812933206652</v>
      </c>
      <c r="O449" s="179">
        <f>O392/RES_summary!O$21</f>
        <v>13.06311951534961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4.2059285047626052</v>
      </c>
      <c r="G450" s="177">
        <f>G393/RES_summary!G$21</f>
        <v>4.7600072523132742</v>
      </c>
      <c r="H450" s="177">
        <f>H393/RES_summary!H$21</f>
        <v>4.4956208949982539</v>
      </c>
      <c r="I450" s="177">
        <f>I393/RES_summary!I$21</f>
        <v>4.5016031053767653</v>
      </c>
      <c r="J450" s="177">
        <f>J393/RES_summary!J$21</f>
        <v>4.5203410352261804</v>
      </c>
      <c r="K450" s="177">
        <f>K393/RES_summary!K$21</f>
        <v>4.3722517161434427</v>
      </c>
      <c r="L450" s="177">
        <f>L393/RES_summary!L$21</f>
        <v>4.4561132538410684</v>
      </c>
      <c r="M450" s="177">
        <f>M393/RES_summary!M$21</f>
        <v>4.2843786099845405</v>
      </c>
      <c r="N450" s="177">
        <f>N393/RES_summary!N$21</f>
        <v>4.8408410199696563</v>
      </c>
      <c r="O450" s="177">
        <f>O393/RES_summary!O$21</f>
        <v>4.585786597071591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8.786545231986203</v>
      </c>
      <c r="G451" s="177">
        <f>G394/RES_summary!G$21</f>
        <v>8.1031658452638577</v>
      </c>
      <c r="H451" s="177">
        <f>H394/RES_summary!H$21</f>
        <v>8.234439176461116</v>
      </c>
      <c r="I451" s="177">
        <f>I394/RES_summary!I$21</f>
        <v>8.7413121505424041</v>
      </c>
      <c r="J451" s="177">
        <f>J394/RES_summary!J$21</f>
        <v>8.862129075230099</v>
      </c>
      <c r="K451" s="177">
        <f>K394/RES_summary!K$21</f>
        <v>9.0546263591016647</v>
      </c>
      <c r="L451" s="177">
        <f>L394/RES_summary!L$21</f>
        <v>8.912829969438123</v>
      </c>
      <c r="M451" s="177">
        <f>M394/RES_summary!M$21</f>
        <v>8.5767925262155558</v>
      </c>
      <c r="N451" s="177">
        <f>N394/RES_summary!N$21</f>
        <v>8.5179719132369964</v>
      </c>
      <c r="O451" s="177">
        <f>O394/RES_summary!O$21</f>
        <v>8.4773329182780195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10.695314531275033</v>
      </c>
      <c r="G452" s="178">
        <f>G395/RES_summary!G$21</f>
        <v>10.313082188637935</v>
      </c>
      <c r="H452" s="178">
        <f>H395/RES_summary!H$21</f>
        <v>10.493612316880599</v>
      </c>
      <c r="I452" s="178">
        <f>I395/RES_summary!I$21</f>
        <v>10.958617165114662</v>
      </c>
      <c r="J452" s="178">
        <f>J395/RES_summary!J$21</f>
        <v>10.736198651073796</v>
      </c>
      <c r="K452" s="178">
        <f>K395/RES_summary!K$21</f>
        <v>10.673560032343349</v>
      </c>
      <c r="L452" s="178">
        <f>L395/RES_summary!L$21</f>
        <v>10.619857152328303</v>
      </c>
      <c r="M452" s="178">
        <f>M395/RES_summary!M$21</f>
        <v>9.8735720833213101</v>
      </c>
      <c r="N452" s="178">
        <f>N395/RES_summary!N$21</f>
        <v>10.857729472905278</v>
      </c>
      <c r="O452" s="178">
        <f>O395/RES_summary!O$21</f>
        <v>10.242122384905731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10.695314531275033</v>
      </c>
      <c r="G454" s="176">
        <f>G397/RES_summary!G$21</f>
        <v>10.313082188637935</v>
      </c>
      <c r="H454" s="176">
        <f>H397/RES_summary!H$21</f>
        <v>10.493612316880599</v>
      </c>
      <c r="I454" s="176">
        <f>I397/RES_summary!I$21</f>
        <v>10.958617165114662</v>
      </c>
      <c r="J454" s="176">
        <f>J397/RES_summary!J$21</f>
        <v>10.736198651073796</v>
      </c>
      <c r="K454" s="176">
        <f>K397/RES_summary!K$21</f>
        <v>10.673560032343349</v>
      </c>
      <c r="L454" s="176">
        <f>L397/RES_summary!L$21</f>
        <v>10.619857152328303</v>
      </c>
      <c r="M454" s="176">
        <f>M397/RES_summary!M$21</f>
        <v>9.8735720833213101</v>
      </c>
      <c r="N454" s="176">
        <f>N397/RES_summary!N$21</f>
        <v>10.857729472905278</v>
      </c>
      <c r="O454" s="176">
        <f>O397/RES_summary!O$21</f>
        <v>10.242122384905731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41950</v>
      </c>
      <c r="C5" s="151">
        <f>RES_hhdet_num!C$124</f>
        <v>42163</v>
      </c>
      <c r="D5" s="151">
        <f>RES_hhdet_num!D$124</f>
        <v>42218.999999999993</v>
      </c>
      <c r="E5" s="151">
        <f>RES_hhdet_num!E$124</f>
        <v>57828.999999999985</v>
      </c>
      <c r="F5" s="151">
        <f>RES_hhdet_num!F$124</f>
        <v>58037</v>
      </c>
      <c r="G5" s="151">
        <f>RES_hhdet_num!G$124</f>
        <v>63562.999999999985</v>
      </c>
      <c r="H5" s="151">
        <f>RES_hhdet_num!H$124</f>
        <v>65838.999999999985</v>
      </c>
      <c r="I5" s="151">
        <f>RES_hhdet_num!I$124</f>
        <v>65895.999999999985</v>
      </c>
      <c r="J5" s="151">
        <f>RES_hhdet_num!J$124</f>
        <v>65905</v>
      </c>
      <c r="K5" s="151">
        <f>RES_hhdet_num!K$124</f>
        <v>79219</v>
      </c>
      <c r="L5" s="151">
        <f>RES_hhdet_num!L$124</f>
        <v>79367.999999999985</v>
      </c>
      <c r="M5" s="151">
        <f>RES_hhdet_num!M$124</f>
        <v>79511.999999999985</v>
      </c>
      <c r="N5" s="151">
        <f>RES_hhdet_num!N$124</f>
        <v>79785.999999999985</v>
      </c>
      <c r="O5" s="151">
        <f>RES_hhdet_num!O$124</f>
        <v>105647</v>
      </c>
      <c r="P5" s="151">
        <f>RES_hhdet_num!P$124</f>
        <v>124225.99999999999</v>
      </c>
      <c r="Q5" s="151">
        <f>RES_hhdet_num!Q$124</f>
        <v>95434.999999999971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41950</v>
      </c>
      <c r="C7" s="67">
        <f>RES_hhdet_num!C$126</f>
        <v>42163</v>
      </c>
      <c r="D7" s="67">
        <f>RES_hhdet_num!D$126</f>
        <v>42218.999999999993</v>
      </c>
      <c r="E7" s="67">
        <f>RES_hhdet_num!E$126</f>
        <v>57828.999999999985</v>
      </c>
      <c r="F7" s="67">
        <f>RES_hhdet_num!F$126</f>
        <v>58037</v>
      </c>
      <c r="G7" s="67">
        <f>RES_hhdet_num!G$126</f>
        <v>63562.999999999985</v>
      </c>
      <c r="H7" s="67">
        <f>RES_hhdet_num!H$126</f>
        <v>65838.999999999985</v>
      </c>
      <c r="I7" s="67">
        <f>RES_hhdet_num!I$126</f>
        <v>65895.999999999985</v>
      </c>
      <c r="J7" s="67">
        <f>RES_hhdet_num!J$126</f>
        <v>65905</v>
      </c>
      <c r="K7" s="67">
        <f>RES_hhdet_num!K$126</f>
        <v>79219</v>
      </c>
      <c r="L7" s="67">
        <f>RES_hhdet_num!L$126</f>
        <v>79367.999999999985</v>
      </c>
      <c r="M7" s="67">
        <f>RES_hhdet_num!M$126</f>
        <v>79511.999999999985</v>
      </c>
      <c r="N7" s="67">
        <f>RES_hhdet_num!N$126</f>
        <v>79785.999999999985</v>
      </c>
      <c r="O7" s="67">
        <f>RES_hhdet_num!O$126</f>
        <v>105647</v>
      </c>
      <c r="P7" s="67">
        <f>RES_hhdet_num!P$126</f>
        <v>124225.99999999999</v>
      </c>
      <c r="Q7" s="67">
        <f>RES_hhdet_num!Q$126</f>
        <v>95434.999999999971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3490</v>
      </c>
      <c r="C9" s="67">
        <f>RES_hhdet_num!C$129</f>
        <v>4698</v>
      </c>
      <c r="D9" s="67">
        <f>RES_hhdet_num!D$129</f>
        <v>5603</v>
      </c>
      <c r="E9" s="67">
        <f>RES_hhdet_num!E$129</f>
        <v>8866.9999999999982</v>
      </c>
      <c r="F9" s="67">
        <f>RES_hhdet_num!F$129</f>
        <v>10147.999999999998</v>
      </c>
      <c r="G9" s="67">
        <f>RES_hhdet_num!G$129</f>
        <v>12541.999999999998</v>
      </c>
      <c r="H9" s="67">
        <f>RES_hhdet_num!H$129</f>
        <v>14417.999999999998</v>
      </c>
      <c r="I9" s="67">
        <f>RES_hhdet_num!I$129</f>
        <v>15958.999999999998</v>
      </c>
      <c r="J9" s="67">
        <f>RES_hhdet_num!J$129</f>
        <v>17698</v>
      </c>
      <c r="K9" s="67">
        <f>RES_hhdet_num!K$129</f>
        <v>22456</v>
      </c>
      <c r="L9" s="67">
        <f>RES_hhdet_num!L$129</f>
        <v>23492</v>
      </c>
      <c r="M9" s="67">
        <f>RES_hhdet_num!M$129</f>
        <v>24236.999999999996</v>
      </c>
      <c r="N9" s="67">
        <f>RES_hhdet_num!N$129</f>
        <v>24603.999999999996</v>
      </c>
      <c r="O9" s="67">
        <f>RES_hhdet_num!O$129</f>
        <v>33151</v>
      </c>
      <c r="P9" s="67">
        <f>RES_hhdet_num!P$129</f>
        <v>39553.999999999993</v>
      </c>
      <c r="Q9" s="67">
        <f>RES_hhdet_num!Q$129</f>
        <v>30444.999999999996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25896</v>
      </c>
      <c r="C11" s="67">
        <f>RES_hhdet_num!C$131</f>
        <v>24222</v>
      </c>
      <c r="D11" s="67">
        <f>RES_hhdet_num!D$131</f>
        <v>23171.000000000004</v>
      </c>
      <c r="E11" s="67">
        <f>RES_hhdet_num!E$131</f>
        <v>33836.999999999993</v>
      </c>
      <c r="F11" s="67">
        <f>RES_hhdet_num!F$131</f>
        <v>34264</v>
      </c>
      <c r="G11" s="67">
        <f>RES_hhdet_num!G$131</f>
        <v>37549.999999999993</v>
      </c>
      <c r="H11" s="67">
        <f>RES_hhdet_num!H$131</f>
        <v>37940</v>
      </c>
      <c r="I11" s="67">
        <f>RES_hhdet_num!I$131</f>
        <v>30280.999999999993</v>
      </c>
      <c r="J11" s="67">
        <f>RES_hhdet_num!J$131</f>
        <v>29198</v>
      </c>
      <c r="K11" s="67">
        <f>RES_hhdet_num!K$131</f>
        <v>35912</v>
      </c>
      <c r="L11" s="67">
        <f>RES_hhdet_num!L$131</f>
        <v>35784.999999999985</v>
      </c>
      <c r="M11" s="67">
        <f>RES_hhdet_num!M$131</f>
        <v>35838.999999999985</v>
      </c>
      <c r="N11" s="67">
        <f>RES_hhdet_num!N$131</f>
        <v>35678.999999999993</v>
      </c>
      <c r="O11" s="67">
        <f>RES_hhdet_num!O$131</f>
        <v>46996.999999999993</v>
      </c>
      <c r="P11" s="67">
        <f>RES_hhdet_num!P$131</f>
        <v>54857.999999999985</v>
      </c>
      <c r="Q11" s="67">
        <f>RES_hhdet_num!Q$131</f>
        <v>41407.999999999993</v>
      </c>
    </row>
    <row r="12" spans="1:17" ht="12" customHeight="1" x14ac:dyDescent="0.25">
      <c r="A12" s="23" t="s">
        <v>147</v>
      </c>
      <c r="B12" s="67">
        <f>RES_hhdet_num!B$132</f>
        <v>14708</v>
      </c>
      <c r="C12" s="67">
        <f>RES_hhdet_num!C$132</f>
        <v>13686</v>
      </c>
      <c r="D12" s="67">
        <f>RES_hhdet_num!D$132</f>
        <v>13036</v>
      </c>
      <c r="E12" s="67">
        <f>RES_hhdet_num!E$132</f>
        <v>19605.999999999996</v>
      </c>
      <c r="F12" s="67">
        <f>RES_hhdet_num!F$132</f>
        <v>19194.999999999996</v>
      </c>
      <c r="G12" s="67">
        <f>RES_hhdet_num!G$132</f>
        <v>21064.999999999996</v>
      </c>
      <c r="H12" s="67">
        <f>RES_hhdet_num!H$132</f>
        <v>22320.999999999993</v>
      </c>
      <c r="I12" s="67">
        <f>RES_hhdet_num!I$132</f>
        <v>30078</v>
      </c>
      <c r="J12" s="67">
        <f>RES_hhdet_num!J$132</f>
        <v>31455.000000000007</v>
      </c>
      <c r="K12" s="67">
        <f>RES_hhdet_num!K$132</f>
        <v>40143</v>
      </c>
      <c r="L12" s="67">
        <f>RES_hhdet_num!L$132</f>
        <v>40420</v>
      </c>
      <c r="M12" s="67">
        <f>RES_hhdet_num!M$132</f>
        <v>40370</v>
      </c>
      <c r="N12" s="67">
        <f>RES_hhdet_num!N$132</f>
        <v>40689.999999999993</v>
      </c>
      <c r="O12" s="67">
        <f>RES_hhdet_num!O$132</f>
        <v>53556</v>
      </c>
      <c r="P12" s="67">
        <f>RES_hhdet_num!P$132</f>
        <v>63524</v>
      </c>
      <c r="Q12" s="67">
        <f>RES_hhdet_num!Q$132</f>
        <v>51346.999999999985</v>
      </c>
    </row>
    <row r="13" spans="1:17" ht="12" customHeight="1" x14ac:dyDescent="0.25">
      <c r="A13" s="23" t="s">
        <v>142</v>
      </c>
      <c r="B13" s="67">
        <f>RES_hhdet_num!B$135</f>
        <v>858</v>
      </c>
      <c r="C13" s="67">
        <f>RES_hhdet_num!C$135</f>
        <v>2718.9999999999986</v>
      </c>
      <c r="D13" s="67">
        <f>RES_hhdet_num!D$135</f>
        <v>3847.9999999999945</v>
      </c>
      <c r="E13" s="67">
        <f>RES_hhdet_num!E$135</f>
        <v>2776.9999999999995</v>
      </c>
      <c r="F13" s="67">
        <f>RES_hhdet_num!F$135</f>
        <v>2933.9999999999995</v>
      </c>
      <c r="G13" s="67">
        <f>RES_hhdet_num!G$135</f>
        <v>3169.9999999999995</v>
      </c>
      <c r="H13" s="67">
        <f>RES_hhdet_num!H$135</f>
        <v>3511.9999999999995</v>
      </c>
      <c r="I13" s="67">
        <f>RES_hhdet_num!I$135</f>
        <v>2777.9999999999995</v>
      </c>
      <c r="J13" s="67">
        <f>RES_hhdet_num!J$135</f>
        <v>2528.0000000000005</v>
      </c>
      <c r="K13" s="67">
        <f>RES_hhdet_num!K$135</f>
        <v>1494</v>
      </c>
      <c r="L13" s="67">
        <f>RES_hhdet_num!L$135</f>
        <v>1485</v>
      </c>
      <c r="M13" s="67">
        <f>RES_hhdet_num!M$135</f>
        <v>1553</v>
      </c>
      <c r="N13" s="67">
        <f>RES_hhdet_num!N$135</f>
        <v>1596</v>
      </c>
      <c r="O13" s="67">
        <f>RES_hhdet_num!O$135</f>
        <v>2381.0000000000005</v>
      </c>
      <c r="P13" s="67">
        <f>RES_hhdet_num!P$135</f>
        <v>2707.9999999999995</v>
      </c>
      <c r="Q13" s="67">
        <f>RES_hhdet_num!Q$135</f>
        <v>1195.9999999999998</v>
      </c>
    </row>
    <row r="14" spans="1:17" ht="12" customHeight="1" x14ac:dyDescent="0.25">
      <c r="A14" s="23" t="s">
        <v>141</v>
      </c>
      <c r="B14" s="67">
        <f>RES_hhdet_num!B$136</f>
        <v>488</v>
      </c>
      <c r="C14" s="67">
        <f>RES_hhdet_num!C$136</f>
        <v>1536</v>
      </c>
      <c r="D14" s="67">
        <f>RES_hhdet_num!D$136</f>
        <v>2164</v>
      </c>
      <c r="E14" s="67">
        <f>RES_hhdet_num!E$136</f>
        <v>1608.9999999999998</v>
      </c>
      <c r="F14" s="67">
        <f>RES_hhdet_num!F$136</f>
        <v>1644</v>
      </c>
      <c r="G14" s="67">
        <f>RES_hhdet_num!G$136</f>
        <v>1777.9999999999998</v>
      </c>
      <c r="H14" s="67">
        <f>RES_hhdet_num!H$136</f>
        <v>2065.9999999999995</v>
      </c>
      <c r="I14" s="67">
        <f>RES_hhdet_num!I$136</f>
        <v>2758.9999999999995</v>
      </c>
      <c r="J14" s="67">
        <f>RES_hhdet_num!J$136</f>
        <v>2724</v>
      </c>
      <c r="K14" s="67">
        <f>RES_hhdet_num!K$136</f>
        <v>1670</v>
      </c>
      <c r="L14" s="67">
        <f>RES_hhdet_num!L$136</f>
        <v>1678</v>
      </c>
      <c r="M14" s="67">
        <f>RES_hhdet_num!M$136</f>
        <v>1750</v>
      </c>
      <c r="N14" s="67">
        <f>RES_hhdet_num!N$136</f>
        <v>1821.0000000000005</v>
      </c>
      <c r="O14" s="67">
        <f>RES_hhdet_num!O$136</f>
        <v>2713</v>
      </c>
      <c r="P14" s="67">
        <f>RES_hhdet_num!P$136</f>
        <v>3135.9999999999991</v>
      </c>
      <c r="Q14" s="67">
        <f>RES_hhdet_num!Q$136</f>
        <v>1483.9999999999998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1938</v>
      </c>
      <c r="C16" s="67">
        <f>RES_hhdet_num!C$140</f>
        <v>1953.9999999999998</v>
      </c>
      <c r="D16" s="67">
        <f>RES_hhdet_num!D$140</f>
        <v>998</v>
      </c>
      <c r="E16" s="67">
        <f>RES_hhdet_num!E$140</f>
        <v>1375.9999999999989</v>
      </c>
      <c r="F16" s="67">
        <f>RES_hhdet_num!F$140</f>
        <v>1548.9999999999993</v>
      </c>
      <c r="G16" s="67">
        <f>RES_hhdet_num!G$140</f>
        <v>1583</v>
      </c>
      <c r="H16" s="67">
        <f>RES_hhdet_num!H$140</f>
        <v>1585.9999999999998</v>
      </c>
      <c r="I16" s="67">
        <f>RES_hhdet_num!I$140</f>
        <v>1739.0000000000002</v>
      </c>
      <c r="J16" s="67">
        <f>RES_hhdet_num!J$140</f>
        <v>1825.0000000000005</v>
      </c>
      <c r="K16" s="67">
        <f>RES_hhdet_num!K$140</f>
        <v>1583</v>
      </c>
      <c r="L16" s="67">
        <f>RES_hhdet_num!L$140</f>
        <v>2739.9999999999941</v>
      </c>
      <c r="M16" s="67">
        <f>RES_hhdet_num!M$140</f>
        <v>2646</v>
      </c>
      <c r="N16" s="67">
        <f>RES_hhdet_num!N$140</f>
        <v>617.99999999999989</v>
      </c>
      <c r="O16" s="67">
        <f>RES_hhdet_num!O$140</f>
        <v>4321</v>
      </c>
      <c r="P16" s="67">
        <f>RES_hhdet_num!P$140</f>
        <v>9285.9999999999964</v>
      </c>
      <c r="Q16" s="67">
        <f>RES_hhdet_num!Q$140</f>
        <v>6535.9999999999973</v>
      </c>
    </row>
    <row r="17" spans="1:17" ht="12" customHeight="1" x14ac:dyDescent="0.25">
      <c r="A17" s="29" t="s">
        <v>140</v>
      </c>
      <c r="B17" s="83">
        <f>RES_hhdet_num!B$141</f>
        <v>40012</v>
      </c>
      <c r="C17" s="83">
        <f>RES_hhdet_num!C$141</f>
        <v>40209</v>
      </c>
      <c r="D17" s="83">
        <f>RES_hhdet_num!D$141</f>
        <v>41221</v>
      </c>
      <c r="E17" s="83">
        <f>RES_hhdet_num!E$141</f>
        <v>56452.999999999985</v>
      </c>
      <c r="F17" s="83">
        <f>RES_hhdet_num!F$141</f>
        <v>56487.999999999993</v>
      </c>
      <c r="G17" s="83">
        <f>RES_hhdet_num!G$141</f>
        <v>61979.999999999985</v>
      </c>
      <c r="H17" s="83">
        <f>RES_hhdet_num!H$141</f>
        <v>64252.999999999993</v>
      </c>
      <c r="I17" s="83">
        <f>RES_hhdet_num!I$141</f>
        <v>64156.999999999985</v>
      </c>
      <c r="J17" s="83">
        <f>RES_hhdet_num!J$141</f>
        <v>64079.999999999993</v>
      </c>
      <c r="K17" s="83">
        <f>RES_hhdet_num!K$141</f>
        <v>77636</v>
      </c>
      <c r="L17" s="83">
        <f>RES_hhdet_num!L$141</f>
        <v>76628</v>
      </c>
      <c r="M17" s="83">
        <f>RES_hhdet_num!M$141</f>
        <v>76866</v>
      </c>
      <c r="N17" s="83">
        <f>RES_hhdet_num!N$141</f>
        <v>79167.999999999985</v>
      </c>
      <c r="O17" s="83">
        <f>RES_hhdet_num!O$141</f>
        <v>101326.00000000001</v>
      </c>
      <c r="P17" s="83">
        <f>RES_hhdet_num!P$141</f>
        <v>114939.99999999999</v>
      </c>
      <c r="Q17" s="83">
        <f>RES_hhdet_num!Q$141</f>
        <v>88898.999999999985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2621.875</v>
      </c>
      <c r="D21" s="67">
        <f t="shared" si="0"/>
        <v>2621.8750000000073</v>
      </c>
      <c r="E21" s="67">
        <f t="shared" si="0"/>
        <v>2621.875</v>
      </c>
      <c r="F21" s="67">
        <f t="shared" si="0"/>
        <v>2621.8749999999854</v>
      </c>
      <c r="G21" s="67">
        <f t="shared" si="0"/>
        <v>2621.8750000000146</v>
      </c>
      <c r="H21" s="67">
        <f t="shared" si="0"/>
        <v>2621.875</v>
      </c>
      <c r="I21" s="67">
        <f t="shared" si="0"/>
        <v>2621.875</v>
      </c>
      <c r="J21" s="67">
        <f t="shared" si="0"/>
        <v>2621.8749999999854</v>
      </c>
      <c r="K21" s="67">
        <f t="shared" si="0"/>
        <v>2621.875</v>
      </c>
      <c r="L21" s="67">
        <f t="shared" si="0"/>
        <v>2621.8750000000146</v>
      </c>
      <c r="M21" s="67">
        <f t="shared" si="0"/>
        <v>2621.875</v>
      </c>
      <c r="N21" s="67">
        <f t="shared" si="0"/>
        <v>2621.875</v>
      </c>
      <c r="O21" s="67">
        <f t="shared" si="0"/>
        <v>2621.8749999999854</v>
      </c>
      <c r="P21" s="67">
        <f t="shared" si="0"/>
        <v>2621.8750000000146</v>
      </c>
      <c r="Q21" s="67">
        <f t="shared" si="0"/>
        <v>28791.000000000015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436</v>
      </c>
      <c r="D23" s="67">
        <f t="shared" si="1"/>
        <v>414</v>
      </c>
      <c r="E23" s="67">
        <f t="shared" si="1"/>
        <v>421.00000000000182</v>
      </c>
      <c r="F23" s="67">
        <f t="shared" si="1"/>
        <v>583</v>
      </c>
      <c r="G23" s="67">
        <f t="shared" si="1"/>
        <v>568</v>
      </c>
      <c r="H23" s="67">
        <f t="shared" si="1"/>
        <v>609</v>
      </c>
      <c r="I23" s="67">
        <f t="shared" si="1"/>
        <v>643.00000000000182</v>
      </c>
      <c r="J23" s="67">
        <f t="shared" si="1"/>
        <v>0</v>
      </c>
      <c r="K23" s="67">
        <f t="shared" si="1"/>
        <v>1676</v>
      </c>
      <c r="L23" s="67">
        <f t="shared" si="1"/>
        <v>1390</v>
      </c>
      <c r="M23" s="67">
        <f t="shared" si="1"/>
        <v>2020.8750000000036</v>
      </c>
      <c r="N23" s="67">
        <f t="shared" si="1"/>
        <v>1884</v>
      </c>
      <c r="O23" s="67">
        <f t="shared" si="1"/>
        <v>2962</v>
      </c>
      <c r="P23" s="67">
        <f t="shared" si="1"/>
        <v>2735.0000000000073</v>
      </c>
      <c r="Q23" s="67">
        <f t="shared" si="1"/>
        <v>9108.9999999999964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2621.4551942145044</v>
      </c>
      <c r="D25" s="67">
        <f t="shared" si="2"/>
        <v>2091.6035719016072</v>
      </c>
      <c r="E25" s="67">
        <f t="shared" si="2"/>
        <v>1214.2500000000073</v>
      </c>
      <c r="F25" s="67">
        <f t="shared" si="2"/>
        <v>1257.4478971537246</v>
      </c>
      <c r="G25" s="67">
        <f t="shared" si="2"/>
        <v>1214.25</v>
      </c>
      <c r="H25" s="67">
        <f t="shared" si="2"/>
        <v>1895.8342128607401</v>
      </c>
      <c r="I25" s="67">
        <f t="shared" si="2"/>
        <v>8347.3997149069473</v>
      </c>
      <c r="J25" s="67">
        <f t="shared" si="2"/>
        <v>1699.928729378189</v>
      </c>
      <c r="K25" s="67">
        <f t="shared" si="2"/>
        <v>1496.208808136078</v>
      </c>
      <c r="L25" s="67">
        <f t="shared" si="2"/>
        <v>1362.0506223906996</v>
      </c>
      <c r="M25" s="67">
        <f t="shared" si="2"/>
        <v>1226.5562542891421</v>
      </c>
      <c r="N25" s="67">
        <f t="shared" si="2"/>
        <v>1214.25</v>
      </c>
      <c r="O25" s="67">
        <f t="shared" si="2"/>
        <v>1214.25</v>
      </c>
      <c r="P25" s="67">
        <f t="shared" si="2"/>
        <v>1346.5515319090046</v>
      </c>
      <c r="Q25" s="67">
        <f t="shared" si="2"/>
        <v>15545.365559866252</v>
      </c>
    </row>
    <row r="26" spans="1:17" ht="12" customHeight="1" x14ac:dyDescent="0.25">
      <c r="A26" s="23" t="s">
        <v>147</v>
      </c>
      <c r="B26" s="67"/>
      <c r="C26" s="67">
        <f t="shared" si="2"/>
        <v>1557.3344805556826</v>
      </c>
      <c r="D26" s="67">
        <f t="shared" si="2"/>
        <v>1235.3494015212946</v>
      </c>
      <c r="E26" s="67">
        <f t="shared" si="2"/>
        <v>1485.8473925032122</v>
      </c>
      <c r="F26" s="67">
        <f t="shared" si="2"/>
        <v>1114.0307791811829</v>
      </c>
      <c r="G26" s="67">
        <f t="shared" si="2"/>
        <v>1117.699637652473</v>
      </c>
      <c r="H26" s="67">
        <f t="shared" si="2"/>
        <v>726.04078713925992</v>
      </c>
      <c r="I26" s="67">
        <f t="shared" si="2"/>
        <v>689.24999999999272</v>
      </c>
      <c r="J26" s="67">
        <f t="shared" si="2"/>
        <v>736.85295439175388</v>
      </c>
      <c r="K26" s="67">
        <f t="shared" si="2"/>
        <v>1125.666191863922</v>
      </c>
      <c r="L26" s="67">
        <f t="shared" si="2"/>
        <v>1259.824377609315</v>
      </c>
      <c r="M26" s="67">
        <f t="shared" si="2"/>
        <v>1395.3187457108579</v>
      </c>
      <c r="N26" s="67">
        <f t="shared" si="2"/>
        <v>1522.8753933541593</v>
      </c>
      <c r="O26" s="67">
        <f t="shared" si="2"/>
        <v>3627.7141197639867</v>
      </c>
      <c r="P26" s="67">
        <f t="shared" si="2"/>
        <v>812.70387185300933</v>
      </c>
      <c r="Q26" s="67">
        <f t="shared" si="2"/>
        <v>13245.634440133756</v>
      </c>
    </row>
    <row r="27" spans="1:17" ht="12" customHeight="1" x14ac:dyDescent="0.25">
      <c r="A27" s="23" t="s">
        <v>142</v>
      </c>
      <c r="B27" s="67"/>
      <c r="C27" s="67">
        <f t="shared" si="2"/>
        <v>80.249999999999545</v>
      </c>
      <c r="D27" s="67">
        <f t="shared" si="2"/>
        <v>80.25</v>
      </c>
      <c r="E27" s="67">
        <f t="shared" si="2"/>
        <v>2736.7671120531891</v>
      </c>
      <c r="F27" s="67">
        <f t="shared" si="2"/>
        <v>250.39632366508931</v>
      </c>
      <c r="G27" s="67">
        <f t="shared" si="2"/>
        <v>585.86798083309895</v>
      </c>
      <c r="H27" s="67">
        <f t="shared" si="2"/>
        <v>92.309112270640526</v>
      </c>
      <c r="I27" s="67">
        <f t="shared" si="2"/>
        <v>734</v>
      </c>
      <c r="J27" s="67">
        <f t="shared" si="2"/>
        <v>458.18599633053009</v>
      </c>
      <c r="K27" s="67">
        <f t="shared" si="2"/>
        <v>2294.7354481819393</v>
      </c>
      <c r="L27" s="67">
        <f t="shared" si="2"/>
        <v>262.32386164114791</v>
      </c>
      <c r="M27" s="67">
        <f t="shared" si="2"/>
        <v>159.81310096923153</v>
      </c>
      <c r="N27" s="67">
        <f t="shared" si="2"/>
        <v>0</v>
      </c>
      <c r="O27" s="67">
        <f t="shared" si="2"/>
        <v>1.6953050553288449</v>
      </c>
      <c r="P27" s="67">
        <f t="shared" si="2"/>
        <v>2077.655546800494</v>
      </c>
      <c r="Q27" s="67">
        <f t="shared" si="2"/>
        <v>1511.9999999999998</v>
      </c>
    </row>
    <row r="28" spans="1:17" ht="12" customHeight="1" x14ac:dyDescent="0.25">
      <c r="A28" s="23" t="s">
        <v>141</v>
      </c>
      <c r="B28" s="67"/>
      <c r="C28" s="67">
        <f t="shared" si="2"/>
        <v>83.575799172150482</v>
      </c>
      <c r="D28" s="67">
        <f t="shared" si="2"/>
        <v>109.75510502543057</v>
      </c>
      <c r="E28" s="67">
        <f t="shared" si="2"/>
        <v>1414.5302887217852</v>
      </c>
      <c r="F28" s="67">
        <f t="shared" si="2"/>
        <v>220.53959286617055</v>
      </c>
      <c r="G28" s="67">
        <f t="shared" si="2"/>
        <v>460.9720094388806</v>
      </c>
      <c r="H28" s="67">
        <f t="shared" si="2"/>
        <v>255.49049713870818</v>
      </c>
      <c r="I28" s="67">
        <f t="shared" si="2"/>
        <v>0</v>
      </c>
      <c r="J28" s="67">
        <f t="shared" si="2"/>
        <v>259.32699921058747</v>
      </c>
      <c r="K28" s="67">
        <f t="shared" si="2"/>
        <v>2463.2558222649513</v>
      </c>
      <c r="L28" s="67">
        <f t="shared" si="2"/>
        <v>286.24743423154632</v>
      </c>
      <c r="M28" s="67">
        <f t="shared" si="2"/>
        <v>256.71147887711231</v>
      </c>
      <c r="N28" s="67">
        <f t="shared" si="2"/>
        <v>45.813407577154521</v>
      </c>
      <c r="O28" s="67">
        <f t="shared" si="2"/>
        <v>0</v>
      </c>
      <c r="P28" s="67">
        <f t="shared" si="2"/>
        <v>2713.0000000000009</v>
      </c>
      <c r="Q28" s="67">
        <f t="shared" si="2"/>
        <v>1871.8062718055305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181.49999999999977</v>
      </c>
      <c r="D30" s="67">
        <f t="shared" si="3"/>
        <v>993.70805825473258</v>
      </c>
      <c r="E30" s="67">
        <f t="shared" si="3"/>
        <v>181.50000000000023</v>
      </c>
      <c r="F30" s="67">
        <f t="shared" si="3"/>
        <v>181.49999999999977</v>
      </c>
      <c r="G30" s="67">
        <f t="shared" si="3"/>
        <v>181.5</v>
      </c>
      <c r="H30" s="67">
        <f t="shared" si="3"/>
        <v>181.5</v>
      </c>
      <c r="I30" s="67">
        <f t="shared" si="3"/>
        <v>181.5</v>
      </c>
      <c r="J30" s="67">
        <f t="shared" si="3"/>
        <v>181.5</v>
      </c>
      <c r="K30" s="67">
        <f t="shared" si="3"/>
        <v>472.76969480356911</v>
      </c>
      <c r="L30" s="67">
        <f t="shared" si="3"/>
        <v>219.2080582547328</v>
      </c>
      <c r="M30" s="67">
        <f t="shared" si="3"/>
        <v>492.1308053357161</v>
      </c>
      <c r="N30" s="67">
        <f t="shared" si="3"/>
        <v>2028</v>
      </c>
      <c r="O30" s="67">
        <f t="shared" si="3"/>
        <v>0</v>
      </c>
      <c r="P30" s="67">
        <f t="shared" si="3"/>
        <v>168.7188808173596</v>
      </c>
      <c r="Q30" s="67">
        <f t="shared" si="3"/>
        <v>2749.9999999999991</v>
      </c>
    </row>
    <row r="31" spans="1:17" ht="12" customHeight="1" x14ac:dyDescent="0.25">
      <c r="A31" s="29" t="s">
        <v>140</v>
      </c>
      <c r="B31" s="83"/>
      <c r="C31" s="83">
        <f t="shared" si="3"/>
        <v>3751.5</v>
      </c>
      <c r="D31" s="83">
        <f t="shared" si="3"/>
        <v>3751.4999999999927</v>
      </c>
      <c r="E31" s="83">
        <f t="shared" si="3"/>
        <v>3751.5000000000146</v>
      </c>
      <c r="F31" s="83">
        <f t="shared" si="3"/>
        <v>3751.4999999999927</v>
      </c>
      <c r="G31" s="83">
        <f t="shared" si="3"/>
        <v>3751.5</v>
      </c>
      <c r="H31" s="83">
        <f t="shared" si="3"/>
        <v>3751.4999999999927</v>
      </c>
      <c r="I31" s="83">
        <f t="shared" si="3"/>
        <v>3751.5</v>
      </c>
      <c r="J31" s="83">
        <f t="shared" si="3"/>
        <v>3751.4999999999927</v>
      </c>
      <c r="K31" s="83">
        <f t="shared" si="3"/>
        <v>6509.9433490423835</v>
      </c>
      <c r="L31" s="83">
        <f t="shared" si="3"/>
        <v>6391.6669417452795</v>
      </c>
      <c r="M31" s="83">
        <f t="shared" si="3"/>
        <v>21672.744194664279</v>
      </c>
      <c r="N31" s="83">
        <f t="shared" si="3"/>
        <v>6536.0773135211348</v>
      </c>
      <c r="O31" s="83">
        <f t="shared" si="3"/>
        <v>11730.209808202781</v>
      </c>
      <c r="P31" s="83">
        <f t="shared" si="3"/>
        <v>8550.4237688330031</v>
      </c>
      <c r="Q31" s="83">
        <f t="shared" si="3"/>
        <v>30847.612829130565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2834.875</v>
      </c>
      <c r="D35" s="67">
        <f>RES_hhdet_in!D$126</f>
        <v>2677.875</v>
      </c>
      <c r="E35" s="67">
        <f>RES_hhdet_in!E$126</f>
        <v>18231.874999999996</v>
      </c>
      <c r="F35" s="67">
        <f>RES_hhdet_in!F$126</f>
        <v>2829.875</v>
      </c>
      <c r="G35" s="67">
        <f>RES_hhdet_in!G$126</f>
        <v>8147.875</v>
      </c>
      <c r="H35" s="67">
        <f>RES_hhdet_in!H$126</f>
        <v>4897.875</v>
      </c>
      <c r="I35" s="67">
        <f>RES_hhdet_in!I$126</f>
        <v>2678.875</v>
      </c>
      <c r="J35" s="67">
        <f>RES_hhdet_in!J$126</f>
        <v>2630.8750000000005</v>
      </c>
      <c r="K35" s="67">
        <f>RES_hhdet_in!K$126</f>
        <v>15935.874999999998</v>
      </c>
      <c r="L35" s="67">
        <f>RES_hhdet_in!L$126</f>
        <v>2770.875</v>
      </c>
      <c r="M35" s="67">
        <f>RES_hhdet_in!M$126</f>
        <v>2765.875</v>
      </c>
      <c r="N35" s="67">
        <f>RES_hhdet_in!N$126</f>
        <v>2895.875</v>
      </c>
      <c r="O35" s="67">
        <f>RES_hhdet_in!O$126</f>
        <v>28482.874999999996</v>
      </c>
      <c r="P35" s="67">
        <f>RES_hhdet_in!P$126</f>
        <v>21200.875</v>
      </c>
      <c r="Q35" s="67">
        <f>RES_hhdet_in!Q$126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1644</v>
      </c>
      <c r="D37" s="67">
        <f>RES_hhdet_in!D$129</f>
        <v>1319</v>
      </c>
      <c r="E37" s="67">
        <f>RES_hhdet_in!E$129</f>
        <v>3685</v>
      </c>
      <c r="F37" s="67">
        <f>RES_hhdet_in!F$129</f>
        <v>1864</v>
      </c>
      <c r="G37" s="67">
        <f>RES_hhdet_in!G$129</f>
        <v>2962</v>
      </c>
      <c r="H37" s="67">
        <f>RES_hhdet_in!H$129</f>
        <v>2485</v>
      </c>
      <c r="I37" s="67">
        <f>RES_hhdet_in!I$129</f>
        <v>2184</v>
      </c>
      <c r="J37" s="67">
        <f>RES_hhdet_in!J$129</f>
        <v>1739.0000000000018</v>
      </c>
      <c r="K37" s="67">
        <f>RES_hhdet_in!K$129</f>
        <v>6434</v>
      </c>
      <c r="L37" s="67">
        <f>RES_hhdet_in!L$129</f>
        <v>2426</v>
      </c>
      <c r="M37" s="67">
        <f>RES_hhdet_in!M$129</f>
        <v>2765.875</v>
      </c>
      <c r="N37" s="67">
        <f>RES_hhdet_in!N$129</f>
        <v>2251</v>
      </c>
      <c r="O37" s="67">
        <f>RES_hhdet_in!O$129</f>
        <v>11509</v>
      </c>
      <c r="P37" s="67">
        <f>RES_hhdet_in!P$129</f>
        <v>9138</v>
      </c>
      <c r="Q37" s="67">
        <f>RES_hhdet_in!Q$129</f>
        <v>2.2737367544323206E-13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947.4551942145057</v>
      </c>
      <c r="D39" s="67">
        <f>RES_hhdet_in!D$131</f>
        <v>1040.6035719016124</v>
      </c>
      <c r="E39" s="67">
        <f>RES_hhdet_in!E$131</f>
        <v>11880.249999999996</v>
      </c>
      <c r="F39" s="67">
        <f>RES_hhdet_in!F$131</f>
        <v>1684.4478971537289</v>
      </c>
      <c r="G39" s="67">
        <f>RES_hhdet_in!G$131</f>
        <v>4500.2499999999927</v>
      </c>
      <c r="H39" s="67">
        <f>RES_hhdet_in!H$131</f>
        <v>2285.8342128607442</v>
      </c>
      <c r="I39" s="67">
        <f>RES_hhdet_in!I$131</f>
        <v>688.39971490694222</v>
      </c>
      <c r="J39" s="67">
        <f>RES_hhdet_in!J$131</f>
        <v>616.92872937819561</v>
      </c>
      <c r="K39" s="67">
        <f>RES_hhdet_in!K$131</f>
        <v>8210.2088081360798</v>
      </c>
      <c r="L39" s="67">
        <f>RES_hhdet_in!L$131</f>
        <v>1235.0506223906873</v>
      </c>
      <c r="M39" s="67">
        <f>RES_hhdet_in!M$131</f>
        <v>1280.5562542891412</v>
      </c>
      <c r="N39" s="67">
        <f>RES_hhdet_in!N$131</f>
        <v>1054.250000000005</v>
      </c>
      <c r="O39" s="67">
        <f>RES_hhdet_in!O$131</f>
        <v>12532.25</v>
      </c>
      <c r="P39" s="67">
        <f>RES_hhdet_in!P$131</f>
        <v>9207.5515319089955</v>
      </c>
      <c r="Q39" s="67">
        <f>RES_hhdet_in!Q$131</f>
        <v>2095.3655598662594</v>
      </c>
    </row>
    <row r="40" spans="1:17" ht="12" customHeight="1" x14ac:dyDescent="0.25">
      <c r="A40" s="23" t="s">
        <v>147</v>
      </c>
      <c r="B40" s="67"/>
      <c r="C40" s="67">
        <f>RES_hhdet_in!C$132</f>
        <v>535.33448055568181</v>
      </c>
      <c r="D40" s="67">
        <f>RES_hhdet_in!D$132</f>
        <v>585.34940152129434</v>
      </c>
      <c r="E40" s="67">
        <f>RES_hhdet_in!E$132</f>
        <v>8055.8473925032085</v>
      </c>
      <c r="F40" s="67">
        <f>RES_hhdet_in!F$132</f>
        <v>703.03077918118197</v>
      </c>
      <c r="G40" s="67">
        <f>RES_hhdet_in!G$132</f>
        <v>2987.699637652473</v>
      </c>
      <c r="H40" s="67">
        <f>RES_hhdet_in!H$132</f>
        <v>1982.0407871392581</v>
      </c>
      <c r="I40" s="67">
        <f>RES_hhdet_in!I$132</f>
        <v>8446.2499999999982</v>
      </c>
      <c r="J40" s="67">
        <f>RES_hhdet_in!J$132</f>
        <v>2113.8529543917612</v>
      </c>
      <c r="K40" s="67">
        <f>RES_hhdet_in!K$132</f>
        <v>9813.6661918639147</v>
      </c>
      <c r="L40" s="67">
        <f>RES_hhdet_in!L$132</f>
        <v>1536.8243776093148</v>
      </c>
      <c r="M40" s="67">
        <f>RES_hhdet_in!M$132</f>
        <v>1345.3187457108572</v>
      </c>
      <c r="N40" s="67">
        <f>RES_hhdet_in!N$132</f>
        <v>1842.8753933541498</v>
      </c>
      <c r="O40" s="67">
        <f>RES_hhdet_in!O$132</f>
        <v>16493.71411976399</v>
      </c>
      <c r="P40" s="67">
        <f>RES_hhdet_in!P$132</f>
        <v>10780.703871853011</v>
      </c>
      <c r="Q40" s="67">
        <f>RES_hhdet_in!Q$132</f>
        <v>1068.6344401337415</v>
      </c>
    </row>
    <row r="41" spans="1:17" ht="12" customHeight="1" x14ac:dyDescent="0.25">
      <c r="A41" s="23" t="s">
        <v>142</v>
      </c>
      <c r="B41" s="67"/>
      <c r="C41" s="67">
        <f>RES_hhdet_in!C$135</f>
        <v>1941.2499999999984</v>
      </c>
      <c r="D41" s="67">
        <f>RES_hhdet_in!D$135</f>
        <v>1209.2499999999961</v>
      </c>
      <c r="E41" s="67">
        <f>RES_hhdet_in!E$135</f>
        <v>1665.7671120531938</v>
      </c>
      <c r="F41" s="67">
        <f>RES_hhdet_in!F$135</f>
        <v>407.39632366508937</v>
      </c>
      <c r="G41" s="67">
        <f>RES_hhdet_in!G$135</f>
        <v>821.86798083309895</v>
      </c>
      <c r="H41" s="67">
        <f>RES_hhdet_in!H$135</f>
        <v>434.3091122706403</v>
      </c>
      <c r="I41" s="67">
        <f>RES_hhdet_in!I$135</f>
        <v>0</v>
      </c>
      <c r="J41" s="67">
        <f>RES_hhdet_in!J$135</f>
        <v>208.18599633053086</v>
      </c>
      <c r="K41" s="67">
        <f>RES_hhdet_in!K$135</f>
        <v>1260.7354481819389</v>
      </c>
      <c r="L41" s="67">
        <f>RES_hhdet_in!L$135</f>
        <v>253.32386164114797</v>
      </c>
      <c r="M41" s="67">
        <f>RES_hhdet_in!M$135</f>
        <v>227.81310096923153</v>
      </c>
      <c r="N41" s="67">
        <f>RES_hhdet_in!N$135</f>
        <v>43.000000000000021</v>
      </c>
      <c r="O41" s="67">
        <f>RES_hhdet_in!O$135</f>
        <v>786.69530505532953</v>
      </c>
      <c r="P41" s="67">
        <f>RES_hhdet_in!P$135</f>
        <v>2404.6555468004926</v>
      </c>
      <c r="Q41" s="67">
        <f>RES_hhdet_in!Q$135</f>
        <v>0</v>
      </c>
    </row>
    <row r="42" spans="1:17" ht="12" customHeight="1" x14ac:dyDescent="0.25">
      <c r="A42" s="23" t="s">
        <v>141</v>
      </c>
      <c r="B42" s="67"/>
      <c r="C42" s="67">
        <f>RES_hhdet_in!C$136</f>
        <v>1131.5757991721505</v>
      </c>
      <c r="D42" s="67">
        <f>RES_hhdet_in!D$136</f>
        <v>737.75510502543057</v>
      </c>
      <c r="E42" s="67">
        <f>RES_hhdet_in!E$136</f>
        <v>859.53028872178504</v>
      </c>
      <c r="F42" s="67">
        <f>RES_hhdet_in!F$136</f>
        <v>255.53959286617069</v>
      </c>
      <c r="G42" s="67">
        <f>RES_hhdet_in!G$136</f>
        <v>594.97200943888015</v>
      </c>
      <c r="H42" s="67">
        <f>RES_hhdet_in!H$136</f>
        <v>543.49049713870806</v>
      </c>
      <c r="I42" s="67">
        <f>RES_hhdet_in!I$136</f>
        <v>693</v>
      </c>
      <c r="J42" s="67">
        <f>RES_hhdet_in!J$136</f>
        <v>224.32699921058784</v>
      </c>
      <c r="K42" s="67">
        <f>RES_hhdet_in!K$136</f>
        <v>1409.2558222649518</v>
      </c>
      <c r="L42" s="67">
        <f>RES_hhdet_in!L$136</f>
        <v>294.24743423154626</v>
      </c>
      <c r="M42" s="67">
        <f>RES_hhdet_in!M$136</f>
        <v>328.7114788771122</v>
      </c>
      <c r="N42" s="67">
        <f>RES_hhdet_in!N$136</f>
        <v>116.81340757715486</v>
      </c>
      <c r="O42" s="67">
        <f>RES_hhdet_in!O$136</f>
        <v>891.99999999999977</v>
      </c>
      <c r="P42" s="67">
        <f>RES_hhdet_in!P$136</f>
        <v>3136</v>
      </c>
      <c r="Q42" s="67">
        <f>RES_hhdet_in!Q$136</f>
        <v>219.80627180553108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197.49999999999972</v>
      </c>
      <c r="D44" s="67">
        <f>RES_hhdet_in!D$140</f>
        <v>37.708058254732833</v>
      </c>
      <c r="E44" s="67">
        <f>RES_hhdet_in!E$140</f>
        <v>559.4999999999992</v>
      </c>
      <c r="F44" s="67">
        <f>RES_hhdet_in!F$140</f>
        <v>354.50000000000017</v>
      </c>
      <c r="G44" s="67">
        <f>RES_hhdet_in!G$140</f>
        <v>215.5000000000006</v>
      </c>
      <c r="H44" s="67">
        <f>RES_hhdet_in!H$140</f>
        <v>184.4999999999998</v>
      </c>
      <c r="I44" s="67">
        <f>RES_hhdet_in!I$140</f>
        <v>334.50000000000045</v>
      </c>
      <c r="J44" s="67">
        <f>RES_hhdet_in!J$140</f>
        <v>267.50000000000011</v>
      </c>
      <c r="K44" s="67">
        <f>RES_hhdet_in!K$140</f>
        <v>230.76969480356843</v>
      </c>
      <c r="L44" s="67">
        <f>RES_hhdet_in!L$140</f>
        <v>1376.2080582547269</v>
      </c>
      <c r="M44" s="67">
        <f>RES_hhdet_in!M$140</f>
        <v>398.13080533572219</v>
      </c>
      <c r="N44" s="67">
        <f>RES_hhdet_in!N$140</f>
        <v>0</v>
      </c>
      <c r="O44" s="67">
        <f>RES_hhdet_in!O$140</f>
        <v>3703.0000000000005</v>
      </c>
      <c r="P44" s="67">
        <f>RES_hhdet_in!P$140</f>
        <v>5133.7188808173551</v>
      </c>
      <c r="Q44" s="67">
        <f>RES_hhdet_in!Q$140</f>
        <v>0</v>
      </c>
    </row>
    <row r="45" spans="1:17" ht="12" customHeight="1" x14ac:dyDescent="0.25">
      <c r="A45" s="29" t="s">
        <v>140</v>
      </c>
      <c r="B45" s="83"/>
      <c r="C45" s="83">
        <f>RES_hhdet_in!C$141</f>
        <v>3948.5</v>
      </c>
      <c r="D45" s="83">
        <f>RES_hhdet_in!D$141</f>
        <v>4763.4999999999955</v>
      </c>
      <c r="E45" s="83">
        <f>RES_hhdet_in!E$141</f>
        <v>18983.5</v>
      </c>
      <c r="F45" s="83">
        <f>RES_hhdet_in!F$141</f>
        <v>3786.4999999999995</v>
      </c>
      <c r="G45" s="83">
        <f>RES_hhdet_in!G$141</f>
        <v>9243.4999999999964</v>
      </c>
      <c r="H45" s="83">
        <f>RES_hhdet_in!H$141</f>
        <v>6024.5000000000009</v>
      </c>
      <c r="I45" s="83">
        <f>RES_hhdet_in!I$141</f>
        <v>3655.4999999999991</v>
      </c>
      <c r="J45" s="83">
        <f>RES_hhdet_in!J$141</f>
        <v>3674.5</v>
      </c>
      <c r="K45" s="83">
        <f>RES_hhdet_in!K$141</f>
        <v>20065.943349042391</v>
      </c>
      <c r="L45" s="83">
        <f>RES_hhdet_in!L$141</f>
        <v>5383.666941745274</v>
      </c>
      <c r="M45" s="83">
        <f>RES_hhdet_in!M$141</f>
        <v>21910.744194664283</v>
      </c>
      <c r="N45" s="83">
        <f>RES_hhdet_in!N$141</f>
        <v>8838.0773135211275</v>
      </c>
      <c r="O45" s="83">
        <f>RES_hhdet_in!O$141</f>
        <v>33888.20980820281</v>
      </c>
      <c r="P45" s="83">
        <f>RES_hhdet_in!P$141</f>
        <v>22164.423768832974</v>
      </c>
      <c r="Q45" s="83">
        <f>RES_hhdet_in!Q$141</f>
        <v>4806.6128291305604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1233.9140952477401</v>
      </c>
      <c r="D49" s="67">
        <f>RES_hhdet_in_new!D$126</f>
        <v>1111.8793016534728</v>
      </c>
      <c r="E49" s="67">
        <f>RES_hhdet_in_new!E$126</f>
        <v>7101.3780825456424</v>
      </c>
      <c r="F49" s="67">
        <f>RES_hhdet_in_new!F$126</f>
        <v>1508.9588288407354</v>
      </c>
      <c r="G49" s="67">
        <f>RES_hhdet_in_new!G$126</f>
        <v>2978.3449248946931</v>
      </c>
      <c r="H49" s="67">
        <f>RES_hhdet_in_new!H$126</f>
        <v>1837.801232084089</v>
      </c>
      <c r="I49" s="67">
        <f>RES_hhdet_in_new!I$126</f>
        <v>1059.65545480936</v>
      </c>
      <c r="J49" s="67">
        <f>RES_hhdet_in_new!J$126</f>
        <v>1147.0809478363954</v>
      </c>
      <c r="K49" s="67">
        <f>RES_hhdet_in_new!K$126</f>
        <v>7152.9050123673551</v>
      </c>
      <c r="L49" s="67">
        <f>RES_hhdet_in_new!L$126</f>
        <v>1102.3820455387565</v>
      </c>
      <c r="M49" s="67">
        <f>RES_hhdet_in_new!M$126</f>
        <v>1131.5782319328389</v>
      </c>
      <c r="N49" s="67">
        <f>RES_hhdet_in_new!N$126</f>
        <v>686.60357769198049</v>
      </c>
      <c r="O49" s="67">
        <f>RES_hhdet_in_new!O$126</f>
        <v>7716.5399138237253</v>
      </c>
      <c r="P49" s="67">
        <f>RES_hhdet_in_new!P$126</f>
        <v>12483.587311801981</v>
      </c>
      <c r="Q49" s="67">
        <f>RES_hhdet_in_new!Q$126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716</v>
      </c>
      <c r="D51" s="67">
        <f>RES_hhdet_in_new!D$129</f>
        <v>548</v>
      </c>
      <c r="E51" s="67">
        <f>RES_hhdet_in_new!E$129</f>
        <v>1434.9999999999998</v>
      </c>
      <c r="F51" s="67">
        <f>RES_hhdet_in_new!F$129</f>
        <v>993.99999999999989</v>
      </c>
      <c r="G51" s="67">
        <f>RES_hhdet_in_new!G$129</f>
        <v>1082.9999999999998</v>
      </c>
      <c r="H51" s="67">
        <f>RES_hhdet_in_new!H$129</f>
        <v>931.99999999999989</v>
      </c>
      <c r="I51" s="67">
        <f>RES_hhdet_in_new!I$129</f>
        <v>863.99999999999989</v>
      </c>
      <c r="J51" s="67">
        <f>RES_hhdet_in_new!J$129</f>
        <v>758</v>
      </c>
      <c r="K51" s="67">
        <f>RES_hhdet_in_new!K$129</f>
        <v>2888</v>
      </c>
      <c r="L51" s="67">
        <f>RES_hhdet_in_new!L$129</f>
        <v>965</v>
      </c>
      <c r="M51" s="67">
        <f>RES_hhdet_in_new!M$129</f>
        <v>1131.5782319328389</v>
      </c>
      <c r="N51" s="67">
        <f>RES_hhdet_in_new!N$129</f>
        <v>534</v>
      </c>
      <c r="O51" s="67">
        <f>RES_hhdet_in_new!O$129</f>
        <v>3118</v>
      </c>
      <c r="P51" s="67">
        <f>RES_hhdet_in_new!P$129</f>
        <v>5380.9999999999991</v>
      </c>
      <c r="Q51" s="67">
        <f>RES_hhdet_in_new!Q$129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0</v>
      </c>
      <c r="D53" s="67">
        <f>RES_hhdet_in_new!D$131</f>
        <v>136.87750752321421</v>
      </c>
      <c r="E53" s="67">
        <f>RES_hhdet_in_new!E$131</f>
        <v>0</v>
      </c>
      <c r="F53" s="67">
        <f>RES_hhdet_in_new!F$131</f>
        <v>551.09829621246638</v>
      </c>
      <c r="G53" s="67">
        <f>RES_hhdet_in_new!G$131</f>
        <v>0</v>
      </c>
      <c r="H53" s="67">
        <f>RES_hhdet_in_new!H$131</f>
        <v>0</v>
      </c>
      <c r="I53" s="67">
        <f>RES_hhdet_in_new!I$131</f>
        <v>0</v>
      </c>
      <c r="J53" s="67">
        <f>RES_hhdet_in_new!J$131</f>
        <v>0</v>
      </c>
      <c r="K53" s="67">
        <f>RES_hhdet_in_new!K$131</f>
        <v>0</v>
      </c>
      <c r="L53" s="67">
        <f>RES_hhdet_in_new!L$131</f>
        <v>130.45676368742261</v>
      </c>
      <c r="M53" s="67">
        <f>RES_hhdet_in_new!M$131</f>
        <v>270.43194159650301</v>
      </c>
      <c r="N53" s="67">
        <f>RES_hhdet_in_new!N$131</f>
        <v>97.940953973382534</v>
      </c>
      <c r="O53" s="67">
        <f>RES_hhdet_in_new!O$131</f>
        <v>0</v>
      </c>
      <c r="P53" s="67">
        <f>RES_hhdet_in_new!P$131</f>
        <v>0</v>
      </c>
      <c r="Q53" s="67">
        <f>RES_hhdet_in_new!Q$131</f>
        <v>0</v>
      </c>
    </row>
    <row r="54" spans="1:17" ht="12" customHeight="1" x14ac:dyDescent="0.25">
      <c r="A54" s="148" t="s">
        <v>147</v>
      </c>
      <c r="B54" s="67"/>
      <c r="C54" s="67">
        <f>RES_hhdet_in_new!C$132</f>
        <v>0</v>
      </c>
      <c r="D54" s="67">
        <f>RES_hhdet_in_new!D$132</f>
        <v>77.007258559087674</v>
      </c>
      <c r="E54" s="67">
        <f>RES_hhdet_in_new!E$132</f>
        <v>4758.3700984973211</v>
      </c>
      <c r="F54" s="67">
        <f>RES_hhdet_in_new!F$132</f>
        <v>308.73020650823878</v>
      </c>
      <c r="G54" s="67">
        <f>RES_hhdet_in_new!G$132</f>
        <v>1561.5049346227142</v>
      </c>
      <c r="H54" s="67">
        <f>RES_hhdet_in_new!H$132</f>
        <v>860.0016226747407</v>
      </c>
      <c r="I54" s="67">
        <f>RES_hhdet_in_new!I$132</f>
        <v>586.46172661489118</v>
      </c>
      <c r="J54" s="67">
        <f>RES_hhdet_in_new!J$132</f>
        <v>714.56795229527665</v>
      </c>
      <c r="K54" s="67">
        <f>RES_hhdet_in_new!K$132</f>
        <v>4482.9137419204644</v>
      </c>
      <c r="L54" s="67">
        <f>RES_hhdet_in_new!L$132</f>
        <v>424.35398597863968</v>
      </c>
      <c r="M54" s="67">
        <f>RES_hhdet_in_new!M$132</f>
        <v>304.62171048999215</v>
      </c>
      <c r="N54" s="67">
        <f>RES_hhdet_in_new!N$132</f>
        <v>431.69644376739632</v>
      </c>
      <c r="O54" s="67">
        <f>RES_hhdet_in_new!O$132</f>
        <v>7716.5399138237253</v>
      </c>
      <c r="P54" s="67">
        <f>RES_hhdet_in_new!P$132</f>
        <v>6942.9317650014882</v>
      </c>
      <c r="Q54" s="67">
        <f>RES_hhdet_in_new!Q$132</f>
        <v>0</v>
      </c>
    </row>
    <row r="55" spans="1:17" ht="12" customHeight="1" x14ac:dyDescent="0.25">
      <c r="A55" s="148" t="s">
        <v>142</v>
      </c>
      <c r="B55" s="67"/>
      <c r="C55" s="67">
        <f>RES_hhdet_in_new!C$135</f>
        <v>118.80150998322097</v>
      </c>
      <c r="D55" s="67">
        <f>RES_hhdet_in_new!D$135</f>
        <v>172.81087373217997</v>
      </c>
      <c r="E55" s="67">
        <f>RES_hhdet_in_new!E$135</f>
        <v>1483.4776953265361</v>
      </c>
      <c r="F55" s="67">
        <f>RES_hhdet_in_new!F$135</f>
        <v>393.59073325385936</v>
      </c>
      <c r="G55" s="67">
        <f>RES_hhdet_in_new!G$135</f>
        <v>821.86798083309884</v>
      </c>
      <c r="H55" s="67">
        <f>RES_hhdet_in_new!H$135</f>
        <v>434.30911227064024</v>
      </c>
      <c r="I55" s="67">
        <f>RES_hhdet_in_new!I$135</f>
        <v>0</v>
      </c>
      <c r="J55" s="67">
        <f>RES_hhdet_in_new!J$135</f>
        <v>208.18599633053086</v>
      </c>
      <c r="K55" s="67">
        <f>RES_hhdet_in_new!K$135</f>
        <v>1260.7354481819389</v>
      </c>
      <c r="L55" s="67">
        <f>RES_hhdet_in_new!L$135</f>
        <v>253.32386164114797</v>
      </c>
      <c r="M55" s="67">
        <f>RES_hhdet_in_new!M$135</f>
        <v>227.81310096923153</v>
      </c>
      <c r="N55" s="67">
        <f>RES_hhdet_in_new!N$135</f>
        <v>40.152772374046776</v>
      </c>
      <c r="O55" s="67">
        <f>RES_hhdet_in_new!O$135</f>
        <v>0</v>
      </c>
      <c r="P55" s="67">
        <f>RES_hhdet_in_new!P$135</f>
        <v>2404.6555468004922</v>
      </c>
      <c r="Q55" s="67">
        <f>RES_hhdet_in_new!Q$135</f>
        <v>0</v>
      </c>
    </row>
    <row r="56" spans="1:17" ht="12" customHeight="1" x14ac:dyDescent="0.25">
      <c r="A56" s="148" t="s">
        <v>141</v>
      </c>
      <c r="B56" s="67"/>
      <c r="C56" s="67">
        <f>RES_hhdet_in_new!C$136</f>
        <v>1115.1125852645191</v>
      </c>
      <c r="D56" s="67">
        <f>RES_hhdet_in_new!D$136</f>
        <v>725.18366183899093</v>
      </c>
      <c r="E56" s="67">
        <f>RES_hhdet_in_new!E$136</f>
        <v>859.53028872178493</v>
      </c>
      <c r="F56" s="67">
        <f>RES_hhdet_in_new!F$136</f>
        <v>255.53959286617066</v>
      </c>
      <c r="G56" s="67">
        <f>RES_hhdet_in_new!G$136</f>
        <v>594.97200943888004</v>
      </c>
      <c r="H56" s="67">
        <f>RES_hhdet_in_new!H$136</f>
        <v>543.49049713870795</v>
      </c>
      <c r="I56" s="67">
        <f>RES_hhdet_in_new!I$136</f>
        <v>473.19372819446886</v>
      </c>
      <c r="J56" s="67">
        <f>RES_hhdet_in_new!J$136</f>
        <v>224.32699921058784</v>
      </c>
      <c r="K56" s="67">
        <f>RES_hhdet_in_new!K$136</f>
        <v>1409.2558222649518</v>
      </c>
      <c r="L56" s="67">
        <f>RES_hhdet_in_new!L$136</f>
        <v>294.24743423154626</v>
      </c>
      <c r="M56" s="67">
        <f>RES_hhdet_in_new!M$136</f>
        <v>328.7114788771122</v>
      </c>
      <c r="N56" s="67">
        <f>RES_hhdet_in_new!N$136</f>
        <v>116.81340757715486</v>
      </c>
      <c r="O56" s="67">
        <f>RES_hhdet_in_new!O$136</f>
        <v>0</v>
      </c>
      <c r="P56" s="67">
        <f>RES_hhdet_in_new!P$136</f>
        <v>3135.9999999999991</v>
      </c>
      <c r="Q56" s="67">
        <f>RES_hhdet_in_new!Q$136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1233.9140952477401</v>
      </c>
      <c r="D59" s="83">
        <f>RES_hhdet_in_new!D$141</f>
        <v>1111.8793016534728</v>
      </c>
      <c r="E59" s="83">
        <f>RES_hhdet_in_new!E$141</f>
        <v>7101.3780825456424</v>
      </c>
      <c r="F59" s="83">
        <f>RES_hhdet_in_new!F$141</f>
        <v>1508.9588288407351</v>
      </c>
      <c r="G59" s="83">
        <f>RES_hhdet_in_new!G$141</f>
        <v>2978.3449248946931</v>
      </c>
      <c r="H59" s="83">
        <f>RES_hhdet_in_new!H$141</f>
        <v>1837.801232084089</v>
      </c>
      <c r="I59" s="83">
        <f>RES_hhdet_in_new!I$141</f>
        <v>1059.65545480936</v>
      </c>
      <c r="J59" s="83">
        <f>RES_hhdet_in_new!J$141</f>
        <v>1147.0809478363954</v>
      </c>
      <c r="K59" s="83">
        <f>RES_hhdet_in_new!K$141</f>
        <v>7152.9050123673551</v>
      </c>
      <c r="L59" s="83">
        <f>RES_hhdet_in_new!L$141</f>
        <v>1102.3820455387565</v>
      </c>
      <c r="M59" s="83">
        <f>RES_hhdet_in_new!M$141</f>
        <v>1131.5782319328389</v>
      </c>
      <c r="N59" s="83">
        <f>RES_hhdet_in_new!N$141</f>
        <v>686.60357769198049</v>
      </c>
      <c r="O59" s="83">
        <f>RES_hhdet_in_new!O$141</f>
        <v>7716.5399138237253</v>
      </c>
      <c r="P59" s="83">
        <f>RES_hhdet_in_new!P$141</f>
        <v>12483.587311801979</v>
      </c>
      <c r="Q59" s="83">
        <f>RES_hhdet_in_new!Q$141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1600.9609047522599</v>
      </c>
      <c r="D63" s="67">
        <f t="shared" ref="D63:Q63" si="4">D35-D49</f>
        <v>1565.9956983465272</v>
      </c>
      <c r="E63" s="67">
        <f t="shared" si="4"/>
        <v>11130.496917454355</v>
      </c>
      <c r="F63" s="67">
        <f t="shared" si="4"/>
        <v>1320.9161711592646</v>
      </c>
      <c r="G63" s="67">
        <f t="shared" si="4"/>
        <v>5169.5300751053073</v>
      </c>
      <c r="H63" s="67">
        <f t="shared" si="4"/>
        <v>3060.073767915911</v>
      </c>
      <c r="I63" s="67">
        <f t="shared" si="4"/>
        <v>1619.21954519064</v>
      </c>
      <c r="J63" s="67">
        <f t="shared" si="4"/>
        <v>1483.7940521636051</v>
      </c>
      <c r="K63" s="67">
        <f t="shared" si="4"/>
        <v>8782.9699876326431</v>
      </c>
      <c r="L63" s="67">
        <f t="shared" si="4"/>
        <v>1668.4929544612435</v>
      </c>
      <c r="M63" s="67">
        <f t="shared" si="4"/>
        <v>1634.2967680671611</v>
      </c>
      <c r="N63" s="67">
        <f t="shared" si="4"/>
        <v>2209.2714223080193</v>
      </c>
      <c r="O63" s="67">
        <f t="shared" si="4"/>
        <v>20766.33508617627</v>
      </c>
      <c r="P63" s="67">
        <f t="shared" si="4"/>
        <v>8717.2876881980192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928</v>
      </c>
      <c r="D65" s="67">
        <f t="shared" ref="D65:Q65" si="5">D37-D51</f>
        <v>771</v>
      </c>
      <c r="E65" s="67">
        <f t="shared" si="5"/>
        <v>2250</v>
      </c>
      <c r="F65" s="67">
        <f t="shared" si="5"/>
        <v>870.00000000000011</v>
      </c>
      <c r="G65" s="67">
        <f t="shared" si="5"/>
        <v>1879.0000000000002</v>
      </c>
      <c r="H65" s="67">
        <f t="shared" si="5"/>
        <v>1553</v>
      </c>
      <c r="I65" s="67">
        <f t="shared" si="5"/>
        <v>1320</v>
      </c>
      <c r="J65" s="67">
        <f t="shared" si="5"/>
        <v>981.00000000000182</v>
      </c>
      <c r="K65" s="67">
        <f t="shared" si="5"/>
        <v>3546</v>
      </c>
      <c r="L65" s="67">
        <f t="shared" si="5"/>
        <v>1461</v>
      </c>
      <c r="M65" s="67">
        <f t="shared" si="5"/>
        <v>1634.2967680671611</v>
      </c>
      <c r="N65" s="67">
        <f t="shared" si="5"/>
        <v>1717</v>
      </c>
      <c r="O65" s="67">
        <f t="shared" si="5"/>
        <v>8391</v>
      </c>
      <c r="P65" s="67">
        <f t="shared" si="5"/>
        <v>3757.0000000000009</v>
      </c>
      <c r="Q65" s="67">
        <f t="shared" si="5"/>
        <v>2.2737367544323206E-13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947.4551942145057</v>
      </c>
      <c r="D67" s="67">
        <f t="shared" si="6"/>
        <v>903.72606437839818</v>
      </c>
      <c r="E67" s="67">
        <f t="shared" si="6"/>
        <v>11880.249999999996</v>
      </c>
      <c r="F67" s="67">
        <f t="shared" si="6"/>
        <v>1133.3496009412625</v>
      </c>
      <c r="G67" s="67">
        <f t="shared" si="6"/>
        <v>4500.2499999999927</v>
      </c>
      <c r="H67" s="67">
        <f t="shared" si="6"/>
        <v>2285.8342128607442</v>
      </c>
      <c r="I67" s="67">
        <f t="shared" si="6"/>
        <v>688.39971490694222</v>
      </c>
      <c r="J67" s="67">
        <f t="shared" si="6"/>
        <v>616.92872937819561</v>
      </c>
      <c r="K67" s="67">
        <f t="shared" si="6"/>
        <v>8210.2088081360798</v>
      </c>
      <c r="L67" s="67">
        <f t="shared" si="6"/>
        <v>1104.5938587032647</v>
      </c>
      <c r="M67" s="67">
        <f t="shared" si="6"/>
        <v>1010.1243126926381</v>
      </c>
      <c r="N67" s="67">
        <f t="shared" si="6"/>
        <v>956.30904602662247</v>
      </c>
      <c r="O67" s="67">
        <f t="shared" si="6"/>
        <v>12532.25</v>
      </c>
      <c r="P67" s="67">
        <f t="shared" si="6"/>
        <v>9207.5515319089955</v>
      </c>
      <c r="Q67" s="67">
        <f t="shared" si="6"/>
        <v>2095.3655598662594</v>
      </c>
    </row>
    <row r="68" spans="1:17" ht="12" customHeight="1" x14ac:dyDescent="0.25">
      <c r="A68" s="148" t="s">
        <v>147</v>
      </c>
      <c r="B68" s="67"/>
      <c r="C68" s="67">
        <f t="shared" si="6"/>
        <v>535.33448055568181</v>
      </c>
      <c r="D68" s="67">
        <f t="shared" si="6"/>
        <v>508.34214296220665</v>
      </c>
      <c r="E68" s="67">
        <f t="shared" si="6"/>
        <v>3297.4772940058874</v>
      </c>
      <c r="F68" s="67">
        <f t="shared" si="6"/>
        <v>394.30057267294319</v>
      </c>
      <c r="G68" s="67">
        <f t="shared" si="6"/>
        <v>1426.1947030297588</v>
      </c>
      <c r="H68" s="67">
        <f t="shared" si="6"/>
        <v>1122.0391644645174</v>
      </c>
      <c r="I68" s="67">
        <f t="shared" si="6"/>
        <v>7859.7882733851075</v>
      </c>
      <c r="J68" s="67">
        <f t="shared" si="6"/>
        <v>1399.2850020964845</v>
      </c>
      <c r="K68" s="67">
        <f t="shared" si="6"/>
        <v>5330.7524499434503</v>
      </c>
      <c r="L68" s="67">
        <f t="shared" si="6"/>
        <v>1112.4703916306751</v>
      </c>
      <c r="M68" s="67">
        <f t="shared" si="6"/>
        <v>1040.697035220865</v>
      </c>
      <c r="N68" s="67">
        <f t="shared" si="6"/>
        <v>1411.1789495867533</v>
      </c>
      <c r="O68" s="67">
        <f t="shared" si="6"/>
        <v>8777.1742059402641</v>
      </c>
      <c r="P68" s="67">
        <f t="shared" si="6"/>
        <v>3837.7721068515229</v>
      </c>
      <c r="Q68" s="67">
        <f t="shared" si="6"/>
        <v>1068.6344401337415</v>
      </c>
    </row>
    <row r="69" spans="1:17" ht="12" customHeight="1" x14ac:dyDescent="0.25">
      <c r="A69" s="148" t="s">
        <v>142</v>
      </c>
      <c r="B69" s="67"/>
      <c r="C69" s="67">
        <f t="shared" si="6"/>
        <v>1822.4484900167774</v>
      </c>
      <c r="D69" s="67">
        <f t="shared" si="6"/>
        <v>1036.4391262678162</v>
      </c>
      <c r="E69" s="67">
        <f t="shared" si="6"/>
        <v>182.28941672665769</v>
      </c>
      <c r="F69" s="67">
        <f t="shared" si="6"/>
        <v>13.805590411230014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2.847227625953245</v>
      </c>
      <c r="O69" s="67">
        <f t="shared" si="6"/>
        <v>786.69530505532953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16.463213907631371</v>
      </c>
      <c r="D70" s="67">
        <f t="shared" si="6"/>
        <v>12.571443186439637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219.80627180553114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891.99999999999977</v>
      </c>
      <c r="P70" s="67">
        <f t="shared" si="6"/>
        <v>0</v>
      </c>
      <c r="Q70" s="67">
        <f t="shared" si="6"/>
        <v>219.80627180553108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197.49999999999972</v>
      </c>
      <c r="D72" s="67">
        <f t="shared" si="7"/>
        <v>37.708058254732833</v>
      </c>
      <c r="E72" s="67">
        <f t="shared" si="7"/>
        <v>559.4999999999992</v>
      </c>
      <c r="F72" s="67">
        <f t="shared" si="7"/>
        <v>354.50000000000017</v>
      </c>
      <c r="G72" s="67">
        <f t="shared" si="7"/>
        <v>215.5000000000006</v>
      </c>
      <c r="H72" s="67">
        <f t="shared" si="7"/>
        <v>184.4999999999998</v>
      </c>
      <c r="I72" s="67">
        <f t="shared" si="7"/>
        <v>334.50000000000045</v>
      </c>
      <c r="J72" s="67">
        <f t="shared" si="7"/>
        <v>267.50000000000011</v>
      </c>
      <c r="K72" s="67">
        <f t="shared" si="7"/>
        <v>230.76969480356843</v>
      </c>
      <c r="L72" s="67">
        <f t="shared" si="7"/>
        <v>1376.2080582547269</v>
      </c>
      <c r="M72" s="67">
        <f t="shared" si="7"/>
        <v>398.13080533572219</v>
      </c>
      <c r="N72" s="67">
        <f t="shared" si="7"/>
        <v>0</v>
      </c>
      <c r="O72" s="67">
        <f t="shared" si="7"/>
        <v>3703.0000000000005</v>
      </c>
      <c r="P72" s="67">
        <f t="shared" si="7"/>
        <v>5133.7188808173551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2714.5859047522599</v>
      </c>
      <c r="D73" s="83">
        <f t="shared" si="7"/>
        <v>3651.6206983465227</v>
      </c>
      <c r="E73" s="83">
        <f t="shared" si="7"/>
        <v>11882.121917454358</v>
      </c>
      <c r="F73" s="83">
        <f t="shared" si="7"/>
        <v>2277.5411711592642</v>
      </c>
      <c r="G73" s="83">
        <f t="shared" si="7"/>
        <v>6265.1550751053037</v>
      </c>
      <c r="H73" s="83">
        <f t="shared" si="7"/>
        <v>4186.698767915912</v>
      </c>
      <c r="I73" s="83">
        <f t="shared" si="7"/>
        <v>2595.8445451906391</v>
      </c>
      <c r="J73" s="83">
        <f t="shared" si="7"/>
        <v>2527.4190521636046</v>
      </c>
      <c r="K73" s="83">
        <f t="shared" si="7"/>
        <v>12913.038336675036</v>
      </c>
      <c r="L73" s="83">
        <f t="shared" si="7"/>
        <v>4281.2848962065173</v>
      </c>
      <c r="M73" s="83">
        <f t="shared" si="7"/>
        <v>20779.165962731444</v>
      </c>
      <c r="N73" s="83">
        <f t="shared" si="7"/>
        <v>8151.4737358291468</v>
      </c>
      <c r="O73" s="83">
        <f t="shared" si="7"/>
        <v>26171.669894379083</v>
      </c>
      <c r="P73" s="83">
        <f t="shared" si="7"/>
        <v>9680.836457030995</v>
      </c>
      <c r="Q73" s="83">
        <f t="shared" si="7"/>
        <v>4806.6128291305604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0</v>
      </c>
      <c r="C79" s="80">
        <f>RES_hhdet_numvin!C126</f>
        <v>0</v>
      </c>
      <c r="D79" s="80">
        <f>RES_hhdet_numvin!D126</f>
        <v>0</v>
      </c>
      <c r="E79" s="80">
        <f>RES_hhdet_numvin!E126</f>
        <v>197.37499999999997</v>
      </c>
      <c r="F79" s="80">
        <f>RES_hhdet_numvin!F126</f>
        <v>2829.8749999999991</v>
      </c>
      <c r="G79" s="80">
        <f>RES_hhdet_numvin!G126</f>
        <v>8147.8749999999982</v>
      </c>
      <c r="H79" s="80">
        <f>RES_hhdet_numvin!H126</f>
        <v>4897.8749999999991</v>
      </c>
      <c r="I79" s="80">
        <f>RES_hhdet_numvin!I126</f>
        <v>2678.875</v>
      </c>
      <c r="J79" s="80">
        <f>RES_hhdet_numvin!J126</f>
        <v>2630.8749999999991</v>
      </c>
      <c r="K79" s="80">
        <f>RES_hhdet_numvin!K126</f>
        <v>15935.874999999996</v>
      </c>
      <c r="L79" s="80">
        <f>RES_hhdet_numvin!L126</f>
        <v>2770.8749999999995</v>
      </c>
      <c r="M79" s="80">
        <f>RES_hhdet_numvin!M126</f>
        <v>2765.875</v>
      </c>
      <c r="N79" s="80">
        <f>RES_hhdet_numvin!N126</f>
        <v>2895.8749999999991</v>
      </c>
      <c r="O79" s="80">
        <f>RES_hhdet_numvin!O126</f>
        <v>28482.874999999993</v>
      </c>
      <c r="P79" s="80">
        <f>RES_hhdet_numvin!P126</f>
        <v>21200.875</v>
      </c>
      <c r="Q79" s="80">
        <f>RES_hhdet_numvin!Q126</f>
        <v>0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0</v>
      </c>
      <c r="J81" s="80">
        <f>RES_hhdet_numvin!J129</f>
        <v>0</v>
      </c>
      <c r="K81" s="80">
        <f>RES_hhdet_numvin!K129</f>
        <v>2355.1249999999995</v>
      </c>
      <c r="L81" s="80">
        <f>RES_hhdet_numvin!L129</f>
        <v>2426</v>
      </c>
      <c r="M81" s="80">
        <f>RES_hhdet_numvin!M129</f>
        <v>2765.8749999999991</v>
      </c>
      <c r="N81" s="80">
        <f>RES_hhdet_numvin!N129</f>
        <v>2250.9999999999995</v>
      </c>
      <c r="O81" s="80">
        <f>RES_hhdet_numvin!O129</f>
        <v>11508.999999999996</v>
      </c>
      <c r="P81" s="80">
        <f>RES_hhdet_numvin!P129</f>
        <v>9137.9999999999982</v>
      </c>
      <c r="Q81" s="80">
        <f>RES_hhdet_numvin!Q129</f>
        <v>0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0</v>
      </c>
      <c r="C83" s="80">
        <f>RES_hhdet_numvin!C131</f>
        <v>0</v>
      </c>
      <c r="D83" s="80">
        <f>RES_hhdet_numvin!D131</f>
        <v>0</v>
      </c>
      <c r="E83" s="80">
        <f>RES_hhdet_numvin!E131</f>
        <v>53.630480382979727</v>
      </c>
      <c r="F83" s="80">
        <f>RES_hhdet_numvin!F131</f>
        <v>2043.415920981505</v>
      </c>
      <c r="G83" s="80">
        <f>RES_hhdet_numvin!G131</f>
        <v>4942.2451930204061</v>
      </c>
      <c r="H83" s="80">
        <f>RES_hhdet_numvin!H131</f>
        <v>3013.3412967986401</v>
      </c>
      <c r="I83" s="80">
        <f>RES_hhdet_numvin!I131</f>
        <v>1089.2515123696069</v>
      </c>
      <c r="J83" s="80">
        <f>RES_hhdet_numvin!J131</f>
        <v>818.41351033273349</v>
      </c>
      <c r="K83" s="80">
        <f>RES_hhdet_numvin!K131</f>
        <v>6407.3736147651125</v>
      </c>
      <c r="L83" s="80">
        <f>RES_hhdet_numvin!L131</f>
        <v>1382.8043390151347</v>
      </c>
      <c r="M83" s="80">
        <f>RES_hhdet_numvin!M131</f>
        <v>1340.0711698793573</v>
      </c>
      <c r="N83" s="80">
        <f>RES_hhdet_numvin!N131</f>
        <v>1023.8216089453749</v>
      </c>
      <c r="O83" s="80">
        <f>RES_hhdet_numvin!O131</f>
        <v>11717.557019816179</v>
      </c>
      <c r="P83" s="80">
        <f>RES_hhdet_numvin!P131</f>
        <v>7576.0743336929672</v>
      </c>
      <c r="Q83" s="80">
        <f>RES_hhdet_numvin!Q131</f>
        <v>0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0</v>
      </c>
      <c r="D84" s="80">
        <f>RES_hhdet_numvin!D132</f>
        <v>0</v>
      </c>
      <c r="E84" s="80">
        <f>RES_hhdet_numvin!E132</f>
        <v>143.74451961702025</v>
      </c>
      <c r="F84" s="80">
        <f>RES_hhdet_numvin!F132</f>
        <v>786.45907901849432</v>
      </c>
      <c r="G84" s="80">
        <f>RES_hhdet_numvin!G132</f>
        <v>3205.6298069795921</v>
      </c>
      <c r="H84" s="80">
        <f>RES_hhdet_numvin!H132</f>
        <v>1884.5337032013588</v>
      </c>
      <c r="I84" s="80">
        <f>RES_hhdet_numvin!I132</f>
        <v>1589.6234876303929</v>
      </c>
      <c r="J84" s="80">
        <f>RES_hhdet_numvin!J132</f>
        <v>1812.4614896672656</v>
      </c>
      <c r="K84" s="80">
        <f>RES_hhdet_numvin!K132</f>
        <v>9528.5013852348839</v>
      </c>
      <c r="L84" s="80">
        <f>RES_hhdet_numvin!L132</f>
        <v>1388.0706609848648</v>
      </c>
      <c r="M84" s="80">
        <f>RES_hhdet_numvin!M132</f>
        <v>1425.8038301206425</v>
      </c>
      <c r="N84" s="80">
        <f>RES_hhdet_numvin!N132</f>
        <v>1872.0533910546242</v>
      </c>
      <c r="O84" s="80">
        <f>RES_hhdet_numvin!O132</f>
        <v>16765.317980183816</v>
      </c>
      <c r="P84" s="80">
        <f>RES_hhdet_numvin!P132</f>
        <v>10944.800666307032</v>
      </c>
      <c r="Q84" s="80">
        <f>RES_hhdet_numvin!Q132</f>
        <v>0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0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0</v>
      </c>
      <c r="L85" s="80">
        <f>RES_hhdet_numvin!L135</f>
        <v>0</v>
      </c>
      <c r="M85" s="80">
        <f>RES_hhdet_numvin!M135</f>
        <v>0</v>
      </c>
      <c r="N85" s="80">
        <f>RES_hhdet_numvin!N135</f>
        <v>0</v>
      </c>
      <c r="O85" s="80">
        <f>RES_hhdet_numvin!O135</f>
        <v>0</v>
      </c>
      <c r="P85" s="80">
        <f>RES_hhdet_numvin!P135</f>
        <v>1195.9999999999998</v>
      </c>
      <c r="Q85" s="80">
        <f>RES_hhdet_numvin!Q135</f>
        <v>0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0</v>
      </c>
      <c r="M86" s="80">
        <f>RES_hhdet_numvin!M136</f>
        <v>0</v>
      </c>
      <c r="N86" s="80">
        <f>RES_hhdet_numvin!N136</f>
        <v>0</v>
      </c>
      <c r="O86" s="80">
        <f>RES_hhdet_numvin!O136</f>
        <v>0</v>
      </c>
      <c r="P86" s="80">
        <f>RES_hhdet_numvin!P136</f>
        <v>1483.9999999999998</v>
      </c>
      <c r="Q86" s="80">
        <f>RES_hhdet_numvin!Q136</f>
        <v>0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0</v>
      </c>
      <c r="C88" s="80">
        <f>RES_hhdet_numvin!C140</f>
        <v>0</v>
      </c>
      <c r="D88" s="80">
        <f>RES_hhdet_numvin!D140</f>
        <v>0</v>
      </c>
      <c r="E88" s="80">
        <f>RES_hhdet_numvin!E140</f>
        <v>0</v>
      </c>
      <c r="F88" s="80">
        <f>RES_hhdet_numvin!F140</f>
        <v>0</v>
      </c>
      <c r="G88" s="80">
        <f>RES_hhdet_numvin!G140</f>
        <v>0</v>
      </c>
      <c r="H88" s="80">
        <f>RES_hhdet_numvin!H140</f>
        <v>1097.9542503048385</v>
      </c>
      <c r="I88" s="80">
        <f>RES_hhdet_numvin!I140</f>
        <v>0</v>
      </c>
      <c r="J88" s="80">
        <f>RES_hhdet_numvin!J140</f>
        <v>67.557169104042018</v>
      </c>
      <c r="K88" s="80">
        <f>RES_hhdet_numvin!K140</f>
        <v>230.76969480356837</v>
      </c>
      <c r="L88" s="80">
        <f>RES_hhdet_numvin!L140</f>
        <v>141.46828660387186</v>
      </c>
      <c r="M88" s="80">
        <f>RES_hhdet_numvin!M140</f>
        <v>142.39200667058932</v>
      </c>
      <c r="N88" s="80">
        <f>RES_hhdet_numvin!N140</f>
        <v>0</v>
      </c>
      <c r="O88" s="80">
        <f>RES_hhdet_numvin!O140</f>
        <v>2342.59450707116</v>
      </c>
      <c r="P88" s="80">
        <f>RES_hhdet_numvin!P140</f>
        <v>2513.2640854419287</v>
      </c>
      <c r="Q88" s="80">
        <f>RES_hhdet_numvin!Q140</f>
        <v>0</v>
      </c>
    </row>
    <row r="89" spans="1:17" ht="12" customHeight="1" x14ac:dyDescent="0.25">
      <c r="A89" s="29" t="s">
        <v>140</v>
      </c>
      <c r="B89" s="78">
        <f>RES_hhdet_numvin!B141</f>
        <v>0</v>
      </c>
      <c r="C89" s="78">
        <f>RES_hhdet_numvin!C141</f>
        <v>0</v>
      </c>
      <c r="D89" s="78">
        <f>RES_hhdet_numvin!D141</f>
        <v>0</v>
      </c>
      <c r="E89" s="78">
        <f>RES_hhdet_numvin!E141</f>
        <v>197.37499999999994</v>
      </c>
      <c r="F89" s="78">
        <f>RES_hhdet_numvin!F141</f>
        <v>2829.8749999999995</v>
      </c>
      <c r="G89" s="78">
        <f>RES_hhdet_numvin!G141</f>
        <v>8147.8749999999982</v>
      </c>
      <c r="H89" s="78">
        <f>RES_hhdet_numvin!H141</f>
        <v>3799.9207496951603</v>
      </c>
      <c r="I89" s="78">
        <f>RES_hhdet_numvin!I141</f>
        <v>2678.8749999999991</v>
      </c>
      <c r="J89" s="78">
        <f>RES_hhdet_numvin!J141</f>
        <v>2563.3178308959573</v>
      </c>
      <c r="K89" s="78">
        <f>RES_hhdet_numvin!K141</f>
        <v>15705.105305196426</v>
      </c>
      <c r="L89" s="78">
        <f>RES_hhdet_numvin!L141</f>
        <v>2629.4067133961275</v>
      </c>
      <c r="M89" s="78">
        <f>RES_hhdet_numvin!M141</f>
        <v>2623.4829933294104</v>
      </c>
      <c r="N89" s="78">
        <f>RES_hhdet_numvin!N141</f>
        <v>2895.8749999999991</v>
      </c>
      <c r="O89" s="78">
        <f>RES_hhdet_numvin!O141</f>
        <v>26140.280492928832</v>
      </c>
      <c r="P89" s="78">
        <f>RES_hhdet_numvin!P141</f>
        <v>18687.610914558063</v>
      </c>
      <c r="Q89" s="78">
        <f>RES_hhdet_numvin!Q141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34.350517173171568</v>
      </c>
      <c r="C93" s="168">
        <f t="shared" ref="C93:Q93" si="8">SUM(C94,C97,C99,C108)</f>
        <v>34.868528997328532</v>
      </c>
      <c r="D93" s="168">
        <f t="shared" si="8"/>
        <v>34.777129326155858</v>
      </c>
      <c r="E93" s="168">
        <f t="shared" si="8"/>
        <v>55.735010423028079</v>
      </c>
      <c r="F93" s="168">
        <f t="shared" si="8"/>
        <v>53.264929758921255</v>
      </c>
      <c r="G93" s="168">
        <f t="shared" si="8"/>
        <v>59.545087432453457</v>
      </c>
      <c r="H93" s="168">
        <f t="shared" si="8"/>
        <v>67.816824858601606</v>
      </c>
      <c r="I93" s="168">
        <f t="shared" si="8"/>
        <v>54.526270640376225</v>
      </c>
      <c r="J93" s="168">
        <f t="shared" si="8"/>
        <v>57.247398477212478</v>
      </c>
      <c r="K93" s="168">
        <f t="shared" si="8"/>
        <v>64.717918876811751</v>
      </c>
      <c r="L93" s="168">
        <f t="shared" si="8"/>
        <v>62.317562859793576</v>
      </c>
      <c r="M93" s="168">
        <f t="shared" si="8"/>
        <v>68.989393607337874</v>
      </c>
      <c r="N93" s="168">
        <f t="shared" si="8"/>
        <v>61.194797405389146</v>
      </c>
      <c r="O93" s="168">
        <f t="shared" si="8"/>
        <v>62.086353506829909</v>
      </c>
      <c r="P93" s="168">
        <f t="shared" si="8"/>
        <v>73.895108357701091</v>
      </c>
      <c r="Q93" s="168">
        <f t="shared" si="8"/>
        <v>69.301173955424531</v>
      </c>
    </row>
    <row r="94" spans="1:17" ht="12" customHeight="1" x14ac:dyDescent="0.25">
      <c r="A94" s="158" t="s">
        <v>65</v>
      </c>
      <c r="B94" s="157">
        <f>SUM(B95:B96)</f>
        <v>24.581731595339697</v>
      </c>
      <c r="C94" s="157">
        <f t="shared" ref="C94:Q94" si="9">SUM(C95:C96)</f>
        <v>24.853923522626829</v>
      </c>
      <c r="D94" s="157">
        <f t="shared" si="9"/>
        <v>24.239577488889111</v>
      </c>
      <c r="E94" s="157">
        <f t="shared" si="9"/>
        <v>41.220535160667929</v>
      </c>
      <c r="F94" s="157">
        <f t="shared" si="9"/>
        <v>38.439238755665848</v>
      </c>
      <c r="G94" s="157">
        <f t="shared" si="9"/>
        <v>43.295479096443266</v>
      </c>
      <c r="H94" s="157">
        <f t="shared" si="9"/>
        <v>49.624527107641363</v>
      </c>
      <c r="I94" s="157">
        <f t="shared" si="9"/>
        <v>36.878118652554804</v>
      </c>
      <c r="J94" s="157">
        <f t="shared" si="9"/>
        <v>38.675300520517638</v>
      </c>
      <c r="K94" s="157">
        <f t="shared" si="9"/>
        <v>42.463948122677479</v>
      </c>
      <c r="L94" s="157">
        <f t="shared" si="9"/>
        <v>39.591062040777778</v>
      </c>
      <c r="M94" s="157">
        <f t="shared" si="9"/>
        <v>47.58640011692053</v>
      </c>
      <c r="N94" s="157">
        <f t="shared" si="9"/>
        <v>39.163012268453613</v>
      </c>
      <c r="O94" s="157">
        <f t="shared" si="9"/>
        <v>32.799131532452904</v>
      </c>
      <c r="P94" s="157">
        <f t="shared" si="9"/>
        <v>39.212472171349646</v>
      </c>
      <c r="Q94" s="157">
        <f t="shared" si="9"/>
        <v>42.12928103187496</v>
      </c>
    </row>
    <row r="95" spans="1:17" ht="12" customHeight="1" x14ac:dyDescent="0.25">
      <c r="A95" s="23" t="s">
        <v>149</v>
      </c>
      <c r="B95" s="156">
        <f>RES_hhdet_fec!B$126</f>
        <v>24.519612019970499</v>
      </c>
      <c r="C95" s="156">
        <f>RES_hhdet_fec!C$126</f>
        <v>24.80079366276728</v>
      </c>
      <c r="D95" s="156">
        <f>RES_hhdet_fec!D$126</f>
        <v>24.16162717758111</v>
      </c>
      <c r="E95" s="156">
        <f>RES_hhdet_fec!E$126</f>
        <v>41.083604059716976</v>
      </c>
      <c r="F95" s="156">
        <f>RES_hhdet_fec!F$126</f>
        <v>38.318144255999435</v>
      </c>
      <c r="G95" s="156">
        <f>RES_hhdet_fec!G$126</f>
        <v>43.203355059985348</v>
      </c>
      <c r="H95" s="156">
        <f>RES_hhdet_fec!H$126</f>
        <v>49.461258330242899</v>
      </c>
      <c r="I95" s="156">
        <f>RES_hhdet_fec!I$126</f>
        <v>36.706724721572328</v>
      </c>
      <c r="J95" s="156">
        <f>RES_hhdet_fec!J$126</f>
        <v>38.502689311970585</v>
      </c>
      <c r="K95" s="156">
        <f>RES_hhdet_fec!K$126</f>
        <v>42.247459792051252</v>
      </c>
      <c r="L95" s="156">
        <f>RES_hhdet_fec!L$126</f>
        <v>39.386246251921051</v>
      </c>
      <c r="M95" s="156">
        <f>RES_hhdet_fec!M$126</f>
        <v>47.475903623347094</v>
      </c>
      <c r="N95" s="156">
        <f>RES_hhdet_fec!N$126</f>
        <v>38.906910403050368</v>
      </c>
      <c r="O95" s="156">
        <f>RES_hhdet_fec!O$126</f>
        <v>32.583300333936805</v>
      </c>
      <c r="P95" s="156">
        <f>RES_hhdet_fec!P$126</f>
        <v>38.984426053615167</v>
      </c>
      <c r="Q95" s="156">
        <f>RES_hhdet_fec!Q$126</f>
        <v>41.860271811142589</v>
      </c>
    </row>
    <row r="96" spans="1:17" ht="12" customHeight="1" x14ac:dyDescent="0.25">
      <c r="A96" s="23" t="s">
        <v>60</v>
      </c>
      <c r="B96" s="156">
        <f>RES_hhdet_fec!B$127</f>
        <v>6.2119575369198814E-2</v>
      </c>
      <c r="C96" s="156">
        <f>RES_hhdet_fec!C$127</f>
        <v>5.3129859859547338E-2</v>
      </c>
      <c r="D96" s="156">
        <f>RES_hhdet_fec!D$127</f>
        <v>7.7950311307999579E-2</v>
      </c>
      <c r="E96" s="156">
        <f>RES_hhdet_fec!E$127</f>
        <v>0.13693110095095137</v>
      </c>
      <c r="F96" s="156">
        <f>RES_hhdet_fec!F$127</f>
        <v>0.12109449966641561</v>
      </c>
      <c r="G96" s="156">
        <f>RES_hhdet_fec!G$127</f>
        <v>9.2124036457915379E-2</v>
      </c>
      <c r="H96" s="156">
        <f>RES_hhdet_fec!H$127</f>
        <v>0.16326877739846646</v>
      </c>
      <c r="I96" s="156">
        <f>RES_hhdet_fec!I$127</f>
        <v>0.1713939309824784</v>
      </c>
      <c r="J96" s="156">
        <f>RES_hhdet_fec!J$127</f>
        <v>0.17261120854705397</v>
      </c>
      <c r="K96" s="156">
        <f>RES_hhdet_fec!K$127</f>
        <v>0.2164883306262238</v>
      </c>
      <c r="L96" s="156">
        <f>RES_hhdet_fec!L$127</f>
        <v>0.20481578885672752</v>
      </c>
      <c r="M96" s="156">
        <f>RES_hhdet_fec!M$127</f>
        <v>0.11049649357343305</v>
      </c>
      <c r="N96" s="156">
        <f>RES_hhdet_fec!N$127</f>
        <v>0.2561018654032467</v>
      </c>
      <c r="O96" s="156">
        <f>RES_hhdet_fec!O$127</f>
        <v>0.2158311985160975</v>
      </c>
      <c r="P96" s="156">
        <f>RES_hhdet_fec!P$127</f>
        <v>0.22804611773448025</v>
      </c>
      <c r="Q96" s="156">
        <f>RES_hhdet_fec!Q$127</f>
        <v>0.2690092207323721</v>
      </c>
    </row>
    <row r="97" spans="1:17" ht="12" customHeight="1" x14ac:dyDescent="0.25">
      <c r="A97" s="158" t="s">
        <v>112</v>
      </c>
      <c r="B97" s="157">
        <f>B98</f>
        <v>0.52902593236275897</v>
      </c>
      <c r="C97" s="157">
        <f t="shared" ref="C97:Q97" si="10">C98</f>
        <v>0.6770606038209469</v>
      </c>
      <c r="D97" s="157">
        <f t="shared" si="10"/>
        <v>0.78205570752927345</v>
      </c>
      <c r="E97" s="157">
        <f t="shared" si="10"/>
        <v>1.179381195308042</v>
      </c>
      <c r="F97" s="157">
        <f t="shared" si="10"/>
        <v>1.3244177511145487</v>
      </c>
      <c r="G97" s="157">
        <f t="shared" si="10"/>
        <v>1.5924802268009248</v>
      </c>
      <c r="H97" s="157">
        <f t="shared" si="10"/>
        <v>1.7894545318959318</v>
      </c>
      <c r="I97" s="157">
        <f t="shared" si="10"/>
        <v>1.9416698043371998</v>
      </c>
      <c r="J97" s="157">
        <f t="shared" si="10"/>
        <v>2.1376285167295874</v>
      </c>
      <c r="K97" s="157">
        <f t="shared" si="10"/>
        <v>2.5748767632593017</v>
      </c>
      <c r="L97" s="157">
        <f t="shared" si="10"/>
        <v>2.6243335995659485</v>
      </c>
      <c r="M97" s="157">
        <f t="shared" si="10"/>
        <v>2.5454802180022389</v>
      </c>
      <c r="N97" s="157">
        <f t="shared" si="10"/>
        <v>2.5377806679434749</v>
      </c>
      <c r="O97" s="157">
        <f t="shared" si="10"/>
        <v>3.1653920862183962</v>
      </c>
      <c r="P97" s="157">
        <f t="shared" si="10"/>
        <v>3.65902858648069</v>
      </c>
      <c r="Q97" s="157">
        <f t="shared" si="10"/>
        <v>2.82196808198715</v>
      </c>
    </row>
    <row r="98" spans="1:17" ht="12" customHeight="1" x14ac:dyDescent="0.25">
      <c r="A98" s="23" t="s">
        <v>60</v>
      </c>
      <c r="B98" s="156">
        <f>RES_hhdet_fec!B$129</f>
        <v>0.52902593236275897</v>
      </c>
      <c r="C98" s="156">
        <f>RES_hhdet_fec!C$129</f>
        <v>0.6770606038209469</v>
      </c>
      <c r="D98" s="156">
        <f>RES_hhdet_fec!D$129</f>
        <v>0.78205570752927345</v>
      </c>
      <c r="E98" s="156">
        <f>RES_hhdet_fec!E$129</f>
        <v>1.179381195308042</v>
      </c>
      <c r="F98" s="156">
        <f>RES_hhdet_fec!F$129</f>
        <v>1.3244177511145487</v>
      </c>
      <c r="G98" s="156">
        <f>RES_hhdet_fec!G$129</f>
        <v>1.5924802268009248</v>
      </c>
      <c r="H98" s="156">
        <f>RES_hhdet_fec!H$129</f>
        <v>1.7894545318959318</v>
      </c>
      <c r="I98" s="156">
        <f>RES_hhdet_fec!I$129</f>
        <v>1.9416698043371998</v>
      </c>
      <c r="J98" s="156">
        <f>RES_hhdet_fec!J$129</f>
        <v>2.1376285167295874</v>
      </c>
      <c r="K98" s="156">
        <f>RES_hhdet_fec!K$129</f>
        <v>2.5748767632593017</v>
      </c>
      <c r="L98" s="156">
        <f>RES_hhdet_fec!L$129</f>
        <v>2.6243335995659485</v>
      </c>
      <c r="M98" s="156">
        <f>RES_hhdet_fec!M$129</f>
        <v>2.5454802180022389</v>
      </c>
      <c r="N98" s="156">
        <f>RES_hhdet_fec!N$129</f>
        <v>2.5377806679434749</v>
      </c>
      <c r="O98" s="156">
        <f>RES_hhdet_fec!O$129</f>
        <v>3.1653920862183962</v>
      </c>
      <c r="P98" s="156">
        <f>RES_hhdet_fec!P$129</f>
        <v>3.65902858648069</v>
      </c>
      <c r="Q98" s="156">
        <f>RES_hhdet_fec!Q$129</f>
        <v>2.82196808198715</v>
      </c>
    </row>
    <row r="99" spans="1:17" ht="12" customHeight="1" x14ac:dyDescent="0.25">
      <c r="A99" s="158" t="s">
        <v>63</v>
      </c>
      <c r="B99" s="157">
        <f>SUM(B100:B101,B104:B105)</f>
        <v>4.7197071056506585</v>
      </c>
      <c r="C99" s="157">
        <f t="shared" ref="C99:Q99" si="11">SUM(C100:C101,C104:C105)</f>
        <v>4.8327849231327313</v>
      </c>
      <c r="D99" s="157">
        <f t="shared" si="11"/>
        <v>5.0990309847496098</v>
      </c>
      <c r="E99" s="157">
        <f t="shared" si="11"/>
        <v>6.9596299457706907</v>
      </c>
      <c r="F99" s="157">
        <f t="shared" si="11"/>
        <v>7.1441183475756107</v>
      </c>
      <c r="G99" s="157">
        <f t="shared" si="11"/>
        <v>7.8877476499489996</v>
      </c>
      <c r="H99" s="157">
        <f t="shared" si="11"/>
        <v>9.0743769961631262</v>
      </c>
      <c r="I99" s="157">
        <f t="shared" si="11"/>
        <v>7.96101968369861</v>
      </c>
      <c r="J99" s="157">
        <f t="shared" si="11"/>
        <v>8.7230939547507198</v>
      </c>
      <c r="K99" s="157">
        <f t="shared" si="11"/>
        <v>10.50902919215712</v>
      </c>
      <c r="L99" s="157">
        <f t="shared" si="11"/>
        <v>10.747650696340367</v>
      </c>
      <c r="M99" s="157">
        <f t="shared" si="11"/>
        <v>10.086478039471906</v>
      </c>
      <c r="N99" s="157">
        <f t="shared" si="11"/>
        <v>9.9738955918122656</v>
      </c>
      <c r="O99" s="157">
        <f t="shared" si="11"/>
        <v>13.945525434715513</v>
      </c>
      <c r="P99" s="157">
        <f t="shared" si="11"/>
        <v>16.467892217861309</v>
      </c>
      <c r="Q99" s="157">
        <f t="shared" si="11"/>
        <v>12.649120064848221</v>
      </c>
    </row>
    <row r="100" spans="1:17" ht="12" customHeight="1" x14ac:dyDescent="0.25">
      <c r="A100" s="167" t="s">
        <v>148</v>
      </c>
      <c r="B100" s="132">
        <f>RES_hhdet_fec!B$131</f>
        <v>3.0754728591312239</v>
      </c>
      <c r="C100" s="132">
        <f>RES_hhdet_fec!C$131</f>
        <v>2.8837174422875318</v>
      </c>
      <c r="D100" s="132">
        <f>RES_hhdet_fec!D$131</f>
        <v>2.8562886022445975</v>
      </c>
      <c r="E100" s="132">
        <f>RES_hhdet_fec!E$131</f>
        <v>4.2111760650725341</v>
      </c>
      <c r="F100" s="132">
        <f>RES_hhdet_fec!F$131</f>
        <v>4.368479114085611</v>
      </c>
      <c r="G100" s="132">
        <f>RES_hhdet_fec!G$131</f>
        <v>4.8127998609298084</v>
      </c>
      <c r="H100" s="132">
        <f>RES_hhdet_fec!H$131</f>
        <v>5.5869268524744014</v>
      </c>
      <c r="I100" s="132">
        <f>RES_hhdet_fec!I$131</f>
        <v>3.6928478416174411</v>
      </c>
      <c r="J100" s="132">
        <f>RES_hhdet_fec!J$131</f>
        <v>4.0790142869477508</v>
      </c>
      <c r="K100" s="132">
        <f>RES_hhdet_fec!K$131</f>
        <v>5.0994643282152765</v>
      </c>
      <c r="L100" s="132">
        <f>RES_hhdet_fec!L$131</f>
        <v>5.2087280084779852</v>
      </c>
      <c r="M100" s="132">
        <f>RES_hhdet_fec!M$131</f>
        <v>4.7413918479038957</v>
      </c>
      <c r="N100" s="132">
        <f>RES_hhdet_fec!N$131</f>
        <v>4.5810522535111504</v>
      </c>
      <c r="O100" s="132">
        <f>RES_hhdet_fec!O$131</f>
        <v>6.586374633127269</v>
      </c>
      <c r="P100" s="132">
        <f>RES_hhdet_fec!P$131</f>
        <v>7.7340983246317654</v>
      </c>
      <c r="Q100" s="132">
        <f>RES_hhdet_fec!Q$131</f>
        <v>5.8621702304758623</v>
      </c>
    </row>
    <row r="101" spans="1:17" ht="12" customHeight="1" x14ac:dyDescent="0.25">
      <c r="A101" s="167" t="s">
        <v>147</v>
      </c>
      <c r="B101" s="132">
        <f>SUM(B102:B103)</f>
        <v>1.4587083959938232</v>
      </c>
      <c r="C101" s="132">
        <f t="shared" ref="C101:Q101" si="12">SUM(C102:C103)</f>
        <v>1.3648308453556468</v>
      </c>
      <c r="D101" s="132">
        <f t="shared" si="12"/>
        <v>1.3657639096287737</v>
      </c>
      <c r="E101" s="132">
        <f t="shared" si="12"/>
        <v>2.0953378563326082</v>
      </c>
      <c r="F101" s="132">
        <f t="shared" si="12"/>
        <v>2.0877703594830215</v>
      </c>
      <c r="G101" s="132">
        <f t="shared" si="12"/>
        <v>2.3369925183761904</v>
      </c>
      <c r="H101" s="132">
        <f t="shared" si="12"/>
        <v>2.6278097021019065</v>
      </c>
      <c r="I101" s="132">
        <f t="shared" si="12"/>
        <v>3.3913305183060256</v>
      </c>
      <c r="J101" s="132">
        <f t="shared" si="12"/>
        <v>3.7967164314264501</v>
      </c>
      <c r="K101" s="132">
        <f t="shared" si="12"/>
        <v>4.8993143939915127</v>
      </c>
      <c r="L101" s="132">
        <f t="shared" si="12"/>
        <v>5.0271044332382919</v>
      </c>
      <c r="M101" s="132">
        <f t="shared" si="12"/>
        <v>4.8363196224262204</v>
      </c>
      <c r="N101" s="132">
        <f t="shared" si="12"/>
        <v>4.8250087976782767</v>
      </c>
      <c r="O101" s="132">
        <f t="shared" si="12"/>
        <v>6.5443095394551127</v>
      </c>
      <c r="P101" s="132">
        <f t="shared" si="12"/>
        <v>7.8135200291032945</v>
      </c>
      <c r="Q101" s="132">
        <f t="shared" si="12"/>
        <v>6.3460876026324398</v>
      </c>
    </row>
    <row r="102" spans="1:17" ht="12" customHeight="1" x14ac:dyDescent="0.25">
      <c r="A102" s="166" t="s">
        <v>61</v>
      </c>
      <c r="B102" s="165">
        <f>RES_hhdet_fec!B$133</f>
        <v>0.44542338496625117</v>
      </c>
      <c r="C102" s="165">
        <f>RES_hhdet_fec!C$133</f>
        <v>0.41548889494519636</v>
      </c>
      <c r="D102" s="165">
        <f>RES_hhdet_fec!D$133</f>
        <v>0.48208422017427743</v>
      </c>
      <c r="E102" s="165">
        <f>RES_hhdet_fec!E$133</f>
        <v>0.80521987521050831</v>
      </c>
      <c r="F102" s="165">
        <f>RES_hhdet_fec!F$133</f>
        <v>0.71337662991494277</v>
      </c>
      <c r="G102" s="165">
        <f>RES_hhdet_fec!G$133</f>
        <v>0.92336929805875845</v>
      </c>
      <c r="H102" s="165">
        <f>RES_hhdet_fec!H$133</f>
        <v>1.0518148172827075</v>
      </c>
      <c r="I102" s="165">
        <f>RES_hhdet_fec!I$133</f>
        <v>1.1004274368102369</v>
      </c>
      <c r="J102" s="165">
        <f>RES_hhdet_fec!J$133</f>
        <v>1.3182964010816658</v>
      </c>
      <c r="K102" s="165">
        <f>RES_hhdet_fec!K$133</f>
        <v>1.6530758797334688</v>
      </c>
      <c r="L102" s="165">
        <f>RES_hhdet_fec!L$133</f>
        <v>1.7650142749980189</v>
      </c>
      <c r="M102" s="165">
        <f>RES_hhdet_fec!M$133</f>
        <v>1.6663388079121242</v>
      </c>
      <c r="N102" s="165">
        <f>RES_hhdet_fec!N$133</f>
        <v>1.6300272163725171</v>
      </c>
      <c r="O102" s="165">
        <f>RES_hhdet_fec!O$133</f>
        <v>2.341741866794699</v>
      </c>
      <c r="P102" s="165">
        <f>RES_hhdet_fec!P$133</f>
        <v>2.7942299926329675</v>
      </c>
      <c r="Q102" s="165">
        <f>RES_hhdet_fec!Q$133</f>
        <v>2.2680041225165217</v>
      </c>
    </row>
    <row r="103" spans="1:17" ht="12" customHeight="1" x14ac:dyDescent="0.25">
      <c r="A103" s="147" t="s">
        <v>59</v>
      </c>
      <c r="B103" s="164">
        <f>RES_hhdet_fec!B$134</f>
        <v>1.013285011027572</v>
      </c>
      <c r="C103" s="164">
        <f>RES_hhdet_fec!C$134</f>
        <v>0.94934195041045055</v>
      </c>
      <c r="D103" s="164">
        <f>RES_hhdet_fec!D$134</f>
        <v>0.88367968945449626</v>
      </c>
      <c r="E103" s="164">
        <f>RES_hhdet_fec!E$134</f>
        <v>1.2901179811220997</v>
      </c>
      <c r="F103" s="164">
        <f>RES_hhdet_fec!F$134</f>
        <v>1.3743937295680788</v>
      </c>
      <c r="G103" s="164">
        <f>RES_hhdet_fec!G$134</f>
        <v>1.4136232203174321</v>
      </c>
      <c r="H103" s="164">
        <f>RES_hhdet_fec!H$134</f>
        <v>1.5759948848191987</v>
      </c>
      <c r="I103" s="164">
        <f>RES_hhdet_fec!I$134</f>
        <v>2.2909030814957889</v>
      </c>
      <c r="J103" s="164">
        <f>RES_hhdet_fec!J$134</f>
        <v>2.4784200303447843</v>
      </c>
      <c r="K103" s="164">
        <f>RES_hhdet_fec!K$134</f>
        <v>3.2462385142580441</v>
      </c>
      <c r="L103" s="164">
        <f>RES_hhdet_fec!L$134</f>
        <v>3.262090158240273</v>
      </c>
      <c r="M103" s="164">
        <f>RES_hhdet_fec!M$134</f>
        <v>3.169980814514096</v>
      </c>
      <c r="N103" s="164">
        <f>RES_hhdet_fec!N$134</f>
        <v>3.1949815813057594</v>
      </c>
      <c r="O103" s="164">
        <f>RES_hhdet_fec!O$134</f>
        <v>4.2025676726604138</v>
      </c>
      <c r="P103" s="164">
        <f>RES_hhdet_fec!P$134</f>
        <v>5.019290036470327</v>
      </c>
      <c r="Q103" s="164">
        <f>RES_hhdet_fec!Q$134</f>
        <v>4.078083480115918</v>
      </c>
    </row>
    <row r="104" spans="1:17" ht="12" customHeight="1" x14ac:dyDescent="0.25">
      <c r="A104" s="163" t="s">
        <v>142</v>
      </c>
      <c r="B104" s="162">
        <f>RES_hhdet_fec!B$135</f>
        <v>0.132664806437821</v>
      </c>
      <c r="C104" s="162">
        <f>RES_hhdet_fec!C$135</f>
        <v>0.41754237106808184</v>
      </c>
      <c r="D104" s="162">
        <f>RES_hhdet_fec!D$135</f>
        <v>0.62486449244642528</v>
      </c>
      <c r="E104" s="162">
        <f>RES_hhdet_fec!E$135</f>
        <v>0.45940146353114375</v>
      </c>
      <c r="F104" s="162">
        <f>RES_hhdet_fec!F$135</f>
        <v>0.49010437323488509</v>
      </c>
      <c r="G104" s="162">
        <f>RES_hhdet_fec!G$135</f>
        <v>0.51906893646830765</v>
      </c>
      <c r="H104" s="162">
        <f>RES_hhdet_fec!H$135</f>
        <v>0.60069092534902568</v>
      </c>
      <c r="I104" s="162">
        <f>RES_hhdet_fec!I$135</f>
        <v>0.51365762289525463</v>
      </c>
      <c r="J104" s="162">
        <f>RES_hhdet_fec!J$135</f>
        <v>0.47816191846926964</v>
      </c>
      <c r="K104" s="162">
        <f>RES_hhdet_fec!K$135</f>
        <v>0.2833508538727233</v>
      </c>
      <c r="L104" s="162">
        <f>RES_hhdet_fec!L$135</f>
        <v>0.28110407074381455</v>
      </c>
      <c r="M104" s="162">
        <f>RES_hhdet_fec!M$135</f>
        <v>0.27475374315378087</v>
      </c>
      <c r="N104" s="162">
        <f>RES_hhdet_fec!N$135</f>
        <v>0.31331431242216201</v>
      </c>
      <c r="O104" s="162">
        <f>RES_hhdet_fec!O$135</f>
        <v>0.44407875877314446</v>
      </c>
      <c r="P104" s="162">
        <f>RES_hhdet_fec!P$135</f>
        <v>0.49399835711968348</v>
      </c>
      <c r="Q104" s="162">
        <f>RES_hhdet_fec!Q$135</f>
        <v>0.23285476008961714</v>
      </c>
    </row>
    <row r="105" spans="1:17" ht="12" customHeight="1" x14ac:dyDescent="0.25">
      <c r="A105" s="161" t="s">
        <v>141</v>
      </c>
      <c r="B105" s="160">
        <f>SUM(B106:B107)</f>
        <v>5.2861044087791194E-2</v>
      </c>
      <c r="C105" s="160">
        <f t="shared" ref="C105:Q105" si="13">SUM(C106:C107)</f>
        <v>0.16669426442147139</v>
      </c>
      <c r="D105" s="160">
        <f t="shared" si="13"/>
        <v>0.25211398042981326</v>
      </c>
      <c r="E105" s="160">
        <f t="shared" si="13"/>
        <v>0.19371456083440497</v>
      </c>
      <c r="F105" s="160">
        <f t="shared" si="13"/>
        <v>0.19776450077209237</v>
      </c>
      <c r="G105" s="160">
        <f t="shared" si="13"/>
        <v>0.21888633417469366</v>
      </c>
      <c r="H105" s="160">
        <f t="shared" si="13"/>
        <v>0.25894951623779155</v>
      </c>
      <c r="I105" s="160">
        <f t="shared" si="13"/>
        <v>0.36318370087988866</v>
      </c>
      <c r="J105" s="160">
        <f t="shared" si="13"/>
        <v>0.36920131790724869</v>
      </c>
      <c r="K105" s="160">
        <f t="shared" si="13"/>
        <v>0.22689961607760634</v>
      </c>
      <c r="L105" s="160">
        <f t="shared" si="13"/>
        <v>0.23071418388027615</v>
      </c>
      <c r="M105" s="160">
        <f t="shared" si="13"/>
        <v>0.23401282598801054</v>
      </c>
      <c r="N105" s="160">
        <f t="shared" si="13"/>
        <v>0.25452022820067594</v>
      </c>
      <c r="O105" s="160">
        <f t="shared" si="13"/>
        <v>0.37076250335998773</v>
      </c>
      <c r="P105" s="160">
        <f t="shared" si="13"/>
        <v>0.42627550700656341</v>
      </c>
      <c r="Q105" s="160">
        <f t="shared" si="13"/>
        <v>0.20800747165030059</v>
      </c>
    </row>
    <row r="106" spans="1:17" ht="12" customHeight="1" x14ac:dyDescent="0.25">
      <c r="A106" s="148" t="s">
        <v>60</v>
      </c>
      <c r="B106" s="156">
        <f>RES_hhdet_fec!B$137</f>
        <v>1.9241035563079795E-2</v>
      </c>
      <c r="C106" s="156">
        <f>RES_hhdet_fec!C$137</f>
        <v>6.0148214748049496E-2</v>
      </c>
      <c r="D106" s="156">
        <f>RES_hhdet_fec!D$137</f>
        <v>0.1054215250769803</v>
      </c>
      <c r="E106" s="156">
        <f>RES_hhdet_fec!E$137</f>
        <v>8.783881710159569E-2</v>
      </c>
      <c r="F106" s="156">
        <f>RES_hhdet_fec!F$137</f>
        <v>8.0051383220129807E-2</v>
      </c>
      <c r="G106" s="156">
        <f>RES_hhdet_fec!G$137</f>
        <v>9.9568884104701064E-2</v>
      </c>
      <c r="H106" s="156">
        <f>RES_hhdet_fec!H$137</f>
        <v>0.11307767214315136</v>
      </c>
      <c r="I106" s="156">
        <f>RES_hhdet_fec!I$137</f>
        <v>0.15304334574168529</v>
      </c>
      <c r="J106" s="156">
        <f>RES_hhdet_fec!J$137</f>
        <v>0.15457037965707565</v>
      </c>
      <c r="K106" s="156">
        <f>RES_hhdet_fec!K$137</f>
        <v>9.1851953501044165E-2</v>
      </c>
      <c r="L106" s="156">
        <f>RES_hhdet_fec!L$137</f>
        <v>9.5291440547095152E-2</v>
      </c>
      <c r="M106" s="156">
        <f>RES_hhdet_fec!M$137</f>
        <v>9.659725934447165E-2</v>
      </c>
      <c r="N106" s="156">
        <f>RES_hhdet_fec!N$137</f>
        <v>0.1115351837288699</v>
      </c>
      <c r="O106" s="156">
        <f>RES_hhdet_fec!O$137</f>
        <v>0.1578719570920121</v>
      </c>
      <c r="P106" s="156">
        <f>RES_hhdet_fec!P$137</f>
        <v>0.17848737095765366</v>
      </c>
      <c r="Q106" s="156">
        <f>RES_hhdet_fec!Q$137</f>
        <v>9.0145164514693482E-2</v>
      </c>
    </row>
    <row r="107" spans="1:17" ht="12" customHeight="1" x14ac:dyDescent="0.25">
      <c r="A107" s="148" t="s">
        <v>59</v>
      </c>
      <c r="B107" s="156">
        <f>RES_hhdet_fec!B$138</f>
        <v>3.3620008524711399E-2</v>
      </c>
      <c r="C107" s="156">
        <f>RES_hhdet_fec!C$138</f>
        <v>0.10654604967342191</v>
      </c>
      <c r="D107" s="156">
        <f>RES_hhdet_fec!D$138</f>
        <v>0.14669245535283296</v>
      </c>
      <c r="E107" s="156">
        <f>RES_hhdet_fec!E$138</f>
        <v>0.10587574373280929</v>
      </c>
      <c r="F107" s="156">
        <f>RES_hhdet_fec!F$138</f>
        <v>0.11771311755196256</v>
      </c>
      <c r="G107" s="156">
        <f>RES_hhdet_fec!G$138</f>
        <v>0.11931745006999261</v>
      </c>
      <c r="H107" s="156">
        <f>RES_hhdet_fec!H$138</f>
        <v>0.14587184409464019</v>
      </c>
      <c r="I107" s="156">
        <f>RES_hhdet_fec!I$138</f>
        <v>0.21014035513820337</v>
      </c>
      <c r="J107" s="156">
        <f>RES_hhdet_fec!J$138</f>
        <v>0.21463093825017304</v>
      </c>
      <c r="K107" s="156">
        <f>RES_hhdet_fec!K$138</f>
        <v>0.13504766257656217</v>
      </c>
      <c r="L107" s="156">
        <f>RES_hhdet_fec!L$138</f>
        <v>0.13542274333318099</v>
      </c>
      <c r="M107" s="156">
        <f>RES_hhdet_fec!M$138</f>
        <v>0.13741556664353888</v>
      </c>
      <c r="N107" s="156">
        <f>RES_hhdet_fec!N$138</f>
        <v>0.14298504447180604</v>
      </c>
      <c r="O107" s="156">
        <f>RES_hhdet_fec!O$138</f>
        <v>0.21289054626797566</v>
      </c>
      <c r="P107" s="156">
        <f>RES_hhdet_fec!P$138</f>
        <v>0.24778813604890976</v>
      </c>
      <c r="Q107" s="156">
        <f>RES_hhdet_fec!Q$138</f>
        <v>0.11786230713560712</v>
      </c>
    </row>
    <row r="108" spans="1:17" ht="12" customHeight="1" x14ac:dyDescent="0.25">
      <c r="A108" s="158" t="s">
        <v>62</v>
      </c>
      <c r="B108" s="157">
        <f>SUM(B109:B110)</f>
        <v>4.5200525398184492</v>
      </c>
      <c r="C108" s="157">
        <f t="shared" ref="C108:Q108" si="14">SUM(C109:C110)</f>
        <v>4.5047599477480267</v>
      </c>
      <c r="D108" s="157">
        <f t="shared" si="14"/>
        <v>4.6564651449878625</v>
      </c>
      <c r="E108" s="157">
        <f t="shared" si="14"/>
        <v>6.3754641212814152</v>
      </c>
      <c r="F108" s="157">
        <f t="shared" si="14"/>
        <v>6.3571549045652471</v>
      </c>
      <c r="G108" s="157">
        <f t="shared" si="14"/>
        <v>6.7693804592602724</v>
      </c>
      <c r="H108" s="157">
        <f t="shared" si="14"/>
        <v>7.3284662229011843</v>
      </c>
      <c r="I108" s="157">
        <f t="shared" si="14"/>
        <v>7.7454624997856083</v>
      </c>
      <c r="J108" s="157">
        <f t="shared" si="14"/>
        <v>7.7113754852145373</v>
      </c>
      <c r="K108" s="157">
        <f t="shared" si="14"/>
        <v>9.1700647987178439</v>
      </c>
      <c r="L108" s="157">
        <f t="shared" si="14"/>
        <v>9.3545165231094831</v>
      </c>
      <c r="M108" s="157">
        <f t="shared" si="14"/>
        <v>8.7710352329431984</v>
      </c>
      <c r="N108" s="157">
        <f t="shared" si="14"/>
        <v>9.5201088771797959</v>
      </c>
      <c r="O108" s="157">
        <f t="shared" si="14"/>
        <v>12.176304453443096</v>
      </c>
      <c r="P108" s="157">
        <f t="shared" si="14"/>
        <v>14.555715382009451</v>
      </c>
      <c r="Q108" s="157">
        <f t="shared" si="14"/>
        <v>11.700804776714207</v>
      </c>
    </row>
    <row r="109" spans="1:17" ht="12" customHeight="1" x14ac:dyDescent="0.25">
      <c r="A109" s="23" t="s">
        <v>57</v>
      </c>
      <c r="B109" s="156">
        <f>RES_hhdet_fec!B$140</f>
        <v>0.38742187480601098</v>
      </c>
      <c r="C109" s="156">
        <f>RES_hhdet_fec!C$140</f>
        <v>0.38833721577952124</v>
      </c>
      <c r="D109" s="156">
        <f>RES_hhdet_fec!D$140</f>
        <v>0.20351967381694069</v>
      </c>
      <c r="E109" s="156">
        <f>RES_hhdet_fec!E$140</f>
        <v>0.2729841745757538</v>
      </c>
      <c r="F109" s="156">
        <f>RES_hhdet_fec!F$140</f>
        <v>0.30834599430853715</v>
      </c>
      <c r="G109" s="156">
        <f>RES_hhdet_fec!G$140</f>
        <v>0.31227219985744337</v>
      </c>
      <c r="H109" s="156">
        <f>RES_hhdet_fec!H$140</f>
        <v>0.31604882401653611</v>
      </c>
      <c r="I109" s="156">
        <f>RES_hhdet_fec!I$140</f>
        <v>0.35299093891696254</v>
      </c>
      <c r="J109" s="156">
        <f>RES_hhdet_fec!J$140</f>
        <v>0.37004400372733387</v>
      </c>
      <c r="K109" s="156">
        <f>RES_hhdet_fec!K$140</f>
        <v>0.31905551542196831</v>
      </c>
      <c r="L109" s="156">
        <f>RES_hhdet_fec!L$140</f>
        <v>0.55401728031500108</v>
      </c>
      <c r="M109" s="156">
        <f>RES_hhdet_fec!M$140</f>
        <v>0.51543116469220351</v>
      </c>
      <c r="N109" s="156">
        <f>RES_hhdet_fec!N$140</f>
        <v>0.12008277304827066</v>
      </c>
      <c r="O109" s="156">
        <f>RES_hhdet_fec!O$140</f>
        <v>0.83279411231504563</v>
      </c>
      <c r="P109" s="156">
        <f>RES_hhdet_fec!P$140</f>
        <v>1.7579575581343754</v>
      </c>
      <c r="Q109" s="156">
        <f>RES_hhdet_fec!Q$140</f>
        <v>1.2214254751574909</v>
      </c>
    </row>
    <row r="110" spans="1:17" ht="12" customHeight="1" x14ac:dyDescent="0.25">
      <c r="A110" s="29" t="s">
        <v>140</v>
      </c>
      <c r="B110" s="57">
        <f>RES_hhdet_fec!B$141</f>
        <v>4.1326306650124378</v>
      </c>
      <c r="C110" s="57">
        <f>RES_hhdet_fec!C$141</f>
        <v>4.1164227319685054</v>
      </c>
      <c r="D110" s="57">
        <f>RES_hhdet_fec!D$141</f>
        <v>4.4529454711709215</v>
      </c>
      <c r="E110" s="57">
        <f>RES_hhdet_fec!E$141</f>
        <v>6.1024799467056612</v>
      </c>
      <c r="F110" s="57">
        <f>RES_hhdet_fec!F$141</f>
        <v>6.0488089102567102</v>
      </c>
      <c r="G110" s="57">
        <f>RES_hhdet_fec!G$141</f>
        <v>6.4571082594028288</v>
      </c>
      <c r="H110" s="57">
        <f>RES_hhdet_fec!H$141</f>
        <v>7.0124173988846481</v>
      </c>
      <c r="I110" s="57">
        <f>RES_hhdet_fec!I$141</f>
        <v>7.3924715608686462</v>
      </c>
      <c r="J110" s="57">
        <f>RES_hhdet_fec!J$141</f>
        <v>7.3413314814872033</v>
      </c>
      <c r="K110" s="57">
        <f>RES_hhdet_fec!K$141</f>
        <v>8.8510092832958751</v>
      </c>
      <c r="L110" s="57">
        <f>RES_hhdet_fec!L$141</f>
        <v>8.8004992427944817</v>
      </c>
      <c r="M110" s="57">
        <f>RES_hhdet_fec!M$141</f>
        <v>8.2556040682509941</v>
      </c>
      <c r="N110" s="57">
        <f>RES_hhdet_fec!N$141</f>
        <v>9.4000261041315252</v>
      </c>
      <c r="O110" s="57">
        <f>RES_hhdet_fec!O$141</f>
        <v>11.34351034112805</v>
      </c>
      <c r="P110" s="57">
        <f>RES_hhdet_fec!P$141</f>
        <v>12.797757823875076</v>
      </c>
      <c r="Q110" s="57">
        <f>RES_hhdet_fec!Q$141</f>
        <v>10.479379301556717</v>
      </c>
    </row>
    <row r="112" spans="1:17" ht="12" customHeight="1" x14ac:dyDescent="0.25">
      <c r="A112" s="152" t="s">
        <v>119</v>
      </c>
      <c r="B112" s="168">
        <f>SUM(B113,B116,B118,B127)</f>
        <v>25.355428971940896</v>
      </c>
      <c r="C112" s="168">
        <f t="shared" ref="C112:Q112" si="15">SUM(C113,C116,C118,C127)</f>
        <v>25.938888635414614</v>
      </c>
      <c r="D112" s="168">
        <f t="shared" si="15"/>
        <v>26.163906128317688</v>
      </c>
      <c r="E112" s="168">
        <f t="shared" si="15"/>
        <v>42.254374923322992</v>
      </c>
      <c r="F112" s="168">
        <f t="shared" si="15"/>
        <v>40.807745199897866</v>
      </c>
      <c r="G112" s="168">
        <f t="shared" si="15"/>
        <v>45.963672591635699</v>
      </c>
      <c r="H112" s="168">
        <f t="shared" si="15"/>
        <v>52.563094645899071</v>
      </c>
      <c r="I112" s="168">
        <f t="shared" si="15"/>
        <v>43.514767719547095</v>
      </c>
      <c r="J112" s="168">
        <f t="shared" si="15"/>
        <v>45.993041542513723</v>
      </c>
      <c r="K112" s="168">
        <f t="shared" si="15"/>
        <v>53.14740775881603</v>
      </c>
      <c r="L112" s="168">
        <f t="shared" si="15"/>
        <v>51.69217437556614</v>
      </c>
      <c r="M112" s="168">
        <f t="shared" si="15"/>
        <v>56.879883721452607</v>
      </c>
      <c r="N112" s="168">
        <f t="shared" si="15"/>
        <v>51.74199373639668</v>
      </c>
      <c r="O112" s="168">
        <f t="shared" si="15"/>
        <v>55.190523618032188</v>
      </c>
      <c r="P112" s="168">
        <f t="shared" si="15"/>
        <v>66.030299522308837</v>
      </c>
      <c r="Q112" s="168">
        <f t="shared" si="15"/>
        <v>61.093370555149612</v>
      </c>
    </row>
    <row r="113" spans="1:17" ht="12" customHeight="1" x14ac:dyDescent="0.25">
      <c r="A113" s="158" t="s">
        <v>65</v>
      </c>
      <c r="B113" s="157">
        <f>SUM(B114:B115)</f>
        <v>17.277191997118507</v>
      </c>
      <c r="C113" s="157">
        <f t="shared" ref="C113:Q113" si="16">SUM(C114:C115)</f>
        <v>17.497236810640864</v>
      </c>
      <c r="D113" s="157">
        <f t="shared" si="16"/>
        <v>17.107312258355076</v>
      </c>
      <c r="E113" s="157">
        <f t="shared" si="16"/>
        <v>29.406984222518666</v>
      </c>
      <c r="F113" s="157">
        <f t="shared" si="16"/>
        <v>27.476208268082367</v>
      </c>
      <c r="G113" s="157">
        <f t="shared" si="16"/>
        <v>31.076814938399263</v>
      </c>
      <c r="H113" s="157">
        <f t="shared" si="16"/>
        <v>35.745967847326355</v>
      </c>
      <c r="I113" s="157">
        <f t="shared" si="16"/>
        <v>26.638276380960708</v>
      </c>
      <c r="J113" s="157">
        <f t="shared" si="16"/>
        <v>28.002690027086256</v>
      </c>
      <c r="K113" s="157">
        <f t="shared" si="16"/>
        <v>31.018666686622321</v>
      </c>
      <c r="L113" s="157">
        <f t="shared" si="16"/>
        <v>28.99068321199908</v>
      </c>
      <c r="M113" s="157">
        <f t="shared" si="16"/>
        <v>34.897358655970287</v>
      </c>
      <c r="N113" s="157">
        <f t="shared" si="16"/>
        <v>28.841335766103139</v>
      </c>
      <c r="O113" s="157">
        <f t="shared" si="16"/>
        <v>24.416666666618124</v>
      </c>
      <c r="P113" s="157">
        <f t="shared" si="16"/>
        <v>29.35153404120371</v>
      </c>
      <c r="Q113" s="157">
        <f t="shared" si="16"/>
        <v>31.848284337432929</v>
      </c>
    </row>
    <row r="114" spans="1:17" ht="12" customHeight="1" x14ac:dyDescent="0.25">
      <c r="A114" s="23" t="s">
        <v>149</v>
      </c>
      <c r="B114" s="156">
        <f>RES_hhdet_tes!B$126</f>
        <v>17.215072421749309</v>
      </c>
      <c r="C114" s="156">
        <f>RES_hhdet_tes!C$126</f>
        <v>17.444106950781315</v>
      </c>
      <c r="D114" s="156">
        <f>RES_hhdet_tes!D$126</f>
        <v>17.029361947047075</v>
      </c>
      <c r="E114" s="156">
        <f>RES_hhdet_tes!E$126</f>
        <v>29.270053121567713</v>
      </c>
      <c r="F114" s="156">
        <f>RES_hhdet_tes!F$126</f>
        <v>27.355113768415951</v>
      </c>
      <c r="G114" s="156">
        <f>RES_hhdet_tes!G$126</f>
        <v>30.984690901941349</v>
      </c>
      <c r="H114" s="156">
        <f>RES_hhdet_tes!H$126</f>
        <v>35.582699069927891</v>
      </c>
      <c r="I114" s="156">
        <f>RES_hhdet_tes!I$126</f>
        <v>26.466882449978229</v>
      </c>
      <c r="J114" s="156">
        <f>RES_hhdet_tes!J$126</f>
        <v>27.830078818539203</v>
      </c>
      <c r="K114" s="156">
        <f>RES_hhdet_tes!K$126</f>
        <v>30.802178355996098</v>
      </c>
      <c r="L114" s="156">
        <f>RES_hhdet_tes!L$126</f>
        <v>28.785867423142353</v>
      </c>
      <c r="M114" s="156">
        <f>RES_hhdet_tes!M$126</f>
        <v>34.786862162396851</v>
      </c>
      <c r="N114" s="156">
        <f>RES_hhdet_tes!N$126</f>
        <v>28.585233900699894</v>
      </c>
      <c r="O114" s="156">
        <f>RES_hhdet_tes!O$126</f>
        <v>24.200835468102024</v>
      </c>
      <c r="P114" s="156">
        <f>RES_hhdet_tes!P$126</f>
        <v>29.123487923469231</v>
      </c>
      <c r="Q114" s="156">
        <f>RES_hhdet_tes!Q$126</f>
        <v>31.579275116700558</v>
      </c>
    </row>
    <row r="115" spans="1:17" ht="12" customHeight="1" x14ac:dyDescent="0.25">
      <c r="A115" s="23" t="s">
        <v>60</v>
      </c>
      <c r="B115" s="156">
        <f>RES_hhdet_tes!B$127</f>
        <v>6.2119575369198814E-2</v>
      </c>
      <c r="C115" s="156">
        <f>RES_hhdet_tes!C$127</f>
        <v>5.3129859859547358E-2</v>
      </c>
      <c r="D115" s="156">
        <f>RES_hhdet_tes!D$127</f>
        <v>7.7950311307999606E-2</v>
      </c>
      <c r="E115" s="156">
        <f>RES_hhdet_tes!E$127</f>
        <v>0.13693110095095135</v>
      </c>
      <c r="F115" s="156">
        <f>RES_hhdet_tes!F$127</f>
        <v>0.12109449966641561</v>
      </c>
      <c r="G115" s="156">
        <f>RES_hhdet_tes!G$127</f>
        <v>9.2124036457915365E-2</v>
      </c>
      <c r="H115" s="156">
        <f>RES_hhdet_tes!H$127</f>
        <v>0.16326877739846646</v>
      </c>
      <c r="I115" s="156">
        <f>RES_hhdet_tes!I$127</f>
        <v>0.17139393098247835</v>
      </c>
      <c r="J115" s="156">
        <f>RES_hhdet_tes!J$127</f>
        <v>0.17261120854705392</v>
      </c>
      <c r="K115" s="156">
        <f>RES_hhdet_tes!K$127</f>
        <v>0.21648833062622386</v>
      </c>
      <c r="L115" s="156">
        <f>RES_hhdet_tes!L$127</f>
        <v>0.20481578885672752</v>
      </c>
      <c r="M115" s="156">
        <f>RES_hhdet_tes!M$127</f>
        <v>0.11049649357343305</v>
      </c>
      <c r="N115" s="156">
        <f>RES_hhdet_tes!N$127</f>
        <v>0.2561018654032467</v>
      </c>
      <c r="O115" s="156">
        <f>RES_hhdet_tes!O$127</f>
        <v>0.2158311985160975</v>
      </c>
      <c r="P115" s="156">
        <f>RES_hhdet_tes!P$127</f>
        <v>0.22804611773448019</v>
      </c>
      <c r="Q115" s="156">
        <f>RES_hhdet_tes!Q$127</f>
        <v>0.2690092207323721</v>
      </c>
    </row>
    <row r="116" spans="1:17" ht="12" customHeight="1" x14ac:dyDescent="0.25">
      <c r="A116" s="158" t="s">
        <v>112</v>
      </c>
      <c r="B116" s="157">
        <f>B117</f>
        <v>0.80255273227177082</v>
      </c>
      <c r="C116" s="157">
        <f t="shared" ref="C116:Q116" si="17">C117</f>
        <v>1.0892180492433094</v>
      </c>
      <c r="D116" s="157">
        <f t="shared" si="17"/>
        <v>1.3024364625586393</v>
      </c>
      <c r="E116" s="157">
        <f t="shared" si="17"/>
        <v>2.0730222433334826</v>
      </c>
      <c r="F116" s="157">
        <f t="shared" si="17"/>
        <v>2.3883521678217057</v>
      </c>
      <c r="G116" s="157">
        <f t="shared" si="17"/>
        <v>2.9675151339882064</v>
      </c>
      <c r="H116" s="157">
        <f t="shared" si="17"/>
        <v>3.4306460238566552</v>
      </c>
      <c r="I116" s="157">
        <f t="shared" si="17"/>
        <v>3.8216758119993637</v>
      </c>
      <c r="J116" s="157">
        <f t="shared" si="17"/>
        <v>4.281421407975861</v>
      </c>
      <c r="K116" s="157">
        <f t="shared" si="17"/>
        <v>5.5455390180535877</v>
      </c>
      <c r="L116" s="157">
        <f t="shared" si="17"/>
        <v>5.8379797724715345</v>
      </c>
      <c r="M116" s="157">
        <f t="shared" si="17"/>
        <v>6.0941079957661479</v>
      </c>
      <c r="N116" s="157">
        <f t="shared" si="17"/>
        <v>6.3026145677553336</v>
      </c>
      <c r="O116" s="157">
        <f t="shared" si="17"/>
        <v>8.7347764506341807</v>
      </c>
      <c r="P116" s="157">
        <f t="shared" si="17"/>
        <v>10.724128711717999</v>
      </c>
      <c r="Q116" s="157">
        <f t="shared" si="17"/>
        <v>8.7202720123811801</v>
      </c>
    </row>
    <row r="117" spans="1:17" ht="12" customHeight="1" x14ac:dyDescent="0.25">
      <c r="A117" s="23" t="s">
        <v>60</v>
      </c>
      <c r="B117" s="156">
        <f>RES_hhdet_tes!B$129</f>
        <v>0.80255273227177082</v>
      </c>
      <c r="C117" s="156">
        <f>RES_hhdet_tes!C$129</f>
        <v>1.0892180492433094</v>
      </c>
      <c r="D117" s="156">
        <f>RES_hhdet_tes!D$129</f>
        <v>1.3024364625586393</v>
      </c>
      <c r="E117" s="156">
        <f>RES_hhdet_tes!E$129</f>
        <v>2.0730222433334826</v>
      </c>
      <c r="F117" s="156">
        <f>RES_hhdet_tes!F$129</f>
        <v>2.3883521678217057</v>
      </c>
      <c r="G117" s="156">
        <f>RES_hhdet_tes!G$129</f>
        <v>2.9675151339882064</v>
      </c>
      <c r="H117" s="156">
        <f>RES_hhdet_tes!H$129</f>
        <v>3.4306460238566552</v>
      </c>
      <c r="I117" s="156">
        <f>RES_hhdet_tes!I$129</f>
        <v>3.8216758119993637</v>
      </c>
      <c r="J117" s="156">
        <f>RES_hhdet_tes!J$129</f>
        <v>4.281421407975861</v>
      </c>
      <c r="K117" s="156">
        <f>RES_hhdet_tes!K$129</f>
        <v>5.5455390180535877</v>
      </c>
      <c r="L117" s="156">
        <f>RES_hhdet_tes!L$129</f>
        <v>5.8379797724715345</v>
      </c>
      <c r="M117" s="156">
        <f>RES_hhdet_tes!M$129</f>
        <v>6.0941079957661479</v>
      </c>
      <c r="N117" s="156">
        <f>RES_hhdet_tes!N$129</f>
        <v>6.3026145677553336</v>
      </c>
      <c r="O117" s="156">
        <f>RES_hhdet_tes!O$129</f>
        <v>8.7347764506341807</v>
      </c>
      <c r="P117" s="156">
        <f>RES_hhdet_tes!P$129</f>
        <v>10.724128711717999</v>
      </c>
      <c r="Q117" s="156">
        <f>RES_hhdet_tes!Q$129</f>
        <v>8.7202720123811801</v>
      </c>
    </row>
    <row r="118" spans="1:17" ht="12" customHeight="1" x14ac:dyDescent="0.25">
      <c r="A118" s="158" t="s">
        <v>63</v>
      </c>
      <c r="B118" s="157">
        <f>SUM(B119:B120,B123:B124)</f>
        <v>3.8805075481033318</v>
      </c>
      <c r="C118" s="157">
        <f t="shared" ref="C118:Q118" si="18">SUM(C119:C120,C123:C124)</f>
        <v>3.9443629439364591</v>
      </c>
      <c r="D118" s="157">
        <f t="shared" si="18"/>
        <v>4.1257242130958716</v>
      </c>
      <c r="E118" s="157">
        <f t="shared" si="18"/>
        <v>5.7167893774587064</v>
      </c>
      <c r="F118" s="157">
        <f t="shared" si="18"/>
        <v>5.8851331522227017</v>
      </c>
      <c r="G118" s="157">
        <f t="shared" si="18"/>
        <v>6.4870584438639325</v>
      </c>
      <c r="H118" s="157">
        <f t="shared" si="18"/>
        <v>7.4627032926668591</v>
      </c>
      <c r="I118" s="157">
        <f t="shared" si="18"/>
        <v>6.7675935899594748</v>
      </c>
      <c r="J118" s="157">
        <f t="shared" si="18"/>
        <v>7.4219094555678371</v>
      </c>
      <c r="K118" s="157">
        <f t="shared" si="18"/>
        <v>9.0355337504017559</v>
      </c>
      <c r="L118" s="157">
        <f t="shared" si="18"/>
        <v>9.2369715194288204</v>
      </c>
      <c r="M118" s="157">
        <f t="shared" si="18"/>
        <v>8.698700215427694</v>
      </c>
      <c r="N118" s="157">
        <f t="shared" si="18"/>
        <v>8.6178656912809082</v>
      </c>
      <c r="O118" s="157">
        <f t="shared" si="18"/>
        <v>12.04398201624576</v>
      </c>
      <c r="P118" s="157">
        <f t="shared" si="18"/>
        <v>14.265770426255399</v>
      </c>
      <c r="Q118" s="157">
        <f t="shared" si="18"/>
        <v>11.039294634317926</v>
      </c>
    </row>
    <row r="119" spans="1:17" ht="12" customHeight="1" x14ac:dyDescent="0.25">
      <c r="A119" s="167" t="s">
        <v>148</v>
      </c>
      <c r="B119" s="132">
        <f>RES_hhdet_tes!B$131</f>
        <v>2.3946799607069149</v>
      </c>
      <c r="C119" s="132">
        <f>RES_hhdet_tes!C$131</f>
        <v>2.245371911146592</v>
      </c>
      <c r="D119" s="132">
        <f>RES_hhdet_tes!D$131</f>
        <v>2.2249951542329049</v>
      </c>
      <c r="E119" s="132">
        <f>RES_hhdet_tes!E$131</f>
        <v>3.3032580720380968</v>
      </c>
      <c r="F119" s="132">
        <f>RES_hhdet_tes!F$131</f>
        <v>3.4304969426279799</v>
      </c>
      <c r="G119" s="132">
        <f>RES_hhdet_tes!G$131</f>
        <v>3.7872042841629789</v>
      </c>
      <c r="H119" s="132">
        <f>RES_hhdet_tes!H$131</f>
        <v>4.4024635581073168</v>
      </c>
      <c r="I119" s="132">
        <f>RES_hhdet_tes!I$131</f>
        <v>2.9186797387508063</v>
      </c>
      <c r="J119" s="132">
        <f>RES_hhdet_tes!J$131</f>
        <v>3.2285020676319864</v>
      </c>
      <c r="K119" s="132">
        <f>RES_hhdet_tes!K$131</f>
        <v>4.0542992745735145</v>
      </c>
      <c r="L119" s="132">
        <f>RES_hhdet_tes!L$131</f>
        <v>4.1470876669636683</v>
      </c>
      <c r="M119" s="132">
        <f>RES_hhdet_tes!M$131</f>
        <v>3.7805683802115997</v>
      </c>
      <c r="N119" s="132">
        <f>RES_hhdet_tes!N$131</f>
        <v>3.6584524868123096</v>
      </c>
      <c r="O119" s="132">
        <f>RES_hhdet_tes!O$131</f>
        <v>5.2899077362715339</v>
      </c>
      <c r="P119" s="132">
        <f>RES_hhdet_tes!P$131</f>
        <v>6.2287075776053253</v>
      </c>
      <c r="Q119" s="132">
        <f>RES_hhdet_tes!Q$131</f>
        <v>4.754843223999603</v>
      </c>
    </row>
    <row r="120" spans="1:17" ht="12" customHeight="1" x14ac:dyDescent="0.25">
      <c r="A120" s="167" t="s">
        <v>147</v>
      </c>
      <c r="B120" s="132">
        <f>SUM(B121:B122)</f>
        <v>1.3601085737333851</v>
      </c>
      <c r="C120" s="132">
        <f t="shared" ref="C120:Q120" si="19">SUM(C121:C122)</f>
        <v>1.2728573824089577</v>
      </c>
      <c r="D120" s="132">
        <f t="shared" si="19"/>
        <v>1.2592142390714338</v>
      </c>
      <c r="E120" s="132">
        <f t="shared" si="19"/>
        <v>1.9254971763456723</v>
      </c>
      <c r="F120" s="132">
        <f t="shared" si="19"/>
        <v>1.9381410539633259</v>
      </c>
      <c r="G120" s="132">
        <f t="shared" si="19"/>
        <v>2.146215518370453</v>
      </c>
      <c r="H120" s="132">
        <f t="shared" si="19"/>
        <v>2.4122967000985813</v>
      </c>
      <c r="I120" s="132">
        <f t="shared" si="19"/>
        <v>3.1687435390400687</v>
      </c>
      <c r="J120" s="132">
        <f t="shared" si="19"/>
        <v>3.5315625126825472</v>
      </c>
      <c r="K120" s="132">
        <f t="shared" si="19"/>
        <v>4.5758109814466845</v>
      </c>
      <c r="L120" s="132">
        <f t="shared" si="19"/>
        <v>4.6827262039515416</v>
      </c>
      <c r="M120" s="132">
        <f t="shared" si="19"/>
        <v>4.5122410895975742</v>
      </c>
      <c r="N120" s="132">
        <f t="shared" si="19"/>
        <v>4.5091467477999396</v>
      </c>
      <c r="O120" s="132">
        <f t="shared" si="19"/>
        <v>6.103482977669791</v>
      </c>
      <c r="P120" s="132">
        <f t="shared" si="19"/>
        <v>7.2945504006549458</v>
      </c>
      <c r="Q120" s="132">
        <f t="shared" si="19"/>
        <v>5.9288786720774151</v>
      </c>
    </row>
    <row r="121" spans="1:17" ht="12" customHeight="1" x14ac:dyDescent="0.25">
      <c r="A121" s="166" t="s">
        <v>61</v>
      </c>
      <c r="B121" s="165">
        <f>RES_hhdet_tes!B$133</f>
        <v>0.34682356270581283</v>
      </c>
      <c r="C121" s="165">
        <f>RES_hhdet_tes!C$133</f>
        <v>0.32351543199850724</v>
      </c>
      <c r="D121" s="165">
        <f>RES_hhdet_tes!D$133</f>
        <v>0.37553454961693711</v>
      </c>
      <c r="E121" s="165">
        <f>RES_hhdet_tes!E$133</f>
        <v>0.63537919522357222</v>
      </c>
      <c r="F121" s="165">
        <f>RES_hhdet_tes!F$133</f>
        <v>0.56374732439524711</v>
      </c>
      <c r="G121" s="165">
        <f>RES_hhdet_tes!G$133</f>
        <v>0.73259229805302128</v>
      </c>
      <c r="H121" s="165">
        <f>RES_hhdet_tes!H$133</f>
        <v>0.8363018152793833</v>
      </c>
      <c r="I121" s="165">
        <f>RES_hhdet_tes!I$133</f>
        <v>0.87784045754427975</v>
      </c>
      <c r="J121" s="165">
        <f>RES_hhdet_tes!J$133</f>
        <v>1.0531424823377629</v>
      </c>
      <c r="K121" s="165">
        <f>RES_hhdet_tes!K$133</f>
        <v>1.3295724671886393</v>
      </c>
      <c r="L121" s="165">
        <f>RES_hhdet_tes!L$133</f>
        <v>1.4206360457112699</v>
      </c>
      <c r="M121" s="165">
        <f>RES_hhdet_tes!M$133</f>
        <v>1.3422602750834796</v>
      </c>
      <c r="N121" s="165">
        <f>RES_hhdet_tes!N$133</f>
        <v>1.3141651664941798</v>
      </c>
      <c r="O121" s="165">
        <f>RES_hhdet_tes!O$133</f>
        <v>1.9009153050093772</v>
      </c>
      <c r="P121" s="165">
        <f>RES_hhdet_tes!P$133</f>
        <v>2.2752603641846187</v>
      </c>
      <c r="Q121" s="165">
        <f>RES_hhdet_tes!Q$133</f>
        <v>1.8507951919614976</v>
      </c>
    </row>
    <row r="122" spans="1:17" ht="12" customHeight="1" x14ac:dyDescent="0.25">
      <c r="A122" s="147" t="s">
        <v>59</v>
      </c>
      <c r="B122" s="164">
        <f>RES_hhdet_tes!B$134</f>
        <v>1.0132850110275722</v>
      </c>
      <c r="C122" s="164">
        <f>RES_hhdet_tes!C$134</f>
        <v>0.94934195041045044</v>
      </c>
      <c r="D122" s="164">
        <f>RES_hhdet_tes!D$134</f>
        <v>0.8836796894544966</v>
      </c>
      <c r="E122" s="164">
        <f>RES_hhdet_tes!E$134</f>
        <v>1.2901179811221</v>
      </c>
      <c r="F122" s="164">
        <f>RES_hhdet_tes!F$134</f>
        <v>1.3743937295680788</v>
      </c>
      <c r="G122" s="164">
        <f>RES_hhdet_tes!G$134</f>
        <v>1.4136232203174319</v>
      </c>
      <c r="H122" s="164">
        <f>RES_hhdet_tes!H$134</f>
        <v>1.575994884819198</v>
      </c>
      <c r="I122" s="164">
        <f>RES_hhdet_tes!I$134</f>
        <v>2.2909030814957889</v>
      </c>
      <c r="J122" s="164">
        <f>RES_hhdet_tes!J$134</f>
        <v>2.4784200303447843</v>
      </c>
      <c r="K122" s="164">
        <f>RES_hhdet_tes!K$134</f>
        <v>3.246238514258045</v>
      </c>
      <c r="L122" s="164">
        <f>RES_hhdet_tes!L$134</f>
        <v>3.2620901582402717</v>
      </c>
      <c r="M122" s="164">
        <f>RES_hhdet_tes!M$134</f>
        <v>3.1699808145140946</v>
      </c>
      <c r="N122" s="164">
        <f>RES_hhdet_tes!N$134</f>
        <v>3.1949815813057598</v>
      </c>
      <c r="O122" s="164">
        <f>RES_hhdet_tes!O$134</f>
        <v>4.2025676726604138</v>
      </c>
      <c r="P122" s="164">
        <f>RES_hhdet_tes!P$134</f>
        <v>5.019290036470327</v>
      </c>
      <c r="Q122" s="164">
        <f>RES_hhdet_tes!Q$134</f>
        <v>4.078083480115918</v>
      </c>
    </row>
    <row r="123" spans="1:17" ht="12" customHeight="1" x14ac:dyDescent="0.25">
      <c r="A123" s="163" t="s">
        <v>142</v>
      </c>
      <c r="B123" s="162">
        <f>RES_hhdet_tes!B$135</f>
        <v>8.0433356142541712E-2</v>
      </c>
      <c r="C123" s="162">
        <f>RES_hhdet_tes!C$135</f>
        <v>0.2779096183652861</v>
      </c>
      <c r="D123" s="162">
        <f>RES_hhdet_tes!D$135</f>
        <v>0.42157932226720318</v>
      </c>
      <c r="E123" s="162">
        <f>RES_hhdet_tes!E$135</f>
        <v>0.32080134284440376</v>
      </c>
      <c r="F123" s="162">
        <f>RES_hhdet_tes!F$135</f>
        <v>0.34277692026219458</v>
      </c>
      <c r="G123" s="162">
        <f>RES_hhdet_tes!G$135</f>
        <v>0.36433514974306802</v>
      </c>
      <c r="H123" s="162">
        <f>RES_hhdet_tes!H$135</f>
        <v>0.42232300545888468</v>
      </c>
      <c r="I123" s="162">
        <f>RES_hhdet_tes!I$135</f>
        <v>0.36177478654674033</v>
      </c>
      <c r="J123" s="162">
        <f>RES_hhdet_tes!J$135</f>
        <v>0.33764547501830455</v>
      </c>
      <c r="K123" s="162">
        <f>RES_hhdet_tes!K$135</f>
        <v>0.20418347778236237</v>
      </c>
      <c r="L123" s="162">
        <f>RES_hhdet_tes!L$135</f>
        <v>0.20293902613673262</v>
      </c>
      <c r="M123" s="162">
        <f>RES_hhdet_tes!M$135</f>
        <v>0.1986174054941833</v>
      </c>
      <c r="N123" s="162">
        <f>RES_hhdet_tes!N$135</f>
        <v>0.22656025963570806</v>
      </c>
      <c r="O123" s="162">
        <f>RES_hhdet_tes!O$135</f>
        <v>0.32264029736675581</v>
      </c>
      <c r="P123" s="162">
        <f>RES_hhdet_tes!P$135</f>
        <v>0.36338291280637103</v>
      </c>
      <c r="Q123" s="162">
        <f>RES_hhdet_tes!Q$135</f>
        <v>0.17134808934913243</v>
      </c>
    </row>
    <row r="124" spans="1:17" ht="12" customHeight="1" x14ac:dyDescent="0.25">
      <c r="A124" s="161" t="s">
        <v>141</v>
      </c>
      <c r="B124" s="160">
        <f>SUM(B125:B126)</f>
        <v>4.5285657520489825E-2</v>
      </c>
      <c r="C124" s="160">
        <f t="shared" ref="C124:Q124" si="20">SUM(C125:C126)</f>
        <v>0.14822403201562337</v>
      </c>
      <c r="D124" s="160">
        <f t="shared" si="20"/>
        <v>0.21993549752432937</v>
      </c>
      <c r="E124" s="160">
        <f t="shared" si="20"/>
        <v>0.16723278623053298</v>
      </c>
      <c r="F124" s="160">
        <f t="shared" si="20"/>
        <v>0.17371823536920183</v>
      </c>
      <c r="G124" s="160">
        <f t="shared" si="20"/>
        <v>0.18930349158743201</v>
      </c>
      <c r="H124" s="160">
        <f t="shared" si="20"/>
        <v>0.22562002900207687</v>
      </c>
      <c r="I124" s="160">
        <f t="shared" si="20"/>
        <v>0.31839552562185952</v>
      </c>
      <c r="J124" s="160">
        <f t="shared" si="20"/>
        <v>0.32419940023499844</v>
      </c>
      <c r="K124" s="160">
        <f t="shared" si="20"/>
        <v>0.20124001659919438</v>
      </c>
      <c r="L124" s="160">
        <f t="shared" si="20"/>
        <v>0.20421862237687863</v>
      </c>
      <c r="M124" s="160">
        <f t="shared" si="20"/>
        <v>0.20727334012433588</v>
      </c>
      <c r="N124" s="160">
        <f t="shared" si="20"/>
        <v>0.22370619703295178</v>
      </c>
      <c r="O124" s="160">
        <f t="shared" si="20"/>
        <v>0.32795100493767909</v>
      </c>
      <c r="P124" s="160">
        <f t="shared" si="20"/>
        <v>0.37912953518875686</v>
      </c>
      <c r="Q124" s="160">
        <f t="shared" si="20"/>
        <v>0.18422464889177656</v>
      </c>
    </row>
    <row r="125" spans="1:17" ht="12" customHeight="1" x14ac:dyDescent="0.25">
      <c r="A125" s="148" t="s">
        <v>60</v>
      </c>
      <c r="B125" s="156">
        <f>RES_hhdet_tes!B$137</f>
        <v>1.1665648995778434E-2</v>
      </c>
      <c r="C125" s="156">
        <f>RES_hhdet_tes!C$137</f>
        <v>4.1677982342201492E-2</v>
      </c>
      <c r="D125" s="156">
        <f>RES_hhdet_tes!D$137</f>
        <v>7.3243042171496381E-2</v>
      </c>
      <c r="E125" s="156">
        <f>RES_hhdet_tes!E$137</f>
        <v>6.1357042497723724E-2</v>
      </c>
      <c r="F125" s="156">
        <f>RES_hhdet_tes!F$137</f>
        <v>5.6005117817239256E-2</v>
      </c>
      <c r="G125" s="156">
        <f>RES_hhdet_tes!G$137</f>
        <v>6.998604151743941E-2</v>
      </c>
      <c r="H125" s="156">
        <f>RES_hhdet_tes!H$137</f>
        <v>7.9748184907436681E-2</v>
      </c>
      <c r="I125" s="156">
        <f>RES_hhdet_tes!I$137</f>
        <v>0.10825517048365615</v>
      </c>
      <c r="J125" s="156">
        <f>RES_hhdet_tes!J$137</f>
        <v>0.10956846198482538</v>
      </c>
      <c r="K125" s="156">
        <f>RES_hhdet_tes!K$137</f>
        <v>6.6192354022632224E-2</v>
      </c>
      <c r="L125" s="156">
        <f>RES_hhdet_tes!L$137</f>
        <v>6.8795879043697633E-2</v>
      </c>
      <c r="M125" s="156">
        <f>RES_hhdet_tes!M$137</f>
        <v>6.9857773480796914E-2</v>
      </c>
      <c r="N125" s="156">
        <f>RES_hhdet_tes!N$137</f>
        <v>8.0721152561145704E-2</v>
      </c>
      <c r="O125" s="156">
        <f>RES_hhdet_tes!O$137</f>
        <v>0.11506045866970345</v>
      </c>
      <c r="P125" s="156">
        <f>RES_hhdet_tes!P$137</f>
        <v>0.1313413991398471</v>
      </c>
      <c r="Q125" s="156">
        <f>RES_hhdet_tes!Q$137</f>
        <v>6.6362341756169382E-2</v>
      </c>
    </row>
    <row r="126" spans="1:17" ht="12" customHeight="1" x14ac:dyDescent="0.25">
      <c r="A126" s="148" t="s">
        <v>59</v>
      </c>
      <c r="B126" s="156">
        <f>RES_hhdet_tes!B$138</f>
        <v>3.3620008524711392E-2</v>
      </c>
      <c r="C126" s="156">
        <f>RES_hhdet_tes!C$138</f>
        <v>0.10654604967342188</v>
      </c>
      <c r="D126" s="156">
        <f>RES_hhdet_tes!D$138</f>
        <v>0.14669245535283298</v>
      </c>
      <c r="E126" s="156">
        <f>RES_hhdet_tes!E$138</f>
        <v>0.10587574373280925</v>
      </c>
      <c r="F126" s="156">
        <f>RES_hhdet_tes!F$138</f>
        <v>0.11771311755196258</v>
      </c>
      <c r="G126" s="156">
        <f>RES_hhdet_tes!G$138</f>
        <v>0.1193174500699926</v>
      </c>
      <c r="H126" s="156">
        <f>RES_hhdet_tes!H$138</f>
        <v>0.14587184409464019</v>
      </c>
      <c r="I126" s="156">
        <f>RES_hhdet_tes!I$138</f>
        <v>0.21014035513820337</v>
      </c>
      <c r="J126" s="156">
        <f>RES_hhdet_tes!J$138</f>
        <v>0.21463093825017304</v>
      </c>
      <c r="K126" s="156">
        <f>RES_hhdet_tes!K$138</f>
        <v>0.13504766257656217</v>
      </c>
      <c r="L126" s="156">
        <f>RES_hhdet_tes!L$138</f>
        <v>0.13542274333318099</v>
      </c>
      <c r="M126" s="156">
        <f>RES_hhdet_tes!M$138</f>
        <v>0.13741556664353896</v>
      </c>
      <c r="N126" s="156">
        <f>RES_hhdet_tes!N$138</f>
        <v>0.14298504447180607</v>
      </c>
      <c r="O126" s="156">
        <f>RES_hhdet_tes!O$138</f>
        <v>0.21289054626797563</v>
      </c>
      <c r="P126" s="156">
        <f>RES_hhdet_tes!P$138</f>
        <v>0.24778813604890976</v>
      </c>
      <c r="Q126" s="156">
        <f>RES_hhdet_tes!Q$138</f>
        <v>0.11786230713560718</v>
      </c>
    </row>
    <row r="127" spans="1:17" ht="12" customHeight="1" x14ac:dyDescent="0.25">
      <c r="A127" s="158" t="s">
        <v>62</v>
      </c>
      <c r="B127" s="157">
        <f>SUM(B128:B129)</f>
        <v>3.3951766944472861</v>
      </c>
      <c r="C127" s="157">
        <f t="shared" ref="C127:Q127" si="21">SUM(C128:C129)</f>
        <v>3.4080708315939834</v>
      </c>
      <c r="D127" s="157">
        <f t="shared" si="21"/>
        <v>3.6284331943081014</v>
      </c>
      <c r="E127" s="157">
        <f t="shared" si="21"/>
        <v>5.0575790800121414</v>
      </c>
      <c r="F127" s="157">
        <f t="shared" si="21"/>
        <v>5.0580516117710914</v>
      </c>
      <c r="G127" s="157">
        <f t="shared" si="21"/>
        <v>5.4322840753842989</v>
      </c>
      <c r="H127" s="157">
        <f t="shared" si="21"/>
        <v>5.9237774820492053</v>
      </c>
      <c r="I127" s="157">
        <f t="shared" si="21"/>
        <v>6.2872219366275486</v>
      </c>
      <c r="J127" s="157">
        <f t="shared" si="21"/>
        <v>6.2870206518837746</v>
      </c>
      <c r="K127" s="157">
        <f t="shared" si="21"/>
        <v>7.5476683037383729</v>
      </c>
      <c r="L127" s="157">
        <f t="shared" si="21"/>
        <v>7.6265398716667043</v>
      </c>
      <c r="M127" s="157">
        <f t="shared" si="21"/>
        <v>7.1897168542884859</v>
      </c>
      <c r="N127" s="157">
        <f t="shared" si="21"/>
        <v>7.9801777112573005</v>
      </c>
      <c r="O127" s="157">
        <f t="shared" si="21"/>
        <v>9.9950984845341271</v>
      </c>
      <c r="P127" s="157">
        <f t="shared" si="21"/>
        <v>11.688866343131721</v>
      </c>
      <c r="Q127" s="157">
        <f t="shared" si="21"/>
        <v>9.4855195710175764</v>
      </c>
    </row>
    <row r="128" spans="1:17" ht="12" customHeight="1" x14ac:dyDescent="0.25">
      <c r="A128" s="23" t="s">
        <v>57</v>
      </c>
      <c r="B128" s="156">
        <f>RES_hhdet_tes!B$140</f>
        <v>0.15482093809606182</v>
      </c>
      <c r="C128" s="156">
        <f>RES_hhdet_tes!C$140</f>
        <v>0.15778884033986945</v>
      </c>
      <c r="D128" s="156">
        <f>RES_hhdet_tes!D$140</f>
        <v>8.4000262151886038E-2</v>
      </c>
      <c r="E128" s="156">
        <f>RES_hhdet_tes!E$140</f>
        <v>0.11720114588871017</v>
      </c>
      <c r="F128" s="156">
        <f>RES_hhdet_tes!F$140</f>
        <v>0.13477021650387336</v>
      </c>
      <c r="G128" s="156">
        <f>RES_hhdet_tes!G$140</f>
        <v>0.13809285174995145</v>
      </c>
      <c r="H128" s="156">
        <f>RES_hhdet_tes!H$140</f>
        <v>0.14129524540990404</v>
      </c>
      <c r="I128" s="156">
        <f>RES_hhdet_tes!I$140</f>
        <v>0.15993450762517417</v>
      </c>
      <c r="J128" s="156">
        <f>RES_hhdet_tes!J$140</f>
        <v>0.16955605070631041</v>
      </c>
      <c r="K128" s="156">
        <f>RES_hhdet_tes!K$140</f>
        <v>0.14663805287288256</v>
      </c>
      <c r="L128" s="156">
        <f>RES_hhdet_tes!L$140</f>
        <v>0.2573099743892171</v>
      </c>
      <c r="M128" s="156">
        <f>RES_hhdet_tes!M$140</f>
        <v>0.24099472140554701</v>
      </c>
      <c r="N128" s="156">
        <f>RES_hhdet_tes!N$140</f>
        <v>5.6731172102124784E-2</v>
      </c>
      <c r="O128" s="156">
        <f>RES_hhdet_tes!O$140</f>
        <v>0.39648256156466755</v>
      </c>
      <c r="P128" s="156">
        <f>RES_hhdet_tes!P$140</f>
        <v>0.83894731533016154</v>
      </c>
      <c r="Q128" s="156">
        <f>RES_hhdet_tes!Q$140</f>
        <v>0.58366447265829202</v>
      </c>
    </row>
    <row r="129" spans="1:17" ht="12" customHeight="1" x14ac:dyDescent="0.25">
      <c r="A129" s="29" t="s">
        <v>140</v>
      </c>
      <c r="B129" s="57">
        <f>RES_hhdet_tes!B$141</f>
        <v>3.2403557563512244</v>
      </c>
      <c r="C129" s="57">
        <f>RES_hhdet_tes!C$141</f>
        <v>3.2502819912541141</v>
      </c>
      <c r="D129" s="57">
        <f>RES_hhdet_tes!D$141</f>
        <v>3.5444329321562154</v>
      </c>
      <c r="E129" s="57">
        <f>RES_hhdet_tes!E$141</f>
        <v>4.9403779341234308</v>
      </c>
      <c r="F129" s="57">
        <f>RES_hhdet_tes!F$141</f>
        <v>4.9232813952672183</v>
      </c>
      <c r="G129" s="57">
        <f>RES_hhdet_tes!G$141</f>
        <v>5.2941912236343471</v>
      </c>
      <c r="H129" s="57">
        <f>RES_hhdet_tes!H$141</f>
        <v>5.7824822366393009</v>
      </c>
      <c r="I129" s="57">
        <f>RES_hhdet_tes!I$141</f>
        <v>6.127287429002374</v>
      </c>
      <c r="J129" s="57">
        <f>RES_hhdet_tes!J$141</f>
        <v>6.1174646011774643</v>
      </c>
      <c r="K129" s="57">
        <f>RES_hhdet_tes!K$141</f>
        <v>7.4010302508654906</v>
      </c>
      <c r="L129" s="57">
        <f>RES_hhdet_tes!L$141</f>
        <v>7.3692298972774868</v>
      </c>
      <c r="M129" s="57">
        <f>RES_hhdet_tes!M$141</f>
        <v>6.9487221328829394</v>
      </c>
      <c r="N129" s="57">
        <f>RES_hhdet_tes!N$141</f>
        <v>7.9234465391551758</v>
      </c>
      <c r="O129" s="57">
        <f>RES_hhdet_tes!O$141</f>
        <v>9.5986159229694596</v>
      </c>
      <c r="P129" s="57">
        <f>RES_hhdet_tes!P$141</f>
        <v>10.84991902780156</v>
      </c>
      <c r="Q129" s="57">
        <f>RES_hhdet_tes!Q$141</f>
        <v>8.9018550983592846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0.73813820164966792</v>
      </c>
      <c r="C131" s="175">
        <f t="shared" si="22"/>
        <v>0.7439054465819861</v>
      </c>
      <c r="D131" s="175">
        <f t="shared" si="22"/>
        <v>0.75233081727190831</v>
      </c>
      <c r="E131" s="175">
        <f t="shared" si="22"/>
        <v>0.75812984697791885</v>
      </c>
      <c r="F131" s="175">
        <f t="shared" si="22"/>
        <v>0.76612783278969865</v>
      </c>
      <c r="G131" s="175">
        <f t="shared" si="22"/>
        <v>0.77191376440207271</v>
      </c>
      <c r="H131" s="175">
        <f t="shared" si="22"/>
        <v>0.77507454463539638</v>
      </c>
      <c r="I131" s="175">
        <f t="shared" si="22"/>
        <v>0.7980514201410428</v>
      </c>
      <c r="J131" s="175">
        <f t="shared" si="22"/>
        <v>0.80340841271278751</v>
      </c>
      <c r="K131" s="175">
        <f t="shared" si="22"/>
        <v>0.82121626716675211</v>
      </c>
      <c r="L131" s="175">
        <f t="shared" si="22"/>
        <v>0.8294960843039838</v>
      </c>
      <c r="M131" s="175">
        <f t="shared" si="22"/>
        <v>0.82447287542766179</v>
      </c>
      <c r="N131" s="175">
        <f t="shared" si="22"/>
        <v>0.84552929219829398</v>
      </c>
      <c r="O131" s="175">
        <f t="shared" si="22"/>
        <v>0.88893163313192269</v>
      </c>
      <c r="P131" s="175">
        <f t="shared" si="22"/>
        <v>0.89356793690156877</v>
      </c>
      <c r="Q131" s="175">
        <f t="shared" si="22"/>
        <v>0.88156328483620938</v>
      </c>
    </row>
    <row r="132" spans="1:17" ht="12" customHeight="1" x14ac:dyDescent="0.25">
      <c r="A132" s="158" t="s">
        <v>65</v>
      </c>
      <c r="B132" s="169">
        <f t="shared" si="22"/>
        <v>0.7028468246880536</v>
      </c>
      <c r="C132" s="169">
        <f t="shared" si="22"/>
        <v>0.70400300357855006</v>
      </c>
      <c r="D132" s="169">
        <f t="shared" si="22"/>
        <v>0.70575950699622103</v>
      </c>
      <c r="E132" s="169">
        <f t="shared" si="22"/>
        <v>0.71340617262481365</v>
      </c>
      <c r="F132" s="169">
        <f t="shared" si="22"/>
        <v>0.71479584813662422</v>
      </c>
      <c r="G132" s="169">
        <f t="shared" si="22"/>
        <v>0.71778429496469598</v>
      </c>
      <c r="H132" s="169">
        <f t="shared" si="22"/>
        <v>0.72032863446313955</v>
      </c>
      <c r="I132" s="169">
        <f t="shared" si="22"/>
        <v>0.72233284544506693</v>
      </c>
      <c r="J132" s="169">
        <f t="shared" si="22"/>
        <v>0.72404582899699887</v>
      </c>
      <c r="K132" s="169">
        <f t="shared" si="22"/>
        <v>0.73047062409293706</v>
      </c>
      <c r="L132" s="169">
        <f t="shared" si="22"/>
        <v>0.73225323387736907</v>
      </c>
      <c r="M132" s="169">
        <f t="shared" si="22"/>
        <v>0.73334731289248467</v>
      </c>
      <c r="N132" s="169">
        <f t="shared" si="22"/>
        <v>0.73644324313978426</v>
      </c>
      <c r="O132" s="169">
        <f t="shared" si="22"/>
        <v>0.74443027988284383</v>
      </c>
      <c r="P132" s="169">
        <f t="shared" si="22"/>
        <v>0.74852546692144628</v>
      </c>
      <c r="Q132" s="169">
        <f t="shared" si="22"/>
        <v>0.75596553174825265</v>
      </c>
    </row>
    <row r="133" spans="1:17" ht="12" customHeight="1" x14ac:dyDescent="0.25">
      <c r="A133" s="23" t="s">
        <v>149</v>
      </c>
      <c r="B133" s="73">
        <f t="shared" si="22"/>
        <v>0.70209399756114177</v>
      </c>
      <c r="C133" s="73">
        <f t="shared" si="22"/>
        <v>0.70336889972072358</v>
      </c>
      <c r="D133" s="73">
        <f t="shared" si="22"/>
        <v>0.70481022746879141</v>
      </c>
      <c r="E133" s="73">
        <f t="shared" si="22"/>
        <v>0.71245095924452728</v>
      </c>
      <c r="F133" s="73">
        <f t="shared" si="22"/>
        <v>0.71389453480991549</v>
      </c>
      <c r="G133" s="73">
        <f t="shared" si="22"/>
        <v>0.71718251647171627</v>
      </c>
      <c r="H133" s="73">
        <f t="shared" si="22"/>
        <v>0.71940545532322187</v>
      </c>
      <c r="I133" s="73">
        <f t="shared" si="22"/>
        <v>0.72103634009121487</v>
      </c>
      <c r="J133" s="73">
        <f t="shared" si="22"/>
        <v>0.72280870027140576</v>
      </c>
      <c r="K133" s="73">
        <f t="shared" si="22"/>
        <v>0.72908947680190339</v>
      </c>
      <c r="L133" s="73">
        <f t="shared" si="22"/>
        <v>0.73086090101156398</v>
      </c>
      <c r="M133" s="73">
        <f t="shared" si="22"/>
        <v>0.73272669938797774</v>
      </c>
      <c r="N133" s="73">
        <f t="shared" si="22"/>
        <v>0.73470840024497974</v>
      </c>
      <c r="O133" s="73">
        <f t="shared" si="22"/>
        <v>0.7427373906287783</v>
      </c>
      <c r="P133" s="73">
        <f t="shared" si="22"/>
        <v>0.74705442330780458</v>
      </c>
      <c r="Q133" s="73">
        <f t="shared" si="22"/>
        <v>0.75439727814415714</v>
      </c>
    </row>
    <row r="134" spans="1:17" ht="12" customHeight="1" x14ac:dyDescent="0.25">
      <c r="A134" s="23" t="s">
        <v>60</v>
      </c>
      <c r="B134" s="73">
        <f t="shared" si="22"/>
        <v>1</v>
      </c>
      <c r="C134" s="73">
        <f t="shared" si="22"/>
        <v>1.0000000000000004</v>
      </c>
      <c r="D134" s="73">
        <f t="shared" si="22"/>
        <v>1.0000000000000004</v>
      </c>
      <c r="E134" s="73">
        <f t="shared" si="22"/>
        <v>0.99999999999999978</v>
      </c>
      <c r="F134" s="73">
        <f t="shared" si="22"/>
        <v>1</v>
      </c>
      <c r="G134" s="73">
        <f t="shared" si="22"/>
        <v>0.99999999999999989</v>
      </c>
      <c r="H134" s="73">
        <f t="shared" si="22"/>
        <v>1</v>
      </c>
      <c r="I134" s="73">
        <f t="shared" si="22"/>
        <v>0.99999999999999967</v>
      </c>
      <c r="J134" s="73">
        <f t="shared" si="22"/>
        <v>0.99999999999999967</v>
      </c>
      <c r="K134" s="73">
        <f t="shared" si="22"/>
        <v>1.0000000000000002</v>
      </c>
      <c r="L134" s="73">
        <f t="shared" si="22"/>
        <v>1</v>
      </c>
      <c r="M134" s="73">
        <f t="shared" si="22"/>
        <v>1</v>
      </c>
      <c r="N134" s="73">
        <f t="shared" si="22"/>
        <v>1</v>
      </c>
      <c r="O134" s="73">
        <f t="shared" si="22"/>
        <v>1</v>
      </c>
      <c r="P134" s="73">
        <f t="shared" si="22"/>
        <v>0.99999999999999978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1.5170385479732049</v>
      </c>
      <c r="C135" s="169">
        <f t="shared" si="22"/>
        <v>1.6087452778914904</v>
      </c>
      <c r="D135" s="169">
        <f t="shared" si="22"/>
        <v>1.6654011344964033</v>
      </c>
      <c r="E135" s="169">
        <f t="shared" si="22"/>
        <v>1.7577202787195798</v>
      </c>
      <c r="F135" s="169">
        <f t="shared" si="22"/>
        <v>1.8033223775593576</v>
      </c>
      <c r="G135" s="169">
        <f t="shared" si="22"/>
        <v>1.8634549327808854</v>
      </c>
      <c r="H135" s="169">
        <f t="shared" si="22"/>
        <v>1.9171462379778248</v>
      </c>
      <c r="I135" s="169">
        <f t="shared" si="22"/>
        <v>1.9682418727750235</v>
      </c>
      <c r="J135" s="169">
        <f t="shared" si="22"/>
        <v>2.0028837445180216</v>
      </c>
      <c r="K135" s="169">
        <f t="shared" si="22"/>
        <v>2.1537104599266317</v>
      </c>
      <c r="L135" s="169">
        <f t="shared" si="22"/>
        <v>2.2245570355221251</v>
      </c>
      <c r="M135" s="169">
        <f t="shared" si="22"/>
        <v>2.3940897095436737</v>
      </c>
      <c r="N135" s="169">
        <f t="shared" si="22"/>
        <v>2.4835142955292282</v>
      </c>
      <c r="O135" s="169">
        <f t="shared" si="22"/>
        <v>2.7594611386892578</v>
      </c>
      <c r="P135" s="169">
        <f t="shared" si="22"/>
        <v>2.9308677038876678</v>
      </c>
      <c r="Q135" s="169">
        <f t="shared" si="22"/>
        <v>3.0901384278735753</v>
      </c>
    </row>
    <row r="136" spans="1:17" ht="12" customHeight="1" x14ac:dyDescent="0.25">
      <c r="A136" s="23" t="s">
        <v>60</v>
      </c>
      <c r="B136" s="73">
        <f t="shared" si="22"/>
        <v>1.5170385479732049</v>
      </c>
      <c r="C136" s="73">
        <f t="shared" si="22"/>
        <v>1.6087452778914904</v>
      </c>
      <c r="D136" s="73">
        <f t="shared" si="22"/>
        <v>1.6654011344964033</v>
      </c>
      <c r="E136" s="73">
        <f t="shared" si="22"/>
        <v>1.7577202787195798</v>
      </c>
      <c r="F136" s="73">
        <f t="shared" si="22"/>
        <v>1.8033223775593576</v>
      </c>
      <c r="G136" s="73">
        <f t="shared" si="22"/>
        <v>1.8634549327808854</v>
      </c>
      <c r="H136" s="73">
        <f t="shared" si="22"/>
        <v>1.9171462379778248</v>
      </c>
      <c r="I136" s="73">
        <f t="shared" si="22"/>
        <v>1.9682418727750235</v>
      </c>
      <c r="J136" s="73">
        <f t="shared" si="22"/>
        <v>2.0028837445180216</v>
      </c>
      <c r="K136" s="73">
        <f t="shared" si="22"/>
        <v>2.1537104599266317</v>
      </c>
      <c r="L136" s="73">
        <f t="shared" si="22"/>
        <v>2.2245570355221251</v>
      </c>
      <c r="M136" s="73">
        <f t="shared" si="22"/>
        <v>2.3940897095436737</v>
      </c>
      <c r="N136" s="73">
        <f t="shared" si="22"/>
        <v>2.4835142955292282</v>
      </c>
      <c r="O136" s="73">
        <f t="shared" si="22"/>
        <v>2.7594611386892578</v>
      </c>
      <c r="P136" s="73">
        <f t="shared" si="22"/>
        <v>2.9308677038876678</v>
      </c>
      <c r="Q136" s="73">
        <f t="shared" si="22"/>
        <v>3.0901384278735753</v>
      </c>
    </row>
    <row r="137" spans="1:17" ht="12" customHeight="1" x14ac:dyDescent="0.25">
      <c r="A137" s="158" t="s">
        <v>63</v>
      </c>
      <c r="B137" s="169">
        <f t="shared" si="22"/>
        <v>0.82219244992075946</v>
      </c>
      <c r="C137" s="169">
        <f t="shared" si="22"/>
        <v>0.81616769764701735</v>
      </c>
      <c r="D137" s="169">
        <f t="shared" si="22"/>
        <v>0.80911926705981119</v>
      </c>
      <c r="E137" s="169">
        <f t="shared" si="22"/>
        <v>0.82142145803783029</v>
      </c>
      <c r="F137" s="169">
        <f t="shared" si="22"/>
        <v>0.82377318878260863</v>
      </c>
      <c r="G137" s="169">
        <f t="shared" si="22"/>
        <v>0.82242215797888463</v>
      </c>
      <c r="H137" s="169">
        <f t="shared" si="22"/>
        <v>0.82239290871673909</v>
      </c>
      <c r="I137" s="169">
        <f t="shared" si="22"/>
        <v>0.85009130222566143</v>
      </c>
      <c r="J137" s="169">
        <f t="shared" si="22"/>
        <v>0.85083451973204538</v>
      </c>
      <c r="K137" s="169">
        <f t="shared" si="22"/>
        <v>0.85978767259919375</v>
      </c>
      <c r="L137" s="169">
        <f t="shared" si="22"/>
        <v>0.85944098672410885</v>
      </c>
      <c r="M137" s="169">
        <f t="shared" si="22"/>
        <v>0.8624120512022776</v>
      </c>
      <c r="N137" s="169">
        <f t="shared" si="22"/>
        <v>0.86404209989479486</v>
      </c>
      <c r="O137" s="169">
        <f t="shared" si="22"/>
        <v>0.86364490693652052</v>
      </c>
      <c r="P137" s="169">
        <f t="shared" si="22"/>
        <v>0.86627785982121885</v>
      </c>
      <c r="Q137" s="169">
        <f t="shared" si="22"/>
        <v>0.87273221992698258</v>
      </c>
    </row>
    <row r="138" spans="1:17" ht="12" customHeight="1" x14ac:dyDescent="0.25">
      <c r="A138" s="167" t="s">
        <v>148</v>
      </c>
      <c r="B138" s="174">
        <f t="shared" si="22"/>
        <v>0.77863797548952418</v>
      </c>
      <c r="C138" s="174">
        <f t="shared" si="22"/>
        <v>0.77863797548952396</v>
      </c>
      <c r="D138" s="174">
        <f t="shared" si="22"/>
        <v>0.7789812109618075</v>
      </c>
      <c r="E138" s="174">
        <f t="shared" si="22"/>
        <v>0.78440274664251086</v>
      </c>
      <c r="F138" s="174">
        <f t="shared" si="22"/>
        <v>0.78528404349394143</v>
      </c>
      <c r="G138" s="174">
        <f t="shared" si="22"/>
        <v>0.78690250864313116</v>
      </c>
      <c r="H138" s="174">
        <f t="shared" si="22"/>
        <v>0.7879937708791559</v>
      </c>
      <c r="I138" s="174">
        <f t="shared" si="22"/>
        <v>0.79036014044717462</v>
      </c>
      <c r="J138" s="174">
        <f t="shared" si="22"/>
        <v>0.79149074764526339</v>
      </c>
      <c r="K138" s="174">
        <f t="shared" si="22"/>
        <v>0.79504414848852334</v>
      </c>
      <c r="L138" s="174">
        <f t="shared" si="22"/>
        <v>0.79618049938750146</v>
      </c>
      <c r="M138" s="174">
        <f t="shared" si="22"/>
        <v>0.79735413175836478</v>
      </c>
      <c r="N138" s="174">
        <f t="shared" si="22"/>
        <v>0.79860527327717912</v>
      </c>
      <c r="O138" s="174">
        <f t="shared" si="22"/>
        <v>0.80315925390351484</v>
      </c>
      <c r="P138" s="174">
        <f t="shared" si="22"/>
        <v>0.80535665777198218</v>
      </c>
      <c r="Q138" s="174">
        <f t="shared" si="22"/>
        <v>0.8111063031367528</v>
      </c>
    </row>
    <row r="139" spans="1:17" ht="12" customHeight="1" x14ac:dyDescent="0.25">
      <c r="A139" s="167" t="s">
        <v>147</v>
      </c>
      <c r="B139" s="174">
        <f t="shared" si="22"/>
        <v>0.93240607750580495</v>
      </c>
      <c r="C139" s="174">
        <f t="shared" si="22"/>
        <v>0.93261182273271181</v>
      </c>
      <c r="D139" s="174">
        <f t="shared" si="22"/>
        <v>0.92198529350046965</v>
      </c>
      <c r="E139" s="174">
        <f t="shared" si="22"/>
        <v>0.91894353482249314</v>
      </c>
      <c r="F139" s="174">
        <f t="shared" si="22"/>
        <v>0.92833057292912846</v>
      </c>
      <c r="G139" s="174">
        <f t="shared" si="22"/>
        <v>0.91836644811413659</v>
      </c>
      <c r="H139" s="174">
        <f t="shared" si="22"/>
        <v>0.91798759178377998</v>
      </c>
      <c r="I139" s="174">
        <f t="shared" si="22"/>
        <v>0.93436588440305146</v>
      </c>
      <c r="J139" s="174">
        <f t="shared" si="22"/>
        <v>0.93016230642110853</v>
      </c>
      <c r="K139" s="174">
        <f t="shared" si="22"/>
        <v>0.93396965646018337</v>
      </c>
      <c r="L139" s="174">
        <f t="shared" si="22"/>
        <v>0.9314957081436811</v>
      </c>
      <c r="M139" s="174">
        <f t="shared" si="22"/>
        <v>0.93299067097925448</v>
      </c>
      <c r="N139" s="174">
        <f t="shared" si="22"/>
        <v>0.93453648208261808</v>
      </c>
      <c r="O139" s="174">
        <f t="shared" si="22"/>
        <v>0.93263971407103929</v>
      </c>
      <c r="P139" s="174">
        <f t="shared" si="22"/>
        <v>0.93358055952818653</v>
      </c>
      <c r="Q139" s="174">
        <f t="shared" si="22"/>
        <v>0.9342573004535959</v>
      </c>
    </row>
    <row r="140" spans="1:17" ht="12" customHeight="1" x14ac:dyDescent="0.25">
      <c r="A140" s="166" t="s">
        <v>61</v>
      </c>
      <c r="B140" s="173">
        <f t="shared" si="22"/>
        <v>0.77863797548952429</v>
      </c>
      <c r="C140" s="173">
        <f t="shared" si="22"/>
        <v>0.77863797548952407</v>
      </c>
      <c r="D140" s="173">
        <f t="shared" si="22"/>
        <v>0.77898121096180717</v>
      </c>
      <c r="E140" s="173">
        <f t="shared" si="22"/>
        <v>0.789075400129021</v>
      </c>
      <c r="F140" s="173">
        <f t="shared" si="22"/>
        <v>0.79025202222066593</v>
      </c>
      <c r="G140" s="173">
        <f t="shared" si="22"/>
        <v>0.79339035810827108</v>
      </c>
      <c r="H140" s="173">
        <f t="shared" si="22"/>
        <v>0.79510366419814515</v>
      </c>
      <c r="I140" s="173">
        <f t="shared" si="22"/>
        <v>0.79772679976867833</v>
      </c>
      <c r="J140" s="173">
        <f t="shared" si="22"/>
        <v>0.7988662348419191</v>
      </c>
      <c r="K140" s="173">
        <f t="shared" si="22"/>
        <v>0.80430213971969089</v>
      </c>
      <c r="L140" s="173">
        <f t="shared" si="22"/>
        <v>0.80488643397111592</v>
      </c>
      <c r="M140" s="173">
        <f t="shared" si="22"/>
        <v>0.80551462206254087</v>
      </c>
      <c r="N140" s="173">
        <f t="shared" si="22"/>
        <v>0.80622283683013551</v>
      </c>
      <c r="O140" s="173">
        <f t="shared" si="22"/>
        <v>0.81175270936727495</v>
      </c>
      <c r="P140" s="173">
        <f t="shared" si="22"/>
        <v>0.81427096916981767</v>
      </c>
      <c r="Q140" s="173">
        <f t="shared" si="22"/>
        <v>0.81604577945294943</v>
      </c>
    </row>
    <row r="141" spans="1:17" ht="12" customHeight="1" x14ac:dyDescent="0.25">
      <c r="A141" s="147" t="s">
        <v>59</v>
      </c>
      <c r="B141" s="172">
        <f t="shared" si="22"/>
        <v>1.0000000000000002</v>
      </c>
      <c r="C141" s="172">
        <f t="shared" si="22"/>
        <v>0.99999999999999989</v>
      </c>
      <c r="D141" s="172">
        <f t="shared" si="22"/>
        <v>1.0000000000000004</v>
      </c>
      <c r="E141" s="172">
        <f t="shared" si="22"/>
        <v>1.0000000000000002</v>
      </c>
      <c r="F141" s="172">
        <f t="shared" si="22"/>
        <v>1</v>
      </c>
      <c r="G141" s="172">
        <f t="shared" si="22"/>
        <v>0.99999999999999989</v>
      </c>
      <c r="H141" s="172">
        <f t="shared" si="22"/>
        <v>0.99999999999999956</v>
      </c>
      <c r="I141" s="172">
        <f t="shared" si="22"/>
        <v>1</v>
      </c>
      <c r="J141" s="172">
        <f t="shared" si="22"/>
        <v>1</v>
      </c>
      <c r="K141" s="172">
        <f t="shared" si="22"/>
        <v>1.0000000000000002</v>
      </c>
      <c r="L141" s="172">
        <f t="shared" si="22"/>
        <v>0.99999999999999956</v>
      </c>
      <c r="M141" s="172">
        <f t="shared" si="22"/>
        <v>0.99999999999999956</v>
      </c>
      <c r="N141" s="172">
        <f t="shared" si="22"/>
        <v>1.0000000000000002</v>
      </c>
      <c r="O141" s="172">
        <f t="shared" si="22"/>
        <v>1</v>
      </c>
      <c r="P141" s="172">
        <f t="shared" si="22"/>
        <v>1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0.6062900802575717</v>
      </c>
      <c r="C142" s="171">
        <f t="shared" si="22"/>
        <v>0.66558423197719474</v>
      </c>
      <c r="D142" s="171">
        <f t="shared" si="22"/>
        <v>0.67467319292966321</v>
      </c>
      <c r="E142" s="171">
        <f t="shared" si="22"/>
        <v>0.69830283164227658</v>
      </c>
      <c r="F142" s="171">
        <f t="shared" si="22"/>
        <v>0.69939575931495912</v>
      </c>
      <c r="G142" s="171">
        <f t="shared" si="22"/>
        <v>0.70190127774157973</v>
      </c>
      <c r="H142" s="171">
        <f t="shared" si="22"/>
        <v>0.70306207008787081</v>
      </c>
      <c r="I142" s="171">
        <f t="shared" si="22"/>
        <v>0.70431114115970916</v>
      </c>
      <c r="J142" s="171">
        <f t="shared" si="22"/>
        <v>0.70613209035801594</v>
      </c>
      <c r="K142" s="171">
        <f t="shared" si="22"/>
        <v>0.72060300857282167</v>
      </c>
      <c r="L142" s="171">
        <f t="shared" si="22"/>
        <v>0.7219355650017677</v>
      </c>
      <c r="M142" s="171">
        <f t="shared" si="22"/>
        <v>0.7228924462114289</v>
      </c>
      <c r="N142" s="171">
        <f t="shared" si="22"/>
        <v>0.72310855474243096</v>
      </c>
      <c r="O142" s="171">
        <f t="shared" si="22"/>
        <v>0.7265384596599791</v>
      </c>
      <c r="P142" s="171">
        <f t="shared" si="22"/>
        <v>0.73559538725010865</v>
      </c>
      <c r="Q142" s="171">
        <f t="shared" si="22"/>
        <v>0.73585822030516757</v>
      </c>
    </row>
    <row r="143" spans="1:17" ht="12" customHeight="1" x14ac:dyDescent="0.25">
      <c r="A143" s="161" t="s">
        <v>141</v>
      </c>
      <c r="B143" s="170">
        <f t="shared" si="22"/>
        <v>0.85669245286339357</v>
      </c>
      <c r="C143" s="170">
        <f t="shared" si="22"/>
        <v>0.88919695305683877</v>
      </c>
      <c r="D143" s="170">
        <f t="shared" si="22"/>
        <v>0.87236533709624187</v>
      </c>
      <c r="E143" s="170">
        <f t="shared" si="22"/>
        <v>0.86329486802744948</v>
      </c>
      <c r="F143" s="170">
        <f t="shared" si="22"/>
        <v>0.87840959672230601</v>
      </c>
      <c r="G143" s="170">
        <f t="shared" si="22"/>
        <v>0.86484838033035205</v>
      </c>
      <c r="H143" s="170">
        <f t="shared" si="22"/>
        <v>0.87128963313023355</v>
      </c>
      <c r="I143" s="170">
        <f t="shared" si="22"/>
        <v>0.8766790052815685</v>
      </c>
      <c r="J143" s="170">
        <f t="shared" si="22"/>
        <v>0.87811008387690614</v>
      </c>
      <c r="K143" s="170">
        <f t="shared" si="22"/>
        <v>0.88691210711596968</v>
      </c>
      <c r="L143" s="170">
        <f t="shared" si="22"/>
        <v>0.88515850626181358</v>
      </c>
      <c r="M143" s="170">
        <f t="shared" si="22"/>
        <v>0.88573495597611118</v>
      </c>
      <c r="N143" s="170">
        <f t="shared" si="22"/>
        <v>0.87893287938030251</v>
      </c>
      <c r="O143" s="170">
        <f t="shared" si="22"/>
        <v>0.8845312078909412</v>
      </c>
      <c r="P143" s="170">
        <f t="shared" si="22"/>
        <v>0.88940023284734337</v>
      </c>
      <c r="Q143" s="170">
        <f t="shared" si="22"/>
        <v>0.88566361309122876</v>
      </c>
    </row>
    <row r="144" spans="1:17" ht="12" customHeight="1" x14ac:dyDescent="0.25">
      <c r="A144" s="148" t="s">
        <v>60</v>
      </c>
      <c r="B144" s="73">
        <f t="shared" si="22"/>
        <v>0.60629008025757136</v>
      </c>
      <c r="C144" s="73">
        <f t="shared" si="22"/>
        <v>0.6929213529742051</v>
      </c>
      <c r="D144" s="73">
        <f t="shared" si="22"/>
        <v>0.6947636369139345</v>
      </c>
      <c r="E144" s="73">
        <f t="shared" si="22"/>
        <v>0.69851854251130507</v>
      </c>
      <c r="F144" s="73">
        <f t="shared" si="22"/>
        <v>0.69961461706705586</v>
      </c>
      <c r="G144" s="73">
        <f t="shared" si="22"/>
        <v>0.70289068865978255</v>
      </c>
      <c r="H144" s="73">
        <f t="shared" si="22"/>
        <v>0.70525138514064023</v>
      </c>
      <c r="I144" s="73">
        <f t="shared" si="22"/>
        <v>0.7073497378081044</v>
      </c>
      <c r="J144" s="73">
        <f t="shared" si="22"/>
        <v>0.70885807635272735</v>
      </c>
      <c r="K144" s="73">
        <f t="shared" si="22"/>
        <v>0.7206417664473489</v>
      </c>
      <c r="L144" s="73">
        <f t="shared" si="22"/>
        <v>0.72195234586360546</v>
      </c>
      <c r="M144" s="73">
        <f t="shared" si="22"/>
        <v>0.72318587457724737</v>
      </c>
      <c r="N144" s="73">
        <f t="shared" si="22"/>
        <v>0.72372815341722296</v>
      </c>
      <c r="O144" s="73">
        <f t="shared" si="22"/>
        <v>0.72882138657876439</v>
      </c>
      <c r="P144" s="73">
        <f t="shared" si="22"/>
        <v>0.73585822030516668</v>
      </c>
      <c r="Q144" s="73">
        <f t="shared" si="22"/>
        <v>0.73617195235527533</v>
      </c>
    </row>
    <row r="145" spans="1:17" ht="12" customHeight="1" x14ac:dyDescent="0.25">
      <c r="A145" s="148" t="s">
        <v>59</v>
      </c>
      <c r="B145" s="73">
        <f t="shared" si="22"/>
        <v>0.99999999999999978</v>
      </c>
      <c r="C145" s="73">
        <f t="shared" si="22"/>
        <v>0.99999999999999978</v>
      </c>
      <c r="D145" s="73">
        <f t="shared" si="22"/>
        <v>1.0000000000000002</v>
      </c>
      <c r="E145" s="73">
        <f t="shared" si="22"/>
        <v>0.99999999999999956</v>
      </c>
      <c r="F145" s="73">
        <f t="shared" si="22"/>
        <v>1.0000000000000002</v>
      </c>
      <c r="G145" s="73">
        <f t="shared" si="22"/>
        <v>0.99999999999999989</v>
      </c>
      <c r="H145" s="73">
        <f t="shared" si="22"/>
        <v>1</v>
      </c>
      <c r="I145" s="73">
        <f t="shared" si="22"/>
        <v>1</v>
      </c>
      <c r="J145" s="73">
        <f t="shared" si="22"/>
        <v>1</v>
      </c>
      <c r="K145" s="73">
        <f t="shared" si="22"/>
        <v>1</v>
      </c>
      <c r="L145" s="73">
        <f t="shared" si="22"/>
        <v>1</v>
      </c>
      <c r="M145" s="73">
        <f t="shared" si="22"/>
        <v>1.0000000000000007</v>
      </c>
      <c r="N145" s="73">
        <f t="shared" si="22"/>
        <v>1.0000000000000002</v>
      </c>
      <c r="O145" s="73">
        <f t="shared" si="22"/>
        <v>0.99999999999999989</v>
      </c>
      <c r="P145" s="73">
        <f t="shared" si="22"/>
        <v>1</v>
      </c>
      <c r="Q145" s="73">
        <f t="shared" si="22"/>
        <v>1.0000000000000004</v>
      </c>
    </row>
    <row r="146" spans="1:17" ht="12" customHeight="1" x14ac:dyDescent="0.25">
      <c r="A146" s="158" t="s">
        <v>62</v>
      </c>
      <c r="B146" s="169">
        <f t="shared" si="22"/>
        <v>0.75113655528076129</v>
      </c>
      <c r="C146" s="169">
        <f t="shared" si="22"/>
        <v>0.75654882194060336</v>
      </c>
      <c r="D146" s="169">
        <f t="shared" si="22"/>
        <v>0.77922481567669055</v>
      </c>
      <c r="E146" s="169">
        <f t="shared" si="22"/>
        <v>0.79328798402768053</v>
      </c>
      <c r="F146" s="169">
        <f t="shared" si="22"/>
        <v>0.79564706031290289</v>
      </c>
      <c r="G146" s="169">
        <f t="shared" si="22"/>
        <v>0.80247876568277776</v>
      </c>
      <c r="H146" s="169">
        <f t="shared" si="22"/>
        <v>0.80832432078865579</v>
      </c>
      <c r="I146" s="169">
        <f t="shared" si="22"/>
        <v>0.81172969810409346</v>
      </c>
      <c r="J146" s="169">
        <f t="shared" si="22"/>
        <v>0.81529172894488666</v>
      </c>
      <c r="K146" s="169">
        <f t="shared" si="22"/>
        <v>0.82307687779847383</v>
      </c>
      <c r="L146" s="169">
        <f t="shared" si="22"/>
        <v>0.81527889258905373</v>
      </c>
      <c r="M146" s="169">
        <f t="shared" si="22"/>
        <v>0.81971131837261046</v>
      </c>
      <c r="N146" s="169">
        <f t="shared" si="22"/>
        <v>0.83824437453506528</v>
      </c>
      <c r="O146" s="169">
        <f t="shared" si="22"/>
        <v>0.82086469854224209</v>
      </c>
      <c r="P146" s="169">
        <f t="shared" si="22"/>
        <v>0.80304306840039663</v>
      </c>
      <c r="Q146" s="169">
        <f t="shared" ref="Q146" si="23">IF(Q127=0,"",Q127/Q108)</f>
        <v>0.81067240690099585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0.39961847320465166</v>
      </c>
      <c r="C147" s="73">
        <f t="shared" si="24"/>
        <v>0.40631913174516393</v>
      </c>
      <c r="D147" s="73">
        <f t="shared" si="24"/>
        <v>0.41273779864369048</v>
      </c>
      <c r="E147" s="73">
        <f t="shared" si="24"/>
        <v>0.42933311453256623</v>
      </c>
      <c r="F147" s="73">
        <f t="shared" si="24"/>
        <v>0.43707464663549217</v>
      </c>
      <c r="G147" s="73">
        <f t="shared" si="24"/>
        <v>0.44221948611817757</v>
      </c>
      <c r="H147" s="73">
        <f t="shared" si="24"/>
        <v>0.44706777773838918</v>
      </c>
      <c r="I147" s="73">
        <f t="shared" si="24"/>
        <v>0.45308388967683133</v>
      </c>
      <c r="J147" s="73">
        <f t="shared" si="24"/>
        <v>0.45820510263219244</v>
      </c>
      <c r="K147" s="73">
        <f t="shared" si="24"/>
        <v>0.45960043247942522</v>
      </c>
      <c r="L147" s="73">
        <f t="shared" si="24"/>
        <v>0.46444395063438593</v>
      </c>
      <c r="M147" s="73">
        <f t="shared" si="24"/>
        <v>0.46755946848782448</v>
      </c>
      <c r="N147" s="73">
        <f t="shared" si="24"/>
        <v>0.4724338942382692</v>
      </c>
      <c r="O147" s="73">
        <f t="shared" si="24"/>
        <v>0.47608713330417779</v>
      </c>
      <c r="P147" s="73">
        <f t="shared" si="24"/>
        <v>0.47722842422913248</v>
      </c>
      <c r="Q147" s="73">
        <f t="shared" si="24"/>
        <v>0.4778551655663103</v>
      </c>
    </row>
    <row r="148" spans="1:17" ht="12" customHeight="1" x14ac:dyDescent="0.25">
      <c r="A148" s="29" t="s">
        <v>140</v>
      </c>
      <c r="B148" s="65">
        <f t="shared" si="24"/>
        <v>0.78409033349740975</v>
      </c>
      <c r="C148" s="65">
        <f t="shared" si="24"/>
        <v>0.78958897151454699</v>
      </c>
      <c r="D148" s="65">
        <f t="shared" si="24"/>
        <v>0.79597492381243806</v>
      </c>
      <c r="E148" s="65">
        <f t="shared" si="24"/>
        <v>0.80956889285485079</v>
      </c>
      <c r="F148" s="65">
        <f t="shared" si="24"/>
        <v>0.81392576097403535</v>
      </c>
      <c r="G148" s="65">
        <f t="shared" si="24"/>
        <v>0.81990126399459939</v>
      </c>
      <c r="H148" s="65">
        <f t="shared" si="24"/>
        <v>0.82460611052032173</v>
      </c>
      <c r="I148" s="65">
        <f t="shared" si="24"/>
        <v>0.82885505592427222</v>
      </c>
      <c r="J148" s="65">
        <f t="shared" si="24"/>
        <v>0.83329088416781194</v>
      </c>
      <c r="K148" s="65">
        <f t="shared" si="24"/>
        <v>0.83617924396860965</v>
      </c>
      <c r="L148" s="65">
        <f t="shared" si="24"/>
        <v>0.83736498282312055</v>
      </c>
      <c r="M148" s="65">
        <f t="shared" si="24"/>
        <v>0.84169760025265761</v>
      </c>
      <c r="N148" s="65">
        <f t="shared" si="24"/>
        <v>0.84291750377933961</v>
      </c>
      <c r="O148" s="65">
        <f t="shared" si="24"/>
        <v>0.84617685657391739</v>
      </c>
      <c r="P148" s="65">
        <f t="shared" si="24"/>
        <v>0.84779843290676349</v>
      </c>
      <c r="Q148" s="65">
        <f t="shared" si="24"/>
        <v>0.84946396558400261</v>
      </c>
    </row>
    <row r="150" spans="1:17" ht="12" customHeight="1" x14ac:dyDescent="0.25">
      <c r="A150" s="152" t="s">
        <v>121</v>
      </c>
      <c r="B150" s="168">
        <f>SUM(B151,B154,B156,B165)</f>
        <v>1.0235185383312564</v>
      </c>
      <c r="C150" s="168">
        <f t="shared" ref="C150:Q150" si="25">SUM(C151,C154,C156,C165)</f>
        <v>1.0259367509212167</v>
      </c>
      <c r="D150" s="168">
        <f t="shared" si="25"/>
        <v>0.53767268348250041</v>
      </c>
      <c r="E150" s="168">
        <f t="shared" si="25"/>
        <v>0.72118891967378662</v>
      </c>
      <c r="F150" s="168">
        <f t="shared" si="25"/>
        <v>0.81461027866069069</v>
      </c>
      <c r="G150" s="168">
        <f t="shared" si="25"/>
        <v>0.82498280645514399</v>
      </c>
      <c r="H150" s="168">
        <f t="shared" si="25"/>
        <v>0.83496015954362579</v>
      </c>
      <c r="I150" s="168">
        <f t="shared" si="25"/>
        <v>0.93255645418930722</v>
      </c>
      <c r="J150" s="168">
        <f t="shared" si="25"/>
        <v>0.97760844816233472</v>
      </c>
      <c r="K150" s="168">
        <f t="shared" si="25"/>
        <v>0.84290344977224796</v>
      </c>
      <c r="L150" s="168">
        <f t="shared" si="25"/>
        <v>1.4636420755596167</v>
      </c>
      <c r="M150" s="168">
        <f t="shared" si="25"/>
        <v>1.3617025434103238</v>
      </c>
      <c r="N150" s="168">
        <f t="shared" si="25"/>
        <v>0.31724317169925331</v>
      </c>
      <c r="O150" s="168">
        <f t="shared" si="25"/>
        <v>2.2001344477370397</v>
      </c>
      <c r="P150" s="168">
        <f t="shared" si="25"/>
        <v>4.6442967404745099</v>
      </c>
      <c r="Q150" s="168">
        <f t="shared" si="25"/>
        <v>3.2268482971947021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1.0235185383312564</v>
      </c>
      <c r="C165" s="157">
        <f t="shared" ref="C165:Q165" si="31">SUM(C166:C167)</f>
        <v>1.0259367509212167</v>
      </c>
      <c r="D165" s="157">
        <f t="shared" si="31"/>
        <v>0.53767268348250041</v>
      </c>
      <c r="E165" s="157">
        <f t="shared" si="31"/>
        <v>0.72118891967378662</v>
      </c>
      <c r="F165" s="157">
        <f t="shared" si="31"/>
        <v>0.81461027866069069</v>
      </c>
      <c r="G165" s="157">
        <f t="shared" si="31"/>
        <v>0.82498280645514399</v>
      </c>
      <c r="H165" s="157">
        <f t="shared" si="31"/>
        <v>0.83496015954362579</v>
      </c>
      <c r="I165" s="157">
        <f t="shared" si="31"/>
        <v>0.93255645418930722</v>
      </c>
      <c r="J165" s="157">
        <f t="shared" si="31"/>
        <v>0.97760844816233472</v>
      </c>
      <c r="K165" s="157">
        <f t="shared" si="31"/>
        <v>0.84290344977224796</v>
      </c>
      <c r="L165" s="157">
        <f t="shared" si="31"/>
        <v>1.4636420755596167</v>
      </c>
      <c r="M165" s="157">
        <f t="shared" si="31"/>
        <v>1.3617025434103238</v>
      </c>
      <c r="N165" s="157">
        <f t="shared" si="31"/>
        <v>0.31724317169925331</v>
      </c>
      <c r="O165" s="157">
        <f t="shared" si="31"/>
        <v>2.2001344477370397</v>
      </c>
      <c r="P165" s="157">
        <f t="shared" si="31"/>
        <v>4.6442967404745099</v>
      </c>
      <c r="Q165" s="157">
        <f t="shared" si="31"/>
        <v>3.2268482971947021</v>
      </c>
    </row>
    <row r="166" spans="1:17" ht="12" customHeight="1" x14ac:dyDescent="0.25">
      <c r="A166" s="23" t="s">
        <v>57</v>
      </c>
      <c r="B166" s="156">
        <f>RES_hhdet_emi!B$140</f>
        <v>1.0235185383312564</v>
      </c>
      <c r="C166" s="156">
        <f>RES_hhdet_emi!C$140</f>
        <v>1.0259367509212167</v>
      </c>
      <c r="D166" s="156">
        <f>RES_hhdet_emi!D$140</f>
        <v>0.53767268348250041</v>
      </c>
      <c r="E166" s="156">
        <f>RES_hhdet_emi!E$140</f>
        <v>0.72118891967378662</v>
      </c>
      <c r="F166" s="156">
        <f>RES_hhdet_emi!F$140</f>
        <v>0.81461027866069069</v>
      </c>
      <c r="G166" s="156">
        <f>RES_hhdet_emi!G$140</f>
        <v>0.82498280645514399</v>
      </c>
      <c r="H166" s="156">
        <f>RES_hhdet_emi!H$140</f>
        <v>0.83496015954362579</v>
      </c>
      <c r="I166" s="156">
        <f>RES_hhdet_emi!I$140</f>
        <v>0.93255645418930722</v>
      </c>
      <c r="J166" s="156">
        <f>RES_hhdet_emi!J$140</f>
        <v>0.97760844816233472</v>
      </c>
      <c r="K166" s="156">
        <f>RES_hhdet_emi!K$140</f>
        <v>0.84290344977224796</v>
      </c>
      <c r="L166" s="156">
        <f>RES_hhdet_emi!L$140</f>
        <v>1.4636420755596167</v>
      </c>
      <c r="M166" s="156">
        <f>RES_hhdet_emi!M$140</f>
        <v>1.3617025434103238</v>
      </c>
      <c r="N166" s="156">
        <f>RES_hhdet_emi!N$140</f>
        <v>0.31724317169925331</v>
      </c>
      <c r="O166" s="156">
        <f>RES_hhdet_emi!O$140</f>
        <v>2.2001344477370397</v>
      </c>
      <c r="P166" s="156">
        <f>RES_hhdet_emi!P$140</f>
        <v>4.6442967404745099</v>
      </c>
      <c r="Q166" s="156">
        <f>RES_hhdet_emi!Q$140</f>
        <v>3.2268482971947021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9521.4450129366523</v>
      </c>
      <c r="C169" s="168">
        <f t="shared" ref="C169:Q169" si="32">SUM(C170,C173,C175,C184)</f>
        <v>9616.2040556137708</v>
      </c>
      <c r="D169" s="168">
        <f t="shared" si="32"/>
        <v>9578.2757697421202</v>
      </c>
      <c r="E169" s="168">
        <f t="shared" si="32"/>
        <v>11206.860166124927</v>
      </c>
      <c r="F169" s="168">
        <f t="shared" si="32"/>
        <v>10671.806750168851</v>
      </c>
      <c r="G169" s="168">
        <f t="shared" si="32"/>
        <v>10892.889536155757</v>
      </c>
      <c r="H169" s="168">
        <f t="shared" si="32"/>
        <v>11977.21306389788</v>
      </c>
      <c r="I169" s="168">
        <f t="shared" si="32"/>
        <v>9621.6219921554057</v>
      </c>
      <c r="J169" s="168">
        <f t="shared" si="32"/>
        <v>10100.408529756978</v>
      </c>
      <c r="K169" s="168">
        <f t="shared" si="32"/>
        <v>9499.4122676131174</v>
      </c>
      <c r="L169" s="168">
        <f t="shared" si="32"/>
        <v>9129.9116010367943</v>
      </c>
      <c r="M169" s="168">
        <f t="shared" si="32"/>
        <v>10089.071476608751</v>
      </c>
      <c r="N169" s="168">
        <f t="shared" si="32"/>
        <v>8918.4494985407437</v>
      </c>
      <c r="O169" s="168">
        <f t="shared" si="32"/>
        <v>6833.4580546790103</v>
      </c>
      <c r="P169" s="168">
        <f t="shared" si="32"/>
        <v>6916.7923463669467</v>
      </c>
      <c r="Q169" s="168">
        <f t="shared" si="32"/>
        <v>8443.7324266028591</v>
      </c>
    </row>
    <row r="170" spans="1:17" ht="12" customHeight="1" x14ac:dyDescent="0.25">
      <c r="A170" s="158" t="s">
        <v>65</v>
      </c>
      <c r="B170" s="157">
        <f>SUM(B171:B172)</f>
        <v>6813.6850612134313</v>
      </c>
      <c r="C170" s="157">
        <f t="shared" ref="C170:Q170" si="33">SUM(C171:C172)</f>
        <v>6854.3298799473223</v>
      </c>
      <c r="D170" s="157">
        <f t="shared" si="33"/>
        <v>6676.0357231669404</v>
      </c>
      <c r="E170" s="157">
        <f t="shared" si="33"/>
        <v>8288.3769108900342</v>
      </c>
      <c r="F170" s="157">
        <f t="shared" si="33"/>
        <v>7701.4299930689476</v>
      </c>
      <c r="G170" s="157">
        <f t="shared" si="33"/>
        <v>7920.2649882323822</v>
      </c>
      <c r="H170" s="157">
        <f t="shared" si="33"/>
        <v>8764.2489249923947</v>
      </c>
      <c r="I170" s="157">
        <f t="shared" si="33"/>
        <v>6507.4561911078381</v>
      </c>
      <c r="J170" s="157">
        <f t="shared" si="33"/>
        <v>6823.6521773796394</v>
      </c>
      <c r="K170" s="157">
        <f t="shared" si="33"/>
        <v>6232.9345060627456</v>
      </c>
      <c r="L170" s="157">
        <f t="shared" si="33"/>
        <v>5800.3374977405501</v>
      </c>
      <c r="M170" s="157">
        <f t="shared" si="33"/>
        <v>6959.0783016108353</v>
      </c>
      <c r="N170" s="157">
        <f t="shared" si="33"/>
        <v>5707.5660339742572</v>
      </c>
      <c r="O170" s="157">
        <f t="shared" si="33"/>
        <v>3609.9960280685618</v>
      </c>
      <c r="P170" s="157">
        <f t="shared" si="33"/>
        <v>3670.3989401302779</v>
      </c>
      <c r="Q170" s="157">
        <f t="shared" si="33"/>
        <v>5133.0786486693096</v>
      </c>
    </row>
    <row r="171" spans="1:17" ht="12" customHeight="1" x14ac:dyDescent="0.25">
      <c r="A171" s="23" t="s">
        <v>149</v>
      </c>
      <c r="B171" s="156">
        <f>IF(B95=0,0,B95/0.086*1000000/B$7)</f>
        <v>6796.4664523021584</v>
      </c>
      <c r="C171" s="156">
        <f t="shared" ref="C171:Q172" si="34">IF(C95=0,0,C95/0.086*1000000/C$7)</f>
        <v>6839.6774816802572</v>
      </c>
      <c r="D171" s="156">
        <f t="shared" si="34"/>
        <v>6654.5667407491273</v>
      </c>
      <c r="E171" s="156">
        <f t="shared" si="34"/>
        <v>8260.8436299396308</v>
      </c>
      <c r="F171" s="156">
        <f t="shared" si="34"/>
        <v>7677.1683052229791</v>
      </c>
      <c r="G171" s="156">
        <f t="shared" si="34"/>
        <v>7903.412263750296</v>
      </c>
      <c r="H171" s="156">
        <f t="shared" si="34"/>
        <v>8735.4138248876516</v>
      </c>
      <c r="I171" s="156">
        <f t="shared" si="34"/>
        <v>6477.212281221915</v>
      </c>
      <c r="J171" s="156">
        <f t="shared" si="34"/>
        <v>6793.1976280111767</v>
      </c>
      <c r="K171" s="156">
        <f t="shared" si="34"/>
        <v>6201.1579604099052</v>
      </c>
      <c r="L171" s="156">
        <f t="shared" si="34"/>
        <v>5770.3307073439855</v>
      </c>
      <c r="M171" s="156">
        <f t="shared" si="34"/>
        <v>6942.9191941990193</v>
      </c>
      <c r="N171" s="156">
        <f t="shared" si="34"/>
        <v>5670.2420840647537</v>
      </c>
      <c r="O171" s="156">
        <f t="shared" si="34"/>
        <v>3586.2408329468417</v>
      </c>
      <c r="P171" s="156">
        <f t="shared" si="34"/>
        <v>3649.0531748039839</v>
      </c>
      <c r="Q171" s="156">
        <f t="shared" si="34"/>
        <v>5100.3022648000533</v>
      </c>
    </row>
    <row r="172" spans="1:17" ht="12" customHeight="1" x14ac:dyDescent="0.25">
      <c r="A172" s="23" t="s">
        <v>60</v>
      </c>
      <c r="B172" s="156">
        <f>IF(B96=0,0,B96/0.086*1000000/B$7)</f>
        <v>17.218608911272785</v>
      </c>
      <c r="C172" s="156">
        <f t="shared" si="34"/>
        <v>14.652398267065234</v>
      </c>
      <c r="D172" s="156">
        <f t="shared" si="34"/>
        <v>21.468982417813535</v>
      </c>
      <c r="E172" s="156">
        <f t="shared" si="34"/>
        <v>27.533280950402574</v>
      </c>
      <c r="F172" s="156">
        <f t="shared" si="34"/>
        <v>24.261687845968272</v>
      </c>
      <c r="G172" s="156">
        <f t="shared" si="34"/>
        <v>16.852724482085968</v>
      </c>
      <c r="H172" s="156">
        <f t="shared" si="34"/>
        <v>28.835100104742207</v>
      </c>
      <c r="I172" s="156">
        <f t="shared" si="34"/>
        <v>30.243909885922861</v>
      </c>
      <c r="J172" s="156">
        <f t="shared" si="34"/>
        <v>30.454549368462704</v>
      </c>
      <c r="K172" s="156">
        <f t="shared" si="34"/>
        <v>31.776545652840483</v>
      </c>
      <c r="L172" s="156">
        <f t="shared" si="34"/>
        <v>30.006790396564195</v>
      </c>
      <c r="M172" s="156">
        <f t="shared" si="34"/>
        <v>16.159107411815722</v>
      </c>
      <c r="N172" s="156">
        <f t="shared" si="34"/>
        <v>37.323949909503085</v>
      </c>
      <c r="O172" s="156">
        <f t="shared" si="34"/>
        <v>23.755195121720345</v>
      </c>
      <c r="P172" s="156">
        <f t="shared" si="34"/>
        <v>21.345765326293929</v>
      </c>
      <c r="Q172" s="156">
        <f t="shared" si="34"/>
        <v>32.776383869256222</v>
      </c>
    </row>
    <row r="173" spans="1:17" ht="12" customHeight="1" x14ac:dyDescent="0.25">
      <c r="A173" s="158" t="s">
        <v>112</v>
      </c>
      <c r="B173" s="157">
        <f>B174</f>
        <v>146.63800547793858</v>
      </c>
      <c r="C173" s="157">
        <f t="shared" ref="C173:Q173" si="35">C174</f>
        <v>186.72290204321845</v>
      </c>
      <c r="D173" s="157">
        <f t="shared" si="35"/>
        <v>215.39285671811868</v>
      </c>
      <c r="E173" s="157">
        <f t="shared" si="35"/>
        <v>237.14286654037392</v>
      </c>
      <c r="F173" s="157">
        <f t="shared" si="35"/>
        <v>265.35152417093764</v>
      </c>
      <c r="G173" s="157">
        <f t="shared" si="35"/>
        <v>291.3206100962139</v>
      </c>
      <c r="H173" s="157">
        <f t="shared" si="35"/>
        <v>316.03777147282329</v>
      </c>
      <c r="I173" s="157">
        <f t="shared" si="35"/>
        <v>342.62407224089549</v>
      </c>
      <c r="J173" s="157">
        <f t="shared" si="35"/>
        <v>377.15113486635761</v>
      </c>
      <c r="K173" s="157">
        <f t="shared" si="35"/>
        <v>377.94503187062855</v>
      </c>
      <c r="L173" s="157">
        <f t="shared" si="35"/>
        <v>384.48123893379051</v>
      </c>
      <c r="M173" s="157">
        <f t="shared" si="35"/>
        <v>372.25333517044663</v>
      </c>
      <c r="N173" s="157">
        <f t="shared" si="35"/>
        <v>369.85282548600583</v>
      </c>
      <c r="O173" s="157">
        <f t="shared" si="35"/>
        <v>348.39498256902448</v>
      </c>
      <c r="P173" s="157">
        <f t="shared" si="35"/>
        <v>342.4954842693578</v>
      </c>
      <c r="Q173" s="157">
        <f t="shared" si="35"/>
        <v>343.83174253353388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146.63800547793858</v>
      </c>
      <c r="C174" s="156">
        <f t="shared" si="36"/>
        <v>186.72290204321845</v>
      </c>
      <c r="D174" s="156">
        <f t="shared" si="36"/>
        <v>215.39285671811868</v>
      </c>
      <c r="E174" s="156">
        <f t="shared" si="36"/>
        <v>237.14286654037392</v>
      </c>
      <c r="F174" s="156">
        <f t="shared" si="36"/>
        <v>265.35152417093764</v>
      </c>
      <c r="G174" s="156">
        <f t="shared" si="36"/>
        <v>291.3206100962139</v>
      </c>
      <c r="H174" s="156">
        <f t="shared" si="36"/>
        <v>316.03777147282329</v>
      </c>
      <c r="I174" s="156">
        <f t="shared" si="36"/>
        <v>342.62407224089549</v>
      </c>
      <c r="J174" s="156">
        <f t="shared" si="36"/>
        <v>377.15113486635761</v>
      </c>
      <c r="K174" s="156">
        <f t="shared" si="36"/>
        <v>377.94503187062855</v>
      </c>
      <c r="L174" s="156">
        <f t="shared" si="36"/>
        <v>384.48123893379051</v>
      </c>
      <c r="M174" s="156">
        <f t="shared" si="36"/>
        <v>372.25333517044663</v>
      </c>
      <c r="N174" s="156">
        <f t="shared" si="36"/>
        <v>369.85282548600583</v>
      </c>
      <c r="O174" s="156">
        <f t="shared" si="36"/>
        <v>348.39498256902448</v>
      </c>
      <c r="P174" s="156">
        <f t="shared" si="36"/>
        <v>342.4954842693578</v>
      </c>
      <c r="Q174" s="156">
        <f t="shared" si="36"/>
        <v>343.83174253353388</v>
      </c>
    </row>
    <row r="175" spans="1:17" ht="12" customHeight="1" x14ac:dyDescent="0.25">
      <c r="A175" s="158" t="s">
        <v>63</v>
      </c>
      <c r="B175" s="157">
        <f t="shared" si="36"/>
        <v>1308.2315895586271</v>
      </c>
      <c r="C175" s="157">
        <f t="shared" si="36"/>
        <v>1332.8077585750352</v>
      </c>
      <c r="D175" s="157">
        <f t="shared" si="36"/>
        <v>1404.3690746394936</v>
      </c>
      <c r="E175" s="157">
        <f t="shared" si="36"/>
        <v>1399.4004669280951</v>
      </c>
      <c r="F175" s="157">
        <f t="shared" si="36"/>
        <v>1431.3479948388201</v>
      </c>
      <c r="G175" s="157">
        <f t="shared" si="36"/>
        <v>1442.94630413353</v>
      </c>
      <c r="H175" s="157">
        <f t="shared" si="36"/>
        <v>1602.6369109994409</v>
      </c>
      <c r="I175" s="157">
        <f t="shared" si="36"/>
        <v>1404.7893092460376</v>
      </c>
      <c r="J175" s="157">
        <f t="shared" si="36"/>
        <v>1539.0535627834145</v>
      </c>
      <c r="K175" s="157">
        <f t="shared" si="36"/>
        <v>1542.5341630453818</v>
      </c>
      <c r="L175" s="157">
        <f t="shared" si="36"/>
        <v>1574.5978544953343</v>
      </c>
      <c r="M175" s="157">
        <f t="shared" si="36"/>
        <v>1475.0556943096944</v>
      </c>
      <c r="N175" s="157">
        <f t="shared" si="36"/>
        <v>1453.5824597968563</v>
      </c>
      <c r="O175" s="157">
        <f t="shared" si="36"/>
        <v>1534.8970864926787</v>
      </c>
      <c r="P175" s="157">
        <f t="shared" si="36"/>
        <v>1541.4415566173009</v>
      </c>
      <c r="Q175" s="157">
        <f t="shared" si="36"/>
        <v>1541.1829145672295</v>
      </c>
    </row>
    <row r="176" spans="1:17" ht="12" customHeight="1" x14ac:dyDescent="0.25">
      <c r="A176" s="167" t="s">
        <v>148</v>
      </c>
      <c r="B176" s="132">
        <f>IF(B100=0,0,B100/0.086*1000000/B$11)</f>
        <v>1380.9589247559218</v>
      </c>
      <c r="C176" s="132">
        <f t="shared" ref="C176:Q176" si="37">IF(C100=0,0,C100/0.086*1000000/C$11)</f>
        <v>1384.3447347920937</v>
      </c>
      <c r="D176" s="132">
        <f t="shared" si="37"/>
        <v>1433.3718081064628</v>
      </c>
      <c r="E176" s="132">
        <f t="shared" si="37"/>
        <v>1447.148492696015</v>
      </c>
      <c r="F176" s="132">
        <f t="shared" si="37"/>
        <v>1482.4967536900929</v>
      </c>
      <c r="G176" s="132">
        <f t="shared" si="37"/>
        <v>1490.3539036106306</v>
      </c>
      <c r="H176" s="132">
        <f t="shared" si="37"/>
        <v>1712.2895552568932</v>
      </c>
      <c r="I176" s="132">
        <f t="shared" si="37"/>
        <v>1418.0539342029051</v>
      </c>
      <c r="J176" s="132">
        <f t="shared" si="37"/>
        <v>1624.4399851167534</v>
      </c>
      <c r="K176" s="132">
        <f t="shared" si="37"/>
        <v>1651.1499454141381</v>
      </c>
      <c r="L176" s="132">
        <f t="shared" si="37"/>
        <v>1692.5137557564353</v>
      </c>
      <c r="M176" s="132">
        <f t="shared" si="37"/>
        <v>1538.3371005809242</v>
      </c>
      <c r="N176" s="132">
        <f t="shared" si="37"/>
        <v>1492.9804495482495</v>
      </c>
      <c r="O176" s="132">
        <f t="shared" si="37"/>
        <v>1629.5880917503566</v>
      </c>
      <c r="P176" s="132">
        <f t="shared" si="37"/>
        <v>1639.3484244378442</v>
      </c>
      <c r="Q176" s="132">
        <f t="shared" si="37"/>
        <v>1646.1739306851905</v>
      </c>
    </row>
    <row r="177" spans="1:17" ht="12" customHeight="1" x14ac:dyDescent="0.25">
      <c r="A177" s="167" t="s">
        <v>147</v>
      </c>
      <c r="B177" s="132">
        <f>IF(B101=0,0,B101/0.086*1000000/B$12)</f>
        <v>1153.2312710641759</v>
      </c>
      <c r="C177" s="132">
        <f t="shared" ref="C177:Q177" si="38">IF(C101=0,0,C101/0.086*1000000/C$12)</f>
        <v>1159.5883463967989</v>
      </c>
      <c r="D177" s="132">
        <f t="shared" si="38"/>
        <v>1218.2399273824667</v>
      </c>
      <c r="E177" s="132">
        <f t="shared" si="38"/>
        <v>1242.7008914763924</v>
      </c>
      <c r="F177" s="132">
        <f t="shared" si="38"/>
        <v>1264.7251643069731</v>
      </c>
      <c r="G177" s="132">
        <f t="shared" si="38"/>
        <v>1290.0228629966996</v>
      </c>
      <c r="H177" s="132">
        <f t="shared" si="38"/>
        <v>1368.9318027250943</v>
      </c>
      <c r="I177" s="132">
        <f t="shared" si="38"/>
        <v>1311.0604360082491</v>
      </c>
      <c r="J177" s="132">
        <f t="shared" si="38"/>
        <v>1403.5245742076904</v>
      </c>
      <c r="K177" s="132">
        <f t="shared" si="38"/>
        <v>1419.1458541503407</v>
      </c>
      <c r="L177" s="132">
        <f t="shared" si="38"/>
        <v>1446.1826499770698</v>
      </c>
      <c r="M177" s="132">
        <f t="shared" si="38"/>
        <v>1393.0214188599123</v>
      </c>
      <c r="N177" s="132">
        <f t="shared" si="38"/>
        <v>1378.8339508816744</v>
      </c>
      <c r="O177" s="132">
        <f t="shared" si="38"/>
        <v>1420.8795009299358</v>
      </c>
      <c r="P177" s="132">
        <f t="shared" si="38"/>
        <v>1430.2450106942358</v>
      </c>
      <c r="Q177" s="132">
        <f t="shared" si="38"/>
        <v>1437.1183576388019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352.14452581276061</v>
      </c>
      <c r="C178" s="165">
        <f t="shared" si="39"/>
        <v>353.00790737198463</v>
      </c>
      <c r="D178" s="165">
        <f t="shared" si="39"/>
        <v>430.01154243193935</v>
      </c>
      <c r="E178" s="165">
        <f t="shared" si="39"/>
        <v>477.5590025896845</v>
      </c>
      <c r="F178" s="165">
        <f t="shared" si="39"/>
        <v>432.14780370066273</v>
      </c>
      <c r="G178" s="165">
        <f t="shared" si="39"/>
        <v>509.70103503483614</v>
      </c>
      <c r="H178" s="165">
        <f t="shared" si="39"/>
        <v>547.93265768220567</v>
      </c>
      <c r="I178" s="165">
        <f t="shared" si="39"/>
        <v>425.41618026087093</v>
      </c>
      <c r="J178" s="165">
        <f t="shared" si="39"/>
        <v>487.33199553502624</v>
      </c>
      <c r="K178" s="165">
        <f t="shared" si="39"/>
        <v>478.83348417010035</v>
      </c>
      <c r="L178" s="165">
        <f t="shared" si="39"/>
        <v>507.75412672693091</v>
      </c>
      <c r="M178" s="165">
        <f t="shared" si="39"/>
        <v>479.96117538124798</v>
      </c>
      <c r="N178" s="165">
        <f t="shared" si="39"/>
        <v>465.8099002590539</v>
      </c>
      <c r="O178" s="165">
        <f t="shared" si="39"/>
        <v>508.43148462611168</v>
      </c>
      <c r="P178" s="165">
        <f t="shared" si="39"/>
        <v>511.47670842460707</v>
      </c>
      <c r="Q178" s="165">
        <f t="shared" si="39"/>
        <v>513.60626637377936</v>
      </c>
    </row>
    <row r="179" spans="1:17" ht="12" customHeight="1" x14ac:dyDescent="0.25">
      <c r="A179" s="147" t="s">
        <v>59</v>
      </c>
      <c r="B179" s="164">
        <f t="shared" si="39"/>
        <v>801.0867452514151</v>
      </c>
      <c r="C179" s="164">
        <f t="shared" si="39"/>
        <v>806.58043902481461</v>
      </c>
      <c r="D179" s="164">
        <f t="shared" si="39"/>
        <v>788.22838495052724</v>
      </c>
      <c r="E179" s="164">
        <f t="shared" si="39"/>
        <v>765.14188888670765</v>
      </c>
      <c r="F179" s="164">
        <f t="shared" si="39"/>
        <v>832.57736060631055</v>
      </c>
      <c r="G179" s="164">
        <f t="shared" si="39"/>
        <v>780.32182796186373</v>
      </c>
      <c r="H179" s="164">
        <f t="shared" si="39"/>
        <v>820.9991450428887</v>
      </c>
      <c r="I179" s="164">
        <f t="shared" si="39"/>
        <v>885.64425574737822</v>
      </c>
      <c r="J179" s="164">
        <f t="shared" si="39"/>
        <v>916.19257867266413</v>
      </c>
      <c r="K179" s="164">
        <f t="shared" si="39"/>
        <v>940.31236998024042</v>
      </c>
      <c r="L179" s="164">
        <f t="shared" si="39"/>
        <v>938.42852325013916</v>
      </c>
      <c r="M179" s="164">
        <f t="shared" si="39"/>
        <v>913.06024347866412</v>
      </c>
      <c r="N179" s="164">
        <f t="shared" si="39"/>
        <v>913.02405062262039</v>
      </c>
      <c r="O179" s="164">
        <f t="shared" si="39"/>
        <v>912.44801630382415</v>
      </c>
      <c r="P179" s="164">
        <f t="shared" si="39"/>
        <v>918.76830226962875</v>
      </c>
      <c r="Q179" s="164">
        <f t="shared" si="39"/>
        <v>923.51209126502249</v>
      </c>
    </row>
    <row r="180" spans="1:17" ht="12" customHeight="1" x14ac:dyDescent="0.25">
      <c r="A180" s="163" t="s">
        <v>142</v>
      </c>
      <c r="B180" s="162">
        <f>IF(B104=0,0,B104/0.086*1000000/B$13)</f>
        <v>1797.918447956592</v>
      </c>
      <c r="C180" s="162">
        <f t="shared" ref="C180:Q180" si="40">IF(C104=0,0,C104/0.086*1000000/C$13)</f>
        <v>1785.6358402459955</v>
      </c>
      <c r="D180" s="162">
        <f t="shared" si="40"/>
        <v>1888.2188646667137</v>
      </c>
      <c r="E180" s="162">
        <f t="shared" si="40"/>
        <v>1923.6145059129553</v>
      </c>
      <c r="F180" s="162">
        <f t="shared" si="40"/>
        <v>1942.3613022736054</v>
      </c>
      <c r="G180" s="162">
        <f t="shared" si="40"/>
        <v>1904.0016743757162</v>
      </c>
      <c r="H180" s="162">
        <f t="shared" si="40"/>
        <v>1988.8320619968274</v>
      </c>
      <c r="I180" s="162">
        <f t="shared" si="40"/>
        <v>2150.0226986758698</v>
      </c>
      <c r="J180" s="162">
        <f t="shared" si="40"/>
        <v>2199.3759128885304</v>
      </c>
      <c r="K180" s="162">
        <f t="shared" si="40"/>
        <v>2205.3396054973641</v>
      </c>
      <c r="L180" s="162">
        <f t="shared" si="40"/>
        <v>2201.1124480762242</v>
      </c>
      <c r="M180" s="162">
        <f t="shared" si="40"/>
        <v>2057.1867140401987</v>
      </c>
      <c r="N180" s="162">
        <f t="shared" si="40"/>
        <v>2282.7003003304922</v>
      </c>
      <c r="O180" s="162">
        <f t="shared" si="40"/>
        <v>2168.7133546250079</v>
      </c>
      <c r="P180" s="162">
        <f t="shared" si="40"/>
        <v>2121.1842478774502</v>
      </c>
      <c r="Q180" s="162">
        <f t="shared" si="40"/>
        <v>2263.8908774365832</v>
      </c>
    </row>
    <row r="181" spans="1:17" ht="12" customHeight="1" x14ac:dyDescent="0.25">
      <c r="A181" s="161" t="s">
        <v>141</v>
      </c>
      <c r="B181" s="160">
        <f>IF(B105=0,0,B105/0.086*1000000/B$14)</f>
        <v>1259.5559494803467</v>
      </c>
      <c r="C181" s="160">
        <f t="shared" ref="C181:Q181" si="41">IF(C105=0,0,C105/0.086*1000000/C$14)</f>
        <v>1261.9175782875438</v>
      </c>
      <c r="D181" s="160">
        <f t="shared" si="41"/>
        <v>1354.6940443505421</v>
      </c>
      <c r="E181" s="160">
        <f t="shared" si="41"/>
        <v>1399.9346758379829</v>
      </c>
      <c r="F181" s="160">
        <f t="shared" si="41"/>
        <v>1398.7756802190656</v>
      </c>
      <c r="G181" s="160">
        <f t="shared" si="41"/>
        <v>1431.4904005983578</v>
      </c>
      <c r="H181" s="160">
        <f t="shared" si="41"/>
        <v>1457.425404881873</v>
      </c>
      <c r="I181" s="160">
        <f t="shared" si="41"/>
        <v>1530.6510653501384</v>
      </c>
      <c r="J181" s="160">
        <f t="shared" si="41"/>
        <v>1576.0053525392236</v>
      </c>
      <c r="K181" s="160">
        <f t="shared" si="41"/>
        <v>1579.8608555744768</v>
      </c>
      <c r="L181" s="160">
        <f t="shared" si="41"/>
        <v>1598.7622576730062</v>
      </c>
      <c r="M181" s="160">
        <f t="shared" si="41"/>
        <v>1554.9024982592064</v>
      </c>
      <c r="N181" s="160">
        <f t="shared" si="41"/>
        <v>1625.226544325734</v>
      </c>
      <c r="O181" s="160">
        <f t="shared" si="41"/>
        <v>1589.0865829468269</v>
      </c>
      <c r="P181" s="160">
        <f t="shared" si="41"/>
        <v>1580.5777876073932</v>
      </c>
      <c r="Q181" s="160">
        <f t="shared" si="41"/>
        <v>1629.8460450252355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458.46920422893146</v>
      </c>
      <c r="C182" s="156">
        <f t="shared" si="42"/>
        <v>455.33713926272941</v>
      </c>
      <c r="D182" s="156">
        <f t="shared" si="42"/>
        <v>566.46565940001449</v>
      </c>
      <c r="E182" s="156">
        <f t="shared" si="42"/>
        <v>634.79278695127493</v>
      </c>
      <c r="F182" s="156">
        <f t="shared" si="42"/>
        <v>566.19831961275543</v>
      </c>
      <c r="G182" s="156">
        <f t="shared" si="42"/>
        <v>651.16857263649433</v>
      </c>
      <c r="H182" s="156">
        <f t="shared" si="42"/>
        <v>636.42625983898449</v>
      </c>
      <c r="I182" s="156">
        <f t="shared" si="42"/>
        <v>645.00680960276031</v>
      </c>
      <c r="J182" s="156">
        <f t="shared" si="42"/>
        <v>659.81277386655938</v>
      </c>
      <c r="K182" s="156">
        <f t="shared" si="42"/>
        <v>639.54848559423601</v>
      </c>
      <c r="L182" s="156">
        <f t="shared" si="42"/>
        <v>660.33373442286745</v>
      </c>
      <c r="M182" s="156">
        <f t="shared" si="42"/>
        <v>641.84225478054248</v>
      </c>
      <c r="N182" s="156">
        <f t="shared" si="42"/>
        <v>712.2024937031141</v>
      </c>
      <c r="O182" s="156">
        <f t="shared" si="42"/>
        <v>676.63856664300272</v>
      </c>
      <c r="P182" s="156">
        <f t="shared" si="42"/>
        <v>661.8094853377645</v>
      </c>
      <c r="Q182" s="156">
        <f t="shared" si="42"/>
        <v>706.3339537602136</v>
      </c>
    </row>
    <row r="183" spans="1:17" ht="12" customHeight="1" x14ac:dyDescent="0.25">
      <c r="A183" s="148" t="s">
        <v>59</v>
      </c>
      <c r="B183" s="156">
        <f t="shared" si="42"/>
        <v>801.08674525141544</v>
      </c>
      <c r="C183" s="156">
        <f t="shared" si="42"/>
        <v>806.58043902481461</v>
      </c>
      <c r="D183" s="156">
        <f t="shared" si="42"/>
        <v>788.22838495052747</v>
      </c>
      <c r="E183" s="156">
        <f t="shared" si="42"/>
        <v>765.14188888670787</v>
      </c>
      <c r="F183" s="156">
        <f t="shared" si="42"/>
        <v>832.57736060631032</v>
      </c>
      <c r="G183" s="156">
        <f t="shared" si="42"/>
        <v>780.32182796186351</v>
      </c>
      <c r="H183" s="156">
        <f t="shared" si="42"/>
        <v>820.99914504288847</v>
      </c>
      <c r="I183" s="156">
        <f t="shared" si="42"/>
        <v>885.64425574737811</v>
      </c>
      <c r="J183" s="156">
        <f t="shared" si="42"/>
        <v>916.19257867266447</v>
      </c>
      <c r="K183" s="156">
        <f t="shared" si="42"/>
        <v>940.31236998024076</v>
      </c>
      <c r="L183" s="156">
        <f t="shared" si="42"/>
        <v>938.42852325013871</v>
      </c>
      <c r="M183" s="156">
        <f t="shared" si="42"/>
        <v>913.06024347866366</v>
      </c>
      <c r="N183" s="156">
        <f t="shared" si="42"/>
        <v>913.02405062262005</v>
      </c>
      <c r="O183" s="156">
        <f t="shared" si="42"/>
        <v>912.44801630382437</v>
      </c>
      <c r="P183" s="156">
        <f t="shared" si="42"/>
        <v>918.76830226962886</v>
      </c>
      <c r="Q183" s="156">
        <f t="shared" si="42"/>
        <v>923.51209126502192</v>
      </c>
    </row>
    <row r="184" spans="1:17" ht="12" customHeight="1" x14ac:dyDescent="0.25">
      <c r="A184" s="158" t="s">
        <v>62</v>
      </c>
      <c r="B184" s="157">
        <f t="shared" si="36"/>
        <v>1252.8903566866561</v>
      </c>
      <c r="C184" s="157">
        <f t="shared" si="36"/>
        <v>1242.3435150481953</v>
      </c>
      <c r="D184" s="157">
        <f t="shared" si="36"/>
        <v>1282.4781152175681</v>
      </c>
      <c r="E184" s="157">
        <f t="shared" si="36"/>
        <v>1281.9399217664222</v>
      </c>
      <c r="F184" s="157">
        <f t="shared" si="36"/>
        <v>1273.6772380901452</v>
      </c>
      <c r="G184" s="157">
        <f t="shared" si="36"/>
        <v>1238.3576336936314</v>
      </c>
      <c r="H184" s="157">
        <f t="shared" si="36"/>
        <v>1294.2894564332207</v>
      </c>
      <c r="I184" s="157">
        <f t="shared" si="36"/>
        <v>1366.7524195606345</v>
      </c>
      <c r="J184" s="157">
        <f t="shared" si="36"/>
        <v>1360.5516547275656</v>
      </c>
      <c r="K184" s="157">
        <f t="shared" si="36"/>
        <v>1345.9985666343616</v>
      </c>
      <c r="L184" s="157">
        <f t="shared" si="36"/>
        <v>1370.4950098671197</v>
      </c>
      <c r="M184" s="157">
        <f t="shared" si="36"/>
        <v>1282.6841455177748</v>
      </c>
      <c r="N184" s="157">
        <f t="shared" si="36"/>
        <v>1387.4481792836241</v>
      </c>
      <c r="O184" s="157">
        <f t="shared" si="36"/>
        <v>1340.1699575487453</v>
      </c>
      <c r="P184" s="157">
        <f t="shared" si="36"/>
        <v>1362.4563653500102</v>
      </c>
      <c r="Q184" s="157">
        <f t="shared" si="36"/>
        <v>1425.6391208327857</v>
      </c>
    </row>
    <row r="185" spans="1:17" ht="12" customHeight="1" x14ac:dyDescent="0.25">
      <c r="A185" s="23" t="s">
        <v>57</v>
      </c>
      <c r="B185" s="156">
        <f>IF(B109=0,0,B109/0.086*1000000/B$16)</f>
        <v>2324.5126527348443</v>
      </c>
      <c r="C185" s="156">
        <f t="shared" ref="C185:Q185" si="43">IF(C109=0,0,C109/0.086*1000000/C$16)</f>
        <v>2310.9258038342414</v>
      </c>
      <c r="D185" s="156">
        <f t="shared" si="43"/>
        <v>2371.2503357522105</v>
      </c>
      <c r="E185" s="156">
        <f t="shared" si="43"/>
        <v>2306.8565320422699</v>
      </c>
      <c r="F185" s="156">
        <f t="shared" si="43"/>
        <v>2314.6665839066263</v>
      </c>
      <c r="G185" s="156">
        <f t="shared" si="43"/>
        <v>2293.7915927767663</v>
      </c>
      <c r="H185" s="156">
        <f t="shared" si="43"/>
        <v>2317.1414412192157</v>
      </c>
      <c r="I185" s="156">
        <f t="shared" si="43"/>
        <v>2360.2908575963365</v>
      </c>
      <c r="J185" s="156">
        <f t="shared" si="43"/>
        <v>2357.7190425443378</v>
      </c>
      <c r="K185" s="156">
        <f t="shared" si="43"/>
        <v>2343.618353596853</v>
      </c>
      <c r="L185" s="156">
        <f t="shared" si="43"/>
        <v>2351.1172989093634</v>
      </c>
      <c r="M185" s="156">
        <f t="shared" si="43"/>
        <v>2265.0739364912529</v>
      </c>
      <c r="N185" s="156">
        <f t="shared" si="43"/>
        <v>2259.4034215449442</v>
      </c>
      <c r="O185" s="156">
        <f t="shared" si="43"/>
        <v>2241.0674540105533</v>
      </c>
      <c r="P185" s="156">
        <f t="shared" si="43"/>
        <v>2201.3102471517213</v>
      </c>
      <c r="Q185" s="156">
        <f t="shared" si="43"/>
        <v>2172.9837521659847</v>
      </c>
    </row>
    <row r="186" spans="1:17" ht="12" customHeight="1" x14ac:dyDescent="0.25">
      <c r="A186" s="29" t="s">
        <v>140</v>
      </c>
      <c r="B186" s="57">
        <f>IF(B110=0,0,B110/0.086*1000000/B$17)</f>
        <v>1200.9858278017866</v>
      </c>
      <c r="C186" s="57">
        <f t="shared" ref="C186:Q186" si="44">IF(C110=0,0,C110/0.086*1000000/C$17)</f>
        <v>1190.4145988282462</v>
      </c>
      <c r="D186" s="57">
        <f t="shared" si="44"/>
        <v>1256.1178940658835</v>
      </c>
      <c r="E186" s="57">
        <f t="shared" si="44"/>
        <v>1256.9583396407677</v>
      </c>
      <c r="F186" s="57">
        <f t="shared" si="44"/>
        <v>1245.1314850688007</v>
      </c>
      <c r="G186" s="57">
        <f t="shared" si="44"/>
        <v>1211.4013258971067</v>
      </c>
      <c r="H186" s="57">
        <f t="shared" si="44"/>
        <v>1269.0417131703289</v>
      </c>
      <c r="I186" s="57">
        <f t="shared" si="44"/>
        <v>1339.8221805571884</v>
      </c>
      <c r="J186" s="57">
        <f t="shared" si="44"/>
        <v>1332.1523026244818</v>
      </c>
      <c r="K186" s="57">
        <f t="shared" si="44"/>
        <v>1325.6570739922674</v>
      </c>
      <c r="L186" s="57">
        <f t="shared" si="44"/>
        <v>1335.4307373821825</v>
      </c>
      <c r="M186" s="57">
        <f t="shared" si="44"/>
        <v>1248.8668090241906</v>
      </c>
      <c r="N186" s="57">
        <f t="shared" si="44"/>
        <v>1380.6415359464488</v>
      </c>
      <c r="O186" s="57">
        <f t="shared" si="44"/>
        <v>1301.7516040934477</v>
      </c>
      <c r="P186" s="57">
        <f t="shared" si="44"/>
        <v>1294.6853792145425</v>
      </c>
      <c r="Q186" s="57">
        <f t="shared" si="44"/>
        <v>1370.6931201984273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7028.1422989552611</v>
      </c>
      <c r="C188" s="168">
        <f t="shared" ref="C188:Q188" si="45">SUM(C189,C192,C194,C203)</f>
        <v>7153.546572414868</v>
      </c>
      <c r="D188" s="168">
        <f t="shared" si="45"/>
        <v>7206.0320379058076</v>
      </c>
      <c r="E188" s="168">
        <f t="shared" si="45"/>
        <v>8496.2551828472242</v>
      </c>
      <c r="F188" s="168">
        <f t="shared" si="45"/>
        <v>8175.9681774573382</v>
      </c>
      <c r="G188" s="168">
        <f t="shared" si="45"/>
        <v>8408.3713670699362</v>
      </c>
      <c r="H188" s="168">
        <f t="shared" si="45"/>
        <v>9283.2329615017698</v>
      </c>
      <c r="I188" s="168">
        <f t="shared" si="45"/>
        <v>7678.5490948999113</v>
      </c>
      <c r="J188" s="168">
        <f t="shared" si="45"/>
        <v>8114.7531846427537</v>
      </c>
      <c r="K188" s="168">
        <f t="shared" si="45"/>
        <v>7801.0718826872999</v>
      </c>
      <c r="L188" s="168">
        <f t="shared" si="45"/>
        <v>7573.2259231015378</v>
      </c>
      <c r="M188" s="168">
        <f t="shared" si="45"/>
        <v>8318.1657707148242</v>
      </c>
      <c r="N188" s="168">
        <f t="shared" si="45"/>
        <v>7540.8102920073843</v>
      </c>
      <c r="O188" s="168">
        <f t="shared" si="45"/>
        <v>6074.4770284843044</v>
      </c>
      <c r="P188" s="168">
        <f t="shared" si="45"/>
        <v>6180.6238669196737</v>
      </c>
      <c r="Q188" s="168">
        <f t="shared" si="45"/>
        <v>7443.6844942740327</v>
      </c>
    </row>
    <row r="189" spans="1:17" ht="12" customHeight="1" x14ac:dyDescent="0.25">
      <c r="A189" s="158" t="s">
        <v>65</v>
      </c>
      <c r="B189" s="157">
        <f>SUM(B190:B191)</f>
        <v>4788.9769096982864</v>
      </c>
      <c r="C189" s="157">
        <f t="shared" ref="C189:Q189" si="46">SUM(C190:C191)</f>
        <v>4825.468823001117</v>
      </c>
      <c r="D189" s="157">
        <f t="shared" si="46"/>
        <v>4711.6756806714602</v>
      </c>
      <c r="E189" s="157">
        <f t="shared" si="46"/>
        <v>5912.9792492699353</v>
      </c>
      <c r="F189" s="157">
        <f t="shared" si="46"/>
        <v>5504.950183760554</v>
      </c>
      <c r="G189" s="157">
        <f t="shared" si="46"/>
        <v>5685.0418205119458</v>
      </c>
      <c r="H189" s="157">
        <f t="shared" si="46"/>
        <v>6313.1394602348091</v>
      </c>
      <c r="I189" s="157">
        <f t="shared" si="46"/>
        <v>4700.5493471320415</v>
      </c>
      <c r="J189" s="157">
        <f t="shared" si="46"/>
        <v>4940.6368975580181</v>
      </c>
      <c r="K189" s="157">
        <f t="shared" si="46"/>
        <v>4552.9755585740568</v>
      </c>
      <c r="L189" s="157">
        <f t="shared" si="46"/>
        <v>4247.3158903006852</v>
      </c>
      <c r="M189" s="157">
        <f t="shared" si="46"/>
        <v>5103.4213726947019</v>
      </c>
      <c r="N189" s="157">
        <f t="shared" si="46"/>
        <v>4203.2984404944782</v>
      </c>
      <c r="O189" s="157">
        <f t="shared" si="46"/>
        <v>2687.390353551034</v>
      </c>
      <c r="P189" s="157">
        <f t="shared" si="46"/>
        <v>2747.3870804489979</v>
      </c>
      <c r="Q189" s="157">
        <f t="shared" si="46"/>
        <v>3880.4305301468967</v>
      </c>
    </row>
    <row r="190" spans="1:17" ht="12" customHeight="1" x14ac:dyDescent="0.25">
      <c r="A190" s="23" t="s">
        <v>149</v>
      </c>
      <c r="B190" s="156">
        <f>IF(B114=0,0,B114/0.086*1000000/B$7)</f>
        <v>4771.7583007870135</v>
      </c>
      <c r="C190" s="156">
        <f t="shared" ref="C190:Q191" si="47">IF(C114=0,0,C114/0.086*1000000/C$7)</f>
        <v>4810.8164247340519</v>
      </c>
      <c r="D190" s="156">
        <f t="shared" si="47"/>
        <v>4690.2066982536471</v>
      </c>
      <c r="E190" s="156">
        <f t="shared" si="47"/>
        <v>5885.4459683195328</v>
      </c>
      <c r="F190" s="156">
        <f t="shared" si="47"/>
        <v>5480.6884959145855</v>
      </c>
      <c r="G190" s="156">
        <f t="shared" si="47"/>
        <v>5668.1890960298597</v>
      </c>
      <c r="H190" s="156">
        <f t="shared" si="47"/>
        <v>6284.3043601300669</v>
      </c>
      <c r="I190" s="156">
        <f t="shared" si="47"/>
        <v>4670.3054372461183</v>
      </c>
      <c r="J190" s="156">
        <f t="shared" si="47"/>
        <v>4910.1823481895553</v>
      </c>
      <c r="K190" s="156">
        <f t="shared" si="47"/>
        <v>4521.1990129212163</v>
      </c>
      <c r="L190" s="156">
        <f t="shared" si="47"/>
        <v>4217.3090999041206</v>
      </c>
      <c r="M190" s="156">
        <f t="shared" si="47"/>
        <v>5087.2622652828859</v>
      </c>
      <c r="N190" s="156">
        <f t="shared" si="47"/>
        <v>4165.9744905849748</v>
      </c>
      <c r="O190" s="156">
        <f t="shared" si="47"/>
        <v>2663.6351584293138</v>
      </c>
      <c r="P190" s="156">
        <f t="shared" si="47"/>
        <v>2726.041315122704</v>
      </c>
      <c r="Q190" s="156">
        <f t="shared" si="47"/>
        <v>3847.6541462776404</v>
      </c>
    </row>
    <row r="191" spans="1:17" ht="12" customHeight="1" x14ac:dyDescent="0.25">
      <c r="A191" s="23" t="s">
        <v>60</v>
      </c>
      <c r="B191" s="156">
        <f>IF(B115=0,0,B115/0.086*1000000/B$7)</f>
        <v>17.218608911272785</v>
      </c>
      <c r="C191" s="156">
        <f t="shared" si="47"/>
        <v>14.652398267065239</v>
      </c>
      <c r="D191" s="156">
        <f t="shared" si="47"/>
        <v>21.468982417813546</v>
      </c>
      <c r="E191" s="156">
        <f t="shared" si="47"/>
        <v>27.53328095040257</v>
      </c>
      <c r="F191" s="156">
        <f t="shared" si="47"/>
        <v>24.261687845968272</v>
      </c>
      <c r="G191" s="156">
        <f t="shared" si="47"/>
        <v>16.852724482085964</v>
      </c>
      <c r="H191" s="156">
        <f t="shared" si="47"/>
        <v>28.835100104742207</v>
      </c>
      <c r="I191" s="156">
        <f t="shared" si="47"/>
        <v>30.24390988592285</v>
      </c>
      <c r="J191" s="156">
        <f t="shared" si="47"/>
        <v>30.454549368462697</v>
      </c>
      <c r="K191" s="156">
        <f t="shared" si="47"/>
        <v>31.77654565284049</v>
      </c>
      <c r="L191" s="156">
        <f t="shared" si="47"/>
        <v>30.006790396564195</v>
      </c>
      <c r="M191" s="156">
        <f t="shared" si="47"/>
        <v>16.159107411815722</v>
      </c>
      <c r="N191" s="156">
        <f t="shared" si="47"/>
        <v>37.323949909503085</v>
      </c>
      <c r="O191" s="156">
        <f t="shared" si="47"/>
        <v>23.755195121720345</v>
      </c>
      <c r="P191" s="156">
        <f t="shared" si="47"/>
        <v>21.345765326293922</v>
      </c>
      <c r="Q191" s="156">
        <f t="shared" si="47"/>
        <v>32.776383869256222</v>
      </c>
    </row>
    <row r="192" spans="1:17" ht="12" customHeight="1" x14ac:dyDescent="0.25">
      <c r="A192" s="158" t="s">
        <v>112</v>
      </c>
      <c r="B192" s="157">
        <f>B193</f>
        <v>222.45550690793883</v>
      </c>
      <c r="C192" s="157">
        <f t="shared" ref="C192:Q192" si="48">C193</f>
        <v>300.389586936223</v>
      </c>
      <c r="D192" s="157">
        <f t="shared" si="48"/>
        <v>358.71550794077604</v>
      </c>
      <c r="E192" s="157">
        <f t="shared" si="48"/>
        <v>416.83082547170613</v>
      </c>
      <c r="F192" s="157">
        <f t="shared" si="48"/>
        <v>478.51434145693463</v>
      </c>
      <c r="G192" s="157">
        <f t="shared" si="48"/>
        <v>542.86282790452674</v>
      </c>
      <c r="H192" s="157">
        <f t="shared" si="48"/>
        <v>605.89062463801861</v>
      </c>
      <c r="I192" s="157">
        <f t="shared" si="48"/>
        <v>674.36704560522514</v>
      </c>
      <c r="J192" s="157">
        <f t="shared" si="48"/>
        <v>755.38987725035179</v>
      </c>
      <c r="K192" s="157">
        <f t="shared" si="48"/>
        <v>813.98416841707694</v>
      </c>
      <c r="L192" s="157">
        <f t="shared" si="48"/>
        <v>855.30044509642698</v>
      </c>
      <c r="M192" s="157">
        <f t="shared" si="48"/>
        <v>891.20787907487852</v>
      </c>
      <c r="N192" s="157">
        <f t="shared" si="48"/>
        <v>918.53477933637248</v>
      </c>
      <c r="O192" s="157">
        <f t="shared" si="48"/>
        <v>961.38241531354424</v>
      </c>
      <c r="P192" s="157">
        <f t="shared" si="48"/>
        <v>1003.8089535724274</v>
      </c>
      <c r="Q192" s="157">
        <f t="shared" si="48"/>
        <v>1062.4876803256063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222.45550690793883</v>
      </c>
      <c r="C193" s="156">
        <f t="shared" si="49"/>
        <v>300.389586936223</v>
      </c>
      <c r="D193" s="156">
        <f t="shared" si="49"/>
        <v>358.71550794077604</v>
      </c>
      <c r="E193" s="156">
        <f t="shared" si="49"/>
        <v>416.83082547170613</v>
      </c>
      <c r="F193" s="156">
        <f t="shared" si="49"/>
        <v>478.51434145693463</v>
      </c>
      <c r="G193" s="156">
        <f t="shared" si="49"/>
        <v>542.86282790452674</v>
      </c>
      <c r="H193" s="156">
        <f t="shared" si="49"/>
        <v>605.89062463801861</v>
      </c>
      <c r="I193" s="156">
        <f t="shared" si="49"/>
        <v>674.36704560522514</v>
      </c>
      <c r="J193" s="156">
        <f t="shared" si="49"/>
        <v>755.38987725035179</v>
      </c>
      <c r="K193" s="156">
        <f t="shared" si="49"/>
        <v>813.98416841707694</v>
      </c>
      <c r="L193" s="156">
        <f t="shared" si="49"/>
        <v>855.30044509642698</v>
      </c>
      <c r="M193" s="156">
        <f t="shared" si="49"/>
        <v>891.20787907487852</v>
      </c>
      <c r="N193" s="156">
        <f t="shared" si="49"/>
        <v>918.53477933637248</v>
      </c>
      <c r="O193" s="156">
        <f t="shared" si="49"/>
        <v>961.38241531354424</v>
      </c>
      <c r="P193" s="156">
        <f t="shared" si="49"/>
        <v>1003.8089535724274</v>
      </c>
      <c r="Q193" s="156">
        <f t="shared" si="49"/>
        <v>1062.4876803256063</v>
      </c>
    </row>
    <row r="194" spans="1:17" ht="12" customHeight="1" x14ac:dyDescent="0.25">
      <c r="A194" s="158" t="s">
        <v>63</v>
      </c>
      <c r="B194" s="157">
        <f t="shared" si="49"/>
        <v>1075.618135682937</v>
      </c>
      <c r="C194" s="157">
        <f t="shared" si="49"/>
        <v>1087.7946397222681</v>
      </c>
      <c r="D194" s="157">
        <f t="shared" si="49"/>
        <v>1136.3020763537725</v>
      </c>
      <c r="E194" s="157">
        <f t="shared" si="49"/>
        <v>1149.497571922896</v>
      </c>
      <c r="F194" s="157">
        <f t="shared" si="49"/>
        <v>1179.1061019659678</v>
      </c>
      <c r="G194" s="157">
        <f t="shared" si="49"/>
        <v>1186.7110132931534</v>
      </c>
      <c r="H194" s="157">
        <f t="shared" si="49"/>
        <v>1317.9972308536401</v>
      </c>
      <c r="I194" s="157">
        <f t="shared" si="49"/>
        <v>1194.1991732496515</v>
      </c>
      <c r="J194" s="157">
        <f t="shared" si="49"/>
        <v>1309.4798989327201</v>
      </c>
      <c r="K194" s="157">
        <f t="shared" si="49"/>
        <v>1326.2518579495343</v>
      </c>
      <c r="L194" s="157">
        <f t="shared" si="49"/>
        <v>1353.2739337611351</v>
      </c>
      <c r="M194" s="157">
        <f t="shared" si="49"/>
        <v>1272.1058069672233</v>
      </c>
      <c r="N194" s="157">
        <f t="shared" si="49"/>
        <v>1255.9564409331167</v>
      </c>
      <c r="O194" s="157">
        <f t="shared" si="49"/>
        <v>1325.606051421106</v>
      </c>
      <c r="P194" s="157">
        <f t="shared" si="49"/>
        <v>1335.3166927059235</v>
      </c>
      <c r="Q194" s="157">
        <f t="shared" si="49"/>
        <v>1345.0399863437956</v>
      </c>
    </row>
    <row r="195" spans="1:17" ht="12" customHeight="1" x14ac:dyDescent="0.25">
      <c r="A195" s="167" t="s">
        <v>148</v>
      </c>
      <c r="B195" s="132">
        <f>IF(B119=0,0,B119/0.086*1000000/B$11)</f>
        <v>1075.2670614061412</v>
      </c>
      <c r="C195" s="132">
        <f t="shared" ref="C195:Q195" si="50">IF(C119=0,0,C119/0.086*1000000/C$11)</f>
        <v>1077.9033816780977</v>
      </c>
      <c r="D195" s="132">
        <f t="shared" si="50"/>
        <v>1116.5697068372879</v>
      </c>
      <c r="E195" s="132">
        <f t="shared" si="50"/>
        <v>1135.1472524703238</v>
      </c>
      <c r="F195" s="132">
        <f t="shared" si="50"/>
        <v>1164.1810452043981</v>
      </c>
      <c r="G195" s="132">
        <f t="shared" si="50"/>
        <v>1172.7632255172887</v>
      </c>
      <c r="H195" s="132">
        <f t="shared" si="50"/>
        <v>1349.273503483872</v>
      </c>
      <c r="I195" s="132">
        <f t="shared" si="50"/>
        <v>1120.7733065982766</v>
      </c>
      <c r="J195" s="132">
        <f t="shared" si="50"/>
        <v>1285.7292183249199</v>
      </c>
      <c r="K195" s="132">
        <f t="shared" si="50"/>
        <v>1312.7371023786552</v>
      </c>
      <c r="L195" s="132">
        <f t="shared" si="50"/>
        <v>1347.5464472783744</v>
      </c>
      <c r="M195" s="132">
        <f t="shared" si="50"/>
        <v>1226.5994431853833</v>
      </c>
      <c r="N195" s="132">
        <f t="shared" si="50"/>
        <v>1192.3020599089657</v>
      </c>
      <c r="O195" s="132">
        <f t="shared" si="50"/>
        <v>1308.8187559402691</v>
      </c>
      <c r="P195" s="132">
        <f t="shared" si="50"/>
        <v>1320.260168029027</v>
      </c>
      <c r="Q195" s="132">
        <f t="shared" si="50"/>
        <v>1335.2220512381621</v>
      </c>
    </row>
    <row r="196" spans="1:17" ht="12" customHeight="1" x14ac:dyDescent="0.25">
      <c r="A196" s="167" t="s">
        <v>147</v>
      </c>
      <c r="B196" s="132">
        <f>IF(B120=0,0,B120/0.086*1000000/B$12)</f>
        <v>1075.279845909982</v>
      </c>
      <c r="C196" s="132">
        <f t="shared" ref="C196:Q196" si="51">IF(C120=0,0,C120/0.086*1000000/C$12)</f>
        <v>1081.4458013527301</v>
      </c>
      <c r="D196" s="132">
        <f t="shared" si="51"/>
        <v>1123.1992970017143</v>
      </c>
      <c r="E196" s="132">
        <f t="shared" si="51"/>
        <v>1141.9719499403793</v>
      </c>
      <c r="F196" s="132">
        <f t="shared" si="51"/>
        <v>1174.0830363789785</v>
      </c>
      <c r="G196" s="132">
        <f t="shared" si="51"/>
        <v>1184.7137146763084</v>
      </c>
      <c r="H196" s="132">
        <f t="shared" si="51"/>
        <v>1256.6624088998381</v>
      </c>
      <c r="I196" s="132">
        <f t="shared" si="51"/>
        <v>1225.010143796698</v>
      </c>
      <c r="J196" s="132">
        <f t="shared" si="51"/>
        <v>1305.5056550637294</v>
      </c>
      <c r="K196" s="132">
        <f t="shared" si="51"/>
        <v>1325.4391658676871</v>
      </c>
      <c r="L196" s="132">
        <f t="shared" si="51"/>
        <v>1347.112931645496</v>
      </c>
      <c r="M196" s="132">
        <f t="shared" si="51"/>
        <v>1299.6759882705826</v>
      </c>
      <c r="N196" s="132">
        <f t="shared" si="51"/>
        <v>1288.5706298330374</v>
      </c>
      <c r="O196" s="132">
        <f t="shared" si="51"/>
        <v>1325.1686514766961</v>
      </c>
      <c r="P196" s="132">
        <f t="shared" si="51"/>
        <v>1335.2489373463218</v>
      </c>
      <c r="Q196" s="132">
        <f t="shared" si="51"/>
        <v>1342.6383172399323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274.19310065856644</v>
      </c>
      <c r="C197" s="165">
        <f t="shared" si="52"/>
        <v>274.86536232791553</v>
      </c>
      <c r="D197" s="165">
        <f t="shared" si="52"/>
        <v>334.97091205118664</v>
      </c>
      <c r="E197" s="165">
        <f t="shared" si="52"/>
        <v>376.8300610536715</v>
      </c>
      <c r="F197" s="165">
        <f t="shared" si="52"/>
        <v>341.50567577266804</v>
      </c>
      <c r="G197" s="165">
        <f t="shared" si="52"/>
        <v>404.39188671444504</v>
      </c>
      <c r="H197" s="165">
        <f t="shared" si="52"/>
        <v>435.66326385694964</v>
      </c>
      <c r="I197" s="165">
        <f t="shared" si="52"/>
        <v>339.36588804931978</v>
      </c>
      <c r="J197" s="165">
        <f t="shared" si="52"/>
        <v>389.31307639106535</v>
      </c>
      <c r="K197" s="165">
        <f t="shared" si="52"/>
        <v>385.12679588744641</v>
      </c>
      <c r="L197" s="165">
        <f t="shared" si="52"/>
        <v>408.68440839535748</v>
      </c>
      <c r="M197" s="165">
        <f t="shared" si="52"/>
        <v>386.61574479191881</v>
      </c>
      <c r="N197" s="165">
        <f t="shared" si="52"/>
        <v>375.54657921041684</v>
      </c>
      <c r="O197" s="165">
        <f t="shared" si="52"/>
        <v>412.72063517287216</v>
      </c>
      <c r="P197" s="165">
        <f t="shared" si="52"/>
        <v>416.48063507669303</v>
      </c>
      <c r="Q197" s="165">
        <f t="shared" si="52"/>
        <v>419.12622597490991</v>
      </c>
    </row>
    <row r="198" spans="1:17" ht="12" customHeight="1" x14ac:dyDescent="0.25">
      <c r="A198" s="147" t="s">
        <v>59</v>
      </c>
      <c r="B198" s="164">
        <f t="shared" si="52"/>
        <v>801.08674525141544</v>
      </c>
      <c r="C198" s="164">
        <f t="shared" si="52"/>
        <v>806.58043902481461</v>
      </c>
      <c r="D198" s="164">
        <f t="shared" si="52"/>
        <v>788.22838495052758</v>
      </c>
      <c r="E198" s="164">
        <f t="shared" si="52"/>
        <v>765.14188888670787</v>
      </c>
      <c r="F198" s="164">
        <f t="shared" si="52"/>
        <v>832.57736060631055</v>
      </c>
      <c r="G198" s="164">
        <f t="shared" si="52"/>
        <v>780.32182796186351</v>
      </c>
      <c r="H198" s="164">
        <f t="shared" si="52"/>
        <v>820.99914504288836</v>
      </c>
      <c r="I198" s="164">
        <f t="shared" si="52"/>
        <v>885.64425574737822</v>
      </c>
      <c r="J198" s="164">
        <f t="shared" si="52"/>
        <v>916.19257867266413</v>
      </c>
      <c r="K198" s="164">
        <f t="shared" si="52"/>
        <v>940.31236998024076</v>
      </c>
      <c r="L198" s="164">
        <f t="shared" si="52"/>
        <v>938.42852325013871</v>
      </c>
      <c r="M198" s="164">
        <f t="shared" si="52"/>
        <v>913.06024347866378</v>
      </c>
      <c r="N198" s="164">
        <f t="shared" si="52"/>
        <v>913.02405062262039</v>
      </c>
      <c r="O198" s="164">
        <f t="shared" si="52"/>
        <v>912.44801630382415</v>
      </c>
      <c r="P198" s="164">
        <f t="shared" si="52"/>
        <v>918.76830226962875</v>
      </c>
      <c r="Q198" s="164">
        <f t="shared" si="52"/>
        <v>923.51209126502249</v>
      </c>
    </row>
    <row r="199" spans="1:17" ht="12" customHeight="1" x14ac:dyDescent="0.25">
      <c r="A199" s="163" t="s">
        <v>142</v>
      </c>
      <c r="B199" s="162">
        <f>IF(B123=0,0,B123/0.086*1000000/B$13)</f>
        <v>1090.0601201081708</v>
      </c>
      <c r="C199" s="162">
        <f t="shared" ref="C199:Q199" si="53">IF(C123=0,0,C123/0.086*1000000/C$13)</f>
        <v>1188.4910593210836</v>
      </c>
      <c r="D199" s="162">
        <f t="shared" si="53"/>
        <v>1273.9306503747155</v>
      </c>
      <c r="E199" s="162">
        <f t="shared" si="53"/>
        <v>1343.2654564671757</v>
      </c>
      <c r="F199" s="162">
        <f t="shared" si="53"/>
        <v>1358.4792578676411</v>
      </c>
      <c r="G199" s="162">
        <f t="shared" si="53"/>
        <v>1336.4212080664224</v>
      </c>
      <c r="H199" s="162">
        <f t="shared" si="53"/>
        <v>1398.2723865646183</v>
      </c>
      <c r="I199" s="162">
        <f t="shared" si="53"/>
        <v>1514.2849404236795</v>
      </c>
      <c r="J199" s="162">
        <f t="shared" si="53"/>
        <v>1553.0499108510473</v>
      </c>
      <c r="K199" s="162">
        <f t="shared" si="53"/>
        <v>1589.1743546462003</v>
      </c>
      <c r="L199" s="162">
        <f t="shared" si="53"/>
        <v>1589.0613588343329</v>
      </c>
      <c r="M199" s="162">
        <f t="shared" si="53"/>
        <v>1487.1247360261709</v>
      </c>
      <c r="N199" s="162">
        <f t="shared" si="53"/>
        <v>1650.6401150820952</v>
      </c>
      <c r="O199" s="162">
        <f t="shared" si="53"/>
        <v>1575.6536601132796</v>
      </c>
      <c r="P199" s="162">
        <f t="shared" si="53"/>
        <v>1560.3333482462433</v>
      </c>
      <c r="Q199" s="162">
        <f t="shared" si="53"/>
        <v>1665.9027120355886</v>
      </c>
    </row>
    <row r="200" spans="1:17" ht="12" customHeight="1" x14ac:dyDescent="0.25">
      <c r="A200" s="161" t="s">
        <v>141</v>
      </c>
      <c r="B200" s="160">
        <f>IF(B124=0,0,B124/0.086*1000000/B$14)</f>
        <v>1079.0520758789989</v>
      </c>
      <c r="C200" s="160">
        <f t="shared" ref="C200:Q200" si="54">IF(C124=0,0,C124/0.086*1000000/C$14)</f>
        <v>1122.0932656221489</v>
      </c>
      <c r="D200" s="160">
        <f t="shared" si="54"/>
        <v>1181.7881266621318</v>
      </c>
      <c r="E200" s="160">
        <f t="shared" si="54"/>
        <v>1208.5564212246015</v>
      </c>
      <c r="F200" s="160">
        <f t="shared" si="54"/>
        <v>1228.6979811661988</v>
      </c>
      <c r="G200" s="160">
        <f t="shared" si="54"/>
        <v>1238.0221544159365</v>
      </c>
      <c r="H200" s="160">
        <f t="shared" si="54"/>
        <v>1269.8396463342092</v>
      </c>
      <c r="I200" s="160">
        <f t="shared" si="54"/>
        <v>1341.8896534043326</v>
      </c>
      <c r="J200" s="160">
        <f t="shared" si="54"/>
        <v>1383.9061923086711</v>
      </c>
      <c r="K200" s="160">
        <f t="shared" si="54"/>
        <v>1401.1977203675979</v>
      </c>
      <c r="L200" s="160">
        <f t="shared" si="54"/>
        <v>1415.1580118696027</v>
      </c>
      <c r="M200" s="160">
        <f t="shared" si="54"/>
        <v>1377.2314958427637</v>
      </c>
      <c r="N200" s="160">
        <f t="shared" si="54"/>
        <v>1428.4650462495163</v>
      </c>
      <c r="O200" s="160">
        <f t="shared" si="54"/>
        <v>1405.5966746572451</v>
      </c>
      <c r="P200" s="160">
        <f t="shared" si="54"/>
        <v>1405.7662523313545</v>
      </c>
      <c r="Q200" s="160">
        <f t="shared" si="54"/>
        <v>1443.4953370194996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277.96533062758374</v>
      </c>
      <c r="C201" s="156">
        <f t="shared" si="55"/>
        <v>315.51282659733448</v>
      </c>
      <c r="D201" s="156">
        <f t="shared" si="55"/>
        <v>393.55974171160415</v>
      </c>
      <c r="E201" s="156">
        <f t="shared" si="55"/>
        <v>443.41453233789395</v>
      </c>
      <c r="F201" s="156">
        <f t="shared" si="55"/>
        <v>396.12062055988832</v>
      </c>
      <c r="G201" s="156">
        <f t="shared" si="55"/>
        <v>457.70032645407321</v>
      </c>
      <c r="H201" s="156">
        <f t="shared" si="55"/>
        <v>448.84050129132072</v>
      </c>
      <c r="I201" s="156">
        <f t="shared" si="55"/>
        <v>456.24539765695431</v>
      </c>
      <c r="J201" s="156">
        <f t="shared" si="55"/>
        <v>467.7136136360063</v>
      </c>
      <c r="K201" s="156">
        <f t="shared" si="55"/>
        <v>460.88535038735716</v>
      </c>
      <c r="L201" s="156">
        <f t="shared" si="55"/>
        <v>476.72948861946418</v>
      </c>
      <c r="M201" s="156">
        <f t="shared" si="55"/>
        <v>464.17125236409913</v>
      </c>
      <c r="N201" s="156">
        <f t="shared" si="55"/>
        <v>515.4409956268961</v>
      </c>
      <c r="O201" s="156">
        <f t="shared" si="55"/>
        <v>493.1486583534209</v>
      </c>
      <c r="P201" s="156">
        <f t="shared" si="55"/>
        <v>486.99795006172565</v>
      </c>
      <c r="Q201" s="156">
        <f t="shared" si="55"/>
        <v>519.98324575447714</v>
      </c>
    </row>
    <row r="202" spans="1:17" ht="12" customHeight="1" x14ac:dyDescent="0.25">
      <c r="A202" s="148" t="s">
        <v>59</v>
      </c>
      <c r="B202" s="156">
        <f t="shared" si="55"/>
        <v>801.08674525141532</v>
      </c>
      <c r="C202" s="156">
        <f t="shared" si="55"/>
        <v>806.58043902481438</v>
      </c>
      <c r="D202" s="156">
        <f t="shared" si="55"/>
        <v>788.2283849505277</v>
      </c>
      <c r="E202" s="156">
        <f t="shared" si="55"/>
        <v>765.14188888670765</v>
      </c>
      <c r="F202" s="156">
        <f t="shared" si="55"/>
        <v>832.57736060631032</v>
      </c>
      <c r="G202" s="156">
        <f t="shared" si="55"/>
        <v>780.32182796186351</v>
      </c>
      <c r="H202" s="156">
        <f t="shared" si="55"/>
        <v>820.99914504288847</v>
      </c>
      <c r="I202" s="156">
        <f t="shared" si="55"/>
        <v>885.64425574737811</v>
      </c>
      <c r="J202" s="156">
        <f t="shared" si="55"/>
        <v>916.19257867266447</v>
      </c>
      <c r="K202" s="156">
        <f t="shared" si="55"/>
        <v>940.31236998024076</v>
      </c>
      <c r="L202" s="156">
        <f t="shared" si="55"/>
        <v>938.42852325013871</v>
      </c>
      <c r="M202" s="156">
        <f t="shared" si="55"/>
        <v>913.06024347866435</v>
      </c>
      <c r="N202" s="156">
        <f t="shared" si="55"/>
        <v>913.02405062262017</v>
      </c>
      <c r="O202" s="156">
        <f t="shared" si="55"/>
        <v>912.44801630382415</v>
      </c>
      <c r="P202" s="156">
        <f t="shared" si="55"/>
        <v>918.76830226962886</v>
      </c>
      <c r="Q202" s="156">
        <f t="shared" si="55"/>
        <v>923.51209126502238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941.09174666609931</v>
      </c>
      <c r="C203" s="157">
        <f t="shared" si="56"/>
        <v>939.89352275526051</v>
      </c>
      <c r="D203" s="157">
        <f t="shared" si="56"/>
        <v>999.33877293979913</v>
      </c>
      <c r="E203" s="157">
        <f t="shared" si="56"/>
        <v>1016.9475361826876</v>
      </c>
      <c r="F203" s="157">
        <f t="shared" si="56"/>
        <v>1013.3975502738813</v>
      </c>
      <c r="G203" s="157">
        <f t="shared" si="56"/>
        <v>993.75570536031091</v>
      </c>
      <c r="H203" s="157">
        <f t="shared" si="56"/>
        <v>1046.2056457753017</v>
      </c>
      <c r="I203" s="157">
        <f t="shared" si="56"/>
        <v>1109.4335289129929</v>
      </c>
      <c r="J203" s="157">
        <f t="shared" si="56"/>
        <v>1109.2465109016634</v>
      </c>
      <c r="K203" s="157">
        <f t="shared" si="56"/>
        <v>1107.8602977466314</v>
      </c>
      <c r="L203" s="157">
        <f t="shared" si="56"/>
        <v>1117.3356539432896</v>
      </c>
      <c r="M203" s="157">
        <f t="shared" si="56"/>
        <v>1051.4307119780206</v>
      </c>
      <c r="N203" s="157">
        <f t="shared" si="56"/>
        <v>1163.0206312434166</v>
      </c>
      <c r="O203" s="157">
        <f t="shared" si="56"/>
        <v>1100.0982081986201</v>
      </c>
      <c r="P203" s="157">
        <f t="shared" si="56"/>
        <v>1094.1111401923242</v>
      </c>
      <c r="Q203" s="157">
        <f t="shared" si="56"/>
        <v>1155.7262974577341</v>
      </c>
    </row>
    <row r="204" spans="1:17" ht="12" customHeight="1" x14ac:dyDescent="0.25">
      <c r="A204" s="23" t="s">
        <v>57</v>
      </c>
      <c r="B204" s="156">
        <f>IF(B128=0,0,B128/0.086*1000000/B$16)</f>
        <v>928.91819723079323</v>
      </c>
      <c r="C204" s="156">
        <f t="shared" ref="C204:Q204" si="57">IF(C128=0,0,C128/0.086*1000000/C$16)</f>
        <v>938.97336614142421</v>
      </c>
      <c r="D204" s="156">
        <f t="shared" si="57"/>
        <v>978.70464361147924</v>
      </c>
      <c r="E204" s="156">
        <f t="shared" si="57"/>
        <v>990.40989968150245</v>
      </c>
      <c r="F204" s="156">
        <f t="shared" si="57"/>
        <v>1011.6820792399706</v>
      </c>
      <c r="G204" s="156">
        <f t="shared" si="57"/>
        <v>1014.3593394199376</v>
      </c>
      <c r="H204" s="156">
        <f t="shared" si="57"/>
        <v>1035.9192748314031</v>
      </c>
      <c r="I204" s="156">
        <f t="shared" si="57"/>
        <v>1069.4097625284121</v>
      </c>
      <c r="J204" s="156">
        <f t="shared" si="57"/>
        <v>1080.3188958669027</v>
      </c>
      <c r="K204" s="156">
        <f t="shared" si="57"/>
        <v>1077.1280088798321</v>
      </c>
      <c r="L204" s="156">
        <f t="shared" si="57"/>
        <v>1091.962206710311</v>
      </c>
      <c r="M204" s="156">
        <f t="shared" si="57"/>
        <v>1059.0567658314746</v>
      </c>
      <c r="N204" s="156">
        <f t="shared" si="57"/>
        <v>1067.4187570957477</v>
      </c>
      <c r="O204" s="156">
        <f t="shared" si="57"/>
        <v>1066.9433797211766</v>
      </c>
      <c r="P204" s="156">
        <f t="shared" si="57"/>
        <v>1050.5278204876583</v>
      </c>
      <c r="Q204" s="156">
        <f t="shared" si="57"/>
        <v>1038.3715106641789</v>
      </c>
    </row>
    <row r="205" spans="1:17" ht="12" customHeight="1" x14ac:dyDescent="0.25">
      <c r="A205" s="29" t="s">
        <v>140</v>
      </c>
      <c r="B205" s="57">
        <f>IF(B129=0,0,B129/0.086*1000000/B$17)</f>
        <v>941.68137824676569</v>
      </c>
      <c r="C205" s="57">
        <f t="shared" ref="C205:Q205" si="58">IF(C129=0,0,C129/0.086*1000000/C$17)</f>
        <v>939.93823876469696</v>
      </c>
      <c r="D205" s="57">
        <f t="shared" si="58"/>
        <v>999.83834502853199</v>
      </c>
      <c r="E205" s="57">
        <f t="shared" si="58"/>
        <v>1017.594371387648</v>
      </c>
      <c r="F205" s="57">
        <f t="shared" si="58"/>
        <v>1013.4445914973543</v>
      </c>
      <c r="G205" s="57">
        <f t="shared" si="58"/>
        <v>993.22947830777161</v>
      </c>
      <c r="H205" s="57">
        <f t="shared" si="58"/>
        <v>1046.4595511854307</v>
      </c>
      <c r="I205" s="57">
        <f t="shared" si="58"/>
        <v>1110.5183883943089</v>
      </c>
      <c r="J205" s="57">
        <f t="shared" si="58"/>
        <v>1110.070370100141</v>
      </c>
      <c r="K205" s="57">
        <f t="shared" si="58"/>
        <v>1108.4869298924932</v>
      </c>
      <c r="L205" s="57">
        <f t="shared" si="58"/>
        <v>1118.2429364694983</v>
      </c>
      <c r="M205" s="57">
        <f t="shared" si="58"/>
        <v>1051.168196190855</v>
      </c>
      <c r="N205" s="57">
        <f t="shared" si="58"/>
        <v>1163.766917094054</v>
      </c>
      <c r="O205" s="57">
        <f t="shared" si="58"/>
        <v>1101.5120803918483</v>
      </c>
      <c r="P205" s="57">
        <f t="shared" si="58"/>
        <v>1097.6322356053879</v>
      </c>
      <c r="Q205" s="57">
        <f t="shared" si="58"/>
        <v>1164.3544134824663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24.39853488274747</v>
      </c>
      <c r="C207" s="168">
        <f t="shared" ref="C207:Q207" si="59">SUM(C208,C211,C213,C222)</f>
        <v>24.332631713142248</v>
      </c>
      <c r="D207" s="168">
        <f t="shared" si="59"/>
        <v>12.735324936225407</v>
      </c>
      <c r="E207" s="168">
        <f t="shared" si="59"/>
        <v>12.47105984322376</v>
      </c>
      <c r="F207" s="168">
        <f t="shared" si="59"/>
        <v>14.036050772105565</v>
      </c>
      <c r="G207" s="168">
        <f t="shared" si="59"/>
        <v>12.978978438008655</v>
      </c>
      <c r="H207" s="168">
        <f t="shared" si="59"/>
        <v>12.681847530242349</v>
      </c>
      <c r="I207" s="168">
        <f t="shared" si="59"/>
        <v>14.151943277123154</v>
      </c>
      <c r="J207" s="168">
        <f t="shared" si="59"/>
        <v>14.833600609397386</v>
      </c>
      <c r="K207" s="168">
        <f t="shared" si="59"/>
        <v>10.640167759909213</v>
      </c>
      <c r="L207" s="168">
        <f t="shared" si="59"/>
        <v>18.441211515467405</v>
      </c>
      <c r="M207" s="168">
        <f t="shared" si="59"/>
        <v>17.125748860679195</v>
      </c>
      <c r="N207" s="168">
        <f t="shared" si="59"/>
        <v>3.9761759168181556</v>
      </c>
      <c r="O207" s="168">
        <f t="shared" si="59"/>
        <v>20.825337659725687</v>
      </c>
      <c r="P207" s="168">
        <f t="shared" si="59"/>
        <v>37.385867213582586</v>
      </c>
      <c r="Q207" s="168">
        <f t="shared" si="59"/>
        <v>33.812000808872043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24.39853488274747</v>
      </c>
      <c r="C222" s="157">
        <f t="shared" ref="C222:Q222" si="68">IF(C165=0,0,C165*1000000/C$5)</f>
        <v>24.332631713142248</v>
      </c>
      <c r="D222" s="157">
        <f t="shared" si="68"/>
        <v>12.735324936225407</v>
      </c>
      <c r="E222" s="157">
        <f t="shared" si="68"/>
        <v>12.47105984322376</v>
      </c>
      <c r="F222" s="157">
        <f t="shared" si="68"/>
        <v>14.036050772105565</v>
      </c>
      <c r="G222" s="157">
        <f t="shared" si="68"/>
        <v>12.978978438008655</v>
      </c>
      <c r="H222" s="157">
        <f t="shared" si="68"/>
        <v>12.681847530242349</v>
      </c>
      <c r="I222" s="157">
        <f t="shared" si="68"/>
        <v>14.151943277123154</v>
      </c>
      <c r="J222" s="157">
        <f t="shared" si="68"/>
        <v>14.833600609397386</v>
      </c>
      <c r="K222" s="157">
        <f t="shared" si="68"/>
        <v>10.640167759909213</v>
      </c>
      <c r="L222" s="157">
        <f t="shared" si="68"/>
        <v>18.441211515467405</v>
      </c>
      <c r="M222" s="157">
        <f t="shared" si="68"/>
        <v>17.125748860679195</v>
      </c>
      <c r="N222" s="157">
        <f t="shared" si="68"/>
        <v>3.9761759168181556</v>
      </c>
      <c r="O222" s="157">
        <f t="shared" si="68"/>
        <v>20.825337659725687</v>
      </c>
      <c r="P222" s="157">
        <f t="shared" si="68"/>
        <v>37.385867213582586</v>
      </c>
      <c r="Q222" s="157">
        <f t="shared" si="68"/>
        <v>33.812000808872043</v>
      </c>
    </row>
    <row r="223" spans="1:17" ht="12" customHeight="1" x14ac:dyDescent="0.25">
      <c r="A223" s="23" t="s">
        <v>57</v>
      </c>
      <c r="B223" s="156">
        <f>IF(B166=0,0,B166*1000000/B$16)</f>
        <v>528.13134072820242</v>
      </c>
      <c r="C223" s="156">
        <f t="shared" ref="C223:Q223" si="69">IF(C166=0,0,C166*1000000/C$16)</f>
        <v>525.04439658199431</v>
      </c>
      <c r="D223" s="156">
        <f t="shared" si="69"/>
        <v>538.75018385020076</v>
      </c>
      <c r="E223" s="156">
        <f t="shared" si="69"/>
        <v>524.11985441408956</v>
      </c>
      <c r="F223" s="156">
        <f t="shared" si="69"/>
        <v>525.89430513924538</v>
      </c>
      <c r="G223" s="156">
        <f t="shared" si="69"/>
        <v>521.15148860084901</v>
      </c>
      <c r="H223" s="156">
        <f t="shared" si="69"/>
        <v>526.45659492031893</v>
      </c>
      <c r="I223" s="156">
        <f t="shared" si="69"/>
        <v>536.26018067240193</v>
      </c>
      <c r="J223" s="156">
        <f t="shared" si="69"/>
        <v>535.67586200675862</v>
      </c>
      <c r="K223" s="156">
        <f t="shared" si="69"/>
        <v>532.47217294519771</v>
      </c>
      <c r="L223" s="156">
        <f t="shared" si="69"/>
        <v>534.17593998526274</v>
      </c>
      <c r="M223" s="156">
        <f t="shared" si="69"/>
        <v>514.6268115685275</v>
      </c>
      <c r="N223" s="156">
        <f t="shared" si="69"/>
        <v>513.33846553277249</v>
      </c>
      <c r="O223" s="156">
        <f t="shared" si="69"/>
        <v>509.17251741195082</v>
      </c>
      <c r="P223" s="156">
        <f t="shared" si="69"/>
        <v>500.13964467741891</v>
      </c>
      <c r="Q223" s="156">
        <f t="shared" si="69"/>
        <v>493.70383984007088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113.10254921424871</v>
      </c>
      <c r="C226" s="184">
        <f>C169/RES_summary!C$19</f>
        <v>113.95979504732932</v>
      </c>
      <c r="D226" s="184">
        <f>D169/RES_summary!D$19</f>
        <v>113.17334910717749</v>
      </c>
      <c r="E226" s="184">
        <f>E169/RES_summary!E$19</f>
        <v>132.03646076206007</v>
      </c>
      <c r="F226" s="184">
        <f>F169/RES_summary!F$19</f>
        <v>125.09572727886479</v>
      </c>
      <c r="G226" s="184">
        <f>G169/RES_summary!G$19</f>
        <v>127.33019006765412</v>
      </c>
      <c r="H226" s="184">
        <f>H169/RES_summary!H$19</f>
        <v>139.50155841796979</v>
      </c>
      <c r="I226" s="184">
        <f>I169/RES_summary!I$19</f>
        <v>111.57204120531648</v>
      </c>
      <c r="J226" s="184">
        <f>J169/RES_summary!J$19</f>
        <v>116.45918087453528</v>
      </c>
      <c r="K226" s="184">
        <f>K169/RES_summary!K$19</f>
        <v>108.88783762118139</v>
      </c>
      <c r="L226" s="184">
        <f>L169/RES_summary!L$19</f>
        <v>104.12927527146731</v>
      </c>
      <c r="M226" s="184">
        <f>M169/RES_summary!M$19</f>
        <v>114.45434153480028</v>
      </c>
      <c r="N226" s="184">
        <f>N169/RES_summary!N$19</f>
        <v>100.65970088646438</v>
      </c>
      <c r="O226" s="184">
        <f>O169/RES_summary!O$19</f>
        <v>76.530334485636672</v>
      </c>
      <c r="P226" s="184">
        <f>P169/RES_summary!P$19</f>
        <v>76.950363846940064</v>
      </c>
      <c r="Q226" s="184">
        <f>Q169/RES_summary!Q$19</f>
        <v>93.520053920174618</v>
      </c>
    </row>
    <row r="227" spans="1:17" ht="12" customHeight="1" x14ac:dyDescent="0.25">
      <c r="A227" s="158" t="s">
        <v>65</v>
      </c>
      <c r="B227" s="178">
        <f>B170/RES_summary!B$19</f>
        <v>80.937835477621164</v>
      </c>
      <c r="C227" s="178">
        <f>C170/RES_summary!C$19</f>
        <v>81.229352433466644</v>
      </c>
      <c r="D227" s="178">
        <f>D170/RES_summary!D$19</f>
        <v>78.881558613790276</v>
      </c>
      <c r="E227" s="178">
        <f>E170/RES_summary!E$19</f>
        <v>97.651611294647196</v>
      </c>
      <c r="F227" s="178">
        <f>F170/RES_summary!F$19</f>
        <v>90.276745880446086</v>
      </c>
      <c r="G227" s="178">
        <f>G170/RES_summary!G$19</f>
        <v>92.582307292333425</v>
      </c>
      <c r="H227" s="178">
        <f>H170/RES_summary!H$19</f>
        <v>102.07937162650444</v>
      </c>
      <c r="I227" s="178">
        <f>I170/RES_summary!I$19</f>
        <v>75.460267602284802</v>
      </c>
      <c r="J227" s="178">
        <f>J170/RES_summary!J$19</f>
        <v>78.677703066085016</v>
      </c>
      <c r="K227" s="178">
        <f>K170/RES_summary!K$19</f>
        <v>71.445552764723928</v>
      </c>
      <c r="L227" s="178">
        <f>L170/RES_summary!L$19</f>
        <v>66.154522230100341</v>
      </c>
      <c r="M227" s="178">
        <f>M170/RES_summary!M$19</f>
        <v>78.946484475468452</v>
      </c>
      <c r="N227" s="178">
        <f>N170/RES_summary!N$19</f>
        <v>64.41948119609772</v>
      </c>
      <c r="O227" s="178">
        <f>O170/RES_summary!O$19</f>
        <v>40.429633329019438</v>
      </c>
      <c r="P227" s="178">
        <f>P170/RES_summary!P$19</f>
        <v>40.833744857874649</v>
      </c>
      <c r="Q227" s="178">
        <f>Q170/RES_summary!Q$19</f>
        <v>56.852321668509603</v>
      </c>
    </row>
    <row r="228" spans="1:17" ht="12" customHeight="1" x14ac:dyDescent="0.25">
      <c r="A228" s="23" t="s">
        <v>149</v>
      </c>
      <c r="B228" s="177">
        <f>B171/RES_summary!B$19</f>
        <v>80.733300497989177</v>
      </c>
      <c r="C228" s="177">
        <f>C171/RES_summary!C$19</f>
        <v>81.055709664052671</v>
      </c>
      <c r="D228" s="177">
        <f>D171/RES_summary!D$19</f>
        <v>78.627889091158394</v>
      </c>
      <c r="E228" s="177">
        <f>E171/RES_summary!E$19</f>
        <v>97.327220973364561</v>
      </c>
      <c r="F228" s="177">
        <f>F171/RES_summary!F$19</f>
        <v>89.992348537319884</v>
      </c>
      <c r="G228" s="177">
        <f>G171/RES_summary!G$19</f>
        <v>92.385310838422882</v>
      </c>
      <c r="H228" s="177">
        <f>H171/RES_summary!H$19</f>
        <v>101.74352209453988</v>
      </c>
      <c r="I228" s="177">
        <f>I171/RES_summary!I$19</f>
        <v>75.109560126689402</v>
      </c>
      <c r="J228" s="177">
        <f>J171/RES_summary!J$19</f>
        <v>78.3265576779648</v>
      </c>
      <c r="K228" s="177">
        <f>K171/RES_summary!K$19</f>
        <v>71.081311352125667</v>
      </c>
      <c r="L228" s="177">
        <f>L171/RES_summary!L$19</f>
        <v>65.812286130370495</v>
      </c>
      <c r="M228" s="177">
        <f>M171/RES_summary!M$19</f>
        <v>78.763169291023829</v>
      </c>
      <c r="N228" s="177">
        <f>N171/RES_summary!N$19</f>
        <v>63.998217653101065</v>
      </c>
      <c r="O228" s="177">
        <f>O171/RES_summary!O$19</f>
        <v>40.163590424550009</v>
      </c>
      <c r="P228" s="177">
        <f>P171/RES_summary!P$19</f>
        <v>40.596269981342836</v>
      </c>
      <c r="Q228" s="177">
        <f>Q171/RES_summary!Q$19</f>
        <v>56.489301024096022</v>
      </c>
    </row>
    <row r="229" spans="1:17" ht="12" customHeight="1" x14ac:dyDescent="0.25">
      <c r="A229" s="23" t="s">
        <v>60</v>
      </c>
      <c r="B229" s="177">
        <f>B172/RES_summary!B$19</f>
        <v>0.20453497963199216</v>
      </c>
      <c r="C229" s="177">
        <f>C172/RES_summary!C$19</f>
        <v>0.17364276941396711</v>
      </c>
      <c r="D229" s="177">
        <f>D172/RES_summary!D$19</f>
        <v>0.25366952263188836</v>
      </c>
      <c r="E229" s="177">
        <f>E172/RES_summary!E$19</f>
        <v>0.32439032128261502</v>
      </c>
      <c r="F229" s="177">
        <f>F172/RES_summary!F$19</f>
        <v>0.28439734312619319</v>
      </c>
      <c r="G229" s="177">
        <f>G172/RES_summary!G$19</f>
        <v>0.19699645391053111</v>
      </c>
      <c r="H229" s="177">
        <f>H172/RES_summary!H$19</f>
        <v>0.33584953196454204</v>
      </c>
      <c r="I229" s="177">
        <f>I172/RES_summary!I$19</f>
        <v>0.35070747559540605</v>
      </c>
      <c r="J229" s="177">
        <f>J172/RES_summary!J$19</f>
        <v>0.35114538812021678</v>
      </c>
      <c r="K229" s="177">
        <f>K172/RES_summary!K$19</f>
        <v>0.36424141259825049</v>
      </c>
      <c r="L229" s="177">
        <f>L172/RES_summary!L$19</f>
        <v>0.34223609972984037</v>
      </c>
      <c r="M229" s="177">
        <f>M172/RES_summary!M$19</f>
        <v>0.18331518444461914</v>
      </c>
      <c r="N229" s="177">
        <f>N172/RES_summary!N$19</f>
        <v>0.42126354299664887</v>
      </c>
      <c r="O229" s="177">
        <f>O172/RES_summary!O$19</f>
        <v>0.26604290446942963</v>
      </c>
      <c r="P229" s="177">
        <f>P172/RES_summary!P$19</f>
        <v>0.23747487653181809</v>
      </c>
      <c r="Q229" s="177">
        <f>Q172/RES_summary!Q$19</f>
        <v>0.36302064441357668</v>
      </c>
    </row>
    <row r="230" spans="1:17" ht="12" customHeight="1" x14ac:dyDescent="0.25">
      <c r="A230" s="158" t="s">
        <v>112</v>
      </c>
      <c r="B230" s="178">
        <f>B173/RES_summary!B$19</f>
        <v>1.7418713450231385</v>
      </c>
      <c r="C230" s="178">
        <f>C173/RES_summary!C$19</f>
        <v>2.2128173990926778</v>
      </c>
      <c r="D230" s="178">
        <f>D173/RES_summary!D$19</f>
        <v>2.5450019977038321</v>
      </c>
      <c r="E230" s="178">
        <f>E173/RES_summary!E$19</f>
        <v>2.7939587296365205</v>
      </c>
      <c r="F230" s="178">
        <f>F173/RES_summary!F$19</f>
        <v>3.1104706707881031</v>
      </c>
      <c r="G230" s="178">
        <f>G173/RES_summary!G$19</f>
        <v>3.4053323070112396</v>
      </c>
      <c r="H230" s="178">
        <f>H173/RES_summary!H$19</f>
        <v>3.6809699722460367</v>
      </c>
      <c r="I230" s="178">
        <f>I173/RES_summary!I$19</f>
        <v>3.9730585068880857</v>
      </c>
      <c r="J230" s="178">
        <f>J173/RES_summary!J$19</f>
        <v>4.3486074947400368</v>
      </c>
      <c r="K230" s="178">
        <f>K173/RES_summary!K$19</f>
        <v>4.332227731642786</v>
      </c>
      <c r="L230" s="178">
        <f>L173/RES_summary!L$19</f>
        <v>4.3851194310692998</v>
      </c>
      <c r="M230" s="178">
        <f>M173/RES_summary!M$19</f>
        <v>4.2229862737961268</v>
      </c>
      <c r="N230" s="178">
        <f>N173/RES_summary!N$19</f>
        <v>4.174411122866883</v>
      </c>
      <c r="O230" s="178">
        <f>O173/RES_summary!O$19</f>
        <v>3.9017996943536426</v>
      </c>
      <c r="P230" s="178">
        <f>P173/RES_summary!P$19</f>
        <v>3.8103142050092185</v>
      </c>
      <c r="Q230" s="178">
        <f>Q173/RES_summary!Q$19</f>
        <v>3.8081693588365604</v>
      </c>
    </row>
    <row r="231" spans="1:17" ht="12" customHeight="1" x14ac:dyDescent="0.25">
      <c r="A231" s="23" t="s">
        <v>60</v>
      </c>
      <c r="B231" s="177">
        <f>B174/RES_summary!B$19</f>
        <v>1.7418713450231385</v>
      </c>
      <c r="C231" s="177">
        <f>C174/RES_summary!C$19</f>
        <v>2.2128173990926778</v>
      </c>
      <c r="D231" s="177">
        <f>D174/RES_summary!D$19</f>
        <v>2.5450019977038321</v>
      </c>
      <c r="E231" s="177">
        <f>E174/RES_summary!E$19</f>
        <v>2.7939587296365205</v>
      </c>
      <c r="F231" s="177">
        <f>F174/RES_summary!F$19</f>
        <v>3.1104706707881031</v>
      </c>
      <c r="G231" s="177">
        <f>G174/RES_summary!G$19</f>
        <v>3.4053323070112396</v>
      </c>
      <c r="H231" s="177">
        <f>H174/RES_summary!H$19</f>
        <v>3.6809699722460367</v>
      </c>
      <c r="I231" s="177">
        <f>I174/RES_summary!I$19</f>
        <v>3.9730585068880857</v>
      </c>
      <c r="J231" s="177">
        <f>J174/RES_summary!J$19</f>
        <v>4.3486074947400368</v>
      </c>
      <c r="K231" s="177">
        <f>K174/RES_summary!K$19</f>
        <v>4.332227731642786</v>
      </c>
      <c r="L231" s="177">
        <f>L174/RES_summary!L$19</f>
        <v>4.3851194310692998</v>
      </c>
      <c r="M231" s="177">
        <f>M174/RES_summary!M$19</f>
        <v>4.2229862737961268</v>
      </c>
      <c r="N231" s="177">
        <f>N174/RES_summary!N$19</f>
        <v>4.174411122866883</v>
      </c>
      <c r="O231" s="177">
        <f>O174/RES_summary!O$19</f>
        <v>3.9017996943536426</v>
      </c>
      <c r="P231" s="177">
        <f>P174/RES_summary!P$19</f>
        <v>3.8103142050092185</v>
      </c>
      <c r="Q231" s="177">
        <f>Q174/RES_summary!Q$19</f>
        <v>3.8081693588365604</v>
      </c>
    </row>
    <row r="232" spans="1:17" ht="12" customHeight="1" x14ac:dyDescent="0.25">
      <c r="A232" s="158" t="s">
        <v>63</v>
      </c>
      <c r="B232" s="178">
        <f>B175/RES_summary!B$19</f>
        <v>15.540112613227551</v>
      </c>
      <c r="C232" s="178">
        <f>C175/RES_summary!C$19</f>
        <v>15.794849831210968</v>
      </c>
      <c r="D232" s="178">
        <f>D175/RES_summary!D$19</f>
        <v>16.593503400850437</v>
      </c>
      <c r="E232" s="178">
        <f>E175/RES_summary!E$19</f>
        <v>16.487390946526801</v>
      </c>
      <c r="F232" s="178">
        <f>F175/RES_summary!F$19</f>
        <v>16.778369642110878</v>
      </c>
      <c r="G232" s="178">
        <f>G175/RES_summary!G$19</f>
        <v>16.867023809697272</v>
      </c>
      <c r="H232" s="178">
        <f>H175/RES_summary!H$19</f>
        <v>18.666307885636304</v>
      </c>
      <c r="I232" s="178">
        <f>I175/RES_summary!I$19</f>
        <v>16.289894866351496</v>
      </c>
      <c r="J232" s="178">
        <f>J175/RES_summary!J$19</f>
        <v>17.745511650913802</v>
      </c>
      <c r="K232" s="178">
        <f>K175/RES_summary!K$19</f>
        <v>17.681431728514081</v>
      </c>
      <c r="L232" s="178">
        <f>L175/RES_summary!L$19</f>
        <v>17.958742712688146</v>
      </c>
      <c r="M232" s="178">
        <f>M175/RES_summary!M$19</f>
        <v>16.733604138972911</v>
      </c>
      <c r="N232" s="178">
        <f>N175/RES_summary!N$19</f>
        <v>16.406122571070615</v>
      </c>
      <c r="O232" s="178">
        <f>O175/RES_summary!O$19</f>
        <v>17.189860022610713</v>
      </c>
      <c r="P232" s="178">
        <f>P175/RES_summary!P$19</f>
        <v>17.14877109080734</v>
      </c>
      <c r="Q232" s="178">
        <f>Q175/RES_summary!Q$19</f>
        <v>17.069644321873326</v>
      </c>
    </row>
    <row r="233" spans="1:17" ht="12" customHeight="1" x14ac:dyDescent="0.25">
      <c r="A233" s="167" t="s">
        <v>148</v>
      </c>
      <c r="B233" s="183">
        <f>B176/RES_summary!B$19</f>
        <v>16.404020034548278</v>
      </c>
      <c r="C233" s="183">
        <f>C176/RES_summary!C$19</f>
        <v>16.405604679287059</v>
      </c>
      <c r="D233" s="183">
        <f>D176/RES_summary!D$19</f>
        <v>16.936188927831051</v>
      </c>
      <c r="E233" s="183">
        <f>E176/RES_summary!E$19</f>
        <v>17.049946402499064</v>
      </c>
      <c r="F233" s="183">
        <f>F176/RES_summary!F$19</f>
        <v>17.377939268670129</v>
      </c>
      <c r="G233" s="183">
        <f>G176/RES_summary!G$19</f>
        <v>17.421185185522695</v>
      </c>
      <c r="H233" s="183">
        <f>H176/RES_summary!H$19</f>
        <v>19.943459312847175</v>
      </c>
      <c r="I233" s="183">
        <f>I176/RES_summary!I$19</f>
        <v>16.443711061112349</v>
      </c>
      <c r="J233" s="183">
        <f>J176/RES_summary!J$19</f>
        <v>18.730029531893713</v>
      </c>
      <c r="K233" s="183">
        <f>K176/RES_summary!K$19</f>
        <v>18.926449561247686</v>
      </c>
      <c r="L233" s="183">
        <f>L176/RES_summary!L$19</f>
        <v>19.303607578620255</v>
      </c>
      <c r="M233" s="183">
        <f>M176/RES_summary!M$19</f>
        <v>17.451492965805201</v>
      </c>
      <c r="N233" s="183">
        <f>N176/RES_summary!N$19</f>
        <v>16.850795141628097</v>
      </c>
      <c r="O233" s="183">
        <f>O176/RES_summary!O$19</f>
        <v>18.25033837005433</v>
      </c>
      <c r="P233" s="183">
        <f>P176/RES_summary!P$19</f>
        <v>18.237999843765682</v>
      </c>
      <c r="Q233" s="183">
        <f>Q176/RES_summary!Q$19</f>
        <v>18.232490915347864</v>
      </c>
    </row>
    <row r="234" spans="1:17" ht="12" customHeight="1" x14ac:dyDescent="0.25">
      <c r="A234" s="167" t="s">
        <v>147</v>
      </c>
      <c r="B234" s="183">
        <f>B177/RES_summary!B$19</f>
        <v>13.698907719755619</v>
      </c>
      <c r="C234" s="183">
        <f>C177/RES_summary!C$19</f>
        <v>13.742059707801847</v>
      </c>
      <c r="D234" s="183">
        <f>D177/RES_summary!D$19</f>
        <v>14.394270525546839</v>
      </c>
      <c r="E234" s="183">
        <f>E177/RES_summary!E$19</f>
        <v>14.641195220082366</v>
      </c>
      <c r="F234" s="183">
        <f>F177/RES_summary!F$19</f>
        <v>14.825204198376184</v>
      </c>
      <c r="G234" s="183">
        <f>G177/RES_summary!G$19</f>
        <v>15.079456721908352</v>
      </c>
      <c r="H234" s="183">
        <f>H177/RES_summary!H$19</f>
        <v>15.944286774332669</v>
      </c>
      <c r="I234" s="183">
        <f>I177/RES_summary!I$19</f>
        <v>15.203017652141611</v>
      </c>
      <c r="J234" s="183">
        <f>J177/RES_summary!J$19</f>
        <v>16.182842680863455</v>
      </c>
      <c r="K234" s="183">
        <f>K177/RES_summary!K$19</f>
        <v>16.26708252828811</v>
      </c>
      <c r="L234" s="183">
        <f>L177/RES_summary!L$19</f>
        <v>16.494130264654626</v>
      </c>
      <c r="M234" s="183">
        <f>M177/RES_summary!M$19</f>
        <v>15.802975487797445</v>
      </c>
      <c r="N234" s="183">
        <f>N177/RES_summary!N$19</f>
        <v>15.562459942231088</v>
      </c>
      <c r="O234" s="183">
        <f>O177/RES_summary!O$19</f>
        <v>15.912936407869759</v>
      </c>
      <c r="P234" s="183">
        <f>P177/RES_summary!P$19</f>
        <v>15.911692653459541</v>
      </c>
      <c r="Q234" s="183">
        <f>Q177/RES_summary!Q$19</f>
        <v>15.91705889123325</v>
      </c>
    </row>
    <row r="235" spans="1:17" ht="12" customHeight="1" x14ac:dyDescent="0.25">
      <c r="A235" s="166" t="s">
        <v>61</v>
      </c>
      <c r="B235" s="182">
        <f>B178/RES_summary!B$19</f>
        <v>4.1830251088098169</v>
      </c>
      <c r="C235" s="182">
        <f>C178/RES_summary!C$19</f>
        <v>4.1834291932182079</v>
      </c>
      <c r="D235" s="182">
        <f>D178/RES_summary!D$19</f>
        <v>5.0808566783493214</v>
      </c>
      <c r="E235" s="182">
        <f>E178/RES_summary!E$19</f>
        <v>5.6264823128246855</v>
      </c>
      <c r="F235" s="182">
        <f>F178/RES_summary!F$19</f>
        <v>5.0656692968173509</v>
      </c>
      <c r="G235" s="182">
        <f>G178/RES_summary!G$19</f>
        <v>5.9580453334487675</v>
      </c>
      <c r="H235" s="182">
        <f>H178/RES_summary!H$19</f>
        <v>6.3819069801110935</v>
      </c>
      <c r="I235" s="182">
        <f>I178/RES_summary!I$19</f>
        <v>4.9331133183336977</v>
      </c>
      <c r="J235" s="182">
        <f>J178/RES_summary!J$19</f>
        <v>5.6190088595681171</v>
      </c>
      <c r="K235" s="182">
        <f>K178/RES_summary!K$19</f>
        <v>5.4886703727618329</v>
      </c>
      <c r="L235" s="182">
        <f>L178/RES_summary!L$19</f>
        <v>5.7910822735860794</v>
      </c>
      <c r="M235" s="182">
        <f>M178/RES_summary!M$19</f>
        <v>5.4448658053312187</v>
      </c>
      <c r="N235" s="182">
        <f>N178/RES_summary!N$19</f>
        <v>5.2574480841879678</v>
      </c>
      <c r="O235" s="182">
        <f>O178/RES_summary!O$19</f>
        <v>5.6941055714569559</v>
      </c>
      <c r="P235" s="182">
        <f>P178/RES_summary!P$19</f>
        <v>5.6902559512548896</v>
      </c>
      <c r="Q235" s="182">
        <f>Q178/RES_summary!Q$19</f>
        <v>5.6885371655885333</v>
      </c>
    </row>
    <row r="236" spans="1:17" ht="12" customHeight="1" x14ac:dyDescent="0.25">
      <c r="A236" s="147" t="s">
        <v>59</v>
      </c>
      <c r="B236" s="181">
        <f>B179/RES_summary!B$19</f>
        <v>9.5158826109458001</v>
      </c>
      <c r="C236" s="181">
        <f>C179/RES_summary!C$19</f>
        <v>9.5586305145836423</v>
      </c>
      <c r="D236" s="181">
        <f>D179/RES_summary!D$19</f>
        <v>9.3134138471975163</v>
      </c>
      <c r="E236" s="181">
        <f>E179/RES_summary!E$19</f>
        <v>9.0147129072576782</v>
      </c>
      <c r="F236" s="181">
        <f>F179/RES_summary!F$19</f>
        <v>9.7595349015588369</v>
      </c>
      <c r="G236" s="181">
        <f>G179/RES_summary!G$19</f>
        <v>9.1214113884595882</v>
      </c>
      <c r="H236" s="181">
        <f>H179/RES_summary!H$19</f>
        <v>9.5623797942215774</v>
      </c>
      <c r="I236" s="181">
        <f>I179/RES_summary!I$19</f>
        <v>10.269904333807913</v>
      </c>
      <c r="J236" s="181">
        <f>J179/RES_summary!J$19</f>
        <v>10.563833821295338</v>
      </c>
      <c r="K236" s="181">
        <f>K179/RES_summary!K$19</f>
        <v>10.778412155526278</v>
      </c>
      <c r="L236" s="181">
        <f>L179/RES_summary!L$19</f>
        <v>10.70304799106855</v>
      </c>
      <c r="M236" s="181">
        <f>M179/RES_summary!M$19</f>
        <v>10.358109682466225</v>
      </c>
      <c r="N236" s="181">
        <f>N179/RES_summary!N$19</f>
        <v>10.30501185804312</v>
      </c>
      <c r="O236" s="181">
        <f>O179/RES_summary!O$19</f>
        <v>10.218830836412804</v>
      </c>
      <c r="P236" s="181">
        <f>P179/RES_summary!P$19</f>
        <v>10.221436702204652</v>
      </c>
      <c r="Q236" s="181">
        <f>Q179/RES_summary!Q$19</f>
        <v>10.228521725644717</v>
      </c>
    </row>
    <row r="237" spans="1:17" ht="12" customHeight="1" x14ac:dyDescent="0.25">
      <c r="A237" s="163" t="s">
        <v>142</v>
      </c>
      <c r="B237" s="180">
        <f>B180/RES_summary!B$19</f>
        <v>21.356964144300417</v>
      </c>
      <c r="C237" s="180">
        <f>C180/RES_summary!C$19</f>
        <v>21.161228818226359</v>
      </c>
      <c r="D237" s="180">
        <f>D180/RES_summary!D$19</f>
        <v>22.310492817167837</v>
      </c>
      <c r="E237" s="180">
        <f>E180/RES_summary!E$19</f>
        <v>22.663551384270409</v>
      </c>
      <c r="F237" s="180">
        <f>F180/RES_summary!F$19</f>
        <v>22.768506348973673</v>
      </c>
      <c r="G237" s="180">
        <f>G180/RES_summary!G$19</f>
        <v>22.25643565765478</v>
      </c>
      <c r="H237" s="180">
        <f>H180/RES_summary!H$19</f>
        <v>23.164418183096895</v>
      </c>
      <c r="I237" s="180">
        <f>I180/RES_summary!I$19</f>
        <v>24.931598988674484</v>
      </c>
      <c r="J237" s="180">
        <f>J180/RES_summary!J$19</f>
        <v>25.359124484477096</v>
      </c>
      <c r="K237" s="180">
        <f>K180/RES_summary!K$19</f>
        <v>25.278896640970292</v>
      </c>
      <c r="L237" s="180">
        <f>L180/RES_summary!L$19</f>
        <v>25.104322366402148</v>
      </c>
      <c r="M237" s="180">
        <f>M180/RES_summary!M$19</f>
        <v>23.337524301964184</v>
      </c>
      <c r="N237" s="180">
        <f>N180/RES_summary!N$19</f>
        <v>25.764111741879145</v>
      </c>
      <c r="O237" s="180">
        <f>O180/RES_summary!O$19</f>
        <v>24.288194513651007</v>
      </c>
      <c r="P237" s="180">
        <f>P180/RES_summary!P$19</f>
        <v>23.598496454256328</v>
      </c>
      <c r="Q237" s="180">
        <f>Q180/RES_summary!Q$19</f>
        <v>25.074124360006635</v>
      </c>
    </row>
    <row r="238" spans="1:17" ht="12" customHeight="1" x14ac:dyDescent="0.25">
      <c r="A238" s="161" t="s">
        <v>141</v>
      </c>
      <c r="B238" s="179">
        <f>B181/RES_summary!B$19</f>
        <v>14.961908467742413</v>
      </c>
      <c r="C238" s="179">
        <f>C181/RES_summary!C$19</f>
        <v>14.95474386323137</v>
      </c>
      <c r="D238" s="179">
        <f>D181/RES_summary!D$19</f>
        <v>16.006561692347876</v>
      </c>
      <c r="E238" s="179">
        <f>E181/RES_summary!E$19</f>
        <v>16.493684864066914</v>
      </c>
      <c r="F238" s="179">
        <f>F181/RES_summary!F$19</f>
        <v>16.396554502284651</v>
      </c>
      <c r="G238" s="179">
        <f>G181/RES_summary!G$19</f>
        <v>16.733112383377513</v>
      </c>
      <c r="H238" s="179">
        <f>H181/RES_summary!H$19</f>
        <v>16.974993612812579</v>
      </c>
      <c r="I238" s="179">
        <f>I181/RES_summary!I$19</f>
        <v>17.749384030410251</v>
      </c>
      <c r="J238" s="179">
        <f>J181/RES_summary!J$19</f>
        <v>18.171571166638472</v>
      </c>
      <c r="K238" s="179">
        <f>K181/RES_summary!K$19</f>
        <v>18.109292181407671</v>
      </c>
      <c r="L238" s="179">
        <f>L181/RES_summary!L$19</f>
        <v>18.23434470098919</v>
      </c>
      <c r="M238" s="179">
        <f>M181/RES_summary!M$19</f>
        <v>17.639417264679054</v>
      </c>
      <c r="N238" s="179">
        <f>N181/RES_summary!N$19</f>
        <v>18.343414721509415</v>
      </c>
      <c r="O238" s="179">
        <f>O181/RES_summary!O$19</f>
        <v>17.796747524671922</v>
      </c>
      <c r="P238" s="179">
        <f>P181/RES_summary!P$19</f>
        <v>17.584167595932627</v>
      </c>
      <c r="Q238" s="179">
        <f>Q181/RES_summary!Q$19</f>
        <v>18.051648525966776</v>
      </c>
    </row>
    <row r="239" spans="1:17" ht="12" customHeight="1" x14ac:dyDescent="0.25">
      <c r="A239" s="148" t="s">
        <v>60</v>
      </c>
      <c r="B239" s="177">
        <f>B182/RES_summary!B$19</f>
        <v>5.446025856796612</v>
      </c>
      <c r="C239" s="177">
        <f>C182/RES_summary!C$19</f>
        <v>5.3961133486477282</v>
      </c>
      <c r="D239" s="177">
        <f>D182/RES_summary!D$19</f>
        <v>6.6931478451503557</v>
      </c>
      <c r="E239" s="177">
        <f>E182/RES_summary!E$19</f>
        <v>7.4789719568092314</v>
      </c>
      <c r="F239" s="177">
        <f>F182/RES_summary!F$19</f>
        <v>6.6370196007258189</v>
      </c>
      <c r="G239" s="177">
        <f>G182/RES_summary!G$19</f>
        <v>7.6117009949179275</v>
      </c>
      <c r="H239" s="177">
        <f>H182/RES_summary!H$19</f>
        <v>7.4126138185910033</v>
      </c>
      <c r="I239" s="177">
        <f>I182/RES_summary!I$19</f>
        <v>7.479479696602338</v>
      </c>
      <c r="J239" s="177">
        <f>J182/RES_summary!J$19</f>
        <v>7.6077373453431321</v>
      </c>
      <c r="K239" s="177">
        <f>K182/RES_summary!K$19</f>
        <v>7.3308800258813891</v>
      </c>
      <c r="L239" s="177">
        <f>L182/RES_summary!L$19</f>
        <v>7.5312967099206469</v>
      </c>
      <c r="M239" s="177">
        <f>M182/RES_summary!M$19</f>
        <v>7.2813075822128308</v>
      </c>
      <c r="N239" s="177">
        <f>N182/RES_summary!N$19</f>
        <v>8.038402863466299</v>
      </c>
      <c r="O239" s="177">
        <f>O182/RES_summary!O$19</f>
        <v>7.5779166882591174</v>
      </c>
      <c r="P239" s="177">
        <f>P182/RES_summary!P$19</f>
        <v>7.3627308937279743</v>
      </c>
      <c r="Q239" s="177">
        <f>Q182/RES_summary!Q$19</f>
        <v>7.8231268003220658</v>
      </c>
    </row>
    <row r="240" spans="1:17" ht="12" customHeight="1" x14ac:dyDescent="0.25">
      <c r="A240" s="148" t="s">
        <v>59</v>
      </c>
      <c r="B240" s="177">
        <f>B183/RES_summary!B$19</f>
        <v>9.5158826109458037</v>
      </c>
      <c r="C240" s="177">
        <f>C183/RES_summary!C$19</f>
        <v>9.5586305145836423</v>
      </c>
      <c r="D240" s="177">
        <f>D183/RES_summary!D$19</f>
        <v>9.3134138471975181</v>
      </c>
      <c r="E240" s="177">
        <f>E183/RES_summary!E$19</f>
        <v>9.0147129072576799</v>
      </c>
      <c r="F240" s="177">
        <f>F183/RES_summary!F$19</f>
        <v>9.7595349015588333</v>
      </c>
      <c r="G240" s="177">
        <f>G183/RES_summary!G$19</f>
        <v>9.1214113884595864</v>
      </c>
      <c r="H240" s="177">
        <f>H183/RES_summary!H$19</f>
        <v>9.5623797942215738</v>
      </c>
      <c r="I240" s="177">
        <f>I183/RES_summary!I$19</f>
        <v>10.269904333807913</v>
      </c>
      <c r="J240" s="177">
        <f>J183/RES_summary!J$19</f>
        <v>10.563833821295342</v>
      </c>
      <c r="K240" s="177">
        <f>K183/RES_summary!K$19</f>
        <v>10.778412155526281</v>
      </c>
      <c r="L240" s="177">
        <f>L183/RES_summary!L$19</f>
        <v>10.703047991068544</v>
      </c>
      <c r="M240" s="177">
        <f>M183/RES_summary!M$19</f>
        <v>10.358109682466219</v>
      </c>
      <c r="N240" s="177">
        <f>N183/RES_summary!N$19</f>
        <v>10.305011858043116</v>
      </c>
      <c r="O240" s="177">
        <f>O183/RES_summary!O$19</f>
        <v>10.218830836412806</v>
      </c>
      <c r="P240" s="177">
        <f>P183/RES_summary!P$19</f>
        <v>10.221436702204652</v>
      </c>
      <c r="Q240" s="177">
        <f>Q183/RES_summary!Q$19</f>
        <v>10.228521725644709</v>
      </c>
    </row>
    <row r="241" spans="1:17" ht="12" customHeight="1" x14ac:dyDescent="0.25">
      <c r="A241" s="158" t="s">
        <v>62</v>
      </c>
      <c r="B241" s="178">
        <f>B184/RES_summary!B$19</f>
        <v>14.882729778376858</v>
      </c>
      <c r="C241" s="178">
        <f>C184/RES_summary!C$19</f>
        <v>14.722775383559039</v>
      </c>
      <c r="D241" s="178">
        <f>D184/RES_summary!D$19</f>
        <v>15.153285094832945</v>
      </c>
      <c r="E241" s="178">
        <f>E184/RES_summary!E$19</f>
        <v>15.103499791249535</v>
      </c>
      <c r="F241" s="178">
        <f>F184/RES_summary!F$19</f>
        <v>14.930141085519709</v>
      </c>
      <c r="G241" s="178">
        <f>G184/RES_summary!G$19</f>
        <v>14.475526658612194</v>
      </c>
      <c r="H241" s="178">
        <f>H184/RES_summary!H$19</f>
        <v>15.074908933583012</v>
      </c>
      <c r="I241" s="178">
        <f>I184/RES_summary!I$19</f>
        <v>15.848820229792096</v>
      </c>
      <c r="J241" s="178">
        <f>J184/RES_summary!J$19</f>
        <v>15.687358662796404</v>
      </c>
      <c r="K241" s="178">
        <f>K184/RES_summary!K$19</f>
        <v>15.428625396300607</v>
      </c>
      <c r="L241" s="178">
        <f>L184/RES_summary!L$19</f>
        <v>15.630890897609524</v>
      </c>
      <c r="M241" s="178">
        <f>M184/RES_summary!M$19</f>
        <v>14.551266646562784</v>
      </c>
      <c r="N241" s="178">
        <f>N184/RES_summary!N$19</f>
        <v>15.659685996429166</v>
      </c>
      <c r="O241" s="178">
        <f>O184/RES_summary!O$19</f>
        <v>15.009041439652872</v>
      </c>
      <c r="P241" s="178">
        <f>P184/RES_summary!P$19</f>
        <v>15.157533693248853</v>
      </c>
      <c r="Q241" s="178">
        <f>Q184/RES_summary!Q$19</f>
        <v>15.789918570955123</v>
      </c>
    </row>
    <row r="242" spans="1:17" ht="12" customHeight="1" x14ac:dyDescent="0.25">
      <c r="A242" s="23" t="s">
        <v>57</v>
      </c>
      <c r="B242" s="177">
        <f>B185/RES_summary!B$19</f>
        <v>27.612227592332545</v>
      </c>
      <c r="C242" s="177">
        <f>C185/RES_summary!C$19</f>
        <v>27.386339708629027</v>
      </c>
      <c r="D242" s="177">
        <f>D185/RES_summary!D$19</f>
        <v>28.017813280794897</v>
      </c>
      <c r="E242" s="177">
        <f>E185/RES_summary!E$19</f>
        <v>27.178814356708532</v>
      </c>
      <c r="F242" s="177">
        <f>F185/RES_summary!F$19</f>
        <v>27.132697068123306</v>
      </c>
      <c r="G242" s="177">
        <f>G185/RES_summary!G$19</f>
        <v>26.812804675418352</v>
      </c>
      <c r="H242" s="177">
        <f>H185/RES_summary!H$19</f>
        <v>26.988318601367848</v>
      </c>
      <c r="I242" s="177">
        <f>I185/RES_summary!I$19</f>
        <v>27.369862278415813</v>
      </c>
      <c r="J242" s="177">
        <f>J185/RES_summary!J$19</f>
        <v>27.184843822709581</v>
      </c>
      <c r="K242" s="177">
        <f>K185/RES_summary!K$19</f>
        <v>26.863928792996333</v>
      </c>
      <c r="L242" s="177">
        <f>L185/RES_summary!L$19</f>
        <v>26.815170958045197</v>
      </c>
      <c r="M242" s="177">
        <f>M185/RES_summary!M$19</f>
        <v>25.695877616667008</v>
      </c>
      <c r="N242" s="177">
        <f>N185/RES_summary!N$19</f>
        <v>25.501167286060319</v>
      </c>
      <c r="O242" s="177">
        <f>O185/RES_summary!O$19</f>
        <v>25.098513883884252</v>
      </c>
      <c r="P242" s="177">
        <f>P185/RES_summary!P$19</f>
        <v>24.489910348009168</v>
      </c>
      <c r="Q242" s="177">
        <f>Q185/RES_summary!Q$19</f>
        <v>24.067266393943054</v>
      </c>
    </row>
    <row r="243" spans="1:17" ht="12" customHeight="1" x14ac:dyDescent="0.25">
      <c r="A243" s="29" t="s">
        <v>140</v>
      </c>
      <c r="B243" s="176">
        <f>B186/RES_summary!B$19</f>
        <v>14.266170577051099</v>
      </c>
      <c r="C243" s="176">
        <f>C186/RES_summary!C$19</f>
        <v>14.107375729471975</v>
      </c>
      <c r="D243" s="176">
        <f>D186/RES_summary!D$19</f>
        <v>14.841822511936115</v>
      </c>
      <c r="E243" s="176">
        <f>E186/RES_summary!E$19</f>
        <v>14.809172955792222</v>
      </c>
      <c r="F243" s="176">
        <f>F186/RES_summary!F$19</f>
        <v>14.595525605823973</v>
      </c>
      <c r="G243" s="176">
        <f>G186/RES_summary!G$19</f>
        <v>14.160426447243946</v>
      </c>
      <c r="H243" s="176">
        <f>H186/RES_summary!H$19</f>
        <v>14.780842232680225</v>
      </c>
      <c r="I243" s="176">
        <f>I186/RES_summary!I$19</f>
        <v>15.536537982764386</v>
      </c>
      <c r="J243" s="176">
        <f>J186/RES_summary!J$19</f>
        <v>15.359909998363795</v>
      </c>
      <c r="K243" s="176">
        <f>K186/RES_summary!K$19</f>
        <v>15.195459271346083</v>
      </c>
      <c r="L243" s="176">
        <f>L186/RES_summary!L$19</f>
        <v>15.23097275586507</v>
      </c>
      <c r="M243" s="176">
        <f>M186/RES_summary!M$19</f>
        <v>14.167629659768934</v>
      </c>
      <c r="N243" s="176">
        <f>N186/RES_summary!N$19</f>
        <v>15.582861579531025</v>
      </c>
      <c r="O243" s="176">
        <f>O186/RES_summary!O$19</f>
        <v>14.578780594149015</v>
      </c>
      <c r="P243" s="176">
        <f>P186/RES_summary!P$19</f>
        <v>14.403571194413775</v>
      </c>
      <c r="Q243" s="176">
        <f>Q186/RES_summary!Q$19</f>
        <v>15.181354409704158</v>
      </c>
    </row>
    <row r="245" spans="1:17" ht="12" customHeight="1" x14ac:dyDescent="0.25">
      <c r="A245" s="152" t="s">
        <v>71</v>
      </c>
      <c r="B245" s="184">
        <f>B188/RES_summary!B$19</f>
        <v>83.48531227899862</v>
      </c>
      <c r="C245" s="184">
        <f>C188/RES_summary!C$19</f>
        <v>84.775312227075119</v>
      </c>
      <c r="D245" s="184">
        <f>D188/RES_summary!D$19</f>
        <v>85.143798227201856</v>
      </c>
      <c r="E245" s="184">
        <f>E188/RES_summary!E$19</f>
        <v>100.10078179304658</v>
      </c>
      <c r="F245" s="184">
        <f>F188/RES_summary!F$19</f>
        <v>95.839318431407861</v>
      </c>
      <c r="G245" s="184">
        <f>G188/RES_summary!G$19</f>
        <v>98.287926337154275</v>
      </c>
      <c r="H245" s="184">
        <f>H188/RES_summary!H$19</f>
        <v>108.12410686673608</v>
      </c>
      <c r="I245" s="184">
        <f>I188/RES_summary!I$19</f>
        <v>89.040225931937769</v>
      </c>
      <c r="J245" s="184">
        <f>J188/RES_summary!J$19</f>
        <v>93.564285652241807</v>
      </c>
      <c r="K245" s="184">
        <f>K188/RES_summary!K$19</f>
        <v>89.420463551126062</v>
      </c>
      <c r="L245" s="184">
        <f>L188/RES_summary!L$19</f>
        <v>86.374826099093795</v>
      </c>
      <c r="M245" s="184">
        <f>M188/RES_summary!M$19</f>
        <v>94.364500070376465</v>
      </c>
      <c r="N245" s="184">
        <f>N188/RES_summary!N$19</f>
        <v>85.110725643424203</v>
      </c>
      <c r="O245" s="184">
        <f>O188/RES_summary!O$19</f>
        <v>68.030235218449306</v>
      </c>
      <c r="P245" s="184">
        <f>P188/RES_summary!P$19</f>
        <v>68.760377866535293</v>
      </c>
      <c r="Q245" s="184">
        <f>Q188/RES_summary!Q$19</f>
        <v>82.44384593192855</v>
      </c>
    </row>
    <row r="246" spans="1:17" ht="12" customHeight="1" x14ac:dyDescent="0.25">
      <c r="A246" s="158" t="s">
        <v>65</v>
      </c>
      <c r="B246" s="178">
        <f>B189/RES_summary!B$19</f>
        <v>56.886900662570135</v>
      </c>
      <c r="C246" s="178">
        <f>C189/RES_summary!C$19</f>
        <v>57.185708091901112</v>
      </c>
      <c r="D246" s="178">
        <f>D189/RES_summary!D$19</f>
        <v>55.671409918362144</v>
      </c>
      <c r="E246" s="178">
        <f>E189/RES_summary!E$19</f>
        <v>69.66526226436028</v>
      </c>
      <c r="F246" s="178">
        <f>F189/RES_summary!F$19</f>
        <v>64.529443138627954</v>
      </c>
      <c r="G246" s="178">
        <f>G189/RES_summary!G$19</f>
        <v>66.454126166032367</v>
      </c>
      <c r="H246" s="178">
        <f>H189/RES_summary!H$19</f>
        <v>73.530694370575276</v>
      </c>
      <c r="I246" s="178">
        <f>I189/RES_summary!I$19</f>
        <v>54.507429815204581</v>
      </c>
      <c r="J246" s="178">
        <f>J189/RES_summary!J$19</f>
        <v>56.966262740063257</v>
      </c>
      <c r="K246" s="178">
        <f>K189/RES_summary!K$19</f>
        <v>52.188877516712758</v>
      </c>
      <c r="L246" s="178">
        <f>L189/RES_summary!L$19</f>
        <v>48.441862838603285</v>
      </c>
      <c r="M246" s="178">
        <f>M189/RES_summary!M$19</f>
        <v>57.895192252393045</v>
      </c>
      <c r="N246" s="178">
        <f>N189/RES_summary!N$19</f>
        <v>47.441291653436551</v>
      </c>
      <c r="O246" s="178">
        <f>O189/RES_summary!O$19</f>
        <v>30.097043254682692</v>
      </c>
      <c r="P246" s="178">
        <f>P189/RES_summary!P$19</f>
        <v>30.565097935891831</v>
      </c>
      <c r="Q246" s="178">
        <f>Q189/RES_summary!Q$19</f>
        <v>42.978395581257566</v>
      </c>
    </row>
    <row r="247" spans="1:17" ht="12" customHeight="1" x14ac:dyDescent="0.25">
      <c r="A247" s="23" t="s">
        <v>149</v>
      </c>
      <c r="B247" s="177">
        <f>B190/RES_summary!B$19</f>
        <v>56.682365682938141</v>
      </c>
      <c r="C247" s="177">
        <f>C190/RES_summary!C$19</f>
        <v>57.012065322487146</v>
      </c>
      <c r="D247" s="177">
        <f>D190/RES_summary!D$19</f>
        <v>55.417740395730263</v>
      </c>
      <c r="E247" s="177">
        <f>E190/RES_summary!E$19</f>
        <v>69.340871943077659</v>
      </c>
      <c r="F247" s="177">
        <f>F190/RES_summary!F$19</f>
        <v>64.245045795501753</v>
      </c>
      <c r="G247" s="177">
        <f>G190/RES_summary!G$19</f>
        <v>66.257129712121838</v>
      </c>
      <c r="H247" s="177">
        <f>H190/RES_summary!H$19</f>
        <v>73.194844838610734</v>
      </c>
      <c r="I247" s="177">
        <f>I190/RES_summary!I$19</f>
        <v>54.156722339609168</v>
      </c>
      <c r="J247" s="177">
        <f>J190/RES_summary!J$19</f>
        <v>56.615117351943034</v>
      </c>
      <c r="K247" s="177">
        <f>K190/RES_summary!K$19</f>
        <v>51.824636104114504</v>
      </c>
      <c r="L247" s="177">
        <f>L190/RES_summary!L$19</f>
        <v>48.09962673887344</v>
      </c>
      <c r="M247" s="177">
        <f>M190/RES_summary!M$19</f>
        <v>57.711877067948429</v>
      </c>
      <c r="N247" s="177">
        <f>N190/RES_summary!N$19</f>
        <v>47.020028110439895</v>
      </c>
      <c r="O247" s="177">
        <f>O190/RES_summary!O$19</f>
        <v>29.831000350213266</v>
      </c>
      <c r="P247" s="177">
        <f>P190/RES_summary!P$19</f>
        <v>30.327623059360011</v>
      </c>
      <c r="Q247" s="177">
        <f>Q190/RES_summary!Q$19</f>
        <v>42.615374936843992</v>
      </c>
    </row>
    <row r="248" spans="1:17" ht="12" customHeight="1" x14ac:dyDescent="0.25">
      <c r="A248" s="23" t="s">
        <v>60</v>
      </c>
      <c r="B248" s="177">
        <f>B191/RES_summary!B$19</f>
        <v>0.20453497963199216</v>
      </c>
      <c r="C248" s="177">
        <f>C191/RES_summary!C$19</f>
        <v>0.17364276941396717</v>
      </c>
      <c r="D248" s="177">
        <f>D191/RES_summary!D$19</f>
        <v>0.25366952263188847</v>
      </c>
      <c r="E248" s="177">
        <f>E191/RES_summary!E$19</f>
        <v>0.32439032128261497</v>
      </c>
      <c r="F248" s="177">
        <f>F191/RES_summary!F$19</f>
        <v>0.28439734312619319</v>
      </c>
      <c r="G248" s="177">
        <f>G191/RES_summary!G$19</f>
        <v>0.19699645391053106</v>
      </c>
      <c r="H248" s="177">
        <f>H191/RES_summary!H$19</f>
        <v>0.33584953196454204</v>
      </c>
      <c r="I248" s="177">
        <f>I191/RES_summary!I$19</f>
        <v>0.35070747559540594</v>
      </c>
      <c r="J248" s="177">
        <f>J191/RES_summary!J$19</f>
        <v>0.35114538812021667</v>
      </c>
      <c r="K248" s="177">
        <f>K191/RES_summary!K$19</f>
        <v>0.3642414125982506</v>
      </c>
      <c r="L248" s="177">
        <f>L191/RES_summary!L$19</f>
        <v>0.34223609972984037</v>
      </c>
      <c r="M248" s="177">
        <f>M191/RES_summary!M$19</f>
        <v>0.18331518444461914</v>
      </c>
      <c r="N248" s="177">
        <f>N191/RES_summary!N$19</f>
        <v>0.42126354299664887</v>
      </c>
      <c r="O248" s="177">
        <f>O191/RES_summary!O$19</f>
        <v>0.26604290446942963</v>
      </c>
      <c r="P248" s="177">
        <f>P191/RES_summary!P$19</f>
        <v>0.23747487653181801</v>
      </c>
      <c r="Q248" s="177">
        <f>Q191/RES_summary!Q$19</f>
        <v>0.36302064441357668</v>
      </c>
    </row>
    <row r="249" spans="1:17" ht="12" customHeight="1" x14ac:dyDescent="0.25">
      <c r="A249" s="158" t="s">
        <v>112</v>
      </c>
      <c r="B249" s="178">
        <f>B192/RES_summary!B$19</f>
        <v>2.6424859760100357</v>
      </c>
      <c r="C249" s="178">
        <f>C192/RES_summary!C$19</f>
        <v>3.5598595416264747</v>
      </c>
      <c r="D249" s="178">
        <f>D192/RES_summary!D$19</f>
        <v>4.238449214271574</v>
      </c>
      <c r="E249" s="178">
        <f>E192/RES_summary!E$19</f>
        <v>4.910997916987708</v>
      </c>
      <c r="F249" s="178">
        <f>F192/RES_summary!F$19</f>
        <v>5.6091813653742522</v>
      </c>
      <c r="G249" s="178">
        <f>G192/RES_summary!G$19</f>
        <v>6.3456832852582057</v>
      </c>
      <c r="H249" s="178">
        <f>H192/RES_summary!H$19</f>
        <v>7.0569577344008261</v>
      </c>
      <c r="I249" s="178">
        <f>I192/RES_summary!I$19</f>
        <v>7.8199401162421447</v>
      </c>
      <c r="J249" s="178">
        <f>J192/RES_summary!J$19</f>
        <v>8.7097552625040588</v>
      </c>
      <c r="K249" s="178">
        <f>K192/RES_summary!K$19</f>
        <v>9.3303641804232935</v>
      </c>
      <c r="L249" s="178">
        <f>L192/RES_summary!L$19</f>
        <v>9.7549482819899893</v>
      </c>
      <c r="M249" s="178">
        <f>M192/RES_summary!M$19</f>
        <v>10.110207981639492</v>
      </c>
      <c r="N249" s="178">
        <f>N192/RES_summary!N$19</f>
        <v>10.367209699056124</v>
      </c>
      <c r="O249" s="178">
        <f>O192/RES_summary!O$19</f>
        <v>10.766864627518499</v>
      </c>
      <c r="P249" s="178">
        <f>P192/RES_summary!P$19</f>
        <v>11.167526845125931</v>
      </c>
      <c r="Q249" s="178">
        <f>Q192/RES_summary!Q$19</f>
        <v>11.767770475591531</v>
      </c>
    </row>
    <row r="250" spans="1:17" ht="12" customHeight="1" x14ac:dyDescent="0.25">
      <c r="A250" s="23" t="s">
        <v>60</v>
      </c>
      <c r="B250" s="177">
        <f>B193/RES_summary!B$19</f>
        <v>2.6424859760100357</v>
      </c>
      <c r="C250" s="177">
        <f>C193/RES_summary!C$19</f>
        <v>3.5598595416264747</v>
      </c>
      <c r="D250" s="177">
        <f>D193/RES_summary!D$19</f>
        <v>4.238449214271574</v>
      </c>
      <c r="E250" s="177">
        <f>E193/RES_summary!E$19</f>
        <v>4.910997916987708</v>
      </c>
      <c r="F250" s="177">
        <f>F193/RES_summary!F$19</f>
        <v>5.6091813653742522</v>
      </c>
      <c r="G250" s="177">
        <f>G193/RES_summary!G$19</f>
        <v>6.3456832852582057</v>
      </c>
      <c r="H250" s="177">
        <f>H193/RES_summary!H$19</f>
        <v>7.0569577344008261</v>
      </c>
      <c r="I250" s="177">
        <f>I193/RES_summary!I$19</f>
        <v>7.8199401162421447</v>
      </c>
      <c r="J250" s="177">
        <f>J193/RES_summary!J$19</f>
        <v>8.7097552625040588</v>
      </c>
      <c r="K250" s="177">
        <f>K193/RES_summary!K$19</f>
        <v>9.3303641804232935</v>
      </c>
      <c r="L250" s="177">
        <f>L193/RES_summary!L$19</f>
        <v>9.7549482819899893</v>
      </c>
      <c r="M250" s="177">
        <f>M193/RES_summary!M$19</f>
        <v>10.110207981639492</v>
      </c>
      <c r="N250" s="177">
        <f>N193/RES_summary!N$19</f>
        <v>10.367209699056124</v>
      </c>
      <c r="O250" s="177">
        <f>O193/RES_summary!O$19</f>
        <v>10.766864627518499</v>
      </c>
      <c r="P250" s="177">
        <f>P193/RES_summary!P$19</f>
        <v>11.167526845125931</v>
      </c>
      <c r="Q250" s="177">
        <f>Q193/RES_summary!Q$19</f>
        <v>11.767770475591531</v>
      </c>
    </row>
    <row r="251" spans="1:17" ht="12" customHeight="1" x14ac:dyDescent="0.25">
      <c r="A251" s="158" t="s">
        <v>63</v>
      </c>
      <c r="B251" s="178">
        <f>B194/RES_summary!B$19</f>
        <v>12.776963261514055</v>
      </c>
      <c r="C251" s="178">
        <f>C194/RES_summary!C$19</f>
        <v>12.891246221419834</v>
      </c>
      <c r="D251" s="178">
        <f>D194/RES_summary!D$19</f>
        <v>13.426123309650592</v>
      </c>
      <c r="E251" s="178">
        <f>E194/RES_summary!E$19</f>
        <v>13.543096710535764</v>
      </c>
      <c r="F251" s="178">
        <f>F194/RES_summary!F$19</f>
        <v>13.821571062654995</v>
      </c>
      <c r="G251" s="178">
        <f>G194/RES_summary!G$19</f>
        <v>13.871814120252454</v>
      </c>
      <c r="H251" s="178">
        <f>H194/RES_summary!H$19</f>
        <v>15.351039237070646</v>
      </c>
      <c r="I251" s="178">
        <f>I194/RES_summary!I$19</f>
        <v>13.847897940055859</v>
      </c>
      <c r="J251" s="178">
        <f>J194/RES_summary!J$19</f>
        <v>15.098493882904663</v>
      </c>
      <c r="K251" s="178">
        <f>K194/RES_summary!K$19</f>
        <v>15.202277034080664</v>
      </c>
      <c r="L251" s="178">
        <f>L194/RES_summary!L$19</f>
        <v>15.434479557317102</v>
      </c>
      <c r="M251" s="178">
        <f>M194/RES_summary!M$19</f>
        <v>14.431261869498549</v>
      </c>
      <c r="N251" s="178">
        <f>N194/RES_summary!N$19</f>
        <v>14.175580597439241</v>
      </c>
      <c r="O251" s="178">
        <f>O194/RES_summary!O$19</f>
        <v>14.845935059479444</v>
      </c>
      <c r="P251" s="178">
        <f>P194/RES_summary!P$19</f>
        <v>14.855600719108571</v>
      </c>
      <c r="Q251" s="178">
        <f>Q194/RES_summary!Q$19</f>
        <v>14.897228582392524</v>
      </c>
    </row>
    <row r="252" spans="1:17" ht="12" customHeight="1" x14ac:dyDescent="0.25">
      <c r="A252" s="167" t="s">
        <v>148</v>
      </c>
      <c r="B252" s="183">
        <f>B195/RES_summary!B$19</f>
        <v>12.772792949590267</v>
      </c>
      <c r="C252" s="183">
        <f>C195/RES_summary!C$19</f>
        <v>12.774026814161534</v>
      </c>
      <c r="D252" s="183">
        <f>D195/RES_summary!D$19</f>
        <v>13.192972960079787</v>
      </c>
      <c r="E252" s="183">
        <f>E195/RES_summary!E$19</f>
        <v>13.374024788227864</v>
      </c>
      <c r="F252" s="183">
        <f>F195/RES_summary!F$19</f>
        <v>13.646618416493428</v>
      </c>
      <c r="G252" s="183">
        <f>G195/RES_summary!G$19</f>
        <v>13.708774326024363</v>
      </c>
      <c r="H252" s="183">
        <f>H195/RES_summary!H$19</f>
        <v>15.715321708305463</v>
      </c>
      <c r="I252" s="183">
        <f>I195/RES_summary!I$19</f>
        <v>12.996453783733514</v>
      </c>
      <c r="J252" s="183">
        <f>J195/RES_summary!J$19</f>
        <v>14.82464507761642</v>
      </c>
      <c r="K252" s="183">
        <f>K195/RES_summary!K$19</f>
        <v>15.047362975333154</v>
      </c>
      <c r="L252" s="183">
        <f>L195/RES_summary!L$19</f>
        <v>15.369155921926232</v>
      </c>
      <c r="M252" s="183">
        <f>M195/RES_summary!M$19</f>
        <v>13.915020021636819</v>
      </c>
      <c r="N252" s="183">
        <f>N195/RES_summary!N$19</f>
        <v>13.457133859017672</v>
      </c>
      <c r="O252" s="183">
        <f>O195/RES_summary!O$19</f>
        <v>14.657928148779527</v>
      </c>
      <c r="P252" s="183">
        <f>P195/RES_summary!P$19</f>
        <v>14.688094598621062</v>
      </c>
      <c r="Q252" s="183">
        <f>Q195/RES_summary!Q$19</f>
        <v>14.788488303322238</v>
      </c>
    </row>
    <row r="253" spans="1:17" ht="12" customHeight="1" x14ac:dyDescent="0.25">
      <c r="A253" s="167" t="s">
        <v>147</v>
      </c>
      <c r="B253" s="183">
        <f>B196/RES_summary!B$19</f>
        <v>12.772944813091328</v>
      </c>
      <c r="C253" s="183">
        <f>C196/RES_summary!C$19</f>
        <v>12.816007352194841</v>
      </c>
      <c r="D253" s="183">
        <f>D196/RES_summary!D$19</f>
        <v>13.271305735221461</v>
      </c>
      <c r="E253" s="183">
        <f>E196/RES_summary!E$19</f>
        <v>13.454431689568677</v>
      </c>
      <c r="F253" s="183">
        <f>F196/RES_summary!F$19</f>
        <v>13.762690307269885</v>
      </c>
      <c r="G253" s="183">
        <f>G196/RES_summary!G$19</f>
        <v>13.848467109189816</v>
      </c>
      <c r="H253" s="183">
        <f>H196/RES_summary!H$19</f>
        <v>14.636657418679622</v>
      </c>
      <c r="I253" s="183">
        <f>I196/RES_summary!I$19</f>
        <v>14.2051810341385</v>
      </c>
      <c r="J253" s="183">
        <f>J196/RES_summary!J$19</f>
        <v>15.052670272481903</v>
      </c>
      <c r="K253" s="183">
        <f>K196/RES_summary!K$19</f>
        <v>15.192961480554695</v>
      </c>
      <c r="L253" s="183">
        <f>L196/RES_summary!L$19</f>
        <v>15.364211551088584</v>
      </c>
      <c r="M253" s="183">
        <f>M196/RES_summary!M$19</f>
        <v>14.74402870382885</v>
      </c>
      <c r="N253" s="183">
        <f>N196/RES_summary!N$19</f>
        <v>14.543686566964306</v>
      </c>
      <c r="O253" s="183">
        <f>O196/RES_summary!O$19</f>
        <v>14.841036461466281</v>
      </c>
      <c r="P253" s="183">
        <f>P196/RES_summary!P$19</f>
        <v>14.854846930457294</v>
      </c>
      <c r="Q253" s="183">
        <f>Q196/RES_summary!Q$19</f>
        <v>14.870628470884482</v>
      </c>
    </row>
    <row r="254" spans="1:17" ht="12" customHeight="1" x14ac:dyDescent="0.25">
      <c r="A254" s="166" t="s">
        <v>61</v>
      </c>
      <c r="B254" s="182">
        <f>B197/RES_summary!B$19</f>
        <v>3.2570622021455229</v>
      </c>
      <c r="C254" s="182">
        <f>C197/RES_summary!C$19</f>
        <v>3.2573768376111985</v>
      </c>
      <c r="D254" s="182">
        <f>D197/RES_summary!D$19</f>
        <v>3.9578918880239393</v>
      </c>
      <c r="E254" s="182">
        <f>E197/RES_summary!E$19</f>
        <v>4.4397187823109983</v>
      </c>
      <c r="F254" s="182">
        <f>F197/RES_summary!F$19</f>
        <v>4.0031554057110492</v>
      </c>
      <c r="G254" s="182">
        <f>G197/RES_summary!G$19</f>
        <v>4.7270557207302311</v>
      </c>
      <c r="H254" s="182">
        <f>H197/RES_summary!H$19</f>
        <v>5.0742776244580492</v>
      </c>
      <c r="I254" s="182">
        <f>I197/RES_summary!I$19</f>
        <v>3.9352767003305864</v>
      </c>
      <c r="J254" s="182">
        <f>J197/RES_summary!J$19</f>
        <v>4.4888364511865673</v>
      </c>
      <c r="K254" s="182">
        <f>K197/RES_summary!K$19</f>
        <v>4.4145493250284149</v>
      </c>
      <c r="L254" s="182">
        <f>L197/RES_summary!L$19</f>
        <v>4.6611635600200421</v>
      </c>
      <c r="M254" s="182">
        <f>M197/RES_summary!M$19</f>
        <v>4.3859190213626276</v>
      </c>
      <c r="N254" s="182">
        <f>N197/RES_summary!N$19</f>
        <v>4.2386747089211836</v>
      </c>
      <c r="O254" s="182">
        <f>O197/RES_summary!O$19</f>
        <v>4.6222056250534793</v>
      </c>
      <c r="P254" s="182">
        <f>P197/RES_summary!P$19</f>
        <v>4.6334102282526413</v>
      </c>
      <c r="Q254" s="182">
        <f>Q197/RES_summary!Q$19</f>
        <v>4.642106745239766</v>
      </c>
    </row>
    <row r="255" spans="1:17" ht="12" customHeight="1" x14ac:dyDescent="0.25">
      <c r="A255" s="147" t="s">
        <v>59</v>
      </c>
      <c r="B255" s="181">
        <f>B198/RES_summary!B$19</f>
        <v>9.5158826109458037</v>
      </c>
      <c r="C255" s="181">
        <f>C198/RES_summary!C$19</f>
        <v>9.5586305145836423</v>
      </c>
      <c r="D255" s="181">
        <f>D198/RES_summary!D$19</f>
        <v>9.3134138471975199</v>
      </c>
      <c r="E255" s="181">
        <f>E198/RES_summary!E$19</f>
        <v>9.0147129072576799</v>
      </c>
      <c r="F255" s="181">
        <f>F198/RES_summary!F$19</f>
        <v>9.7595349015588369</v>
      </c>
      <c r="G255" s="181">
        <f>G198/RES_summary!G$19</f>
        <v>9.1214113884595864</v>
      </c>
      <c r="H255" s="181">
        <f>H198/RES_summary!H$19</f>
        <v>9.5623797942215738</v>
      </c>
      <c r="I255" s="181">
        <f>I198/RES_summary!I$19</f>
        <v>10.269904333807913</v>
      </c>
      <c r="J255" s="181">
        <f>J198/RES_summary!J$19</f>
        <v>10.563833821295338</v>
      </c>
      <c r="K255" s="181">
        <f>K198/RES_summary!K$19</f>
        <v>10.778412155526281</v>
      </c>
      <c r="L255" s="181">
        <f>L198/RES_summary!L$19</f>
        <v>10.703047991068544</v>
      </c>
      <c r="M255" s="181">
        <f>M198/RES_summary!M$19</f>
        <v>10.358109682466221</v>
      </c>
      <c r="N255" s="181">
        <f>N198/RES_summary!N$19</f>
        <v>10.30501185804312</v>
      </c>
      <c r="O255" s="181">
        <f>O198/RES_summary!O$19</f>
        <v>10.218830836412804</v>
      </c>
      <c r="P255" s="181">
        <f>P198/RES_summary!P$19</f>
        <v>10.221436702204652</v>
      </c>
      <c r="Q255" s="181">
        <f>Q198/RES_summary!Q$19</f>
        <v>10.228521725644717</v>
      </c>
    </row>
    <row r="256" spans="1:17" ht="12" customHeight="1" x14ac:dyDescent="0.25">
      <c r="A256" s="163" t="s">
        <v>142</v>
      </c>
      <c r="B256" s="180">
        <f>B199/RES_summary!B$19</f>
        <v>12.948515505105981</v>
      </c>
      <c r="C256" s="180">
        <f>C199/RES_summary!C$19</f>
        <v>14.08458023067287</v>
      </c>
      <c r="D256" s="180">
        <f>D199/RES_summary!D$19</f>
        <v>15.052291424792942</v>
      </c>
      <c r="E256" s="180">
        <f>E199/RES_summary!E$19</f>
        <v>15.826022106706265</v>
      </c>
      <c r="F256" s="180">
        <f>F199/RES_summary!F$19</f>
        <v>15.92419678640791</v>
      </c>
      <c r="G256" s="180">
        <f>G199/RES_summary!G$19</f>
        <v>15.621820626081147</v>
      </c>
      <c r="H256" s="180">
        <f>H199/RES_summary!H$19</f>
        <v>16.28602380018922</v>
      </c>
      <c r="I256" s="180">
        <f>I199/RES_summary!I$19</f>
        <v>17.559602934649579</v>
      </c>
      <c r="J256" s="180">
        <f>J199/RES_summary!J$19</f>
        <v>17.906891581872951</v>
      </c>
      <c r="K256" s="180">
        <f>K199/RES_summary!K$19</f>
        <v>18.21604897288459</v>
      </c>
      <c r="L256" s="180">
        <f>L199/RES_summary!L$19</f>
        <v>18.123703151575047</v>
      </c>
      <c r="M256" s="180">
        <f>M199/RES_summary!M$19</f>
        <v>16.870520031165565</v>
      </c>
      <c r="N256" s="180">
        <f>N199/RES_summary!N$19</f>
        <v>18.630249605892725</v>
      </c>
      <c r="O256" s="180">
        <f>O199/RES_summary!O$19</f>
        <v>17.646307429869964</v>
      </c>
      <c r="P256" s="180">
        <f>P199/RES_summary!P$19</f>
        <v>17.358945137788997</v>
      </c>
      <c r="Q256" s="180">
        <f>Q199/RES_summary!Q$19</f>
        <v>18.451000527264934</v>
      </c>
    </row>
    <row r="257" spans="1:17" ht="12" customHeight="1" x14ac:dyDescent="0.25">
      <c r="A257" s="161" t="s">
        <v>141</v>
      </c>
      <c r="B257" s="179">
        <f>B200/RES_summary!B$19</f>
        <v>12.817754064747827</v>
      </c>
      <c r="C257" s="179">
        <f>C200/RES_summary!C$19</f>
        <v>13.297712676930793</v>
      </c>
      <c r="D257" s="179">
        <f>D200/RES_summary!D$19</f>
        <v>13.963569586496845</v>
      </c>
      <c r="E257" s="179">
        <f>E200/RES_summary!E$19</f>
        <v>14.238913498010984</v>
      </c>
      <c r="F257" s="179">
        <f>F200/RES_summary!F$19</f>
        <v>14.402890827987173</v>
      </c>
      <c r="G257" s="179">
        <f>G200/RES_summary!G$19</f>
        <v>14.471605142649798</v>
      </c>
      <c r="H257" s="179">
        <f>H200/RES_summary!H$19</f>
        <v>14.790135957295529</v>
      </c>
      <c r="I257" s="179">
        <f>I200/RES_summary!I$19</f>
        <v>15.560512336140619</v>
      </c>
      <c r="J257" s="179">
        <f>J200/RES_summary!J$19</f>
        <v>15.95663988131208</v>
      </c>
      <c r="K257" s="179">
        <f>K200/RES_summary!K$19</f>
        <v>16.061350486991032</v>
      </c>
      <c r="L257" s="179">
        <f>L200/RES_summary!L$19</f>
        <v>16.140285318190607</v>
      </c>
      <c r="M257" s="179">
        <f>M200/RES_summary!M$19</f>
        <v>15.623848474374761</v>
      </c>
      <c r="N257" s="179">
        <f>N200/RES_summary!N$19</f>
        <v>16.122630318843299</v>
      </c>
      <c r="O257" s="179">
        <f>O200/RES_summary!O$19</f>
        <v>15.741778584528172</v>
      </c>
      <c r="P257" s="179">
        <f>P200/RES_summary!P$19</f>
        <v>15.63936275424919</v>
      </c>
      <c r="Q257" s="179">
        <f>Q200/RES_summary!Q$19</f>
        <v>15.987688255760689</v>
      </c>
    </row>
    <row r="258" spans="1:17" ht="12" customHeight="1" x14ac:dyDescent="0.25">
      <c r="A258" s="148" t="s">
        <v>60</v>
      </c>
      <c r="B258" s="177">
        <f>B201/RES_summary!B$19</f>
        <v>3.3018714538020268</v>
      </c>
      <c r="C258" s="177">
        <f>C201/RES_summary!C$19</f>
        <v>3.739082162347152</v>
      </c>
      <c r="D258" s="177">
        <f>D201/RES_summary!D$19</f>
        <v>4.6501557392993247</v>
      </c>
      <c r="E258" s="177">
        <f>E201/RES_summary!E$19</f>
        <v>5.2242005907533073</v>
      </c>
      <c r="F258" s="177">
        <f>F201/RES_summary!F$19</f>
        <v>4.6433559264283373</v>
      </c>
      <c r="G258" s="177">
        <f>G201/RES_summary!G$19</f>
        <v>5.3501937541902151</v>
      </c>
      <c r="H258" s="177">
        <f>H201/RES_summary!H$19</f>
        <v>5.2277561630739546</v>
      </c>
      <c r="I258" s="177">
        <f>I201/RES_summary!I$19</f>
        <v>5.2906080023327027</v>
      </c>
      <c r="J258" s="177">
        <f>J201/RES_summary!J$19</f>
        <v>5.3928060600167367</v>
      </c>
      <c r="K258" s="177">
        <f>K201/RES_summary!K$19</f>
        <v>5.2829383314647522</v>
      </c>
      <c r="L258" s="177">
        <f>L201/RES_summary!L$19</f>
        <v>5.4372373271220642</v>
      </c>
      <c r="M258" s="177">
        <f>M201/RES_summary!M$19</f>
        <v>5.2657387919085297</v>
      </c>
      <c r="N258" s="177">
        <f>N201/RES_summary!N$19</f>
        <v>5.8176184608001824</v>
      </c>
      <c r="O258" s="177">
        <f>O201/RES_summary!O$19</f>
        <v>5.5229477481153681</v>
      </c>
      <c r="P258" s="177">
        <f>P201/RES_summary!P$19</f>
        <v>5.4179260520445363</v>
      </c>
      <c r="Q258" s="177">
        <f>Q201/RES_summary!Q$19</f>
        <v>5.7591665301159729</v>
      </c>
    </row>
    <row r="259" spans="1:17" ht="12" customHeight="1" x14ac:dyDescent="0.25">
      <c r="A259" s="148" t="s">
        <v>59</v>
      </c>
      <c r="B259" s="177">
        <f>B202/RES_summary!B$19</f>
        <v>9.5158826109458019</v>
      </c>
      <c r="C259" s="177">
        <f>C202/RES_summary!C$19</f>
        <v>9.5586305145836405</v>
      </c>
      <c r="D259" s="177">
        <f>D202/RES_summary!D$19</f>
        <v>9.3134138471975216</v>
      </c>
      <c r="E259" s="177">
        <f>E202/RES_summary!E$19</f>
        <v>9.0147129072576782</v>
      </c>
      <c r="F259" s="177">
        <f>F202/RES_summary!F$19</f>
        <v>9.7595349015588333</v>
      </c>
      <c r="G259" s="177">
        <f>G202/RES_summary!G$19</f>
        <v>9.1214113884595864</v>
      </c>
      <c r="H259" s="177">
        <f>H202/RES_summary!H$19</f>
        <v>9.5623797942215738</v>
      </c>
      <c r="I259" s="177">
        <f>I202/RES_summary!I$19</f>
        <v>10.269904333807913</v>
      </c>
      <c r="J259" s="177">
        <f>J202/RES_summary!J$19</f>
        <v>10.563833821295342</v>
      </c>
      <c r="K259" s="177">
        <f>K202/RES_summary!K$19</f>
        <v>10.778412155526281</v>
      </c>
      <c r="L259" s="177">
        <f>L202/RES_summary!L$19</f>
        <v>10.703047991068544</v>
      </c>
      <c r="M259" s="177">
        <f>M202/RES_summary!M$19</f>
        <v>10.358109682466228</v>
      </c>
      <c r="N259" s="177">
        <f>N202/RES_summary!N$19</f>
        <v>10.305011858043118</v>
      </c>
      <c r="O259" s="177">
        <f>O202/RES_summary!O$19</f>
        <v>10.218830836412804</v>
      </c>
      <c r="P259" s="177">
        <f>P202/RES_summary!P$19</f>
        <v>10.221436702204652</v>
      </c>
      <c r="Q259" s="177">
        <f>Q202/RES_summary!Q$19</f>
        <v>10.228521725644715</v>
      </c>
    </row>
    <row r="260" spans="1:17" ht="12" customHeight="1" x14ac:dyDescent="0.25">
      <c r="A260" s="158" t="s">
        <v>62</v>
      </c>
      <c r="B260" s="178">
        <f>B203/RES_summary!B$19</f>
        <v>11.178962378904401</v>
      </c>
      <c r="C260" s="178">
        <f>C203/RES_summary!C$19</f>
        <v>11.138498372127707</v>
      </c>
      <c r="D260" s="178">
        <f>D203/RES_summary!D$19</f>
        <v>11.807815784917546</v>
      </c>
      <c r="E260" s="178">
        <f>E203/RES_summary!E$19</f>
        <v>11.981424901162837</v>
      </c>
      <c r="F260" s="178">
        <f>F203/RES_summary!F$19</f>
        <v>11.879122864750649</v>
      </c>
      <c r="G260" s="178">
        <f>G203/RES_summary!G$19</f>
        <v>11.616302765611261</v>
      </c>
      <c r="H260" s="178">
        <f>H203/RES_summary!H$19</f>
        <v>12.185415524689329</v>
      </c>
      <c r="I260" s="178">
        <f>I203/RES_summary!I$19</f>
        <v>12.864958060435184</v>
      </c>
      <c r="J260" s="178">
        <f>J203/RES_summary!J$19</f>
        <v>12.789773766769827</v>
      </c>
      <c r="K260" s="178">
        <f>K203/RES_summary!K$19</f>
        <v>12.698944819909345</v>
      </c>
      <c r="L260" s="178">
        <f>L203/RES_summary!L$19</f>
        <v>12.743535421183411</v>
      </c>
      <c r="M260" s="178">
        <f>M203/RES_summary!M$19</f>
        <v>11.927837966845374</v>
      </c>
      <c r="N260" s="178">
        <f>N203/RES_summary!N$19</f>
        <v>13.126643693492287</v>
      </c>
      <c r="O260" s="178">
        <f>O203/RES_summary!O$19</f>
        <v>12.320392276768674</v>
      </c>
      <c r="P260" s="178">
        <f>P203/RES_summary!P$19</f>
        <v>12.172152366408957</v>
      </c>
      <c r="Q260" s="178">
        <f>Q203/RES_summary!Q$19</f>
        <v>12.800451292686922</v>
      </c>
    </row>
    <row r="261" spans="1:17" ht="12" customHeight="1" x14ac:dyDescent="0.25">
      <c r="A261" s="23" t="s">
        <v>57</v>
      </c>
      <c r="B261" s="177">
        <f>B204/RES_summary!B$19</f>
        <v>11.034356232227287</v>
      </c>
      <c r="C261" s="177">
        <f>C204/RES_summary!C$19</f>
        <v>11.127593772088254</v>
      </c>
      <c r="D261" s="177">
        <f>D204/RES_summary!D$19</f>
        <v>11.564010576325241</v>
      </c>
      <c r="E261" s="177">
        <f>E204/RES_summary!E$19</f>
        <v>11.6687650170681</v>
      </c>
      <c r="F261" s="177">
        <f>F204/RES_summary!F$19</f>
        <v>11.859013983317849</v>
      </c>
      <c r="G261" s="177">
        <f>G204/RES_summary!G$19</f>
        <v>11.857144704950572</v>
      </c>
      <c r="H261" s="177">
        <f>H204/RES_summary!H$19</f>
        <v>12.065607622009155</v>
      </c>
      <c r="I261" s="177">
        <f>I204/RES_summary!I$19</f>
        <v>12.400843661023817</v>
      </c>
      <c r="J261" s="177">
        <f>J204/RES_summary!J$19</f>
        <v>12.456234153824767</v>
      </c>
      <c r="K261" s="177">
        <f>K204/RES_summary!K$19</f>
        <v>12.346673291357599</v>
      </c>
      <c r="L261" s="177">
        <f>L204/RES_summary!L$19</f>
        <v>12.454143936690961</v>
      </c>
      <c r="M261" s="177">
        <f>M204/RES_summary!M$19</f>
        <v>12.014350880777014</v>
      </c>
      <c r="N261" s="177">
        <f>N204/RES_summary!N$19</f>
        <v>12.047615768575032</v>
      </c>
      <c r="O261" s="177">
        <f>O204/RES_summary!O$19</f>
        <v>11.949079525173559</v>
      </c>
      <c r="P261" s="177">
        <f>P204/RES_summary!P$19</f>
        <v>11.687281324893144</v>
      </c>
      <c r="Q261" s="177">
        <f>Q204/RES_summary!Q$19</f>
        <v>11.500667567406156</v>
      </c>
    </row>
    <row r="262" spans="1:17" ht="12" customHeight="1" x14ac:dyDescent="0.25">
      <c r="A262" s="29" t="s">
        <v>140</v>
      </c>
      <c r="B262" s="176">
        <f>B205/RES_summary!B$19</f>
        <v>11.185966445490932</v>
      </c>
      <c r="C262" s="176">
        <f>C205/RES_summary!C$19</f>
        <v>11.13902829300306</v>
      </c>
      <c r="D262" s="176">
        <f>D205/RES_summary!D$19</f>
        <v>11.81371854317608</v>
      </c>
      <c r="E262" s="176">
        <f>E205/RES_summary!E$19</f>
        <v>11.989045753916709</v>
      </c>
      <c r="F262" s="176">
        <f>F205/RES_summary!F$19</f>
        <v>11.879674285536295</v>
      </c>
      <c r="G262" s="176">
        <f>G205/RES_summary!G$19</f>
        <v>11.610151542797867</v>
      </c>
      <c r="H262" s="176">
        <f>H205/RES_summary!H$19</f>
        <v>12.188372823704949</v>
      </c>
      <c r="I262" s="176">
        <f>I205/RES_summary!I$19</f>
        <v>12.877538058573757</v>
      </c>
      <c r="J262" s="176">
        <f>J205/RES_summary!J$19</f>
        <v>12.799272983274582</v>
      </c>
      <c r="K262" s="176">
        <f>K205/RES_summary!K$19</f>
        <v>12.706127645269966</v>
      </c>
      <c r="L262" s="176">
        <f>L205/RES_summary!L$19</f>
        <v>12.753883240094369</v>
      </c>
      <c r="M262" s="176">
        <f>M205/RES_summary!M$19</f>
        <v>11.924859885895886</v>
      </c>
      <c r="N262" s="176">
        <f>N205/RES_summary!N$19</f>
        <v>13.135066784357269</v>
      </c>
      <c r="O262" s="176">
        <f>O205/RES_summary!O$19</f>
        <v>12.336226735837842</v>
      </c>
      <c r="P262" s="176">
        <f>P205/RES_summary!P$19</f>
        <v>12.211325086884997</v>
      </c>
      <c r="Q262" s="176">
        <f>Q205/RES_summary!Q$19</f>
        <v>12.896013519803482</v>
      </c>
    </row>
    <row r="264" spans="1:17" ht="12" customHeight="1" x14ac:dyDescent="0.25">
      <c r="A264" s="152" t="s">
        <v>195</v>
      </c>
      <c r="B264" s="184">
        <f>B207/RES_summary!B$19</f>
        <v>0.28982328717775152</v>
      </c>
      <c r="C264" s="184">
        <f>C207/RES_summary!C$19</f>
        <v>0.2883613645212782</v>
      </c>
      <c r="D264" s="184">
        <f>D207/RES_summary!D$19</f>
        <v>0.15047586952485348</v>
      </c>
      <c r="E264" s="184">
        <f>E207/RES_summary!E$19</f>
        <v>0.14693094936871021</v>
      </c>
      <c r="F264" s="184">
        <f>F207/RES_summary!F$19</f>
        <v>0.16453165059719957</v>
      </c>
      <c r="G264" s="184">
        <f>G207/RES_summary!G$19</f>
        <v>0.15171509689052223</v>
      </c>
      <c r="H264" s="184">
        <f>H207/RES_summary!H$19</f>
        <v>0.14770861006225922</v>
      </c>
      <c r="I264" s="184">
        <f>I207/RES_summary!I$19</f>
        <v>0.16410551149669228</v>
      </c>
      <c r="J264" s="184">
        <f>J207/RES_summary!J$19</f>
        <v>0.17103357466195399</v>
      </c>
      <c r="K264" s="184">
        <f>K207/RES_summary!K$19</f>
        <v>0.12196384646375992</v>
      </c>
      <c r="L264" s="184">
        <f>L207/RES_summary!L$19</f>
        <v>0.21032733657743105</v>
      </c>
      <c r="M264" s="184">
        <f>M207/RES_summary!M$19</f>
        <v>0.19428114011124531</v>
      </c>
      <c r="N264" s="184">
        <f>N207/RES_summary!N$19</f>
        <v>4.4877832018263612E-2</v>
      </c>
      <c r="O264" s="184">
        <f>O207/RES_summary!O$19</f>
        <v>0.23323038557086706</v>
      </c>
      <c r="P264" s="184">
        <f>P207/RES_summary!P$19</f>
        <v>0.41592344265324654</v>
      </c>
      <c r="Q264" s="184">
        <f>Q207/RES_summary!Q$19</f>
        <v>0.37449080324148776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0.28982328717775152</v>
      </c>
      <c r="C279" s="178">
        <f>C222/RES_summary!C$19</f>
        <v>0.2883613645212782</v>
      </c>
      <c r="D279" s="178">
        <f>D222/RES_summary!D$19</f>
        <v>0.15047586952485348</v>
      </c>
      <c r="E279" s="178">
        <f>E222/RES_summary!E$19</f>
        <v>0.14693094936871021</v>
      </c>
      <c r="F279" s="178">
        <f>F222/RES_summary!F$19</f>
        <v>0.16453165059719957</v>
      </c>
      <c r="G279" s="178">
        <f>G222/RES_summary!G$19</f>
        <v>0.15171509689052223</v>
      </c>
      <c r="H279" s="178">
        <f>H222/RES_summary!H$19</f>
        <v>0.14770861006225922</v>
      </c>
      <c r="I279" s="178">
        <f>I222/RES_summary!I$19</f>
        <v>0.16410551149669228</v>
      </c>
      <c r="J279" s="178">
        <f>J222/RES_summary!J$19</f>
        <v>0.17103357466195399</v>
      </c>
      <c r="K279" s="178">
        <f>K222/RES_summary!K$19</f>
        <v>0.12196384646375992</v>
      </c>
      <c r="L279" s="178">
        <f>L222/RES_summary!L$19</f>
        <v>0.21032733657743105</v>
      </c>
      <c r="M279" s="178">
        <f>M222/RES_summary!M$19</f>
        <v>0.19428114011124531</v>
      </c>
      <c r="N279" s="178">
        <f>N222/RES_summary!N$19</f>
        <v>4.4877832018263612E-2</v>
      </c>
      <c r="O279" s="178">
        <f>O222/RES_summary!O$19</f>
        <v>0.23323038557086706</v>
      </c>
      <c r="P279" s="178">
        <f>P222/RES_summary!P$19</f>
        <v>0.41592344265324654</v>
      </c>
      <c r="Q279" s="178">
        <f>Q222/RES_summary!Q$19</f>
        <v>0.37449080324148776</v>
      </c>
    </row>
    <row r="280" spans="1:17" ht="12" customHeight="1" x14ac:dyDescent="0.25">
      <c r="A280" s="23" t="s">
        <v>57</v>
      </c>
      <c r="B280" s="177">
        <f>B223/RES_summary!B$19</f>
        <v>6.2735226507258393</v>
      </c>
      <c r="C280" s="177">
        <f>C223/RES_summary!C$19</f>
        <v>6.2222007227792506</v>
      </c>
      <c r="D280" s="177">
        <f>D223/RES_summary!D$19</f>
        <v>6.3656720796290465</v>
      </c>
      <c r="E280" s="177">
        <f>E223/RES_summary!E$19</f>
        <v>6.1750507783743807</v>
      </c>
      <c r="F280" s="177">
        <f>F223/RES_summary!F$19</f>
        <v>6.1645728894187712</v>
      </c>
      <c r="G280" s="177">
        <f>G223/RES_summary!G$19</f>
        <v>6.0918930534758458</v>
      </c>
      <c r="H280" s="177">
        <f>H223/RES_summary!H$19</f>
        <v>6.1317699734483497</v>
      </c>
      <c r="I280" s="177">
        <f>I223/RES_summary!I$19</f>
        <v>6.2184570359896663</v>
      </c>
      <c r="J280" s="177">
        <f>J223/RES_summary!J$19</f>
        <v>6.1764206784088076</v>
      </c>
      <c r="K280" s="177">
        <f>K223/RES_summary!K$19</f>
        <v>6.1035084984286785</v>
      </c>
      <c r="L280" s="177">
        <f>L223/RES_summary!L$19</f>
        <v>6.0924306749918182</v>
      </c>
      <c r="M280" s="177">
        <f>M223/RES_summary!M$19</f>
        <v>5.8381262330027708</v>
      </c>
      <c r="N280" s="177">
        <f>N223/RES_summary!N$19</f>
        <v>5.79388787283039</v>
      </c>
      <c r="O280" s="177">
        <f>O223/RES_summary!O$19</f>
        <v>5.7024046619776421</v>
      </c>
      <c r="P280" s="177">
        <f>P223/RES_summary!P$19</f>
        <v>5.5641293977000021</v>
      </c>
      <c r="Q280" s="177">
        <f>Q223/RES_summary!Q$19</f>
        <v>5.468104315690236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1.092271335429255</v>
      </c>
      <c r="D285" s="168">
        <f t="shared" ref="D285:Q285" si="71">SUM(D286,D289,D291,D300)</f>
        <v>0.98452333205934384</v>
      </c>
      <c r="E285" s="168">
        <f t="shared" si="71"/>
        <v>7.0835397217789229</v>
      </c>
      <c r="F285" s="168">
        <f t="shared" si="71"/>
        <v>1.5343679865155984</v>
      </c>
      <c r="G285" s="168">
        <f t="shared" si="71"/>
        <v>2.947516099630394</v>
      </c>
      <c r="H285" s="168">
        <f t="shared" si="71"/>
        <v>2.0335557642287316</v>
      </c>
      <c r="I285" s="168">
        <f t="shared" si="71"/>
        <v>1.0025283647705248</v>
      </c>
      <c r="J285" s="168">
        <f t="shared" si="71"/>
        <v>1.1229144946512974</v>
      </c>
      <c r="K285" s="168">
        <f t="shared" si="71"/>
        <v>6.2630278713539376</v>
      </c>
      <c r="L285" s="168">
        <f t="shared" si="71"/>
        <v>0.98275288547863049</v>
      </c>
      <c r="M285" s="168">
        <f t="shared" si="71"/>
        <v>1.1295236861512825</v>
      </c>
      <c r="N285" s="168">
        <f t="shared" si="71"/>
        <v>0.5979670998373372</v>
      </c>
      <c r="O285" s="168">
        <f t="shared" si="71"/>
        <v>4.804973546273863</v>
      </c>
      <c r="P285" s="168">
        <f t="shared" si="71"/>
        <v>7.8200386546640868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0.73958485909733784</v>
      </c>
      <c r="D286" s="157">
        <f t="shared" ref="D286:Q286" si="72">SUM(D287:D288)</f>
        <v>0.66230943350848559</v>
      </c>
      <c r="E286" s="157">
        <f t="shared" si="72"/>
        <v>5.3009199232854884</v>
      </c>
      <c r="F286" s="157">
        <f t="shared" si="72"/>
        <v>1.0601174628992955</v>
      </c>
      <c r="G286" s="157">
        <f t="shared" si="72"/>
        <v>2.1382013177369785</v>
      </c>
      <c r="H286" s="157">
        <f t="shared" si="72"/>
        <v>1.4886209088718012</v>
      </c>
      <c r="I286" s="157">
        <f t="shared" si="72"/>
        <v>0.64852170305607881</v>
      </c>
      <c r="J286" s="157">
        <f t="shared" si="72"/>
        <v>0.7478771839128131</v>
      </c>
      <c r="K286" s="157">
        <f t="shared" si="72"/>
        <v>4.1570051528319762</v>
      </c>
      <c r="L286" s="157">
        <f t="shared" si="72"/>
        <v>0.59453073087793418</v>
      </c>
      <c r="M286" s="157">
        <f t="shared" si="72"/>
        <v>0.74045229210233354</v>
      </c>
      <c r="N286" s="157">
        <f t="shared" si="72"/>
        <v>0.37921498552871519</v>
      </c>
      <c r="O286" s="157">
        <f t="shared" si="72"/>
        <v>2.7280275892492232</v>
      </c>
      <c r="P286" s="157">
        <f t="shared" si="72"/>
        <v>4.241927563639325</v>
      </c>
      <c r="Q286" s="157">
        <f t="shared" si="72"/>
        <v>0</v>
      </c>
    </row>
    <row r="287" spans="1:17" ht="12" customHeight="1" x14ac:dyDescent="0.25">
      <c r="A287" s="23" t="s">
        <v>149</v>
      </c>
      <c r="B287" s="156"/>
      <c r="C287" s="156">
        <f>RES_hhdet_in_fec!C$126</f>
        <v>0.73800385962728188</v>
      </c>
      <c r="D287" s="156">
        <f>RES_hhdet_in_fec!D$126</f>
        <v>0.66017956030636904</v>
      </c>
      <c r="E287" s="156">
        <f>RES_hhdet_in_fec!E$126</f>
        <v>5.2833107195641134</v>
      </c>
      <c r="F287" s="156">
        <f>RES_hhdet_in_fec!F$126</f>
        <v>1.0567777923461554</v>
      </c>
      <c r="G287" s="156">
        <f>RES_hhdet_in_fec!G$126</f>
        <v>2.1336516571197399</v>
      </c>
      <c r="H287" s="156">
        <f>RES_hhdet_in_fec!H$126</f>
        <v>1.4837232235946378</v>
      </c>
      <c r="I287" s="156">
        <f>RES_hhdet_in_fec!I$126</f>
        <v>0.6455076478906987</v>
      </c>
      <c r="J287" s="156">
        <f>RES_hhdet_in_fec!J$126</f>
        <v>0.74453934340937677</v>
      </c>
      <c r="K287" s="156">
        <f>RES_hhdet_in_fec!K$126</f>
        <v>4.1358120432477872</v>
      </c>
      <c r="L287" s="156">
        <f>RES_hhdet_in_fec!L$126</f>
        <v>0.59145505484482064</v>
      </c>
      <c r="M287" s="156">
        <f>RES_hhdet_in_fec!M$126</f>
        <v>0.73873294830379677</v>
      </c>
      <c r="N287" s="156">
        <f>RES_hhdet_in_fec!N$126</f>
        <v>0.37673515418895387</v>
      </c>
      <c r="O287" s="156">
        <f>RES_hhdet_in_fec!O$126</f>
        <v>2.7100760936862978</v>
      </c>
      <c r="P287" s="156">
        <f>RES_hhdet_in_fec!P$126</f>
        <v>4.2172579863586144</v>
      </c>
      <c r="Q287" s="156">
        <f>RES_hhdet_in_fec!Q$126</f>
        <v>0</v>
      </c>
    </row>
    <row r="288" spans="1:17" ht="12" customHeight="1" x14ac:dyDescent="0.25">
      <c r="A288" s="23" t="s">
        <v>60</v>
      </c>
      <c r="B288" s="156"/>
      <c r="C288" s="156">
        <f>RES_hhdet_in_fec!C$127</f>
        <v>1.5809994700559697E-3</v>
      </c>
      <c r="D288" s="156">
        <f>RES_hhdet_in_fec!D$127</f>
        <v>2.1298732021165006E-3</v>
      </c>
      <c r="E288" s="156">
        <f>RES_hhdet_in_fec!E$127</f>
        <v>1.7609203721375293E-2</v>
      </c>
      <c r="F288" s="156">
        <f>RES_hhdet_in_fec!F$127</f>
        <v>3.3396705531401299E-3</v>
      </c>
      <c r="G288" s="156">
        <f>RES_hhdet_in_fec!G$127</f>
        <v>4.5496606172385793E-3</v>
      </c>
      <c r="H288" s="156">
        <f>RES_hhdet_in_fec!H$127</f>
        <v>4.897685277163436E-3</v>
      </c>
      <c r="I288" s="156">
        <f>RES_hhdet_in_fec!I$127</f>
        <v>3.0140551653800966E-3</v>
      </c>
      <c r="J288" s="156">
        <f>RES_hhdet_in_fec!J$127</f>
        <v>3.3378405034363836E-3</v>
      </c>
      <c r="K288" s="156">
        <f>RES_hhdet_in_fec!K$127</f>
        <v>2.119310958418863E-2</v>
      </c>
      <c r="L288" s="156">
        <f>RES_hhdet_in_fec!L$127</f>
        <v>3.0756760331135235E-3</v>
      </c>
      <c r="M288" s="156">
        <f>RES_hhdet_in_fec!M$127</f>
        <v>1.719343798536824E-3</v>
      </c>
      <c r="N288" s="156">
        <f>RES_hhdet_in_fec!N$127</f>
        <v>2.4798313397613402E-3</v>
      </c>
      <c r="O288" s="156">
        <f>RES_hhdet_in_fec!O$127</f>
        <v>1.7951495562925548E-2</v>
      </c>
      <c r="P288" s="156">
        <f>RES_hhdet_in_fec!P$127</f>
        <v>2.4669577280710769E-2</v>
      </c>
      <c r="Q288" s="156">
        <f>RES_hhdet_in_fec!Q$127</f>
        <v>0</v>
      </c>
    </row>
    <row r="289" spans="1:17" ht="12" customHeight="1" x14ac:dyDescent="0.25">
      <c r="A289" s="158" t="s">
        <v>112</v>
      </c>
      <c r="B289" s="157"/>
      <c r="C289" s="157">
        <f>C290</f>
        <v>9.4916253008132792E-2</v>
      </c>
      <c r="D289" s="157">
        <f t="shared" ref="D289:Q289" si="73">D290</f>
        <v>7.0402165999797039E-2</v>
      </c>
      <c r="E289" s="157">
        <f t="shared" si="73"/>
        <v>0.17969053701928106</v>
      </c>
      <c r="F289" s="157">
        <f t="shared" si="73"/>
        <v>0.11958440293328489</v>
      </c>
      <c r="G289" s="157">
        <f t="shared" si="73"/>
        <v>0.12605358329898456</v>
      </c>
      <c r="H289" s="157">
        <f t="shared" si="73"/>
        <v>0.10609174244173548</v>
      </c>
      <c r="I289" s="157">
        <f t="shared" si="73"/>
        <v>0.10746563755455407</v>
      </c>
      <c r="J289" s="157">
        <f t="shared" si="73"/>
        <v>9.1978169837581142E-2</v>
      </c>
      <c r="K289" s="157">
        <f t="shared" si="73"/>
        <v>0.33112161056617706</v>
      </c>
      <c r="L289" s="157">
        <f t="shared" si="73"/>
        <v>0.10435253405195272</v>
      </c>
      <c r="M289" s="157">
        <f t="shared" si="73"/>
        <v>0.11373807462785224</v>
      </c>
      <c r="N289" s="157">
        <f t="shared" si="73"/>
        <v>5.0813194259047699E-2</v>
      </c>
      <c r="O289" s="157">
        <f t="shared" si="73"/>
        <v>0.28016525905452611</v>
      </c>
      <c r="P289" s="157">
        <f t="shared" si="73"/>
        <v>0.48077651531723048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RES_hhdet_in_fec!C$129</f>
        <v>9.4916253008132792E-2</v>
      </c>
      <c r="D290" s="156">
        <f>RES_hhdet_in_fec!D$129</f>
        <v>7.0402165999797039E-2</v>
      </c>
      <c r="E290" s="156">
        <f>RES_hhdet_in_fec!E$129</f>
        <v>0.17969053701928106</v>
      </c>
      <c r="F290" s="156">
        <f>RES_hhdet_in_fec!F$129</f>
        <v>0.11958440293328489</v>
      </c>
      <c r="G290" s="156">
        <f>RES_hhdet_in_fec!G$129</f>
        <v>0.12605358329898456</v>
      </c>
      <c r="H290" s="156">
        <f>RES_hhdet_in_fec!H$129</f>
        <v>0.10609174244173548</v>
      </c>
      <c r="I290" s="156">
        <f>RES_hhdet_in_fec!I$129</f>
        <v>0.10746563755455407</v>
      </c>
      <c r="J290" s="156">
        <f>RES_hhdet_in_fec!J$129</f>
        <v>9.1978169837581142E-2</v>
      </c>
      <c r="K290" s="156">
        <f>RES_hhdet_in_fec!K$129</f>
        <v>0.33112161056617706</v>
      </c>
      <c r="L290" s="156">
        <f>RES_hhdet_in_fec!L$129</f>
        <v>0.10435253405195272</v>
      </c>
      <c r="M290" s="156">
        <f>RES_hhdet_in_fec!M$129</f>
        <v>0.11373807462785224</v>
      </c>
      <c r="N290" s="156">
        <f>RES_hhdet_in_fec!N$129</f>
        <v>5.0813194259047699E-2</v>
      </c>
      <c r="O290" s="156">
        <f>RES_hhdet_in_fec!O$129</f>
        <v>0.28016525905452611</v>
      </c>
      <c r="P290" s="156">
        <f>RES_hhdet_in_fec!P$129</f>
        <v>0.48077651531723048</v>
      </c>
      <c r="Q290" s="156">
        <f>RES_hhdet_in_fec!Q$129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0.13734187135806139</v>
      </c>
      <c r="D291" s="157">
        <f t="shared" ref="D291:Q291" si="74">SUM(D292:D293,D296:D297)</f>
        <v>0.13691870363767483</v>
      </c>
      <c r="E291" s="157">
        <f t="shared" si="74"/>
        <v>0.85875946753201449</v>
      </c>
      <c r="F291" s="157">
        <f t="shared" si="74"/>
        <v>0.19789291513487575</v>
      </c>
      <c r="G291" s="157">
        <f t="shared" si="74"/>
        <v>0.38101833169410704</v>
      </c>
      <c r="H291" s="157">
        <f t="shared" si="74"/>
        <v>0.24307146237377672</v>
      </c>
      <c r="I291" s="157">
        <f t="shared" si="74"/>
        <v>0.12727707830852525</v>
      </c>
      <c r="J291" s="157">
        <f t="shared" si="74"/>
        <v>0.15463144664695685</v>
      </c>
      <c r="K291" s="157">
        <f t="shared" si="74"/>
        <v>0.97391274271122941</v>
      </c>
      <c r="L291" s="157">
        <f t="shared" si="74"/>
        <v>0.15944190525479163</v>
      </c>
      <c r="M291" s="157">
        <f t="shared" si="74"/>
        <v>0.15530080179915146</v>
      </c>
      <c r="N291" s="157">
        <f t="shared" si="74"/>
        <v>8.7310731892762394E-2</v>
      </c>
      <c r="O291" s="157">
        <f t="shared" si="74"/>
        <v>0.93913416001909256</v>
      </c>
      <c r="P291" s="157">
        <f t="shared" si="74"/>
        <v>1.7154420162656387</v>
      </c>
      <c r="Q291" s="157">
        <f t="shared" si="74"/>
        <v>0</v>
      </c>
    </row>
    <row r="292" spans="1:17" ht="12" customHeight="1" x14ac:dyDescent="0.25">
      <c r="A292" s="167" t="s">
        <v>148</v>
      </c>
      <c r="B292" s="132"/>
      <c r="C292" s="132">
        <f>RES_hhdet_in_fec!C$131</f>
        <v>0</v>
      </c>
      <c r="D292" s="132">
        <f>RES_hhdet_in_fec!D$131</f>
        <v>1.6570280224356498E-2</v>
      </c>
      <c r="E292" s="132">
        <f>RES_hhdet_in_fec!E$131</f>
        <v>0</v>
      </c>
      <c r="F292" s="132">
        <f>RES_hhdet_in_fec!F$131</f>
        <v>6.9105545017691741E-2</v>
      </c>
      <c r="G292" s="132">
        <f>RES_hhdet_in_fec!G$131</f>
        <v>0</v>
      </c>
      <c r="H292" s="132">
        <f>RES_hhdet_in_fec!H$131</f>
        <v>0</v>
      </c>
      <c r="I292" s="132">
        <f>RES_hhdet_in_fec!I$131</f>
        <v>0</v>
      </c>
      <c r="J292" s="132">
        <f>RES_hhdet_in_fec!J$131</f>
        <v>0</v>
      </c>
      <c r="K292" s="132">
        <f>RES_hhdet_in_fec!K$131</f>
        <v>0</v>
      </c>
      <c r="L292" s="132">
        <f>RES_hhdet_in_fec!L$131</f>
        <v>1.8647105167766763E-2</v>
      </c>
      <c r="M292" s="132">
        <f>RES_hhdet_in_fec!M$131</f>
        <v>3.510364181964247E-2</v>
      </c>
      <c r="N292" s="132">
        <f>RES_hhdet_in_fec!N$131</f>
        <v>1.2331604151734763E-2</v>
      </c>
      <c r="O292" s="132">
        <f>RES_hhdet_in_fec!O$131</f>
        <v>0</v>
      </c>
      <c r="P292" s="132">
        <f>RES_hhdet_in_fec!P$131</f>
        <v>0</v>
      </c>
      <c r="Q292" s="132">
        <f>RES_hhdet_in_fec!Q$131</f>
        <v>0</v>
      </c>
    </row>
    <row r="293" spans="1:17" ht="12" customHeight="1" x14ac:dyDescent="0.25">
      <c r="A293" s="167" t="s">
        <v>147</v>
      </c>
      <c r="B293" s="132"/>
      <c r="C293" s="132">
        <f>SUM(C294:C295)</f>
        <v>0</v>
      </c>
      <c r="D293" s="132">
        <f t="shared" ref="D293:Q293" si="75">SUM(D294:D295)</f>
        <v>8.105676009309731E-3</v>
      </c>
      <c r="E293" s="132">
        <f t="shared" si="75"/>
        <v>0.51184084022605369</v>
      </c>
      <c r="F293" s="132">
        <f t="shared" si="75"/>
        <v>3.3425712900573834E-2</v>
      </c>
      <c r="G293" s="132">
        <f t="shared" si="75"/>
        <v>0.17413025363882029</v>
      </c>
      <c r="H293" s="132">
        <f t="shared" si="75"/>
        <v>0.1017348169406869</v>
      </c>
      <c r="I293" s="132">
        <f t="shared" si="75"/>
        <v>6.5538290431960813E-2</v>
      </c>
      <c r="J293" s="132">
        <f t="shared" si="75"/>
        <v>8.5813107962270554E-2</v>
      </c>
      <c r="K293" s="132">
        <f t="shared" si="75"/>
        <v>0.54375348503534482</v>
      </c>
      <c r="L293" s="132">
        <f t="shared" si="75"/>
        <v>5.2551040170396829E-2</v>
      </c>
      <c r="M293" s="132">
        <f t="shared" si="75"/>
        <v>3.6264153087275174E-2</v>
      </c>
      <c r="N293" s="132">
        <f t="shared" si="75"/>
        <v>5.0777447353081387E-2</v>
      </c>
      <c r="O293" s="132">
        <f t="shared" si="75"/>
        <v>0.93913416001909256</v>
      </c>
      <c r="P293" s="132">
        <f t="shared" si="75"/>
        <v>0.85067543033893478</v>
      </c>
      <c r="Q293" s="132">
        <f t="shared" si="75"/>
        <v>0</v>
      </c>
    </row>
    <row r="294" spans="1:17" ht="12" customHeight="1" x14ac:dyDescent="0.25">
      <c r="A294" s="166" t="s">
        <v>61</v>
      </c>
      <c r="B294" s="165"/>
      <c r="C294" s="165">
        <f>RES_hhdet_in_fec!C$133</f>
        <v>0</v>
      </c>
      <c r="D294" s="165">
        <f>RES_hhdet_in_fec!D$133</f>
        <v>2.8611229732930597E-3</v>
      </c>
      <c r="E294" s="165">
        <f>RES_hhdet_in_fec!E$133</f>
        <v>0.19669592483563764</v>
      </c>
      <c r="F294" s="165">
        <f>RES_hhdet_in_fec!F$133</f>
        <v>1.1421333918841706E-2</v>
      </c>
      <c r="G294" s="165">
        <f>RES_hhdet_in_fec!G$133</f>
        <v>6.8800618234323707E-2</v>
      </c>
      <c r="H294" s="165">
        <f>RES_hhdet_in_fec!H$133</f>
        <v>4.0720676160898278E-2</v>
      </c>
      <c r="I294" s="165">
        <f>RES_hhdet_in_fec!I$133</f>
        <v>2.1266028941641351E-2</v>
      </c>
      <c r="J294" s="165">
        <f>RES_hhdet_in_fec!J$133</f>
        <v>2.9796039139481149E-2</v>
      </c>
      <c r="K294" s="165">
        <f>RES_hhdet_in_fec!K$133</f>
        <v>0.18346766472780462</v>
      </c>
      <c r="L294" s="165">
        <f>RES_hhdet_in_fec!L$133</f>
        <v>1.8450648340121344E-2</v>
      </c>
      <c r="M294" s="165">
        <f>RES_hhdet_in_fec!M$133</f>
        <v>1.2494700587029851E-2</v>
      </c>
      <c r="N294" s="165">
        <f>RES_hhdet_in_fec!N$133</f>
        <v>1.7154087097887228E-2</v>
      </c>
      <c r="O294" s="165">
        <f>RES_hhdet_in_fec!O$133</f>
        <v>0.33604916879235663</v>
      </c>
      <c r="P294" s="165">
        <f>RES_hhdet_in_fec!P$133</f>
        <v>0.30421407926201977</v>
      </c>
      <c r="Q294" s="165">
        <f>RES_hhdet_in_fec!Q$133</f>
        <v>0</v>
      </c>
    </row>
    <row r="295" spans="1:17" ht="12" customHeight="1" x14ac:dyDescent="0.25">
      <c r="A295" s="147" t="s">
        <v>59</v>
      </c>
      <c r="B295" s="164"/>
      <c r="C295" s="164">
        <f>RES_hhdet_in_fec!C$134</f>
        <v>0</v>
      </c>
      <c r="D295" s="164">
        <f>RES_hhdet_in_fec!D$134</f>
        <v>5.2445530360166713E-3</v>
      </c>
      <c r="E295" s="164">
        <f>RES_hhdet_in_fec!E$134</f>
        <v>0.31514491539041611</v>
      </c>
      <c r="F295" s="164">
        <f>RES_hhdet_in_fec!F$134</f>
        <v>2.2004378981732124E-2</v>
      </c>
      <c r="G295" s="164">
        <f>RES_hhdet_in_fec!G$134</f>
        <v>0.10532963540449657</v>
      </c>
      <c r="H295" s="164">
        <f>RES_hhdet_in_fec!H$134</f>
        <v>6.1014140779788617E-2</v>
      </c>
      <c r="I295" s="164">
        <f>RES_hhdet_in_fec!I$134</f>
        <v>4.4272261490319466E-2</v>
      </c>
      <c r="J295" s="164">
        <f>RES_hhdet_in_fec!J$134</f>
        <v>5.6017068822789402E-2</v>
      </c>
      <c r="K295" s="164">
        <f>RES_hhdet_in_fec!K$134</f>
        <v>0.36028582030754019</v>
      </c>
      <c r="L295" s="164">
        <f>RES_hhdet_in_fec!L$134</f>
        <v>3.4100391830275488E-2</v>
      </c>
      <c r="M295" s="164">
        <f>RES_hhdet_in_fec!M$134</f>
        <v>2.3769452500245321E-2</v>
      </c>
      <c r="N295" s="164">
        <f>RES_hhdet_in_fec!N$134</f>
        <v>3.3623360255194162E-2</v>
      </c>
      <c r="O295" s="164">
        <f>RES_hhdet_in_fec!O$134</f>
        <v>0.60308499122673598</v>
      </c>
      <c r="P295" s="164">
        <f>RES_hhdet_in_fec!P$134</f>
        <v>0.54646135107691496</v>
      </c>
      <c r="Q295" s="164">
        <f>RES_hhdet_in_fec!Q$134</f>
        <v>0</v>
      </c>
    </row>
    <row r="296" spans="1:17" ht="12" customHeight="1" x14ac:dyDescent="0.25">
      <c r="A296" s="163" t="s">
        <v>142</v>
      </c>
      <c r="B296" s="162"/>
      <c r="C296" s="162">
        <f>RES_hhdet_in_fec!C$135</f>
        <v>1.7525357630224808E-2</v>
      </c>
      <c r="D296" s="162">
        <f>RES_hhdet_in_fec!D$135</f>
        <v>2.719407887325757E-2</v>
      </c>
      <c r="E296" s="162">
        <f>RES_hhdet_in_fec!E$135</f>
        <v>0.2429254076546975</v>
      </c>
      <c r="F296" s="162">
        <f>RES_hhdet_in_fec!F$135</f>
        <v>6.5020103234607385E-2</v>
      </c>
      <c r="G296" s="162">
        <f>RES_hhdet_in_fec!G$135</f>
        <v>0.13360006782968098</v>
      </c>
      <c r="H296" s="162">
        <f>RES_hhdet_in_fec!H$135</f>
        <v>7.3554119403973731E-2</v>
      </c>
      <c r="I296" s="162">
        <f>RES_hhdet_in_fec!I$135</f>
        <v>0</v>
      </c>
      <c r="J296" s="162">
        <f>RES_hhdet_in_fec!J$135</f>
        <v>3.8755692196038576E-2</v>
      </c>
      <c r="K296" s="162">
        <f>RES_hhdet_in_fec!K$135</f>
        <v>0.23886210133519739</v>
      </c>
      <c r="L296" s="162">
        <f>RES_hhdet_in_fec!L$135</f>
        <v>4.7761458614150848E-2</v>
      </c>
      <c r="M296" s="162">
        <f>RES_hhdet_in_fec!M$135</f>
        <v>4.0019214187712593E-2</v>
      </c>
      <c r="N296" s="162">
        <f>RES_hhdet_in_fec!N$135</f>
        <v>7.7972397577062017E-3</v>
      </c>
      <c r="O296" s="162">
        <f>RES_hhdet_in_fec!O$135</f>
        <v>0</v>
      </c>
      <c r="P296" s="162">
        <f>RES_hhdet_in_fec!P$135</f>
        <v>0.43849107892014055</v>
      </c>
      <c r="Q296" s="162">
        <f>RES_hhdet_in_fec!Q$135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0.11981651372783658</v>
      </c>
      <c r="D297" s="160">
        <f t="shared" ref="D297:Q297" si="76">SUM(D298:D299)</f>
        <v>8.5048668530751034E-2</v>
      </c>
      <c r="E297" s="160">
        <f t="shared" si="76"/>
        <v>0.10399321965126324</v>
      </c>
      <c r="F297" s="160">
        <f t="shared" si="76"/>
        <v>3.0341553982002802E-2</v>
      </c>
      <c r="G297" s="160">
        <f t="shared" si="76"/>
        <v>7.3288010225605743E-2</v>
      </c>
      <c r="H297" s="160">
        <f t="shared" si="76"/>
        <v>6.778252602911608E-2</v>
      </c>
      <c r="I297" s="160">
        <f t="shared" si="76"/>
        <v>6.1738787876564449E-2</v>
      </c>
      <c r="J297" s="160">
        <f t="shared" si="76"/>
        <v>3.0062646488647732E-2</v>
      </c>
      <c r="K297" s="160">
        <f t="shared" si="76"/>
        <v>0.1912971563406872</v>
      </c>
      <c r="L297" s="160">
        <f t="shared" si="76"/>
        <v>4.0482301302477181E-2</v>
      </c>
      <c r="M297" s="160">
        <f t="shared" si="76"/>
        <v>4.3913792704521219E-2</v>
      </c>
      <c r="N297" s="160">
        <f t="shared" si="76"/>
        <v>1.6404440630240047E-2</v>
      </c>
      <c r="O297" s="160">
        <f t="shared" si="76"/>
        <v>0</v>
      </c>
      <c r="P297" s="160">
        <f t="shared" si="76"/>
        <v>0.42627550700656341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RES_hhdet_in_fec!C$137</f>
        <v>4.3233337530095936E-2</v>
      </c>
      <c r="D298" s="156">
        <f>RES_hhdet_in_fec!D$137</f>
        <v>3.5563122390090608E-2</v>
      </c>
      <c r="E298" s="156">
        <f>RES_hhdet_in_fec!E$137</f>
        <v>4.7155161498479398E-2</v>
      </c>
      <c r="F298" s="156">
        <f>RES_hhdet_in_fec!F$137</f>
        <v>1.2281695429791285E-2</v>
      </c>
      <c r="G298" s="156">
        <f>RES_hhdet_in_fec!G$137</f>
        <v>3.3337875678403787E-2</v>
      </c>
      <c r="H298" s="156">
        <f>RES_hhdet_in_fec!H$137</f>
        <v>2.9599168079992008E-2</v>
      </c>
      <c r="I298" s="156">
        <f>RES_hhdet_in_fec!I$137</f>
        <v>2.6016340038867766E-2</v>
      </c>
      <c r="J298" s="156">
        <f>RES_hhdet_in_fec!J$137</f>
        <v>1.258607284390601E-2</v>
      </c>
      <c r="K298" s="156">
        <f>RES_hhdet_in_fec!K$137</f>
        <v>7.7439608813956617E-2</v>
      </c>
      <c r="L298" s="156">
        <f>RES_hhdet_in_fec!L$137</f>
        <v>1.6720327909169292E-2</v>
      </c>
      <c r="M298" s="156">
        <f>RES_hhdet_in_fec!M$137</f>
        <v>1.8127006520981617E-2</v>
      </c>
      <c r="N298" s="156">
        <f>RES_hhdet_in_fec!N$137</f>
        <v>7.1887107464816552E-3</v>
      </c>
      <c r="O298" s="156">
        <f>RES_hhdet_in_fec!O$137</f>
        <v>0</v>
      </c>
      <c r="P298" s="156">
        <f>RES_hhdet_in_fec!P$137</f>
        <v>0.17848737095765366</v>
      </c>
      <c r="Q298" s="156">
        <f>RES_hhdet_in_fec!Q$137</f>
        <v>0</v>
      </c>
    </row>
    <row r="299" spans="1:17" ht="12" customHeight="1" x14ac:dyDescent="0.25">
      <c r="A299" s="148" t="s">
        <v>59</v>
      </c>
      <c r="B299" s="156"/>
      <c r="C299" s="156">
        <f>RES_hhdet_in_fec!C$138</f>
        <v>7.6583176197740646E-2</v>
      </c>
      <c r="D299" s="156">
        <f>RES_hhdet_in_fec!D$138</f>
        <v>4.9485546140660426E-2</v>
      </c>
      <c r="E299" s="156">
        <f>RES_hhdet_in_fec!E$138</f>
        <v>5.6838058152783845E-2</v>
      </c>
      <c r="F299" s="156">
        <f>RES_hhdet_in_fec!F$138</f>
        <v>1.8059858552211518E-2</v>
      </c>
      <c r="G299" s="156">
        <f>RES_hhdet_in_fec!G$138</f>
        <v>3.9950134547201963E-2</v>
      </c>
      <c r="H299" s="156">
        <f>RES_hhdet_in_fec!H$138</f>
        <v>3.8183357949124079E-2</v>
      </c>
      <c r="I299" s="156">
        <f>RES_hhdet_in_fec!I$138</f>
        <v>3.5722447837696687E-2</v>
      </c>
      <c r="J299" s="156">
        <f>RES_hhdet_in_fec!J$138</f>
        <v>1.7476573644741724E-2</v>
      </c>
      <c r="K299" s="156">
        <f>RES_hhdet_in_fec!K$138</f>
        <v>0.11385754752673058</v>
      </c>
      <c r="L299" s="156">
        <f>RES_hhdet_in_fec!L$138</f>
        <v>2.3761973393307888E-2</v>
      </c>
      <c r="M299" s="156">
        <f>RES_hhdet_in_fec!M$138</f>
        <v>2.5786786183539603E-2</v>
      </c>
      <c r="N299" s="156">
        <f>RES_hhdet_in_fec!N$138</f>
        <v>9.2157298837583935E-3</v>
      </c>
      <c r="O299" s="156">
        <f>RES_hhdet_in_fec!O$138</f>
        <v>0</v>
      </c>
      <c r="P299" s="156">
        <f>RES_hhdet_in_fec!P$138</f>
        <v>0.24778813604890976</v>
      </c>
      <c r="Q299" s="156">
        <f>RES_hhdet_in_fec!Q$138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0.12042835196572309</v>
      </c>
      <c r="D300" s="157">
        <f t="shared" ref="D300:Q300" si="77">SUM(D301:D302)</f>
        <v>0.11489302891338625</v>
      </c>
      <c r="E300" s="157">
        <f t="shared" si="77"/>
        <v>0.74416979394213834</v>
      </c>
      <c r="F300" s="157">
        <f t="shared" si="77"/>
        <v>0.15677320554814211</v>
      </c>
      <c r="G300" s="157">
        <f t="shared" si="77"/>
        <v>0.30224286690032398</v>
      </c>
      <c r="H300" s="157">
        <f t="shared" si="77"/>
        <v>0.1957716505414184</v>
      </c>
      <c r="I300" s="157">
        <f t="shared" si="77"/>
        <v>0.11926394585136668</v>
      </c>
      <c r="J300" s="157">
        <f t="shared" si="77"/>
        <v>0.12842769425394635</v>
      </c>
      <c r="K300" s="157">
        <f t="shared" si="77"/>
        <v>0.80098836524455441</v>
      </c>
      <c r="L300" s="157">
        <f t="shared" si="77"/>
        <v>0.12442771529395208</v>
      </c>
      <c r="M300" s="157">
        <f t="shared" si="77"/>
        <v>0.12003251762194514</v>
      </c>
      <c r="N300" s="157">
        <f t="shared" si="77"/>
        <v>8.0628188156811956E-2</v>
      </c>
      <c r="O300" s="157">
        <f t="shared" si="77"/>
        <v>0.85764653795102108</v>
      </c>
      <c r="P300" s="157">
        <f t="shared" si="77"/>
        <v>1.3818925594418923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0.12042835196572309</v>
      </c>
      <c r="D302" s="57">
        <f>RES_hhdet_in_fec!D$141</f>
        <v>0.11489302891338625</v>
      </c>
      <c r="E302" s="57">
        <f>RES_hhdet_in_fec!E$141</f>
        <v>0.74416979394213834</v>
      </c>
      <c r="F302" s="57">
        <f>RES_hhdet_in_fec!F$141</f>
        <v>0.15677320554814211</v>
      </c>
      <c r="G302" s="57">
        <f>RES_hhdet_in_fec!G$141</f>
        <v>0.30224286690032398</v>
      </c>
      <c r="H302" s="57">
        <f>RES_hhdet_in_fec!H$141</f>
        <v>0.1957716505414184</v>
      </c>
      <c r="I302" s="57">
        <f>RES_hhdet_in_fec!I$141</f>
        <v>0.11926394585136668</v>
      </c>
      <c r="J302" s="57">
        <f>RES_hhdet_in_fec!J$141</f>
        <v>0.12842769425394635</v>
      </c>
      <c r="K302" s="57">
        <f>RES_hhdet_in_fec!K$141</f>
        <v>0.80098836524455441</v>
      </c>
      <c r="L302" s="57">
        <f>RES_hhdet_in_fec!L$141</f>
        <v>0.12442771529395208</v>
      </c>
      <c r="M302" s="57">
        <f>RES_hhdet_in_fec!M$141</f>
        <v>0.12003251762194514</v>
      </c>
      <c r="N302" s="57">
        <f>RES_hhdet_in_fec!N$141</f>
        <v>8.0628188156811956E-2</v>
      </c>
      <c r="O302" s="57">
        <f>RES_hhdet_in_fec!O$141</f>
        <v>0.85764653795102108</v>
      </c>
      <c r="P302" s="57">
        <f>RES_hhdet_in_fec!P$141</f>
        <v>1.3818925594418923</v>
      </c>
      <c r="Q302" s="57">
        <f>RES_hhdet_in_fec!Q$141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0.91440691634612137</v>
      </c>
      <c r="D304" s="168">
        <f t="shared" ref="D304:Q304" si="78">SUM(D305,D308,D310,D319)</f>
        <v>0.81256794137586974</v>
      </c>
      <c r="E304" s="168">
        <f t="shared" si="78"/>
        <v>5.5296476647239317</v>
      </c>
      <c r="F304" s="168">
        <f t="shared" si="78"/>
        <v>1.2982440852914541</v>
      </c>
      <c r="G304" s="168">
        <f t="shared" si="78"/>
        <v>2.3874963812474994</v>
      </c>
      <c r="H304" s="168">
        <f t="shared" si="78"/>
        <v>1.6871631861943899</v>
      </c>
      <c r="I304" s="168">
        <f t="shared" si="78"/>
        <v>0.93314988831846823</v>
      </c>
      <c r="J304" s="168">
        <f t="shared" si="78"/>
        <v>1.0151630840043164</v>
      </c>
      <c r="K304" s="168">
        <f t="shared" si="78"/>
        <v>5.4579866834101693</v>
      </c>
      <c r="L304" s="168">
        <f t="shared" si="78"/>
        <v>0.96467663552891514</v>
      </c>
      <c r="M304" s="168">
        <f t="shared" si="78"/>
        <v>1.1235905904757153</v>
      </c>
      <c r="N304" s="168">
        <f t="shared" si="78"/>
        <v>0.59340413519994406</v>
      </c>
      <c r="O304" s="168">
        <f t="shared" si="78"/>
        <v>4.6169569475879859</v>
      </c>
      <c r="P304" s="168">
        <f t="shared" si="78"/>
        <v>7.5421839550821126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0.52492582810406141</v>
      </c>
      <c r="D305" s="157">
        <f t="shared" ref="D305:Q305" si="79">SUM(D306:D307)</f>
        <v>0.47414330499160467</v>
      </c>
      <c r="E305" s="157">
        <f t="shared" si="79"/>
        <v>3.8392804857691618</v>
      </c>
      <c r="F305" s="157">
        <f t="shared" si="79"/>
        <v>0.7721723588397218</v>
      </c>
      <c r="G305" s="157">
        <f t="shared" si="79"/>
        <v>1.5578564661774952</v>
      </c>
      <c r="H305" s="157">
        <f t="shared" si="79"/>
        <v>1.0891574519387555</v>
      </c>
      <c r="I305" s="157">
        <f t="shared" si="79"/>
        <v>0.47879619950966107</v>
      </c>
      <c r="J305" s="157">
        <f t="shared" si="79"/>
        <v>0.55638160573492945</v>
      </c>
      <c r="K305" s="157">
        <f t="shared" si="79"/>
        <v>3.0965548484849719</v>
      </c>
      <c r="L305" s="157">
        <f t="shared" si="79"/>
        <v>0.44363745463019222</v>
      </c>
      <c r="M305" s="157">
        <f t="shared" si="79"/>
        <v>0.55441167755197651</v>
      </c>
      <c r="N305" s="157">
        <f t="shared" si="79"/>
        <v>0.28726599743722547</v>
      </c>
      <c r="O305" s="157">
        <f t="shared" si="79"/>
        <v>2.0753489347365663</v>
      </c>
      <c r="P305" s="157">
        <f t="shared" si="79"/>
        <v>3.2105685687217798</v>
      </c>
      <c r="Q305" s="157">
        <f t="shared" si="79"/>
        <v>0</v>
      </c>
    </row>
    <row r="306" spans="1:17" ht="12" customHeight="1" x14ac:dyDescent="0.25">
      <c r="A306" s="23" t="s">
        <v>149</v>
      </c>
      <c r="B306" s="156"/>
      <c r="C306" s="156">
        <f>RES_hhdet_in_tes!C$126</f>
        <v>0.52333190581875144</v>
      </c>
      <c r="D306" s="156">
        <f>RES_hhdet_in_tes!D$126</f>
        <v>0.47198284765789061</v>
      </c>
      <c r="E306" s="156">
        <f>RES_hhdet_in_tes!E$126</f>
        <v>3.8214032053313636</v>
      </c>
      <c r="F306" s="156">
        <f>RES_hhdet_in_tes!F$126</f>
        <v>0.76876920275145788</v>
      </c>
      <c r="G306" s="156">
        <f>RES_hhdet_in_tes!G$126</f>
        <v>1.5532383601659616</v>
      </c>
      <c r="H306" s="156">
        <f>RES_hhdet_in_tes!H$126</f>
        <v>1.0841827536362232</v>
      </c>
      <c r="I306" s="156">
        <f>RES_hhdet_in_tes!I$126</f>
        <v>0.47571556615336463</v>
      </c>
      <c r="J306" s="156">
        <f>RES_hhdet_in_tes!J$126</f>
        <v>0.55295201731730381</v>
      </c>
      <c r="K306" s="156">
        <f>RES_hhdet_in_tes!K$126</f>
        <v>3.074943088166139</v>
      </c>
      <c r="L306" s="156">
        <f>RES_hhdet_in_tes!L$126</f>
        <v>0.4405032078595309</v>
      </c>
      <c r="M306" s="156">
        <f>RES_hhdet_in_tes!M$126</f>
        <v>0.5526562281791576</v>
      </c>
      <c r="N306" s="156">
        <f>RES_hhdet_in_tes!N$126</f>
        <v>0.28471516697613902</v>
      </c>
      <c r="O306" s="156">
        <f>RES_hhdet_in_tes!O$126</f>
        <v>2.0570038815792615</v>
      </c>
      <c r="P306" s="156">
        <f>RES_hhdet_in_tes!P$126</f>
        <v>3.1856241247009138</v>
      </c>
      <c r="Q306" s="156">
        <f>RES_hhdet_in_tes!Q$126</f>
        <v>0</v>
      </c>
    </row>
    <row r="307" spans="1:17" ht="12" customHeight="1" x14ac:dyDescent="0.25">
      <c r="A307" s="23" t="s">
        <v>60</v>
      </c>
      <c r="B307" s="156"/>
      <c r="C307" s="156">
        <f>RES_hhdet_in_tes!C$127</f>
        <v>1.5939222853099246E-3</v>
      </c>
      <c r="D307" s="156">
        <f>RES_hhdet_in_tes!D$127</f>
        <v>2.1604573337140444E-3</v>
      </c>
      <c r="E307" s="156">
        <f>RES_hhdet_in_tes!E$127</f>
        <v>1.7877280437798251E-2</v>
      </c>
      <c r="F307" s="156">
        <f>RES_hhdet_in_tes!F$127</f>
        <v>3.4031560882639218E-3</v>
      </c>
      <c r="G307" s="156">
        <f>RES_hhdet_in_tes!G$127</f>
        <v>4.6181060115334681E-3</v>
      </c>
      <c r="H307" s="156">
        <f>RES_hhdet_in_tes!H$127</f>
        <v>4.9746983025323278E-3</v>
      </c>
      <c r="I307" s="156">
        <f>RES_hhdet_in_tes!I$127</f>
        <v>3.0806333562964621E-3</v>
      </c>
      <c r="J307" s="156">
        <f>RES_hhdet_in_tes!J$127</f>
        <v>3.4295884176256618E-3</v>
      </c>
      <c r="K307" s="156">
        <f>RES_hhdet_in_tes!K$127</f>
        <v>2.1611760318832988E-2</v>
      </c>
      <c r="L307" s="156">
        <f>RES_hhdet_in_tes!L$127</f>
        <v>3.1342467706613206E-3</v>
      </c>
      <c r="M307" s="156">
        <f>RES_hhdet_in_tes!M$127</f>
        <v>1.7554493728188702E-3</v>
      </c>
      <c r="N307" s="156">
        <f>RES_hhdet_in_tes!N$127</f>
        <v>2.5508304610864408E-3</v>
      </c>
      <c r="O307" s="156">
        <f>RES_hhdet_in_tes!O$127</f>
        <v>1.8345053157304701E-2</v>
      </c>
      <c r="P307" s="156">
        <f>RES_hhdet_in_tes!P$127</f>
        <v>2.4944444020866003E-2</v>
      </c>
      <c r="Q307" s="156">
        <f>RES_hhdet_in_tes!Q$127</f>
        <v>0</v>
      </c>
    </row>
    <row r="308" spans="1:17" ht="12" customHeight="1" x14ac:dyDescent="0.25">
      <c r="A308" s="158" t="s">
        <v>112</v>
      </c>
      <c r="B308" s="157"/>
      <c r="C308" s="157">
        <f>C309</f>
        <v>0.16999460422469492</v>
      </c>
      <c r="D308" s="157">
        <f t="shared" ref="D308:Q308" si="80">D309</f>
        <v>0.1296210456440442</v>
      </c>
      <c r="E308" s="157">
        <f t="shared" si="80"/>
        <v>0.34102439109677013</v>
      </c>
      <c r="F308" s="157">
        <f t="shared" si="80"/>
        <v>0.23536545930558</v>
      </c>
      <c r="G308" s="157">
        <f t="shared" si="80"/>
        <v>0.25850786159085104</v>
      </c>
      <c r="H308" s="157">
        <f t="shared" si="80"/>
        <v>0.22814713773284362</v>
      </c>
      <c r="I308" s="157">
        <f t="shared" si="80"/>
        <v>0.23679201925282489</v>
      </c>
      <c r="J308" s="157">
        <f t="shared" si="80"/>
        <v>0.21458881521514392</v>
      </c>
      <c r="K308" s="157">
        <f t="shared" si="80"/>
        <v>0.82668454695949889</v>
      </c>
      <c r="L308" s="157">
        <f t="shared" si="80"/>
        <v>0.28033839666821159</v>
      </c>
      <c r="M308" s="157">
        <f t="shared" si="80"/>
        <v>0.33626502057330115</v>
      </c>
      <c r="N308" s="157">
        <f t="shared" si="80"/>
        <v>0.15952006588565182</v>
      </c>
      <c r="O308" s="157">
        <f t="shared" si="80"/>
        <v>0.93228320460816816</v>
      </c>
      <c r="P308" s="157">
        <f t="shared" si="80"/>
        <v>1.6553163234955257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RES_hhdet_in_tes!C$129</f>
        <v>0.16999460422469492</v>
      </c>
      <c r="D309" s="156">
        <f>RES_hhdet_in_tes!D$129</f>
        <v>0.1296210456440442</v>
      </c>
      <c r="E309" s="156">
        <f>RES_hhdet_in_tes!E$129</f>
        <v>0.34102439109677013</v>
      </c>
      <c r="F309" s="156">
        <f>RES_hhdet_in_tes!F$129</f>
        <v>0.23536545930558</v>
      </c>
      <c r="G309" s="156">
        <f>RES_hhdet_in_tes!G$129</f>
        <v>0.25850786159085104</v>
      </c>
      <c r="H309" s="156">
        <f>RES_hhdet_in_tes!H$129</f>
        <v>0.22814713773284362</v>
      </c>
      <c r="I309" s="156">
        <f>RES_hhdet_in_tes!I$129</f>
        <v>0.23679201925282489</v>
      </c>
      <c r="J309" s="156">
        <f>RES_hhdet_in_tes!J$129</f>
        <v>0.21458881521514392</v>
      </c>
      <c r="K309" s="156">
        <f>RES_hhdet_in_tes!K$129</f>
        <v>0.82668454695949889</v>
      </c>
      <c r="L309" s="156">
        <f>RES_hhdet_in_tes!L$129</f>
        <v>0.28033839666821159</v>
      </c>
      <c r="M309" s="156">
        <f>RES_hhdet_in_tes!M$129</f>
        <v>0.33626502057330115</v>
      </c>
      <c r="N309" s="156">
        <f>RES_hhdet_in_tes!N$129</f>
        <v>0.15952006588565182</v>
      </c>
      <c r="O309" s="156">
        <f>RES_hhdet_in_tes!O$129</f>
        <v>0.93228320460816816</v>
      </c>
      <c r="P309" s="156">
        <f>RES_hhdet_in_tes!P$129</f>
        <v>1.6553163234955257</v>
      </c>
      <c r="Q309" s="156">
        <f>RES_hhdet_in_tes!Q$129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0.11974627312840691</v>
      </c>
      <c r="D310" s="157">
        <f t="shared" ref="D310:Q310" si="81">SUM(D311:D312,D315:D316)</f>
        <v>0.11320259917468206</v>
      </c>
      <c r="E310" s="157">
        <f t="shared" si="81"/>
        <v>0.72791327282615859</v>
      </c>
      <c r="F310" s="157">
        <f t="shared" si="81"/>
        <v>0.15921788474302756</v>
      </c>
      <c r="G310" s="157">
        <f t="shared" si="81"/>
        <v>0.31676603993092711</v>
      </c>
      <c r="H310" s="157">
        <f t="shared" si="81"/>
        <v>0.20448057651513207</v>
      </c>
      <c r="I310" s="157">
        <f t="shared" si="81"/>
        <v>0.116367643023565</v>
      </c>
      <c r="J310" s="157">
        <f t="shared" si="81"/>
        <v>0.13469545510800338</v>
      </c>
      <c r="K310" s="157">
        <f t="shared" si="81"/>
        <v>0.85292241353305398</v>
      </c>
      <c r="L310" s="157">
        <f t="shared" si="81"/>
        <v>0.1346934411964173</v>
      </c>
      <c r="M310" s="157">
        <f t="shared" si="81"/>
        <v>0.13062592746460072</v>
      </c>
      <c r="N310" s="157">
        <f t="shared" si="81"/>
        <v>7.7906728563213512E-2</v>
      </c>
      <c r="O310" s="157">
        <f t="shared" si="81"/>
        <v>0.87853571156679844</v>
      </c>
      <c r="P310" s="157">
        <f t="shared" si="81"/>
        <v>1.498221348304128</v>
      </c>
      <c r="Q310" s="157">
        <f t="shared" si="81"/>
        <v>0</v>
      </c>
    </row>
    <row r="311" spans="1:17" ht="12" customHeight="1" x14ac:dyDescent="0.25">
      <c r="A311" s="167" t="s">
        <v>148</v>
      </c>
      <c r="B311" s="132"/>
      <c r="C311" s="132">
        <f>RES_hhdet_in_tes!C$131</f>
        <v>0</v>
      </c>
      <c r="D311" s="132">
        <f>RES_hhdet_in_tes!D$131</f>
        <v>1.3140718067413003E-2</v>
      </c>
      <c r="E311" s="132">
        <f>RES_hhdet_in_tes!E$131</f>
        <v>0</v>
      </c>
      <c r="F311" s="132">
        <f>RES_hhdet_in_tes!F$131</f>
        <v>5.5128687199825603E-2</v>
      </c>
      <c r="G311" s="132">
        <f>RES_hhdet_in_tes!G$131</f>
        <v>0</v>
      </c>
      <c r="H311" s="132">
        <f>RES_hhdet_in_tes!H$131</f>
        <v>0</v>
      </c>
      <c r="I311" s="132">
        <f>RES_hhdet_in_tes!I$131</f>
        <v>0</v>
      </c>
      <c r="J311" s="132">
        <f>RES_hhdet_in_tes!J$131</f>
        <v>0</v>
      </c>
      <c r="K311" s="132">
        <f>RES_hhdet_in_tes!K$131</f>
        <v>0</v>
      </c>
      <c r="L311" s="132">
        <f>RES_hhdet_in_tes!L$131</f>
        <v>1.5114067493513428E-2</v>
      </c>
      <c r="M311" s="132">
        <f>RES_hhdet_in_tes!M$131</f>
        <v>2.8518908557191709E-2</v>
      </c>
      <c r="N311" s="132">
        <f>RES_hhdet_in_tes!N$131</f>
        <v>1.0038703803014901E-2</v>
      </c>
      <c r="O311" s="132">
        <f>RES_hhdet_in_tes!O$131</f>
        <v>0</v>
      </c>
      <c r="P311" s="132">
        <f>RES_hhdet_in_tes!P$131</f>
        <v>0</v>
      </c>
      <c r="Q311" s="132">
        <f>RES_hhdet_in_tes!Q$131</f>
        <v>0</v>
      </c>
    </row>
    <row r="312" spans="1:17" ht="12" customHeight="1" x14ac:dyDescent="0.25">
      <c r="A312" s="167" t="s">
        <v>147</v>
      </c>
      <c r="B312" s="132"/>
      <c r="C312" s="132">
        <f>SUM(C313:C314)</f>
        <v>0</v>
      </c>
      <c r="D312" s="132">
        <f t="shared" ref="D312:Q312" si="82">SUM(D313:D314)</f>
        <v>7.4368609745436316E-3</v>
      </c>
      <c r="E312" s="132">
        <f t="shared" si="82"/>
        <v>0.46722677263365892</v>
      </c>
      <c r="F312" s="132">
        <f t="shared" si="82"/>
        <v>3.1147999569131373E-2</v>
      </c>
      <c r="G312" s="132">
        <f t="shared" si="82"/>
        <v>0.1590051465457345</v>
      </c>
      <c r="H312" s="132">
        <f t="shared" si="82"/>
        <v>9.290962609616514E-2</v>
      </c>
      <c r="I312" s="132">
        <f t="shared" si="82"/>
        <v>6.1761891478008625E-2</v>
      </c>
      <c r="J312" s="132">
        <f t="shared" si="82"/>
        <v>8.0193628795776198E-2</v>
      </c>
      <c r="K312" s="132">
        <f t="shared" si="82"/>
        <v>0.51080470716873905</v>
      </c>
      <c r="L312" s="132">
        <f t="shared" si="82"/>
        <v>4.9146940524440894E-2</v>
      </c>
      <c r="M312" s="132">
        <f t="shared" si="82"/>
        <v>3.4037757707927295E-2</v>
      </c>
      <c r="N312" s="132">
        <f t="shared" si="82"/>
        <v>4.7820227466739397E-2</v>
      </c>
      <c r="O312" s="132">
        <f t="shared" si="82"/>
        <v>0.87853571156679844</v>
      </c>
      <c r="P312" s="132">
        <f t="shared" si="82"/>
        <v>0.79642419267611431</v>
      </c>
      <c r="Q312" s="132">
        <f t="shared" si="82"/>
        <v>0</v>
      </c>
    </row>
    <row r="313" spans="1:17" ht="12" customHeight="1" x14ac:dyDescent="0.25">
      <c r="A313" s="166" t="s">
        <v>61</v>
      </c>
      <c r="B313" s="165"/>
      <c r="C313" s="165">
        <f>RES_hhdet_in_tes!C$133</f>
        <v>0</v>
      </c>
      <c r="D313" s="165">
        <f>RES_hhdet_in_tes!D$133</f>
        <v>2.2178896568851359E-3</v>
      </c>
      <c r="E313" s="165">
        <f>RES_hhdet_in_tes!E$133</f>
        <v>0.15417637295438269</v>
      </c>
      <c r="F313" s="165">
        <f>RES_hhdet_in_tes!F$133</f>
        <v>9.0600224279106523E-3</v>
      </c>
      <c r="G313" s="165">
        <f>RES_hhdet_in_tes!G$133</f>
        <v>5.4275045871740216E-2</v>
      </c>
      <c r="H313" s="165">
        <f>RES_hhdet_in_tes!H$133</f>
        <v>3.2210170895634993E-2</v>
      </c>
      <c r="I313" s="165">
        <f>RES_hhdet_in_tes!I$133</f>
        <v>1.7109963746160299E-2</v>
      </c>
      <c r="J313" s="165">
        <f>RES_hhdet_in_tes!J$133</f>
        <v>2.3914433623746126E-2</v>
      </c>
      <c r="K313" s="165">
        <f>RES_hhdet_in_tes!K$133</f>
        <v>0.14842218734900428</v>
      </c>
      <c r="L313" s="165">
        <f>RES_hhdet_in_tes!L$133</f>
        <v>1.4910099844515953E-2</v>
      </c>
      <c r="M313" s="165">
        <f>RES_hhdet_in_tes!M$133</f>
        <v>1.0125241341734681E-2</v>
      </c>
      <c r="N313" s="165">
        <f>RES_hhdet_in_tes!N$133</f>
        <v>1.3936933239371554E-2</v>
      </c>
      <c r="O313" s="165">
        <f>RES_hhdet_in_tes!O$133</f>
        <v>0.27361786478713462</v>
      </c>
      <c r="P313" s="165">
        <f>RES_hhdet_in_tes!P$133</f>
        <v>0.2484145422466337</v>
      </c>
      <c r="Q313" s="165">
        <f>RES_hhdet_in_tes!Q$133</f>
        <v>0</v>
      </c>
    </row>
    <row r="314" spans="1:17" ht="12" customHeight="1" x14ac:dyDescent="0.25">
      <c r="A314" s="147" t="s">
        <v>59</v>
      </c>
      <c r="B314" s="164"/>
      <c r="C314" s="164">
        <f>RES_hhdet_in_tes!C$134</f>
        <v>0</v>
      </c>
      <c r="D314" s="164">
        <f>RES_hhdet_in_tes!D$134</f>
        <v>5.2189713176584961E-3</v>
      </c>
      <c r="E314" s="164">
        <f>RES_hhdet_in_tes!E$134</f>
        <v>0.31305039967927623</v>
      </c>
      <c r="F314" s="164">
        <f>RES_hhdet_in_tes!F$134</f>
        <v>2.2087977141220721E-2</v>
      </c>
      <c r="G314" s="164">
        <f>RES_hhdet_in_tes!G$134</f>
        <v>0.1047301006739943</v>
      </c>
      <c r="H314" s="164">
        <f>RES_hhdet_in_tes!H$134</f>
        <v>6.0699455200530147E-2</v>
      </c>
      <c r="I314" s="164">
        <f>RES_hhdet_in_tes!I$134</f>
        <v>4.4651927731848326E-2</v>
      </c>
      <c r="J314" s="164">
        <f>RES_hhdet_in_tes!J$134</f>
        <v>5.6279195172030075E-2</v>
      </c>
      <c r="K314" s="164">
        <f>RES_hhdet_in_tes!K$134</f>
        <v>0.36238251981973474</v>
      </c>
      <c r="L314" s="164">
        <f>RES_hhdet_in_tes!L$134</f>
        <v>3.423684067992494E-2</v>
      </c>
      <c r="M314" s="164">
        <f>RES_hhdet_in_tes!M$134</f>
        <v>2.3912516366192613E-2</v>
      </c>
      <c r="N314" s="164">
        <f>RES_hhdet_in_tes!N$134</f>
        <v>3.3883294227367841E-2</v>
      </c>
      <c r="O314" s="164">
        <f>RES_hhdet_in_tes!O$134</f>
        <v>0.60491784677966387</v>
      </c>
      <c r="P314" s="164">
        <f>RES_hhdet_in_tes!P$134</f>
        <v>0.54800965042948058</v>
      </c>
      <c r="Q314" s="164">
        <f>RES_hhdet_in_tes!Q$134</f>
        <v>0</v>
      </c>
    </row>
    <row r="315" spans="1:17" ht="12" customHeight="1" x14ac:dyDescent="0.25">
      <c r="A315" s="163" t="s">
        <v>142</v>
      </c>
      <c r="B315" s="162"/>
      <c r="C315" s="162">
        <f>RES_hhdet_in_tes!C$135</f>
        <v>1.2141361113777553E-2</v>
      </c>
      <c r="D315" s="162">
        <f>RES_hhdet_in_tes!D$135</f>
        <v>1.8928784225138762E-2</v>
      </c>
      <c r="E315" s="162">
        <f>RES_hhdet_in_tes!E$135</f>
        <v>0.17135505135291457</v>
      </c>
      <c r="F315" s="162">
        <f>RES_hhdet_in_tes!F$135</f>
        <v>4.5954400880696453E-2</v>
      </c>
      <c r="G315" s="162">
        <f>RES_hhdet_in_tes!G$135</f>
        <v>9.4430243257067156E-2</v>
      </c>
      <c r="H315" s="162">
        <f>RES_hhdet_in_tes!H$135</f>
        <v>5.2220192036151115E-2</v>
      </c>
      <c r="I315" s="162">
        <f>RES_hhdet_in_tes!I$135</f>
        <v>0</v>
      </c>
      <c r="J315" s="162">
        <f>RES_hhdet_in_tes!J$135</f>
        <v>2.7804999548927168E-2</v>
      </c>
      <c r="K315" s="162">
        <f>RES_hhdet_in_tes!K$135</f>
        <v>0.17230087547870032</v>
      </c>
      <c r="L315" s="162">
        <f>RES_hhdet_in_tes!L$135</f>
        <v>3.4620243147266708E-2</v>
      </c>
      <c r="M315" s="162">
        <f>RES_hhdet_in_tes!M$135</f>
        <v>2.9135827278537391E-2</v>
      </c>
      <c r="N315" s="162">
        <f>RES_hhdet_in_tes!N$135</f>
        <v>5.6991920373903309E-3</v>
      </c>
      <c r="O315" s="162">
        <f>RES_hhdet_in_tes!O$135</f>
        <v>0</v>
      </c>
      <c r="P315" s="162">
        <f>RES_hhdet_in_tes!P$135</f>
        <v>0.32266762043925684</v>
      </c>
      <c r="Q315" s="162">
        <f>RES_hhdet_in_tes!Q$135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0.10760491201462935</v>
      </c>
      <c r="D316" s="160">
        <f t="shared" ref="D316:Q316" si="83">SUM(D317:D318)</f>
        <v>7.3696235907586671E-2</v>
      </c>
      <c r="E316" s="160">
        <f t="shared" si="83"/>
        <v>8.9331448839585048E-2</v>
      </c>
      <c r="F316" s="160">
        <f t="shared" si="83"/>
        <v>2.6986797093374155E-2</v>
      </c>
      <c r="G316" s="160">
        <f t="shared" si="83"/>
        <v>6.3330650128125429E-2</v>
      </c>
      <c r="H316" s="160">
        <f t="shared" si="83"/>
        <v>5.9350758382815824E-2</v>
      </c>
      <c r="I316" s="160">
        <f t="shared" si="83"/>
        <v>5.4605751545556386E-2</v>
      </c>
      <c r="J316" s="160">
        <f t="shared" si="83"/>
        <v>2.669682676330002E-2</v>
      </c>
      <c r="K316" s="160">
        <f t="shared" si="83"/>
        <v>0.16981683088561456</v>
      </c>
      <c r="L316" s="160">
        <f t="shared" si="83"/>
        <v>3.5812190031196262E-2</v>
      </c>
      <c r="M316" s="160">
        <f t="shared" si="83"/>
        <v>3.8933433920944331E-2</v>
      </c>
      <c r="N316" s="160">
        <f t="shared" si="83"/>
        <v>1.4348605256068885E-2</v>
      </c>
      <c r="O316" s="160">
        <f t="shared" si="83"/>
        <v>0</v>
      </c>
      <c r="P316" s="160">
        <f t="shared" si="83"/>
        <v>0.37912953518875686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RES_hhdet_in_tes!C$137</f>
        <v>3.0256602535324077E-2</v>
      </c>
      <c r="D317" s="156">
        <f>RES_hhdet_in_tes!D$137</f>
        <v>2.4542361625197937E-2</v>
      </c>
      <c r="E317" s="156">
        <f>RES_hhdet_in_tes!E$137</f>
        <v>3.2775352407738115E-2</v>
      </c>
      <c r="F317" s="156">
        <f>RES_hhdet_in_tes!F$137</f>
        <v>8.7002884153882121E-3</v>
      </c>
      <c r="G317" s="156">
        <f>RES_hhdet_in_tes!G$137</f>
        <v>2.341352223366849E-2</v>
      </c>
      <c r="H317" s="156">
        <f>RES_hhdet_in_tes!H$137</f>
        <v>2.0978258334794494E-2</v>
      </c>
      <c r="I317" s="156">
        <f>RES_hhdet_in_tes!I$137</f>
        <v>1.8566074166422055E-2</v>
      </c>
      <c r="J317" s="156">
        <f>RES_hhdet_in_tes!J$137</f>
        <v>9.0226269580073373E-3</v>
      </c>
      <c r="K317" s="156">
        <f>RES_hhdet_in_tes!K$137</f>
        <v>5.5856563614629831E-2</v>
      </c>
      <c r="L317" s="156">
        <f>RES_hhdet_in_tes!L$137</f>
        <v>1.2064184279577398E-2</v>
      </c>
      <c r="M317" s="156">
        <f>RES_hhdet_in_tes!M$137</f>
        <v>1.3121817818188249E-2</v>
      </c>
      <c r="N317" s="156">
        <f>RES_hhdet_in_tes!N$137</f>
        <v>5.1774871205029086E-3</v>
      </c>
      <c r="O317" s="156">
        <f>RES_hhdet_in_tes!O$137</f>
        <v>0</v>
      </c>
      <c r="P317" s="156">
        <f>RES_hhdet_in_tes!P$137</f>
        <v>0.1313413991398471</v>
      </c>
      <c r="Q317" s="156">
        <f>RES_hhdet_in_tes!Q$137</f>
        <v>0</v>
      </c>
    </row>
    <row r="318" spans="1:17" ht="12" customHeight="1" x14ac:dyDescent="0.25">
      <c r="A318" s="148" t="s">
        <v>59</v>
      </c>
      <c r="B318" s="156"/>
      <c r="C318" s="156">
        <f>RES_hhdet_in_tes!C$138</f>
        <v>7.734830947930528E-2</v>
      </c>
      <c r="D318" s="156">
        <f>RES_hhdet_in_tes!D$138</f>
        <v>4.9153874282388738E-2</v>
      </c>
      <c r="E318" s="156">
        <f>RES_hhdet_in_tes!E$138</f>
        <v>5.6556096431846926E-2</v>
      </c>
      <c r="F318" s="156">
        <f>RES_hhdet_in_tes!F$138</f>
        <v>1.8286508677985945E-2</v>
      </c>
      <c r="G318" s="156">
        <f>RES_hhdet_in_tes!G$138</f>
        <v>3.9917127894456936E-2</v>
      </c>
      <c r="H318" s="156">
        <f>RES_hhdet_in_tes!H$138</f>
        <v>3.8372500048021327E-2</v>
      </c>
      <c r="I318" s="156">
        <f>RES_hhdet_in_tes!I$138</f>
        <v>3.6039677379134334E-2</v>
      </c>
      <c r="J318" s="156">
        <f>RES_hhdet_in_tes!J$138</f>
        <v>1.7674199805292681E-2</v>
      </c>
      <c r="K318" s="156">
        <f>RES_hhdet_in_tes!K$138</f>
        <v>0.11396026727098472</v>
      </c>
      <c r="L318" s="156">
        <f>RES_hhdet_in_tes!L$138</f>
        <v>2.3748005751618863E-2</v>
      </c>
      <c r="M318" s="156">
        <f>RES_hhdet_in_tes!M$138</f>
        <v>2.581161610275608E-2</v>
      </c>
      <c r="N318" s="156">
        <f>RES_hhdet_in_tes!N$138</f>
        <v>9.1711181355659775E-3</v>
      </c>
      <c r="O318" s="156">
        <f>RES_hhdet_in_tes!O$138</f>
        <v>0</v>
      </c>
      <c r="P318" s="156">
        <f>RES_hhdet_in_tes!P$138</f>
        <v>0.24778813604890976</v>
      </c>
      <c r="Q318" s="156">
        <f>RES_hhdet_in_tes!Q$138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9.9740210888958084E-2</v>
      </c>
      <c r="D319" s="157">
        <f t="shared" ref="D319:Q319" si="84">SUM(D320:D321)</f>
        <v>9.5600991565538682E-2</v>
      </c>
      <c r="E319" s="157">
        <f t="shared" si="84"/>
        <v>0.62142951503184007</v>
      </c>
      <c r="F319" s="157">
        <f t="shared" si="84"/>
        <v>0.13148838240312463</v>
      </c>
      <c r="G319" s="157">
        <f t="shared" si="84"/>
        <v>0.25436601354822624</v>
      </c>
      <c r="H319" s="157">
        <f t="shared" si="84"/>
        <v>0.16537802000765875</v>
      </c>
      <c r="I319" s="157">
        <f t="shared" si="84"/>
        <v>0.10119402653241731</v>
      </c>
      <c r="J319" s="157">
        <f t="shared" si="84"/>
        <v>0.10949720794623956</v>
      </c>
      <c r="K319" s="157">
        <f t="shared" si="84"/>
        <v>0.68182487443264428</v>
      </c>
      <c r="L319" s="157">
        <f t="shared" si="84"/>
        <v>0.10600734303409394</v>
      </c>
      <c r="M319" s="157">
        <f t="shared" si="84"/>
        <v>0.10228796488583693</v>
      </c>
      <c r="N319" s="157">
        <f t="shared" si="84"/>
        <v>6.8711343313853188E-2</v>
      </c>
      <c r="O319" s="157">
        <f t="shared" si="84"/>
        <v>0.73078909667645298</v>
      </c>
      <c r="P319" s="157">
        <f t="shared" si="84"/>
        <v>1.1780777145606791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9.9740210888958084E-2</v>
      </c>
      <c r="D321" s="57">
        <f>RES_hhdet_in_tes!D$141</f>
        <v>9.5600991565538682E-2</v>
      </c>
      <c r="E321" s="57">
        <f>RES_hhdet_in_tes!E$141</f>
        <v>0.62142951503184007</v>
      </c>
      <c r="F321" s="57">
        <f>RES_hhdet_in_tes!F$141</f>
        <v>0.13148838240312463</v>
      </c>
      <c r="G321" s="57">
        <f>RES_hhdet_in_tes!G$141</f>
        <v>0.25436601354822624</v>
      </c>
      <c r="H321" s="57">
        <f>RES_hhdet_in_tes!H$141</f>
        <v>0.16537802000765875</v>
      </c>
      <c r="I321" s="57">
        <f>RES_hhdet_in_tes!I$141</f>
        <v>0.10119402653241731</v>
      </c>
      <c r="J321" s="57">
        <f>RES_hhdet_in_tes!J$141</f>
        <v>0.10949720794623956</v>
      </c>
      <c r="K321" s="57">
        <f>RES_hhdet_in_tes!K$141</f>
        <v>0.68182487443264428</v>
      </c>
      <c r="L321" s="57">
        <f>RES_hhdet_in_tes!L$141</f>
        <v>0.10600734303409394</v>
      </c>
      <c r="M321" s="57">
        <f>RES_hhdet_in_tes!M$141</f>
        <v>0.10228796488583693</v>
      </c>
      <c r="N321" s="57">
        <f>RES_hhdet_in_tes!N$141</f>
        <v>6.8711343313853188E-2</v>
      </c>
      <c r="O321" s="57">
        <f>RES_hhdet_in_tes!O$141</f>
        <v>0.73078909667645298</v>
      </c>
      <c r="P321" s="57">
        <f>RES_hhdet_in_tes!P$141</f>
        <v>1.1780777145606791</v>
      </c>
      <c r="Q321" s="57">
        <f>RES_hhdet_in_tes!Q$141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0.83716095688510017</v>
      </c>
      <c r="D323" s="175">
        <f t="shared" si="85"/>
        <v>0.82534147735859942</v>
      </c>
      <c r="E323" s="175">
        <f t="shared" si="85"/>
        <v>0.78063339543682897</v>
      </c>
      <c r="F323" s="175">
        <f t="shared" si="85"/>
        <v>0.84610999232305484</v>
      </c>
      <c r="G323" s="175">
        <f t="shared" si="85"/>
        <v>0.81000282968662374</v>
      </c>
      <c r="H323" s="175">
        <f t="shared" si="85"/>
        <v>0.82966162810601929</v>
      </c>
      <c r="I323" s="175">
        <f t="shared" si="85"/>
        <v>0.93079649525134678</v>
      </c>
      <c r="J323" s="175">
        <f t="shared" si="85"/>
        <v>0.90404308506103892</v>
      </c>
      <c r="K323" s="175">
        <f t="shared" si="85"/>
        <v>0.87146134354185223</v>
      </c>
      <c r="L323" s="175">
        <f t="shared" si="85"/>
        <v>0.98160651551695866</v>
      </c>
      <c r="M323" s="175">
        <f t="shared" si="85"/>
        <v>0.99474725873542014</v>
      </c>
      <c r="N323" s="175">
        <f t="shared" si="85"/>
        <v>0.99236920452875355</v>
      </c>
      <c r="O323" s="175">
        <f t="shared" si="85"/>
        <v>0.96087041960268871</v>
      </c>
      <c r="P323" s="175">
        <f t="shared" si="85"/>
        <v>0.96446888412549547</v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>
        <f t="shared" si="85"/>
        <v>0.70975740193590842</v>
      </c>
      <c r="D324" s="169">
        <f t="shared" si="85"/>
        <v>0.71589393265909129</v>
      </c>
      <c r="E324" s="169">
        <f t="shared" si="85"/>
        <v>0.7242668331781914</v>
      </c>
      <c r="F324" s="169">
        <f t="shared" si="85"/>
        <v>0.728383774311124</v>
      </c>
      <c r="G324" s="169">
        <f t="shared" si="85"/>
        <v>0.72858268922324554</v>
      </c>
      <c r="H324" s="169">
        <f t="shared" si="85"/>
        <v>0.73165534989308201</v>
      </c>
      <c r="I324" s="169">
        <f t="shared" si="85"/>
        <v>0.73828862974576304</v>
      </c>
      <c r="J324" s="169">
        <f t="shared" si="85"/>
        <v>0.74394782686643901</v>
      </c>
      <c r="K324" s="169">
        <f t="shared" si="85"/>
        <v>0.74490041138761443</v>
      </c>
      <c r="L324" s="169">
        <f t="shared" si="85"/>
        <v>0.74619768430654509</v>
      </c>
      <c r="M324" s="169">
        <f t="shared" si="85"/>
        <v>0.74874733114521108</v>
      </c>
      <c r="N324" s="169">
        <f t="shared" si="85"/>
        <v>0.75752807351932272</v>
      </c>
      <c r="O324" s="169">
        <f t="shared" si="85"/>
        <v>0.76075071341478639</v>
      </c>
      <c r="P324" s="169">
        <f t="shared" si="85"/>
        <v>0.75686548639866458</v>
      </c>
      <c r="Q324" s="169" t="str">
        <f t="shared" si="85"/>
        <v/>
      </c>
    </row>
    <row r="325" spans="1:17" ht="12" customHeight="1" x14ac:dyDescent="0.25">
      <c r="A325" s="23" t="s">
        <v>149</v>
      </c>
      <c r="B325" s="73"/>
      <c r="C325" s="73">
        <f t="shared" si="85"/>
        <v>0.70911811502320954</v>
      </c>
      <c r="D325" s="73">
        <f t="shared" si="85"/>
        <v>0.71493102185541446</v>
      </c>
      <c r="E325" s="73">
        <f t="shared" si="85"/>
        <v>0.72329707794408105</v>
      </c>
      <c r="F325" s="73">
        <f t="shared" si="85"/>
        <v>0.72746532745044834</v>
      </c>
      <c r="G325" s="73">
        <f t="shared" si="85"/>
        <v>0.72797185753494076</v>
      </c>
      <c r="H325" s="73">
        <f t="shared" si="85"/>
        <v>0.73071765434092073</v>
      </c>
      <c r="I325" s="73">
        <f t="shared" si="85"/>
        <v>0.73696348557270031</v>
      </c>
      <c r="J325" s="73">
        <f t="shared" si="85"/>
        <v>0.74267669292698379</v>
      </c>
      <c r="K325" s="73">
        <f t="shared" si="85"/>
        <v>0.7434919807795316</v>
      </c>
      <c r="L325" s="73">
        <f t="shared" si="85"/>
        <v>0.74477883695677471</v>
      </c>
      <c r="M325" s="73">
        <f t="shared" si="85"/>
        <v>0.74811368499010433</v>
      </c>
      <c r="N325" s="73">
        <f t="shared" si="85"/>
        <v>0.75574356098804185</v>
      </c>
      <c r="O325" s="73">
        <f t="shared" si="85"/>
        <v>0.75902071029351992</v>
      </c>
      <c r="P325" s="73">
        <f t="shared" si="85"/>
        <v>0.75537805251784862</v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>
        <f t="shared" si="85"/>
        <v>1.0081738264298705</v>
      </c>
      <c r="D326" s="73">
        <f t="shared" si="85"/>
        <v>1.014359602049151</v>
      </c>
      <c r="E326" s="73">
        <f t="shared" si="85"/>
        <v>1.0152236705682238</v>
      </c>
      <c r="F326" s="73">
        <f t="shared" si="85"/>
        <v>1.0190095202845979</v>
      </c>
      <c r="G326" s="73">
        <f t="shared" si="85"/>
        <v>1.015044065932204</v>
      </c>
      <c r="H326" s="73">
        <f t="shared" si="85"/>
        <v>1.0157243720269211</v>
      </c>
      <c r="I326" s="73">
        <f t="shared" si="85"/>
        <v>1.0220892409936928</v>
      </c>
      <c r="J326" s="73">
        <f t="shared" si="85"/>
        <v>1.0274872074009593</v>
      </c>
      <c r="K326" s="73">
        <f t="shared" si="85"/>
        <v>1.0197540966313268</v>
      </c>
      <c r="L326" s="73">
        <f t="shared" si="85"/>
        <v>1.0190432077101781</v>
      </c>
      <c r="M326" s="73">
        <f t="shared" si="85"/>
        <v>1.0209996245734985</v>
      </c>
      <c r="N326" s="73">
        <f t="shared" si="85"/>
        <v>1.0286306250698216</v>
      </c>
      <c r="O326" s="73">
        <f t="shared" si="85"/>
        <v>1.0219233875528426</v>
      </c>
      <c r="P326" s="73">
        <f t="shared" si="85"/>
        <v>1.0111419314983623</v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>
        <f t="shared" si="85"/>
        <v>1.7909957339985716</v>
      </c>
      <c r="D327" s="169">
        <f t="shared" si="85"/>
        <v>1.8411513879334036</v>
      </c>
      <c r="E327" s="169">
        <f t="shared" si="85"/>
        <v>1.8978427954732959</v>
      </c>
      <c r="F327" s="169">
        <f t="shared" si="85"/>
        <v>1.9681952958103439</v>
      </c>
      <c r="G327" s="169">
        <f t="shared" si="85"/>
        <v>2.0507775727223891</v>
      </c>
      <c r="H327" s="169">
        <f t="shared" si="85"/>
        <v>2.1504702673550651</v>
      </c>
      <c r="I327" s="169">
        <f t="shared" si="85"/>
        <v>2.203420783063045</v>
      </c>
      <c r="J327" s="169">
        <f t="shared" si="85"/>
        <v>2.3330407160098283</v>
      </c>
      <c r="K327" s="169">
        <f t="shared" si="85"/>
        <v>2.4966191289839719</v>
      </c>
      <c r="L327" s="169">
        <f t="shared" si="85"/>
        <v>2.686455093928461</v>
      </c>
      <c r="M327" s="169">
        <f t="shared" si="85"/>
        <v>2.9564859584053167</v>
      </c>
      <c r="N327" s="169">
        <f t="shared" si="85"/>
        <v>3.1393433971580715</v>
      </c>
      <c r="O327" s="169">
        <f t="shared" si="85"/>
        <v>3.3276188766385415</v>
      </c>
      <c r="P327" s="169">
        <f t="shared" si="85"/>
        <v>3.4430057849296141</v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>
        <f t="shared" si="85"/>
        <v>1.7909957339985716</v>
      </c>
      <c r="D328" s="73">
        <f t="shared" si="85"/>
        <v>1.8411513879334036</v>
      </c>
      <c r="E328" s="73">
        <f t="shared" si="85"/>
        <v>1.8978427954732959</v>
      </c>
      <c r="F328" s="73">
        <f t="shared" si="85"/>
        <v>1.9681952958103439</v>
      </c>
      <c r="G328" s="73">
        <f t="shared" si="85"/>
        <v>2.0507775727223891</v>
      </c>
      <c r="H328" s="73">
        <f t="shared" si="85"/>
        <v>2.1504702673550651</v>
      </c>
      <c r="I328" s="73">
        <f t="shared" si="85"/>
        <v>2.203420783063045</v>
      </c>
      <c r="J328" s="73">
        <f t="shared" si="85"/>
        <v>2.3330407160098283</v>
      </c>
      <c r="K328" s="73">
        <f t="shared" si="85"/>
        <v>2.4966191289839719</v>
      </c>
      <c r="L328" s="73">
        <f t="shared" si="85"/>
        <v>2.686455093928461</v>
      </c>
      <c r="M328" s="73">
        <f t="shared" si="85"/>
        <v>2.9564859584053167</v>
      </c>
      <c r="N328" s="73">
        <f t="shared" si="85"/>
        <v>3.1393433971580715</v>
      </c>
      <c r="O328" s="73">
        <f t="shared" si="85"/>
        <v>3.3276188766385415</v>
      </c>
      <c r="P328" s="73">
        <f t="shared" si="85"/>
        <v>3.4430057849296141</v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>
        <f t="shared" si="85"/>
        <v>0.87188467686026117</v>
      </c>
      <c r="D329" s="169">
        <f t="shared" si="85"/>
        <v>0.82678696311825872</v>
      </c>
      <c r="E329" s="169">
        <f t="shared" si="85"/>
        <v>0.84763347636574615</v>
      </c>
      <c r="F329" s="169">
        <f t="shared" si="85"/>
        <v>0.80456586651680351</v>
      </c>
      <c r="G329" s="169">
        <f t="shared" si="85"/>
        <v>0.83136692799662038</v>
      </c>
      <c r="H329" s="169">
        <f t="shared" si="85"/>
        <v>0.84123645992098184</v>
      </c>
      <c r="I329" s="169">
        <f t="shared" si="85"/>
        <v>0.91428593875705344</v>
      </c>
      <c r="J329" s="169">
        <f t="shared" si="85"/>
        <v>0.87107414454661436</v>
      </c>
      <c r="K329" s="169">
        <f t="shared" si="85"/>
        <v>0.87576882006764156</v>
      </c>
      <c r="L329" s="169">
        <f t="shared" si="85"/>
        <v>0.84478068034356624</v>
      </c>
      <c r="M329" s="169">
        <f t="shared" si="85"/>
        <v>0.84111560243930716</v>
      </c>
      <c r="N329" s="169">
        <f t="shared" si="85"/>
        <v>0.89229269843827264</v>
      </c>
      <c r="O329" s="169">
        <f t="shared" si="85"/>
        <v>0.93547413028713367</v>
      </c>
      <c r="P329" s="169">
        <f t="shared" si="85"/>
        <v>0.8733733545629363</v>
      </c>
      <c r="Q329" s="169" t="str">
        <f t="shared" si="85"/>
        <v/>
      </c>
    </row>
    <row r="330" spans="1:17" ht="12" customHeight="1" x14ac:dyDescent="0.25">
      <c r="A330" s="167" t="s">
        <v>148</v>
      </c>
      <c r="B330" s="174"/>
      <c r="C330" s="174" t="str">
        <f t="shared" si="85"/>
        <v/>
      </c>
      <c r="D330" s="174">
        <f t="shared" si="85"/>
        <v>0.79302932053602726</v>
      </c>
      <c r="E330" s="174" t="str">
        <f t="shared" si="85"/>
        <v/>
      </c>
      <c r="F330" s="174">
        <f t="shared" si="85"/>
        <v>0.79774621827687031</v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>
        <f t="shared" si="85"/>
        <v>0.81053157353557936</v>
      </c>
      <c r="M330" s="174">
        <f t="shared" si="85"/>
        <v>0.81242022419547844</v>
      </c>
      <c r="N330" s="174">
        <f t="shared" si="85"/>
        <v>0.81406309183243564</v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147</v>
      </c>
      <c r="B331" s="174"/>
      <c r="C331" s="174" t="str">
        <f t="shared" si="85"/>
        <v/>
      </c>
      <c r="D331" s="174">
        <f t="shared" si="85"/>
        <v>0.91748806219272327</v>
      </c>
      <c r="E331" s="174">
        <f t="shared" si="85"/>
        <v>0.91283605354216935</v>
      </c>
      <c r="F331" s="174">
        <f t="shared" si="85"/>
        <v>0.93185744943667725</v>
      </c>
      <c r="G331" s="174">
        <f t="shared" si="85"/>
        <v>0.91313911984267726</v>
      </c>
      <c r="H331" s="174">
        <f t="shared" si="85"/>
        <v>0.91325299332216825</v>
      </c>
      <c r="I331" s="174">
        <f t="shared" si="85"/>
        <v>0.94237873876382705</v>
      </c>
      <c r="J331" s="174">
        <f t="shared" si="85"/>
        <v>0.93451490920285663</v>
      </c>
      <c r="K331" s="174">
        <f t="shared" si="85"/>
        <v>0.93940493482177123</v>
      </c>
      <c r="L331" s="174">
        <f t="shared" si="85"/>
        <v>0.93522298255337788</v>
      </c>
      <c r="M331" s="174">
        <f t="shared" si="85"/>
        <v>0.93860616642584427</v>
      </c>
      <c r="N331" s="174">
        <f t="shared" si="85"/>
        <v>0.94176115499113344</v>
      </c>
      <c r="O331" s="174">
        <f t="shared" si="85"/>
        <v>0.93547413028713367</v>
      </c>
      <c r="P331" s="174">
        <f t="shared" si="85"/>
        <v>0.9362256911061777</v>
      </c>
      <c r="Q331" s="174" t="str">
        <f t="shared" si="85"/>
        <v/>
      </c>
    </row>
    <row r="332" spans="1:17" ht="12" customHeight="1" x14ac:dyDescent="0.25">
      <c r="A332" s="166" t="s">
        <v>61</v>
      </c>
      <c r="B332" s="173"/>
      <c r="C332" s="173" t="str">
        <f t="shared" si="85"/>
        <v/>
      </c>
      <c r="D332" s="173">
        <f t="shared" si="85"/>
        <v>0.77518152053856559</v>
      </c>
      <c r="E332" s="173">
        <f t="shared" si="85"/>
        <v>0.78383104827014094</v>
      </c>
      <c r="F332" s="173">
        <f t="shared" si="85"/>
        <v>0.79325431620245224</v>
      </c>
      <c r="G332" s="173">
        <f t="shared" si="85"/>
        <v>0.78887439189700659</v>
      </c>
      <c r="H332" s="173">
        <f t="shared" si="85"/>
        <v>0.79100284996162629</v>
      </c>
      <c r="I332" s="173">
        <f t="shared" si="85"/>
        <v>0.80456787645280614</v>
      </c>
      <c r="J332" s="173">
        <f t="shared" si="85"/>
        <v>0.80260445060492558</v>
      </c>
      <c r="K332" s="173">
        <f t="shared" si="85"/>
        <v>0.8089828121440672</v>
      </c>
      <c r="L332" s="173">
        <f t="shared" si="85"/>
        <v>0.80810709573243611</v>
      </c>
      <c r="M332" s="173">
        <f t="shared" si="85"/>
        <v>0.8103628631361689</v>
      </c>
      <c r="N332" s="173">
        <f t="shared" si="85"/>
        <v>0.81245554833915279</v>
      </c>
      <c r="O332" s="173">
        <f t="shared" si="85"/>
        <v>0.81421973388722158</v>
      </c>
      <c r="P332" s="173">
        <f t="shared" si="85"/>
        <v>0.81657805861336918</v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>
        <f t="shared" si="85"/>
        <v>0.99512223097326036</v>
      </c>
      <c r="E333" s="172">
        <f t="shared" si="85"/>
        <v>0.99335380135026097</v>
      </c>
      <c r="F333" s="172">
        <f t="shared" si="85"/>
        <v>1.0037991601379888</v>
      </c>
      <c r="G333" s="172">
        <f t="shared" si="85"/>
        <v>0.99430801475577235</v>
      </c>
      <c r="H333" s="172">
        <f t="shared" si="85"/>
        <v>0.99484241562305653</v>
      </c>
      <c r="I333" s="172">
        <f t="shared" si="85"/>
        <v>1.0085757137482547</v>
      </c>
      <c r="J333" s="172">
        <f t="shared" si="85"/>
        <v>1.0046794013815665</v>
      </c>
      <c r="K333" s="172">
        <f t="shared" si="85"/>
        <v>1.0058195449113285</v>
      </c>
      <c r="L333" s="172">
        <f t="shared" si="85"/>
        <v>1.0040013865626116</v>
      </c>
      <c r="M333" s="172">
        <f t="shared" si="85"/>
        <v>1.0060188120002265</v>
      </c>
      <c r="N333" s="172">
        <f t="shared" si="85"/>
        <v>1.0077307553498769</v>
      </c>
      <c r="O333" s="172">
        <f t="shared" si="85"/>
        <v>1.0030391330900139</v>
      </c>
      <c r="P333" s="172">
        <f t="shared" si="85"/>
        <v>1.0028333190435414</v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>
        <f t="shared" si="85"/>
        <v>0.69278820837516963</v>
      </c>
      <c r="D334" s="171">
        <f t="shared" si="85"/>
        <v>0.69606270958319427</v>
      </c>
      <c r="E334" s="171">
        <f t="shared" si="85"/>
        <v>0.70538134733310609</v>
      </c>
      <c r="F334" s="171">
        <f t="shared" si="85"/>
        <v>0.70677219190013396</v>
      </c>
      <c r="G334" s="171">
        <f t="shared" si="85"/>
        <v>0.70681283917797721</v>
      </c>
      <c r="H334" s="171">
        <f t="shared" si="85"/>
        <v>0.70995604949530455</v>
      </c>
      <c r="I334" s="171" t="str">
        <f t="shared" si="85"/>
        <v/>
      </c>
      <c r="J334" s="171">
        <f t="shared" si="85"/>
        <v>0.71744298639489312</v>
      </c>
      <c r="K334" s="171">
        <f t="shared" si="85"/>
        <v>0.72134036548941227</v>
      </c>
      <c r="L334" s="171">
        <f t="shared" si="85"/>
        <v>0.72485732537928316</v>
      </c>
      <c r="M334" s="171">
        <f t="shared" si="85"/>
        <v>0.72804596166916213</v>
      </c>
      <c r="N334" s="171">
        <f t="shared" si="85"/>
        <v>0.730924303277667</v>
      </c>
      <c r="O334" s="171" t="str">
        <f t="shared" si="85"/>
        <v/>
      </c>
      <c r="P334" s="171">
        <f t="shared" si="85"/>
        <v>0.73585903100669958</v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>
        <f t="shared" si="85"/>
        <v>0.89808081262532891</v>
      </c>
      <c r="D335" s="170">
        <f t="shared" si="85"/>
        <v>0.86651839682758036</v>
      </c>
      <c r="E335" s="170">
        <f t="shared" si="85"/>
        <v>0.85901224271307497</v>
      </c>
      <c r="F335" s="170">
        <f t="shared" si="85"/>
        <v>0.88943358370442949</v>
      </c>
      <c r="G335" s="170">
        <f t="shared" si="85"/>
        <v>0.86413384581150277</v>
      </c>
      <c r="H335" s="170">
        <f t="shared" si="85"/>
        <v>0.87560558538821087</v>
      </c>
      <c r="I335" s="170">
        <f t="shared" si="85"/>
        <v>0.88446426345024332</v>
      </c>
      <c r="J335" s="170">
        <f t="shared" si="85"/>
        <v>0.88803980625529044</v>
      </c>
      <c r="K335" s="170">
        <f t="shared" si="85"/>
        <v>0.88771225947124044</v>
      </c>
      <c r="L335" s="170">
        <f t="shared" si="85"/>
        <v>0.88463819691507639</v>
      </c>
      <c r="M335" s="170">
        <f t="shared" si="85"/>
        <v>0.88658782407869485</v>
      </c>
      <c r="N335" s="170">
        <f t="shared" si="85"/>
        <v>0.87467811792488537</v>
      </c>
      <c r="O335" s="170" t="str">
        <f t="shared" si="85"/>
        <v/>
      </c>
      <c r="P335" s="170">
        <f t="shared" si="85"/>
        <v>0.88940023284734337</v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>
        <f t="shared" si="85"/>
        <v>0.6998442466825886</v>
      </c>
      <c r="D336" s="73">
        <f t="shared" si="85"/>
        <v>0.69010705404305217</v>
      </c>
      <c r="E336" s="73">
        <f t="shared" si="85"/>
        <v>0.6950533380909959</v>
      </c>
      <c r="F336" s="73">
        <f t="shared" si="85"/>
        <v>0.7083947379353035</v>
      </c>
      <c r="G336" s="73">
        <f t="shared" si="85"/>
        <v>0.70230996298410597</v>
      </c>
      <c r="H336" s="73">
        <f t="shared" si="85"/>
        <v>0.70874486330496078</v>
      </c>
      <c r="I336" s="73">
        <f t="shared" si="85"/>
        <v>0.71363128474969195</v>
      </c>
      <c r="J336" s="73">
        <f t="shared" si="85"/>
        <v>0.71687388670851049</v>
      </c>
      <c r="K336" s="73">
        <f t="shared" si="85"/>
        <v>0.72129191340340337</v>
      </c>
      <c r="L336" s="73">
        <f t="shared" si="85"/>
        <v>0.72152797152749004</v>
      </c>
      <c r="M336" s="73">
        <f t="shared" si="85"/>
        <v>0.72388222528634438</v>
      </c>
      <c r="N336" s="73">
        <f t="shared" si="85"/>
        <v>0.72022471109119357</v>
      </c>
      <c r="O336" s="73" t="str">
        <f t="shared" si="85"/>
        <v/>
      </c>
      <c r="P336" s="73">
        <f t="shared" si="85"/>
        <v>0.73585822030516668</v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>
        <f t="shared" si="85"/>
        <v>1.0099908794535895</v>
      </c>
      <c r="D337" s="73">
        <f t="shared" si="85"/>
        <v>0.99329760133738998</v>
      </c>
      <c r="E337" s="73">
        <f t="shared" si="85"/>
        <v>0.99503920911268662</v>
      </c>
      <c r="F337" s="73">
        <f t="shared" si="85"/>
        <v>1.0125499391437189</v>
      </c>
      <c r="G337" s="73">
        <f t="shared" si="85"/>
        <v>0.99917380371507813</v>
      </c>
      <c r="H337" s="73">
        <f t="shared" si="85"/>
        <v>1.0049535218759247</v>
      </c>
      <c r="I337" s="73">
        <f t="shared" si="85"/>
        <v>1.008880397639013</v>
      </c>
      <c r="J337" s="73">
        <f t="shared" si="85"/>
        <v>1.0113080609831331</v>
      </c>
      <c r="K337" s="73">
        <f t="shared" si="85"/>
        <v>1.0009021777342431</v>
      </c>
      <c r="L337" s="73">
        <f t="shared" si="85"/>
        <v>0.9994121851136758</v>
      </c>
      <c r="M337" s="73">
        <f t="shared" si="85"/>
        <v>1.000962893128277</v>
      </c>
      <c r="N337" s="73">
        <f t="shared" si="85"/>
        <v>0.99515917363517359</v>
      </c>
      <c r="O337" s="73" t="str">
        <f t="shared" si="85"/>
        <v/>
      </c>
      <c r="P337" s="73">
        <f t="shared" si="85"/>
        <v>1</v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0.8282120386181705</v>
      </c>
      <c r="D338" s="169">
        <f t="shared" si="85"/>
        <v>0.83208696358426459</v>
      </c>
      <c r="E338" s="169">
        <f t="shared" si="85"/>
        <v>0.83506414811585095</v>
      </c>
      <c r="F338" s="169">
        <f t="shared" si="85"/>
        <v>0.83871718986282395</v>
      </c>
      <c r="G338" s="169">
        <f t="shared" si="85"/>
        <v>0.84159476171231884</v>
      </c>
      <c r="H338" s="169">
        <f t="shared" si="85"/>
        <v>0.84474958223162433</v>
      </c>
      <c r="I338" s="169">
        <f t="shared" si="85"/>
        <v>0.84848799702242705</v>
      </c>
      <c r="J338" s="169">
        <f t="shared" si="85"/>
        <v>0.85259809873815373</v>
      </c>
      <c r="K338" s="169">
        <f t="shared" si="85"/>
        <v>0.85122943605363399</v>
      </c>
      <c r="L338" s="169">
        <f t="shared" si="85"/>
        <v>0.85195925026557584</v>
      </c>
      <c r="M338" s="169">
        <f t="shared" si="85"/>
        <v>0.85216878652835959</v>
      </c>
      <c r="N338" s="169">
        <f t="shared" si="85"/>
        <v>0.85220001694963099</v>
      </c>
      <c r="O338" s="169">
        <f t="shared" si="85"/>
        <v>0.85208656986170594</v>
      </c>
      <c r="P338" s="169">
        <f t="shared" si="85"/>
        <v>0.85251035365330552</v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0.8282120386181705</v>
      </c>
      <c r="D340" s="65">
        <f t="shared" si="86"/>
        <v>0.83208696358426459</v>
      </c>
      <c r="E340" s="65">
        <f t="shared" si="86"/>
        <v>0.83506414811585095</v>
      </c>
      <c r="F340" s="65">
        <f t="shared" si="86"/>
        <v>0.83871718986282395</v>
      </c>
      <c r="G340" s="65">
        <f t="shared" si="86"/>
        <v>0.84159476171231884</v>
      </c>
      <c r="H340" s="65">
        <f t="shared" si="86"/>
        <v>0.84474958223162433</v>
      </c>
      <c r="I340" s="65">
        <f t="shared" si="86"/>
        <v>0.84848799702242705</v>
      </c>
      <c r="J340" s="65">
        <f t="shared" si="86"/>
        <v>0.85259809873815373</v>
      </c>
      <c r="K340" s="65">
        <f t="shared" si="86"/>
        <v>0.85122943605363399</v>
      </c>
      <c r="L340" s="65">
        <f t="shared" si="86"/>
        <v>0.85195925026557584</v>
      </c>
      <c r="M340" s="65">
        <f t="shared" si="86"/>
        <v>0.85216878652835959</v>
      </c>
      <c r="N340" s="65">
        <f t="shared" si="86"/>
        <v>0.85220001694963099</v>
      </c>
      <c r="O340" s="65">
        <f t="shared" si="86"/>
        <v>0.85208656986170594</v>
      </c>
      <c r="P340" s="65">
        <f t="shared" si="86"/>
        <v>0.85251035365330552</v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10293.122941581689</v>
      </c>
      <c r="D361" s="168">
        <f t="shared" ref="D361:Q361" si="94">SUM(D362,D365,D367,D376)</f>
        <v>10296.032765963053</v>
      </c>
      <c r="E361" s="168">
        <f t="shared" si="94"/>
        <v>11598.69816724243</v>
      </c>
      <c r="F361" s="168">
        <f t="shared" si="94"/>
        <v>11823.707760803827</v>
      </c>
      <c r="G361" s="168">
        <f t="shared" si="94"/>
        <v>11507.546601631409</v>
      </c>
      <c r="H361" s="168">
        <f t="shared" si="94"/>
        <v>12866.460662701145</v>
      </c>
      <c r="I361" s="168">
        <f t="shared" si="94"/>
        <v>11001.034830888844</v>
      </c>
      <c r="J361" s="168">
        <f t="shared" si="94"/>
        <v>11382.932748792629</v>
      </c>
      <c r="K361" s="168">
        <f t="shared" si="94"/>
        <v>10181.304708358901</v>
      </c>
      <c r="L361" s="168">
        <f t="shared" si="94"/>
        <v>10366.060640880327</v>
      </c>
      <c r="M361" s="168">
        <f t="shared" si="94"/>
        <v>11606.794810962601</v>
      </c>
      <c r="N361" s="168">
        <f t="shared" si="94"/>
        <v>10126.812673238526</v>
      </c>
      <c r="O361" s="168">
        <f t="shared" si="94"/>
        <v>7240.5230901090927</v>
      </c>
      <c r="P361" s="168">
        <f t="shared" si="94"/>
        <v>7284.0185885520186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>SUM(C363:C364)</f>
        <v>6969.5483470959662</v>
      </c>
      <c r="D362" s="157">
        <f t="shared" ref="D362:Q362" si="95">SUM(D363:D364)</f>
        <v>6926.3565489565872</v>
      </c>
      <c r="E362" s="157">
        <f t="shared" si="95"/>
        <v>8679.8087698828585</v>
      </c>
      <c r="F362" s="157">
        <f t="shared" si="95"/>
        <v>8169.1740075408816</v>
      </c>
      <c r="G362" s="157">
        <f t="shared" si="95"/>
        <v>8347.8598507446277</v>
      </c>
      <c r="H362" s="157">
        <f t="shared" si="95"/>
        <v>9418.6167414679858</v>
      </c>
      <c r="I362" s="157">
        <f t="shared" si="95"/>
        <v>7116.4169460086205</v>
      </c>
      <c r="J362" s="157">
        <f t="shared" si="95"/>
        <v>7581.1967245819114</v>
      </c>
      <c r="K362" s="157">
        <f t="shared" si="95"/>
        <v>6757.7116060399867</v>
      </c>
      <c r="L362" s="157">
        <f t="shared" si="95"/>
        <v>6271.0999888298747</v>
      </c>
      <c r="M362" s="157">
        <f t="shared" si="95"/>
        <v>7608.7628149018356</v>
      </c>
      <c r="N362" s="157">
        <f t="shared" si="95"/>
        <v>6422.1578785501815</v>
      </c>
      <c r="O362" s="157">
        <f t="shared" si="95"/>
        <v>4110.8127984869125</v>
      </c>
      <c r="P362" s="157">
        <f t="shared" si="95"/>
        <v>3951.1670708189449</v>
      </c>
      <c r="Q362" s="157">
        <f t="shared" si="95"/>
        <v>0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6954.649648038313</v>
      </c>
      <c r="D363" s="156">
        <f t="shared" si="96"/>
        <v>6904.0825778253311</v>
      </c>
      <c r="E363" s="156">
        <f t="shared" si="96"/>
        <v>8650.9751856930579</v>
      </c>
      <c r="F363" s="156">
        <f t="shared" si="96"/>
        <v>8143.4387934431452</v>
      </c>
      <c r="G363" s="156">
        <f t="shared" si="96"/>
        <v>8330.0972907433279</v>
      </c>
      <c r="H363" s="156">
        <f t="shared" si="96"/>
        <v>9387.6287174042282</v>
      </c>
      <c r="I363" s="156">
        <f t="shared" si="96"/>
        <v>7083.3428435475325</v>
      </c>
      <c r="J363" s="156">
        <f t="shared" si="96"/>
        <v>7547.3611884321972</v>
      </c>
      <c r="K363" s="156">
        <f t="shared" si="96"/>
        <v>6723.259658702952</v>
      </c>
      <c r="L363" s="156">
        <f t="shared" si="96"/>
        <v>6238.6578105955887</v>
      </c>
      <c r="M363" s="156">
        <f t="shared" si="96"/>
        <v>7591.0951281381203</v>
      </c>
      <c r="N363" s="156">
        <f t="shared" si="96"/>
        <v>6380.1609401804608</v>
      </c>
      <c r="O363" s="156">
        <f t="shared" si="96"/>
        <v>4083.7620318440559</v>
      </c>
      <c r="P363" s="156">
        <f t="shared" si="96"/>
        <v>3928.1884555691031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14.898699057653335</v>
      </c>
      <c r="D364" s="156">
        <f t="shared" si="96"/>
        <v>22.273971131256364</v>
      </c>
      <c r="E364" s="156">
        <f t="shared" si="96"/>
        <v>28.833584189801293</v>
      </c>
      <c r="F364" s="156">
        <f t="shared" si="96"/>
        <v>25.735214097735959</v>
      </c>
      <c r="G364" s="156">
        <f t="shared" si="96"/>
        <v>17.762560001299128</v>
      </c>
      <c r="H364" s="156">
        <f t="shared" si="96"/>
        <v>30.988024063758083</v>
      </c>
      <c r="I364" s="156">
        <f t="shared" si="96"/>
        <v>33.074102461087534</v>
      </c>
      <c r="J364" s="156">
        <f t="shared" si="96"/>
        <v>33.835536149714606</v>
      </c>
      <c r="K364" s="156">
        <f t="shared" si="96"/>
        <v>34.451947337034618</v>
      </c>
      <c r="L364" s="156">
        <f t="shared" si="96"/>
        <v>32.442178234286452</v>
      </c>
      <c r="M364" s="156">
        <f t="shared" si="96"/>
        <v>17.667686763715306</v>
      </c>
      <c r="N364" s="156">
        <f t="shared" si="96"/>
        <v>41.996938369720596</v>
      </c>
      <c r="O364" s="156">
        <f t="shared" si="96"/>
        <v>27.05076664285659</v>
      </c>
      <c r="P364" s="156">
        <f t="shared" si="96"/>
        <v>22.978615249841965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>C366</f>
        <v>894.45234867674651</v>
      </c>
      <c r="D365" s="157">
        <f t="shared" ref="D365:Q365" si="97">D366</f>
        <v>736.25782581756857</v>
      </c>
      <c r="E365" s="157">
        <f t="shared" si="97"/>
        <v>294.22808147575893</v>
      </c>
      <c r="F365" s="157">
        <f t="shared" si="97"/>
        <v>921.5071257086596</v>
      </c>
      <c r="G365" s="157">
        <f t="shared" si="97"/>
        <v>492.13216657157056</v>
      </c>
      <c r="H365" s="157">
        <f t="shared" si="97"/>
        <v>671.25045438905147</v>
      </c>
      <c r="I365" s="157">
        <f t="shared" si="97"/>
        <v>1179.2516435501896</v>
      </c>
      <c r="J365" s="157">
        <f t="shared" si="97"/>
        <v>932.37849061992529</v>
      </c>
      <c r="K365" s="157">
        <f t="shared" si="97"/>
        <v>538.27798342018343</v>
      </c>
      <c r="L365" s="157">
        <f t="shared" si="97"/>
        <v>1100.7087458056542</v>
      </c>
      <c r="M365" s="157">
        <f t="shared" si="97"/>
        <v>1168.7532635084735</v>
      </c>
      <c r="N365" s="157">
        <f t="shared" si="97"/>
        <v>860.54182534496204</v>
      </c>
      <c r="O365" s="157">
        <f t="shared" si="97"/>
        <v>422.17569101993837</v>
      </c>
      <c r="P365" s="157">
        <f t="shared" si="97"/>
        <v>447.82196471897117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894.45234867674651</v>
      </c>
      <c r="D366" s="156">
        <f t="shared" si="96"/>
        <v>736.25782581756857</v>
      </c>
      <c r="E366" s="156">
        <f t="shared" si="96"/>
        <v>294.22808147575893</v>
      </c>
      <c r="F366" s="156">
        <f t="shared" si="96"/>
        <v>921.5071257086596</v>
      </c>
      <c r="G366" s="156">
        <f t="shared" si="96"/>
        <v>492.13216657157056</v>
      </c>
      <c r="H366" s="156">
        <f t="shared" si="96"/>
        <v>671.25045438905147</v>
      </c>
      <c r="I366" s="156">
        <f t="shared" si="96"/>
        <v>1179.2516435501896</v>
      </c>
      <c r="J366" s="156">
        <f t="shared" si="96"/>
        <v>932.37849061992529</v>
      </c>
      <c r="K366" s="156">
        <f t="shared" si="96"/>
        <v>538.27798342018343</v>
      </c>
      <c r="L366" s="156">
        <f t="shared" si="96"/>
        <v>1100.7087458056542</v>
      </c>
      <c r="M366" s="156">
        <f t="shared" si="96"/>
        <v>1168.7532635084735</v>
      </c>
      <c r="N366" s="156">
        <f t="shared" si="96"/>
        <v>860.54182534496204</v>
      </c>
      <c r="O366" s="156">
        <f t="shared" si="96"/>
        <v>422.17569101993837</v>
      </c>
      <c r="P366" s="156">
        <f t="shared" si="96"/>
        <v>447.82196471897117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1294.2542032011279</v>
      </c>
      <c r="D367" s="157">
        <f t="shared" ref="D367:Q367" si="98">IF(D291=0,0,D291/0.086*1000000/SUM(D$53:D$56))</f>
        <v>1431.8801932077643</v>
      </c>
      <c r="E367" s="157">
        <f t="shared" si="98"/>
        <v>1406.146115273599</v>
      </c>
      <c r="F367" s="157">
        <f t="shared" si="98"/>
        <v>1524.9457868329534</v>
      </c>
      <c r="G367" s="157">
        <f t="shared" si="98"/>
        <v>1487.5529292598601</v>
      </c>
      <c r="H367" s="157">
        <f t="shared" si="98"/>
        <v>1537.9314714999207</v>
      </c>
      <c r="I367" s="157">
        <f t="shared" si="98"/>
        <v>1396.6483351983256</v>
      </c>
      <c r="J367" s="157">
        <f t="shared" si="98"/>
        <v>1567.491885103339</v>
      </c>
      <c r="K367" s="157">
        <f t="shared" si="98"/>
        <v>1583.2122411987609</v>
      </c>
      <c r="L367" s="157">
        <f t="shared" si="98"/>
        <v>1681.7904917813694</v>
      </c>
      <c r="M367" s="157">
        <f t="shared" si="98"/>
        <v>1595.8448349168123</v>
      </c>
      <c r="N367" s="157">
        <f t="shared" si="98"/>
        <v>1478.6422639002674</v>
      </c>
      <c r="O367" s="157">
        <f t="shared" si="98"/>
        <v>1415.1633728767436</v>
      </c>
      <c r="P367" s="157">
        <f t="shared" si="98"/>
        <v>1597.8580267770824</v>
      </c>
      <c r="Q367" s="157">
        <f t="shared" si="98"/>
        <v>0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0</v>
      </c>
      <c r="D368" s="132">
        <f t="shared" ref="D368:Q368" si="99">IF(D292=0,0,D292/0.086*1000000/D$53)</f>
        <v>1407.6650029203911</v>
      </c>
      <c r="E368" s="132">
        <f t="shared" si="99"/>
        <v>0</v>
      </c>
      <c r="F368" s="132">
        <f t="shared" si="99"/>
        <v>1458.0935099337189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1662.0587399813146</v>
      </c>
      <c r="M368" s="132">
        <f t="shared" si="99"/>
        <v>1509.3700811155509</v>
      </c>
      <c r="N368" s="132">
        <f t="shared" si="99"/>
        <v>1464.0529843049478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0</v>
      </c>
      <c r="D369" s="132">
        <f t="shared" ref="D369:Q369" si="100">IF(D293=0,0,D293/0.086*1000000/D$54)</f>
        <v>1223.937176617721</v>
      </c>
      <c r="E369" s="132">
        <f t="shared" si="100"/>
        <v>1250.7723346123594</v>
      </c>
      <c r="F369" s="132">
        <f t="shared" si="100"/>
        <v>1258.9344095452434</v>
      </c>
      <c r="G369" s="132">
        <f t="shared" si="100"/>
        <v>1296.6788296690793</v>
      </c>
      <c r="H369" s="132">
        <f t="shared" si="100"/>
        <v>1375.5357623665923</v>
      </c>
      <c r="I369" s="132">
        <f t="shared" si="100"/>
        <v>1299.442248271575</v>
      </c>
      <c r="J369" s="132">
        <f t="shared" si="100"/>
        <v>1396.4058051658353</v>
      </c>
      <c r="K369" s="132">
        <f t="shared" si="100"/>
        <v>1410.4029892760825</v>
      </c>
      <c r="L369" s="132">
        <f t="shared" si="100"/>
        <v>1439.9737644111101</v>
      </c>
      <c r="M369" s="132">
        <f t="shared" si="100"/>
        <v>1384.2618046197981</v>
      </c>
      <c r="N369" s="132">
        <f t="shared" si="100"/>
        <v>1367.7097480476118</v>
      </c>
      <c r="O369" s="132">
        <f t="shared" si="100"/>
        <v>1415.1633728767436</v>
      </c>
      <c r="P369" s="132">
        <f t="shared" si="100"/>
        <v>1424.697102922031</v>
      </c>
      <c r="Q369" s="132">
        <f t="shared" si="100"/>
        <v>0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0</v>
      </c>
      <c r="D370" s="165">
        <f t="shared" si="101"/>
        <v>432.02254443261654</v>
      </c>
      <c r="E370" s="165">
        <f t="shared" si="101"/>
        <v>480.66078706566771</v>
      </c>
      <c r="F370" s="165">
        <f t="shared" si="101"/>
        <v>430.16914302190395</v>
      </c>
      <c r="G370" s="165">
        <f t="shared" si="101"/>
        <v>512.33087455115924</v>
      </c>
      <c r="H370" s="165">
        <f t="shared" si="101"/>
        <v>550.57597793409013</v>
      </c>
      <c r="I370" s="165">
        <f t="shared" si="101"/>
        <v>421.64628154930722</v>
      </c>
      <c r="J370" s="165">
        <f t="shared" si="101"/>
        <v>484.86021557002016</v>
      </c>
      <c r="K370" s="165">
        <f t="shared" si="101"/>
        <v>475.88355732704446</v>
      </c>
      <c r="L370" s="165">
        <f t="shared" si="101"/>
        <v>505.57418958791106</v>
      </c>
      <c r="M370" s="165">
        <f t="shared" si="101"/>
        <v>476.94307767675434</v>
      </c>
      <c r="N370" s="165">
        <f t="shared" si="101"/>
        <v>462.05182350928811</v>
      </c>
      <c r="O370" s="165">
        <f t="shared" si="101"/>
        <v>506.38608987553948</v>
      </c>
      <c r="P370" s="165">
        <f t="shared" si="101"/>
        <v>509.49269478725614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791.91463218510455</v>
      </c>
      <c r="E371" s="164">
        <f t="shared" si="101"/>
        <v>770.11154754669178</v>
      </c>
      <c r="F371" s="164">
        <f t="shared" si="101"/>
        <v>828.76526652333939</v>
      </c>
      <c r="G371" s="164">
        <f t="shared" si="101"/>
        <v>784.34795511791992</v>
      </c>
      <c r="H371" s="164">
        <f t="shared" si="101"/>
        <v>824.95978443250203</v>
      </c>
      <c r="I371" s="164">
        <f t="shared" si="101"/>
        <v>877.79596672226774</v>
      </c>
      <c r="J371" s="164">
        <f t="shared" si="101"/>
        <v>911.54558959581504</v>
      </c>
      <c r="K371" s="164">
        <f t="shared" si="101"/>
        <v>934.51943194903811</v>
      </c>
      <c r="L371" s="164">
        <f t="shared" si="101"/>
        <v>934.39957482319937</v>
      </c>
      <c r="M371" s="164">
        <f t="shared" si="101"/>
        <v>907.31872694304377</v>
      </c>
      <c r="N371" s="164">
        <f t="shared" si="101"/>
        <v>905.65792453832398</v>
      </c>
      <c r="O371" s="164">
        <f t="shared" si="101"/>
        <v>908.77728300120395</v>
      </c>
      <c r="P371" s="164">
        <f t="shared" si="101"/>
        <v>915.20440813477467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1715.3252369200486</v>
      </c>
      <c r="D372" s="162">
        <f t="shared" ref="D372:Q372" si="102">IF(D296=0,0,D296/0.086*1000000/D$55)</f>
        <v>1829.8051079039267</v>
      </c>
      <c r="E372" s="162">
        <f t="shared" si="102"/>
        <v>1904.1162879599076</v>
      </c>
      <c r="F372" s="162">
        <f t="shared" si="102"/>
        <v>1920.8981516916979</v>
      </c>
      <c r="G372" s="162">
        <f t="shared" si="102"/>
        <v>1890.1930687645556</v>
      </c>
      <c r="H372" s="162">
        <f t="shared" si="102"/>
        <v>1969.2896925744726</v>
      </c>
      <c r="I372" s="162">
        <f t="shared" si="102"/>
        <v>0</v>
      </c>
      <c r="J372" s="162">
        <f t="shared" si="102"/>
        <v>2164.6392726597569</v>
      </c>
      <c r="K372" s="162">
        <f t="shared" si="102"/>
        <v>2203.0524314998861</v>
      </c>
      <c r="L372" s="162">
        <f t="shared" si="102"/>
        <v>2192.3153793766187</v>
      </c>
      <c r="M372" s="162">
        <f t="shared" si="102"/>
        <v>2042.6380128154792</v>
      </c>
      <c r="N372" s="162">
        <f t="shared" si="102"/>
        <v>2258.015405097703</v>
      </c>
      <c r="O372" s="162">
        <f t="shared" si="102"/>
        <v>0</v>
      </c>
      <c r="P372" s="162">
        <f t="shared" si="102"/>
        <v>2120.3591851646665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1249.3942713188803</v>
      </c>
      <c r="D373" s="160">
        <f t="shared" ref="D373:Q373" si="103">IF(D297=0,0,D297/0.086*1000000/D$56)</f>
        <v>1363.7069589566854</v>
      </c>
      <c r="E373" s="160">
        <f t="shared" si="103"/>
        <v>1406.8422022861596</v>
      </c>
      <c r="F373" s="160">
        <f t="shared" si="103"/>
        <v>1380.642284334237</v>
      </c>
      <c r="G373" s="160">
        <f t="shared" si="103"/>
        <v>1432.3130364027038</v>
      </c>
      <c r="H373" s="160">
        <f t="shared" si="103"/>
        <v>1450.1981386330465</v>
      </c>
      <c r="I373" s="160">
        <f t="shared" si="103"/>
        <v>1517.1225642082056</v>
      </c>
      <c r="J373" s="160">
        <f t="shared" si="103"/>
        <v>1558.2861540290344</v>
      </c>
      <c r="K373" s="160">
        <f t="shared" si="103"/>
        <v>1578.4114592268807</v>
      </c>
      <c r="L373" s="160">
        <f t="shared" si="103"/>
        <v>1599.7571396980031</v>
      </c>
      <c r="M373" s="160">
        <f t="shared" si="103"/>
        <v>1553.4154703343845</v>
      </c>
      <c r="N373" s="160">
        <f t="shared" si="103"/>
        <v>1632.9402044706621</v>
      </c>
      <c r="O373" s="160">
        <f t="shared" si="103"/>
        <v>0</v>
      </c>
      <c r="P373" s="160">
        <f t="shared" si="103"/>
        <v>1580.5777876073932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450.81836017023227</v>
      </c>
      <c r="D374" s="156">
        <f t="shared" si="104"/>
        <v>570.23441193626184</v>
      </c>
      <c r="E374" s="156">
        <f t="shared" si="104"/>
        <v>637.92496735987368</v>
      </c>
      <c r="F374" s="156">
        <f t="shared" si="104"/>
        <v>558.85825899827944</v>
      </c>
      <c r="G374" s="156">
        <f t="shared" si="104"/>
        <v>651.54278023320023</v>
      </c>
      <c r="H374" s="156">
        <f t="shared" si="104"/>
        <v>633.27026845020123</v>
      </c>
      <c r="I374" s="156">
        <f t="shared" si="104"/>
        <v>639.3059836223664</v>
      </c>
      <c r="J374" s="156">
        <f t="shared" si="104"/>
        <v>652.3944275386973</v>
      </c>
      <c r="K374" s="156">
        <f t="shared" si="104"/>
        <v>638.96175086005974</v>
      </c>
      <c r="L374" s="156">
        <f t="shared" si="104"/>
        <v>660.74464865337518</v>
      </c>
      <c r="M374" s="156">
        <f t="shared" si="104"/>
        <v>641.22843021131212</v>
      </c>
      <c r="N374" s="156">
        <f t="shared" si="104"/>
        <v>715.58275352595342</v>
      </c>
      <c r="O374" s="156">
        <f t="shared" si="104"/>
        <v>0</v>
      </c>
      <c r="P374" s="156">
        <f t="shared" si="104"/>
        <v>661.8094853377645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798.57591114864806</v>
      </c>
      <c r="D375" s="156">
        <f t="shared" si="104"/>
        <v>793.47254702042369</v>
      </c>
      <c r="E375" s="156">
        <f t="shared" si="104"/>
        <v>768.91723492628591</v>
      </c>
      <c r="F375" s="156">
        <f t="shared" si="104"/>
        <v>821.78402533595761</v>
      </c>
      <c r="G375" s="156">
        <f t="shared" si="104"/>
        <v>780.77025616950357</v>
      </c>
      <c r="H375" s="156">
        <f t="shared" si="104"/>
        <v>816.92787018284525</v>
      </c>
      <c r="I375" s="156">
        <f t="shared" si="104"/>
        <v>877.81658058583901</v>
      </c>
      <c r="J375" s="156">
        <f t="shared" si="104"/>
        <v>905.89172649033696</v>
      </c>
      <c r="K375" s="156">
        <f t="shared" si="104"/>
        <v>939.44970836682091</v>
      </c>
      <c r="L375" s="156">
        <f t="shared" si="104"/>
        <v>939.01249104462784</v>
      </c>
      <c r="M375" s="156">
        <f t="shared" si="104"/>
        <v>912.18704012307217</v>
      </c>
      <c r="N375" s="156">
        <f t="shared" si="104"/>
        <v>917.35745094470883</v>
      </c>
      <c r="O375" s="156">
        <f t="shared" si="104"/>
        <v>0</v>
      </c>
      <c r="P375" s="156">
        <f t="shared" si="104"/>
        <v>918.76830226962886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1134.8680426078474</v>
      </c>
      <c r="D376" s="157">
        <f t="shared" ref="D376:Q376" si="105">IF(D300=0,0,D300/0.086*1000000/SUM(D$58:D$59))</f>
        <v>1201.5381979811341</v>
      </c>
      <c r="E376" s="157">
        <f t="shared" si="105"/>
        <v>1218.5152006102132</v>
      </c>
      <c r="F376" s="157">
        <f t="shared" si="105"/>
        <v>1208.0808407213322</v>
      </c>
      <c r="G376" s="157">
        <f t="shared" si="105"/>
        <v>1180.0016550553507</v>
      </c>
      <c r="H376" s="157">
        <f t="shared" si="105"/>
        <v>1238.6619953441875</v>
      </c>
      <c r="I376" s="157">
        <f t="shared" si="105"/>
        <v>1308.7179061317074</v>
      </c>
      <c r="J376" s="157">
        <f t="shared" si="105"/>
        <v>1301.8656484874537</v>
      </c>
      <c r="K376" s="157">
        <f t="shared" si="105"/>
        <v>1302.1028776999703</v>
      </c>
      <c r="L376" s="157">
        <f t="shared" si="105"/>
        <v>1312.4614144634293</v>
      </c>
      <c r="M376" s="157">
        <f t="shared" si="105"/>
        <v>1233.4338976354788</v>
      </c>
      <c r="N376" s="157">
        <f t="shared" si="105"/>
        <v>1365.4707054431171</v>
      </c>
      <c r="O376" s="157">
        <f t="shared" si="105"/>
        <v>1292.3712277254981</v>
      </c>
      <c r="P376" s="157">
        <f t="shared" si="105"/>
        <v>1287.1715262370208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1134.8680426078474</v>
      </c>
      <c r="D378" s="57">
        <f t="shared" ref="D378:Q378" si="107">IF(D302=0,0,D302/0.086*1000000/D$59)</f>
        <v>1201.5381979811341</v>
      </c>
      <c r="E378" s="57">
        <f t="shared" si="107"/>
        <v>1218.5152006102132</v>
      </c>
      <c r="F378" s="57">
        <f t="shared" si="107"/>
        <v>1208.0808407213322</v>
      </c>
      <c r="G378" s="57">
        <f t="shared" si="107"/>
        <v>1180.0016550553507</v>
      </c>
      <c r="H378" s="57">
        <f t="shared" si="107"/>
        <v>1238.6619953441875</v>
      </c>
      <c r="I378" s="57">
        <f t="shared" si="107"/>
        <v>1308.7179061317074</v>
      </c>
      <c r="J378" s="57">
        <f t="shared" si="107"/>
        <v>1301.8656484874537</v>
      </c>
      <c r="K378" s="57">
        <f t="shared" si="107"/>
        <v>1302.1028776999703</v>
      </c>
      <c r="L378" s="57">
        <f t="shared" si="107"/>
        <v>1312.4614144634293</v>
      </c>
      <c r="M378" s="57">
        <f t="shared" si="107"/>
        <v>1233.4338976354788</v>
      </c>
      <c r="N378" s="57">
        <f t="shared" si="107"/>
        <v>1365.4707054431171</v>
      </c>
      <c r="O378" s="57">
        <f t="shared" si="107"/>
        <v>1292.3712277254981</v>
      </c>
      <c r="P378" s="57">
        <f t="shared" si="107"/>
        <v>1287.1715262370208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8617.0006511105003</v>
      </c>
      <c r="D380" s="168">
        <f t="shared" si="108"/>
        <v>8497.7428939924939</v>
      </c>
      <c r="E380" s="168">
        <f t="shared" si="108"/>
        <v>9054.3311329413827</v>
      </c>
      <c r="F380" s="168">
        <f t="shared" si="108"/>
        <v>10004.157282723769</v>
      </c>
      <c r="G380" s="168">
        <f t="shared" si="108"/>
        <v>9321.1453100721301</v>
      </c>
      <c r="H380" s="168">
        <f t="shared" si="108"/>
        <v>10674.808701378684</v>
      </c>
      <c r="I380" s="168">
        <f t="shared" si="108"/>
        <v>10239.724664729327</v>
      </c>
      <c r="J380" s="168">
        <f t="shared" si="108"/>
        <v>10290.661639260819</v>
      </c>
      <c r="K380" s="168">
        <f t="shared" si="108"/>
        <v>8872.6134801554363</v>
      </c>
      <c r="L380" s="168">
        <f t="shared" si="108"/>
        <v>10175.392665332027</v>
      </c>
      <c r="M380" s="168">
        <f t="shared" si="108"/>
        <v>11545.827320909546</v>
      </c>
      <c r="N380" s="168">
        <f t="shared" si="108"/>
        <v>10049.537036953414</v>
      </c>
      <c r="O380" s="168">
        <f t="shared" si="108"/>
        <v>6957.2044597360791</v>
      </c>
      <c r="P380" s="168">
        <f t="shared" si="108"/>
        <v>7025.2092800501323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4946.6885275015366</v>
      </c>
      <c r="D381" s="157">
        <f t="shared" si="109"/>
        <v>4958.5366288315836</v>
      </c>
      <c r="E381" s="157">
        <f t="shared" si="109"/>
        <v>6286.4976103553508</v>
      </c>
      <c r="F381" s="157">
        <f t="shared" si="109"/>
        <v>5950.2937966169575</v>
      </c>
      <c r="G381" s="157">
        <f t="shared" si="109"/>
        <v>6082.1061793142808</v>
      </c>
      <c r="H381" s="157">
        <f t="shared" si="109"/>
        <v>6891.1813274875994</v>
      </c>
      <c r="I381" s="157">
        <f t="shared" si="109"/>
        <v>5253.9697157682322</v>
      </c>
      <c r="J381" s="157">
        <f t="shared" si="109"/>
        <v>5640.0148282996779</v>
      </c>
      <c r="K381" s="157">
        <f t="shared" si="109"/>
        <v>5033.8221553780422</v>
      </c>
      <c r="L381" s="157">
        <f t="shared" si="109"/>
        <v>4679.4802897196532</v>
      </c>
      <c r="M381" s="157">
        <f t="shared" si="109"/>
        <v>5697.0408509746721</v>
      </c>
      <c r="N381" s="157">
        <f t="shared" si="109"/>
        <v>4864.9648855750584</v>
      </c>
      <c r="O381" s="157">
        <f t="shared" si="109"/>
        <v>3127.3037691635527</v>
      </c>
      <c r="P381" s="157">
        <f t="shared" si="109"/>
        <v>2990.5019868977674</v>
      </c>
      <c r="Q381" s="157">
        <f t="shared" si="109"/>
        <v>0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4931.6680490637555</v>
      </c>
      <c r="D382" s="156">
        <f t="shared" si="110"/>
        <v>4935.9428123388279</v>
      </c>
      <c r="E382" s="156">
        <f t="shared" si="110"/>
        <v>6257.2250731785425</v>
      </c>
      <c r="F382" s="156">
        <f t="shared" si="110"/>
        <v>5924.0693684448024</v>
      </c>
      <c r="G382" s="156">
        <f t="shared" si="110"/>
        <v>6064.0763981891978</v>
      </c>
      <c r="H382" s="156">
        <f t="shared" si="110"/>
        <v>6859.7060362050834</v>
      </c>
      <c r="I382" s="156">
        <f t="shared" si="110"/>
        <v>5220.1650314872313</v>
      </c>
      <c r="J382" s="156">
        <f t="shared" si="110"/>
        <v>5605.2492477502938</v>
      </c>
      <c r="K382" s="156">
        <f t="shared" si="110"/>
        <v>4998.6896409441742</v>
      </c>
      <c r="L382" s="156">
        <f t="shared" si="110"/>
        <v>4646.4203083466809</v>
      </c>
      <c r="M382" s="156">
        <f t="shared" si="110"/>
        <v>5679.0021494218363</v>
      </c>
      <c r="N382" s="156">
        <f t="shared" si="110"/>
        <v>4821.7655486087942</v>
      </c>
      <c r="O382" s="156">
        <f t="shared" si="110"/>
        <v>3099.6599580799834</v>
      </c>
      <c r="P382" s="156">
        <f t="shared" si="110"/>
        <v>2967.2673454908845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15.020478437781469</v>
      </c>
      <c r="D383" s="156">
        <f t="shared" si="110"/>
        <v>22.593816492755479</v>
      </c>
      <c r="E383" s="156">
        <f t="shared" si="110"/>
        <v>29.272537176807976</v>
      </c>
      <c r="F383" s="156">
        <f t="shared" si="110"/>
        <v>26.224428172155342</v>
      </c>
      <c r="G383" s="156">
        <f t="shared" si="110"/>
        <v>18.029781125083403</v>
      </c>
      <c r="H383" s="156">
        <f t="shared" si="110"/>
        <v>31.475291282515798</v>
      </c>
      <c r="I383" s="156">
        <f t="shared" si="110"/>
        <v>33.804684281000576</v>
      </c>
      <c r="J383" s="156">
        <f t="shared" si="110"/>
        <v>34.765580549384474</v>
      </c>
      <c r="K383" s="156">
        <f t="shared" si="110"/>
        <v>35.132514433867776</v>
      </c>
      <c r="L383" s="156">
        <f t="shared" si="110"/>
        <v>33.05998137297258</v>
      </c>
      <c r="M383" s="156">
        <f t="shared" si="110"/>
        <v>18.038701552835498</v>
      </c>
      <c r="N383" s="156">
        <f t="shared" si="110"/>
        <v>43.199336966264475</v>
      </c>
      <c r="O383" s="156">
        <f t="shared" si="110"/>
        <v>27.643811083569442</v>
      </c>
      <c r="P383" s="156">
        <f t="shared" si="110"/>
        <v>23.234641406882925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1601.9603407450559</v>
      </c>
      <c r="D384" s="157">
        <f t="shared" si="111"/>
        <v>1355.5621178808467</v>
      </c>
      <c r="E384" s="157">
        <f t="shared" si="111"/>
        <v>558.39864465469896</v>
      </c>
      <c r="F384" s="157">
        <f t="shared" si="111"/>
        <v>1813.7059898754949</v>
      </c>
      <c r="G384" s="157">
        <f t="shared" si="111"/>
        <v>1009.253610020256</v>
      </c>
      <c r="H384" s="157">
        <f t="shared" si="111"/>
        <v>1443.5041441122328</v>
      </c>
      <c r="I384" s="157">
        <f t="shared" si="111"/>
        <v>2598.3875798597414</v>
      </c>
      <c r="J384" s="157">
        <f t="shared" si="111"/>
        <v>2175.2769813480736</v>
      </c>
      <c r="K384" s="157">
        <f t="shared" si="111"/>
        <v>1343.8751101177472</v>
      </c>
      <c r="L384" s="157">
        <f t="shared" si="111"/>
        <v>2957.0046171012077</v>
      </c>
      <c r="M384" s="157">
        <f t="shared" si="111"/>
        <v>3455.4026124031916</v>
      </c>
      <c r="N384" s="157">
        <f t="shared" si="111"/>
        <v>2701.5362973750612</v>
      </c>
      <c r="O384" s="157">
        <f t="shared" si="111"/>
        <v>1404.8397986958671</v>
      </c>
      <c r="P384" s="157">
        <f t="shared" si="111"/>
        <v>1541.8536151459634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1601.9603407450559</v>
      </c>
      <c r="D385" s="156">
        <f t="shared" si="112"/>
        <v>1355.5621178808467</v>
      </c>
      <c r="E385" s="156">
        <f t="shared" si="112"/>
        <v>558.39864465469896</v>
      </c>
      <c r="F385" s="156">
        <f t="shared" si="112"/>
        <v>1813.7059898754949</v>
      </c>
      <c r="G385" s="156">
        <f t="shared" si="112"/>
        <v>1009.253610020256</v>
      </c>
      <c r="H385" s="156">
        <f t="shared" si="112"/>
        <v>1443.5041441122328</v>
      </c>
      <c r="I385" s="156">
        <f t="shared" si="112"/>
        <v>2598.3875798597414</v>
      </c>
      <c r="J385" s="156">
        <f t="shared" si="112"/>
        <v>2175.2769813480736</v>
      </c>
      <c r="K385" s="156">
        <f t="shared" si="112"/>
        <v>1343.8751101177472</v>
      </c>
      <c r="L385" s="156">
        <f t="shared" si="112"/>
        <v>2957.0046171012077</v>
      </c>
      <c r="M385" s="156">
        <f t="shared" si="112"/>
        <v>3455.4026124031916</v>
      </c>
      <c r="N385" s="156">
        <f t="shared" si="112"/>
        <v>2701.5362973750612</v>
      </c>
      <c r="O385" s="156">
        <f t="shared" si="112"/>
        <v>1404.8397986958671</v>
      </c>
      <c r="P385" s="156">
        <f t="shared" si="112"/>
        <v>1541.8536151459634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1128.4404077330503</v>
      </c>
      <c r="D386" s="157">
        <f t="shared" si="113"/>
        <v>1183.8598764914332</v>
      </c>
      <c r="E386" s="157">
        <f t="shared" si="113"/>
        <v>1191.8965199675501</v>
      </c>
      <c r="F386" s="157">
        <f t="shared" si="113"/>
        <v>1226.9193283744039</v>
      </c>
      <c r="G386" s="157">
        <f t="shared" si="113"/>
        <v>1236.7023090311436</v>
      </c>
      <c r="H386" s="157">
        <f t="shared" si="113"/>
        <v>1293.7640266856599</v>
      </c>
      <c r="I386" s="157">
        <f t="shared" si="113"/>
        <v>1276.9359342602768</v>
      </c>
      <c r="J386" s="157">
        <f t="shared" si="113"/>
        <v>1365.4016529001508</v>
      </c>
      <c r="K386" s="157">
        <f t="shared" si="113"/>
        <v>1386.5279163912853</v>
      </c>
      <c r="L386" s="157">
        <f t="shared" si="113"/>
        <v>1420.744115842406</v>
      </c>
      <c r="M386" s="157">
        <f t="shared" si="113"/>
        <v>1342.2899897207112</v>
      </c>
      <c r="N386" s="157">
        <f t="shared" si="113"/>
        <v>1319.3816956804458</v>
      </c>
      <c r="O386" s="157">
        <f t="shared" si="113"/>
        <v>1323.8487254560782</v>
      </c>
      <c r="P386" s="157">
        <f t="shared" si="113"/>
        <v>1395.5266249616143</v>
      </c>
      <c r="Q386" s="157">
        <f t="shared" si="113"/>
        <v>0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0</v>
      </c>
      <c r="D387" s="132">
        <f t="shared" si="114"/>
        <v>1116.3196208083025</v>
      </c>
      <c r="E387" s="132">
        <f t="shared" si="114"/>
        <v>0</v>
      </c>
      <c r="F387" s="132">
        <f t="shared" si="114"/>
        <v>1163.1885834436723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1347.151085825617</v>
      </c>
      <c r="M387" s="132">
        <f t="shared" si="114"/>
        <v>1226.2427796938434</v>
      </c>
      <c r="N387" s="132">
        <f t="shared" si="114"/>
        <v>1191.8314990097902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0</v>
      </c>
      <c r="D388" s="132">
        <f t="shared" si="115"/>
        <v>1122.9477484206259</v>
      </c>
      <c r="E388" s="132">
        <f t="shared" si="115"/>
        <v>1141.7500818072717</v>
      </c>
      <c r="F388" s="132">
        <f t="shared" si="115"/>
        <v>1173.1474078868998</v>
      </c>
      <c r="G388" s="132">
        <f t="shared" si="115"/>
        <v>1184.0481652426558</v>
      </c>
      <c r="H388" s="132">
        <f t="shared" si="115"/>
        <v>1256.2121524029812</v>
      </c>
      <c r="I388" s="132">
        <f t="shared" si="115"/>
        <v>1224.5667470225987</v>
      </c>
      <c r="J388" s="132">
        <f t="shared" si="115"/>
        <v>1304.9620442248925</v>
      </c>
      <c r="K388" s="132">
        <f t="shared" si="115"/>
        <v>1324.9395282133298</v>
      </c>
      <c r="L388" s="132">
        <f t="shared" si="115"/>
        <v>1346.6965587511738</v>
      </c>
      <c r="M388" s="132">
        <f t="shared" si="115"/>
        <v>1299.2766657639097</v>
      </c>
      <c r="N388" s="132">
        <f t="shared" si="115"/>
        <v>1288.0559120139512</v>
      </c>
      <c r="O388" s="132">
        <f t="shared" si="115"/>
        <v>1323.8487254560782</v>
      </c>
      <c r="P388" s="132">
        <f t="shared" si="115"/>
        <v>1333.8380298001473</v>
      </c>
      <c r="Q388" s="132">
        <f t="shared" si="115"/>
        <v>0</v>
      </c>
    </row>
    <row r="389" spans="1:17" ht="12" customHeight="1" x14ac:dyDescent="0.25">
      <c r="A389" s="166" t="s">
        <v>61</v>
      </c>
      <c r="B389" s="165"/>
      <c r="C389" s="165">
        <f t="shared" si="115"/>
        <v>0</v>
      </c>
      <c r="D389" s="165">
        <f t="shared" si="115"/>
        <v>334.89589290021564</v>
      </c>
      <c r="E389" s="165">
        <f t="shared" si="115"/>
        <v>376.75684858803328</v>
      </c>
      <c r="F389" s="165">
        <f t="shared" si="115"/>
        <v>341.23352939923529</v>
      </c>
      <c r="G389" s="165">
        <f t="shared" si="115"/>
        <v>404.16470711160736</v>
      </c>
      <c r="H389" s="165">
        <f t="shared" si="115"/>
        <v>435.50716766627477</v>
      </c>
      <c r="I389" s="165">
        <f t="shared" si="115"/>
        <v>339.2430533603482</v>
      </c>
      <c r="J389" s="165">
        <f t="shared" si="115"/>
        <v>389.15096693776178</v>
      </c>
      <c r="K389" s="165">
        <f t="shared" si="115"/>
        <v>384.98161845955485</v>
      </c>
      <c r="L389" s="165">
        <f t="shared" si="115"/>
        <v>408.5580900251669</v>
      </c>
      <c r="M389" s="165">
        <f t="shared" si="115"/>
        <v>386.49695797911085</v>
      </c>
      <c r="N389" s="165">
        <f t="shared" si="115"/>
        <v>375.39656763034412</v>
      </c>
      <c r="O389" s="165">
        <f t="shared" si="115"/>
        <v>412.30954734265242</v>
      </c>
      <c r="P389" s="165">
        <f t="shared" si="115"/>
        <v>416.04055558707142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788.05185552041007</v>
      </c>
      <c r="E390" s="164">
        <f t="shared" si="115"/>
        <v>764.9932332192385</v>
      </c>
      <c r="F390" s="164">
        <f t="shared" si="115"/>
        <v>831.91387848766442</v>
      </c>
      <c r="G390" s="164">
        <f t="shared" si="115"/>
        <v>779.88345813104866</v>
      </c>
      <c r="H390" s="164">
        <f t="shared" si="115"/>
        <v>820.70498473670636</v>
      </c>
      <c r="I390" s="164">
        <f t="shared" si="115"/>
        <v>885.32369366225043</v>
      </c>
      <c r="J390" s="164">
        <f t="shared" si="115"/>
        <v>915.81107728713073</v>
      </c>
      <c r="K390" s="164">
        <f t="shared" si="115"/>
        <v>939.95790975377452</v>
      </c>
      <c r="L390" s="164">
        <f t="shared" si="115"/>
        <v>938.13846872600686</v>
      </c>
      <c r="M390" s="164">
        <f t="shared" si="115"/>
        <v>912.77970778479892</v>
      </c>
      <c r="N390" s="164">
        <f t="shared" si="115"/>
        <v>912.65934438360694</v>
      </c>
      <c r="O390" s="164">
        <f t="shared" si="115"/>
        <v>911.53917811342581</v>
      </c>
      <c r="P390" s="164">
        <f t="shared" si="115"/>
        <v>917.79747421307604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1188.3570976665537</v>
      </c>
      <c r="D391" s="162">
        <f t="shared" si="116"/>
        <v>1273.6591014167764</v>
      </c>
      <c r="E391" s="162">
        <f t="shared" si="116"/>
        <v>1343.1281126800723</v>
      </c>
      <c r="F391" s="162">
        <f t="shared" si="116"/>
        <v>1357.6373970880572</v>
      </c>
      <c r="G391" s="162">
        <f t="shared" si="116"/>
        <v>1336.0127295280092</v>
      </c>
      <c r="H391" s="162">
        <f t="shared" si="116"/>
        <v>1398.1091304519953</v>
      </c>
      <c r="I391" s="162">
        <f t="shared" si="116"/>
        <v>0</v>
      </c>
      <c r="J391" s="162">
        <f t="shared" si="116"/>
        <v>1553.0052642446856</v>
      </c>
      <c r="K391" s="162">
        <f t="shared" si="116"/>
        <v>1589.1506461304662</v>
      </c>
      <c r="L391" s="162">
        <f t="shared" si="116"/>
        <v>1589.1158622828043</v>
      </c>
      <c r="M391" s="162">
        <f t="shared" si="116"/>
        <v>1487.134356382232</v>
      </c>
      <c r="N391" s="162">
        <f t="shared" si="116"/>
        <v>1650.4383367612777</v>
      </c>
      <c r="O391" s="162">
        <f t="shared" si="116"/>
        <v>0</v>
      </c>
      <c r="P391" s="162">
        <f t="shared" si="116"/>
        <v>1560.2854553814268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1122.0570224754908</v>
      </c>
      <c r="D392" s="160">
        <f t="shared" si="117"/>
        <v>1181.6771678177622</v>
      </c>
      <c r="E392" s="160">
        <f t="shared" si="117"/>
        <v>1208.4946753292354</v>
      </c>
      <c r="F392" s="160">
        <f t="shared" si="117"/>
        <v>1227.9896147692705</v>
      </c>
      <c r="G392" s="160">
        <f t="shared" si="117"/>
        <v>1237.7101725526193</v>
      </c>
      <c r="H392" s="160">
        <f t="shared" si="117"/>
        <v>1269.8015901066826</v>
      </c>
      <c r="I392" s="160">
        <f t="shared" si="117"/>
        <v>1341.8406913161548</v>
      </c>
      <c r="J392" s="160">
        <f t="shared" si="117"/>
        <v>1383.820134314245</v>
      </c>
      <c r="K392" s="160">
        <f t="shared" si="117"/>
        <v>1401.1752028455919</v>
      </c>
      <c r="L392" s="160">
        <f t="shared" si="117"/>
        <v>1415.2062715644613</v>
      </c>
      <c r="M392" s="160">
        <f t="shared" si="117"/>
        <v>1377.2392417339443</v>
      </c>
      <c r="N392" s="160">
        <f t="shared" si="117"/>
        <v>1428.2970647302764</v>
      </c>
      <c r="O392" s="160">
        <f t="shared" si="117"/>
        <v>0</v>
      </c>
      <c r="P392" s="160">
        <f t="shared" si="117"/>
        <v>1405.7662523313545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315.50263566401617</v>
      </c>
      <c r="D393" s="156">
        <f t="shared" si="117"/>
        <v>393.52279013530597</v>
      </c>
      <c r="E393" s="156">
        <f t="shared" si="117"/>
        <v>443.39187801506984</v>
      </c>
      <c r="F393" s="156">
        <f t="shared" si="117"/>
        <v>395.89224992606614</v>
      </c>
      <c r="G393" s="156">
        <f t="shared" si="117"/>
        <v>457.58498586814034</v>
      </c>
      <c r="H393" s="156">
        <f t="shared" si="117"/>
        <v>448.82704984783368</v>
      </c>
      <c r="I393" s="156">
        <f t="shared" si="117"/>
        <v>456.22875044059492</v>
      </c>
      <c r="J393" s="156">
        <f t="shared" si="117"/>
        <v>467.68452893663959</v>
      </c>
      <c r="K393" s="156">
        <f t="shared" si="117"/>
        <v>460.87794386944125</v>
      </c>
      <c r="L393" s="156">
        <f t="shared" si="117"/>
        <v>476.74574604051389</v>
      </c>
      <c r="M393" s="156">
        <f t="shared" si="117"/>
        <v>464.17386297823401</v>
      </c>
      <c r="N393" s="156">
        <f t="shared" si="117"/>
        <v>515.3803819200707</v>
      </c>
      <c r="O393" s="156">
        <f t="shared" si="117"/>
        <v>0</v>
      </c>
      <c r="P393" s="156">
        <f t="shared" si="117"/>
        <v>486.99795006172565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806.55438681147461</v>
      </c>
      <c r="D394" s="156">
        <f t="shared" si="117"/>
        <v>788.15437768245624</v>
      </c>
      <c r="E394" s="156">
        <f t="shared" si="117"/>
        <v>765.10279731416529</v>
      </c>
      <c r="F394" s="156">
        <f t="shared" si="117"/>
        <v>832.09736484320422</v>
      </c>
      <c r="G394" s="156">
        <f t="shared" si="117"/>
        <v>780.12518668447888</v>
      </c>
      <c r="H394" s="156">
        <f t="shared" si="117"/>
        <v>820.97454025884861</v>
      </c>
      <c r="I394" s="156">
        <f t="shared" si="117"/>
        <v>885.61194087556009</v>
      </c>
      <c r="J394" s="156">
        <f t="shared" si="117"/>
        <v>916.13560537760543</v>
      </c>
      <c r="K394" s="156">
        <f t="shared" si="117"/>
        <v>940.29725897615072</v>
      </c>
      <c r="L394" s="156">
        <f t="shared" si="117"/>
        <v>938.46052552394747</v>
      </c>
      <c r="M394" s="156">
        <f t="shared" si="117"/>
        <v>913.06537875571007</v>
      </c>
      <c r="N394" s="156">
        <f t="shared" si="117"/>
        <v>912.91668281020577</v>
      </c>
      <c r="O394" s="156">
        <f t="shared" si="117"/>
        <v>0</v>
      </c>
      <c r="P394" s="156">
        <f t="shared" si="117"/>
        <v>918.76830226962886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939.91137513085823</v>
      </c>
      <c r="D395" s="157">
        <f t="shared" si="118"/>
        <v>999.78427078863081</v>
      </c>
      <c r="E395" s="157">
        <f t="shared" si="118"/>
        <v>1017.5383579637828</v>
      </c>
      <c r="F395" s="157">
        <f t="shared" si="118"/>
        <v>1013.2381678569136</v>
      </c>
      <c r="G395" s="157">
        <f t="shared" si="118"/>
        <v>993.08321170644979</v>
      </c>
      <c r="H395" s="157">
        <f t="shared" si="118"/>
        <v>1046.3592030931927</v>
      </c>
      <c r="I395" s="157">
        <f t="shared" si="118"/>
        <v>1110.4314348410769</v>
      </c>
      <c r="J395" s="157">
        <f t="shared" si="118"/>
        <v>1109.9681767129166</v>
      </c>
      <c r="K395" s="157">
        <f t="shared" si="118"/>
        <v>1108.3882982683599</v>
      </c>
      <c r="L395" s="157">
        <f t="shared" si="118"/>
        <v>1118.1636426687603</v>
      </c>
      <c r="M395" s="157">
        <f t="shared" si="118"/>
        <v>1051.0938678109708</v>
      </c>
      <c r="N395" s="157">
        <f t="shared" si="118"/>
        <v>1163.6541583228491</v>
      </c>
      <c r="O395" s="157">
        <f t="shared" si="118"/>
        <v>1101.2121664205813</v>
      </c>
      <c r="P395" s="157">
        <f t="shared" si="118"/>
        <v>1097.3270530447876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939.91137513085823</v>
      </c>
      <c r="D397" s="57">
        <f t="shared" si="120"/>
        <v>999.78427078863081</v>
      </c>
      <c r="E397" s="57">
        <f t="shared" si="120"/>
        <v>1017.5383579637828</v>
      </c>
      <c r="F397" s="57">
        <f t="shared" si="120"/>
        <v>1013.2381678569136</v>
      </c>
      <c r="G397" s="57">
        <f t="shared" si="120"/>
        <v>993.08321170644979</v>
      </c>
      <c r="H397" s="57">
        <f t="shared" si="120"/>
        <v>1046.3592030931927</v>
      </c>
      <c r="I397" s="57">
        <f t="shared" si="120"/>
        <v>1110.4314348410769</v>
      </c>
      <c r="J397" s="57">
        <f t="shared" si="120"/>
        <v>1109.9681767129166</v>
      </c>
      <c r="K397" s="57">
        <f t="shared" si="120"/>
        <v>1108.3882982683599</v>
      </c>
      <c r="L397" s="57">
        <f t="shared" si="120"/>
        <v>1118.1636426687603</v>
      </c>
      <c r="M397" s="57">
        <f t="shared" si="120"/>
        <v>1051.0938678109708</v>
      </c>
      <c r="N397" s="57">
        <f t="shared" si="120"/>
        <v>1163.6541583228491</v>
      </c>
      <c r="O397" s="57">
        <f t="shared" si="120"/>
        <v>1101.2121664205813</v>
      </c>
      <c r="P397" s="57">
        <f t="shared" si="120"/>
        <v>1097.3270530447876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113.72061447720141</v>
      </c>
      <c r="D418" s="184">
        <f>D361/RES_summary!D$21</f>
        <v>111.1958542445586</v>
      </c>
      <c r="E418" s="184">
        <f>E361/RES_summary!E$21</f>
        <v>124.44329730678328</v>
      </c>
      <c r="F418" s="184">
        <f>F361/RES_summary!F$21</f>
        <v>124.78064858073171</v>
      </c>
      <c r="G418" s="184">
        <f>G361/RES_summary!G$21</f>
        <v>119.48340773311456</v>
      </c>
      <c r="H418" s="184">
        <f>H361/RES_summary!H$21</f>
        <v>129.01215557535917</v>
      </c>
      <c r="I418" s="184">
        <f>I361/RES_summary!I$21</f>
        <v>108.5500955990679</v>
      </c>
      <c r="J418" s="184">
        <f>J361/RES_summary!J$21</f>
        <v>110.08586123116281</v>
      </c>
      <c r="K418" s="184">
        <f>K361/RES_summary!K$21</f>
        <v>98.032560944493497</v>
      </c>
      <c r="L418" s="184">
        <f>L361/RES_summary!L$21</f>
        <v>98.441944048423082</v>
      </c>
      <c r="M418" s="184">
        <f>M361/RES_summary!M$21</f>
        <v>109.01873382800105</v>
      </c>
      <c r="N418" s="184">
        <f>N361/RES_summary!N$21</f>
        <v>94.481508748833519</v>
      </c>
      <c r="O418" s="184">
        <f>O361/RES_summary!O$21</f>
        <v>67.341534603012448</v>
      </c>
      <c r="P418" s="184">
        <f>P361/RES_summary!P$21</f>
        <v>67.551111779204177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77.00105450586652</v>
      </c>
      <c r="D419" s="178">
        <f>D362/RES_summary!D$21</f>
        <v>74.803776441904191</v>
      </c>
      <c r="E419" s="178">
        <f>E362/RES_summary!E$21</f>
        <v>93.12631536245587</v>
      </c>
      <c r="F419" s="178">
        <f>F362/RES_summary!F$21</f>
        <v>86.212789731577928</v>
      </c>
      <c r="G419" s="178">
        <f>G362/RES_summary!G$21</f>
        <v>86.676228806582699</v>
      </c>
      <c r="H419" s="178">
        <f>H362/RES_summary!H$21</f>
        <v>94.440583172766068</v>
      </c>
      <c r="I419" s="178">
        <f>I362/RES_summary!I$21</f>
        <v>70.219552222765614</v>
      </c>
      <c r="J419" s="178">
        <f>J362/RES_summary!J$21</f>
        <v>73.318764944560812</v>
      </c>
      <c r="K419" s="178">
        <f>K362/RES_summary!K$21</f>
        <v>65.0678664317482</v>
      </c>
      <c r="L419" s="178">
        <f>L362/RES_summary!L$21</f>
        <v>59.553893770201817</v>
      </c>
      <c r="M419" s="178">
        <f>M362/RES_summary!M$21</f>
        <v>71.466559165387835</v>
      </c>
      <c r="N419" s="178">
        <f>N362/RES_summary!N$21</f>
        <v>59.917684405490647</v>
      </c>
      <c r="O419" s="178">
        <f>O362/RES_summary!O$21</f>
        <v>38.233210345530701</v>
      </c>
      <c r="P419" s="178">
        <f>P362/RES_summary!P$21</f>
        <v>36.642647902997616</v>
      </c>
      <c r="Q419" s="178">
        <f>Q362/RES_summary!Q$21</f>
        <v>0</v>
      </c>
    </row>
    <row r="420" spans="1:17" ht="12" customHeight="1" x14ac:dyDescent="0.25">
      <c r="A420" s="23" t="s">
        <v>149</v>
      </c>
      <c r="B420" s="156"/>
      <c r="C420" s="177">
        <f>C363/RES_summary!C$21</f>
        <v>76.836450505568152</v>
      </c>
      <c r="D420" s="177">
        <f>D363/RES_summary!D$21</f>
        <v>74.563220365242657</v>
      </c>
      <c r="E420" s="177">
        <f>E363/RES_summary!E$21</f>
        <v>92.816957688170888</v>
      </c>
      <c r="F420" s="177">
        <f>F363/RES_summary!F$21</f>
        <v>85.94119500245877</v>
      </c>
      <c r="G420" s="177">
        <f>G363/RES_summary!G$21</f>
        <v>86.491799295020414</v>
      </c>
      <c r="H420" s="177">
        <f>H363/RES_summary!H$21</f>
        <v>94.129865883350504</v>
      </c>
      <c r="I420" s="177">
        <f>I363/RES_summary!I$21</f>
        <v>69.893201380395411</v>
      </c>
      <c r="J420" s="177">
        <f>J363/RES_summary!J$21</f>
        <v>72.991536960397013</v>
      </c>
      <c r="K420" s="177">
        <f>K363/RES_summary!K$21</f>
        <v>64.736139533897727</v>
      </c>
      <c r="L420" s="177">
        <f>L363/RES_summary!L$21</f>
        <v>59.245804592915533</v>
      </c>
      <c r="M420" s="177">
        <f>M363/RES_summary!M$21</f>
        <v>71.300612504658488</v>
      </c>
      <c r="N420" s="177">
        <f>N363/RES_summary!N$21</f>
        <v>59.525859827705297</v>
      </c>
      <c r="O420" s="177">
        <f>O363/RES_summary!O$21</f>
        <v>37.981620769025326</v>
      </c>
      <c r="P420" s="177">
        <f>P363/RES_summary!P$21</f>
        <v>36.429546990581912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0.16460400029836683</v>
      </c>
      <c r="D421" s="177">
        <f>D364/RES_summary!D$21</f>
        <v>0.24055607666153542</v>
      </c>
      <c r="E421" s="177">
        <f>E364/RES_summary!E$21</f>
        <v>0.30935767428498256</v>
      </c>
      <c r="F421" s="177">
        <f>F364/RES_summary!F$21</f>
        <v>0.27159472911914795</v>
      </c>
      <c r="G421" s="177">
        <f>G364/RES_summary!G$21</f>
        <v>0.18442951156228693</v>
      </c>
      <c r="H421" s="177">
        <f>H364/RES_summary!H$21</f>
        <v>0.31071728941556792</v>
      </c>
      <c r="I421" s="177">
        <f>I364/RES_summary!I$21</f>
        <v>0.32635084237019402</v>
      </c>
      <c r="J421" s="177">
        <f>J364/RES_summary!J$21</f>
        <v>0.32722798416379645</v>
      </c>
      <c r="K421" s="177">
        <f>K364/RES_summary!K$21</f>
        <v>0.33172689785047432</v>
      </c>
      <c r="L421" s="177">
        <f>L364/RES_summary!L$21</f>
        <v>0.30808917728628848</v>
      </c>
      <c r="M421" s="177">
        <f>M364/RES_summary!M$21</f>
        <v>0.16594666072934874</v>
      </c>
      <c r="N421" s="177">
        <f>N364/RES_summary!N$21</f>
        <v>0.39182457778534618</v>
      </c>
      <c r="O421" s="177">
        <f>O364/RES_summary!O$21</f>
        <v>0.25158957650537589</v>
      </c>
      <c r="P421" s="177">
        <f>P364/RES_summary!P$21</f>
        <v>0.21310091241570631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9.8821000477106136</v>
      </c>
      <c r="D422" s="178">
        <f>D365/RES_summary!D$21</f>
        <v>7.9514915838914648</v>
      </c>
      <c r="E422" s="178">
        <f>E365/RES_summary!E$21</f>
        <v>3.1567950205395685</v>
      </c>
      <c r="F422" s="178">
        <f>F365/RES_summary!F$21</f>
        <v>9.7250591053068405</v>
      </c>
      <c r="G422" s="178">
        <f>G365/RES_summary!G$21</f>
        <v>5.1098318653531063</v>
      </c>
      <c r="H422" s="178">
        <f>H365/RES_summary!H$21</f>
        <v>6.7306363670559284</v>
      </c>
      <c r="I422" s="178">
        <f>I365/RES_summary!I$21</f>
        <v>11.635985215073484</v>
      </c>
      <c r="J422" s="178">
        <f>J365/RES_summary!J$21</f>
        <v>9.0171567730814512</v>
      </c>
      <c r="K422" s="178">
        <f>K365/RES_summary!K$21</f>
        <v>5.1829083527374218</v>
      </c>
      <c r="L422" s="178">
        <f>L365/RES_summary!L$21</f>
        <v>10.452949536190264</v>
      </c>
      <c r="M422" s="178">
        <f>M365/RES_summary!M$21</f>
        <v>10.97770771519917</v>
      </c>
      <c r="N422" s="178">
        <f>N365/RES_summary!N$21</f>
        <v>8.0287147223457023</v>
      </c>
      <c r="O422" s="178">
        <f>O365/RES_summary!O$21</f>
        <v>3.9265062139234916</v>
      </c>
      <c r="P422" s="178">
        <f>P365/RES_summary!P$21</f>
        <v>4.1530470066973821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9.8821000477106136</v>
      </c>
      <c r="D423" s="177">
        <f>D366/RES_summary!D$21</f>
        <v>7.9514915838914648</v>
      </c>
      <c r="E423" s="177">
        <f>E366/RES_summary!E$21</f>
        <v>3.1567950205395685</v>
      </c>
      <c r="F423" s="177">
        <f>F366/RES_summary!F$21</f>
        <v>9.7250591053068405</v>
      </c>
      <c r="G423" s="177">
        <f>G366/RES_summary!G$21</f>
        <v>5.1098318653531063</v>
      </c>
      <c r="H423" s="177">
        <f>H366/RES_summary!H$21</f>
        <v>6.7306363670559284</v>
      </c>
      <c r="I423" s="177">
        <f>I366/RES_summary!I$21</f>
        <v>11.635985215073484</v>
      </c>
      <c r="J423" s="177">
        <f>J366/RES_summary!J$21</f>
        <v>9.0171567730814512</v>
      </c>
      <c r="K423" s="177">
        <f>K366/RES_summary!K$21</f>
        <v>5.1829083527374218</v>
      </c>
      <c r="L423" s="177">
        <f>L366/RES_summary!L$21</f>
        <v>10.452949536190264</v>
      </c>
      <c r="M423" s="177">
        <f>M366/RES_summary!M$21</f>
        <v>10.97770771519917</v>
      </c>
      <c r="N423" s="177">
        <f>N366/RES_summary!N$21</f>
        <v>8.0287147223457023</v>
      </c>
      <c r="O423" s="177">
        <f>O366/RES_summary!O$21</f>
        <v>3.9265062139234916</v>
      </c>
      <c r="P423" s="177">
        <f>P366/RES_summary!P$21</f>
        <v>4.1530470066973821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14.299196085878682</v>
      </c>
      <c r="D424" s="178">
        <f>D367/RES_summary!D$21</f>
        <v>15.464125346021877</v>
      </c>
      <c r="E424" s="178">
        <f>E367/RES_summary!E$21</f>
        <v>15.086646497446818</v>
      </c>
      <c r="F424" s="178">
        <f>F367/RES_summary!F$21</f>
        <v>16.093405569636122</v>
      </c>
      <c r="G424" s="178">
        <f>G367/RES_summary!G$21</f>
        <v>15.445333338571675</v>
      </c>
      <c r="H424" s="178">
        <f>H367/RES_summary!H$21</f>
        <v>15.420857333405539</v>
      </c>
      <c r="I424" s="178">
        <f>I367/RES_summary!I$21</f>
        <v>13.781095381897636</v>
      </c>
      <c r="J424" s="178">
        <f>J367/RES_summary!J$21</f>
        <v>15.159423142754051</v>
      </c>
      <c r="K424" s="178">
        <f>K367/RES_summary!K$21</f>
        <v>15.244249629024509</v>
      </c>
      <c r="L424" s="178">
        <f>L367/RES_summary!L$21</f>
        <v>15.971228726967162</v>
      </c>
      <c r="M424" s="178">
        <f>M367/RES_summary!M$21</f>
        <v>14.989235712538418</v>
      </c>
      <c r="N424" s="178">
        <f>N367/RES_summary!N$21</f>
        <v>13.795490891450553</v>
      </c>
      <c r="O424" s="178">
        <f>O367/RES_summary!O$21</f>
        <v>13.161932094889455</v>
      </c>
      <c r="P424" s="178">
        <f>P367/RES_summary!P$21</f>
        <v>14.818343042638226</v>
      </c>
      <c r="Q424" s="178">
        <f>Q367/RES_summary!Q$21</f>
        <v>0</v>
      </c>
    </row>
    <row r="425" spans="1:17" ht="12" customHeight="1" x14ac:dyDescent="0.25">
      <c r="A425" s="167" t="s">
        <v>148</v>
      </c>
      <c r="B425" s="132"/>
      <c r="C425" s="183">
        <f>C368/RES_summary!C$21</f>
        <v>0</v>
      </c>
      <c r="D425" s="183">
        <f>D368/RES_summary!D$21</f>
        <v>15.202604347506762</v>
      </c>
      <c r="E425" s="183">
        <f>E368/RES_summary!E$21</f>
        <v>0</v>
      </c>
      <c r="F425" s="183">
        <f>F368/RES_summary!F$21</f>
        <v>15.387884878551482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15.783844910301259</v>
      </c>
      <c r="M425" s="183">
        <f>M368/RES_summary!M$21</f>
        <v>14.17700733071181</v>
      </c>
      <c r="N425" s="183">
        <f>N368/RES_summary!N$21</f>
        <v>13.659375294944358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147</v>
      </c>
      <c r="B426" s="132"/>
      <c r="C426" s="183">
        <f>C369/RES_summary!C$21</f>
        <v>0</v>
      </c>
      <c r="D426" s="183">
        <f>D369/RES_summary!D$21</f>
        <v>13.21836701468099</v>
      </c>
      <c r="E426" s="183">
        <f>E369/RES_summary!E$21</f>
        <v>13.419629621784599</v>
      </c>
      <c r="F426" s="183">
        <f>F369/RES_summary!F$21</f>
        <v>13.28607365148344</v>
      </c>
      <c r="G426" s="183">
        <f>G369/RES_summary!G$21</f>
        <v>13.463478417048858</v>
      </c>
      <c r="H426" s="183">
        <f>H369/RES_summary!H$21</f>
        <v>13.792513607751824</v>
      </c>
      <c r="I426" s="183">
        <f>I369/RES_summary!I$21</f>
        <v>12.821937430767182</v>
      </c>
      <c r="J426" s="183">
        <f>J369/RES_summary!J$21</f>
        <v>13.504826838775942</v>
      </c>
      <c r="K426" s="183">
        <f>K369/RES_summary!K$21</f>
        <v>13.580324031456083</v>
      </c>
      <c r="L426" s="183">
        <f>L369/RES_summary!L$21</f>
        <v>13.674801031775305</v>
      </c>
      <c r="M426" s="183">
        <f>M369/RES_summary!M$21</f>
        <v>13.001907217622167</v>
      </c>
      <c r="N426" s="183">
        <f>N369/RES_summary!N$21</f>
        <v>12.760508631458675</v>
      </c>
      <c r="O426" s="183">
        <f>O369/RES_summary!O$21</f>
        <v>13.161932094889455</v>
      </c>
      <c r="P426" s="183">
        <f>P369/RES_summary!P$21</f>
        <v>13.212469474233712</v>
      </c>
      <c r="Q426" s="183">
        <f>Q369/RES_summary!Q$21</f>
        <v>0</v>
      </c>
    </row>
    <row r="427" spans="1:17" ht="12" customHeight="1" x14ac:dyDescent="0.25">
      <c r="A427" s="166" t="s">
        <v>61</v>
      </c>
      <c r="B427" s="165"/>
      <c r="C427" s="182">
        <f>C370/RES_summary!C$21</f>
        <v>0</v>
      </c>
      <c r="D427" s="182">
        <f>D370/RES_summary!D$21</f>
        <v>4.6657889473605589</v>
      </c>
      <c r="E427" s="182">
        <f>E370/RES_summary!E$21</f>
        <v>5.1570454171708349</v>
      </c>
      <c r="F427" s="182">
        <f>F370/RES_summary!F$21</f>
        <v>4.5397590799420717</v>
      </c>
      <c r="G427" s="182">
        <f>G370/RES_summary!G$21</f>
        <v>5.3195560180986758</v>
      </c>
      <c r="H427" s="182">
        <f>H370/RES_summary!H$21</f>
        <v>5.5206319424891737</v>
      </c>
      <c r="I427" s="182">
        <f>I370/RES_summary!I$21</f>
        <v>4.1604944330015154</v>
      </c>
      <c r="J427" s="182">
        <f>J370/RES_summary!J$21</f>
        <v>4.6891478308535612</v>
      </c>
      <c r="K427" s="182">
        <f>K370/RES_summary!K$21</f>
        <v>4.5821321699412705</v>
      </c>
      <c r="L427" s="182">
        <f>L370/RES_summary!L$21</f>
        <v>4.8012169528957482</v>
      </c>
      <c r="M427" s="182">
        <f>M370/RES_summary!M$21</f>
        <v>4.47976648878464</v>
      </c>
      <c r="N427" s="182">
        <f>N370/RES_summary!N$21</f>
        <v>4.3108680701354798</v>
      </c>
      <c r="O427" s="182">
        <f>O370/RES_summary!O$21</f>
        <v>4.7097172358197703</v>
      </c>
      <c r="P427" s="182">
        <f>P370/RES_summary!P$21</f>
        <v>4.7249739354527884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8.5525780673204324</v>
      </c>
      <c r="E428" s="181">
        <f>E371/RES_summary!E$21</f>
        <v>8.2625842046137645</v>
      </c>
      <c r="F428" s="181">
        <f>F371/RES_summary!F$21</f>
        <v>8.746314571541367</v>
      </c>
      <c r="G428" s="181">
        <f>G371/RES_summary!G$21</f>
        <v>8.1439223989501812</v>
      </c>
      <c r="H428" s="181">
        <f>H371/RES_summary!H$21</f>
        <v>8.271881665262649</v>
      </c>
      <c r="I428" s="181">
        <f>I371/RES_summary!I$21</f>
        <v>8.6614429977656666</v>
      </c>
      <c r="J428" s="181">
        <f>J371/RES_summary!J$21</f>
        <v>8.8156790079223804</v>
      </c>
      <c r="K428" s="181">
        <f>K371/RES_summary!K$21</f>
        <v>8.9981918615148135</v>
      </c>
      <c r="L428" s="181">
        <f>L371/RES_summary!L$21</f>
        <v>8.8735840788795599</v>
      </c>
      <c r="M428" s="181">
        <f>M371/RES_summary!M$21</f>
        <v>8.5221407288375275</v>
      </c>
      <c r="N428" s="181">
        <f>N371/RES_summary!N$21</f>
        <v>8.4496405613231982</v>
      </c>
      <c r="O428" s="181">
        <f>O371/RES_summary!O$21</f>
        <v>8.4522148590696844</v>
      </c>
      <c r="P428" s="181">
        <f>P371/RES_summary!P$21</f>
        <v>8.4874955387809212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18.951278545675663</v>
      </c>
      <c r="D429" s="180">
        <f>D372/RES_summary!D$21</f>
        <v>19.761664196238826</v>
      </c>
      <c r="E429" s="180">
        <f>E372/RES_summary!E$21</f>
        <v>20.429405603337539</v>
      </c>
      <c r="F429" s="180">
        <f>F372/RES_summary!F$21</f>
        <v>20.272060344742787</v>
      </c>
      <c r="G429" s="180">
        <f>G372/RES_summary!G$21</f>
        <v>19.62596519900119</v>
      </c>
      <c r="H429" s="180">
        <f>H372/RES_summary!H$21</f>
        <v>19.746091396204687</v>
      </c>
      <c r="I429" s="180">
        <f>I372/RES_summary!I$21</f>
        <v>0</v>
      </c>
      <c r="J429" s="180">
        <f>J372/RES_summary!J$21</f>
        <v>20.934515194322209</v>
      </c>
      <c r="K429" s="180">
        <f>K372/RES_summary!K$21</f>
        <v>21.212494659708398</v>
      </c>
      <c r="L429" s="180">
        <f>L372/RES_summary!L$21</f>
        <v>20.819460293525989</v>
      </c>
      <c r="M429" s="180">
        <f>M372/RES_summary!M$21</f>
        <v>19.185814296963471</v>
      </c>
      <c r="N429" s="180">
        <f>N372/RES_summary!N$21</f>
        <v>21.066915043814447</v>
      </c>
      <c r="O429" s="180">
        <f>O372/RES_summary!O$21</f>
        <v>0</v>
      </c>
      <c r="P429" s="180">
        <f>P372/RES_summary!P$21</f>
        <v>19.663955903988668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13.803574004222028</v>
      </c>
      <c r="D430" s="179">
        <f>D373/RES_summary!D$21</f>
        <v>14.727863021350258</v>
      </c>
      <c r="E430" s="179">
        <f>E373/RES_summary!E$21</f>
        <v>15.094114866897115</v>
      </c>
      <c r="F430" s="179">
        <f>F373/RES_summary!F$21</f>
        <v>14.570508945452566</v>
      </c>
      <c r="G430" s="179">
        <f>G373/RES_summary!G$21</f>
        <v>14.871774884291815</v>
      </c>
      <c r="H430" s="179">
        <f>H373/RES_summary!H$21</f>
        <v>14.541154151179375</v>
      </c>
      <c r="I430" s="179">
        <f>I373/RES_summary!I$21</f>
        <v>14.969846192823834</v>
      </c>
      <c r="J430" s="179">
        <f>J373/RES_summary!J$21</f>
        <v>15.070393289381263</v>
      </c>
      <c r="K430" s="179">
        <f>K373/RES_summary!K$21</f>
        <v>15.198024418727719</v>
      </c>
      <c r="L430" s="179">
        <f>L373/RES_summary!L$21</f>
        <v>15.192193861586563</v>
      </c>
      <c r="M430" s="179">
        <f>M373/RES_summary!M$21</f>
        <v>14.590710910537608</v>
      </c>
      <c r="N430" s="179">
        <f>N373/RES_summary!N$21</f>
        <v>15.235065483410162</v>
      </c>
      <c r="O430" s="179">
        <f>O373/RES_summary!O$21</f>
        <v>0</v>
      </c>
      <c r="P430" s="179">
        <f>P373/RES_summary!P$21</f>
        <v>14.658088184206418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4.9807372579856839</v>
      </c>
      <c r="D431" s="177">
        <f>D374/RES_summary!D$21</f>
        <v>6.1584596704578614</v>
      </c>
      <c r="E431" s="177">
        <f>E374/RES_summary!E$21</f>
        <v>6.8443445314224034</v>
      </c>
      <c r="F431" s="177">
        <f>F374/RES_summary!F$21</f>
        <v>5.8978704001529705</v>
      </c>
      <c r="G431" s="177">
        <f>G374/RES_summary!G$21</f>
        <v>6.7649999049435987</v>
      </c>
      <c r="H431" s="177">
        <f>H374/RES_summary!H$21</f>
        <v>6.3498085865515002</v>
      </c>
      <c r="I431" s="177">
        <f>I374/RES_summary!I$21</f>
        <v>6.3081997926605062</v>
      </c>
      <c r="J431" s="177">
        <f>J374/RES_summary!J$21</f>
        <v>6.3093935458440358</v>
      </c>
      <c r="K431" s="177">
        <f>K374/RES_summary!K$21</f>
        <v>6.1523604858778169</v>
      </c>
      <c r="L431" s="177">
        <f>L374/RES_summary!L$21</f>
        <v>6.2748029349273278</v>
      </c>
      <c r="M431" s="177">
        <f>M374/RES_summary!M$21</f>
        <v>6.0228437475372569</v>
      </c>
      <c r="N431" s="177">
        <f>N374/RES_summary!N$21</f>
        <v>6.6762702509984786</v>
      </c>
      <c r="O431" s="177">
        <f>O374/RES_summary!O$21</f>
        <v>0</v>
      </c>
      <c r="P431" s="177">
        <f>P374/RES_summary!P$21</f>
        <v>6.1375415201234356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8.8228367462363444</v>
      </c>
      <c r="D432" s="177">
        <f>D375/RES_summary!D$21</f>
        <v>8.5694033508923972</v>
      </c>
      <c r="E432" s="177">
        <f>E375/RES_summary!E$21</f>
        <v>8.2497703354747127</v>
      </c>
      <c r="F432" s="177">
        <f>F375/RES_summary!F$21</f>
        <v>8.6726385452995949</v>
      </c>
      <c r="G432" s="177">
        <f>G375/RES_summary!G$21</f>
        <v>8.1067749793482164</v>
      </c>
      <c r="H432" s="177">
        <f>H375/RES_summary!H$21</f>
        <v>8.1913455646278752</v>
      </c>
      <c r="I432" s="177">
        <f>I375/RES_summary!I$21</f>
        <v>8.6616464001633258</v>
      </c>
      <c r="J432" s="177">
        <f>J375/RES_summary!J$21</f>
        <v>8.7609997435372264</v>
      </c>
      <c r="K432" s="177">
        <f>K375/RES_summary!K$21</f>
        <v>9.0456639328499033</v>
      </c>
      <c r="L432" s="177">
        <f>L375/RES_summary!L$21</f>
        <v>8.9173909266592339</v>
      </c>
      <c r="M432" s="177">
        <f>M375/RES_summary!M$21</f>
        <v>8.5678671630003489</v>
      </c>
      <c r="N432" s="177">
        <f>N375/RES_summary!N$21</f>
        <v>8.5587952324116845</v>
      </c>
      <c r="O432" s="177">
        <f>O375/RES_summary!O$21</f>
        <v>0</v>
      </c>
      <c r="P432" s="177">
        <f>P375/RES_summary!P$21</f>
        <v>8.5205466640829837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12.538263837745589</v>
      </c>
      <c r="D433" s="178">
        <f>D376/RES_summary!D$21</f>
        <v>12.976460872741091</v>
      </c>
      <c r="E433" s="178">
        <f>E376/RES_summary!E$21</f>
        <v>13.073540426341022</v>
      </c>
      <c r="F433" s="178">
        <f>F376/RES_summary!F$21</f>
        <v>12.74939417421081</v>
      </c>
      <c r="G433" s="178">
        <f>G376/RES_summary!G$21</f>
        <v>12.252013722607078</v>
      </c>
      <c r="H433" s="178">
        <f>H376/RES_summary!H$21</f>
        <v>12.420078702131649</v>
      </c>
      <c r="I433" s="178">
        <f>I376/RES_summary!I$21</f>
        <v>12.913462779331166</v>
      </c>
      <c r="J433" s="178">
        <f>J376/RES_summary!J$21</f>
        <v>12.590516370766489</v>
      </c>
      <c r="K433" s="178">
        <f>K376/RES_summary!K$21</f>
        <v>12.537536530983369</v>
      </c>
      <c r="L433" s="178">
        <f>L376/RES_summary!L$21</f>
        <v>12.463872015063849</v>
      </c>
      <c r="M433" s="178">
        <f>M376/RES_summary!M$21</f>
        <v>11.585231234875616</v>
      </c>
      <c r="N433" s="178">
        <f>N376/RES_summary!N$21</f>
        <v>12.739618729546635</v>
      </c>
      <c r="O433" s="178">
        <f>O376/RES_summary!O$21</f>
        <v>12.019885948668804</v>
      </c>
      <c r="P433" s="178">
        <f>P376/RES_summary!P$21</f>
        <v>11.937073826870957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12.538263837745589</v>
      </c>
      <c r="D435" s="176">
        <f>D378/RES_summary!D$21</f>
        <v>12.976460872741091</v>
      </c>
      <c r="E435" s="176">
        <f>E378/RES_summary!E$21</f>
        <v>13.073540426341022</v>
      </c>
      <c r="F435" s="176">
        <f>F378/RES_summary!F$21</f>
        <v>12.74939417421081</v>
      </c>
      <c r="G435" s="176">
        <f>G378/RES_summary!G$21</f>
        <v>12.252013722607078</v>
      </c>
      <c r="H435" s="176">
        <f>H378/RES_summary!H$21</f>
        <v>12.420078702131649</v>
      </c>
      <c r="I435" s="176">
        <f>I378/RES_summary!I$21</f>
        <v>12.913462779331166</v>
      </c>
      <c r="J435" s="176">
        <f>J378/RES_summary!J$21</f>
        <v>12.590516370766489</v>
      </c>
      <c r="K435" s="176">
        <f>K378/RES_summary!K$21</f>
        <v>12.537536530983369</v>
      </c>
      <c r="L435" s="176">
        <f>L378/RES_summary!L$21</f>
        <v>12.463872015063849</v>
      </c>
      <c r="M435" s="176">
        <f>M378/RES_summary!M$21</f>
        <v>11.585231234875616</v>
      </c>
      <c r="N435" s="176">
        <f>N378/RES_summary!N$21</f>
        <v>12.739618729546635</v>
      </c>
      <c r="O435" s="176">
        <f>O378/RES_summary!O$21</f>
        <v>12.019885948668804</v>
      </c>
      <c r="P435" s="176">
        <f>P378/RES_summary!P$21</f>
        <v>11.937073826870957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95.202458433295476</v>
      </c>
      <c r="D437" s="184">
        <f>D380/RES_summary!D$21</f>
        <v>91.774550618355505</v>
      </c>
      <c r="E437" s="184">
        <f>E380/RES_summary!E$21</f>
        <v>97.144593715949014</v>
      </c>
      <c r="F437" s="184">
        <f>F380/RES_summary!F$21</f>
        <v>105.57815361270869</v>
      </c>
      <c r="G437" s="184">
        <f>G380/RES_summary!G$21</f>
        <v>96.781898364423398</v>
      </c>
      <c r="H437" s="184">
        <f>H380/RES_summary!H$21</f>
        <v>107.03643504011956</v>
      </c>
      <c r="I437" s="184">
        <f>I380/RES_summary!I$21</f>
        <v>101.03804854281103</v>
      </c>
      <c r="J437" s="184">
        <f>J380/RES_summary!J$21</f>
        <v>99.522361609021829</v>
      </c>
      <c r="K437" s="184">
        <f>K380/RES_summary!K$21</f>
        <v>85.431587271536827</v>
      </c>
      <c r="L437" s="184">
        <f>L380/RES_summary!L$21</f>
        <v>96.631253678087973</v>
      </c>
      <c r="M437" s="184">
        <f>M380/RES_summary!M$21</f>
        <v>108.44608662621046</v>
      </c>
      <c r="N437" s="184">
        <f>N380/RES_summary!N$21</f>
        <v>93.760539679756363</v>
      </c>
      <c r="O437" s="184">
        <f>O380/RES_summary!O$21</f>
        <v>64.706488610685554</v>
      </c>
      <c r="P437" s="184">
        <f>P380/RES_summary!P$21</f>
        <v>65.150945399125675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54.652068392409078</v>
      </c>
      <c r="D438" s="178">
        <f>D381/RES_summary!D$21</f>
        <v>53.551569694746284</v>
      </c>
      <c r="E438" s="178">
        <f>E381/RES_summary!E$21</f>
        <v>67.448301513119461</v>
      </c>
      <c r="F438" s="178">
        <f>F381/RES_summary!F$21</f>
        <v>62.795997178578041</v>
      </c>
      <c r="G438" s="178">
        <f>G381/RES_summary!G$21</f>
        <v>63.150799875629353</v>
      </c>
      <c r="H438" s="178">
        <f>H381/RES_summary!H$21</f>
        <v>69.097957925376875</v>
      </c>
      <c r="I438" s="178">
        <f>I381/RES_summary!I$21</f>
        <v>51.842296991906672</v>
      </c>
      <c r="J438" s="178">
        <f>J381/RES_summary!J$21</f>
        <v>54.545335849037258</v>
      </c>
      <c r="K438" s="178">
        <f>K381/RES_summary!K$21</f>
        <v>48.469080473123576</v>
      </c>
      <c r="L438" s="178">
        <f>L381/RES_summary!L$21</f>
        <v>44.438977622762579</v>
      </c>
      <c r="M438" s="178">
        <f>M381/RES_summary!M$21</f>
        <v>53.510395441215451</v>
      </c>
      <c r="N438" s="178">
        <f>N381/RES_summary!N$21</f>
        <v>45.389328037430083</v>
      </c>
      <c r="O438" s="178">
        <f>O381/RES_summary!O$21</f>
        <v>29.085942046500069</v>
      </c>
      <c r="P438" s="178">
        <f>P381/RES_summary!P$21</f>
        <v>27.733555528037297</v>
      </c>
      <c r="Q438" s="178">
        <f>Q381/RES_summary!Q$21</f>
        <v>0</v>
      </c>
    </row>
    <row r="439" spans="1:17" ht="12" customHeight="1" x14ac:dyDescent="0.25">
      <c r="A439" s="23" t="s">
        <v>149</v>
      </c>
      <c r="B439" s="156"/>
      <c r="C439" s="177">
        <f>C382/RES_summary!C$21</f>
        <v>54.486118947582611</v>
      </c>
      <c r="D439" s="177">
        <f>D382/RES_summary!D$21</f>
        <v>53.307559328553381</v>
      </c>
      <c r="E439" s="177">
        <f>E382/RES_summary!E$21</f>
        <v>67.134234279513407</v>
      </c>
      <c r="F439" s="177">
        <f>F382/RES_summary!F$21</f>
        <v>62.519239563946513</v>
      </c>
      <c r="G439" s="177">
        <f>G382/RES_summary!G$21</f>
        <v>62.963595794335284</v>
      </c>
      <c r="H439" s="177">
        <f>H382/RES_summary!H$21</f>
        <v>68.782354801707342</v>
      </c>
      <c r="I439" s="177">
        <f>I382/RES_summary!I$21</f>
        <v>51.508737307130865</v>
      </c>
      <c r="J439" s="177">
        <f>J382/RES_summary!J$21</f>
        <v>54.209113281405358</v>
      </c>
      <c r="K439" s="177">
        <f>K382/RES_summary!K$21</f>
        <v>48.130800610077749</v>
      </c>
      <c r="L439" s="177">
        <f>L382/RES_summary!L$21</f>
        <v>44.125021439279969</v>
      </c>
      <c r="M439" s="177">
        <f>M382/RES_summary!M$21</f>
        <v>53.340963962911559</v>
      </c>
      <c r="N439" s="177">
        <f>N382/RES_summary!N$21</f>
        <v>44.986285277065029</v>
      </c>
      <c r="O439" s="177">
        <f>O382/RES_summary!O$21</f>
        <v>28.82883677420471</v>
      </c>
      <c r="P439" s="177">
        <f>P382/RES_summary!P$21</f>
        <v>27.518080259853217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0.16594944482646803</v>
      </c>
      <c r="D440" s="177">
        <f>D383/RES_summary!D$21</f>
        <v>0.24401036619290012</v>
      </c>
      <c r="E440" s="177">
        <f>E383/RES_summary!E$21</f>
        <v>0.31406723360604905</v>
      </c>
      <c r="F440" s="177">
        <f>F383/RES_summary!F$21</f>
        <v>0.27675761463152831</v>
      </c>
      <c r="G440" s="177">
        <f>G383/RES_summary!G$21</f>
        <v>0.18720408129407418</v>
      </c>
      <c r="H440" s="177">
        <f>H383/RES_summary!H$21</f>
        <v>0.31560312366953486</v>
      </c>
      <c r="I440" s="177">
        <f>I383/RES_summary!I$21</f>
        <v>0.33355968477580378</v>
      </c>
      <c r="J440" s="177">
        <f>J383/RES_summary!J$21</f>
        <v>0.33622256763190461</v>
      </c>
      <c r="K440" s="177">
        <f>K383/RES_summary!K$21</f>
        <v>0.3382798630458228</v>
      </c>
      <c r="L440" s="177">
        <f>L383/RES_summary!L$21</f>
        <v>0.31395618348260906</v>
      </c>
      <c r="M440" s="177">
        <f>M383/RES_summary!M$21</f>
        <v>0.1694314783038908</v>
      </c>
      <c r="N440" s="177">
        <f>N383/RES_summary!N$21</f>
        <v>0.40304276036505965</v>
      </c>
      <c r="O440" s="177">
        <f>O383/RES_summary!O$21</f>
        <v>0.25710527229535879</v>
      </c>
      <c r="P440" s="177">
        <f>P383/RES_summary!P$21</f>
        <v>0.21547526818408058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17.698799028396792</v>
      </c>
      <c r="D441" s="178">
        <f>D384/RES_summary!D$21</f>
        <v>14.63989976582255</v>
      </c>
      <c r="E441" s="178">
        <f>E384/RES_summary!E$21</f>
        <v>5.9911006865169947</v>
      </c>
      <c r="F441" s="178">
        <f>F384/RES_summary!F$21</f>
        <v>19.140815582542473</v>
      </c>
      <c r="G441" s="178">
        <f>G384/RES_summary!G$21</f>
        <v>10.479128589848361</v>
      </c>
      <c r="H441" s="178">
        <f>H384/RES_summary!H$21</f>
        <v>14.47403338773249</v>
      </c>
      <c r="I441" s="178">
        <f>I384/RES_summary!I$21</f>
        <v>25.63897165430723</v>
      </c>
      <c r="J441" s="178">
        <f>J384/RES_summary!J$21</f>
        <v>21.037393894242825</v>
      </c>
      <c r="K441" s="178">
        <f>K384/RES_summary!K$21</f>
        <v>12.939748137215055</v>
      </c>
      <c r="L441" s="178">
        <f>L384/RES_summary!L$21</f>
        <v>28.081379528075484</v>
      </c>
      <c r="M441" s="178">
        <f>M384/RES_summary!M$21</f>
        <v>32.455438715464062</v>
      </c>
      <c r="N441" s="178">
        <f>N384/RES_summary!N$21</f>
        <v>25.204892551261782</v>
      </c>
      <c r="O441" s="178">
        <f>O384/RES_summary!O$21</f>
        <v>13.06591619669034</v>
      </c>
      <c r="P441" s="178">
        <f>P384/RES_summary!P$21</f>
        <v>14.298964869143706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17.698799028396792</v>
      </c>
      <c r="D442" s="177">
        <f>D385/RES_summary!D$21</f>
        <v>14.63989976582255</v>
      </c>
      <c r="E442" s="177">
        <f>E385/RES_summary!E$21</f>
        <v>5.9911006865169947</v>
      </c>
      <c r="F442" s="177">
        <f>F385/RES_summary!F$21</f>
        <v>19.140815582542473</v>
      </c>
      <c r="G442" s="177">
        <f>G385/RES_summary!G$21</f>
        <v>10.479128589848361</v>
      </c>
      <c r="H442" s="177">
        <f>H385/RES_summary!H$21</f>
        <v>14.47403338773249</v>
      </c>
      <c r="I442" s="177">
        <f>I385/RES_summary!I$21</f>
        <v>25.63897165430723</v>
      </c>
      <c r="J442" s="177">
        <f>J385/RES_summary!J$21</f>
        <v>21.037393894242825</v>
      </c>
      <c r="K442" s="177">
        <f>K385/RES_summary!K$21</f>
        <v>12.939748137215055</v>
      </c>
      <c r="L442" s="177">
        <f>L385/RES_summary!L$21</f>
        <v>28.081379528075484</v>
      </c>
      <c r="M442" s="177">
        <f>M385/RES_summary!M$21</f>
        <v>32.455438715464062</v>
      </c>
      <c r="N442" s="177">
        <f>N385/RES_summary!N$21</f>
        <v>25.204892551261782</v>
      </c>
      <c r="O442" s="177">
        <f>O385/RES_summary!O$21</f>
        <v>13.06591619669034</v>
      </c>
      <c r="P442" s="177">
        <f>P385/RES_summary!P$21</f>
        <v>14.298964869143706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12.467249958697847</v>
      </c>
      <c r="D443" s="178">
        <f>D386/RES_summary!D$21</f>
        <v>12.785537232117521</v>
      </c>
      <c r="E443" s="178">
        <f>E386/RES_summary!E$21</f>
        <v>12.787946617331956</v>
      </c>
      <c r="F443" s="178">
        <f>F386/RES_summary!F$21</f>
        <v>12.948204797340638</v>
      </c>
      <c r="G443" s="178">
        <f>G386/RES_summary!G$21</f>
        <v>12.840739329572116</v>
      </c>
      <c r="H443" s="178">
        <f>H386/RES_summary!H$21</f>
        <v>12.972587432100591</v>
      </c>
      <c r="I443" s="178">
        <f>I386/RES_summary!I$21</f>
        <v>12.599861728338771</v>
      </c>
      <c r="J443" s="178">
        <f>J386/RES_summary!J$21</f>
        <v>13.204981545894631</v>
      </c>
      <c r="K443" s="178">
        <f>K386/RES_summary!K$21</f>
        <v>13.350438510427377</v>
      </c>
      <c r="L443" s="178">
        <f>L386/RES_summary!L$21</f>
        <v>13.492185469890028</v>
      </c>
      <c r="M443" s="178">
        <f>M386/RES_summary!M$21</f>
        <v>12.60768002645653</v>
      </c>
      <c r="N443" s="178">
        <f>N386/RES_summary!N$21</f>
        <v>12.309615793813023</v>
      </c>
      <c r="O443" s="178">
        <f>O386/RES_summary!O$21</f>
        <v>12.312646979365024</v>
      </c>
      <c r="P443" s="178">
        <f>P386/RES_summary!P$21</f>
        <v>12.941945972213293</v>
      </c>
      <c r="Q443" s="178">
        <f>Q386/RES_summary!Q$21</f>
        <v>0</v>
      </c>
    </row>
    <row r="444" spans="1:17" ht="12" customHeight="1" x14ac:dyDescent="0.25">
      <c r="A444" s="167" t="s">
        <v>148</v>
      </c>
      <c r="B444" s="132"/>
      <c r="C444" s="183">
        <f>C387/RES_summary!C$21</f>
        <v>0</v>
      </c>
      <c r="D444" s="183">
        <f>D387/RES_summary!D$21</f>
        <v>12.05611099608134</v>
      </c>
      <c r="E444" s="183">
        <f>E387/RES_summary!E$21</f>
        <v>0</v>
      </c>
      <c r="F444" s="183">
        <f>F387/RES_summary!F$21</f>
        <v>12.27562696914428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12.793304651588022</v>
      </c>
      <c r="M444" s="183">
        <f>M387/RES_summary!M$21</f>
        <v>11.517687474037832</v>
      </c>
      <c r="N444" s="183">
        <f>N387/RES_summary!N$21</f>
        <v>11.11959328510199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147</v>
      </c>
      <c r="B445" s="132"/>
      <c r="C445" s="183">
        <f>C388/RES_summary!C$21</f>
        <v>0</v>
      </c>
      <c r="D445" s="183">
        <f>D388/RES_summary!D$21</f>
        <v>12.127693937651875</v>
      </c>
      <c r="E445" s="183">
        <f>E388/RES_summary!E$21</f>
        <v>12.249921743947446</v>
      </c>
      <c r="F445" s="183">
        <f>F388/RES_summary!F$21</f>
        <v>12.3807267058992</v>
      </c>
      <c r="G445" s="183">
        <f>G388/RES_summary!G$21</f>
        <v>12.294028831764875</v>
      </c>
      <c r="H445" s="183">
        <f>H388/RES_summary!H$21</f>
        <v>12.596054337716092</v>
      </c>
      <c r="I445" s="183">
        <f>I388/RES_summary!I$21</f>
        <v>12.083121224515084</v>
      </c>
      <c r="J445" s="183">
        <f>J388/RES_summary!J$21</f>
        <v>12.620462027039</v>
      </c>
      <c r="K445" s="183">
        <f>K388/RES_summary!K$21</f>
        <v>12.757423411628539</v>
      </c>
      <c r="L445" s="183">
        <f>L388/RES_summary!L$21</f>
        <v>12.788988206760912</v>
      </c>
      <c r="M445" s="183">
        <f>M388/RES_summary!M$21</f>
        <v>12.203670289756857</v>
      </c>
      <c r="N445" s="183">
        <f>N388/RES_summary!N$21</f>
        <v>12.017351347036852</v>
      </c>
      <c r="O445" s="183">
        <f>O388/RES_summary!O$21</f>
        <v>12.312646979365024</v>
      </c>
      <c r="P445" s="183">
        <f>P388/RES_summary!P$21</f>
        <v>12.36985336473373</v>
      </c>
      <c r="Q445" s="183">
        <f>Q388/RES_summary!Q$21</f>
        <v>0</v>
      </c>
    </row>
    <row r="446" spans="1:17" ht="12" customHeight="1" x14ac:dyDescent="0.25">
      <c r="A446" s="166" t="s">
        <v>61</v>
      </c>
      <c r="B446" s="165"/>
      <c r="C446" s="182">
        <f>C389/RES_summary!C$21</f>
        <v>0</v>
      </c>
      <c r="D446" s="182">
        <f>D389/RES_summary!D$21</f>
        <v>3.6168333707269906</v>
      </c>
      <c r="E446" s="182">
        <f>E389/RES_summary!E$21</f>
        <v>4.0422523153177412</v>
      </c>
      <c r="F446" s="182">
        <f>F389/RES_summary!F$21</f>
        <v>3.6011834846833217</v>
      </c>
      <c r="G446" s="182">
        <f>G389/RES_summary!G$21</f>
        <v>4.196461518939655</v>
      </c>
      <c r="H446" s="182">
        <f>H389/RES_summary!H$21</f>
        <v>4.366835600098125</v>
      </c>
      <c r="I446" s="182">
        <f>I389/RES_summary!I$21</f>
        <v>3.3474001709537515</v>
      </c>
      <c r="J446" s="182">
        <f>J389/RES_summary!J$21</f>
        <v>3.7635309185875006</v>
      </c>
      <c r="K446" s="182">
        <f>K389/RES_summary!K$21</f>
        <v>3.7068661684548863</v>
      </c>
      <c r="L446" s="182">
        <f>L389/RES_summary!L$21</f>
        <v>3.8798974877859198</v>
      </c>
      <c r="M446" s="182">
        <f>M389/RES_summary!M$21</f>
        <v>3.630236398032983</v>
      </c>
      <c r="N446" s="182">
        <f>N389/RES_summary!N$21</f>
        <v>3.5023886817396668</v>
      </c>
      <c r="O446" s="182">
        <f>O389/RES_summary!O$21</f>
        <v>3.8347447144332341</v>
      </c>
      <c r="P446" s="182">
        <f>P389/RES_summary!P$21</f>
        <v>3.8583100432108082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8.5108605669248831</v>
      </c>
      <c r="E447" s="181">
        <f>E390/RES_summary!E$21</f>
        <v>8.2076694286297052</v>
      </c>
      <c r="F447" s="181">
        <f>F390/RES_summary!F$21</f>
        <v>8.7795432212158762</v>
      </c>
      <c r="G447" s="181">
        <f>G390/RES_summary!G$21</f>
        <v>8.0975673128252215</v>
      </c>
      <c r="H447" s="181">
        <f>H390/RES_summary!H$21</f>
        <v>8.2292187376179662</v>
      </c>
      <c r="I447" s="181">
        <f>I390/RES_summary!I$21</f>
        <v>8.7357210535613312</v>
      </c>
      <c r="J447" s="181">
        <f>J390/RES_summary!J$21</f>
        <v>8.8569311084514997</v>
      </c>
      <c r="K447" s="181">
        <f>K390/RES_summary!K$21</f>
        <v>9.0505572431736478</v>
      </c>
      <c r="L447" s="181">
        <f>L390/RES_summary!L$21</f>
        <v>8.9090907189749924</v>
      </c>
      <c r="M447" s="181">
        <f>M390/RES_summary!M$21</f>
        <v>8.5734338917238748</v>
      </c>
      <c r="N447" s="181">
        <f>N390/RES_summary!N$21</f>
        <v>8.5149626652971833</v>
      </c>
      <c r="O447" s="181">
        <f>O390/RES_summary!O$21</f>
        <v>8.4779022649317888</v>
      </c>
      <c r="P447" s="181">
        <f>P390/RES_summary!P$21</f>
        <v>8.5115433215229235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13.129222310077431</v>
      </c>
      <c r="D448" s="180">
        <f>D391/RES_summary!D$21</f>
        <v>13.755357526307193</v>
      </c>
      <c r="E448" s="180">
        <f>E391/RES_summary!E$21</f>
        <v>14.41052164969674</v>
      </c>
      <c r="F448" s="180">
        <f>F391/RES_summary!F$21</f>
        <v>14.327728524185645</v>
      </c>
      <c r="G448" s="180">
        <f>G391/RES_summary!G$21</f>
        <v>13.871884183914208</v>
      </c>
      <c r="H448" s="180">
        <f>H391/RES_summary!H$21</f>
        <v>14.0188570406227</v>
      </c>
      <c r="I448" s="180">
        <f>I391/RES_summary!I$21</f>
        <v>0</v>
      </c>
      <c r="J448" s="180">
        <f>J391/RES_summary!J$21</f>
        <v>15.019321099743795</v>
      </c>
      <c r="K448" s="180">
        <f>K391/RES_summary!K$21</f>
        <v>15.301428650776261</v>
      </c>
      <c r="L448" s="180">
        <f>L391/RES_summary!L$21</f>
        <v>15.091138304205433</v>
      </c>
      <c r="M448" s="180">
        <f>M391/RES_summary!M$21</f>
        <v>13.968154620238732</v>
      </c>
      <c r="N448" s="180">
        <f>N391/RES_summary!N$21</f>
        <v>15.398320200609875</v>
      </c>
      <c r="O448" s="180">
        <f>O391/RES_summary!O$21</f>
        <v>0</v>
      </c>
      <c r="P448" s="180">
        <f>P391/RES_summary!P$21</f>
        <v>14.469899537267572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12.396724958845585</v>
      </c>
      <c r="D449" s="179">
        <f>D392/RES_summary!D$21</f>
        <v>12.761964253956632</v>
      </c>
      <c r="E449" s="179">
        <f>E392/RES_summary!E$21</f>
        <v>12.966029463582059</v>
      </c>
      <c r="F449" s="179">
        <f>F392/RES_summary!F$21</f>
        <v>12.959499987751325</v>
      </c>
      <c r="G449" s="179">
        <f>G392/RES_summary!G$21</f>
        <v>12.851204024806002</v>
      </c>
      <c r="H449" s="179">
        <f>H392/RES_summary!H$21</f>
        <v>12.732315792763631</v>
      </c>
      <c r="I449" s="179">
        <f>I392/RES_summary!I$21</f>
        <v>13.240293986899358</v>
      </c>
      <c r="J449" s="179">
        <f>J392/RES_summary!J$21</f>
        <v>13.383109136893163</v>
      </c>
      <c r="K449" s="179">
        <f>K392/RES_summary!K$21</f>
        <v>13.491472596247869</v>
      </c>
      <c r="L449" s="179">
        <f>L392/RES_summary!L$21</f>
        <v>13.439594984898228</v>
      </c>
      <c r="M449" s="179">
        <f>M392/RES_summary!M$21</f>
        <v>12.93594663793481</v>
      </c>
      <c r="N449" s="179">
        <f>N392/RES_summary!N$21</f>
        <v>13.325778403491585</v>
      </c>
      <c r="O449" s="179">
        <f>O392/RES_summary!O$21</f>
        <v>0</v>
      </c>
      <c r="P449" s="179">
        <f>P392/RES_summary!P$21</f>
        <v>13.036907044130082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3.4857403142388934</v>
      </c>
      <c r="D450" s="177">
        <f>D393/RES_summary!D$21</f>
        <v>4.2499964606226213</v>
      </c>
      <c r="E450" s="177">
        <f>E393/RES_summary!E$21</f>
        <v>4.7571845136099951</v>
      </c>
      <c r="F450" s="177">
        <f>F393/RES_summary!F$21</f>
        <v>4.1780203564927474</v>
      </c>
      <c r="G450" s="177">
        <f>G393/RES_summary!G$21</f>
        <v>4.7511268328284197</v>
      </c>
      <c r="H450" s="177">
        <f>H393/RES_summary!H$21</f>
        <v>4.5003942186881094</v>
      </c>
      <c r="I450" s="177">
        <f>I393/RES_summary!I$21</f>
        <v>4.5017287224940583</v>
      </c>
      <c r="J450" s="177">
        <f>J393/RES_summary!J$21</f>
        <v>4.5230394739828039</v>
      </c>
      <c r="K450" s="177">
        <f>K393/RES_summary!K$21</f>
        <v>4.4376478668063033</v>
      </c>
      <c r="L450" s="177">
        <f>L393/RES_summary!L$21</f>
        <v>4.5274458333728562</v>
      </c>
      <c r="M450" s="177">
        <f>M393/RES_summary!M$21</f>
        <v>4.3598295345192151</v>
      </c>
      <c r="N450" s="177">
        <f>N393/RES_summary!N$21</f>
        <v>4.8084148126921109</v>
      </c>
      <c r="O450" s="177">
        <f>O393/RES_summary!O$21</f>
        <v>0</v>
      </c>
      <c r="P450" s="177">
        <f>P393/RES_summary!P$21</f>
        <v>4.5163603800470984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8.9109846446066907</v>
      </c>
      <c r="D451" s="177">
        <f>D394/RES_summary!D$21</f>
        <v>8.5119677933340103</v>
      </c>
      <c r="E451" s="177">
        <f>E394/RES_summary!E$21</f>
        <v>8.208844949972061</v>
      </c>
      <c r="F451" s="177">
        <f>F394/RES_summary!F$21</f>
        <v>8.781479631258577</v>
      </c>
      <c r="G451" s="177">
        <f>G394/RES_summary!G$21</f>
        <v>8.1000771919775811</v>
      </c>
      <c r="H451" s="177">
        <f>H394/RES_summary!H$21</f>
        <v>8.2319215740755194</v>
      </c>
      <c r="I451" s="177">
        <f>I394/RES_summary!I$21</f>
        <v>8.7385652644053025</v>
      </c>
      <c r="J451" s="177">
        <f>J394/RES_summary!J$21</f>
        <v>8.8600696629103588</v>
      </c>
      <c r="K451" s="177">
        <f>K394/RES_summary!K$21</f>
        <v>9.0538247294415672</v>
      </c>
      <c r="L451" s="177">
        <f>L394/RES_summary!L$21</f>
        <v>8.912149151525373</v>
      </c>
      <c r="M451" s="177">
        <f>M394/RES_summary!M$21</f>
        <v>8.5761171034155925</v>
      </c>
      <c r="N451" s="177">
        <f>N394/RES_summary!N$21</f>
        <v>8.5173635907994747</v>
      </c>
      <c r="O451" s="177">
        <f>O394/RES_summary!O$21</f>
        <v>0</v>
      </c>
      <c r="P451" s="177">
        <f>P394/RES_summary!P$21</f>
        <v>8.5205466640829837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10.384341053791763</v>
      </c>
      <c r="D452" s="178">
        <f>D395/RES_summary!D$21</f>
        <v>10.797543925669151</v>
      </c>
      <c r="E452" s="178">
        <f>E395/RES_summary!E$21</f>
        <v>10.917244898980604</v>
      </c>
      <c r="F452" s="178">
        <f>F395/RES_summary!F$21</f>
        <v>10.69313605424755</v>
      </c>
      <c r="G452" s="178">
        <f>G395/RES_summary!G$21</f>
        <v>10.311230569373565</v>
      </c>
      <c r="H452" s="178">
        <f>H395/RES_summary!H$21</f>
        <v>10.491856294909606</v>
      </c>
      <c r="I452" s="178">
        <f>I395/RES_summary!I$21</f>
        <v>10.956918168258362</v>
      </c>
      <c r="J452" s="178">
        <f>J395/RES_summary!J$21</f>
        <v>10.734650319847109</v>
      </c>
      <c r="K452" s="178">
        <f>K395/RES_summary!K$21</f>
        <v>10.67232015077081</v>
      </c>
      <c r="L452" s="178">
        <f>L395/RES_summary!L$21</f>
        <v>10.618711057359887</v>
      </c>
      <c r="M452" s="178">
        <f>M395/RES_summary!M$21</f>
        <v>9.872572443074402</v>
      </c>
      <c r="N452" s="178">
        <f>N395/RES_summary!N$21</f>
        <v>10.856703297251478</v>
      </c>
      <c r="O452" s="178">
        <f>O395/RES_summary!O$21</f>
        <v>10.241983388130119</v>
      </c>
      <c r="P452" s="178">
        <f>P395/RES_summary!P$21</f>
        <v>10.176479029731377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10.384341053791763</v>
      </c>
      <c r="D454" s="176">
        <f>D397/RES_summary!D$21</f>
        <v>10.797543925669151</v>
      </c>
      <c r="E454" s="176">
        <f>E397/RES_summary!E$21</f>
        <v>10.917244898980604</v>
      </c>
      <c r="F454" s="176">
        <f>F397/RES_summary!F$21</f>
        <v>10.69313605424755</v>
      </c>
      <c r="G454" s="176">
        <f>G397/RES_summary!G$21</f>
        <v>10.311230569373565</v>
      </c>
      <c r="H454" s="176">
        <f>H397/RES_summary!H$21</f>
        <v>10.491856294909606</v>
      </c>
      <c r="I454" s="176">
        <f>I397/RES_summary!I$21</f>
        <v>10.956918168258362</v>
      </c>
      <c r="J454" s="176">
        <f>J397/RES_summary!J$21</f>
        <v>10.734650319847109</v>
      </c>
      <c r="K454" s="176">
        <f>K397/RES_summary!K$21</f>
        <v>10.67232015077081</v>
      </c>
      <c r="L454" s="176">
        <f>L397/RES_summary!L$21</f>
        <v>10.618711057359887</v>
      </c>
      <c r="M454" s="176">
        <f>M397/RES_summary!M$21</f>
        <v>9.872572443074402</v>
      </c>
      <c r="N454" s="176">
        <f>N397/RES_summary!N$21</f>
        <v>10.856703297251478</v>
      </c>
      <c r="O454" s="176">
        <f>O397/RES_summary!O$21</f>
        <v>10.241983388130119</v>
      </c>
      <c r="P454" s="176">
        <f>P397/RES_summary!P$21</f>
        <v>10.176479029731377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8200</v>
      </c>
      <c r="C5" s="151">
        <f>RES_hhdet_num!C$143</f>
        <v>11228</v>
      </c>
      <c r="D5" s="151">
        <f>RES_hhdet_num!D$143</f>
        <v>17783</v>
      </c>
      <c r="E5" s="151">
        <f>RES_hhdet_num!E$143</f>
        <v>29524.999999999993</v>
      </c>
      <c r="F5" s="151">
        <f>RES_hhdet_num!F$143</f>
        <v>36475</v>
      </c>
      <c r="G5" s="151">
        <f>RES_hhdet_num!G$143</f>
        <v>43099</v>
      </c>
      <c r="H5" s="151">
        <f>RES_hhdet_num!H$143</f>
        <v>59037.999999999985</v>
      </c>
      <c r="I5" s="151">
        <f>RES_hhdet_num!I$143</f>
        <v>72840.999999999971</v>
      </c>
      <c r="J5" s="151">
        <f>RES_hhdet_num!J$143</f>
        <v>73567</v>
      </c>
      <c r="K5" s="151">
        <f>RES_hhdet_num!K$143</f>
        <v>74922</v>
      </c>
      <c r="L5" s="151">
        <f>RES_hhdet_num!L$143</f>
        <v>81641</v>
      </c>
      <c r="M5" s="151">
        <f>RES_hhdet_num!M$143</f>
        <v>84599</v>
      </c>
      <c r="N5" s="151">
        <f>RES_hhdet_num!N$143</f>
        <v>123079.99999999999</v>
      </c>
      <c r="O5" s="151">
        <f>RES_hhdet_num!O$143</f>
        <v>123951.99999999999</v>
      </c>
      <c r="P5" s="151">
        <f>RES_hhdet_num!P$143</f>
        <v>137229.99999999994</v>
      </c>
      <c r="Q5" s="151">
        <f>RES_hhdet_num!Q$143</f>
        <v>207240.99999999994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8200</v>
      </c>
      <c r="C7" s="67">
        <f>RES_hhdet_num!C$145</f>
        <v>11228</v>
      </c>
      <c r="D7" s="67">
        <f>RES_hhdet_num!D$145</f>
        <v>17783</v>
      </c>
      <c r="E7" s="67">
        <f>RES_hhdet_num!E$145</f>
        <v>29524.999999999993</v>
      </c>
      <c r="F7" s="67">
        <f>RES_hhdet_num!F$145</f>
        <v>36475</v>
      </c>
      <c r="G7" s="67">
        <f>RES_hhdet_num!G$145</f>
        <v>43099</v>
      </c>
      <c r="H7" s="67">
        <f>RES_hhdet_num!H$145</f>
        <v>59037.999999999985</v>
      </c>
      <c r="I7" s="67">
        <f>RES_hhdet_num!I$145</f>
        <v>72840.999999999971</v>
      </c>
      <c r="J7" s="67">
        <f>RES_hhdet_num!J$145</f>
        <v>73567</v>
      </c>
      <c r="K7" s="67">
        <f>RES_hhdet_num!K$145</f>
        <v>74922</v>
      </c>
      <c r="L7" s="67">
        <f>RES_hhdet_num!L$145</f>
        <v>81641</v>
      </c>
      <c r="M7" s="67">
        <f>RES_hhdet_num!M$145</f>
        <v>84599</v>
      </c>
      <c r="N7" s="67">
        <f>RES_hhdet_num!N$145</f>
        <v>123079.99999999999</v>
      </c>
      <c r="O7" s="67">
        <f>RES_hhdet_num!O$145</f>
        <v>123951.99999999999</v>
      </c>
      <c r="P7" s="67">
        <f>RES_hhdet_num!P$145</f>
        <v>137229.99999999994</v>
      </c>
      <c r="Q7" s="67">
        <f>RES_hhdet_num!Q$145</f>
        <v>207240.99999999994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4920</v>
      </c>
      <c r="C9" s="67">
        <f>RES_hhdet_num!C$147</f>
        <v>6736.8</v>
      </c>
      <c r="D9" s="67">
        <f>RES_hhdet_num!D$147</f>
        <v>10669.8</v>
      </c>
      <c r="E9" s="67">
        <f>RES_hhdet_num!E$147</f>
        <v>17714.999999999996</v>
      </c>
      <c r="F9" s="67">
        <f>RES_hhdet_num!F$147</f>
        <v>21884.999999999996</v>
      </c>
      <c r="G9" s="67">
        <f>RES_hhdet_num!G$147</f>
        <v>25859.399999999994</v>
      </c>
      <c r="H9" s="67">
        <f>RES_hhdet_num!H$147</f>
        <v>35422.799999999988</v>
      </c>
      <c r="I9" s="67">
        <f>RES_hhdet_num!I$147</f>
        <v>43704.599999999991</v>
      </c>
      <c r="J9" s="67">
        <f>RES_hhdet_num!J$147</f>
        <v>44140.2</v>
      </c>
      <c r="K9" s="67">
        <f>RES_hhdet_num!K$147</f>
        <v>44953.2</v>
      </c>
      <c r="L9" s="67">
        <f>RES_hhdet_num!L$147</f>
        <v>48984.6</v>
      </c>
      <c r="M9" s="67">
        <f>RES_hhdet_num!M$147</f>
        <v>50759.4</v>
      </c>
      <c r="N9" s="67">
        <f>RES_hhdet_num!N$147</f>
        <v>73848</v>
      </c>
      <c r="O9" s="67">
        <f>RES_hhdet_num!O$147</f>
        <v>74371.199999999997</v>
      </c>
      <c r="P9" s="67">
        <f>RES_hhdet_num!P$147</f>
        <v>82337.999999999985</v>
      </c>
      <c r="Q9" s="67">
        <f>RES_hhdet_num!Q$147</f>
        <v>124344.59999999996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1452</v>
      </c>
      <c r="C11" s="67">
        <f>RES_hhdet_num!C$149</f>
        <v>1502</v>
      </c>
      <c r="D11" s="67">
        <f>RES_hhdet_num!D$149</f>
        <v>1591</v>
      </c>
      <c r="E11" s="67">
        <f>RES_hhdet_num!E$149</f>
        <v>1600.9999999999998</v>
      </c>
      <c r="F11" s="67">
        <f>RES_hhdet_num!F$149</f>
        <v>1635.9999999999998</v>
      </c>
      <c r="G11" s="67">
        <f>RES_hhdet_num!G$149</f>
        <v>1529</v>
      </c>
      <c r="H11" s="67">
        <f>RES_hhdet_num!H$149</f>
        <v>1457.9999999999998</v>
      </c>
      <c r="I11" s="67">
        <f>RES_hhdet_num!I$149</f>
        <v>1112.9999999999998</v>
      </c>
      <c r="J11" s="67">
        <f>RES_hhdet_num!J$149</f>
        <v>1036</v>
      </c>
      <c r="K11" s="67">
        <f>RES_hhdet_num!K$149</f>
        <v>974</v>
      </c>
      <c r="L11" s="67">
        <f>RES_hhdet_num!L$149</f>
        <v>838</v>
      </c>
      <c r="M11" s="67">
        <f>RES_hhdet_num!M$149</f>
        <v>712</v>
      </c>
      <c r="N11" s="67">
        <f>RES_hhdet_num!N$149</f>
        <v>463</v>
      </c>
      <c r="O11" s="67">
        <f>RES_hhdet_num!O$149</f>
        <v>1218.0000000000011</v>
      </c>
      <c r="P11" s="67">
        <f>RES_hhdet_num!P$149</f>
        <v>1315.9999999999998</v>
      </c>
      <c r="Q11" s="67">
        <f>RES_hhdet_num!Q$149</f>
        <v>1274.9999999999998</v>
      </c>
    </row>
    <row r="12" spans="1:17" ht="12" customHeight="1" x14ac:dyDescent="0.25">
      <c r="A12" s="23" t="s">
        <v>143</v>
      </c>
      <c r="B12" s="67">
        <f>RES_hhdet_num!B$150</f>
        <v>824</v>
      </c>
      <c r="C12" s="67">
        <f>RES_hhdet_num!C$150</f>
        <v>848</v>
      </c>
      <c r="D12" s="67">
        <f>RES_hhdet_num!D$150</f>
        <v>895</v>
      </c>
      <c r="E12" s="67">
        <f>RES_hhdet_num!E$150</f>
        <v>926.99999999999989</v>
      </c>
      <c r="F12" s="67">
        <f>RES_hhdet_num!F$150</f>
        <v>915.99999999999989</v>
      </c>
      <c r="G12" s="67">
        <f>RES_hhdet_num!G$150</f>
        <v>856.99999999999989</v>
      </c>
      <c r="H12" s="67">
        <f>RES_hhdet_num!H$150</f>
        <v>857.99999999999966</v>
      </c>
      <c r="I12" s="67">
        <f>RES_hhdet_num!I$150</f>
        <v>1104.9999999999998</v>
      </c>
      <c r="J12" s="67">
        <f>RES_hhdet_num!J$150</f>
        <v>1116.0000000000002</v>
      </c>
      <c r="K12" s="67">
        <f>RES_hhdet_num!K$150</f>
        <v>1088</v>
      </c>
      <c r="L12" s="67">
        <f>RES_hhdet_num!L$150</f>
        <v>946</v>
      </c>
      <c r="M12" s="67">
        <f>RES_hhdet_num!M$150</f>
        <v>801.00000000000011</v>
      </c>
      <c r="N12" s="67">
        <f>RES_hhdet_num!N$150</f>
        <v>527</v>
      </c>
      <c r="O12" s="67">
        <f>RES_hhdet_num!O$150</f>
        <v>1388.0000000000014</v>
      </c>
      <c r="P12" s="67">
        <f>RES_hhdet_num!P$150</f>
        <v>1523.9999999999998</v>
      </c>
      <c r="Q12" s="67">
        <f>RES_hhdet_num!Q$150</f>
        <v>1580.9999999999995</v>
      </c>
    </row>
    <row r="13" spans="1:17" ht="12" customHeight="1" x14ac:dyDescent="0.25">
      <c r="A13" s="23" t="s">
        <v>142</v>
      </c>
      <c r="B13" s="67">
        <f>RES_hhdet_num!B$153</f>
        <v>3778</v>
      </c>
      <c r="C13" s="67">
        <f>RES_hhdet_num!C$153</f>
        <v>5673.0000000000009</v>
      </c>
      <c r="D13" s="67">
        <f>RES_hhdet_num!D$153</f>
        <v>9790</v>
      </c>
      <c r="E13" s="67">
        <f>RES_hhdet_num!E$153</f>
        <v>17092.999999999996</v>
      </c>
      <c r="F13" s="67">
        <f>RES_hhdet_num!F$153</f>
        <v>21743</v>
      </c>
      <c r="G13" s="67">
        <f>RES_hhdet_num!G$153</f>
        <v>26081</v>
      </c>
      <c r="H13" s="67">
        <f>RES_hhdet_num!H$153</f>
        <v>35711.999999999993</v>
      </c>
      <c r="I13" s="67">
        <f>RES_hhdet_num!I$153</f>
        <v>35429.999999999985</v>
      </c>
      <c r="J13" s="67">
        <f>RES_hhdet_num!J$153</f>
        <v>34378.999999999993</v>
      </c>
      <c r="K13" s="67">
        <f>RES_hhdet_num!K$153</f>
        <v>34402.999999999993</v>
      </c>
      <c r="L13" s="67">
        <f>RES_hhdet_num!L$153</f>
        <v>37499.999999999993</v>
      </c>
      <c r="M13" s="67">
        <f>RES_hhdet_num!M$153</f>
        <v>39072.999999999993</v>
      </c>
      <c r="N13" s="67">
        <f>RES_hhdet_num!N$153</f>
        <v>57039.999999999985</v>
      </c>
      <c r="O13" s="67">
        <f>RES_hhdet_num!O$153</f>
        <v>56714.999999999985</v>
      </c>
      <c r="P13" s="67">
        <f>RES_hhdet_num!P$153</f>
        <v>62275.999999999971</v>
      </c>
      <c r="Q13" s="67">
        <f>RES_hhdet_num!Q$153</f>
        <v>91242.999999999985</v>
      </c>
    </row>
    <row r="14" spans="1:17" ht="12" customHeight="1" x14ac:dyDescent="0.25">
      <c r="A14" s="23" t="s">
        <v>141</v>
      </c>
      <c r="B14" s="67">
        <f>RES_hhdet_num!B$154</f>
        <v>2146</v>
      </c>
      <c r="C14" s="67">
        <f>RES_hhdet_num!C$154</f>
        <v>3205</v>
      </c>
      <c r="D14" s="67">
        <f>RES_hhdet_num!D$154</f>
        <v>5507</v>
      </c>
      <c r="E14" s="67">
        <f>RES_hhdet_num!E$154</f>
        <v>9903.9999999999982</v>
      </c>
      <c r="F14" s="67">
        <f>RES_hhdet_num!F$154</f>
        <v>12179.999999999998</v>
      </c>
      <c r="G14" s="67">
        <f>RES_hhdet_num!G$154</f>
        <v>14631.999999999998</v>
      </c>
      <c r="H14" s="67">
        <f>RES_hhdet_num!H$154</f>
        <v>21009.999999999996</v>
      </c>
      <c r="I14" s="67">
        <f>RES_hhdet_num!I$154</f>
        <v>35192.999999999993</v>
      </c>
      <c r="J14" s="67">
        <f>RES_hhdet_num!J$154</f>
        <v>37036</v>
      </c>
      <c r="K14" s="67">
        <f>RES_hhdet_num!K$154</f>
        <v>38457</v>
      </c>
      <c r="L14" s="67">
        <f>RES_hhdet_num!L$154</f>
        <v>42357.000000000007</v>
      </c>
      <c r="M14" s="67">
        <f>RES_hhdet_num!M$154</f>
        <v>44013.000000000007</v>
      </c>
      <c r="N14" s="67">
        <f>RES_hhdet_num!N$154</f>
        <v>65050</v>
      </c>
      <c r="O14" s="67">
        <f>RES_hhdet_num!O$154</f>
        <v>64631</v>
      </c>
      <c r="P14" s="67">
        <f>RES_hhdet_num!P$154</f>
        <v>72113.999999999971</v>
      </c>
      <c r="Q14" s="67">
        <f>RES_hhdet_num!Q$154</f>
        <v>113141.99999999994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379</v>
      </c>
      <c r="C16" s="67">
        <f>RES_hhdet_num!C$158</f>
        <v>519.99999999999977</v>
      </c>
      <c r="D16" s="67">
        <f>RES_hhdet_num!D$158</f>
        <v>420.00000000000006</v>
      </c>
      <c r="E16" s="67">
        <f>RES_hhdet_num!E$158</f>
        <v>701.99999999999989</v>
      </c>
      <c r="F16" s="67">
        <f>RES_hhdet_num!F$158</f>
        <v>974.00000000000125</v>
      </c>
      <c r="G16" s="67">
        <f>RES_hhdet_num!G$158</f>
        <v>1072.9999999999998</v>
      </c>
      <c r="H16" s="67">
        <f>RES_hhdet_num!H$158</f>
        <v>1422.9999999999998</v>
      </c>
      <c r="I16" s="67">
        <f>RES_hhdet_num!I$158</f>
        <v>1923.000000000002</v>
      </c>
      <c r="J16" s="67">
        <f>RES_hhdet_num!J$158</f>
        <v>2037.9999999999984</v>
      </c>
      <c r="K16" s="67">
        <f>RES_hhdet_num!K$158</f>
        <v>1498</v>
      </c>
      <c r="L16" s="67">
        <f>RES_hhdet_num!L$158</f>
        <v>2818</v>
      </c>
      <c r="M16" s="67">
        <f>RES_hhdet_num!M$158</f>
        <v>2816</v>
      </c>
      <c r="N16" s="67">
        <f>RES_hhdet_num!N$158</f>
        <v>954</v>
      </c>
      <c r="O16" s="67">
        <f>RES_hhdet_num!O$158</f>
        <v>5069.9999999999973</v>
      </c>
      <c r="P16" s="67">
        <f>RES_hhdet_num!P$158</f>
        <v>10257.999999999996</v>
      </c>
      <c r="Q16" s="67">
        <f>RES_hhdet_num!Q$158</f>
        <v>14193.999999999995</v>
      </c>
    </row>
    <row r="17" spans="1:17" ht="12" customHeight="1" x14ac:dyDescent="0.25">
      <c r="A17" s="29" t="s">
        <v>140</v>
      </c>
      <c r="B17" s="83">
        <f>RES_hhdet_num!B$159</f>
        <v>7821</v>
      </c>
      <c r="C17" s="83">
        <f>RES_hhdet_num!C$159</f>
        <v>10708</v>
      </c>
      <c r="D17" s="83">
        <f>RES_hhdet_num!D$159</f>
        <v>17363</v>
      </c>
      <c r="E17" s="83">
        <f>RES_hhdet_num!E$159</f>
        <v>28822.999999999996</v>
      </c>
      <c r="F17" s="83">
        <f>RES_hhdet_num!F$159</f>
        <v>35500.999999999993</v>
      </c>
      <c r="G17" s="83">
        <f>RES_hhdet_num!G$159</f>
        <v>42025.999999999993</v>
      </c>
      <c r="H17" s="83">
        <f>RES_hhdet_num!H$159</f>
        <v>57614.999999999993</v>
      </c>
      <c r="I17" s="83">
        <f>RES_hhdet_num!I$159</f>
        <v>70917.999999999985</v>
      </c>
      <c r="J17" s="83">
        <f>RES_hhdet_num!J$159</f>
        <v>71529</v>
      </c>
      <c r="K17" s="83">
        <f>RES_hhdet_num!K$159</f>
        <v>73424</v>
      </c>
      <c r="L17" s="83">
        <f>RES_hhdet_num!L$159</f>
        <v>78822.999999999985</v>
      </c>
      <c r="M17" s="83">
        <f>RES_hhdet_num!M$159</f>
        <v>81783</v>
      </c>
      <c r="N17" s="83">
        <f>RES_hhdet_num!N$159</f>
        <v>122125.99999999996</v>
      </c>
      <c r="O17" s="83">
        <f>RES_hhdet_num!O$159</f>
        <v>118881.99999999997</v>
      </c>
      <c r="P17" s="83">
        <f>RES_hhdet_num!P$159</f>
        <v>126971.99999999993</v>
      </c>
      <c r="Q17" s="83">
        <f>RES_hhdet_num!Q$159</f>
        <v>193046.99999999997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512.5</v>
      </c>
      <c r="D21" s="67">
        <f t="shared" ref="D21:Q21" si="0">C7+D35-D7</f>
        <v>512.5</v>
      </c>
      <c r="E21" s="67">
        <f t="shared" si="0"/>
        <v>512.50000000000728</v>
      </c>
      <c r="F21" s="67">
        <f t="shared" si="0"/>
        <v>512.49999999999272</v>
      </c>
      <c r="G21" s="67">
        <f t="shared" si="0"/>
        <v>512.5</v>
      </c>
      <c r="H21" s="67">
        <f t="shared" si="0"/>
        <v>512.50000000001455</v>
      </c>
      <c r="I21" s="67">
        <f t="shared" si="0"/>
        <v>512.50000000001455</v>
      </c>
      <c r="J21" s="67">
        <f t="shared" si="0"/>
        <v>512.4999999999709</v>
      </c>
      <c r="K21" s="67">
        <f t="shared" si="0"/>
        <v>512.5</v>
      </c>
      <c r="L21" s="67">
        <f t="shared" si="0"/>
        <v>512.5</v>
      </c>
      <c r="M21" s="67">
        <f t="shared" si="0"/>
        <v>512.5</v>
      </c>
      <c r="N21" s="67">
        <f t="shared" si="0"/>
        <v>512.50000000001455</v>
      </c>
      <c r="O21" s="67">
        <f t="shared" si="0"/>
        <v>512.5</v>
      </c>
      <c r="P21" s="67">
        <f t="shared" si="0"/>
        <v>512.50000000005821</v>
      </c>
      <c r="Q21" s="67">
        <f t="shared" si="0"/>
        <v>512.5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661.19999999999982</v>
      </c>
      <c r="D23" s="67">
        <f t="shared" si="1"/>
        <v>1014</v>
      </c>
      <c r="E23" s="67">
        <f t="shared" si="1"/>
        <v>1532.8000000000029</v>
      </c>
      <c r="F23" s="67">
        <f t="shared" si="1"/>
        <v>1053</v>
      </c>
      <c r="G23" s="67">
        <f t="shared" si="1"/>
        <v>1020.6000000000022</v>
      </c>
      <c r="H23" s="67">
        <f t="shared" si="1"/>
        <v>1952.6000000000058</v>
      </c>
      <c r="I23" s="67">
        <f t="shared" si="1"/>
        <v>1738.1999999999971</v>
      </c>
      <c r="J23" s="67">
        <f t="shared" si="1"/>
        <v>430.39999999999418</v>
      </c>
      <c r="K23" s="67">
        <f t="shared" si="1"/>
        <v>494</v>
      </c>
      <c r="L23" s="67">
        <f t="shared" si="1"/>
        <v>1030.5999999999985</v>
      </c>
      <c r="M23" s="67">
        <f t="shared" si="1"/>
        <v>654.19999999999709</v>
      </c>
      <c r="N23" s="67">
        <f t="shared" si="1"/>
        <v>4206.3999999999942</v>
      </c>
      <c r="O23" s="67">
        <f t="shared" si="1"/>
        <v>445.80000000000291</v>
      </c>
      <c r="P23" s="67">
        <f t="shared" si="1"/>
        <v>1686.2000000000116</v>
      </c>
      <c r="Q23" s="67">
        <f t="shared" si="1"/>
        <v>7359.4000000000378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260.02313797252464</v>
      </c>
      <c r="D25" s="67">
        <f t="shared" si="2"/>
        <v>379.18912259447302</v>
      </c>
      <c r="E25" s="67">
        <f t="shared" si="2"/>
        <v>425.21073299357818</v>
      </c>
      <c r="F25" s="67">
        <f t="shared" si="2"/>
        <v>113.531164191789</v>
      </c>
      <c r="G25" s="67">
        <f t="shared" si="2"/>
        <v>179.04445539703647</v>
      </c>
      <c r="H25" s="67">
        <f t="shared" si="2"/>
        <v>188.92119626792032</v>
      </c>
      <c r="I25" s="67">
        <f t="shared" si="2"/>
        <v>345</v>
      </c>
      <c r="J25" s="67">
        <f t="shared" si="2"/>
        <v>176.89312267657965</v>
      </c>
      <c r="K25" s="67">
        <f t="shared" si="2"/>
        <v>188.8278370514065</v>
      </c>
      <c r="L25" s="67">
        <f t="shared" si="2"/>
        <v>202.93665919282512</v>
      </c>
      <c r="M25" s="67">
        <f t="shared" si="2"/>
        <v>152.11764705882354</v>
      </c>
      <c r="N25" s="67">
        <f t="shared" si="2"/>
        <v>249</v>
      </c>
      <c r="O25" s="67">
        <f t="shared" si="2"/>
        <v>0</v>
      </c>
      <c r="P25" s="67">
        <f t="shared" si="2"/>
        <v>238.39311552034565</v>
      </c>
      <c r="Q25" s="67">
        <f t="shared" si="2"/>
        <v>105.95535714285711</v>
      </c>
    </row>
    <row r="26" spans="1:17" ht="12" customHeight="1" x14ac:dyDescent="0.25">
      <c r="A26" s="23" t="s">
        <v>143</v>
      </c>
      <c r="B26" s="67"/>
      <c r="C26" s="67">
        <f t="shared" si="2"/>
        <v>151.03303661830955</v>
      </c>
      <c r="D26" s="67">
        <f t="shared" si="2"/>
        <v>216.14347344975749</v>
      </c>
      <c r="E26" s="67">
        <f t="shared" si="2"/>
        <v>226.56149668000546</v>
      </c>
      <c r="F26" s="67">
        <f t="shared" si="2"/>
        <v>88.068176035246211</v>
      </c>
      <c r="G26" s="67">
        <f t="shared" si="2"/>
        <v>94.880289943949492</v>
      </c>
      <c r="H26" s="67">
        <f t="shared" si="2"/>
        <v>46.973147960221468</v>
      </c>
      <c r="I26" s="67">
        <f t="shared" si="2"/>
        <v>16.192115647460469</v>
      </c>
      <c r="J26" s="67">
        <f t="shared" si="2"/>
        <v>92.754241794684503</v>
      </c>
      <c r="K26" s="67">
        <f t="shared" si="2"/>
        <v>154.99540623436155</v>
      </c>
      <c r="L26" s="67">
        <f t="shared" si="2"/>
        <v>217.56334080717488</v>
      </c>
      <c r="M26" s="67">
        <f t="shared" si="2"/>
        <v>174.38235294117635</v>
      </c>
      <c r="N26" s="67">
        <f t="shared" si="2"/>
        <v>274.00000000000011</v>
      </c>
      <c r="O26" s="67">
        <f t="shared" si="2"/>
        <v>311.92355925817947</v>
      </c>
      <c r="P26" s="67">
        <f t="shared" si="2"/>
        <v>258.158704609197</v>
      </c>
      <c r="Q26" s="67">
        <f t="shared" si="2"/>
        <v>97.454592871545628</v>
      </c>
    </row>
    <row r="27" spans="1:17" ht="12" customHeight="1" x14ac:dyDescent="0.25">
      <c r="A27" s="23" t="s">
        <v>142</v>
      </c>
      <c r="B27" s="67"/>
      <c r="C27" s="67">
        <f t="shared" si="2"/>
        <v>354</v>
      </c>
      <c r="D27" s="67">
        <f t="shared" si="2"/>
        <v>354</v>
      </c>
      <c r="E27" s="67">
        <f t="shared" si="2"/>
        <v>354.00000000000364</v>
      </c>
      <c r="F27" s="67">
        <f t="shared" si="2"/>
        <v>353.99999999999636</v>
      </c>
      <c r="G27" s="67">
        <f t="shared" si="2"/>
        <v>354</v>
      </c>
      <c r="H27" s="67">
        <f t="shared" si="2"/>
        <v>463.12592924119235</v>
      </c>
      <c r="I27" s="67">
        <f t="shared" si="2"/>
        <v>3303.6620011308842</v>
      </c>
      <c r="J27" s="67">
        <f t="shared" si="2"/>
        <v>1141.7757789655225</v>
      </c>
      <c r="K27" s="67">
        <f t="shared" si="2"/>
        <v>1769.3928695899594</v>
      </c>
      <c r="L27" s="67">
        <f t="shared" si="2"/>
        <v>3598.0162102168397</v>
      </c>
      <c r="M27" s="67">
        <f t="shared" si="2"/>
        <v>12519.604121301018</v>
      </c>
      <c r="N27" s="67">
        <f t="shared" si="2"/>
        <v>3677.6217101966031</v>
      </c>
      <c r="O27" s="67">
        <f t="shared" si="2"/>
        <v>8107.2842211916723</v>
      </c>
      <c r="P27" s="67">
        <f t="shared" si="2"/>
        <v>10264.322632385505</v>
      </c>
      <c r="Q27" s="67">
        <f t="shared" si="2"/>
        <v>2196.0720605736424</v>
      </c>
    </row>
    <row r="28" spans="1:17" ht="12" customHeight="1" x14ac:dyDescent="0.25">
      <c r="A28" s="23" t="s">
        <v>141</v>
      </c>
      <c r="B28" s="67"/>
      <c r="C28" s="67">
        <f t="shared" si="2"/>
        <v>581.05095581920932</v>
      </c>
      <c r="D28" s="67">
        <f t="shared" si="2"/>
        <v>716.45688693030297</v>
      </c>
      <c r="E28" s="67">
        <f t="shared" si="2"/>
        <v>513.8123917147077</v>
      </c>
      <c r="F28" s="67">
        <f t="shared" si="2"/>
        <v>611.52706137534187</v>
      </c>
      <c r="G28" s="67">
        <f t="shared" si="2"/>
        <v>56.299235363550906</v>
      </c>
      <c r="H28" s="67">
        <f t="shared" si="2"/>
        <v>0</v>
      </c>
      <c r="I28" s="67">
        <f t="shared" si="2"/>
        <v>68.70474389881565</v>
      </c>
      <c r="J28" s="67">
        <f t="shared" si="2"/>
        <v>200.99999999999272</v>
      </c>
      <c r="K28" s="67">
        <f t="shared" si="2"/>
        <v>1507.904424616092</v>
      </c>
      <c r="L28" s="67">
        <f t="shared" si="2"/>
        <v>3219.4568869302966</v>
      </c>
      <c r="M28" s="67">
        <f t="shared" si="2"/>
        <v>5417.3101387219576</v>
      </c>
      <c r="N28" s="67">
        <f t="shared" si="2"/>
        <v>3400.0270613753528</v>
      </c>
      <c r="O28" s="67">
        <f t="shared" si="2"/>
        <v>3438.0153415034874</v>
      </c>
      <c r="P28" s="67">
        <f t="shared" si="2"/>
        <v>6821.7952561012207</v>
      </c>
      <c r="Q28" s="67">
        <f t="shared" si="2"/>
        <v>11965.850981838739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35.25</v>
      </c>
      <c r="D30" s="67">
        <f t="shared" si="3"/>
        <v>214.27837457731385</v>
      </c>
      <c r="E30" s="67">
        <f t="shared" si="3"/>
        <v>35.250000000000114</v>
      </c>
      <c r="F30" s="67">
        <f t="shared" si="3"/>
        <v>35.25</v>
      </c>
      <c r="G30" s="67">
        <f t="shared" si="3"/>
        <v>86.790361406261582</v>
      </c>
      <c r="H30" s="67">
        <f t="shared" si="3"/>
        <v>37.906804895747655</v>
      </c>
      <c r="I30" s="67">
        <f t="shared" si="3"/>
        <v>35.25</v>
      </c>
      <c r="J30" s="67">
        <f t="shared" si="3"/>
        <v>35.249999999999773</v>
      </c>
      <c r="K30" s="67">
        <f t="shared" si="3"/>
        <v>539.99999999999841</v>
      </c>
      <c r="L30" s="67">
        <f t="shared" si="3"/>
        <v>0</v>
      </c>
      <c r="M30" s="67">
        <f t="shared" si="3"/>
        <v>264.68893128092259</v>
      </c>
      <c r="N30" s="67">
        <f t="shared" si="3"/>
        <v>1862</v>
      </c>
      <c r="O30" s="67">
        <f t="shared" si="3"/>
        <v>0</v>
      </c>
      <c r="P30" s="67">
        <f t="shared" si="3"/>
        <v>35.250000000003638</v>
      </c>
      <c r="Q30" s="67">
        <f t="shared" si="3"/>
        <v>277.6552511783284</v>
      </c>
    </row>
    <row r="31" spans="1:17" ht="12" customHeight="1" x14ac:dyDescent="0.25">
      <c r="A31" s="29" t="s">
        <v>140</v>
      </c>
      <c r="B31" s="83"/>
      <c r="C31" s="83">
        <f t="shared" si="3"/>
        <v>733.5</v>
      </c>
      <c r="D31" s="83">
        <f t="shared" si="3"/>
        <v>733.5</v>
      </c>
      <c r="E31" s="83">
        <f t="shared" si="3"/>
        <v>733.50000000000364</v>
      </c>
      <c r="F31" s="83">
        <f t="shared" si="3"/>
        <v>733.50000000000728</v>
      </c>
      <c r="G31" s="83">
        <f t="shared" si="3"/>
        <v>733.5</v>
      </c>
      <c r="H31" s="83">
        <f t="shared" si="3"/>
        <v>733.5</v>
      </c>
      <c r="I31" s="83">
        <f t="shared" si="3"/>
        <v>733.5</v>
      </c>
      <c r="J31" s="83">
        <f t="shared" si="3"/>
        <v>733.49999999998545</v>
      </c>
      <c r="K31" s="83">
        <f t="shared" si="3"/>
        <v>4166.668420941598</v>
      </c>
      <c r="L31" s="83">
        <f t="shared" si="3"/>
        <v>7686.7216254226951</v>
      </c>
      <c r="M31" s="83">
        <f t="shared" si="3"/>
        <v>12733.899344167294</v>
      </c>
      <c r="N31" s="83">
        <f t="shared" si="3"/>
        <v>8015.8234061183903</v>
      </c>
      <c r="O31" s="83">
        <f t="shared" si="3"/>
        <v>7684.209638593733</v>
      </c>
      <c r="P31" s="83">
        <f t="shared" si="3"/>
        <v>16797.093195104288</v>
      </c>
      <c r="Q31" s="83">
        <f t="shared" si="3"/>
        <v>14596.691958059382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3540.5</v>
      </c>
      <c r="D35" s="67">
        <f>RES_hhdet_in!D$145</f>
        <v>7067.5</v>
      </c>
      <c r="E35" s="67">
        <f>RES_hhdet_in!E$145</f>
        <v>12254.5</v>
      </c>
      <c r="F35" s="67">
        <f>RES_hhdet_in!F$145</f>
        <v>7462.5</v>
      </c>
      <c r="G35" s="67">
        <f>RES_hhdet_in!G$145</f>
        <v>7136.5</v>
      </c>
      <c r="H35" s="67">
        <f>RES_hhdet_in!H$145</f>
        <v>16451.5</v>
      </c>
      <c r="I35" s="67">
        <f>RES_hhdet_in!I$145</f>
        <v>14315.5</v>
      </c>
      <c r="J35" s="67">
        <f>RES_hhdet_in!J$145</f>
        <v>1238.5</v>
      </c>
      <c r="K35" s="67">
        <f>RES_hhdet_in!K$145</f>
        <v>1867.5</v>
      </c>
      <c r="L35" s="67">
        <f>RES_hhdet_in!L$145</f>
        <v>7231.5000000000009</v>
      </c>
      <c r="M35" s="67">
        <f>RES_hhdet_in!M$145</f>
        <v>3470.5</v>
      </c>
      <c r="N35" s="67">
        <f>RES_hhdet_in!N$145</f>
        <v>38993.5</v>
      </c>
      <c r="O35" s="67">
        <f>RES_hhdet_in!O$145</f>
        <v>1384.5000000000002</v>
      </c>
      <c r="P35" s="67">
        <f>RES_hhdet_in!P$145</f>
        <v>13790.5</v>
      </c>
      <c r="Q35" s="67">
        <f>RES_hhdet_in!Q$145</f>
        <v>70523.5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2478</v>
      </c>
      <c r="D37" s="67">
        <f>RES_hhdet_in!D$147</f>
        <v>4947</v>
      </c>
      <c r="E37" s="67">
        <f>RES_hhdet_in!E$147</f>
        <v>8578</v>
      </c>
      <c r="F37" s="67">
        <f>RES_hhdet_in!F$147</f>
        <v>5223</v>
      </c>
      <c r="G37" s="67">
        <f>RES_hhdet_in!G$147</f>
        <v>4995</v>
      </c>
      <c r="H37" s="67">
        <f>RES_hhdet_in!H$147</f>
        <v>11516</v>
      </c>
      <c r="I37" s="67">
        <f>RES_hhdet_in!I$147</f>
        <v>10020</v>
      </c>
      <c r="J37" s="67">
        <f>RES_hhdet_in!J$147</f>
        <v>866</v>
      </c>
      <c r="K37" s="67">
        <f>RES_hhdet_in!K$147</f>
        <v>1307</v>
      </c>
      <c r="L37" s="67">
        <f>RES_hhdet_in!L$147</f>
        <v>5062</v>
      </c>
      <c r="M37" s="67">
        <f>RES_hhdet_in!M$147</f>
        <v>2429</v>
      </c>
      <c r="N37" s="67">
        <f>RES_hhdet_in!N$147</f>
        <v>27295</v>
      </c>
      <c r="O37" s="67">
        <f>RES_hhdet_in!O$147</f>
        <v>969</v>
      </c>
      <c r="P37" s="67">
        <f>RES_hhdet_in!P$147</f>
        <v>9653</v>
      </c>
      <c r="Q37" s="67">
        <f>RES_hhdet_in!Q$147</f>
        <v>49366.000000000007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310.02313797252469</v>
      </c>
      <c r="D39" s="67">
        <f>RES_hhdet_in!D$149</f>
        <v>468.18912259447308</v>
      </c>
      <c r="E39" s="67">
        <f>RES_hhdet_in!E$149</f>
        <v>435.21073299357806</v>
      </c>
      <c r="F39" s="67">
        <f>RES_hhdet_in!F$149</f>
        <v>148.53116419178889</v>
      </c>
      <c r="G39" s="67">
        <f>RES_hhdet_in!G$149</f>
        <v>72.044455397036728</v>
      </c>
      <c r="H39" s="67">
        <f>RES_hhdet_in!H$149</f>
        <v>117.92119626792007</v>
      </c>
      <c r="I39" s="67">
        <f>RES_hhdet_in!I$149</f>
        <v>0</v>
      </c>
      <c r="J39" s="67">
        <f>RES_hhdet_in!J$149</f>
        <v>99.893122676579935</v>
      </c>
      <c r="K39" s="67">
        <f>RES_hhdet_in!K$149</f>
        <v>126.82783705140641</v>
      </c>
      <c r="L39" s="67">
        <f>RES_hhdet_in!L$149</f>
        <v>66.936659192825118</v>
      </c>
      <c r="M39" s="67">
        <f>RES_hhdet_in!M$149</f>
        <v>26.117647058823533</v>
      </c>
      <c r="N39" s="67">
        <f>RES_hhdet_in!N$149</f>
        <v>0</v>
      </c>
      <c r="O39" s="67">
        <f>RES_hhdet_in!O$149</f>
        <v>755.00000000000136</v>
      </c>
      <c r="P39" s="67">
        <f>RES_hhdet_in!P$149</f>
        <v>336.39311552034417</v>
      </c>
      <c r="Q39" s="67">
        <f>RES_hhdet_in!Q$149</f>
        <v>64.955357142857139</v>
      </c>
    </row>
    <row r="40" spans="1:17" ht="12" customHeight="1" x14ac:dyDescent="0.25">
      <c r="A40" s="23" t="s">
        <v>143</v>
      </c>
      <c r="B40" s="67"/>
      <c r="C40" s="67">
        <f>RES_hhdet_in!C$150</f>
        <v>175.03303661830955</v>
      </c>
      <c r="D40" s="67">
        <f>RES_hhdet_in!D$150</f>
        <v>263.14347344975761</v>
      </c>
      <c r="E40" s="67">
        <f>RES_hhdet_in!E$150</f>
        <v>258.56149668000546</v>
      </c>
      <c r="F40" s="67">
        <f>RES_hhdet_in!F$150</f>
        <v>77.068176035246267</v>
      </c>
      <c r="G40" s="67">
        <f>RES_hhdet_in!G$150</f>
        <v>35.880289943949485</v>
      </c>
      <c r="H40" s="67">
        <f>RES_hhdet_in!H$150</f>
        <v>47.973147960221198</v>
      </c>
      <c r="I40" s="67">
        <f>RES_hhdet_in!I$150</f>
        <v>263.19211564746053</v>
      </c>
      <c r="J40" s="67">
        <f>RES_hhdet_in!J$150</f>
        <v>103.75424179468487</v>
      </c>
      <c r="K40" s="67">
        <f>RES_hhdet_in!K$150</f>
        <v>126.99540623436135</v>
      </c>
      <c r="L40" s="67">
        <f>RES_hhdet_in!L$150</f>
        <v>75.563340807174896</v>
      </c>
      <c r="M40" s="67">
        <f>RES_hhdet_in!M$150</f>
        <v>29.382352941176471</v>
      </c>
      <c r="N40" s="67">
        <f>RES_hhdet_in!N$150</f>
        <v>0</v>
      </c>
      <c r="O40" s="67">
        <f>RES_hhdet_in!O$150</f>
        <v>1172.9235592581808</v>
      </c>
      <c r="P40" s="67">
        <f>RES_hhdet_in!P$150</f>
        <v>394.15870460919552</v>
      </c>
      <c r="Q40" s="67">
        <f>RES_hhdet_in!Q$150</f>
        <v>154.4545928715454</v>
      </c>
    </row>
    <row r="41" spans="1:17" ht="12" customHeight="1" x14ac:dyDescent="0.25">
      <c r="A41" s="23" t="s">
        <v>142</v>
      </c>
      <c r="B41" s="67"/>
      <c r="C41" s="67">
        <f>RES_hhdet_in!C$153</f>
        <v>2249.0000000000009</v>
      </c>
      <c r="D41" s="67">
        <f>RES_hhdet_in!D$153</f>
        <v>4470.9999999999982</v>
      </c>
      <c r="E41" s="67">
        <f>RES_hhdet_in!E$153</f>
        <v>7657</v>
      </c>
      <c r="F41" s="67">
        <f>RES_hhdet_in!F$153</f>
        <v>5004.0000000000009</v>
      </c>
      <c r="G41" s="67">
        <f>RES_hhdet_in!G$153</f>
        <v>4691.9999999999991</v>
      </c>
      <c r="H41" s="67">
        <f>RES_hhdet_in!H$153</f>
        <v>10094.125929241187</v>
      </c>
      <c r="I41" s="67">
        <f>RES_hhdet_in!I$153</f>
        <v>3021.6620011308805</v>
      </c>
      <c r="J41" s="67">
        <f>RES_hhdet_in!J$153</f>
        <v>90.775778965526882</v>
      </c>
      <c r="K41" s="67">
        <f>RES_hhdet_in!K$153</f>
        <v>1793.3928695899597</v>
      </c>
      <c r="L41" s="67">
        <f>RES_hhdet_in!L$153</f>
        <v>6695.0162102168424</v>
      </c>
      <c r="M41" s="67">
        <f>RES_hhdet_in!M$153</f>
        <v>14092.604121301018</v>
      </c>
      <c r="N41" s="67">
        <f>RES_hhdet_in!N$153</f>
        <v>21644.621710196596</v>
      </c>
      <c r="O41" s="67">
        <f>RES_hhdet_in!O$153</f>
        <v>7782.2842211916704</v>
      </c>
      <c r="P41" s="67">
        <f>RES_hhdet_in!P$153</f>
        <v>15825.322632385492</v>
      </c>
      <c r="Q41" s="67">
        <f>RES_hhdet_in!Q$153</f>
        <v>31163.072060573657</v>
      </c>
    </row>
    <row r="42" spans="1:17" ht="12" customHeight="1" x14ac:dyDescent="0.25">
      <c r="A42" s="23" t="s">
        <v>141</v>
      </c>
      <c r="B42" s="67"/>
      <c r="C42" s="67">
        <f>RES_hhdet_in!C$154</f>
        <v>1640.0509558192093</v>
      </c>
      <c r="D42" s="67">
        <f>RES_hhdet_in!D$154</f>
        <v>3018.456886930303</v>
      </c>
      <c r="E42" s="67">
        <f>RES_hhdet_in!E$154</f>
        <v>4910.8123917147068</v>
      </c>
      <c r="F42" s="67">
        <f>RES_hhdet_in!F$154</f>
        <v>2887.5270613753414</v>
      </c>
      <c r="G42" s="67">
        <f>RES_hhdet_in!G$154</f>
        <v>2508.2992353635514</v>
      </c>
      <c r="H42" s="67">
        <f>RES_hhdet_in!H$154</f>
        <v>6377.9999999999982</v>
      </c>
      <c r="I42" s="67">
        <f>RES_hhdet_in!I$154</f>
        <v>14251.70474389881</v>
      </c>
      <c r="J42" s="67">
        <f>RES_hhdet_in!J$154</f>
        <v>2044.0000000000027</v>
      </c>
      <c r="K42" s="67">
        <f>RES_hhdet_in!K$154</f>
        <v>2928.9044246160952</v>
      </c>
      <c r="L42" s="67">
        <f>RES_hhdet_in!L$154</f>
        <v>7119.4568869303057</v>
      </c>
      <c r="M42" s="67">
        <f>RES_hhdet_in!M$154</f>
        <v>7073.3101387219576</v>
      </c>
      <c r="N42" s="67">
        <f>RES_hhdet_in!N$154</f>
        <v>24437.027061375338</v>
      </c>
      <c r="O42" s="67">
        <f>RES_hhdet_in!O$154</f>
        <v>3019.0153415034865</v>
      </c>
      <c r="P42" s="67">
        <f>RES_hhdet_in!P$154</f>
        <v>14304.795256101186</v>
      </c>
      <c r="Q42" s="67">
        <f>RES_hhdet_in!Q$154</f>
        <v>52993.85098183871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176.24999999999974</v>
      </c>
      <c r="D44" s="67">
        <f>RES_hhdet_in!D$158</f>
        <v>114.27837457731418</v>
      </c>
      <c r="E44" s="67">
        <f>RES_hhdet_in!E$158</f>
        <v>317.25</v>
      </c>
      <c r="F44" s="67">
        <f>RES_hhdet_in!F$158</f>
        <v>307.25000000000136</v>
      </c>
      <c r="G44" s="67">
        <f>RES_hhdet_in!G$158</f>
        <v>185.79036140626008</v>
      </c>
      <c r="H44" s="67">
        <f>RES_hhdet_in!H$158</f>
        <v>387.90680489574777</v>
      </c>
      <c r="I44" s="67">
        <f>RES_hhdet_in!I$158</f>
        <v>535.25000000000227</v>
      </c>
      <c r="J44" s="67">
        <f>RES_hhdet_in!J$158</f>
        <v>150.24999999999616</v>
      </c>
      <c r="K44" s="67">
        <f>RES_hhdet_in!K$158</f>
        <v>0</v>
      </c>
      <c r="L44" s="67">
        <f>RES_hhdet_in!L$158</f>
        <v>1320.0000000000002</v>
      </c>
      <c r="M44" s="67">
        <f>RES_hhdet_in!M$158</f>
        <v>262.68893128092247</v>
      </c>
      <c r="N44" s="67">
        <f>RES_hhdet_in!N$158</f>
        <v>0</v>
      </c>
      <c r="O44" s="67">
        <f>RES_hhdet_in!O$158</f>
        <v>4115.9999999999973</v>
      </c>
      <c r="P44" s="67">
        <f>RES_hhdet_in!P$158</f>
        <v>5223.2500000000036</v>
      </c>
      <c r="Q44" s="67">
        <f>RES_hhdet_in!Q$158</f>
        <v>4213.6552511783266</v>
      </c>
    </row>
    <row r="45" spans="1:17" ht="12" customHeight="1" x14ac:dyDescent="0.25">
      <c r="A45" s="29" t="s">
        <v>140</v>
      </c>
      <c r="B45" s="83"/>
      <c r="C45" s="83">
        <f>RES_hhdet_in!C$159</f>
        <v>3620.5</v>
      </c>
      <c r="D45" s="83">
        <f>RES_hhdet_in!D$159</f>
        <v>7388.5</v>
      </c>
      <c r="E45" s="83">
        <f>RES_hhdet_in!E$159</f>
        <v>12193.5</v>
      </c>
      <c r="F45" s="83">
        <f>RES_hhdet_in!F$159</f>
        <v>7411.5</v>
      </c>
      <c r="G45" s="83">
        <f>RES_hhdet_in!G$159</f>
        <v>7258.5000000000018</v>
      </c>
      <c r="H45" s="83">
        <f>RES_hhdet_in!H$159</f>
        <v>16322.5</v>
      </c>
      <c r="I45" s="83">
        <f>RES_hhdet_in!I$159</f>
        <v>14036.499999999998</v>
      </c>
      <c r="J45" s="83">
        <f>RES_hhdet_in!J$159</f>
        <v>1344.5000000000045</v>
      </c>
      <c r="K45" s="83">
        <f>RES_hhdet_in!K$159</f>
        <v>6061.6684209416007</v>
      </c>
      <c r="L45" s="83">
        <f>RES_hhdet_in!L$159</f>
        <v>13085.721625422686</v>
      </c>
      <c r="M45" s="83">
        <f>RES_hhdet_in!M$159</f>
        <v>15693.899344167314</v>
      </c>
      <c r="N45" s="83">
        <f>RES_hhdet_in!N$159</f>
        <v>48358.823406118347</v>
      </c>
      <c r="O45" s="83">
        <f>RES_hhdet_in!O$159</f>
        <v>4440.2096385937439</v>
      </c>
      <c r="P45" s="83">
        <f>RES_hhdet_in!P$159</f>
        <v>24887.093195104251</v>
      </c>
      <c r="Q45" s="83">
        <f>RES_hhdet_in!Q$159</f>
        <v>80671.691958059426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1541.0460264472417</v>
      </c>
      <c r="D49" s="67">
        <f>RES_hhdet_in_new!D$145</f>
        <v>2934.4935683838557</v>
      </c>
      <c r="E49" s="67">
        <f>RES_hhdet_in_new!E$145</f>
        <v>4773.1699406975731</v>
      </c>
      <c r="F49" s="67">
        <f>RES_hhdet_in_new!F$145</f>
        <v>3979.1882186400408</v>
      </c>
      <c r="G49" s="67">
        <f>RES_hhdet_in_new!G$145</f>
        <v>2608.6505446525598</v>
      </c>
      <c r="H49" s="67">
        <f>RES_hhdet_in_new!H$145</f>
        <v>6173.0009380866977</v>
      </c>
      <c r="I49" s="67">
        <f>RES_hhdet_in_new!I$145</f>
        <v>5662.6373620730328</v>
      </c>
      <c r="J49" s="67">
        <f>RES_hhdet_in_new!J$145</f>
        <v>539.99515518425449</v>
      </c>
      <c r="K49" s="67">
        <f>RES_hhdet_in_new!K$145</f>
        <v>838.23763116841928</v>
      </c>
      <c r="L49" s="67">
        <f>RES_hhdet_in_new!L$145</f>
        <v>2877.0246807645658</v>
      </c>
      <c r="M49" s="67">
        <f>RES_hhdet_in_new!M$145</f>
        <v>1419.8552913356234</v>
      </c>
      <c r="N49" s="67">
        <f>RES_hhdet_in_new!N$145</f>
        <v>9245.2459469874357</v>
      </c>
      <c r="O49" s="67">
        <f>RES_hhdet_in_new!O$145</f>
        <v>375.08676742389758</v>
      </c>
      <c r="P49" s="67">
        <f>RES_hhdet_in_new!P$145</f>
        <v>8120.1795125628169</v>
      </c>
      <c r="Q49" s="67">
        <f>RES_hhdet_in_new!Q$145</f>
        <v>21352.570637892575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1079</v>
      </c>
      <c r="D51" s="67">
        <f>RES_hhdet_in_new!D$147</f>
        <v>2054</v>
      </c>
      <c r="E51" s="67">
        <f>RES_hhdet_in_new!E$147</f>
        <v>3340.9999999999995</v>
      </c>
      <c r="F51" s="67">
        <f>RES_hhdet_in_new!F$147</f>
        <v>2784.9999999999995</v>
      </c>
      <c r="G51" s="67">
        <f>RES_hhdet_in_new!G$147</f>
        <v>1825.9999999999998</v>
      </c>
      <c r="H51" s="67">
        <f>RES_hhdet_in_new!H$147</f>
        <v>4320.9999999999991</v>
      </c>
      <c r="I51" s="67">
        <f>RES_hhdet_in_new!I$147</f>
        <v>3963.9999999999995</v>
      </c>
      <c r="J51" s="67">
        <f>RES_hhdet_in_new!J$147</f>
        <v>378</v>
      </c>
      <c r="K51" s="67">
        <f>RES_hhdet_in_new!K$147</f>
        <v>587</v>
      </c>
      <c r="L51" s="67">
        <f>RES_hhdet_in_new!L$147</f>
        <v>2014</v>
      </c>
      <c r="M51" s="67">
        <f>RES_hhdet_in_new!M$147</f>
        <v>994</v>
      </c>
      <c r="N51" s="67">
        <f>RES_hhdet_in_new!N$147</f>
        <v>6472</v>
      </c>
      <c r="O51" s="67">
        <f>RES_hhdet_in_new!O$147</f>
        <v>263</v>
      </c>
      <c r="P51" s="67">
        <f>RES_hhdet_in_new!P$147</f>
        <v>5683.9999999999991</v>
      </c>
      <c r="Q51" s="67">
        <f>RES_hhdet_in_new!Q$147</f>
        <v>14946.999999999996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308.02513043874774</v>
      </c>
      <c r="D55" s="67">
        <f>RES_hhdet_in_new!D$153</f>
        <v>404.79257596116531</v>
      </c>
      <c r="E55" s="67">
        <f>RES_hhdet_in_new!E$153</f>
        <v>238.16990022386287</v>
      </c>
      <c r="F55" s="67">
        <f>RES_hhdet_in_new!F$153</f>
        <v>1091.6611572647</v>
      </c>
      <c r="G55" s="67">
        <f>RES_hhdet_in_new!G$153</f>
        <v>100.35130928900888</v>
      </c>
      <c r="H55" s="67">
        <f>RES_hhdet_in_new!H$153</f>
        <v>0</v>
      </c>
      <c r="I55" s="67">
        <f>RES_hhdet_in_new!I$153</f>
        <v>0</v>
      </c>
      <c r="J55" s="67">
        <f>RES_hhdet_in_new!J$153</f>
        <v>0</v>
      </c>
      <c r="K55" s="67">
        <f>RES_hhdet_in_new!K$153</f>
        <v>0</v>
      </c>
      <c r="L55" s="67">
        <f>RES_hhdet_in_new!L$153</f>
        <v>0</v>
      </c>
      <c r="M55" s="67">
        <f>RES_hhdet_in_new!M$153</f>
        <v>0</v>
      </c>
      <c r="N55" s="67">
        <f>RES_hhdet_in_new!N$153</f>
        <v>0</v>
      </c>
      <c r="O55" s="67">
        <f>RES_hhdet_in_new!O$153</f>
        <v>175.30900082776813</v>
      </c>
      <c r="P55" s="67">
        <f>RES_hhdet_in_new!P$153</f>
        <v>295.26744046701418</v>
      </c>
      <c r="Q55" s="67">
        <f>RES_hhdet_in_new!Q$153</f>
        <v>0</v>
      </c>
    </row>
    <row r="56" spans="1:17" ht="12" customHeight="1" x14ac:dyDescent="0.25">
      <c r="A56" s="148" t="s">
        <v>141</v>
      </c>
      <c r="B56" s="67"/>
      <c r="C56" s="67">
        <f>RES_hhdet_in_new!C$154</f>
        <v>1233.020896008494</v>
      </c>
      <c r="D56" s="67">
        <f>RES_hhdet_in_new!D$154</f>
        <v>2529.7009924226904</v>
      </c>
      <c r="E56" s="67">
        <f>RES_hhdet_in_new!E$154</f>
        <v>4535.0000404737102</v>
      </c>
      <c r="F56" s="67">
        <f>RES_hhdet_in_new!F$154</f>
        <v>2887.527061375341</v>
      </c>
      <c r="G56" s="67">
        <f>RES_hhdet_in_new!G$154</f>
        <v>2508.2992353635509</v>
      </c>
      <c r="H56" s="67">
        <f>RES_hhdet_in_new!H$154</f>
        <v>6173.0009380866977</v>
      </c>
      <c r="I56" s="67">
        <f>RES_hhdet_in_new!I$154</f>
        <v>5662.6373620730328</v>
      </c>
      <c r="J56" s="67">
        <f>RES_hhdet_in_new!J$154</f>
        <v>539.99515518425449</v>
      </c>
      <c r="K56" s="67">
        <f>RES_hhdet_in_new!K$154</f>
        <v>838.23763116841928</v>
      </c>
      <c r="L56" s="67">
        <f>RES_hhdet_in_new!L$154</f>
        <v>2877.0246807645658</v>
      </c>
      <c r="M56" s="67">
        <f>RES_hhdet_in_new!M$154</f>
        <v>1419.8552913356234</v>
      </c>
      <c r="N56" s="67">
        <f>RES_hhdet_in_new!N$154</f>
        <v>9245.2459469874357</v>
      </c>
      <c r="O56" s="67">
        <f>RES_hhdet_in_new!O$154</f>
        <v>199.77776659612945</v>
      </c>
      <c r="P56" s="67">
        <f>RES_hhdet_in_new!P$154</f>
        <v>7824.9120720958026</v>
      </c>
      <c r="Q56" s="67">
        <f>RES_hhdet_in_new!Q$154</f>
        <v>21352.570637892575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1541.0460264472417</v>
      </c>
      <c r="D59" s="83">
        <f>RES_hhdet_in_new!D$159</f>
        <v>2934.4935683838557</v>
      </c>
      <c r="E59" s="83">
        <f>RES_hhdet_in_new!E$159</f>
        <v>4773.1699406975731</v>
      </c>
      <c r="F59" s="83">
        <f>RES_hhdet_in_new!F$159</f>
        <v>3979.1882186400412</v>
      </c>
      <c r="G59" s="83">
        <f>RES_hhdet_in_new!G$159</f>
        <v>2608.6505446525598</v>
      </c>
      <c r="H59" s="83">
        <f>RES_hhdet_in_new!H$159</f>
        <v>6173.0009380866977</v>
      </c>
      <c r="I59" s="83">
        <f>RES_hhdet_in_new!I$159</f>
        <v>5662.6373620730328</v>
      </c>
      <c r="J59" s="83">
        <f>RES_hhdet_in_new!J$159</f>
        <v>539.99515518425449</v>
      </c>
      <c r="K59" s="83">
        <f>RES_hhdet_in_new!K$159</f>
        <v>838.23763116841928</v>
      </c>
      <c r="L59" s="83">
        <f>RES_hhdet_in_new!L$159</f>
        <v>2877.0246807645658</v>
      </c>
      <c r="M59" s="83">
        <f>RES_hhdet_in_new!M$159</f>
        <v>1419.8552913356234</v>
      </c>
      <c r="N59" s="83">
        <f>RES_hhdet_in_new!N$159</f>
        <v>9245.2459469874357</v>
      </c>
      <c r="O59" s="83">
        <f>RES_hhdet_in_new!O$159</f>
        <v>375.08676742389758</v>
      </c>
      <c r="P59" s="83">
        <f>RES_hhdet_in_new!P$159</f>
        <v>8120.1795125628169</v>
      </c>
      <c r="Q59" s="83">
        <f>RES_hhdet_in_new!Q$159</f>
        <v>21352.570637892575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1999.4539735527583</v>
      </c>
      <c r="D63" s="67">
        <f t="shared" si="4"/>
        <v>4133.0064316161443</v>
      </c>
      <c r="E63" s="67">
        <f t="shared" si="4"/>
        <v>7481.3300593024269</v>
      </c>
      <c r="F63" s="67">
        <f t="shared" si="4"/>
        <v>3483.3117813599592</v>
      </c>
      <c r="G63" s="67">
        <f t="shared" si="4"/>
        <v>4527.8494553474402</v>
      </c>
      <c r="H63" s="67">
        <f t="shared" si="4"/>
        <v>10278.499061913302</v>
      </c>
      <c r="I63" s="67">
        <f t="shared" si="4"/>
        <v>8652.8626379269663</v>
      </c>
      <c r="J63" s="67">
        <f t="shared" si="4"/>
        <v>698.50484481574551</v>
      </c>
      <c r="K63" s="67">
        <f t="shared" si="4"/>
        <v>1029.2623688315807</v>
      </c>
      <c r="L63" s="67">
        <f t="shared" si="4"/>
        <v>4354.4753192354347</v>
      </c>
      <c r="M63" s="67">
        <f t="shared" si="4"/>
        <v>2050.6447086643766</v>
      </c>
      <c r="N63" s="67">
        <f t="shared" si="4"/>
        <v>29748.254053012563</v>
      </c>
      <c r="O63" s="67">
        <f t="shared" si="4"/>
        <v>1009.4132325761027</v>
      </c>
      <c r="P63" s="67">
        <f t="shared" si="4"/>
        <v>5670.3204874371831</v>
      </c>
      <c r="Q63" s="67">
        <f t="shared" si="4"/>
        <v>49170.929362107425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1399</v>
      </c>
      <c r="D65" s="67">
        <f t="shared" si="5"/>
        <v>2893</v>
      </c>
      <c r="E65" s="67">
        <f t="shared" si="5"/>
        <v>5237</v>
      </c>
      <c r="F65" s="67">
        <f t="shared" si="5"/>
        <v>2438.0000000000005</v>
      </c>
      <c r="G65" s="67">
        <f t="shared" si="5"/>
        <v>3169</v>
      </c>
      <c r="H65" s="67">
        <f t="shared" si="5"/>
        <v>7195.0000000000009</v>
      </c>
      <c r="I65" s="67">
        <f t="shared" si="5"/>
        <v>6056</v>
      </c>
      <c r="J65" s="67">
        <f t="shared" si="5"/>
        <v>488</v>
      </c>
      <c r="K65" s="67">
        <f t="shared" si="5"/>
        <v>720</v>
      </c>
      <c r="L65" s="67">
        <f t="shared" si="5"/>
        <v>3048</v>
      </c>
      <c r="M65" s="67">
        <f t="shared" si="5"/>
        <v>1435</v>
      </c>
      <c r="N65" s="67">
        <f t="shared" si="5"/>
        <v>20823</v>
      </c>
      <c r="O65" s="67">
        <f t="shared" si="5"/>
        <v>706</v>
      </c>
      <c r="P65" s="67">
        <f t="shared" si="5"/>
        <v>3969.0000000000009</v>
      </c>
      <c r="Q65" s="67">
        <f t="shared" si="5"/>
        <v>34419.000000000015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310.02313797252469</v>
      </c>
      <c r="D67" s="67">
        <f t="shared" si="6"/>
        <v>468.18912259447308</v>
      </c>
      <c r="E67" s="67">
        <f t="shared" si="6"/>
        <v>435.21073299357806</v>
      </c>
      <c r="F67" s="67">
        <f t="shared" si="6"/>
        <v>148.53116419178889</v>
      </c>
      <c r="G67" s="67">
        <f t="shared" si="6"/>
        <v>72.044455397036728</v>
      </c>
      <c r="H67" s="67">
        <f t="shared" si="6"/>
        <v>117.92119626792007</v>
      </c>
      <c r="I67" s="67">
        <f t="shared" si="6"/>
        <v>0</v>
      </c>
      <c r="J67" s="67">
        <f t="shared" si="6"/>
        <v>99.893122676579935</v>
      </c>
      <c r="K67" s="67">
        <f t="shared" si="6"/>
        <v>126.82783705140641</v>
      </c>
      <c r="L67" s="67">
        <f t="shared" si="6"/>
        <v>66.936659192825118</v>
      </c>
      <c r="M67" s="67">
        <f t="shared" si="6"/>
        <v>26.117647058823533</v>
      </c>
      <c r="N67" s="67">
        <f t="shared" si="6"/>
        <v>0</v>
      </c>
      <c r="O67" s="67">
        <f t="shared" si="6"/>
        <v>755.00000000000136</v>
      </c>
      <c r="P67" s="67">
        <f t="shared" si="6"/>
        <v>336.39311552034417</v>
      </c>
      <c r="Q67" s="67">
        <f t="shared" si="6"/>
        <v>64.955357142857139</v>
      </c>
    </row>
    <row r="68" spans="1:17" ht="12" customHeight="1" x14ac:dyDescent="0.25">
      <c r="A68" s="148" t="s">
        <v>143</v>
      </c>
      <c r="B68" s="67"/>
      <c r="C68" s="67">
        <f t="shared" si="6"/>
        <v>175.03303661830955</v>
      </c>
      <c r="D68" s="67">
        <f t="shared" si="6"/>
        <v>263.14347344975761</v>
      </c>
      <c r="E68" s="67">
        <f t="shared" si="6"/>
        <v>258.56149668000546</v>
      </c>
      <c r="F68" s="67">
        <f t="shared" si="6"/>
        <v>77.068176035246267</v>
      </c>
      <c r="G68" s="67">
        <f t="shared" si="6"/>
        <v>35.880289943949485</v>
      </c>
      <c r="H68" s="67">
        <f t="shared" si="6"/>
        <v>47.973147960221198</v>
      </c>
      <c r="I68" s="67">
        <f t="shared" si="6"/>
        <v>263.19211564746053</v>
      </c>
      <c r="J68" s="67">
        <f t="shared" si="6"/>
        <v>103.75424179468487</v>
      </c>
      <c r="K68" s="67">
        <f t="shared" si="6"/>
        <v>126.99540623436135</v>
      </c>
      <c r="L68" s="67">
        <f t="shared" si="6"/>
        <v>75.563340807174896</v>
      </c>
      <c r="M68" s="67">
        <f t="shared" si="6"/>
        <v>29.382352941176471</v>
      </c>
      <c r="N68" s="67">
        <f t="shared" si="6"/>
        <v>0</v>
      </c>
      <c r="O68" s="67">
        <f t="shared" si="6"/>
        <v>1172.9235592581808</v>
      </c>
      <c r="P68" s="67">
        <f t="shared" si="6"/>
        <v>394.15870460919552</v>
      </c>
      <c r="Q68" s="67">
        <f t="shared" si="6"/>
        <v>154.4545928715454</v>
      </c>
    </row>
    <row r="69" spans="1:17" ht="12" customHeight="1" x14ac:dyDescent="0.25">
      <c r="A69" s="148" t="s">
        <v>142</v>
      </c>
      <c r="B69" s="67"/>
      <c r="C69" s="67">
        <f t="shared" si="6"/>
        <v>1940.9748695612532</v>
      </c>
      <c r="D69" s="67">
        <f t="shared" si="6"/>
        <v>4066.2074240388329</v>
      </c>
      <c r="E69" s="67">
        <f t="shared" si="6"/>
        <v>7418.8300997761371</v>
      </c>
      <c r="F69" s="67">
        <f t="shared" si="6"/>
        <v>3912.3388427353011</v>
      </c>
      <c r="G69" s="67">
        <f t="shared" si="6"/>
        <v>4591.6486907109902</v>
      </c>
      <c r="H69" s="67">
        <f t="shared" si="6"/>
        <v>10094.125929241187</v>
      </c>
      <c r="I69" s="67">
        <f t="shared" si="6"/>
        <v>3021.6620011308805</v>
      </c>
      <c r="J69" s="67">
        <f t="shared" si="6"/>
        <v>90.775778965526882</v>
      </c>
      <c r="K69" s="67">
        <f t="shared" si="6"/>
        <v>1793.3928695899597</v>
      </c>
      <c r="L69" s="67">
        <f t="shared" si="6"/>
        <v>6695.0162102168424</v>
      </c>
      <c r="M69" s="67">
        <f t="shared" si="6"/>
        <v>14092.604121301018</v>
      </c>
      <c r="N69" s="67">
        <f t="shared" si="6"/>
        <v>21644.621710196596</v>
      </c>
      <c r="O69" s="67">
        <f t="shared" si="6"/>
        <v>7606.9752203639027</v>
      </c>
      <c r="P69" s="67">
        <f t="shared" si="6"/>
        <v>15530.055191918478</v>
      </c>
      <c r="Q69" s="67">
        <f t="shared" si="6"/>
        <v>31163.072060573657</v>
      </c>
    </row>
    <row r="70" spans="1:17" ht="12" customHeight="1" x14ac:dyDescent="0.25">
      <c r="A70" s="148" t="s">
        <v>141</v>
      </c>
      <c r="B70" s="67"/>
      <c r="C70" s="67">
        <f t="shared" si="6"/>
        <v>407.03005981071533</v>
      </c>
      <c r="D70" s="67">
        <f t="shared" si="6"/>
        <v>488.75589450761254</v>
      </c>
      <c r="E70" s="67">
        <f t="shared" si="6"/>
        <v>375.81235124099658</v>
      </c>
      <c r="F70" s="67">
        <f t="shared" si="6"/>
        <v>0</v>
      </c>
      <c r="G70" s="67">
        <f t="shared" si="6"/>
        <v>0</v>
      </c>
      <c r="H70" s="67">
        <f t="shared" si="6"/>
        <v>204.99906191330047</v>
      </c>
      <c r="I70" s="67">
        <f t="shared" si="6"/>
        <v>8589.0673818257783</v>
      </c>
      <c r="J70" s="67">
        <f t="shared" si="6"/>
        <v>1504.0048448157481</v>
      </c>
      <c r="K70" s="67">
        <f t="shared" si="6"/>
        <v>2090.6667934476759</v>
      </c>
      <c r="L70" s="67">
        <f t="shared" si="6"/>
        <v>4242.4322061657404</v>
      </c>
      <c r="M70" s="67">
        <f t="shared" si="6"/>
        <v>5653.4548473863342</v>
      </c>
      <c r="N70" s="67">
        <f t="shared" si="6"/>
        <v>15191.781114387903</v>
      </c>
      <c r="O70" s="67">
        <f t="shared" si="6"/>
        <v>2819.2375749073572</v>
      </c>
      <c r="P70" s="67">
        <f t="shared" si="6"/>
        <v>6479.8831840053836</v>
      </c>
      <c r="Q70" s="67">
        <f t="shared" si="6"/>
        <v>31641.280343946135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176.24999999999974</v>
      </c>
      <c r="D72" s="67">
        <f t="shared" si="7"/>
        <v>114.27837457731418</v>
      </c>
      <c r="E72" s="67">
        <f t="shared" si="7"/>
        <v>317.25</v>
      </c>
      <c r="F72" s="67">
        <f t="shared" si="7"/>
        <v>307.25000000000136</v>
      </c>
      <c r="G72" s="67">
        <f t="shared" si="7"/>
        <v>185.79036140626008</v>
      </c>
      <c r="H72" s="67">
        <f t="shared" si="7"/>
        <v>387.90680489574777</v>
      </c>
      <c r="I72" s="67">
        <f t="shared" si="7"/>
        <v>535.25000000000227</v>
      </c>
      <c r="J72" s="67">
        <f t="shared" si="7"/>
        <v>150.24999999999616</v>
      </c>
      <c r="K72" s="67">
        <f t="shared" si="7"/>
        <v>0</v>
      </c>
      <c r="L72" s="67">
        <f t="shared" si="7"/>
        <v>1320.0000000000002</v>
      </c>
      <c r="M72" s="67">
        <f t="shared" si="7"/>
        <v>262.68893128092247</v>
      </c>
      <c r="N72" s="67">
        <f t="shared" si="7"/>
        <v>0</v>
      </c>
      <c r="O72" s="67">
        <f t="shared" si="7"/>
        <v>4115.9999999999973</v>
      </c>
      <c r="P72" s="67">
        <f t="shared" si="7"/>
        <v>5223.2500000000036</v>
      </c>
      <c r="Q72" s="67">
        <f t="shared" si="7"/>
        <v>4213.6552511783266</v>
      </c>
    </row>
    <row r="73" spans="1:17" ht="12" customHeight="1" x14ac:dyDescent="0.25">
      <c r="A73" s="159" t="s">
        <v>140</v>
      </c>
      <c r="B73" s="83"/>
      <c r="C73" s="83">
        <f t="shared" si="7"/>
        <v>2079.4539735527583</v>
      </c>
      <c r="D73" s="83">
        <f t="shared" si="7"/>
        <v>4454.0064316161443</v>
      </c>
      <c r="E73" s="83">
        <f t="shared" si="7"/>
        <v>7420.3300593024269</v>
      </c>
      <c r="F73" s="83">
        <f t="shared" si="7"/>
        <v>3432.3117813599588</v>
      </c>
      <c r="G73" s="83">
        <f t="shared" si="7"/>
        <v>4649.849455347442</v>
      </c>
      <c r="H73" s="83">
        <f t="shared" si="7"/>
        <v>10149.499061913302</v>
      </c>
      <c r="I73" s="83">
        <f t="shared" si="7"/>
        <v>8373.8626379269663</v>
      </c>
      <c r="J73" s="83">
        <f t="shared" si="7"/>
        <v>804.50484481575006</v>
      </c>
      <c r="K73" s="83">
        <f t="shared" si="7"/>
        <v>5223.4307897731815</v>
      </c>
      <c r="L73" s="83">
        <f t="shared" si="7"/>
        <v>10208.696944658121</v>
      </c>
      <c r="M73" s="83">
        <f t="shared" si="7"/>
        <v>14274.04405283169</v>
      </c>
      <c r="N73" s="83">
        <f t="shared" si="7"/>
        <v>39113.577459130909</v>
      </c>
      <c r="O73" s="83">
        <f t="shared" si="7"/>
        <v>4065.1228711698463</v>
      </c>
      <c r="P73" s="83">
        <f t="shared" si="7"/>
        <v>16766.913682541435</v>
      </c>
      <c r="Q73" s="83">
        <f t="shared" si="7"/>
        <v>59319.121320166851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512.49999999999989</v>
      </c>
      <c r="C79" s="80">
        <f>RES_hhdet_numvin!C145</f>
        <v>3540.4999999999995</v>
      </c>
      <c r="D79" s="80">
        <f>RES_hhdet_numvin!D145</f>
        <v>7067.4999999999982</v>
      </c>
      <c r="E79" s="80">
        <f>RES_hhdet_numvin!E145</f>
        <v>12254.499999999998</v>
      </c>
      <c r="F79" s="80">
        <f>RES_hhdet_numvin!F145</f>
        <v>7462.4999999999991</v>
      </c>
      <c r="G79" s="80">
        <f>RES_hhdet_numvin!G145</f>
        <v>7136.4999999999982</v>
      </c>
      <c r="H79" s="80">
        <f>RES_hhdet_numvin!H145</f>
        <v>16451.499999999996</v>
      </c>
      <c r="I79" s="80">
        <f>RES_hhdet_numvin!I145</f>
        <v>14315.499999999995</v>
      </c>
      <c r="J79" s="80">
        <f>RES_hhdet_numvin!J145</f>
        <v>1238.4999999999995</v>
      </c>
      <c r="K79" s="80">
        <f>RES_hhdet_numvin!K145</f>
        <v>1867.4999999999995</v>
      </c>
      <c r="L79" s="80">
        <f>RES_hhdet_numvin!L145</f>
        <v>7231.5</v>
      </c>
      <c r="M79" s="80">
        <f>RES_hhdet_numvin!M145</f>
        <v>3470.4999999999991</v>
      </c>
      <c r="N79" s="80">
        <f>RES_hhdet_numvin!N145</f>
        <v>38993.499999999985</v>
      </c>
      <c r="O79" s="80">
        <f>RES_hhdet_numvin!O145</f>
        <v>1384.4999999999998</v>
      </c>
      <c r="P79" s="80">
        <f>RES_hhdet_numvin!P145</f>
        <v>13790.499999999998</v>
      </c>
      <c r="Q79" s="80">
        <f>RES_hhdet_numvin!Q145</f>
        <v>70523.499999999971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866.59999999999104</v>
      </c>
      <c r="G81" s="80">
        <f>RES_hhdet_numvin!G147</f>
        <v>4994.9999999999982</v>
      </c>
      <c r="H81" s="80">
        <f>RES_hhdet_numvin!H147</f>
        <v>11515.999999999996</v>
      </c>
      <c r="I81" s="80">
        <f>RES_hhdet_numvin!I147</f>
        <v>10019.999999999998</v>
      </c>
      <c r="J81" s="80">
        <f>RES_hhdet_numvin!J147</f>
        <v>865.99999999999977</v>
      </c>
      <c r="K81" s="80">
        <f>RES_hhdet_numvin!K147</f>
        <v>1306.9999999999998</v>
      </c>
      <c r="L81" s="80">
        <f>RES_hhdet_numvin!L147</f>
        <v>5061.9999999999991</v>
      </c>
      <c r="M81" s="80">
        <f>RES_hhdet_numvin!M147</f>
        <v>2428.9999999999995</v>
      </c>
      <c r="N81" s="80">
        <f>RES_hhdet_numvin!N147</f>
        <v>27294.999999999993</v>
      </c>
      <c r="O81" s="80">
        <f>RES_hhdet_numvin!O147</f>
        <v>968.99999999999977</v>
      </c>
      <c r="P81" s="80">
        <f>RES_hhdet_numvin!P147</f>
        <v>9652.9999999999982</v>
      </c>
      <c r="Q81" s="80">
        <f>RES_hhdet_numvin!Q147</f>
        <v>49365.999999999985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0</v>
      </c>
      <c r="F83" s="80">
        <f>RES_hhdet_numvin!F149</f>
        <v>97.663256945258325</v>
      </c>
      <c r="G83" s="80">
        <f>RES_hhdet_numvin!G149</f>
        <v>745.88896594088123</v>
      </c>
      <c r="H83" s="80">
        <f>RES_hhdet_numvin!H149</f>
        <v>15.957403032350765</v>
      </c>
      <c r="I83" s="80">
        <f>RES_hhdet_numvin!I149</f>
        <v>0</v>
      </c>
      <c r="J83" s="80">
        <f>RES_hhdet_numvin!J149</f>
        <v>0</v>
      </c>
      <c r="K83" s="80">
        <f>RES_hhdet_numvin!K149</f>
        <v>0</v>
      </c>
      <c r="L83" s="80">
        <f>RES_hhdet_numvin!L149</f>
        <v>0</v>
      </c>
      <c r="M83" s="80">
        <f>RES_hhdet_numvin!M149</f>
        <v>0</v>
      </c>
      <c r="N83" s="80">
        <f>RES_hhdet_numvin!N149</f>
        <v>0</v>
      </c>
      <c r="O83" s="80">
        <f>RES_hhdet_numvin!O149</f>
        <v>79.097258561165347</v>
      </c>
      <c r="P83" s="80">
        <f>RES_hhdet_numvin!P149</f>
        <v>336.39311552034411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0.29464309774107755</v>
      </c>
      <c r="D84" s="80">
        <f>RES_hhdet_numvin!D150</f>
        <v>2.5596756160030456E-2</v>
      </c>
      <c r="E84" s="80">
        <f>RES_hhdet_numvin!E150</f>
        <v>0</v>
      </c>
      <c r="F84" s="80">
        <f>RES_hhdet_numvin!F150</f>
        <v>9.7121617951014905</v>
      </c>
      <c r="G84" s="80">
        <f>RES_hhdet_numvin!G150</f>
        <v>804.3307847495787</v>
      </c>
      <c r="H84" s="80">
        <f>RES_hhdet_numvin!H150</f>
        <v>32.12141162527103</v>
      </c>
      <c r="I84" s="80">
        <f>RES_hhdet_numvin!I150</f>
        <v>180.47433129054545</v>
      </c>
      <c r="J84" s="80">
        <f>RES_hhdet_numvin!J150</f>
        <v>14.307541560239818</v>
      </c>
      <c r="K84" s="80">
        <f>RES_hhdet_numvin!K150</f>
        <v>11.782470396577974</v>
      </c>
      <c r="L84" s="80">
        <f>RES_hhdet_numvin!L150</f>
        <v>0</v>
      </c>
      <c r="M84" s="80">
        <f>RES_hhdet_numvin!M150</f>
        <v>0</v>
      </c>
      <c r="N84" s="80">
        <f>RES_hhdet_numvin!N150</f>
        <v>0</v>
      </c>
      <c r="O84" s="80">
        <f>RES_hhdet_numvin!O150</f>
        <v>90.20230413399122</v>
      </c>
      <c r="P84" s="80">
        <f>RES_hhdet_numvin!P150</f>
        <v>394.15870460919541</v>
      </c>
      <c r="Q84" s="80">
        <f>RES_hhdet_numvin!Q150</f>
        <v>43.590049985597425</v>
      </c>
    </row>
    <row r="85" spans="1:17" ht="12" customHeight="1" x14ac:dyDescent="0.25">
      <c r="A85" s="23" t="s">
        <v>142</v>
      </c>
      <c r="B85" s="80">
        <f>RES_hhdet_numvin!B153</f>
        <v>0</v>
      </c>
      <c r="C85" s="80">
        <f>RES_hhdet_numvin!C153</f>
        <v>2062.7828645941036</v>
      </c>
      <c r="D85" s="80">
        <f>RES_hhdet_numvin!D153</f>
        <v>4854.3740054169029</v>
      </c>
      <c r="E85" s="80">
        <f>RES_hhdet_numvin!E153</f>
        <v>7414.8347542582178</v>
      </c>
      <c r="F85" s="80">
        <f>RES_hhdet_numvin!F153</f>
        <v>5118.6999779098242</v>
      </c>
      <c r="G85" s="80">
        <f>RES_hhdet_numvin!G153</f>
        <v>3586.1833750224969</v>
      </c>
      <c r="H85" s="80">
        <f>RES_hhdet_numvin!H153</f>
        <v>11488.631950829316</v>
      </c>
      <c r="I85" s="80">
        <f>RES_hhdet_numvin!I153</f>
        <v>2535.5999363280039</v>
      </c>
      <c r="J85" s="80">
        <f>RES_hhdet_numvin!J153</f>
        <v>90.775778965526868</v>
      </c>
      <c r="K85" s="80">
        <f>RES_hhdet_numvin!K153</f>
        <v>132.15328179448446</v>
      </c>
      <c r="L85" s="80">
        <f>RES_hhdet_numvin!L153</f>
        <v>2079.2713049640083</v>
      </c>
      <c r="M85" s="80">
        <f>RES_hhdet_numvin!M153</f>
        <v>1107.5492799940264</v>
      </c>
      <c r="N85" s="80">
        <f>RES_hhdet_numvin!N153</f>
        <v>16903.391904207907</v>
      </c>
      <c r="O85" s="80">
        <f>RES_hhdet_numvin!O153</f>
        <v>619.60729150755401</v>
      </c>
      <c r="P85" s="80">
        <f>RES_hhdet_numvin!P153</f>
        <v>3843.3089473451419</v>
      </c>
      <c r="Q85" s="80">
        <f>RES_hhdet_numvin!Q153</f>
        <v>29405.835346862481</v>
      </c>
    </row>
    <row r="86" spans="1:17" ht="12" customHeight="1" x14ac:dyDescent="0.25">
      <c r="A86" s="23" t="s">
        <v>141</v>
      </c>
      <c r="B86" s="80">
        <f>RES_hhdet_numvin!B154</f>
        <v>512.49999999999989</v>
      </c>
      <c r="C86" s="80">
        <f>RES_hhdet_numvin!C154</f>
        <v>1477.4224923081547</v>
      </c>
      <c r="D86" s="80">
        <f>RES_hhdet_numvin!D154</f>
        <v>2213.1003978269359</v>
      </c>
      <c r="E86" s="80">
        <f>RES_hhdet_numvin!E154</f>
        <v>4839.6652457417804</v>
      </c>
      <c r="F86" s="80">
        <f>RES_hhdet_numvin!F154</f>
        <v>2236.4246033498148</v>
      </c>
      <c r="G86" s="80">
        <f>RES_hhdet_numvin!G154</f>
        <v>2000.0968742870411</v>
      </c>
      <c r="H86" s="80">
        <f>RES_hhdet_numvin!H154</f>
        <v>4914.7892345130595</v>
      </c>
      <c r="I86" s="80">
        <f>RES_hhdet_numvin!I154</f>
        <v>11599.425732381445</v>
      </c>
      <c r="J86" s="80">
        <f>RES_hhdet_numvin!J154</f>
        <v>1133.416679474233</v>
      </c>
      <c r="K86" s="80">
        <f>RES_hhdet_numvin!K154</f>
        <v>1723.5642478089371</v>
      </c>
      <c r="L86" s="80">
        <f>RES_hhdet_numvin!L154</f>
        <v>5152.2286950359912</v>
      </c>
      <c r="M86" s="80">
        <f>RES_hhdet_numvin!M154</f>
        <v>2362.9507200059729</v>
      </c>
      <c r="N86" s="80">
        <f>RES_hhdet_numvin!N154</f>
        <v>22090.108095792079</v>
      </c>
      <c r="O86" s="80">
        <f>RES_hhdet_numvin!O154</f>
        <v>595.59314579728925</v>
      </c>
      <c r="P86" s="80">
        <f>RES_hhdet_numvin!P154</f>
        <v>9216.6392325253164</v>
      </c>
      <c r="Q86" s="80">
        <f>RES_hhdet_numvin!Q154</f>
        <v>41074.074603151894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70.515411578354019</v>
      </c>
      <c r="C88" s="80">
        <f>RES_hhdet_numvin!C158</f>
        <v>0</v>
      </c>
      <c r="D88" s="80">
        <f>RES_hhdet_numvin!D158</f>
        <v>0</v>
      </c>
      <c r="E88" s="80">
        <f>RES_hhdet_numvin!E158</f>
        <v>0</v>
      </c>
      <c r="F88" s="80">
        <f>RES_hhdet_numvin!F158</f>
        <v>0</v>
      </c>
      <c r="G88" s="80">
        <f>RES_hhdet_numvin!G158</f>
        <v>3644.6716488949301</v>
      </c>
      <c r="H88" s="80">
        <f>RES_hhdet_numvin!H158</f>
        <v>1481.2373106217501</v>
      </c>
      <c r="I88" s="80">
        <f>RES_hhdet_numvin!I158</f>
        <v>82.729188997979776</v>
      </c>
      <c r="J88" s="80">
        <f>RES_hhdet_numvin!J158</f>
        <v>51.837579375780614</v>
      </c>
      <c r="K88" s="80">
        <f>RES_hhdet_numvin!K158</f>
        <v>0</v>
      </c>
      <c r="L88" s="80">
        <f>RES_hhdet_numvin!L158</f>
        <v>517.90537610572449</v>
      </c>
      <c r="M88" s="80">
        <f>RES_hhdet_numvin!M158</f>
        <v>141.85179334016934</v>
      </c>
      <c r="N88" s="80">
        <f>RES_hhdet_numvin!N158</f>
        <v>0</v>
      </c>
      <c r="O88" s="80">
        <f>RES_hhdet_numvin!O158</f>
        <v>355.44486923245205</v>
      </c>
      <c r="P88" s="80">
        <f>RES_hhdet_numvin!P158</f>
        <v>3718.3836634040072</v>
      </c>
      <c r="Q88" s="80">
        <f>RES_hhdet_numvin!Q158</f>
        <v>4129.4231584488507</v>
      </c>
    </row>
    <row r="89" spans="1:17" ht="12" customHeight="1" x14ac:dyDescent="0.25">
      <c r="A89" s="29" t="s">
        <v>140</v>
      </c>
      <c r="B89" s="78">
        <f>RES_hhdet_numvin!B159</f>
        <v>441.98458842164587</v>
      </c>
      <c r="C89" s="78">
        <f>RES_hhdet_numvin!C159</f>
        <v>3540.4999999999991</v>
      </c>
      <c r="D89" s="78">
        <f>RES_hhdet_numvin!D159</f>
        <v>7067.4999999999982</v>
      </c>
      <c r="E89" s="78">
        <f>RES_hhdet_numvin!E159</f>
        <v>12254.499999999996</v>
      </c>
      <c r="F89" s="78">
        <f>RES_hhdet_numvin!F159</f>
        <v>7462.4999999999973</v>
      </c>
      <c r="G89" s="78">
        <f>RES_hhdet_numvin!G159</f>
        <v>3491.8283511050686</v>
      </c>
      <c r="H89" s="78">
        <f>RES_hhdet_numvin!H159</f>
        <v>14970.262689378247</v>
      </c>
      <c r="I89" s="78">
        <f>RES_hhdet_numvin!I159</f>
        <v>14232.770811002018</v>
      </c>
      <c r="J89" s="78">
        <f>RES_hhdet_numvin!J159</f>
        <v>1186.6624206242191</v>
      </c>
      <c r="K89" s="78">
        <f>RES_hhdet_numvin!K159</f>
        <v>1867.4999999999995</v>
      </c>
      <c r="L89" s="78">
        <f>RES_hhdet_numvin!L159</f>
        <v>6713.5946238942743</v>
      </c>
      <c r="M89" s="78">
        <f>RES_hhdet_numvin!M159</f>
        <v>3328.6482066598301</v>
      </c>
      <c r="N89" s="78">
        <f>RES_hhdet_numvin!N159</f>
        <v>38993.499999999985</v>
      </c>
      <c r="O89" s="78">
        <f>RES_hhdet_numvin!O159</f>
        <v>1029.0551307675478</v>
      </c>
      <c r="P89" s="78">
        <f>RES_hhdet_numvin!P159</f>
        <v>10072.116336595991</v>
      </c>
      <c r="Q89" s="78">
        <f>RES_hhdet_numvin!Q159</f>
        <v>66394.076841551127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6.1468107883564347</v>
      </c>
      <c r="C93" s="168">
        <f t="shared" ref="C93:Q93" si="8">SUM(C94,C96,C98,C107)</f>
        <v>8.5155720561620711</v>
      </c>
      <c r="D93" s="168">
        <f t="shared" si="8"/>
        <v>13.686097545383181</v>
      </c>
      <c r="E93" s="168">
        <f t="shared" si="8"/>
        <v>24.246615533501792</v>
      </c>
      <c r="F93" s="168">
        <f t="shared" si="8"/>
        <v>28.585853003425164</v>
      </c>
      <c r="G93" s="168">
        <f t="shared" si="8"/>
        <v>33.618046610023839</v>
      </c>
      <c r="H93" s="168">
        <f t="shared" si="8"/>
        <v>44.905205521981912</v>
      </c>
      <c r="I93" s="168">
        <f t="shared" si="8"/>
        <v>53.147258262184756</v>
      </c>
      <c r="J93" s="168">
        <f t="shared" si="8"/>
        <v>52.276518172868187</v>
      </c>
      <c r="K93" s="168">
        <f t="shared" si="8"/>
        <v>49.726614616144147</v>
      </c>
      <c r="L93" s="168">
        <f t="shared" si="8"/>
        <v>51.145867582891981</v>
      </c>
      <c r="M93" s="168">
        <f t="shared" si="8"/>
        <v>58.622734459332605</v>
      </c>
      <c r="N93" s="168">
        <f t="shared" si="8"/>
        <v>74.64190085102581</v>
      </c>
      <c r="O93" s="168">
        <f t="shared" si="8"/>
        <v>60.630762091495107</v>
      </c>
      <c r="P93" s="168">
        <f t="shared" si="8"/>
        <v>66.062322346444731</v>
      </c>
      <c r="Q93" s="168">
        <f t="shared" si="8"/>
        <v>107.21945523044489</v>
      </c>
    </row>
    <row r="94" spans="1:17" ht="12" customHeight="1" x14ac:dyDescent="0.25">
      <c r="A94" s="158" t="s">
        <v>65</v>
      </c>
      <c r="B94" s="157">
        <f>B95</f>
        <v>3.3201455901694397</v>
      </c>
      <c r="C94" s="157">
        <f t="shared" ref="C94:Q94" si="9">C95</f>
        <v>4.7518253289522452</v>
      </c>
      <c r="D94" s="157">
        <f t="shared" si="9"/>
        <v>7.6574437691504684</v>
      </c>
      <c r="E94" s="157">
        <f t="shared" si="9"/>
        <v>14.285571286837055</v>
      </c>
      <c r="F94" s="157">
        <f t="shared" si="9"/>
        <v>16.310615874196476</v>
      </c>
      <c r="G94" s="157">
        <f t="shared" si="9"/>
        <v>19.332310856266432</v>
      </c>
      <c r="H94" s="157">
        <f t="shared" si="9"/>
        <v>24.927728304559359</v>
      </c>
      <c r="I94" s="157">
        <f t="shared" si="9"/>
        <v>27.873869316405631</v>
      </c>
      <c r="J94" s="157">
        <f t="shared" si="9"/>
        <v>26.50009040709234</v>
      </c>
      <c r="K94" s="157">
        <f t="shared" si="9"/>
        <v>23.489633616427643</v>
      </c>
      <c r="L94" s="157">
        <f t="shared" si="9"/>
        <v>22.513778570456839</v>
      </c>
      <c r="M94" s="157">
        <f t="shared" si="9"/>
        <v>30.26836709522204</v>
      </c>
      <c r="N94" s="157">
        <f t="shared" si="9"/>
        <v>31.886277954040281</v>
      </c>
      <c r="O94" s="157">
        <f t="shared" si="9"/>
        <v>18.599328159436222</v>
      </c>
      <c r="P94" s="157">
        <f t="shared" si="9"/>
        <v>19.738560104453679</v>
      </c>
      <c r="Q94" s="157">
        <f t="shared" si="9"/>
        <v>35.771305784251169</v>
      </c>
    </row>
    <row r="95" spans="1:17" ht="12" customHeight="1" x14ac:dyDescent="0.25">
      <c r="A95" s="23" t="s">
        <v>60</v>
      </c>
      <c r="B95" s="156">
        <f>RES_hhdet_fec!B$145</f>
        <v>3.3201455901694397</v>
      </c>
      <c r="C95" s="156">
        <f>RES_hhdet_fec!C$145</f>
        <v>4.7518253289522452</v>
      </c>
      <c r="D95" s="156">
        <f>RES_hhdet_fec!D$145</f>
        <v>7.6574437691504684</v>
      </c>
      <c r="E95" s="156">
        <f>RES_hhdet_fec!E$145</f>
        <v>14.285571286837055</v>
      </c>
      <c r="F95" s="156">
        <f>RES_hhdet_fec!F$145</f>
        <v>16.310615874196476</v>
      </c>
      <c r="G95" s="156">
        <f>RES_hhdet_fec!G$145</f>
        <v>19.332310856266432</v>
      </c>
      <c r="H95" s="156">
        <f>RES_hhdet_fec!H$145</f>
        <v>24.927728304559359</v>
      </c>
      <c r="I95" s="156">
        <f>RES_hhdet_fec!I$145</f>
        <v>27.873869316405631</v>
      </c>
      <c r="J95" s="156">
        <f>RES_hhdet_fec!J$145</f>
        <v>26.50009040709234</v>
      </c>
      <c r="K95" s="156">
        <f>RES_hhdet_fec!K$145</f>
        <v>23.489633616427643</v>
      </c>
      <c r="L95" s="156">
        <f>RES_hhdet_fec!L$145</f>
        <v>22.513778570456839</v>
      </c>
      <c r="M95" s="156">
        <f>RES_hhdet_fec!M$145</f>
        <v>30.26836709522204</v>
      </c>
      <c r="N95" s="156">
        <f>RES_hhdet_fec!N$145</f>
        <v>31.886277954040281</v>
      </c>
      <c r="O95" s="156">
        <f>RES_hhdet_fec!O$145</f>
        <v>18.599328159436222</v>
      </c>
      <c r="P95" s="156">
        <f>RES_hhdet_fec!P$145</f>
        <v>19.738560104453679</v>
      </c>
      <c r="Q95" s="156">
        <f>RES_hhdet_fec!Q$145</f>
        <v>35.771305784251169</v>
      </c>
    </row>
    <row r="96" spans="1:17" ht="12" customHeight="1" x14ac:dyDescent="0.25">
      <c r="A96" s="158" t="s">
        <v>112</v>
      </c>
      <c r="B96" s="157">
        <f>B97</f>
        <v>0.7457901396059522</v>
      </c>
      <c r="C96" s="157">
        <f t="shared" ref="C96:Q96" si="10">C97</f>
        <v>0.96803694895646331</v>
      </c>
      <c r="D96" s="157">
        <f t="shared" si="10"/>
        <v>1.4430946826252591</v>
      </c>
      <c r="E96" s="157">
        <f t="shared" si="10"/>
        <v>2.2884802270940328</v>
      </c>
      <c r="F96" s="157">
        <f t="shared" si="10"/>
        <v>2.780077132776813</v>
      </c>
      <c r="G96" s="157">
        <f t="shared" si="10"/>
        <v>3.2349301931568828</v>
      </c>
      <c r="H96" s="157">
        <f t="shared" si="10"/>
        <v>4.2954721189576848</v>
      </c>
      <c r="I96" s="157">
        <f t="shared" si="10"/>
        <v>5.1777364304488431</v>
      </c>
      <c r="J96" s="157">
        <f t="shared" si="10"/>
        <v>5.2623482477258285</v>
      </c>
      <c r="K96" s="157">
        <f t="shared" si="10"/>
        <v>5.4302144221638864</v>
      </c>
      <c r="L96" s="157">
        <f t="shared" si="10"/>
        <v>5.7633465657863354</v>
      </c>
      <c r="M96" s="157">
        <f t="shared" si="10"/>
        <v>5.935380204018279</v>
      </c>
      <c r="N96" s="157">
        <f t="shared" si="10"/>
        <v>7.6270625658558915</v>
      </c>
      <c r="O96" s="157">
        <f t="shared" si="10"/>
        <v>7.8610203651146353</v>
      </c>
      <c r="P96" s="157">
        <f t="shared" si="10"/>
        <v>8.5821128159382294</v>
      </c>
      <c r="Q96" s="157">
        <f t="shared" si="10"/>
        <v>11.952211953674226</v>
      </c>
    </row>
    <row r="97" spans="1:17" ht="12" customHeight="1" x14ac:dyDescent="0.25">
      <c r="A97" s="23" t="s">
        <v>60</v>
      </c>
      <c r="B97" s="156">
        <f>RES_hhdet_fec!B$147</f>
        <v>0.7457901396059522</v>
      </c>
      <c r="C97" s="156">
        <f>RES_hhdet_fec!C$147</f>
        <v>0.96803694895646331</v>
      </c>
      <c r="D97" s="156">
        <f>RES_hhdet_fec!D$147</f>
        <v>1.4430946826252591</v>
      </c>
      <c r="E97" s="156">
        <f>RES_hhdet_fec!E$147</f>
        <v>2.2884802270940328</v>
      </c>
      <c r="F97" s="156">
        <f>RES_hhdet_fec!F$147</f>
        <v>2.780077132776813</v>
      </c>
      <c r="G97" s="156">
        <f>RES_hhdet_fec!G$147</f>
        <v>3.2349301931568828</v>
      </c>
      <c r="H97" s="156">
        <f>RES_hhdet_fec!H$147</f>
        <v>4.2954721189576848</v>
      </c>
      <c r="I97" s="156">
        <f>RES_hhdet_fec!I$147</f>
        <v>5.1777364304488431</v>
      </c>
      <c r="J97" s="156">
        <f>RES_hhdet_fec!J$147</f>
        <v>5.2623482477258285</v>
      </c>
      <c r="K97" s="156">
        <f>RES_hhdet_fec!K$147</f>
        <v>5.4302144221638864</v>
      </c>
      <c r="L97" s="156">
        <f>RES_hhdet_fec!L$147</f>
        <v>5.7633465657863354</v>
      </c>
      <c r="M97" s="156">
        <f>RES_hhdet_fec!M$147</f>
        <v>5.935380204018279</v>
      </c>
      <c r="N97" s="156">
        <f>RES_hhdet_fec!N$147</f>
        <v>7.6270625658558915</v>
      </c>
      <c r="O97" s="156">
        <f>RES_hhdet_fec!O$147</f>
        <v>7.8610203651146353</v>
      </c>
      <c r="P97" s="156">
        <f>RES_hhdet_fec!P$147</f>
        <v>8.5821128159382294</v>
      </c>
      <c r="Q97" s="156">
        <f>RES_hhdet_fec!Q$147</f>
        <v>11.952211953674226</v>
      </c>
    </row>
    <row r="98" spans="1:17" ht="12" customHeight="1" x14ac:dyDescent="0.25">
      <c r="A98" s="158" t="s">
        <v>63</v>
      </c>
      <c r="B98" s="157">
        <f>SUM(B99:B100,B103:B104)</f>
        <v>1.1973196194833551</v>
      </c>
      <c r="C98" s="157">
        <f t="shared" ref="C98:Q98" si="11">SUM(C99:C100,C103:C104)</f>
        <v>1.6125192485499722</v>
      </c>
      <c r="D98" s="157">
        <f t="shared" si="11"/>
        <v>2.6659463197304882</v>
      </c>
      <c r="E98" s="157">
        <f t="shared" si="11"/>
        <v>4.4670848953062636</v>
      </c>
      <c r="F98" s="157">
        <f t="shared" si="11"/>
        <v>5.5562315977924159</v>
      </c>
      <c r="G98" s="157">
        <f t="shared" si="11"/>
        <v>6.5071786062804495</v>
      </c>
      <c r="H98" s="157">
        <f t="shared" si="11"/>
        <v>9.1654951168836387</v>
      </c>
      <c r="I98" s="157">
        <f t="shared" si="11"/>
        <v>11.583197040278817</v>
      </c>
      <c r="J98" s="157">
        <f t="shared" si="11"/>
        <v>11.917497925189156</v>
      </c>
      <c r="K98" s="157">
        <f t="shared" si="11"/>
        <v>12.128038238895263</v>
      </c>
      <c r="L98" s="157">
        <f t="shared" si="11"/>
        <v>13.252466740955459</v>
      </c>
      <c r="M98" s="157">
        <f t="shared" si="11"/>
        <v>13.073288349584461</v>
      </c>
      <c r="N98" s="157">
        <f t="shared" si="11"/>
        <v>20.466407663242258</v>
      </c>
      <c r="O98" s="157">
        <f t="shared" si="11"/>
        <v>19.867227247765772</v>
      </c>
      <c r="P98" s="157">
        <f t="shared" si="11"/>
        <v>21.656670382584139</v>
      </c>
      <c r="Q98" s="157">
        <f t="shared" si="11"/>
        <v>34.113320131142842</v>
      </c>
    </row>
    <row r="99" spans="1:17" ht="12" customHeight="1" x14ac:dyDescent="0.25">
      <c r="A99" s="167" t="s">
        <v>144</v>
      </c>
      <c r="B99" s="132">
        <f>RES_hhdet_fec!B$149</f>
        <v>0.28298390245825483</v>
      </c>
      <c r="C99" s="132">
        <f>RES_hhdet_fec!C$149</f>
        <v>0.29257999634172338</v>
      </c>
      <c r="D99" s="132">
        <f>RES_hhdet_fec!D$149</f>
        <v>0.31993138894234063</v>
      </c>
      <c r="E99" s="132">
        <f>RES_hhdet_fec!E$149</f>
        <v>0.32406946182115348</v>
      </c>
      <c r="F99" s="132">
        <f>RES_hhdet_fec!F$149</f>
        <v>0.338233780024561</v>
      </c>
      <c r="G99" s="132">
        <f>RES_hhdet_fec!G$149</f>
        <v>0.31697631166457263</v>
      </c>
      <c r="H99" s="132">
        <f>RES_hhdet_fec!H$149</f>
        <v>0.30580071725347285</v>
      </c>
      <c r="I99" s="132">
        <f>RES_hhdet_fec!I$149</f>
        <v>0.24293577067352418</v>
      </c>
      <c r="J99" s="132">
        <f>RES_hhdet_fec!J$149</f>
        <v>0.2321518605665604</v>
      </c>
      <c r="K99" s="132">
        <f>RES_hhdet_fec!K$149</f>
        <v>0.21914279211611859</v>
      </c>
      <c r="L99" s="132">
        <f>RES_hhdet_fec!L$149</f>
        <v>0.18953070309478851</v>
      </c>
      <c r="M99" s="132">
        <f>RES_hhdet_fec!M$149</f>
        <v>0.15705595126922439</v>
      </c>
      <c r="N99" s="132">
        <f>RES_hhdet_fec!N$149</f>
        <v>9.98971506795438E-2</v>
      </c>
      <c r="O99" s="132">
        <f>RES_hhdet_fec!O$149</f>
        <v>0.256624506333402</v>
      </c>
      <c r="P99" s="132">
        <f>RES_hhdet_fec!P$149</f>
        <v>0.2742326196542112</v>
      </c>
      <c r="Q99" s="132">
        <f>RES_hhdet_fec!Q$149</f>
        <v>0.26280971843955719</v>
      </c>
    </row>
    <row r="100" spans="1:17" ht="12" customHeight="1" x14ac:dyDescent="0.25">
      <c r="A100" s="167" t="s">
        <v>143</v>
      </c>
      <c r="B100" s="132">
        <f>SUM(B101:B102)</f>
        <v>9.771902212412481E-2</v>
      </c>
      <c r="C100" s="132">
        <f t="shared" ref="C100:Q100" si="12">SUM(C101:C102)</f>
        <v>0.10094446763731776</v>
      </c>
      <c r="D100" s="132">
        <f t="shared" si="12"/>
        <v>0.11466213107815158</v>
      </c>
      <c r="E100" s="132">
        <f t="shared" si="12"/>
        <v>0.12291999648513213</v>
      </c>
      <c r="F100" s="132">
        <f t="shared" si="12"/>
        <v>0.12079075385318015</v>
      </c>
      <c r="G100" s="132">
        <f t="shared" si="12"/>
        <v>0.1182724664743315</v>
      </c>
      <c r="H100" s="132">
        <f t="shared" si="12"/>
        <v>0.11816606113466704</v>
      </c>
      <c r="I100" s="132">
        <f t="shared" si="12"/>
        <v>0.15651965410729701</v>
      </c>
      <c r="J100" s="132">
        <f t="shared" si="12"/>
        <v>0.1629560924805761</v>
      </c>
      <c r="K100" s="132">
        <f t="shared" si="12"/>
        <v>0.15897281289435</v>
      </c>
      <c r="L100" s="132">
        <f t="shared" si="12"/>
        <v>0.14053391926486641</v>
      </c>
      <c r="M100" s="132">
        <f t="shared" si="12"/>
        <v>0.11802370682776903</v>
      </c>
      <c r="N100" s="132">
        <f t="shared" si="12"/>
        <v>7.6856294388049112E-2</v>
      </c>
      <c r="O100" s="132">
        <f t="shared" si="12"/>
        <v>0.20015911633291178</v>
      </c>
      <c r="P100" s="132">
        <f t="shared" si="12"/>
        <v>0.21950127844506612</v>
      </c>
      <c r="Q100" s="132">
        <f t="shared" si="12"/>
        <v>0.22724206887083595</v>
      </c>
    </row>
    <row r="101" spans="1:17" ht="12" customHeight="1" x14ac:dyDescent="0.25">
      <c r="A101" s="166" t="s">
        <v>57</v>
      </c>
      <c r="B101" s="165">
        <f>RES_hhdet_fec!B$151</f>
        <v>4.0950811008628532E-2</v>
      </c>
      <c r="C101" s="165">
        <f>RES_hhdet_fec!C$151</f>
        <v>4.2122169380116092E-2</v>
      </c>
      <c r="D101" s="165">
        <f>RES_hhdet_fec!D$151</f>
        <v>5.3992192288509482E-2</v>
      </c>
      <c r="E101" s="165">
        <f>RES_hhdet_fec!E$151</f>
        <v>6.1921354819306065E-2</v>
      </c>
      <c r="F101" s="165">
        <f>RES_hhdet_fec!F$151</f>
        <v>5.5203639694057463E-2</v>
      </c>
      <c r="G101" s="165">
        <f>RES_hhdet_fec!G$151</f>
        <v>6.0761187109886275E-2</v>
      </c>
      <c r="H101" s="165">
        <f>RES_hhdet_fec!H$151</f>
        <v>5.758617622024241E-2</v>
      </c>
      <c r="I101" s="165">
        <f>RES_hhdet_fec!I$151</f>
        <v>7.2356880483623681E-2</v>
      </c>
      <c r="J101" s="165">
        <f>RES_hhdet_fec!J$151</f>
        <v>7.5023593549888468E-2</v>
      </c>
      <c r="K101" s="165">
        <f>RES_hhdet_fec!K$151</f>
        <v>7.0989665060038828E-2</v>
      </c>
      <c r="L101" s="165">
        <f>RES_hhdet_fec!L$151</f>
        <v>6.4187128327328147E-2</v>
      </c>
      <c r="M101" s="165">
        <f>RES_hhdet_fec!M$151</f>
        <v>5.5126638895497758E-2</v>
      </c>
      <c r="N101" s="165">
        <f>RES_hhdet_fec!N$151</f>
        <v>3.5476218365730727E-2</v>
      </c>
      <c r="O101" s="165">
        <f>RES_hhdet_fec!O$151</f>
        <v>9.1242021522756886E-2</v>
      </c>
      <c r="P101" s="165">
        <f>RES_hhdet_fec!P$151</f>
        <v>9.9083829676399449E-2</v>
      </c>
      <c r="Q101" s="165">
        <f>RES_hhdet_fec!Q$151</f>
        <v>0.10167582386989593</v>
      </c>
    </row>
    <row r="102" spans="1:17" ht="12" customHeight="1" x14ac:dyDescent="0.25">
      <c r="A102" s="147" t="s">
        <v>59</v>
      </c>
      <c r="B102" s="164">
        <f>RES_hhdet_fec!B$152</f>
        <v>5.6768211115496278E-2</v>
      </c>
      <c r="C102" s="164">
        <f>RES_hhdet_fec!C$152</f>
        <v>5.8822298257201665E-2</v>
      </c>
      <c r="D102" s="164">
        <f>RES_hhdet_fec!D$152</f>
        <v>6.0669938789642101E-2</v>
      </c>
      <c r="E102" s="164">
        <f>RES_hhdet_fec!E$152</f>
        <v>6.0998641665826074E-2</v>
      </c>
      <c r="F102" s="164">
        <f>RES_hhdet_fec!F$152</f>
        <v>6.5587114159122689E-2</v>
      </c>
      <c r="G102" s="164">
        <f>RES_hhdet_fec!G$152</f>
        <v>5.7511279364445222E-2</v>
      </c>
      <c r="H102" s="164">
        <f>RES_hhdet_fec!H$152</f>
        <v>6.0579884914424641E-2</v>
      </c>
      <c r="I102" s="164">
        <f>RES_hhdet_fec!I$152</f>
        <v>8.4162773623673345E-2</v>
      </c>
      <c r="J102" s="164">
        <f>RES_hhdet_fec!J$152</f>
        <v>8.7932498930687636E-2</v>
      </c>
      <c r="K102" s="164">
        <f>RES_hhdet_fec!K$152</f>
        <v>8.7983147834311173E-2</v>
      </c>
      <c r="L102" s="164">
        <f>RES_hhdet_fec!L$152</f>
        <v>7.6346790937538267E-2</v>
      </c>
      <c r="M102" s="164">
        <f>RES_hhdet_fec!M$152</f>
        <v>6.2897067932271261E-2</v>
      </c>
      <c r="N102" s="164">
        <f>RES_hhdet_fec!N$152</f>
        <v>4.1380076022318385E-2</v>
      </c>
      <c r="O102" s="164">
        <f>RES_hhdet_fec!O$152</f>
        <v>0.10891709481015491</v>
      </c>
      <c r="P102" s="164">
        <f>RES_hhdet_fec!P$152</f>
        <v>0.12041744876866668</v>
      </c>
      <c r="Q102" s="164">
        <f>RES_hhdet_fec!Q$152</f>
        <v>0.12556624500094002</v>
      </c>
    </row>
    <row r="103" spans="1:17" ht="12" customHeight="1" x14ac:dyDescent="0.25">
      <c r="A103" s="163" t="s">
        <v>142</v>
      </c>
      <c r="B103" s="162">
        <f>RES_hhdet_fec!B$153</f>
        <v>0.58415808708868044</v>
      </c>
      <c r="C103" s="162">
        <f>RES_hhdet_fec!C$153</f>
        <v>0.87117244246753534</v>
      </c>
      <c r="D103" s="162">
        <f>RES_hhdet_fec!D$153</f>
        <v>1.5897669909174907</v>
      </c>
      <c r="E103" s="162">
        <f>RES_hhdet_fec!E$153</f>
        <v>2.8277094764630317</v>
      </c>
      <c r="F103" s="162">
        <f>RES_hhdet_fec!F$153</f>
        <v>3.6320175143988078</v>
      </c>
      <c r="G103" s="162">
        <f>RES_hhdet_fec!G$153</f>
        <v>4.2706110195678022</v>
      </c>
      <c r="H103" s="162">
        <f>RES_hhdet_fec!H$153</f>
        <v>6.1081646714306395</v>
      </c>
      <c r="I103" s="162">
        <f>RES_hhdet_fec!I$153</f>
        <v>6.5510761624113991</v>
      </c>
      <c r="J103" s="162">
        <f>RES_hhdet_fec!J$153</f>
        <v>6.5026616277907472</v>
      </c>
      <c r="K103" s="162">
        <f>RES_hhdet_fec!K$153</f>
        <v>6.5248456665216175</v>
      </c>
      <c r="L103" s="162">
        <f>RES_hhdet_fec!L$153</f>
        <v>7.0985876450458267</v>
      </c>
      <c r="M103" s="162">
        <f>RES_hhdet_fec!M$153</f>
        <v>6.9127192570815748</v>
      </c>
      <c r="N103" s="162">
        <f>RES_hhdet_fec!N$153</f>
        <v>11.197649361253211</v>
      </c>
      <c r="O103" s="162">
        <f>RES_hhdet_fec!O$153</f>
        <v>10.577877700049932</v>
      </c>
      <c r="P103" s="162">
        <f>RES_hhdet_fec!P$153</f>
        <v>11.360502838990179</v>
      </c>
      <c r="Q103" s="162">
        <f>RES_hhdet_fec!Q$153</f>
        <v>17.764520798375361</v>
      </c>
    </row>
    <row r="104" spans="1:17" ht="12" customHeight="1" x14ac:dyDescent="0.25">
      <c r="A104" s="161" t="s">
        <v>141</v>
      </c>
      <c r="B104" s="160">
        <f>SUM(B105:B106)</f>
        <v>0.23245860781229491</v>
      </c>
      <c r="C104" s="160">
        <f t="shared" ref="C104:Q104" si="13">SUM(C105:C106)</f>
        <v>0.34782234210339569</v>
      </c>
      <c r="D104" s="160">
        <f t="shared" si="13"/>
        <v>0.64158580879250526</v>
      </c>
      <c r="E104" s="160">
        <f t="shared" si="13"/>
        <v>1.1923859605369462</v>
      </c>
      <c r="F104" s="160">
        <f t="shared" si="13"/>
        <v>1.4651895495158671</v>
      </c>
      <c r="G104" s="160">
        <f t="shared" si="13"/>
        <v>1.8013188085737437</v>
      </c>
      <c r="H104" s="160">
        <f t="shared" si="13"/>
        <v>2.6333636670648595</v>
      </c>
      <c r="I104" s="160">
        <f t="shared" si="13"/>
        <v>4.6326654530865969</v>
      </c>
      <c r="J104" s="160">
        <f t="shared" si="13"/>
        <v>5.0197283443512726</v>
      </c>
      <c r="K104" s="160">
        <f t="shared" si="13"/>
        <v>5.2250769673631767</v>
      </c>
      <c r="L104" s="160">
        <f t="shared" si="13"/>
        <v>5.8238144735499766</v>
      </c>
      <c r="M104" s="160">
        <f t="shared" si="13"/>
        <v>5.8854894344058923</v>
      </c>
      <c r="N104" s="160">
        <f t="shared" si="13"/>
        <v>9.0920048569214522</v>
      </c>
      <c r="O104" s="160">
        <f t="shared" si="13"/>
        <v>8.8325659250495256</v>
      </c>
      <c r="P104" s="160">
        <f t="shared" si="13"/>
        <v>9.8024336454946823</v>
      </c>
      <c r="Q104" s="160">
        <f t="shared" si="13"/>
        <v>15.858747545457089</v>
      </c>
    </row>
    <row r="105" spans="1:17" ht="12" customHeight="1" x14ac:dyDescent="0.25">
      <c r="A105" s="148" t="s">
        <v>60</v>
      </c>
      <c r="B105" s="156">
        <f>RES_hhdet_fec!B$155</f>
        <v>8.4613242455674698E-2</v>
      </c>
      <c r="C105" s="156">
        <f>RES_hhdet_fec!C$155</f>
        <v>0.12550457569498602</v>
      </c>
      <c r="D105" s="156">
        <f>RES_hhdet_fec!D$155</f>
        <v>0.26827926922316553</v>
      </c>
      <c r="E105" s="156">
        <f>RES_hhdet_fec!E$155</f>
        <v>0.54068094752902662</v>
      </c>
      <c r="F105" s="156">
        <f>RES_hhdet_fec!F$155</f>
        <v>0.59308141582796936</v>
      </c>
      <c r="G105" s="156">
        <f>RES_hhdet_fec!G$155</f>
        <v>0.81939927571427729</v>
      </c>
      <c r="H105" s="156">
        <f>RES_hhdet_fec!H$155</f>
        <v>1.149933151852667</v>
      </c>
      <c r="I105" s="156">
        <f>RES_hhdet_fec!I$155</f>
        <v>1.9521763199300941</v>
      </c>
      <c r="J105" s="156">
        <f>RES_hhdet_fec!J$155</f>
        <v>2.101567026791284</v>
      </c>
      <c r="K105" s="156">
        <f>RES_hhdet_fec!K$155</f>
        <v>2.1151799855027873</v>
      </c>
      <c r="L105" s="156">
        <f>RES_hhdet_fec!L$155</f>
        <v>2.4053990150496483</v>
      </c>
      <c r="M105" s="156">
        <f>RES_hhdet_fec!M$155</f>
        <v>2.4294486717304187</v>
      </c>
      <c r="N105" s="156">
        <f>RES_hhdet_fec!N$155</f>
        <v>3.984274410523331</v>
      </c>
      <c r="O105" s="156">
        <f>RES_hhdet_fec!O$155</f>
        <v>3.7609371392605349</v>
      </c>
      <c r="P105" s="156">
        <f>RES_hhdet_fec!P$155</f>
        <v>4.1044127134056883</v>
      </c>
      <c r="Q105" s="156">
        <f>RES_hhdet_fec!Q$155</f>
        <v>6.8727791128850759</v>
      </c>
    </row>
    <row r="106" spans="1:17" ht="12" customHeight="1" x14ac:dyDescent="0.25">
      <c r="A106" s="148" t="s">
        <v>59</v>
      </c>
      <c r="B106" s="156">
        <f>RES_hhdet_fec!B$156</f>
        <v>0.14784536535662021</v>
      </c>
      <c r="C106" s="156">
        <f>RES_hhdet_fec!C$156</f>
        <v>0.22231776640840964</v>
      </c>
      <c r="D106" s="156">
        <f>RES_hhdet_fec!D$156</f>
        <v>0.37330653956933973</v>
      </c>
      <c r="E106" s="156">
        <f>RES_hhdet_fec!E$156</f>
        <v>0.65170501300791972</v>
      </c>
      <c r="F106" s="156">
        <f>RES_hhdet_fec!F$156</f>
        <v>0.87210813368789786</v>
      </c>
      <c r="G106" s="156">
        <f>RES_hhdet_fec!G$156</f>
        <v>0.98191953285946643</v>
      </c>
      <c r="H106" s="156">
        <f>RES_hhdet_fec!H$156</f>
        <v>1.4834305152121923</v>
      </c>
      <c r="I106" s="156">
        <f>RES_hhdet_fec!I$156</f>
        <v>2.6804891331565028</v>
      </c>
      <c r="J106" s="156">
        <f>RES_hhdet_fec!J$156</f>
        <v>2.9181613175599885</v>
      </c>
      <c r="K106" s="156">
        <f>RES_hhdet_fec!K$156</f>
        <v>3.1098969818603894</v>
      </c>
      <c r="L106" s="156">
        <f>RES_hhdet_fec!L$156</f>
        <v>3.4184154585003279</v>
      </c>
      <c r="M106" s="156">
        <f>RES_hhdet_fec!M$156</f>
        <v>3.4560407626754732</v>
      </c>
      <c r="N106" s="156">
        <f>RES_hhdet_fec!N$156</f>
        <v>5.1077304463981221</v>
      </c>
      <c r="O106" s="156">
        <f>RES_hhdet_fec!O$156</f>
        <v>5.0716287857889908</v>
      </c>
      <c r="P106" s="156">
        <f>RES_hhdet_fec!P$156</f>
        <v>5.6980209320889941</v>
      </c>
      <c r="Q106" s="156">
        <f>RES_hhdet_fec!Q$156</f>
        <v>8.9859684325720135</v>
      </c>
    </row>
    <row r="107" spans="1:17" ht="12" customHeight="1" x14ac:dyDescent="0.25">
      <c r="A107" s="158" t="s">
        <v>62</v>
      </c>
      <c r="B107" s="157">
        <f>SUM(B108:B109)</f>
        <v>0.88355543909768786</v>
      </c>
      <c r="C107" s="157">
        <f t="shared" ref="C107:Q107" si="14">SUM(C108:C109)</f>
        <v>1.1831905297033911</v>
      </c>
      <c r="D107" s="157">
        <f t="shared" si="14"/>
        <v>1.9196127738769631</v>
      </c>
      <c r="E107" s="157">
        <f t="shared" si="14"/>
        <v>3.2054791242644392</v>
      </c>
      <c r="F107" s="157">
        <f t="shared" si="14"/>
        <v>3.9389283986594616</v>
      </c>
      <c r="G107" s="157">
        <f t="shared" si="14"/>
        <v>4.5436269543200725</v>
      </c>
      <c r="H107" s="157">
        <f t="shared" si="14"/>
        <v>6.5165099815812262</v>
      </c>
      <c r="I107" s="157">
        <f t="shared" si="14"/>
        <v>8.5124554750514605</v>
      </c>
      <c r="J107" s="157">
        <f t="shared" si="14"/>
        <v>8.5965815928608649</v>
      </c>
      <c r="K107" s="157">
        <f t="shared" si="14"/>
        <v>8.6787283386573559</v>
      </c>
      <c r="L107" s="157">
        <f t="shared" si="14"/>
        <v>9.6162757056933508</v>
      </c>
      <c r="M107" s="157">
        <f t="shared" si="14"/>
        <v>9.3456988105078285</v>
      </c>
      <c r="N107" s="157">
        <f t="shared" si="14"/>
        <v>14.662152667887373</v>
      </c>
      <c r="O107" s="157">
        <f t="shared" si="14"/>
        <v>14.30318631917847</v>
      </c>
      <c r="P107" s="157">
        <f t="shared" si="14"/>
        <v>16.084979043468685</v>
      </c>
      <c r="Q107" s="157">
        <f t="shared" si="14"/>
        <v>25.38261736137666</v>
      </c>
    </row>
    <row r="108" spans="1:17" ht="12" customHeight="1" x14ac:dyDescent="0.25">
      <c r="A108" s="23" t="s">
        <v>57</v>
      </c>
      <c r="B108" s="156">
        <f>RES_hhdet_fec!B$158</f>
        <v>7.5765165403239479E-2</v>
      </c>
      <c r="C108" s="156">
        <f>RES_hhdet_fec!C$158</f>
        <v>0.10046033199720401</v>
      </c>
      <c r="D108" s="156">
        <f>RES_hhdet_fec!D$158</f>
        <v>8.369875045596499E-2</v>
      </c>
      <c r="E108" s="156">
        <f>RES_hhdet_fec!E$158</f>
        <v>0.13634408808200663</v>
      </c>
      <c r="F108" s="156">
        <f>RES_hhdet_fec!F$158</f>
        <v>0.18995728025077979</v>
      </c>
      <c r="G108" s="156">
        <f>RES_hhdet_fec!G$158</f>
        <v>0.2082371016071686</v>
      </c>
      <c r="H108" s="156">
        <f>RES_hhdet_fec!H$158</f>
        <v>0.27915337354453296</v>
      </c>
      <c r="I108" s="156">
        <f>RES_hhdet_fec!I$158</f>
        <v>0.38621245082513145</v>
      </c>
      <c r="J108" s="156">
        <f>RES_hhdet_fec!J$158</f>
        <v>0.4119267869398906</v>
      </c>
      <c r="K108" s="156">
        <f>RES_hhdet_fec!K$158</f>
        <v>0.30044567200714623</v>
      </c>
      <c r="L108" s="156">
        <f>RES_hhdet_fec!L$158</f>
        <v>0.56767249472496362</v>
      </c>
      <c r="M108" s="156">
        <f>RES_hhdet_fec!M$158</f>
        <v>0.55016805019179904</v>
      </c>
      <c r="N108" s="156">
        <f>RES_hhdet_fec!N$158</f>
        <v>0.18590687549888307</v>
      </c>
      <c r="O108" s="156">
        <f>RES_hhdet_fec!O$158</f>
        <v>0.97807250443656468</v>
      </c>
      <c r="P108" s="156">
        <f>RES_hhdet_fec!P$158</f>
        <v>1.9431243009061747</v>
      </c>
      <c r="Q108" s="156">
        <f>RES_hhdet_fec!Q$158</f>
        <v>2.6534958735541005</v>
      </c>
    </row>
    <row r="109" spans="1:17" ht="12" customHeight="1" x14ac:dyDescent="0.25">
      <c r="A109" s="29" t="s">
        <v>140</v>
      </c>
      <c r="B109" s="57">
        <f>RES_hhdet_fec!B$159</f>
        <v>0.80779027369444834</v>
      </c>
      <c r="C109" s="57">
        <f>RES_hhdet_fec!C$159</f>
        <v>1.0827301977061872</v>
      </c>
      <c r="D109" s="57">
        <f>RES_hhdet_fec!D$159</f>
        <v>1.8359140234209981</v>
      </c>
      <c r="E109" s="57">
        <f>RES_hhdet_fec!E$159</f>
        <v>3.0691350361824323</v>
      </c>
      <c r="F109" s="57">
        <f>RES_hhdet_fec!F$159</f>
        <v>3.748971118408682</v>
      </c>
      <c r="G109" s="57">
        <f>RES_hhdet_fec!G$159</f>
        <v>4.335389852712904</v>
      </c>
      <c r="H109" s="57">
        <f>RES_hhdet_fec!H$159</f>
        <v>6.2373566080366931</v>
      </c>
      <c r="I109" s="57">
        <f>RES_hhdet_fec!I$159</f>
        <v>8.1262430242263299</v>
      </c>
      <c r="J109" s="57">
        <f>RES_hhdet_fec!J$159</f>
        <v>8.1846548059209745</v>
      </c>
      <c r="K109" s="57">
        <f>RES_hhdet_fec!K$159</f>
        <v>8.3782826666502093</v>
      </c>
      <c r="L109" s="57">
        <f>RES_hhdet_fec!L$159</f>
        <v>9.0486032109683876</v>
      </c>
      <c r="M109" s="57">
        <f>RES_hhdet_fec!M$159</f>
        <v>8.79553076031603</v>
      </c>
      <c r="N109" s="57">
        <f>RES_hhdet_fec!N$159</f>
        <v>14.47624579238849</v>
      </c>
      <c r="O109" s="57">
        <f>RES_hhdet_fec!O$159</f>
        <v>13.325113814741906</v>
      </c>
      <c r="P109" s="57">
        <f>RES_hhdet_fec!P$159</f>
        <v>14.141854742562511</v>
      </c>
      <c r="Q109" s="57">
        <f>RES_hhdet_fec!Q$159</f>
        <v>22.72912148782256</v>
      </c>
    </row>
    <row r="111" spans="1:17" ht="12" customHeight="1" x14ac:dyDescent="0.25">
      <c r="A111" s="152" t="s">
        <v>119</v>
      </c>
      <c r="B111" s="168">
        <f>SUM(B112,B114,B116,B125)</f>
        <v>6.0554176279976772</v>
      </c>
      <c r="C111" s="168">
        <f t="shared" ref="C111:Q111" si="15">SUM(C112,C114,C116,C125)</f>
        <v>8.6952083481138303</v>
      </c>
      <c r="D111" s="168">
        <f t="shared" si="15"/>
        <v>14.515278177091448</v>
      </c>
      <c r="E111" s="168">
        <f t="shared" si="15"/>
        <v>26.848434082681216</v>
      </c>
      <c r="F111" s="168">
        <f t="shared" si="15"/>
        <v>32.210260364129113</v>
      </c>
      <c r="G111" s="168">
        <f t="shared" si="15"/>
        <v>38.756567987369337</v>
      </c>
      <c r="H111" s="168">
        <f t="shared" si="15"/>
        <v>53.681452102671379</v>
      </c>
      <c r="I111" s="168">
        <f t="shared" si="15"/>
        <v>65.185812003394261</v>
      </c>
      <c r="J111" s="168">
        <f t="shared" si="15"/>
        <v>64.125437295387911</v>
      </c>
      <c r="K111" s="168">
        <f t="shared" si="15"/>
        <v>61.088843905890855</v>
      </c>
      <c r="L111" s="168">
        <f t="shared" si="15"/>
        <v>64.045251352325636</v>
      </c>
      <c r="M111" s="168">
        <f t="shared" si="15"/>
        <v>77.206814523494771</v>
      </c>
      <c r="N111" s="168">
        <f t="shared" si="15"/>
        <v>106.96898831696717</v>
      </c>
      <c r="O111" s="168">
        <f t="shared" si="15"/>
        <v>82.096955521778355</v>
      </c>
      <c r="P111" s="168">
        <f t="shared" si="15"/>
        <v>91.637829720498516</v>
      </c>
      <c r="Q111" s="168">
        <f t="shared" si="15"/>
        <v>166.15937559359935</v>
      </c>
    </row>
    <row r="112" spans="1:17" ht="12" customHeight="1" x14ac:dyDescent="0.25">
      <c r="A112" s="158" t="s">
        <v>65</v>
      </c>
      <c r="B112" s="157">
        <f>B113</f>
        <v>3.4965814348305879</v>
      </c>
      <c r="C112" s="157">
        <f t="shared" ref="C112:Q112" si="16">C113</f>
        <v>5.1460644102599291</v>
      </c>
      <c r="D112" s="157">
        <f t="shared" si="16"/>
        <v>8.6499365157174726</v>
      </c>
      <c r="E112" s="157">
        <f t="shared" si="16"/>
        <v>16.922519007787699</v>
      </c>
      <c r="F112" s="157">
        <f t="shared" si="16"/>
        <v>19.843081578706641</v>
      </c>
      <c r="G112" s="157">
        <f t="shared" si="16"/>
        <v>24.207249996779414</v>
      </c>
      <c r="H112" s="157">
        <f t="shared" si="16"/>
        <v>33.155464618433776</v>
      </c>
      <c r="I112" s="157">
        <f t="shared" si="16"/>
        <v>38.895928894168883</v>
      </c>
      <c r="J112" s="157">
        <f t="shared" si="16"/>
        <v>37.225193407316816</v>
      </c>
      <c r="K112" s="157">
        <f t="shared" si="16"/>
        <v>33.395511727201459</v>
      </c>
      <c r="L112" s="157">
        <f t="shared" si="16"/>
        <v>33.635400814357766</v>
      </c>
      <c r="M112" s="157">
        <f t="shared" si="16"/>
        <v>46.434619795355012</v>
      </c>
      <c r="N112" s="157">
        <f t="shared" si="16"/>
        <v>59.493393763341217</v>
      </c>
      <c r="O112" s="157">
        <f t="shared" si="16"/>
        <v>34.9421074534132</v>
      </c>
      <c r="P112" s="157">
        <f t="shared" si="16"/>
        <v>39.045914669302761</v>
      </c>
      <c r="Q112" s="157">
        <f t="shared" si="16"/>
        <v>82.524836030145238</v>
      </c>
    </row>
    <row r="113" spans="1:17" ht="12" customHeight="1" x14ac:dyDescent="0.25">
      <c r="A113" s="23" t="s">
        <v>60</v>
      </c>
      <c r="B113" s="156">
        <f>RES_hhdet_tes!B$145</f>
        <v>3.4965814348305879</v>
      </c>
      <c r="C113" s="156">
        <f>RES_hhdet_tes!C$145</f>
        <v>5.1460644102599291</v>
      </c>
      <c r="D113" s="156">
        <f>RES_hhdet_tes!D$145</f>
        <v>8.6499365157174726</v>
      </c>
      <c r="E113" s="156">
        <f>RES_hhdet_tes!E$145</f>
        <v>16.922519007787699</v>
      </c>
      <c r="F113" s="156">
        <f>RES_hhdet_tes!F$145</f>
        <v>19.843081578706641</v>
      </c>
      <c r="G113" s="156">
        <f>RES_hhdet_tes!G$145</f>
        <v>24.207249996779414</v>
      </c>
      <c r="H113" s="156">
        <f>RES_hhdet_tes!H$145</f>
        <v>33.155464618433776</v>
      </c>
      <c r="I113" s="156">
        <f>RES_hhdet_tes!I$145</f>
        <v>38.895928894168883</v>
      </c>
      <c r="J113" s="156">
        <f>RES_hhdet_tes!J$145</f>
        <v>37.225193407316816</v>
      </c>
      <c r="K113" s="156">
        <f>RES_hhdet_tes!K$145</f>
        <v>33.395511727201459</v>
      </c>
      <c r="L113" s="156">
        <f>RES_hhdet_tes!L$145</f>
        <v>33.635400814357766</v>
      </c>
      <c r="M113" s="156">
        <f>RES_hhdet_tes!M$145</f>
        <v>46.434619795355012</v>
      </c>
      <c r="N113" s="156">
        <f>RES_hhdet_tes!N$145</f>
        <v>59.493393763341217</v>
      </c>
      <c r="O113" s="156">
        <f>RES_hhdet_tes!O$145</f>
        <v>34.9421074534132</v>
      </c>
      <c r="P113" s="156">
        <f>RES_hhdet_tes!P$145</f>
        <v>39.045914669302761</v>
      </c>
      <c r="Q113" s="156">
        <f>RES_hhdet_tes!Q$145</f>
        <v>82.524836030145238</v>
      </c>
    </row>
    <row r="114" spans="1:17" ht="12" customHeight="1" x14ac:dyDescent="0.25">
      <c r="A114" s="158" t="s">
        <v>112</v>
      </c>
      <c r="B114" s="157">
        <f>B115</f>
        <v>1.1313923904805476</v>
      </c>
      <c r="C114" s="157">
        <f t="shared" ref="C114:Q114" si="17">C115</f>
        <v>1.5619080787872128</v>
      </c>
      <c r="D114" s="157">
        <f t="shared" si="17"/>
        <v>2.4802314060696364</v>
      </c>
      <c r="E114" s="157">
        <f t="shared" si="17"/>
        <v>4.1416024631389012</v>
      </c>
      <c r="F114" s="157">
        <f t="shared" si="17"/>
        <v>5.1506786748894395</v>
      </c>
      <c r="G114" s="157">
        <f t="shared" si="17"/>
        <v>6.1184947261883753</v>
      </c>
      <c r="H114" s="157">
        <f t="shared" si="17"/>
        <v>8.4285676219912293</v>
      </c>
      <c r="I114" s="157">
        <f t="shared" si="17"/>
        <v>10.465869584128537</v>
      </c>
      <c r="J114" s="157">
        <f t="shared" si="17"/>
        <v>10.678200770275515</v>
      </c>
      <c r="K114" s="157">
        <f t="shared" si="17"/>
        <v>11.101252430814331</v>
      </c>
      <c r="L114" s="157">
        <f t="shared" si="17"/>
        <v>12.173127190644017</v>
      </c>
      <c r="M114" s="157">
        <f t="shared" si="17"/>
        <v>12.762852886095319</v>
      </c>
      <c r="N114" s="157">
        <f t="shared" si="17"/>
        <v>18.917065542171834</v>
      </c>
      <c r="O114" s="157">
        <f t="shared" si="17"/>
        <v>19.595662464643741</v>
      </c>
      <c r="P114" s="157">
        <f t="shared" si="17"/>
        <v>22.323995294165865</v>
      </c>
      <c r="Q114" s="157">
        <f t="shared" si="17"/>
        <v>35.615658901978392</v>
      </c>
    </row>
    <row r="115" spans="1:17" ht="12" customHeight="1" x14ac:dyDescent="0.25">
      <c r="A115" s="23" t="s">
        <v>60</v>
      </c>
      <c r="B115" s="156">
        <f>RES_hhdet_tes!B$147</f>
        <v>1.1313923904805476</v>
      </c>
      <c r="C115" s="156">
        <f>RES_hhdet_tes!C$147</f>
        <v>1.5619080787872128</v>
      </c>
      <c r="D115" s="156">
        <f>RES_hhdet_tes!D$147</f>
        <v>2.4802314060696364</v>
      </c>
      <c r="E115" s="156">
        <f>RES_hhdet_tes!E$147</f>
        <v>4.1416024631389012</v>
      </c>
      <c r="F115" s="156">
        <f>RES_hhdet_tes!F$147</f>
        <v>5.1506786748894395</v>
      </c>
      <c r="G115" s="156">
        <f>RES_hhdet_tes!G$147</f>
        <v>6.1184947261883753</v>
      </c>
      <c r="H115" s="156">
        <f>RES_hhdet_tes!H$147</f>
        <v>8.4285676219912293</v>
      </c>
      <c r="I115" s="156">
        <f>RES_hhdet_tes!I$147</f>
        <v>10.465869584128537</v>
      </c>
      <c r="J115" s="156">
        <f>RES_hhdet_tes!J$147</f>
        <v>10.678200770275515</v>
      </c>
      <c r="K115" s="156">
        <f>RES_hhdet_tes!K$147</f>
        <v>11.101252430814331</v>
      </c>
      <c r="L115" s="156">
        <f>RES_hhdet_tes!L$147</f>
        <v>12.173127190644017</v>
      </c>
      <c r="M115" s="156">
        <f>RES_hhdet_tes!M$147</f>
        <v>12.762852886095319</v>
      </c>
      <c r="N115" s="156">
        <f>RES_hhdet_tes!N$147</f>
        <v>18.917065542171834</v>
      </c>
      <c r="O115" s="156">
        <f>RES_hhdet_tes!O$147</f>
        <v>19.595662464643741</v>
      </c>
      <c r="P115" s="156">
        <f>RES_hhdet_tes!P$147</f>
        <v>22.323995294165865</v>
      </c>
      <c r="Q115" s="156">
        <f>RES_hhdet_tes!Q$147</f>
        <v>35.615658901978392</v>
      </c>
    </row>
    <row r="116" spans="1:17" ht="12" customHeight="1" x14ac:dyDescent="0.25">
      <c r="A116" s="158" t="s">
        <v>63</v>
      </c>
      <c r="B116" s="157">
        <f>SUM(B117:B118,B121:B122)</f>
        <v>0.76378609786895701</v>
      </c>
      <c r="C116" s="157">
        <f t="shared" ref="C116:Q116" si="18">SUM(C117:C118,C121:C122)</f>
        <v>1.0796671253132992</v>
      </c>
      <c r="D116" s="157">
        <f t="shared" si="18"/>
        <v>1.856782829690278</v>
      </c>
      <c r="E116" s="157">
        <f t="shared" si="18"/>
        <v>3.202129044571512</v>
      </c>
      <c r="F116" s="157">
        <f t="shared" si="18"/>
        <v>4.0376240787712865</v>
      </c>
      <c r="G116" s="157">
        <f t="shared" si="18"/>
        <v>4.7474544765173867</v>
      </c>
      <c r="H116" s="157">
        <f t="shared" si="18"/>
        <v>6.7855541676578746</v>
      </c>
      <c r="I116" s="157">
        <f t="shared" si="18"/>
        <v>8.8741627735287381</v>
      </c>
      <c r="J116" s="157">
        <f t="shared" si="18"/>
        <v>9.2041065643059845</v>
      </c>
      <c r="K116" s="157">
        <f t="shared" si="18"/>
        <v>9.4538146874704196</v>
      </c>
      <c r="L116" s="157">
        <f t="shared" si="18"/>
        <v>10.391767874057193</v>
      </c>
      <c r="M116" s="157">
        <f t="shared" si="18"/>
        <v>10.359642492061845</v>
      </c>
      <c r="N116" s="157">
        <f t="shared" si="18"/>
        <v>16.248100634482512</v>
      </c>
      <c r="O116" s="157">
        <f t="shared" si="18"/>
        <v>15.83228046515703</v>
      </c>
      <c r="P116" s="157">
        <f t="shared" si="18"/>
        <v>17.355460541270816</v>
      </c>
      <c r="Q116" s="157">
        <f t="shared" si="18"/>
        <v>27.420696296830869</v>
      </c>
    </row>
    <row r="117" spans="1:17" ht="12" customHeight="1" x14ac:dyDescent="0.25">
      <c r="A117" s="167" t="s">
        <v>144</v>
      </c>
      <c r="B117" s="132">
        <f>RES_hhdet_tes!B$149</f>
        <v>0.13427243446931703</v>
      </c>
      <c r="C117" s="132">
        <f>RES_hhdet_tes!C$149</f>
        <v>0.14173310421752164</v>
      </c>
      <c r="D117" s="132">
        <f>RES_hhdet_tes!D$149</f>
        <v>0.15829814380472487</v>
      </c>
      <c r="E117" s="132">
        <f>RES_hhdet_tes!E$149</f>
        <v>0.16315671799777767</v>
      </c>
      <c r="F117" s="132">
        <f>RES_hhdet_tes!F$149</f>
        <v>0.17328477925900101</v>
      </c>
      <c r="G117" s="132">
        <f>RES_hhdet_tes!G$149</f>
        <v>0.1645069800888285</v>
      </c>
      <c r="H117" s="132">
        <f>RES_hhdet_tes!H$149</f>
        <v>0.16171928282027834</v>
      </c>
      <c r="I117" s="132">
        <f>RES_hhdet_tes!I$149</f>
        <v>0.13256667589696799</v>
      </c>
      <c r="J117" s="132">
        <f>RES_hhdet_tes!J$149</f>
        <v>0.1281623307329379</v>
      </c>
      <c r="K117" s="132">
        <f>RES_hhdet_tes!K$149</f>
        <v>0.12167009097737684</v>
      </c>
      <c r="L117" s="132">
        <f>RES_hhdet_tes!L$149</f>
        <v>0.10578048175832595</v>
      </c>
      <c r="M117" s="132">
        <f>RES_hhdet_tes!M$149</f>
        <v>8.7996119703234801E-2</v>
      </c>
      <c r="N117" s="132">
        <f>RES_hhdet_tes!N$149</f>
        <v>5.6331152025447161E-2</v>
      </c>
      <c r="O117" s="132">
        <f>RES_hhdet_tes!O$149</f>
        <v>0.14666404864160509</v>
      </c>
      <c r="P117" s="132">
        <f>RES_hhdet_tes!P$149</f>
        <v>0.15735010341541528</v>
      </c>
      <c r="Q117" s="132">
        <f>RES_hhdet_tes!Q$149</f>
        <v>0.15113127951706354</v>
      </c>
    </row>
    <row r="118" spans="1:17" ht="12" customHeight="1" x14ac:dyDescent="0.25">
      <c r="A118" s="167" t="s">
        <v>143</v>
      </c>
      <c r="B118" s="132">
        <f>SUM(B119:B120)</f>
        <v>7.6198874979609893E-2</v>
      </c>
      <c r="C118" s="132">
        <f t="shared" ref="C118:Q118" si="19">SUM(C119:C120)</f>
        <v>7.9310562779972948E-2</v>
      </c>
      <c r="D118" s="132">
        <f t="shared" si="19"/>
        <v>8.7693586054512079E-2</v>
      </c>
      <c r="E118" s="132">
        <f t="shared" si="19"/>
        <v>9.2641763738581864E-2</v>
      </c>
      <c r="F118" s="132">
        <f t="shared" si="19"/>
        <v>9.4344901828656624E-2</v>
      </c>
      <c r="G118" s="132">
        <f t="shared" si="19"/>
        <v>8.9602671662717043E-2</v>
      </c>
      <c r="H118" s="132">
        <f t="shared" si="19"/>
        <v>9.1438832531142267E-2</v>
      </c>
      <c r="I118" s="132">
        <f t="shared" si="19"/>
        <v>0.12333604502561568</v>
      </c>
      <c r="J118" s="132">
        <f t="shared" si="19"/>
        <v>0.12921017004032886</v>
      </c>
      <c r="K118" s="132">
        <f t="shared" si="19"/>
        <v>0.12749005235534266</v>
      </c>
      <c r="L118" s="132">
        <f t="shared" si="19"/>
        <v>0.11227507913666715</v>
      </c>
      <c r="M118" s="132">
        <f t="shared" si="19"/>
        <v>9.3886020362496325E-2</v>
      </c>
      <c r="N118" s="132">
        <f t="shared" si="19"/>
        <v>6.1415483229195135E-2</v>
      </c>
      <c r="O118" s="132">
        <f t="shared" si="19"/>
        <v>0.16143482348404001</v>
      </c>
      <c r="P118" s="132">
        <f t="shared" si="19"/>
        <v>0.1775359165992286</v>
      </c>
      <c r="Q118" s="132">
        <f t="shared" si="19"/>
        <v>0.1842249522763646</v>
      </c>
    </row>
    <row r="119" spans="1:17" ht="12" customHeight="1" x14ac:dyDescent="0.25">
      <c r="A119" s="166" t="s">
        <v>57</v>
      </c>
      <c r="B119" s="165">
        <f>RES_hhdet_tes!B$151</f>
        <v>1.9430663864113608E-2</v>
      </c>
      <c r="C119" s="165">
        <f>RES_hhdet_tes!C$151</f>
        <v>2.0488264522771284E-2</v>
      </c>
      <c r="D119" s="165">
        <f>RES_hhdet_tes!D$151</f>
        <v>2.7023647264869995E-2</v>
      </c>
      <c r="E119" s="165">
        <f>RES_hhdet_tes!E$151</f>
        <v>3.1643122072755776E-2</v>
      </c>
      <c r="F119" s="165">
        <f>RES_hhdet_tes!F$151</f>
        <v>2.8757787669533942E-2</v>
      </c>
      <c r="G119" s="165">
        <f>RES_hhdet_tes!G$151</f>
        <v>3.2091392298271793E-2</v>
      </c>
      <c r="H119" s="165">
        <f>RES_hhdet_tes!H$151</f>
        <v>3.0858947616717647E-2</v>
      </c>
      <c r="I119" s="165">
        <f>RES_hhdet_tes!I$151</f>
        <v>3.917327140194235E-2</v>
      </c>
      <c r="J119" s="165">
        <f>RES_hhdet_tes!J$151</f>
        <v>4.1277671109641215E-2</v>
      </c>
      <c r="K119" s="165">
        <f>RES_hhdet_tes!K$151</f>
        <v>3.9506904521031477E-2</v>
      </c>
      <c r="L119" s="165">
        <f>RES_hhdet_tes!L$151</f>
        <v>3.5928288199128834E-2</v>
      </c>
      <c r="M119" s="165">
        <f>RES_hhdet_tes!M$151</f>
        <v>3.0988952430225057E-2</v>
      </c>
      <c r="N119" s="165">
        <f>RES_hhdet_tes!N$151</f>
        <v>2.0035407206876771E-2</v>
      </c>
      <c r="O119" s="165">
        <f>RES_hhdet_tes!O$151</f>
        <v>5.2517728673885093E-2</v>
      </c>
      <c r="P119" s="165">
        <f>RES_hhdet_tes!P$151</f>
        <v>5.7118467830561966E-2</v>
      </c>
      <c r="Q119" s="165">
        <f>RES_hhdet_tes!Q$151</f>
        <v>5.8658707275424611E-2</v>
      </c>
    </row>
    <row r="120" spans="1:17" ht="12" customHeight="1" x14ac:dyDescent="0.25">
      <c r="A120" s="147" t="s">
        <v>59</v>
      </c>
      <c r="B120" s="164">
        <f>RES_hhdet_tes!B$152</f>
        <v>5.6768211115496278E-2</v>
      </c>
      <c r="C120" s="164">
        <f>RES_hhdet_tes!C$152</f>
        <v>5.8822298257201672E-2</v>
      </c>
      <c r="D120" s="164">
        <f>RES_hhdet_tes!D$152</f>
        <v>6.0669938789642087E-2</v>
      </c>
      <c r="E120" s="164">
        <f>RES_hhdet_tes!E$152</f>
        <v>6.0998641665826088E-2</v>
      </c>
      <c r="F120" s="164">
        <f>RES_hhdet_tes!F$152</f>
        <v>6.5587114159122675E-2</v>
      </c>
      <c r="G120" s="164">
        <f>RES_hhdet_tes!G$152</f>
        <v>5.7511279364445243E-2</v>
      </c>
      <c r="H120" s="164">
        <f>RES_hhdet_tes!H$152</f>
        <v>6.057988491442462E-2</v>
      </c>
      <c r="I120" s="164">
        <f>RES_hhdet_tes!I$152</f>
        <v>8.4162773623673331E-2</v>
      </c>
      <c r="J120" s="164">
        <f>RES_hhdet_tes!J$152</f>
        <v>8.7932498930687636E-2</v>
      </c>
      <c r="K120" s="164">
        <f>RES_hhdet_tes!K$152</f>
        <v>8.7983147834311173E-2</v>
      </c>
      <c r="L120" s="164">
        <f>RES_hhdet_tes!L$152</f>
        <v>7.6346790937538309E-2</v>
      </c>
      <c r="M120" s="164">
        <f>RES_hhdet_tes!M$152</f>
        <v>6.2897067932271275E-2</v>
      </c>
      <c r="N120" s="164">
        <f>RES_hhdet_tes!N$152</f>
        <v>4.1380076022318364E-2</v>
      </c>
      <c r="O120" s="164">
        <f>RES_hhdet_tes!O$152</f>
        <v>0.10891709481015491</v>
      </c>
      <c r="P120" s="164">
        <f>RES_hhdet_tes!P$152</f>
        <v>0.12041744876866663</v>
      </c>
      <c r="Q120" s="164">
        <f>RES_hhdet_tes!Q$152</f>
        <v>0.12556624500093999</v>
      </c>
    </row>
    <row r="121" spans="1:17" ht="12" customHeight="1" x14ac:dyDescent="0.25">
      <c r="A121" s="163" t="s">
        <v>142</v>
      </c>
      <c r="B121" s="162">
        <f>RES_hhdet_tes!B$153</f>
        <v>0.3541692535041055</v>
      </c>
      <c r="C121" s="162">
        <f>RES_hhdet_tes!C$153</f>
        <v>0.55339334989284139</v>
      </c>
      <c r="D121" s="162">
        <f>RES_hhdet_tes!D$153</f>
        <v>1.050869624083026</v>
      </c>
      <c r="E121" s="162">
        <f>RES_hhdet_tes!E$153</f>
        <v>1.9165386560830666</v>
      </c>
      <c r="F121" s="162">
        <f>RES_hhdet_tes!F$153</f>
        <v>2.4819569105700885</v>
      </c>
      <c r="G121" s="162">
        <f>RES_hhdet_tes!G$153</f>
        <v>2.9351669163528138</v>
      </c>
      <c r="H121" s="162">
        <f>RES_hhdet_tes!H$153</f>
        <v>4.235762089943492</v>
      </c>
      <c r="I121" s="162">
        <f>RES_hhdet_tes!I$153</f>
        <v>4.5520124999781482</v>
      </c>
      <c r="J121" s="162">
        <f>RES_hhdet_tes!J$153</f>
        <v>4.5359766706181022</v>
      </c>
      <c r="K121" s="162">
        <f>RES_hhdet_tes!K$153</f>
        <v>4.5893462801460423</v>
      </c>
      <c r="L121" s="162">
        <f>RES_hhdet_tes!L$153</f>
        <v>5.0341201277732406</v>
      </c>
      <c r="M121" s="162">
        <f>RES_hhdet_tes!M$153</f>
        <v>4.9743214340458008</v>
      </c>
      <c r="N121" s="162">
        <f>RES_hhdet_tes!N$153</f>
        <v>8.1261486274644117</v>
      </c>
      <c r="O121" s="162">
        <f>RES_hhdet_tes!O$153</f>
        <v>7.7139258010919098</v>
      </c>
      <c r="P121" s="162">
        <f>RES_hhdet_tes!P$153</f>
        <v>8.3198766482017437</v>
      </c>
      <c r="Q121" s="162">
        <f>RES_hhdet_tes!Q$153</f>
        <v>13.041591071556864</v>
      </c>
    </row>
    <row r="122" spans="1:17" ht="12" customHeight="1" x14ac:dyDescent="0.25">
      <c r="A122" s="161" t="s">
        <v>141</v>
      </c>
      <c r="B122" s="160">
        <f>SUM(B123:B124)</f>
        <v>0.1991455349159246</v>
      </c>
      <c r="C122" s="160">
        <f t="shared" ref="C122:Q122" si="20">SUM(C123:C124)</f>
        <v>0.30523010842296322</v>
      </c>
      <c r="D122" s="160">
        <f t="shared" si="20"/>
        <v>0.5599214757480151</v>
      </c>
      <c r="E122" s="160">
        <f t="shared" si="20"/>
        <v>1.0297919067520858</v>
      </c>
      <c r="F122" s="160">
        <f t="shared" si="20"/>
        <v>1.2880374871135403</v>
      </c>
      <c r="G122" s="160">
        <f t="shared" si="20"/>
        <v>1.5581779084130276</v>
      </c>
      <c r="H122" s="160">
        <f t="shared" si="20"/>
        <v>2.2966339623629617</v>
      </c>
      <c r="I122" s="160">
        <f t="shared" si="20"/>
        <v>4.0662475526280071</v>
      </c>
      <c r="J122" s="160">
        <f t="shared" si="20"/>
        <v>4.4107573929146167</v>
      </c>
      <c r="K122" s="160">
        <f t="shared" si="20"/>
        <v>4.6153082639916585</v>
      </c>
      <c r="L122" s="160">
        <f t="shared" si="20"/>
        <v>5.1395921853889588</v>
      </c>
      <c r="M122" s="160">
        <f t="shared" si="20"/>
        <v>5.2034389179503115</v>
      </c>
      <c r="N122" s="160">
        <f t="shared" si="20"/>
        <v>8.0042053717634563</v>
      </c>
      <c r="O122" s="160">
        <f t="shared" si="20"/>
        <v>7.8102557919394764</v>
      </c>
      <c r="P122" s="160">
        <f t="shared" si="20"/>
        <v>8.7006978730544269</v>
      </c>
      <c r="Q122" s="160">
        <f t="shared" si="20"/>
        <v>14.043748993480577</v>
      </c>
    </row>
    <row r="123" spans="1:17" ht="12" customHeight="1" x14ac:dyDescent="0.25">
      <c r="A123" s="148" t="s">
        <v>60</v>
      </c>
      <c r="B123" s="156">
        <f>RES_hhdet_tes!B$155</f>
        <v>5.130016955930438E-2</v>
      </c>
      <c r="C123" s="156">
        <f>RES_hhdet_tes!C$155</f>
        <v>8.2912342014553622E-2</v>
      </c>
      <c r="D123" s="156">
        <f>RES_hhdet_tes!D$155</f>
        <v>0.18661493617867542</v>
      </c>
      <c r="E123" s="156">
        <f>RES_hhdet_tes!E$155</f>
        <v>0.37808689374416588</v>
      </c>
      <c r="F123" s="156">
        <f>RES_hhdet_tes!F$155</f>
        <v>0.41592935342564236</v>
      </c>
      <c r="G123" s="156">
        <f>RES_hhdet_tes!G$155</f>
        <v>0.5762583755535613</v>
      </c>
      <c r="H123" s="156">
        <f>RES_hhdet_tes!H$155</f>
        <v>0.81320344715076864</v>
      </c>
      <c r="I123" s="156">
        <f>RES_hhdet_tes!I$155</f>
        <v>1.3857584194715038</v>
      </c>
      <c r="J123" s="156">
        <f>RES_hhdet_tes!J$155</f>
        <v>1.4925960753546283</v>
      </c>
      <c r="K123" s="156">
        <f>RES_hhdet_tes!K$155</f>
        <v>1.5054112821312691</v>
      </c>
      <c r="L123" s="156">
        <f>RES_hhdet_tes!L$155</f>
        <v>1.721176726888632</v>
      </c>
      <c r="M123" s="156">
        <f>RES_hhdet_tes!M$155</f>
        <v>1.7473981552748374</v>
      </c>
      <c r="N123" s="156">
        <f>RES_hhdet_tes!N$155</f>
        <v>2.8964749253653328</v>
      </c>
      <c r="O123" s="156">
        <f>RES_hhdet_tes!O$155</f>
        <v>2.7386270061504856</v>
      </c>
      <c r="P123" s="156">
        <f>RES_hhdet_tes!P$155</f>
        <v>3.0026769409654381</v>
      </c>
      <c r="Q123" s="156">
        <f>RES_hhdet_tes!Q$155</f>
        <v>5.0577805609085695</v>
      </c>
    </row>
    <row r="124" spans="1:17" ht="12" customHeight="1" x14ac:dyDescent="0.25">
      <c r="A124" s="148" t="s">
        <v>59</v>
      </c>
      <c r="B124" s="156">
        <f>RES_hhdet_tes!B$156</f>
        <v>0.14784536535662021</v>
      </c>
      <c r="C124" s="156">
        <f>RES_hhdet_tes!C$156</f>
        <v>0.22231776640840958</v>
      </c>
      <c r="D124" s="156">
        <f>RES_hhdet_tes!D$156</f>
        <v>0.37330653956933968</v>
      </c>
      <c r="E124" s="156">
        <f>RES_hhdet_tes!E$156</f>
        <v>0.65170501300791994</v>
      </c>
      <c r="F124" s="156">
        <f>RES_hhdet_tes!F$156</f>
        <v>0.87210813368789786</v>
      </c>
      <c r="G124" s="156">
        <f>RES_hhdet_tes!G$156</f>
        <v>0.98191953285946643</v>
      </c>
      <c r="H124" s="156">
        <f>RES_hhdet_tes!H$156</f>
        <v>1.4834305152121929</v>
      </c>
      <c r="I124" s="156">
        <f>RES_hhdet_tes!I$156</f>
        <v>2.6804891331565033</v>
      </c>
      <c r="J124" s="156">
        <f>RES_hhdet_tes!J$156</f>
        <v>2.9181613175599881</v>
      </c>
      <c r="K124" s="156">
        <f>RES_hhdet_tes!K$156</f>
        <v>3.1098969818603894</v>
      </c>
      <c r="L124" s="156">
        <f>RES_hhdet_tes!L$156</f>
        <v>3.4184154585003266</v>
      </c>
      <c r="M124" s="156">
        <f>RES_hhdet_tes!M$156</f>
        <v>3.4560407626754746</v>
      </c>
      <c r="N124" s="156">
        <f>RES_hhdet_tes!N$156</f>
        <v>5.107730446398123</v>
      </c>
      <c r="O124" s="156">
        <f>RES_hhdet_tes!O$156</f>
        <v>5.0716287857889908</v>
      </c>
      <c r="P124" s="156">
        <f>RES_hhdet_tes!P$156</f>
        <v>5.6980209320889896</v>
      </c>
      <c r="Q124" s="156">
        <f>RES_hhdet_tes!Q$156</f>
        <v>8.9859684325720082</v>
      </c>
    </row>
    <row r="125" spans="1:17" ht="12" customHeight="1" x14ac:dyDescent="0.25">
      <c r="A125" s="158" t="s">
        <v>62</v>
      </c>
      <c r="B125" s="157">
        <f>SUM(B126:B127)</f>
        <v>0.66365770481758446</v>
      </c>
      <c r="C125" s="157">
        <f t="shared" ref="C125:Q125" si="21">SUM(C126:C127)</f>
        <v>0.90756873375338887</v>
      </c>
      <c r="D125" s="157">
        <f t="shared" si="21"/>
        <v>1.5283274256140609</v>
      </c>
      <c r="E125" s="157">
        <f t="shared" si="21"/>
        <v>2.5821835671831006</v>
      </c>
      <c r="F125" s="157">
        <f t="shared" si="21"/>
        <v>3.1788760317617464</v>
      </c>
      <c r="G125" s="157">
        <f t="shared" si="21"/>
        <v>3.6833687878841599</v>
      </c>
      <c r="H125" s="157">
        <f t="shared" si="21"/>
        <v>5.3118656945884961</v>
      </c>
      <c r="I125" s="157">
        <f t="shared" si="21"/>
        <v>6.949850751568114</v>
      </c>
      <c r="J125" s="157">
        <f t="shared" si="21"/>
        <v>7.0179365534895926</v>
      </c>
      <c r="K125" s="157">
        <f t="shared" si="21"/>
        <v>7.1382650604046436</v>
      </c>
      <c r="L125" s="157">
        <f t="shared" si="21"/>
        <v>7.8449554732666638</v>
      </c>
      <c r="M125" s="157">
        <f t="shared" si="21"/>
        <v>7.649699349982602</v>
      </c>
      <c r="N125" s="157">
        <f t="shared" si="21"/>
        <v>12.310428376971606</v>
      </c>
      <c r="O125" s="157">
        <f t="shared" si="21"/>
        <v>11.726905138564387</v>
      </c>
      <c r="P125" s="157">
        <f t="shared" si="21"/>
        <v>12.912459215759068</v>
      </c>
      <c r="Q125" s="157">
        <f t="shared" si="21"/>
        <v>20.598184364644844</v>
      </c>
    </row>
    <row r="126" spans="1:17" ht="12" customHeight="1" x14ac:dyDescent="0.25">
      <c r="A126" s="23" t="s">
        <v>57</v>
      </c>
      <c r="B126" s="156">
        <f>RES_hhdet_tes!B$158</f>
        <v>3.0277159720540472E-2</v>
      </c>
      <c r="C126" s="156">
        <f>RES_hhdet_tes!C$158</f>
        <v>4.1990888933844485E-2</v>
      </c>
      <c r="D126" s="156">
        <f>RES_hhdet_tes!D$158</f>
        <v>3.5350811727246634E-2</v>
      </c>
      <c r="E126" s="156">
        <f>RES_hhdet_tes!E$158</f>
        <v>5.9793026463571597E-2</v>
      </c>
      <c r="F126" s="156">
        <f>RES_hhdet_tes!F$158</f>
        <v>8.4742537685456823E-2</v>
      </c>
      <c r="G126" s="156">
        <f>RES_hhdet_tes!G$158</f>
        <v>9.3603051122992956E-2</v>
      </c>
      <c r="H126" s="156">
        <f>RES_hhdet_tes!H$158</f>
        <v>0.12677372901531742</v>
      </c>
      <c r="I126" s="156">
        <f>RES_hhdet_tes!I$158</f>
        <v>0.17685684770742371</v>
      </c>
      <c r="J126" s="156">
        <f>RES_hhdet_tes!J$158</f>
        <v>0.18934533224080033</v>
      </c>
      <c r="K126" s="156">
        <f>RES_hhdet_tes!K$158</f>
        <v>0.13876424712797103</v>
      </c>
      <c r="L126" s="156">
        <f>RES_hhdet_tes!L$158</f>
        <v>0.2646348568718298</v>
      </c>
      <c r="M126" s="156">
        <f>RES_hhdet_tes!M$158</f>
        <v>0.25647813132200331</v>
      </c>
      <c r="N126" s="156">
        <f>RES_hhdet_tes!N$158</f>
        <v>8.7575304507163498E-2</v>
      </c>
      <c r="O126" s="156">
        <f>RES_hhdet_tes!O$158</f>
        <v>0.46520865242602755</v>
      </c>
      <c r="P126" s="156">
        <f>RES_hhdet_tes!P$158</f>
        <v>0.92676303690036599</v>
      </c>
      <c r="Q126" s="156">
        <f>RES_hhdet_tes!Q$158</f>
        <v>1.267523489123592</v>
      </c>
    </row>
    <row r="127" spans="1:17" ht="12" customHeight="1" x14ac:dyDescent="0.25">
      <c r="A127" s="29" t="s">
        <v>140</v>
      </c>
      <c r="B127" s="57">
        <f>RES_hhdet_tes!B$159</f>
        <v>0.633380545097044</v>
      </c>
      <c r="C127" s="57">
        <f>RES_hhdet_tes!C$159</f>
        <v>0.86557784481954436</v>
      </c>
      <c r="D127" s="57">
        <f>RES_hhdet_tes!D$159</f>
        <v>1.4929766138868141</v>
      </c>
      <c r="E127" s="57">
        <f>RES_hhdet_tes!E$159</f>
        <v>2.5223905407195288</v>
      </c>
      <c r="F127" s="57">
        <f>RES_hhdet_tes!F$159</f>
        <v>3.0941334940762895</v>
      </c>
      <c r="G127" s="57">
        <f>RES_hhdet_tes!G$159</f>
        <v>3.5897657367611671</v>
      </c>
      <c r="H127" s="57">
        <f>RES_hhdet_tes!H$159</f>
        <v>5.1850919655731786</v>
      </c>
      <c r="I127" s="57">
        <f>RES_hhdet_tes!I$159</f>
        <v>6.7729939038606899</v>
      </c>
      <c r="J127" s="57">
        <f>RES_hhdet_tes!J$159</f>
        <v>6.828591221248792</v>
      </c>
      <c r="K127" s="57">
        <f>RES_hhdet_tes!K$159</f>
        <v>6.999500813276673</v>
      </c>
      <c r="L127" s="57">
        <f>RES_hhdet_tes!L$159</f>
        <v>7.5803206163948342</v>
      </c>
      <c r="M127" s="57">
        <f>RES_hhdet_tes!M$159</f>
        <v>7.3932212186605986</v>
      </c>
      <c r="N127" s="57">
        <f>RES_hhdet_tes!N$159</f>
        <v>12.222853072464442</v>
      </c>
      <c r="O127" s="57">
        <f>RES_hhdet_tes!O$159</f>
        <v>11.261696486138359</v>
      </c>
      <c r="P127" s="57">
        <f>RES_hhdet_tes!P$159</f>
        <v>11.985696178858701</v>
      </c>
      <c r="Q127" s="57">
        <f>RES_hhdet_tes!Q$159</f>
        <v>19.330660875521254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0.98513161320470799</v>
      </c>
      <c r="C129" s="175">
        <f t="shared" si="22"/>
        <v>1.0210950351622907</v>
      </c>
      <c r="D129" s="175">
        <f t="shared" si="22"/>
        <v>1.0605856146325641</v>
      </c>
      <c r="E129" s="175">
        <f t="shared" si="22"/>
        <v>1.1073064628580622</v>
      </c>
      <c r="F129" s="175">
        <f t="shared" si="22"/>
        <v>1.1267902469193301</v>
      </c>
      <c r="G129" s="175">
        <f t="shared" si="22"/>
        <v>1.1528500878398258</v>
      </c>
      <c r="H129" s="175">
        <f t="shared" si="22"/>
        <v>1.1954394034872713</v>
      </c>
      <c r="I129" s="175">
        <f t="shared" si="22"/>
        <v>1.2265131661509463</v>
      </c>
      <c r="J129" s="175">
        <f t="shared" si="22"/>
        <v>1.2266585368852929</v>
      </c>
      <c r="K129" s="175">
        <f t="shared" si="22"/>
        <v>1.2284939237761396</v>
      </c>
      <c r="L129" s="175">
        <f t="shared" si="22"/>
        <v>1.2522077418772426</v>
      </c>
      <c r="M129" s="175">
        <f t="shared" si="22"/>
        <v>1.3170114842912044</v>
      </c>
      <c r="N129" s="175">
        <f t="shared" si="22"/>
        <v>1.4330957156418276</v>
      </c>
      <c r="O129" s="175">
        <f t="shared" si="22"/>
        <v>1.3540478907042204</v>
      </c>
      <c r="P129" s="175">
        <f t="shared" si="22"/>
        <v>1.3871421177101593</v>
      </c>
      <c r="Q129" s="175">
        <f t="shared" si="22"/>
        <v>1.5497129251074435</v>
      </c>
    </row>
    <row r="130" spans="1:17" ht="12" customHeight="1" x14ac:dyDescent="0.25">
      <c r="A130" s="158" t="s">
        <v>65</v>
      </c>
      <c r="B130" s="169">
        <f t="shared" si="22"/>
        <v>1.0531409963417129</v>
      </c>
      <c r="C130" s="169">
        <f t="shared" si="22"/>
        <v>1.0829658192412159</v>
      </c>
      <c r="D130" s="169">
        <f t="shared" si="22"/>
        <v>1.1296114965369328</v>
      </c>
      <c r="E130" s="169">
        <f t="shared" si="22"/>
        <v>1.1845881881798013</v>
      </c>
      <c r="F130" s="169">
        <f t="shared" si="22"/>
        <v>1.2165746365285051</v>
      </c>
      <c r="G130" s="169">
        <f t="shared" si="22"/>
        <v>1.2521653607143817</v>
      </c>
      <c r="H130" s="169">
        <f t="shared" si="22"/>
        <v>1.3300636228600717</v>
      </c>
      <c r="I130" s="169">
        <f t="shared" si="22"/>
        <v>1.3954262486003703</v>
      </c>
      <c r="J130" s="169">
        <f t="shared" si="22"/>
        <v>1.4047194871966953</v>
      </c>
      <c r="K130" s="169">
        <f t="shared" si="22"/>
        <v>1.421712755189424</v>
      </c>
      <c r="L130" s="169">
        <f t="shared" si="22"/>
        <v>1.4939918107969226</v>
      </c>
      <c r="M130" s="169">
        <f t="shared" si="22"/>
        <v>1.5340972854358195</v>
      </c>
      <c r="N130" s="169">
        <f t="shared" si="22"/>
        <v>1.8657992585115399</v>
      </c>
      <c r="O130" s="169">
        <f t="shared" si="22"/>
        <v>1.8786757862372356</v>
      </c>
      <c r="P130" s="169">
        <f t="shared" si="22"/>
        <v>1.9781541542380641</v>
      </c>
      <c r="Q130" s="169">
        <f t="shared" si="22"/>
        <v>2.3070121210525669</v>
      </c>
    </row>
    <row r="131" spans="1:17" ht="12" customHeight="1" x14ac:dyDescent="0.25">
      <c r="A131" s="23" t="s">
        <v>60</v>
      </c>
      <c r="B131" s="73">
        <f t="shared" si="22"/>
        <v>1.0531409963417129</v>
      </c>
      <c r="C131" s="73">
        <f t="shared" si="22"/>
        <v>1.0829658192412159</v>
      </c>
      <c r="D131" s="73">
        <f t="shared" si="22"/>
        <v>1.1296114965369328</v>
      </c>
      <c r="E131" s="73">
        <f t="shared" si="22"/>
        <v>1.1845881881798013</v>
      </c>
      <c r="F131" s="73">
        <f t="shared" si="22"/>
        <v>1.2165746365285051</v>
      </c>
      <c r="G131" s="73">
        <f t="shared" si="22"/>
        <v>1.2521653607143817</v>
      </c>
      <c r="H131" s="73">
        <f t="shared" si="22"/>
        <v>1.3300636228600717</v>
      </c>
      <c r="I131" s="73">
        <f t="shared" si="22"/>
        <v>1.3954262486003703</v>
      </c>
      <c r="J131" s="73">
        <f t="shared" si="22"/>
        <v>1.4047194871966953</v>
      </c>
      <c r="K131" s="73">
        <f t="shared" si="22"/>
        <v>1.421712755189424</v>
      </c>
      <c r="L131" s="73">
        <f t="shared" si="22"/>
        <v>1.4939918107969226</v>
      </c>
      <c r="M131" s="73">
        <f t="shared" si="22"/>
        <v>1.5340972854358195</v>
      </c>
      <c r="N131" s="73">
        <f t="shared" si="22"/>
        <v>1.8657992585115399</v>
      </c>
      <c r="O131" s="73">
        <f t="shared" si="22"/>
        <v>1.8786757862372356</v>
      </c>
      <c r="P131" s="73">
        <f t="shared" si="22"/>
        <v>1.9781541542380641</v>
      </c>
      <c r="Q131" s="73">
        <f t="shared" si="22"/>
        <v>2.3070121210525669</v>
      </c>
    </row>
    <row r="132" spans="1:17" ht="12" customHeight="1" x14ac:dyDescent="0.25">
      <c r="A132" s="158" t="s">
        <v>112</v>
      </c>
      <c r="B132" s="169">
        <f t="shared" si="22"/>
        <v>1.5170385479732051</v>
      </c>
      <c r="C132" s="169">
        <f t="shared" si="22"/>
        <v>1.6134798165203696</v>
      </c>
      <c r="D132" s="169">
        <f t="shared" si="22"/>
        <v>1.7186893111944892</v>
      </c>
      <c r="E132" s="169">
        <f t="shared" si="22"/>
        <v>1.8097610869017677</v>
      </c>
      <c r="F132" s="169">
        <f t="shared" si="22"/>
        <v>1.85271070869347</v>
      </c>
      <c r="G132" s="169">
        <f t="shared" si="22"/>
        <v>1.8913838509193603</v>
      </c>
      <c r="H132" s="169">
        <f t="shared" si="22"/>
        <v>1.962198191158661</v>
      </c>
      <c r="I132" s="169">
        <f t="shared" si="22"/>
        <v>2.0213214258226122</v>
      </c>
      <c r="J132" s="169">
        <f t="shared" si="22"/>
        <v>2.0291702995692456</v>
      </c>
      <c r="K132" s="169">
        <f t="shared" si="22"/>
        <v>2.0443488171486592</v>
      </c>
      <c r="L132" s="169">
        <f t="shared" si="22"/>
        <v>2.112162968458092</v>
      </c>
      <c r="M132" s="169">
        <f t="shared" si="22"/>
        <v>2.150300814336175</v>
      </c>
      <c r="N132" s="169">
        <f t="shared" si="22"/>
        <v>2.4802557182181713</v>
      </c>
      <c r="O132" s="169">
        <f t="shared" si="22"/>
        <v>2.4927632234111359</v>
      </c>
      <c r="P132" s="169">
        <f t="shared" si="22"/>
        <v>2.601223704809259</v>
      </c>
      <c r="Q132" s="169">
        <f t="shared" si="22"/>
        <v>2.9798382960427499</v>
      </c>
    </row>
    <row r="133" spans="1:17" ht="12" customHeight="1" x14ac:dyDescent="0.25">
      <c r="A133" s="23" t="s">
        <v>60</v>
      </c>
      <c r="B133" s="73">
        <f t="shared" si="22"/>
        <v>1.5170385479732051</v>
      </c>
      <c r="C133" s="73">
        <f t="shared" si="22"/>
        <v>1.6134798165203696</v>
      </c>
      <c r="D133" s="73">
        <f t="shared" si="22"/>
        <v>1.7186893111944892</v>
      </c>
      <c r="E133" s="73">
        <f t="shared" si="22"/>
        <v>1.8097610869017677</v>
      </c>
      <c r="F133" s="73">
        <f t="shared" si="22"/>
        <v>1.85271070869347</v>
      </c>
      <c r="G133" s="73">
        <f t="shared" si="22"/>
        <v>1.8913838509193603</v>
      </c>
      <c r="H133" s="73">
        <f t="shared" si="22"/>
        <v>1.962198191158661</v>
      </c>
      <c r="I133" s="73">
        <f t="shared" si="22"/>
        <v>2.0213214258226122</v>
      </c>
      <c r="J133" s="73">
        <f t="shared" si="22"/>
        <v>2.0291702995692456</v>
      </c>
      <c r="K133" s="73">
        <f t="shared" si="22"/>
        <v>2.0443488171486592</v>
      </c>
      <c r="L133" s="73">
        <f t="shared" si="22"/>
        <v>2.112162968458092</v>
      </c>
      <c r="M133" s="73">
        <f t="shared" si="22"/>
        <v>2.150300814336175</v>
      </c>
      <c r="N133" s="73">
        <f t="shared" si="22"/>
        <v>2.4802557182181713</v>
      </c>
      <c r="O133" s="73">
        <f t="shared" si="22"/>
        <v>2.4927632234111359</v>
      </c>
      <c r="P133" s="73">
        <f t="shared" si="22"/>
        <v>2.601223704809259</v>
      </c>
      <c r="Q133" s="73">
        <f t="shared" si="22"/>
        <v>2.9798382960427499</v>
      </c>
    </row>
    <row r="134" spans="1:17" ht="12" customHeight="1" x14ac:dyDescent="0.25">
      <c r="A134" s="158" t="s">
        <v>63</v>
      </c>
      <c r="B134" s="169">
        <f t="shared" si="22"/>
        <v>0.63791329018606713</v>
      </c>
      <c r="C134" s="169">
        <f t="shared" si="22"/>
        <v>0.66955301543480472</v>
      </c>
      <c r="D134" s="169">
        <f t="shared" si="22"/>
        <v>0.69648170180635449</v>
      </c>
      <c r="E134" s="169">
        <f t="shared" si="22"/>
        <v>0.7168274433145676</v>
      </c>
      <c r="F134" s="169">
        <f t="shared" si="22"/>
        <v>0.72668390575646669</v>
      </c>
      <c r="G134" s="169">
        <f t="shared" si="22"/>
        <v>0.7295718718916594</v>
      </c>
      <c r="H134" s="169">
        <f t="shared" si="22"/>
        <v>0.74033689191086838</v>
      </c>
      <c r="I134" s="169">
        <f t="shared" si="22"/>
        <v>0.76612378626299615</v>
      </c>
      <c r="J134" s="169">
        <f t="shared" si="22"/>
        <v>0.77231870499024191</v>
      </c>
      <c r="K134" s="169">
        <f t="shared" si="22"/>
        <v>0.77950073220840732</v>
      </c>
      <c r="L134" s="169">
        <f t="shared" si="22"/>
        <v>0.78413838549335457</v>
      </c>
      <c r="M134" s="169">
        <f t="shared" si="22"/>
        <v>0.79242821048853629</v>
      </c>
      <c r="N134" s="169">
        <f t="shared" si="22"/>
        <v>0.79389118509860235</v>
      </c>
      <c r="O134" s="169">
        <f t="shared" si="22"/>
        <v>0.79690438266555275</v>
      </c>
      <c r="P134" s="169">
        <f t="shared" si="22"/>
        <v>0.80139099107440492</v>
      </c>
      <c r="Q134" s="169">
        <f t="shared" si="22"/>
        <v>0.80381200631942828</v>
      </c>
    </row>
    <row r="135" spans="1:17" ht="12" customHeight="1" x14ac:dyDescent="0.25">
      <c r="A135" s="167" t="s">
        <v>144</v>
      </c>
      <c r="B135" s="174">
        <f t="shared" si="22"/>
        <v>0.47448788889723015</v>
      </c>
      <c r="C135" s="174">
        <f t="shared" si="22"/>
        <v>0.48442513497054751</v>
      </c>
      <c r="D135" s="174">
        <f t="shared" si="22"/>
        <v>0.49478778661900541</v>
      </c>
      <c r="E135" s="174">
        <f t="shared" si="22"/>
        <v>0.50346218085744876</v>
      </c>
      <c r="F135" s="174">
        <f t="shared" si="22"/>
        <v>0.51232251032530773</v>
      </c>
      <c r="G135" s="174">
        <f t="shared" si="22"/>
        <v>0.51898824623497841</v>
      </c>
      <c r="H135" s="174">
        <f t="shared" si="22"/>
        <v>0.52883879499285824</v>
      </c>
      <c r="I135" s="174">
        <f t="shared" si="22"/>
        <v>0.54568611089851116</v>
      </c>
      <c r="J135" s="174">
        <f t="shared" si="22"/>
        <v>0.5520624750547386</v>
      </c>
      <c r="K135" s="174">
        <f t="shared" si="22"/>
        <v>0.55520918485380411</v>
      </c>
      <c r="L135" s="174">
        <f t="shared" si="22"/>
        <v>0.55811791984659498</v>
      </c>
      <c r="M135" s="174">
        <f t="shared" si="22"/>
        <v>0.56028516584126364</v>
      </c>
      <c r="N135" s="174">
        <f t="shared" si="22"/>
        <v>0.56389147880853663</v>
      </c>
      <c r="O135" s="174">
        <f t="shared" si="22"/>
        <v>0.57151224852649796</v>
      </c>
      <c r="P135" s="174">
        <f t="shared" si="22"/>
        <v>0.57378332166984047</v>
      </c>
      <c r="Q135" s="174">
        <f t="shared" si="22"/>
        <v>0.57505970637011183</v>
      </c>
    </row>
    <row r="136" spans="1:17" ht="12" customHeight="1" x14ac:dyDescent="0.25">
      <c r="A136" s="167" t="s">
        <v>143</v>
      </c>
      <c r="B136" s="174">
        <f t="shared" si="22"/>
        <v>0.77977525074719267</v>
      </c>
      <c r="C136" s="174">
        <f t="shared" si="22"/>
        <v>0.78568508642719259</v>
      </c>
      <c r="D136" s="174">
        <f t="shared" si="22"/>
        <v>0.76479989714077223</v>
      </c>
      <c r="E136" s="174">
        <f t="shared" si="22"/>
        <v>0.75367528789172566</v>
      </c>
      <c r="F136" s="174">
        <f t="shared" si="22"/>
        <v>0.78106062607516979</v>
      </c>
      <c r="G136" s="174">
        <f t="shared" si="22"/>
        <v>0.757595358697989</v>
      </c>
      <c r="H136" s="174">
        <f t="shared" si="22"/>
        <v>0.77381637039534312</v>
      </c>
      <c r="I136" s="174">
        <f t="shared" si="22"/>
        <v>0.78799078447404836</v>
      </c>
      <c r="J136" s="174">
        <f t="shared" si="22"/>
        <v>0.79291401796303107</v>
      </c>
      <c r="K136" s="174">
        <f t="shared" si="22"/>
        <v>0.80196135448688244</v>
      </c>
      <c r="L136" s="174">
        <f t="shared" si="22"/>
        <v>0.79891801014287944</v>
      </c>
      <c r="M136" s="174">
        <f t="shared" si="22"/>
        <v>0.79548442330745794</v>
      </c>
      <c r="N136" s="174">
        <f t="shared" si="22"/>
        <v>0.79909503467740739</v>
      </c>
      <c r="O136" s="174">
        <f t="shared" si="22"/>
        <v>0.80653245498714055</v>
      </c>
      <c r="P136" s="174">
        <f t="shared" si="22"/>
        <v>0.80881495477785992</v>
      </c>
      <c r="Q136" s="174">
        <f t="shared" si="22"/>
        <v>0.81069915087367816</v>
      </c>
    </row>
    <row r="137" spans="1:17" ht="12" customHeight="1" x14ac:dyDescent="0.25">
      <c r="A137" s="166" t="s">
        <v>57</v>
      </c>
      <c r="B137" s="173">
        <f t="shared" si="22"/>
        <v>0.47448788889723026</v>
      </c>
      <c r="C137" s="173">
        <f t="shared" si="22"/>
        <v>0.48640098134268545</v>
      </c>
      <c r="D137" s="173">
        <f t="shared" si="22"/>
        <v>0.50051027971726048</v>
      </c>
      <c r="E137" s="173">
        <f t="shared" si="22"/>
        <v>0.51102115199343101</v>
      </c>
      <c r="F137" s="173">
        <f t="shared" si="22"/>
        <v>0.52094006534554005</v>
      </c>
      <c r="G137" s="173">
        <f t="shared" si="22"/>
        <v>0.52815611123980655</v>
      </c>
      <c r="H137" s="173">
        <f t="shared" si="22"/>
        <v>0.53587422611106206</v>
      </c>
      <c r="I137" s="173">
        <f t="shared" si="22"/>
        <v>0.54138972189117962</v>
      </c>
      <c r="J137" s="173">
        <f t="shared" si="22"/>
        <v>0.55019586714668345</v>
      </c>
      <c r="K137" s="173">
        <f t="shared" si="22"/>
        <v>0.55651628286482113</v>
      </c>
      <c r="L137" s="173">
        <f t="shared" si="22"/>
        <v>0.55974288202938816</v>
      </c>
      <c r="M137" s="173">
        <f t="shared" si="22"/>
        <v>0.56214115446018875</v>
      </c>
      <c r="N137" s="173">
        <f t="shared" si="22"/>
        <v>0.56475600077573507</v>
      </c>
      <c r="O137" s="173">
        <f t="shared" si="22"/>
        <v>0.57558707925806452</v>
      </c>
      <c r="P137" s="173">
        <f t="shared" si="22"/>
        <v>0.57646608954363909</v>
      </c>
      <c r="Q137" s="173">
        <f t="shared" si="22"/>
        <v>0.57691892765466168</v>
      </c>
    </row>
    <row r="138" spans="1:17" ht="12" customHeight="1" x14ac:dyDescent="0.25">
      <c r="A138" s="147" t="s">
        <v>59</v>
      </c>
      <c r="B138" s="172">
        <f t="shared" si="22"/>
        <v>1</v>
      </c>
      <c r="C138" s="172">
        <f t="shared" si="22"/>
        <v>1.0000000000000002</v>
      </c>
      <c r="D138" s="172">
        <f t="shared" si="22"/>
        <v>0.99999999999999978</v>
      </c>
      <c r="E138" s="172">
        <f t="shared" si="22"/>
        <v>1.0000000000000002</v>
      </c>
      <c r="F138" s="172">
        <f t="shared" si="22"/>
        <v>0.99999999999999978</v>
      </c>
      <c r="G138" s="172">
        <f t="shared" si="22"/>
        <v>1.0000000000000004</v>
      </c>
      <c r="H138" s="172">
        <f t="shared" si="22"/>
        <v>0.99999999999999967</v>
      </c>
      <c r="I138" s="172">
        <f t="shared" si="22"/>
        <v>0.99999999999999989</v>
      </c>
      <c r="J138" s="172">
        <f t="shared" si="22"/>
        <v>1</v>
      </c>
      <c r="K138" s="172">
        <f t="shared" si="22"/>
        <v>1</v>
      </c>
      <c r="L138" s="172">
        <f t="shared" si="22"/>
        <v>1.0000000000000004</v>
      </c>
      <c r="M138" s="172">
        <f t="shared" si="22"/>
        <v>1.0000000000000002</v>
      </c>
      <c r="N138" s="172">
        <f t="shared" si="22"/>
        <v>0.99999999999999944</v>
      </c>
      <c r="O138" s="172">
        <f t="shared" si="22"/>
        <v>1</v>
      </c>
      <c r="P138" s="172">
        <f t="shared" si="22"/>
        <v>0.99999999999999956</v>
      </c>
      <c r="Q138" s="172">
        <f t="shared" si="22"/>
        <v>0.99999999999999978</v>
      </c>
    </row>
    <row r="139" spans="1:17" ht="12" customHeight="1" x14ac:dyDescent="0.25">
      <c r="A139" s="163" t="s">
        <v>142</v>
      </c>
      <c r="B139" s="171">
        <f t="shared" si="22"/>
        <v>0.60629008025757147</v>
      </c>
      <c r="C139" s="171">
        <f t="shared" si="22"/>
        <v>0.63522825438026165</v>
      </c>
      <c r="D139" s="171">
        <f t="shared" si="22"/>
        <v>0.66102116227519936</v>
      </c>
      <c r="E139" s="171">
        <f t="shared" si="22"/>
        <v>0.67777070877886658</v>
      </c>
      <c r="F139" s="171">
        <f t="shared" si="22"/>
        <v>0.68335488491743024</v>
      </c>
      <c r="G139" s="171">
        <f t="shared" si="22"/>
        <v>0.68729437143864747</v>
      </c>
      <c r="H139" s="171">
        <f t="shared" si="22"/>
        <v>0.69345905321694645</v>
      </c>
      <c r="I139" s="171">
        <f t="shared" si="22"/>
        <v>0.69484957694379612</v>
      </c>
      <c r="J139" s="171">
        <f t="shared" si="22"/>
        <v>0.69755692826341664</v>
      </c>
      <c r="K139" s="171">
        <f t="shared" si="22"/>
        <v>0.70336472534416494</v>
      </c>
      <c r="L139" s="171">
        <f t="shared" si="22"/>
        <v>0.70917207471356669</v>
      </c>
      <c r="M139" s="171">
        <f t="shared" si="22"/>
        <v>0.71958967940871787</v>
      </c>
      <c r="N139" s="171">
        <f t="shared" si="22"/>
        <v>0.72570129366463343</v>
      </c>
      <c r="O139" s="171">
        <f t="shared" si="22"/>
        <v>0.72925080246063889</v>
      </c>
      <c r="P139" s="171">
        <f t="shared" si="22"/>
        <v>0.73235109097875872</v>
      </c>
      <c r="Q139" s="171">
        <f t="shared" si="22"/>
        <v>0.73413694743455005</v>
      </c>
    </row>
    <row r="140" spans="1:17" ht="12" customHeight="1" x14ac:dyDescent="0.25">
      <c r="A140" s="161" t="s">
        <v>141</v>
      </c>
      <c r="B140" s="170">
        <f t="shared" si="22"/>
        <v>0.85669245286339379</v>
      </c>
      <c r="C140" s="170">
        <f t="shared" si="22"/>
        <v>0.87754600977365838</v>
      </c>
      <c r="D140" s="170">
        <f t="shared" si="22"/>
        <v>0.87271487005271164</v>
      </c>
      <c r="E140" s="170">
        <f t="shared" si="22"/>
        <v>0.86363974487619566</v>
      </c>
      <c r="F140" s="170">
        <f t="shared" si="22"/>
        <v>0.87909273413746225</v>
      </c>
      <c r="G140" s="170">
        <f t="shared" si="22"/>
        <v>0.8650206176699885</v>
      </c>
      <c r="H140" s="170">
        <f t="shared" si="22"/>
        <v>0.87212943319856162</v>
      </c>
      <c r="I140" s="170">
        <f t="shared" si="22"/>
        <v>0.87773390800727824</v>
      </c>
      <c r="J140" s="170">
        <f t="shared" si="22"/>
        <v>0.8786844805811187</v>
      </c>
      <c r="K140" s="170">
        <f t="shared" si="22"/>
        <v>0.88329957488085831</v>
      </c>
      <c r="L140" s="170">
        <f t="shared" si="22"/>
        <v>0.88251303483849786</v>
      </c>
      <c r="M140" s="170">
        <f t="shared" si="22"/>
        <v>0.88411320348849964</v>
      </c>
      <c r="N140" s="170">
        <f t="shared" si="22"/>
        <v>0.88035647777619819</v>
      </c>
      <c r="O140" s="170">
        <f t="shared" si="22"/>
        <v>0.88425672202335504</v>
      </c>
      <c r="P140" s="170">
        <f t="shared" si="22"/>
        <v>0.88760589336438644</v>
      </c>
      <c r="Q140" s="170">
        <f t="shared" si="22"/>
        <v>0.88555221357966329</v>
      </c>
    </row>
    <row r="141" spans="1:17" ht="12" customHeight="1" x14ac:dyDescent="0.25">
      <c r="A141" s="148" t="s">
        <v>60</v>
      </c>
      <c r="B141" s="73">
        <f t="shared" si="22"/>
        <v>0.60629008025757158</v>
      </c>
      <c r="C141" s="73">
        <f t="shared" si="22"/>
        <v>0.66063202521042441</v>
      </c>
      <c r="D141" s="73">
        <f t="shared" si="22"/>
        <v>0.69559953968504951</v>
      </c>
      <c r="E141" s="73">
        <f t="shared" si="22"/>
        <v>0.69927911362896356</v>
      </c>
      <c r="F141" s="73">
        <f t="shared" si="22"/>
        <v>0.70130228721631005</v>
      </c>
      <c r="G141" s="73">
        <f t="shared" si="22"/>
        <v>0.70326932502012773</v>
      </c>
      <c r="H141" s="73">
        <f t="shared" si="22"/>
        <v>0.70717453952919762</v>
      </c>
      <c r="I141" s="73">
        <f t="shared" si="22"/>
        <v>0.70985310359728504</v>
      </c>
      <c r="J141" s="73">
        <f t="shared" si="22"/>
        <v>0.71023005991560251</v>
      </c>
      <c r="K141" s="73">
        <f t="shared" si="22"/>
        <v>0.711717817135749</v>
      </c>
      <c r="L141" s="73">
        <f t="shared" si="22"/>
        <v>0.71554728181058402</v>
      </c>
      <c r="M141" s="73">
        <f t="shared" si="22"/>
        <v>0.71925707902699654</v>
      </c>
      <c r="N141" s="73">
        <f t="shared" si="22"/>
        <v>0.72697676588618387</v>
      </c>
      <c r="O141" s="73">
        <f t="shared" si="22"/>
        <v>0.72817675614991717</v>
      </c>
      <c r="P141" s="73">
        <f t="shared" si="22"/>
        <v>0.73157285844042941</v>
      </c>
      <c r="Q141" s="73">
        <f t="shared" si="22"/>
        <v>0.73591490106618584</v>
      </c>
    </row>
    <row r="142" spans="1:17" ht="12" customHeight="1" x14ac:dyDescent="0.25">
      <c r="A142" s="148" t="s">
        <v>59</v>
      </c>
      <c r="B142" s="73">
        <f t="shared" si="22"/>
        <v>1</v>
      </c>
      <c r="C142" s="73">
        <f t="shared" si="22"/>
        <v>0.99999999999999978</v>
      </c>
      <c r="D142" s="73">
        <f t="shared" si="22"/>
        <v>0.99999999999999989</v>
      </c>
      <c r="E142" s="73">
        <f t="shared" si="22"/>
        <v>1.0000000000000004</v>
      </c>
      <c r="F142" s="73">
        <f t="shared" si="22"/>
        <v>1</v>
      </c>
      <c r="G142" s="73">
        <f t="shared" si="22"/>
        <v>1</v>
      </c>
      <c r="H142" s="73">
        <f t="shared" si="22"/>
        <v>1.0000000000000004</v>
      </c>
      <c r="I142" s="73">
        <f t="shared" si="22"/>
        <v>1.0000000000000002</v>
      </c>
      <c r="J142" s="73">
        <f t="shared" si="22"/>
        <v>0.99999999999999989</v>
      </c>
      <c r="K142" s="73">
        <f t="shared" si="22"/>
        <v>1</v>
      </c>
      <c r="L142" s="73">
        <f t="shared" si="22"/>
        <v>0.99999999999999956</v>
      </c>
      <c r="M142" s="73">
        <f t="shared" si="22"/>
        <v>1.0000000000000004</v>
      </c>
      <c r="N142" s="73">
        <f t="shared" si="22"/>
        <v>1.0000000000000002</v>
      </c>
      <c r="O142" s="73">
        <f t="shared" si="22"/>
        <v>1</v>
      </c>
      <c r="P142" s="73">
        <f t="shared" si="22"/>
        <v>0.99999999999999922</v>
      </c>
      <c r="Q142" s="73">
        <f t="shared" si="22"/>
        <v>0.99999999999999944</v>
      </c>
    </row>
    <row r="143" spans="1:17" ht="12" customHeight="1" x14ac:dyDescent="0.25">
      <c r="A143" s="158" t="s">
        <v>62</v>
      </c>
      <c r="B143" s="169">
        <f t="shared" si="22"/>
        <v>0.75112174680892774</v>
      </c>
      <c r="C143" s="169">
        <f t="shared" si="22"/>
        <v>0.76705206048336383</v>
      </c>
      <c r="D143" s="169">
        <f t="shared" si="22"/>
        <v>0.79616443816810034</v>
      </c>
      <c r="E143" s="169">
        <f t="shared" si="22"/>
        <v>0.80555307555641431</v>
      </c>
      <c r="F143" s="169">
        <f t="shared" si="22"/>
        <v>0.80704082685118506</v>
      </c>
      <c r="G143" s="169">
        <f t="shared" si="22"/>
        <v>0.81066707828687812</v>
      </c>
      <c r="H143" s="169">
        <f t="shared" si="22"/>
        <v>0.81513965444729908</v>
      </c>
      <c r="I143" s="169">
        <f t="shared" si="22"/>
        <v>0.81643313987802091</v>
      </c>
      <c r="J143" s="169">
        <f t="shared" si="22"/>
        <v>0.81636362985465327</v>
      </c>
      <c r="K143" s="169">
        <f t="shared" si="22"/>
        <v>0.82250126768099419</v>
      </c>
      <c r="L143" s="169">
        <f t="shared" si="22"/>
        <v>0.8157997662881098</v>
      </c>
      <c r="M143" s="169">
        <f t="shared" si="22"/>
        <v>0.81852620174124047</v>
      </c>
      <c r="N143" s="169">
        <f t="shared" si="22"/>
        <v>0.8396057970350802</v>
      </c>
      <c r="O143" s="169">
        <f t="shared" si="22"/>
        <v>0.81988061099646947</v>
      </c>
      <c r="P143" s="169">
        <f t="shared" si="22"/>
        <v>0.80276506303576312</v>
      </c>
      <c r="Q143" s="169">
        <f t="shared" si="22"/>
        <v>0.81150750024652596</v>
      </c>
    </row>
    <row r="144" spans="1:17" ht="12" customHeight="1" x14ac:dyDescent="0.25">
      <c r="A144" s="23" t="s">
        <v>57</v>
      </c>
      <c r="B144" s="73">
        <f t="shared" si="22"/>
        <v>0.39961847320465188</v>
      </c>
      <c r="C144" s="73">
        <f t="shared" si="22"/>
        <v>0.41798477169091142</v>
      </c>
      <c r="D144" s="73">
        <f t="shared" si="22"/>
        <v>0.42235769990192579</v>
      </c>
      <c r="E144" s="73">
        <f t="shared" si="22"/>
        <v>0.43854506128353726</v>
      </c>
      <c r="F144" s="73">
        <f t="shared" si="22"/>
        <v>0.44611366078510145</v>
      </c>
      <c r="G144" s="73">
        <f t="shared" si="22"/>
        <v>0.44950227601405807</v>
      </c>
      <c r="H144" s="73">
        <f t="shared" si="22"/>
        <v>0.45413647489054393</v>
      </c>
      <c r="I144" s="73">
        <f t="shared" si="22"/>
        <v>0.45792632352886165</v>
      </c>
      <c r="J144" s="73">
        <f t="shared" si="22"/>
        <v>0.4596577310434295</v>
      </c>
      <c r="K144" s="73">
        <f t="shared" si="22"/>
        <v>0.46186136149323681</v>
      </c>
      <c r="L144" s="73">
        <f t="shared" si="22"/>
        <v>0.46617523190029658</v>
      </c>
      <c r="M144" s="73">
        <f t="shared" si="22"/>
        <v>0.46618143534978113</v>
      </c>
      <c r="N144" s="73">
        <f t="shared" si="22"/>
        <v>0.47107082119558108</v>
      </c>
      <c r="O144" s="73">
        <f t="shared" si="22"/>
        <v>0.47563820710205823</v>
      </c>
      <c r="P144" s="73">
        <f t="shared" si="22"/>
        <v>0.47694480300008119</v>
      </c>
      <c r="Q144" s="73">
        <f t="shared" ref="Q144" si="23">IF(Q126=0,"",Q126/Q108)</f>
        <v>0.47768059553296655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0.78409033349740986</v>
      </c>
      <c r="C145" s="65">
        <f t="shared" si="24"/>
        <v>0.79944001437598222</v>
      </c>
      <c r="D145" s="65">
        <f t="shared" si="24"/>
        <v>0.81320617133521178</v>
      </c>
      <c r="E145" s="65">
        <f t="shared" si="24"/>
        <v>0.82185713922090053</v>
      </c>
      <c r="F145" s="65">
        <f t="shared" si="24"/>
        <v>0.8253287092245325</v>
      </c>
      <c r="G145" s="65">
        <f t="shared" si="24"/>
        <v>0.82801451742911725</v>
      </c>
      <c r="H145" s="65">
        <f t="shared" si="24"/>
        <v>0.83129637944579038</v>
      </c>
      <c r="I145" s="65">
        <f t="shared" si="24"/>
        <v>0.83347173886736203</v>
      </c>
      <c r="J145" s="65">
        <f t="shared" si="24"/>
        <v>0.83431633748424261</v>
      </c>
      <c r="K145" s="65">
        <f t="shared" si="24"/>
        <v>0.83543383432719653</v>
      </c>
      <c r="L145" s="65">
        <f t="shared" si="24"/>
        <v>0.83773378494553119</v>
      </c>
      <c r="M145" s="65">
        <f t="shared" si="24"/>
        <v>0.84056567137682936</v>
      </c>
      <c r="N145" s="65">
        <f t="shared" si="24"/>
        <v>0.84433859771095721</v>
      </c>
      <c r="O145" s="65">
        <f t="shared" si="24"/>
        <v>0.84514823983561493</v>
      </c>
      <c r="P145" s="65">
        <f t="shared" si="24"/>
        <v>0.84753353764733175</v>
      </c>
      <c r="Q145" s="65">
        <f t="shared" si="24"/>
        <v>0.85047989584102146</v>
      </c>
    </row>
    <row r="147" spans="1:17" ht="12" customHeight="1" x14ac:dyDescent="0.25">
      <c r="A147" s="152" t="s">
        <v>121</v>
      </c>
      <c r="B147" s="168">
        <f>SUM(B148,B150,B152,B161)</f>
        <v>1.055955438750515</v>
      </c>
      <c r="C147" s="168">
        <f t="shared" ref="C147:Q147" si="25">SUM(C148,C150,C152,C161)</f>
        <v>1.149643095979008</v>
      </c>
      <c r="D147" s="168">
        <f t="shared" si="25"/>
        <v>1.2089790755113119</v>
      </c>
      <c r="E147" s="168">
        <f t="shared" si="25"/>
        <v>1.3799413326070658</v>
      </c>
      <c r="F147" s="168">
        <f t="shared" si="25"/>
        <v>1.5412534227239147</v>
      </c>
      <c r="G147" s="168">
        <f t="shared" si="25"/>
        <v>1.548069186289891</v>
      </c>
      <c r="H147" s="168">
        <f t="shared" si="25"/>
        <v>1.6975083692597135</v>
      </c>
      <c r="I147" s="168">
        <f t="shared" si="25"/>
        <v>1.8532858449780065</v>
      </c>
      <c r="J147" s="168">
        <f t="shared" si="25"/>
        <v>1.899775212861305</v>
      </c>
      <c r="K147" s="168">
        <f t="shared" si="25"/>
        <v>1.5602311146079981</v>
      </c>
      <c r="L147" s="168">
        <f t="shared" si="25"/>
        <v>2.1700071180504485</v>
      </c>
      <c r="M147" s="168">
        <f t="shared" si="25"/>
        <v>2.0140318961191959</v>
      </c>
      <c r="N147" s="168">
        <f t="shared" si="25"/>
        <v>0.84878089667806944</v>
      </c>
      <c r="O147" s="168">
        <f t="shared" si="25"/>
        <v>3.5029596119944046</v>
      </c>
      <c r="P147" s="168">
        <f t="shared" si="25"/>
        <v>6.1197371779806584</v>
      </c>
      <c r="Q147" s="168">
        <f t="shared" si="25"/>
        <v>7.973116977512583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0.85579366061452622</v>
      </c>
      <c r="C152" s="157">
        <f t="shared" ref="C152:Q152" si="28">SUM(C153:C154,C157:C158)</f>
        <v>0.88423987831728901</v>
      </c>
      <c r="D152" s="157">
        <f t="shared" si="28"/>
        <v>0.98785779068521129</v>
      </c>
      <c r="E152" s="157">
        <f t="shared" si="28"/>
        <v>1.0197378675505844</v>
      </c>
      <c r="F152" s="157">
        <f t="shared" si="28"/>
        <v>1.0394108307819627</v>
      </c>
      <c r="G152" s="157">
        <f t="shared" si="28"/>
        <v>0.99793366807727901</v>
      </c>
      <c r="H152" s="157">
        <f t="shared" si="28"/>
        <v>0.96002122297091919</v>
      </c>
      <c r="I152" s="157">
        <f t="shared" si="28"/>
        <v>0.83296244854665535</v>
      </c>
      <c r="J152" s="157">
        <f t="shared" si="28"/>
        <v>0.81151786270698623</v>
      </c>
      <c r="K152" s="157">
        <f t="shared" si="28"/>
        <v>0.76649246674594096</v>
      </c>
      <c r="L152" s="157">
        <f t="shared" si="28"/>
        <v>0.67028973027341265</v>
      </c>
      <c r="M152" s="157">
        <f t="shared" si="28"/>
        <v>0.56055898922454683</v>
      </c>
      <c r="N152" s="157">
        <f t="shared" si="28"/>
        <v>0.35763895077833474</v>
      </c>
      <c r="O152" s="157">
        <f t="shared" si="28"/>
        <v>0.91901842224057317</v>
      </c>
      <c r="P152" s="157">
        <f t="shared" si="28"/>
        <v>0.98625382664622008</v>
      </c>
      <c r="Q152" s="157">
        <f t="shared" si="28"/>
        <v>0.96292371124950904</v>
      </c>
    </row>
    <row r="153" spans="1:17" ht="12" customHeight="1" x14ac:dyDescent="0.25">
      <c r="A153" s="167" t="s">
        <v>144</v>
      </c>
      <c r="B153" s="132">
        <f>RES_hhdet_emi!B$149</f>
        <v>0.74760690877451197</v>
      </c>
      <c r="C153" s="132">
        <f>RES_hhdet_emi!C$149</f>
        <v>0.77295854899930616</v>
      </c>
      <c r="D153" s="132">
        <f>RES_hhdet_emi!D$149</f>
        <v>0.84521739445021282</v>
      </c>
      <c r="E153" s="132">
        <f>RES_hhdet_emi!E$149</f>
        <v>0.85614964835702045</v>
      </c>
      <c r="F153" s="132">
        <f>RES_hhdet_emi!F$149</f>
        <v>0.89356994702051129</v>
      </c>
      <c r="G153" s="132">
        <f>RES_hhdet_emi!G$149</f>
        <v>0.83741046207833403</v>
      </c>
      <c r="H153" s="132">
        <f>RES_hhdet_emi!H$149</f>
        <v>0.80788598553100632</v>
      </c>
      <c r="I153" s="132">
        <f>RES_hhdet_emi!I$149</f>
        <v>0.64180491881788004</v>
      </c>
      <c r="J153" s="132">
        <f>RES_hhdet_emi!J$149</f>
        <v>0.61331522159646745</v>
      </c>
      <c r="K153" s="132">
        <f>RES_hhdet_emi!K$149</f>
        <v>0.57894694352204412</v>
      </c>
      <c r="L153" s="132">
        <f>RES_hhdet_emi!L$149</f>
        <v>0.50071563020959153</v>
      </c>
      <c r="M153" s="132">
        <f>RES_hhdet_emi!M$149</f>
        <v>0.414921531624387</v>
      </c>
      <c r="N153" s="132">
        <f>RES_hhdet_emi!N$149</f>
        <v>0.26391536538348698</v>
      </c>
      <c r="O153" s="132">
        <f>RES_hhdet_emi!O$149</f>
        <v>0.67796878984663012</v>
      </c>
      <c r="P153" s="132">
        <f>RES_hhdet_emi!P$149</f>
        <v>0.72448715027196686</v>
      </c>
      <c r="Q153" s="132">
        <f>RES_hhdet_emi!Q$149</f>
        <v>0.69430932110168797</v>
      </c>
    </row>
    <row r="154" spans="1:17" ht="12" customHeight="1" x14ac:dyDescent="0.25">
      <c r="A154" s="167" t="s">
        <v>143</v>
      </c>
      <c r="B154" s="132">
        <f>SUM(B155:B156)</f>
        <v>0.10818675184001429</v>
      </c>
      <c r="C154" s="132">
        <f t="shared" ref="C154:Q154" si="29">SUM(C155:C156)</f>
        <v>0.11128132931798283</v>
      </c>
      <c r="D154" s="132">
        <f t="shared" si="29"/>
        <v>0.14264039623499844</v>
      </c>
      <c r="E154" s="132">
        <f t="shared" si="29"/>
        <v>0.16358821919356401</v>
      </c>
      <c r="F154" s="132">
        <f t="shared" si="29"/>
        <v>0.14584088376145141</v>
      </c>
      <c r="G154" s="132">
        <f t="shared" si="29"/>
        <v>0.16052320599894498</v>
      </c>
      <c r="H154" s="132">
        <f t="shared" si="29"/>
        <v>0.15213523743991283</v>
      </c>
      <c r="I154" s="132">
        <f t="shared" si="29"/>
        <v>0.19115752972877534</v>
      </c>
      <c r="J154" s="132">
        <f t="shared" si="29"/>
        <v>0.19820264111051875</v>
      </c>
      <c r="K154" s="132">
        <f t="shared" si="29"/>
        <v>0.18754552322389689</v>
      </c>
      <c r="L154" s="132">
        <f t="shared" si="29"/>
        <v>0.16957410006382115</v>
      </c>
      <c r="M154" s="132">
        <f t="shared" si="29"/>
        <v>0.14563745760015984</v>
      </c>
      <c r="N154" s="132">
        <f t="shared" si="29"/>
        <v>9.3723585394847764E-2</v>
      </c>
      <c r="O154" s="132">
        <f t="shared" si="29"/>
        <v>0.24104963239394303</v>
      </c>
      <c r="P154" s="132">
        <f t="shared" si="29"/>
        <v>0.26176667637425322</v>
      </c>
      <c r="Q154" s="132">
        <f t="shared" si="29"/>
        <v>0.26861439014782112</v>
      </c>
    </row>
    <row r="155" spans="1:17" ht="12" customHeight="1" x14ac:dyDescent="0.25">
      <c r="A155" s="166" t="s">
        <v>57</v>
      </c>
      <c r="B155" s="165">
        <f>RES_hhdet_emi!B$151</f>
        <v>0.10818675184001429</v>
      </c>
      <c r="C155" s="165">
        <f>RES_hhdet_emi!C$151</f>
        <v>0.11128132931798283</v>
      </c>
      <c r="D155" s="165">
        <f>RES_hhdet_emi!D$151</f>
        <v>0.14264039623499844</v>
      </c>
      <c r="E155" s="165">
        <f>RES_hhdet_emi!E$151</f>
        <v>0.16358821919356401</v>
      </c>
      <c r="F155" s="165">
        <f>RES_hhdet_emi!F$151</f>
        <v>0.14584088376145141</v>
      </c>
      <c r="G155" s="165">
        <f>RES_hhdet_emi!G$151</f>
        <v>0.16052320599894498</v>
      </c>
      <c r="H155" s="165">
        <f>RES_hhdet_emi!H$151</f>
        <v>0.15213523743991283</v>
      </c>
      <c r="I155" s="165">
        <f>RES_hhdet_emi!I$151</f>
        <v>0.19115752972877534</v>
      </c>
      <c r="J155" s="165">
        <f>RES_hhdet_emi!J$151</f>
        <v>0.19820264111051875</v>
      </c>
      <c r="K155" s="165">
        <f>RES_hhdet_emi!K$151</f>
        <v>0.18754552322389689</v>
      </c>
      <c r="L155" s="165">
        <f>RES_hhdet_emi!L$151</f>
        <v>0.16957410006382115</v>
      </c>
      <c r="M155" s="165">
        <f>RES_hhdet_emi!M$151</f>
        <v>0.14563745760015984</v>
      </c>
      <c r="N155" s="165">
        <f>RES_hhdet_emi!N$151</f>
        <v>9.3723585394847764E-2</v>
      </c>
      <c r="O155" s="165">
        <f>RES_hhdet_emi!O$151</f>
        <v>0.24104963239394303</v>
      </c>
      <c r="P155" s="165">
        <f>RES_hhdet_emi!P$151</f>
        <v>0.26176667637425322</v>
      </c>
      <c r="Q155" s="165">
        <f>RES_hhdet_emi!Q$151</f>
        <v>0.26861439014782112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0.20016177813598868</v>
      </c>
      <c r="C161" s="157">
        <f t="shared" ref="C161:Q161" si="31">SUM(C162:C163)</f>
        <v>0.26540321766171904</v>
      </c>
      <c r="D161" s="157">
        <f t="shared" si="31"/>
        <v>0.22112128482610066</v>
      </c>
      <c r="E161" s="157">
        <f t="shared" si="31"/>
        <v>0.36020346505648143</v>
      </c>
      <c r="F161" s="157">
        <f t="shared" si="31"/>
        <v>0.50184259194195191</v>
      </c>
      <c r="G161" s="157">
        <f t="shared" si="31"/>
        <v>0.55013551821261197</v>
      </c>
      <c r="H161" s="157">
        <f t="shared" si="31"/>
        <v>0.73748714628879442</v>
      </c>
      <c r="I161" s="157">
        <f t="shared" si="31"/>
        <v>1.0203233964313512</v>
      </c>
      <c r="J161" s="157">
        <f t="shared" si="31"/>
        <v>1.0882573501543187</v>
      </c>
      <c r="K161" s="157">
        <f t="shared" si="31"/>
        <v>0.79373864786205717</v>
      </c>
      <c r="L161" s="157">
        <f t="shared" si="31"/>
        <v>1.4997173877770358</v>
      </c>
      <c r="M161" s="157">
        <f t="shared" si="31"/>
        <v>1.4534729068946488</v>
      </c>
      <c r="N161" s="157">
        <f t="shared" si="31"/>
        <v>0.49114194589973476</v>
      </c>
      <c r="O161" s="157">
        <f t="shared" si="31"/>
        <v>2.5839411897538316</v>
      </c>
      <c r="P161" s="157">
        <f t="shared" si="31"/>
        <v>5.133483351334438</v>
      </c>
      <c r="Q161" s="157">
        <f t="shared" si="31"/>
        <v>7.0101932662630739</v>
      </c>
    </row>
    <row r="162" spans="1:17" ht="12" customHeight="1" x14ac:dyDescent="0.25">
      <c r="A162" s="23" t="s">
        <v>57</v>
      </c>
      <c r="B162" s="156">
        <f>RES_hhdet_emi!B$158</f>
        <v>0.20016177813598868</v>
      </c>
      <c r="C162" s="156">
        <f>RES_hhdet_emi!C$158</f>
        <v>0.26540321766171904</v>
      </c>
      <c r="D162" s="156">
        <f>RES_hhdet_emi!D$158</f>
        <v>0.22112128482610066</v>
      </c>
      <c r="E162" s="156">
        <f>RES_hhdet_emi!E$158</f>
        <v>0.36020346505648143</v>
      </c>
      <c r="F162" s="156">
        <f>RES_hhdet_emi!F$158</f>
        <v>0.50184259194195191</v>
      </c>
      <c r="G162" s="156">
        <f>RES_hhdet_emi!G$158</f>
        <v>0.55013551821261197</v>
      </c>
      <c r="H162" s="156">
        <f>RES_hhdet_emi!H$158</f>
        <v>0.73748714628879442</v>
      </c>
      <c r="I162" s="156">
        <f>RES_hhdet_emi!I$158</f>
        <v>1.0203233964313512</v>
      </c>
      <c r="J162" s="156">
        <f>RES_hhdet_emi!J$158</f>
        <v>1.0882573501543187</v>
      </c>
      <c r="K162" s="156">
        <f>RES_hhdet_emi!K$158</f>
        <v>0.79373864786205717</v>
      </c>
      <c r="L162" s="156">
        <f>RES_hhdet_emi!L$158</f>
        <v>1.4997173877770358</v>
      </c>
      <c r="M162" s="156">
        <f>RES_hhdet_emi!M$158</f>
        <v>1.4534729068946488</v>
      </c>
      <c r="N162" s="156">
        <f>RES_hhdet_emi!N$158</f>
        <v>0.49114194589973476</v>
      </c>
      <c r="O162" s="156">
        <f>RES_hhdet_emi!O$158</f>
        <v>2.5839411897538316</v>
      </c>
      <c r="P162" s="156">
        <f>RES_hhdet_emi!P$158</f>
        <v>5.133483351334438</v>
      </c>
      <c r="Q162" s="156">
        <f>RES_hhdet_emi!Q$158</f>
        <v>7.0101932662630739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8716.4078110556366</v>
      </c>
      <c r="C165" s="168">
        <f t="shared" ref="C165:Q165" si="32">SUM(C166,C168,C170,C179)</f>
        <v>8818.8706557547921</v>
      </c>
      <c r="D165" s="168">
        <f t="shared" si="32"/>
        <v>8949.0338599990191</v>
      </c>
      <c r="E165" s="168">
        <f t="shared" si="32"/>
        <v>9549.1071947312266</v>
      </c>
      <c r="F165" s="168">
        <f t="shared" si="32"/>
        <v>9112.9167806637761</v>
      </c>
      <c r="G165" s="168">
        <f t="shared" si="32"/>
        <v>9069.9904573472104</v>
      </c>
      <c r="H165" s="168">
        <f t="shared" si="32"/>
        <v>8844.3638433074484</v>
      </c>
      <c r="I165" s="168">
        <f t="shared" si="32"/>
        <v>8484.1143743452649</v>
      </c>
      <c r="J165" s="168">
        <f t="shared" si="32"/>
        <v>8262.7603461088293</v>
      </c>
      <c r="K165" s="168">
        <f t="shared" si="32"/>
        <v>7717.5789357589492</v>
      </c>
      <c r="L165" s="168">
        <f t="shared" si="32"/>
        <v>7284.5676865636633</v>
      </c>
      <c r="M165" s="168">
        <f t="shared" si="32"/>
        <v>8057.5385408278535</v>
      </c>
      <c r="N165" s="168">
        <f t="shared" si="32"/>
        <v>7051.7474785756494</v>
      </c>
      <c r="O165" s="168">
        <f t="shared" si="32"/>
        <v>5687.757047316808</v>
      </c>
      <c r="P165" s="168">
        <f t="shared" si="32"/>
        <v>5597.6575013637575</v>
      </c>
      <c r="Q165" s="168">
        <f t="shared" si="32"/>
        <v>6015.8841711669093</v>
      </c>
    </row>
    <row r="166" spans="1:17" ht="12" customHeight="1" x14ac:dyDescent="0.25">
      <c r="A166" s="158" t="s">
        <v>65</v>
      </c>
      <c r="B166" s="157">
        <f>B167</f>
        <v>4708.0907404558138</v>
      </c>
      <c r="C166" s="157">
        <f t="shared" ref="C166:Q166" si="33">C167</f>
        <v>4921.0707957600243</v>
      </c>
      <c r="D166" s="157">
        <f t="shared" si="33"/>
        <v>5007.03164974026</v>
      </c>
      <c r="E166" s="157">
        <f t="shared" si="33"/>
        <v>5626.1234219471307</v>
      </c>
      <c r="F166" s="157">
        <f t="shared" si="33"/>
        <v>5199.6798935863926</v>
      </c>
      <c r="G166" s="157">
        <f t="shared" si="33"/>
        <v>5215.7663120296947</v>
      </c>
      <c r="H166" s="157">
        <f t="shared" si="33"/>
        <v>4909.6735300479249</v>
      </c>
      <c r="I166" s="157">
        <f t="shared" si="33"/>
        <v>4449.6198499895509</v>
      </c>
      <c r="J166" s="157">
        <f t="shared" si="33"/>
        <v>4188.5707739744821</v>
      </c>
      <c r="K166" s="157">
        <f t="shared" si="33"/>
        <v>3645.5950803452097</v>
      </c>
      <c r="L166" s="157">
        <f t="shared" si="33"/>
        <v>3206.5766332147919</v>
      </c>
      <c r="M166" s="157">
        <f t="shared" si="33"/>
        <v>4160.3063502072901</v>
      </c>
      <c r="N166" s="157">
        <f t="shared" si="33"/>
        <v>3012.4364143986791</v>
      </c>
      <c r="O166" s="157">
        <f t="shared" si="33"/>
        <v>1744.7984515607905</v>
      </c>
      <c r="P166" s="157">
        <f t="shared" si="33"/>
        <v>1672.5070374514428</v>
      </c>
      <c r="Q166" s="157">
        <f t="shared" si="33"/>
        <v>2007.0614217068244</v>
      </c>
    </row>
    <row r="167" spans="1:17" ht="12" customHeight="1" x14ac:dyDescent="0.25">
      <c r="A167" s="23" t="s">
        <v>60</v>
      </c>
      <c r="B167" s="156">
        <f>IF(B95=0,0,B95/0.086*1000000/B$7)</f>
        <v>4708.0907404558138</v>
      </c>
      <c r="C167" s="156">
        <f t="shared" ref="C167:Q167" si="34">IF(C95=0,0,C95/0.086*1000000/C$7)</f>
        <v>4921.0707957600243</v>
      </c>
      <c r="D167" s="156">
        <f t="shared" si="34"/>
        <v>5007.03164974026</v>
      </c>
      <c r="E167" s="156">
        <f t="shared" si="34"/>
        <v>5626.1234219471307</v>
      </c>
      <c r="F167" s="156">
        <f t="shared" si="34"/>
        <v>5199.6798935863926</v>
      </c>
      <c r="G167" s="156">
        <f t="shared" si="34"/>
        <v>5215.7663120296947</v>
      </c>
      <c r="H167" s="156">
        <f t="shared" si="34"/>
        <v>4909.6735300479249</v>
      </c>
      <c r="I167" s="156">
        <f t="shared" si="34"/>
        <v>4449.6198499895509</v>
      </c>
      <c r="J167" s="156">
        <f t="shared" si="34"/>
        <v>4188.5707739744821</v>
      </c>
      <c r="K167" s="156">
        <f t="shared" si="34"/>
        <v>3645.5950803452097</v>
      </c>
      <c r="L167" s="156">
        <f t="shared" si="34"/>
        <v>3206.5766332147919</v>
      </c>
      <c r="M167" s="156">
        <f t="shared" si="34"/>
        <v>4160.3063502072901</v>
      </c>
      <c r="N167" s="156">
        <f t="shared" si="34"/>
        <v>3012.4364143986791</v>
      </c>
      <c r="O167" s="156">
        <f t="shared" si="34"/>
        <v>1744.7984515607905</v>
      </c>
      <c r="P167" s="156">
        <f t="shared" si="34"/>
        <v>1672.5070374514428</v>
      </c>
      <c r="Q167" s="156">
        <f t="shared" si="34"/>
        <v>2007.0614217068244</v>
      </c>
    </row>
    <row r="168" spans="1:17" ht="12" customHeight="1" x14ac:dyDescent="0.25">
      <c r="A168" s="158" t="s">
        <v>112</v>
      </c>
      <c r="B168" s="157">
        <f>B169</f>
        <v>1057.5583375013505</v>
      </c>
      <c r="C168" s="157">
        <f t="shared" ref="C168:Q168" si="35">C169</f>
        <v>1002.515460680176</v>
      </c>
      <c r="D168" s="157">
        <f t="shared" si="35"/>
        <v>943.60741878202157</v>
      </c>
      <c r="E168" s="157">
        <f t="shared" si="35"/>
        <v>901.27807616487155</v>
      </c>
      <c r="F168" s="157">
        <f t="shared" si="35"/>
        <v>886.26396951617483</v>
      </c>
      <c r="G168" s="157">
        <f t="shared" si="35"/>
        <v>872.76891255688849</v>
      </c>
      <c r="H168" s="157">
        <f t="shared" si="35"/>
        <v>846.02036350212086</v>
      </c>
      <c r="I168" s="157">
        <f t="shared" si="35"/>
        <v>826.54325947417897</v>
      </c>
      <c r="J168" s="157">
        <f t="shared" si="35"/>
        <v>831.76010852404897</v>
      </c>
      <c r="K168" s="157">
        <f t="shared" si="35"/>
        <v>842.77018986007261</v>
      </c>
      <c r="L168" s="157">
        <f t="shared" si="35"/>
        <v>820.8578746181646</v>
      </c>
      <c r="M168" s="157">
        <f t="shared" si="35"/>
        <v>815.80218305102289</v>
      </c>
      <c r="N168" s="157">
        <f t="shared" si="35"/>
        <v>720.56202487471683</v>
      </c>
      <c r="O168" s="157">
        <f t="shared" si="35"/>
        <v>737.44040876988367</v>
      </c>
      <c r="P168" s="157">
        <f t="shared" si="35"/>
        <v>727.1880018046628</v>
      </c>
      <c r="Q168" s="157">
        <f t="shared" si="35"/>
        <v>670.616377857923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1057.5583375013505</v>
      </c>
      <c r="C169" s="156">
        <f t="shared" si="36"/>
        <v>1002.515460680176</v>
      </c>
      <c r="D169" s="156">
        <f t="shared" si="36"/>
        <v>943.60741878202157</v>
      </c>
      <c r="E169" s="156">
        <f t="shared" si="36"/>
        <v>901.27807616487155</v>
      </c>
      <c r="F169" s="156">
        <f t="shared" si="36"/>
        <v>886.26396951617483</v>
      </c>
      <c r="G169" s="156">
        <f t="shared" si="36"/>
        <v>872.76891255688849</v>
      </c>
      <c r="H169" s="156">
        <f t="shared" si="36"/>
        <v>846.02036350212086</v>
      </c>
      <c r="I169" s="156">
        <f t="shared" si="36"/>
        <v>826.54325947417897</v>
      </c>
      <c r="J169" s="156">
        <f t="shared" si="36"/>
        <v>831.76010852404897</v>
      </c>
      <c r="K169" s="156">
        <f t="shared" si="36"/>
        <v>842.77018986007261</v>
      </c>
      <c r="L169" s="156">
        <f t="shared" si="36"/>
        <v>820.8578746181646</v>
      </c>
      <c r="M169" s="156">
        <f t="shared" si="36"/>
        <v>815.80218305102289</v>
      </c>
      <c r="N169" s="156">
        <f t="shared" si="36"/>
        <v>720.56202487471683</v>
      </c>
      <c r="O169" s="156">
        <f t="shared" si="36"/>
        <v>737.44040876988367</v>
      </c>
      <c r="P169" s="156">
        <f t="shared" si="36"/>
        <v>727.1880018046628</v>
      </c>
      <c r="Q169" s="156">
        <f t="shared" si="36"/>
        <v>670.616377857923</v>
      </c>
    </row>
    <row r="170" spans="1:17" ht="12" customHeight="1" x14ac:dyDescent="0.25">
      <c r="A170" s="158" t="s">
        <v>63</v>
      </c>
      <c r="B170" s="157">
        <f t="shared" si="36"/>
        <v>1697.8440435101465</v>
      </c>
      <c r="C170" s="157">
        <f t="shared" si="36"/>
        <v>1669.9522462013285</v>
      </c>
      <c r="D170" s="157">
        <f t="shared" si="36"/>
        <v>1743.2028235291928</v>
      </c>
      <c r="E170" s="157">
        <f t="shared" si="36"/>
        <v>1759.2835773019574</v>
      </c>
      <c r="F170" s="157">
        <f t="shared" si="36"/>
        <v>1771.2774272892923</v>
      </c>
      <c r="G170" s="157">
        <f t="shared" si="36"/>
        <v>1755.6061048954491</v>
      </c>
      <c r="H170" s="157">
        <f t="shared" si="36"/>
        <v>1805.2021514097034</v>
      </c>
      <c r="I170" s="157">
        <f t="shared" si="36"/>
        <v>1849.073154921826</v>
      </c>
      <c r="J170" s="157">
        <f t="shared" si="36"/>
        <v>1883.664649498299</v>
      </c>
      <c r="K170" s="157">
        <f t="shared" si="36"/>
        <v>1882.2735705436389</v>
      </c>
      <c r="L170" s="157">
        <f t="shared" si="36"/>
        <v>1887.5130201274637</v>
      </c>
      <c r="M170" s="157">
        <f t="shared" si="36"/>
        <v>1796.888625268876</v>
      </c>
      <c r="N170" s="157">
        <f t="shared" si="36"/>
        <v>1933.5512224269203</v>
      </c>
      <c r="O170" s="157">
        <f t="shared" si="36"/>
        <v>1863.7397567030614</v>
      </c>
      <c r="P170" s="157">
        <f t="shared" si="36"/>
        <v>1835.0342391219078</v>
      </c>
      <c r="Q170" s="157">
        <f t="shared" si="36"/>
        <v>1914.0349310842153</v>
      </c>
    </row>
    <row r="171" spans="1:17" ht="12" customHeight="1" x14ac:dyDescent="0.25">
      <c r="A171" s="167" t="s">
        <v>144</v>
      </c>
      <c r="B171" s="132">
        <f>IF(B99=0,0,B99/0.086*1000000/B$11)</f>
        <v>2266.1918000693099</v>
      </c>
      <c r="C171" s="132">
        <f t="shared" ref="C171:Q171" si="37">IF(C99=0,0,C99/0.086*1000000/C$11)</f>
        <v>2265.0419312368267</v>
      </c>
      <c r="D171" s="132">
        <f t="shared" si="37"/>
        <v>2338.2353422766191</v>
      </c>
      <c r="E171" s="132">
        <f t="shared" si="37"/>
        <v>2353.6849194627889</v>
      </c>
      <c r="F171" s="132">
        <f t="shared" si="37"/>
        <v>2404.0042362580389</v>
      </c>
      <c r="G171" s="132">
        <f t="shared" si="37"/>
        <v>2410.5762366691461</v>
      </c>
      <c r="H171" s="132">
        <f t="shared" si="37"/>
        <v>2438.8355923491317</v>
      </c>
      <c r="I171" s="132">
        <f t="shared" si="37"/>
        <v>2538.0364265187764</v>
      </c>
      <c r="J171" s="132">
        <f t="shared" si="37"/>
        <v>2605.6372964730226</v>
      </c>
      <c r="K171" s="132">
        <f t="shared" si="37"/>
        <v>2616.1930198667519</v>
      </c>
      <c r="L171" s="132">
        <f t="shared" si="37"/>
        <v>2629.8870940610054</v>
      </c>
      <c r="M171" s="132">
        <f t="shared" si="37"/>
        <v>2564.9325723351253</v>
      </c>
      <c r="N171" s="132">
        <f t="shared" si="37"/>
        <v>2508.844007221453</v>
      </c>
      <c r="O171" s="132">
        <f t="shared" si="37"/>
        <v>2449.922732017812</v>
      </c>
      <c r="P171" s="132">
        <f t="shared" si="37"/>
        <v>2423.0633672705453</v>
      </c>
      <c r="Q171" s="132">
        <f t="shared" si="37"/>
        <v>2396.8054577251</v>
      </c>
    </row>
    <row r="172" spans="1:17" ht="12" customHeight="1" x14ac:dyDescent="0.25">
      <c r="A172" s="167" t="s">
        <v>143</v>
      </c>
      <c r="B172" s="132">
        <f>IF(B100=0,0,B100/0.086*1000000/B$12)</f>
        <v>1378.9656542690905</v>
      </c>
      <c r="C172" s="132">
        <f t="shared" ref="C172:Q172" si="38">IF(C100=0,0,C100/0.086*1000000/C$12)</f>
        <v>1384.1661314902065</v>
      </c>
      <c r="D172" s="132">
        <f t="shared" si="38"/>
        <v>1489.698987633514</v>
      </c>
      <c r="E172" s="132">
        <f t="shared" si="38"/>
        <v>1541.8579123094271</v>
      </c>
      <c r="F172" s="132">
        <f t="shared" si="38"/>
        <v>1533.3445954755277</v>
      </c>
      <c r="G172" s="132">
        <f t="shared" si="38"/>
        <v>1604.7389009027097</v>
      </c>
      <c r="H172" s="132">
        <f t="shared" si="38"/>
        <v>1601.4265345946101</v>
      </c>
      <c r="I172" s="132">
        <f t="shared" si="38"/>
        <v>1647.05518370301</v>
      </c>
      <c r="J172" s="132">
        <f t="shared" si="38"/>
        <v>1697.8837676145711</v>
      </c>
      <c r="K172" s="132">
        <f t="shared" si="38"/>
        <v>1699.0083457415997</v>
      </c>
      <c r="L172" s="132">
        <f t="shared" si="38"/>
        <v>1727.3946514684401</v>
      </c>
      <c r="M172" s="132">
        <f t="shared" si="38"/>
        <v>1713.3192060472234</v>
      </c>
      <c r="N172" s="132">
        <f t="shared" si="38"/>
        <v>1695.7833808757141</v>
      </c>
      <c r="O172" s="132">
        <f t="shared" si="38"/>
        <v>1676.8239086933816</v>
      </c>
      <c r="P172" s="132">
        <f t="shared" si="38"/>
        <v>1674.76407285804</v>
      </c>
      <c r="Q172" s="132">
        <f t="shared" si="38"/>
        <v>1671.3153940752545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577.87890901767526</v>
      </c>
      <c r="C173" s="165">
        <f t="shared" si="39"/>
        <v>577.58569246539184</v>
      </c>
      <c r="D173" s="165">
        <f t="shared" si="39"/>
        <v>701.47060268298662</v>
      </c>
      <c r="E173" s="165">
        <f t="shared" si="39"/>
        <v>776.71602342272001</v>
      </c>
      <c r="F173" s="165">
        <f t="shared" si="39"/>
        <v>700.76723486921742</v>
      </c>
      <c r="G173" s="165">
        <f t="shared" si="39"/>
        <v>824.41707294084677</v>
      </c>
      <c r="H173" s="165">
        <f t="shared" si="39"/>
        <v>780.42738955172172</v>
      </c>
      <c r="I173" s="165">
        <f t="shared" si="39"/>
        <v>761.41092795563191</v>
      </c>
      <c r="J173" s="165">
        <f t="shared" si="39"/>
        <v>781.69118894190694</v>
      </c>
      <c r="K173" s="165">
        <f t="shared" si="39"/>
        <v>758.69597576135902</v>
      </c>
      <c r="L173" s="165">
        <f t="shared" si="39"/>
        <v>788.96612821830161</v>
      </c>
      <c r="M173" s="165">
        <f t="shared" si="39"/>
        <v>800.25896256855901</v>
      </c>
      <c r="N173" s="165">
        <f t="shared" si="39"/>
        <v>782.75933025309405</v>
      </c>
      <c r="O173" s="165">
        <f t="shared" si="39"/>
        <v>764.37589238955843</v>
      </c>
      <c r="P173" s="165">
        <f t="shared" si="39"/>
        <v>755.99577058841078</v>
      </c>
      <c r="Q173" s="165">
        <f t="shared" si="39"/>
        <v>747.80330281023168</v>
      </c>
    </row>
    <row r="174" spans="1:17" ht="12" customHeight="1" x14ac:dyDescent="0.25">
      <c r="A174" s="147" t="s">
        <v>59</v>
      </c>
      <c r="B174" s="164">
        <f t="shared" si="39"/>
        <v>801.08674525141521</v>
      </c>
      <c r="C174" s="164">
        <f t="shared" si="39"/>
        <v>806.58043902481438</v>
      </c>
      <c r="D174" s="164">
        <f t="shared" si="39"/>
        <v>788.22838495052747</v>
      </c>
      <c r="E174" s="164">
        <f t="shared" si="39"/>
        <v>765.14188888670742</v>
      </c>
      <c r="F174" s="164">
        <f t="shared" si="39"/>
        <v>832.57736060631044</v>
      </c>
      <c r="G174" s="164">
        <f t="shared" si="39"/>
        <v>780.32182796186294</v>
      </c>
      <c r="H174" s="164">
        <f t="shared" si="39"/>
        <v>820.9991450428887</v>
      </c>
      <c r="I174" s="164">
        <f t="shared" si="39"/>
        <v>885.64425574737834</v>
      </c>
      <c r="J174" s="164">
        <f t="shared" si="39"/>
        <v>916.19257867266424</v>
      </c>
      <c r="K174" s="164">
        <f t="shared" si="39"/>
        <v>940.31236998024087</v>
      </c>
      <c r="L174" s="164">
        <f t="shared" si="39"/>
        <v>938.42852325013871</v>
      </c>
      <c r="M174" s="164">
        <f t="shared" si="39"/>
        <v>913.06024347866401</v>
      </c>
      <c r="N174" s="164">
        <f t="shared" si="39"/>
        <v>913.02405062262005</v>
      </c>
      <c r="O174" s="164">
        <f t="shared" si="39"/>
        <v>912.44801630382358</v>
      </c>
      <c r="P174" s="164">
        <f t="shared" si="39"/>
        <v>918.76830226962932</v>
      </c>
      <c r="Q174" s="164">
        <f t="shared" si="39"/>
        <v>923.51209126502272</v>
      </c>
    </row>
    <row r="175" spans="1:17" ht="12" customHeight="1" x14ac:dyDescent="0.25">
      <c r="A175" s="163" t="s">
        <v>142</v>
      </c>
      <c r="B175" s="162">
        <f>IF(B103=0,0,B103/0.086*1000000/B$13)</f>
        <v>1797.9184479565922</v>
      </c>
      <c r="C175" s="162">
        <f t="shared" ref="C175:Q175" si="40">IF(C103=0,0,C103/0.086*1000000/C$13)</f>
        <v>1785.6358402459944</v>
      </c>
      <c r="D175" s="162">
        <f t="shared" si="40"/>
        <v>1888.2188646667112</v>
      </c>
      <c r="E175" s="162">
        <f t="shared" si="40"/>
        <v>1923.6145059129553</v>
      </c>
      <c r="F175" s="162">
        <f t="shared" si="40"/>
        <v>1942.3613022736045</v>
      </c>
      <c r="G175" s="162">
        <f t="shared" si="40"/>
        <v>1904.0016743757162</v>
      </c>
      <c r="H175" s="162">
        <f t="shared" si="40"/>
        <v>1988.8320619968279</v>
      </c>
      <c r="I175" s="162">
        <f t="shared" si="40"/>
        <v>2150.0226986758698</v>
      </c>
      <c r="J175" s="162">
        <f t="shared" si="40"/>
        <v>2199.3759128885299</v>
      </c>
      <c r="K175" s="162">
        <f t="shared" si="40"/>
        <v>2205.3396054973637</v>
      </c>
      <c r="L175" s="162">
        <f t="shared" si="40"/>
        <v>2201.112448076226</v>
      </c>
      <c r="M175" s="162">
        <f t="shared" si="40"/>
        <v>2057.1867140402005</v>
      </c>
      <c r="N175" s="162">
        <f t="shared" si="40"/>
        <v>2282.7003003304931</v>
      </c>
      <c r="O175" s="162">
        <f t="shared" si="40"/>
        <v>2168.7133546250093</v>
      </c>
      <c r="P175" s="162">
        <f t="shared" si="40"/>
        <v>2121.1842478774506</v>
      </c>
      <c r="Q175" s="162">
        <f t="shared" si="40"/>
        <v>2263.8908774365827</v>
      </c>
    </row>
    <row r="176" spans="1:17" ht="12" customHeight="1" x14ac:dyDescent="0.25">
      <c r="A176" s="161" t="s">
        <v>141</v>
      </c>
      <c r="B176" s="160">
        <f>IF(B104=0,0,B104/0.086*1000000/B$14)</f>
        <v>1259.555949480347</v>
      </c>
      <c r="C176" s="160">
        <f t="shared" ref="C176:Q176" si="41">IF(C104=0,0,C104/0.086*1000000/C$14)</f>
        <v>1261.9175782875438</v>
      </c>
      <c r="D176" s="160">
        <f t="shared" si="41"/>
        <v>1354.6940443505418</v>
      </c>
      <c r="E176" s="160">
        <f t="shared" si="41"/>
        <v>1399.9346758379822</v>
      </c>
      <c r="F176" s="160">
        <f t="shared" si="41"/>
        <v>1398.7756802190663</v>
      </c>
      <c r="G176" s="160">
        <f t="shared" si="41"/>
        <v>1431.4904005983572</v>
      </c>
      <c r="H176" s="160">
        <f t="shared" si="41"/>
        <v>1457.4254048818725</v>
      </c>
      <c r="I176" s="160">
        <f t="shared" si="41"/>
        <v>1530.6510653501384</v>
      </c>
      <c r="J176" s="160">
        <f t="shared" si="41"/>
        <v>1576.0053525392243</v>
      </c>
      <c r="K176" s="160">
        <f t="shared" si="41"/>
        <v>1579.8608555744763</v>
      </c>
      <c r="L176" s="160">
        <f t="shared" si="41"/>
        <v>1598.7622576730066</v>
      </c>
      <c r="M176" s="160">
        <f t="shared" si="41"/>
        <v>1554.9024982592068</v>
      </c>
      <c r="N176" s="160">
        <f t="shared" si="41"/>
        <v>1625.226544325734</v>
      </c>
      <c r="O176" s="160">
        <f t="shared" si="41"/>
        <v>1589.0865829468266</v>
      </c>
      <c r="P176" s="160">
        <f t="shared" si="41"/>
        <v>1580.5777876073939</v>
      </c>
      <c r="Q176" s="160">
        <f t="shared" si="41"/>
        <v>1629.8460450252367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458.46920422893157</v>
      </c>
      <c r="C177" s="156">
        <f t="shared" si="42"/>
        <v>455.33713926272912</v>
      </c>
      <c r="D177" s="156">
        <f t="shared" si="42"/>
        <v>566.46565940001426</v>
      </c>
      <c r="E177" s="156">
        <f t="shared" si="42"/>
        <v>634.79278695127505</v>
      </c>
      <c r="F177" s="156">
        <f t="shared" si="42"/>
        <v>566.19831961275588</v>
      </c>
      <c r="G177" s="156">
        <f t="shared" si="42"/>
        <v>651.16857263649399</v>
      </c>
      <c r="H177" s="156">
        <f t="shared" si="42"/>
        <v>636.42625983898427</v>
      </c>
      <c r="I177" s="156">
        <f t="shared" si="42"/>
        <v>645.0068096027602</v>
      </c>
      <c r="J177" s="156">
        <f t="shared" si="42"/>
        <v>659.81277386655984</v>
      </c>
      <c r="K177" s="156">
        <f t="shared" si="42"/>
        <v>639.54848559423579</v>
      </c>
      <c r="L177" s="156">
        <f t="shared" si="42"/>
        <v>660.33373442286745</v>
      </c>
      <c r="M177" s="156">
        <f t="shared" si="42"/>
        <v>641.8422547805427</v>
      </c>
      <c r="N177" s="156">
        <f t="shared" si="42"/>
        <v>712.2024937031141</v>
      </c>
      <c r="O177" s="156">
        <f t="shared" si="42"/>
        <v>676.63856664300249</v>
      </c>
      <c r="P177" s="156">
        <f t="shared" si="42"/>
        <v>661.80948533776461</v>
      </c>
      <c r="Q177" s="156">
        <f t="shared" si="42"/>
        <v>706.33395376021406</v>
      </c>
    </row>
    <row r="178" spans="1:17" ht="12" customHeight="1" x14ac:dyDescent="0.25">
      <c r="A178" s="148" t="s">
        <v>59</v>
      </c>
      <c r="B178" s="156">
        <f t="shared" si="42"/>
        <v>801.08674525141555</v>
      </c>
      <c r="C178" s="156">
        <f t="shared" si="42"/>
        <v>806.58043902481461</v>
      </c>
      <c r="D178" s="156">
        <f t="shared" si="42"/>
        <v>788.2283849505277</v>
      </c>
      <c r="E178" s="156">
        <f t="shared" si="42"/>
        <v>765.14188888670765</v>
      </c>
      <c r="F178" s="156">
        <f t="shared" si="42"/>
        <v>832.57736060631032</v>
      </c>
      <c r="G178" s="156">
        <f t="shared" si="42"/>
        <v>780.32182796186339</v>
      </c>
      <c r="H178" s="156">
        <f t="shared" si="42"/>
        <v>820.99914504288813</v>
      </c>
      <c r="I178" s="156">
        <f t="shared" si="42"/>
        <v>885.64425574737822</v>
      </c>
      <c r="J178" s="156">
        <f t="shared" si="42"/>
        <v>916.19257867266447</v>
      </c>
      <c r="K178" s="156">
        <f t="shared" si="42"/>
        <v>940.31236998024053</v>
      </c>
      <c r="L178" s="156">
        <f t="shared" si="42"/>
        <v>938.42852325013894</v>
      </c>
      <c r="M178" s="156">
        <f t="shared" si="42"/>
        <v>913.06024347866378</v>
      </c>
      <c r="N178" s="156">
        <f t="shared" si="42"/>
        <v>913.02405062261994</v>
      </c>
      <c r="O178" s="156">
        <f t="shared" si="42"/>
        <v>912.44801630382415</v>
      </c>
      <c r="P178" s="156">
        <f t="shared" si="42"/>
        <v>918.76830226962932</v>
      </c>
      <c r="Q178" s="156">
        <f t="shared" si="42"/>
        <v>923.5120912650226</v>
      </c>
    </row>
    <row r="179" spans="1:17" ht="12" customHeight="1" x14ac:dyDescent="0.25">
      <c r="A179" s="158" t="s">
        <v>62</v>
      </c>
      <c r="B179" s="157">
        <f t="shared" si="36"/>
        <v>1252.9146895883266</v>
      </c>
      <c r="C179" s="157">
        <f t="shared" si="36"/>
        <v>1225.3321531132624</v>
      </c>
      <c r="D179" s="157">
        <f t="shared" si="36"/>
        <v>1255.1919679475454</v>
      </c>
      <c r="E179" s="157">
        <f t="shared" si="36"/>
        <v>1262.4221193172675</v>
      </c>
      <c r="F179" s="157">
        <f t="shared" si="36"/>
        <v>1255.6954902719169</v>
      </c>
      <c r="G179" s="157">
        <f t="shared" si="36"/>
        <v>1225.8491278651782</v>
      </c>
      <c r="H179" s="157">
        <f t="shared" si="36"/>
        <v>1283.4677983476997</v>
      </c>
      <c r="I179" s="157">
        <f t="shared" si="36"/>
        <v>1358.878109959709</v>
      </c>
      <c r="J179" s="157">
        <f t="shared" si="36"/>
        <v>1358.7648141120001</v>
      </c>
      <c r="K179" s="157">
        <f t="shared" si="36"/>
        <v>1346.9400950100285</v>
      </c>
      <c r="L179" s="157">
        <f t="shared" si="36"/>
        <v>1369.6201586032428</v>
      </c>
      <c r="M179" s="157">
        <f t="shared" si="36"/>
        <v>1284.5413823006636</v>
      </c>
      <c r="N179" s="157">
        <f t="shared" si="36"/>
        <v>1385.197816875333</v>
      </c>
      <c r="O179" s="157">
        <f t="shared" si="36"/>
        <v>1341.7784302830721</v>
      </c>
      <c r="P179" s="157">
        <f t="shared" si="36"/>
        <v>1362.928222985744</v>
      </c>
      <c r="Q179" s="157">
        <f t="shared" si="36"/>
        <v>1424.1714405179471</v>
      </c>
    </row>
    <row r="180" spans="1:17" ht="12" customHeight="1" x14ac:dyDescent="0.25">
      <c r="A180" s="23" t="s">
        <v>57</v>
      </c>
      <c r="B180" s="156">
        <f>IF(B108=0,0,B108/0.086*1000000/B$16)</f>
        <v>2324.5126527348434</v>
      </c>
      <c r="C180" s="156">
        <f t="shared" ref="C180:Q180" si="43">IF(C108=0,0,C108/0.086*1000000/C$16)</f>
        <v>2246.4296063775505</v>
      </c>
      <c r="D180" s="156">
        <f t="shared" si="43"/>
        <v>2317.2411532659189</v>
      </c>
      <c r="E180" s="156">
        <f t="shared" si="43"/>
        <v>2258.3993918042579</v>
      </c>
      <c r="F180" s="156">
        <f t="shared" si="43"/>
        <v>2267.7675403607705</v>
      </c>
      <c r="G180" s="156">
        <f t="shared" si="43"/>
        <v>2256.6278160251486</v>
      </c>
      <c r="H180" s="156">
        <f t="shared" si="43"/>
        <v>2281.0748136473308</v>
      </c>
      <c r="I180" s="156">
        <f t="shared" si="43"/>
        <v>2335.3314880161274</v>
      </c>
      <c r="J180" s="156">
        <f t="shared" si="43"/>
        <v>2350.2680862444427</v>
      </c>
      <c r="K180" s="156">
        <f t="shared" si="43"/>
        <v>2332.1457447693533</v>
      </c>
      <c r="L180" s="156">
        <f t="shared" si="43"/>
        <v>2342.3857210497454</v>
      </c>
      <c r="M180" s="156">
        <f t="shared" si="43"/>
        <v>2271.7694990081559</v>
      </c>
      <c r="N180" s="156">
        <f t="shared" si="43"/>
        <v>2265.9411474194712</v>
      </c>
      <c r="O180" s="156">
        <f t="shared" si="43"/>
        <v>2243.1826623470602</v>
      </c>
      <c r="P180" s="156">
        <f t="shared" si="43"/>
        <v>2202.6192839918199</v>
      </c>
      <c r="Q180" s="156">
        <f t="shared" si="43"/>
        <v>2173.777876628269</v>
      </c>
    </row>
    <row r="181" spans="1:17" ht="12" customHeight="1" x14ac:dyDescent="0.25">
      <c r="A181" s="29" t="s">
        <v>140</v>
      </c>
      <c r="B181" s="57">
        <f>IF(B109=0,0,B109/0.086*1000000/B$17)</f>
        <v>1200.9858278017864</v>
      </c>
      <c r="C181" s="57">
        <f t="shared" ref="C181:Q181" si="44">IF(C109=0,0,C109/0.086*1000000/C$17)</f>
        <v>1175.7457993873168</v>
      </c>
      <c r="D181" s="57">
        <f t="shared" si="44"/>
        <v>1229.5016691608312</v>
      </c>
      <c r="E181" s="57">
        <f t="shared" si="44"/>
        <v>1238.1645456682415</v>
      </c>
      <c r="F181" s="57">
        <f t="shared" si="44"/>
        <v>1227.9284364766283</v>
      </c>
      <c r="G181" s="57">
        <f t="shared" si="44"/>
        <v>1199.5314784958439</v>
      </c>
      <c r="H181" s="57">
        <f t="shared" si="44"/>
        <v>1258.828472082467</v>
      </c>
      <c r="I181" s="57">
        <f t="shared" si="44"/>
        <v>1332.4007721046862</v>
      </c>
      <c r="J181" s="57">
        <f t="shared" si="44"/>
        <v>1330.5149620435257</v>
      </c>
      <c r="K181" s="57">
        <f t="shared" si="44"/>
        <v>1326.8398816827857</v>
      </c>
      <c r="L181" s="57">
        <f t="shared" si="44"/>
        <v>1334.8428302222599</v>
      </c>
      <c r="M181" s="57">
        <f t="shared" si="44"/>
        <v>1250.5485674534666</v>
      </c>
      <c r="N181" s="57">
        <f t="shared" si="44"/>
        <v>1378.3177983916435</v>
      </c>
      <c r="O181" s="57">
        <f t="shared" si="44"/>
        <v>1303.3359456633282</v>
      </c>
      <c r="P181" s="57">
        <f t="shared" si="44"/>
        <v>1295.090031070989</v>
      </c>
      <c r="Q181" s="57">
        <f t="shared" si="44"/>
        <v>1369.0557756583537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8586.8088882553548</v>
      </c>
      <c r="C183" s="168">
        <f t="shared" si="45"/>
        <v>9004.9050423296321</v>
      </c>
      <c r="D183" s="168">
        <f t="shared" si="45"/>
        <v>9491.2165767746901</v>
      </c>
      <c r="E183" s="168">
        <f t="shared" si="45"/>
        <v>10573.788111250309</v>
      </c>
      <c r="F183" s="168">
        <f t="shared" si="45"/>
        <v>10268.345749439442</v>
      </c>
      <c r="G183" s="168">
        <f t="shared" si="45"/>
        <v>10456.339295459113</v>
      </c>
      <c r="H183" s="168">
        <f t="shared" si="45"/>
        <v>10572.901037067848</v>
      </c>
      <c r="I183" s="168">
        <f t="shared" si="45"/>
        <v>10405.877983264969</v>
      </c>
      <c r="J183" s="168">
        <f t="shared" si="45"/>
        <v>10135.585516791672</v>
      </c>
      <c r="K183" s="168">
        <f t="shared" si="45"/>
        <v>9480.9988288425939</v>
      </c>
      <c r="L183" s="168">
        <f t="shared" si="45"/>
        <v>9121.7920533438155</v>
      </c>
      <c r="M183" s="168">
        <f t="shared" si="45"/>
        <v>10611.870793389277</v>
      </c>
      <c r="N183" s="168">
        <f t="shared" si="45"/>
        <v>10105.829099334824</v>
      </c>
      <c r="O183" s="168">
        <f t="shared" si="45"/>
        <v>7701.4954327573887</v>
      </c>
      <c r="P183" s="168">
        <f t="shared" si="45"/>
        <v>7764.7464806578801</v>
      </c>
      <c r="Q183" s="168">
        <f t="shared" si="45"/>
        <v>9322.8934560066409</v>
      </c>
    </row>
    <row r="184" spans="1:17" ht="12" customHeight="1" x14ac:dyDescent="0.25">
      <c r="A184" s="158" t="s">
        <v>65</v>
      </c>
      <c r="B184" s="157">
        <f t="shared" ref="B184:Q184" si="46">B185</f>
        <v>4958.2833732708277</v>
      </c>
      <c r="C184" s="157">
        <f t="shared" si="46"/>
        <v>5329.3514658742779</v>
      </c>
      <c r="D184" s="157">
        <f t="shared" si="46"/>
        <v>5656.0005150708821</v>
      </c>
      <c r="E184" s="157">
        <f t="shared" si="46"/>
        <v>6664.6393508802967</v>
      </c>
      <c r="F184" s="157">
        <f t="shared" si="46"/>
        <v>6325.7986766044414</v>
      </c>
      <c r="G184" s="157">
        <f t="shared" si="46"/>
        <v>6531.0019055045841</v>
      </c>
      <c r="H184" s="157">
        <f t="shared" si="46"/>
        <v>6530.1781624357409</v>
      </c>
      <c r="I184" s="157">
        <f t="shared" si="46"/>
        <v>6209.1163349686631</v>
      </c>
      <c r="J184" s="157">
        <f t="shared" si="46"/>
        <v>5883.7669897044998</v>
      </c>
      <c r="K184" s="157">
        <f t="shared" si="46"/>
        <v>5182.9890259825979</v>
      </c>
      <c r="L184" s="157">
        <f t="shared" si="46"/>
        <v>4790.5992307156675</v>
      </c>
      <c r="M184" s="157">
        <f t="shared" si="46"/>
        <v>6382.3146784344053</v>
      </c>
      <c r="N184" s="157">
        <f t="shared" si="46"/>
        <v>5620.6016282982173</v>
      </c>
      <c r="O184" s="157">
        <f t="shared" si="46"/>
        <v>3277.9106028114793</v>
      </c>
      <c r="P184" s="157">
        <f t="shared" si="46"/>
        <v>3308.4767441269692</v>
      </c>
      <c r="Q184" s="157">
        <f t="shared" si="46"/>
        <v>4630.3150275746411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4958.2833732708277</v>
      </c>
      <c r="C185" s="156">
        <f t="shared" si="47"/>
        <v>5329.3514658742779</v>
      </c>
      <c r="D185" s="156">
        <f t="shared" si="47"/>
        <v>5656.0005150708821</v>
      </c>
      <c r="E185" s="156">
        <f t="shared" si="47"/>
        <v>6664.6393508802967</v>
      </c>
      <c r="F185" s="156">
        <f t="shared" si="47"/>
        <v>6325.7986766044414</v>
      </c>
      <c r="G185" s="156">
        <f t="shared" si="47"/>
        <v>6531.0019055045841</v>
      </c>
      <c r="H185" s="156">
        <f t="shared" si="47"/>
        <v>6530.1781624357409</v>
      </c>
      <c r="I185" s="156">
        <f t="shared" si="47"/>
        <v>6209.1163349686631</v>
      </c>
      <c r="J185" s="156">
        <f t="shared" si="47"/>
        <v>5883.7669897044998</v>
      </c>
      <c r="K185" s="156">
        <f t="shared" si="47"/>
        <v>5182.9890259825979</v>
      </c>
      <c r="L185" s="156">
        <f t="shared" si="47"/>
        <v>4790.5992307156675</v>
      </c>
      <c r="M185" s="156">
        <f t="shared" si="47"/>
        <v>6382.3146784344053</v>
      </c>
      <c r="N185" s="156">
        <f t="shared" si="47"/>
        <v>5620.6016282982173</v>
      </c>
      <c r="O185" s="156">
        <f t="shared" si="47"/>
        <v>3277.9106028114793</v>
      </c>
      <c r="P185" s="156">
        <f t="shared" si="47"/>
        <v>3308.4767441269692</v>
      </c>
      <c r="Q185" s="156">
        <f t="shared" si="47"/>
        <v>4630.3150275746411</v>
      </c>
    </row>
    <row r="186" spans="1:17" ht="12" customHeight="1" x14ac:dyDescent="0.25">
      <c r="A186" s="158" t="s">
        <v>112</v>
      </c>
      <c r="B186" s="157">
        <f t="shared" ref="B186:Q186" si="48">B187</f>
        <v>1604.3567647200052</v>
      </c>
      <c r="C186" s="157">
        <f t="shared" si="48"/>
        <v>1617.5384615570842</v>
      </c>
      <c r="D186" s="157">
        <f t="shared" si="48"/>
        <v>1621.7679846244823</v>
      </c>
      <c r="E186" s="157">
        <f t="shared" si="48"/>
        <v>1631.0979907208723</v>
      </c>
      <c r="F186" s="157">
        <f t="shared" si="48"/>
        <v>1641.9907470518003</v>
      </c>
      <c r="G186" s="157">
        <f t="shared" si="48"/>
        <v>1650.7410267945504</v>
      </c>
      <c r="H186" s="157">
        <f t="shared" si="48"/>
        <v>1660.0596269472542</v>
      </c>
      <c r="I186" s="157">
        <f t="shared" si="48"/>
        <v>1670.7095997444164</v>
      </c>
      <c r="J186" s="157">
        <f t="shared" si="48"/>
        <v>1687.7829085834926</v>
      </c>
      <c r="K186" s="157">
        <f t="shared" si="48"/>
        <v>1722.9162407685901</v>
      </c>
      <c r="L186" s="157">
        <f t="shared" si="48"/>
        <v>1733.7856051357028</v>
      </c>
      <c r="M186" s="157">
        <f t="shared" si="48"/>
        <v>1754.2200985518439</v>
      </c>
      <c r="N186" s="157">
        <f t="shared" si="48"/>
        <v>1787.1780825263806</v>
      </c>
      <c r="O186" s="157">
        <f t="shared" si="48"/>
        <v>1838.2643304388405</v>
      </c>
      <c r="P186" s="157">
        <f t="shared" si="48"/>
        <v>1891.5786681471673</v>
      </c>
      <c r="Q186" s="157">
        <f t="shared" si="48"/>
        <v>1998.3283646945144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1604.3567647200052</v>
      </c>
      <c r="C187" s="156">
        <f t="shared" si="49"/>
        <v>1617.5384615570842</v>
      </c>
      <c r="D187" s="156">
        <f t="shared" si="49"/>
        <v>1621.7679846244823</v>
      </c>
      <c r="E187" s="156">
        <f t="shared" si="49"/>
        <v>1631.0979907208723</v>
      </c>
      <c r="F187" s="156">
        <f t="shared" si="49"/>
        <v>1641.9907470518003</v>
      </c>
      <c r="G187" s="156">
        <f t="shared" si="49"/>
        <v>1650.7410267945504</v>
      </c>
      <c r="H187" s="156">
        <f t="shared" si="49"/>
        <v>1660.0596269472542</v>
      </c>
      <c r="I187" s="156">
        <f t="shared" si="49"/>
        <v>1670.7095997444164</v>
      </c>
      <c r="J187" s="156">
        <f t="shared" si="49"/>
        <v>1687.7829085834926</v>
      </c>
      <c r="K187" s="156">
        <f t="shared" si="49"/>
        <v>1722.9162407685901</v>
      </c>
      <c r="L187" s="156">
        <f t="shared" si="49"/>
        <v>1733.7856051357028</v>
      </c>
      <c r="M187" s="156">
        <f t="shared" si="49"/>
        <v>1754.2200985518439</v>
      </c>
      <c r="N187" s="156">
        <f t="shared" si="49"/>
        <v>1787.1780825263806</v>
      </c>
      <c r="O187" s="156">
        <f t="shared" si="49"/>
        <v>1838.2643304388405</v>
      </c>
      <c r="P187" s="156">
        <f t="shared" si="49"/>
        <v>1891.5786681471673</v>
      </c>
      <c r="Q187" s="156">
        <f t="shared" si="49"/>
        <v>1998.3283646945144</v>
      </c>
    </row>
    <row r="188" spans="1:17" ht="12" customHeight="1" x14ac:dyDescent="0.25">
      <c r="A188" s="158" t="s">
        <v>63</v>
      </c>
      <c r="B188" s="157">
        <f t="shared" si="49"/>
        <v>1083.0772800183736</v>
      </c>
      <c r="C188" s="157">
        <f t="shared" si="49"/>
        <v>1118.1215620762248</v>
      </c>
      <c r="D188" s="157">
        <f t="shared" si="49"/>
        <v>1214.1088691252544</v>
      </c>
      <c r="E188" s="157">
        <f t="shared" si="49"/>
        <v>1261.1027487826686</v>
      </c>
      <c r="F188" s="157">
        <f t="shared" si="49"/>
        <v>1287.1587990408489</v>
      </c>
      <c r="G188" s="157">
        <f t="shared" si="49"/>
        <v>1280.8408322529976</v>
      </c>
      <c r="H188" s="157">
        <f t="shared" si="49"/>
        <v>1336.4577500454727</v>
      </c>
      <c r="I188" s="157">
        <f t="shared" si="49"/>
        <v>1416.6189265259732</v>
      </c>
      <c r="J188" s="157">
        <f t="shared" si="49"/>
        <v>1454.7894427364242</v>
      </c>
      <c r="K188" s="157">
        <f t="shared" si="49"/>
        <v>1467.2336264552996</v>
      </c>
      <c r="L188" s="157">
        <f t="shared" si="49"/>
        <v>1480.0714122004354</v>
      </c>
      <c r="M188" s="157">
        <f t="shared" si="49"/>
        <v>1423.9052377690216</v>
      </c>
      <c r="N188" s="157">
        <f t="shared" si="49"/>
        <v>1535.0292714213592</v>
      </c>
      <c r="O188" s="157">
        <f t="shared" si="49"/>
        <v>1485.2223802647004</v>
      </c>
      <c r="P188" s="157">
        <f t="shared" si="49"/>
        <v>1470.5799075453724</v>
      </c>
      <c r="Q188" s="157">
        <f t="shared" si="49"/>
        <v>1538.5242581202717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1075.2805630511004</v>
      </c>
      <c r="C189" s="132">
        <f t="shared" si="50"/>
        <v>1097.2432432533492</v>
      </c>
      <c r="D189" s="132">
        <f t="shared" si="50"/>
        <v>1156.9302895993808</v>
      </c>
      <c r="E189" s="132">
        <f t="shared" si="50"/>
        <v>1184.9913426040246</v>
      </c>
      <c r="F189" s="132">
        <f t="shared" si="50"/>
        <v>1231.6254851523927</v>
      </c>
      <c r="G189" s="132">
        <f t="shared" si="50"/>
        <v>1251.0607334846343</v>
      </c>
      <c r="H189" s="132">
        <f t="shared" si="50"/>
        <v>1289.7508758436086</v>
      </c>
      <c r="I189" s="132">
        <f t="shared" si="50"/>
        <v>1384.9712269057861</v>
      </c>
      <c r="J189" s="132">
        <f t="shared" si="50"/>
        <v>1438.4745749858346</v>
      </c>
      <c r="K189" s="132">
        <f t="shared" si="50"/>
        <v>1452.5343939804313</v>
      </c>
      <c r="L189" s="132">
        <f t="shared" si="50"/>
        <v>1467.7871143687344</v>
      </c>
      <c r="M189" s="132">
        <f t="shared" si="50"/>
        <v>1437.0936716624446</v>
      </c>
      <c r="N189" s="132">
        <f t="shared" si="50"/>
        <v>1414.7157573320399</v>
      </c>
      <c r="O189" s="132">
        <f t="shared" si="50"/>
        <v>1400.1608492916807</v>
      </c>
      <c r="P189" s="132">
        <f t="shared" si="50"/>
        <v>1390.3133474890021</v>
      </c>
      <c r="Q189" s="132">
        <f t="shared" si="50"/>
        <v>1378.3062427456778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1075.2832888294465</v>
      </c>
      <c r="C190" s="132">
        <f t="shared" si="51"/>
        <v>1087.5186866494757</v>
      </c>
      <c r="D190" s="132">
        <f t="shared" si="51"/>
        <v>1139.3216325128242</v>
      </c>
      <c r="E190" s="132">
        <f t="shared" si="51"/>
        <v>1162.0602059479424</v>
      </c>
      <c r="F190" s="132">
        <f t="shared" si="51"/>
        <v>1197.635089731094</v>
      </c>
      <c r="G190" s="132">
        <f t="shared" si="51"/>
        <v>1215.7427432460051</v>
      </c>
      <c r="H190" s="132">
        <f t="shared" si="51"/>
        <v>1239.2100684547936</v>
      </c>
      <c r="I190" s="132">
        <f t="shared" si="51"/>
        <v>1297.864306278183</v>
      </c>
      <c r="J190" s="132">
        <f t="shared" si="51"/>
        <v>1346.2758402134789</v>
      </c>
      <c r="K190" s="132">
        <f t="shared" si="51"/>
        <v>1362.5390342354508</v>
      </c>
      <c r="L190" s="132">
        <f t="shared" si="51"/>
        <v>1380.0466976826192</v>
      </c>
      <c r="M190" s="132">
        <f t="shared" si="51"/>
        <v>1362.9187405640671</v>
      </c>
      <c r="N190" s="132">
        <f t="shared" si="51"/>
        <v>1355.09207954625</v>
      </c>
      <c r="O190" s="132">
        <f t="shared" si="51"/>
        <v>1352.4129036596059</v>
      </c>
      <c r="P190" s="132">
        <f t="shared" si="51"/>
        <v>1354.57422785226</v>
      </c>
      <c r="Q190" s="132">
        <f t="shared" si="51"/>
        <v>1354.9339708189157</v>
      </c>
    </row>
    <row r="191" spans="1:17" ht="12" customHeight="1" x14ac:dyDescent="0.25">
      <c r="A191" s="166" t="s">
        <v>57</v>
      </c>
      <c r="B191" s="165">
        <f t="shared" si="51"/>
        <v>274.19654357803131</v>
      </c>
      <c r="C191" s="165">
        <f t="shared" si="51"/>
        <v>280.93824762466113</v>
      </c>
      <c r="D191" s="165">
        <f t="shared" si="51"/>
        <v>351.09324756229699</v>
      </c>
      <c r="E191" s="165">
        <f t="shared" si="51"/>
        <v>396.91831706123509</v>
      </c>
      <c r="F191" s="165">
        <f t="shared" si="51"/>
        <v>365.05772912478358</v>
      </c>
      <c r="G191" s="165">
        <f t="shared" si="51"/>
        <v>435.42091528414153</v>
      </c>
      <c r="H191" s="165">
        <f t="shared" si="51"/>
        <v>418.21092341190513</v>
      </c>
      <c r="I191" s="165">
        <f t="shared" si="51"/>
        <v>412.2200505308046</v>
      </c>
      <c r="J191" s="165">
        <f t="shared" si="51"/>
        <v>430.08326154081448</v>
      </c>
      <c r="K191" s="165">
        <f t="shared" si="51"/>
        <v>422.22666425520993</v>
      </c>
      <c r="L191" s="165">
        <f t="shared" si="51"/>
        <v>441.61817443247992</v>
      </c>
      <c r="M191" s="165">
        <f t="shared" si="51"/>
        <v>449.8584970854028</v>
      </c>
      <c r="N191" s="165">
        <f t="shared" si="51"/>
        <v>442.06802892363027</v>
      </c>
      <c r="O191" s="165">
        <f t="shared" si="51"/>
        <v>439.96488735578254</v>
      </c>
      <c r="P191" s="165">
        <f t="shared" si="51"/>
        <v>435.80592558263118</v>
      </c>
      <c r="Q191" s="165">
        <f t="shared" si="51"/>
        <v>431.42187955389318</v>
      </c>
    </row>
    <row r="192" spans="1:17" ht="12" customHeight="1" x14ac:dyDescent="0.25">
      <c r="A192" s="147" t="s">
        <v>59</v>
      </c>
      <c r="B192" s="164">
        <f t="shared" si="51"/>
        <v>801.08674525141521</v>
      </c>
      <c r="C192" s="164">
        <f t="shared" si="51"/>
        <v>806.5804390248145</v>
      </c>
      <c r="D192" s="164">
        <f t="shared" si="51"/>
        <v>788.22838495052747</v>
      </c>
      <c r="E192" s="164">
        <f t="shared" si="51"/>
        <v>765.14188888670753</v>
      </c>
      <c r="F192" s="164">
        <f t="shared" si="51"/>
        <v>832.57736060631021</v>
      </c>
      <c r="G192" s="164">
        <f t="shared" si="51"/>
        <v>780.32182796186339</v>
      </c>
      <c r="H192" s="164">
        <f t="shared" si="51"/>
        <v>820.99914504288824</v>
      </c>
      <c r="I192" s="164">
        <f t="shared" si="51"/>
        <v>885.64425574737822</v>
      </c>
      <c r="J192" s="164">
        <f t="shared" si="51"/>
        <v>916.19257867266424</v>
      </c>
      <c r="K192" s="164">
        <f t="shared" si="51"/>
        <v>940.31236998024087</v>
      </c>
      <c r="L192" s="164">
        <f t="shared" si="51"/>
        <v>938.42852325013905</v>
      </c>
      <c r="M192" s="164">
        <f t="shared" si="51"/>
        <v>913.06024347866435</v>
      </c>
      <c r="N192" s="164">
        <f t="shared" si="51"/>
        <v>913.0240506226196</v>
      </c>
      <c r="O192" s="164">
        <f t="shared" si="51"/>
        <v>912.44801630382358</v>
      </c>
      <c r="P192" s="164">
        <f t="shared" si="51"/>
        <v>918.76830226962886</v>
      </c>
      <c r="Q192" s="164">
        <f t="shared" si="51"/>
        <v>923.51209126502238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1090.0601201081708</v>
      </c>
      <c r="C193" s="162">
        <f t="shared" si="52"/>
        <v>1134.2863377582948</v>
      </c>
      <c r="D193" s="162">
        <f t="shared" si="52"/>
        <v>1248.1526285519467</v>
      </c>
      <c r="E193" s="162">
        <f t="shared" si="52"/>
        <v>1303.7695670899329</v>
      </c>
      <c r="F193" s="162">
        <f t="shared" si="52"/>
        <v>1327.3220841832488</v>
      </c>
      <c r="G193" s="162">
        <f t="shared" si="52"/>
        <v>1308.6096340081901</v>
      </c>
      <c r="H193" s="162">
        <f t="shared" si="52"/>
        <v>1379.1735987198274</v>
      </c>
      <c r="I193" s="162">
        <f t="shared" si="52"/>
        <v>1493.9423625944871</v>
      </c>
      <c r="J193" s="162">
        <f t="shared" si="52"/>
        <v>1534.1899058910703</v>
      </c>
      <c r="K193" s="162">
        <f t="shared" si="52"/>
        <v>1551.1580859112623</v>
      </c>
      <c r="L193" s="162">
        <f t="shared" si="52"/>
        <v>1560.9674814800751</v>
      </c>
      <c r="M193" s="162">
        <f t="shared" si="52"/>
        <v>1480.3303280400617</v>
      </c>
      <c r="N193" s="162">
        <f t="shared" si="52"/>
        <v>1656.5585609984862</v>
      </c>
      <c r="O193" s="162">
        <f t="shared" si="52"/>
        <v>1581.535954167392</v>
      </c>
      <c r="P193" s="162">
        <f t="shared" si="52"/>
        <v>1553.4515981000086</v>
      </c>
      <c r="Q193" s="162">
        <f t="shared" si="52"/>
        <v>1662.0059380862178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1079.0520758789996</v>
      </c>
      <c r="C194" s="160">
        <f t="shared" si="53"/>
        <v>1107.3907354894723</v>
      </c>
      <c r="D194" s="160">
        <f t="shared" si="53"/>
        <v>1182.2616368765655</v>
      </c>
      <c r="E194" s="160">
        <f t="shared" si="53"/>
        <v>1209.0392262840548</v>
      </c>
      <c r="F194" s="160">
        <f t="shared" si="53"/>
        <v>1229.6535371687676</v>
      </c>
      <c r="G194" s="160">
        <f t="shared" si="53"/>
        <v>1238.2687105142504</v>
      </c>
      <c r="H194" s="160">
        <f t="shared" si="53"/>
        <v>1271.0635922888118</v>
      </c>
      <c r="I194" s="160">
        <f t="shared" si="53"/>
        <v>1343.5043413852809</v>
      </c>
      <c r="J194" s="160">
        <f t="shared" si="53"/>
        <v>1384.811444588991</v>
      </c>
      <c r="K194" s="160">
        <f t="shared" si="53"/>
        <v>1395.4904220998442</v>
      </c>
      <c r="L194" s="160">
        <f t="shared" si="53"/>
        <v>1410.9285320042534</v>
      </c>
      <c r="M194" s="160">
        <f t="shared" si="53"/>
        <v>1374.7098288482186</v>
      </c>
      <c r="N194" s="160">
        <f t="shared" si="53"/>
        <v>1430.7787161509852</v>
      </c>
      <c r="O194" s="160">
        <f t="shared" si="53"/>
        <v>1405.1604928478553</v>
      </c>
      <c r="P194" s="160">
        <f t="shared" si="53"/>
        <v>1402.9301592011666</v>
      </c>
      <c r="Q194" s="160">
        <f t="shared" si="53"/>
        <v>1443.313772966158</v>
      </c>
    </row>
    <row r="195" spans="1:17" ht="12" customHeight="1" x14ac:dyDescent="0.25">
      <c r="A195" s="148" t="s">
        <v>60</v>
      </c>
      <c r="B195" s="156">
        <f t="shared" si="53"/>
        <v>277.96533062758397</v>
      </c>
      <c r="C195" s="156">
        <f t="shared" si="53"/>
        <v>300.81029646465782</v>
      </c>
      <c r="D195" s="156">
        <f t="shared" si="53"/>
        <v>394.03325192603796</v>
      </c>
      <c r="E195" s="156">
        <f t="shared" si="53"/>
        <v>443.89733739734703</v>
      </c>
      <c r="F195" s="156">
        <f t="shared" si="53"/>
        <v>397.07617656245696</v>
      </c>
      <c r="G195" s="156">
        <f t="shared" si="53"/>
        <v>457.94688255238708</v>
      </c>
      <c r="H195" s="156">
        <f t="shared" si="53"/>
        <v>450.06444724592319</v>
      </c>
      <c r="I195" s="156">
        <f t="shared" si="53"/>
        <v>457.86008563790239</v>
      </c>
      <c r="J195" s="156">
        <f t="shared" si="53"/>
        <v>468.61886591632674</v>
      </c>
      <c r="K195" s="156">
        <f t="shared" si="53"/>
        <v>455.17805211960354</v>
      </c>
      <c r="L195" s="156">
        <f t="shared" si="53"/>
        <v>472.5000087541149</v>
      </c>
      <c r="M195" s="156">
        <f t="shared" si="53"/>
        <v>461.64958536955447</v>
      </c>
      <c r="N195" s="156">
        <f t="shared" si="53"/>
        <v>517.75466552836519</v>
      </c>
      <c r="O195" s="156">
        <f t="shared" si="53"/>
        <v>492.71247654403118</v>
      </c>
      <c r="P195" s="156">
        <f t="shared" si="53"/>
        <v>484.1618569315379</v>
      </c>
      <c r="Q195" s="156">
        <f t="shared" si="53"/>
        <v>519.80168170113586</v>
      </c>
    </row>
    <row r="196" spans="1:17" ht="12" customHeight="1" x14ac:dyDescent="0.25">
      <c r="A196" s="148" t="s">
        <v>59</v>
      </c>
      <c r="B196" s="156">
        <f t="shared" si="53"/>
        <v>801.08674525141555</v>
      </c>
      <c r="C196" s="156">
        <f t="shared" si="53"/>
        <v>806.5804390248145</v>
      </c>
      <c r="D196" s="156">
        <f t="shared" si="53"/>
        <v>788.22838495052747</v>
      </c>
      <c r="E196" s="156">
        <f t="shared" si="53"/>
        <v>765.14188888670787</v>
      </c>
      <c r="F196" s="156">
        <f t="shared" si="53"/>
        <v>832.57736060631032</v>
      </c>
      <c r="G196" s="156">
        <f t="shared" si="53"/>
        <v>780.32182796186339</v>
      </c>
      <c r="H196" s="156">
        <f t="shared" si="53"/>
        <v>820.99914504288847</v>
      </c>
      <c r="I196" s="156">
        <f t="shared" si="53"/>
        <v>885.64425574737834</v>
      </c>
      <c r="J196" s="156">
        <f t="shared" si="53"/>
        <v>916.19257867266424</v>
      </c>
      <c r="K196" s="156">
        <f t="shared" si="53"/>
        <v>940.31236998024053</v>
      </c>
      <c r="L196" s="156">
        <f t="shared" si="53"/>
        <v>938.4285232501386</v>
      </c>
      <c r="M196" s="156">
        <f t="shared" si="53"/>
        <v>913.06024347866412</v>
      </c>
      <c r="N196" s="156">
        <f t="shared" si="53"/>
        <v>913.02405062262005</v>
      </c>
      <c r="O196" s="156">
        <f t="shared" si="53"/>
        <v>912.44801630382415</v>
      </c>
      <c r="P196" s="156">
        <f t="shared" si="53"/>
        <v>918.76830226962875</v>
      </c>
      <c r="Q196" s="156">
        <f t="shared" si="53"/>
        <v>923.51209126502226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941.09147024614924</v>
      </c>
      <c r="C197" s="157">
        <f t="shared" si="54"/>
        <v>939.89355282204463</v>
      </c>
      <c r="D197" s="157">
        <f t="shared" si="54"/>
        <v>999.33920795406959</v>
      </c>
      <c r="E197" s="157">
        <f t="shared" si="54"/>
        <v>1016.9480208664717</v>
      </c>
      <c r="F197" s="157">
        <f t="shared" si="54"/>
        <v>1013.3975267423521</v>
      </c>
      <c r="G197" s="157">
        <f t="shared" si="54"/>
        <v>993.75553090698168</v>
      </c>
      <c r="H197" s="157">
        <f t="shared" si="54"/>
        <v>1046.2054976393797</v>
      </c>
      <c r="I197" s="157">
        <f t="shared" si="54"/>
        <v>1109.433122025916</v>
      </c>
      <c r="J197" s="157">
        <f t="shared" si="54"/>
        <v>1109.2461757672556</v>
      </c>
      <c r="K197" s="157">
        <f t="shared" si="54"/>
        <v>1107.8599356361071</v>
      </c>
      <c r="L197" s="157">
        <f t="shared" si="54"/>
        <v>1117.3358052920094</v>
      </c>
      <c r="M197" s="157">
        <f t="shared" si="54"/>
        <v>1051.4307786340048</v>
      </c>
      <c r="N197" s="157">
        <f t="shared" si="54"/>
        <v>1163.0201170888672</v>
      </c>
      <c r="O197" s="157">
        <f t="shared" si="54"/>
        <v>1100.098119242369</v>
      </c>
      <c r="P197" s="157">
        <f t="shared" si="54"/>
        <v>1094.1111608383715</v>
      </c>
      <c r="Q197" s="157">
        <f t="shared" si="54"/>
        <v>1155.7258056172132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928.91819723079311</v>
      </c>
      <c r="C198" s="156">
        <f t="shared" si="55"/>
        <v>938.97336614142455</v>
      </c>
      <c r="D198" s="156">
        <f t="shared" si="55"/>
        <v>978.70464361147924</v>
      </c>
      <c r="E198" s="156">
        <f t="shared" si="55"/>
        <v>990.40989968150154</v>
      </c>
      <c r="F198" s="156">
        <f t="shared" si="55"/>
        <v>1011.6820792399685</v>
      </c>
      <c r="G198" s="156">
        <f t="shared" si="55"/>
        <v>1014.3593394199374</v>
      </c>
      <c r="H198" s="156">
        <f t="shared" si="55"/>
        <v>1035.9192748314031</v>
      </c>
      <c r="I198" s="156">
        <f t="shared" si="55"/>
        <v>1069.4097625284107</v>
      </c>
      <c r="J198" s="156">
        <f t="shared" si="55"/>
        <v>1080.3188958669039</v>
      </c>
      <c r="K198" s="156">
        <f t="shared" si="55"/>
        <v>1077.1280088798324</v>
      </c>
      <c r="L198" s="156">
        <f t="shared" si="55"/>
        <v>1091.9622067103085</v>
      </c>
      <c r="M198" s="156">
        <f t="shared" si="55"/>
        <v>1059.0567658314753</v>
      </c>
      <c r="N198" s="156">
        <f t="shared" si="55"/>
        <v>1067.4187570957474</v>
      </c>
      <c r="O198" s="156">
        <f t="shared" si="55"/>
        <v>1066.9433797211775</v>
      </c>
      <c r="P198" s="156">
        <f t="shared" si="55"/>
        <v>1050.5278204876583</v>
      </c>
      <c r="Q198" s="156">
        <f t="shared" si="55"/>
        <v>1038.3715106641791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941.68137824676558</v>
      </c>
      <c r="C199" s="57">
        <f t="shared" si="56"/>
        <v>939.93823876469719</v>
      </c>
      <c r="D199" s="57">
        <f t="shared" si="56"/>
        <v>999.83834502853188</v>
      </c>
      <c r="E199" s="57">
        <f t="shared" si="56"/>
        <v>1017.5943713876471</v>
      </c>
      <c r="F199" s="57">
        <f t="shared" si="56"/>
        <v>1013.4445914973539</v>
      </c>
      <c r="G199" s="57">
        <f t="shared" si="56"/>
        <v>993.22947830777184</v>
      </c>
      <c r="H199" s="57">
        <f t="shared" si="56"/>
        <v>1046.4595511854309</v>
      </c>
      <c r="I199" s="57">
        <f t="shared" si="56"/>
        <v>1110.5183883943087</v>
      </c>
      <c r="J199" s="57">
        <f t="shared" si="56"/>
        <v>1110.0703701001403</v>
      </c>
      <c r="K199" s="57">
        <f t="shared" si="56"/>
        <v>1108.4869298924934</v>
      </c>
      <c r="L199" s="57">
        <f t="shared" si="56"/>
        <v>1118.2429364694988</v>
      </c>
      <c r="M199" s="57">
        <f t="shared" si="56"/>
        <v>1051.1681961908555</v>
      </c>
      <c r="N199" s="57">
        <f t="shared" si="56"/>
        <v>1163.766917094054</v>
      </c>
      <c r="O199" s="57">
        <f t="shared" si="56"/>
        <v>1101.5120803918487</v>
      </c>
      <c r="P199" s="57">
        <f t="shared" si="56"/>
        <v>1097.6322356053879</v>
      </c>
      <c r="Q199" s="57">
        <f t="shared" si="56"/>
        <v>1164.3544134824656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128.77505350616036</v>
      </c>
      <c r="C201" s="168">
        <f t="shared" si="57"/>
        <v>102.39072817768151</v>
      </c>
      <c r="D201" s="168">
        <f t="shared" si="57"/>
        <v>67.985102373689031</v>
      </c>
      <c r="E201" s="168">
        <f t="shared" si="57"/>
        <v>46.738063763152113</v>
      </c>
      <c r="F201" s="168">
        <f t="shared" si="57"/>
        <v>42.255062994487034</v>
      </c>
      <c r="G201" s="168">
        <f t="shared" si="57"/>
        <v>35.918911953639089</v>
      </c>
      <c r="H201" s="168">
        <f t="shared" si="57"/>
        <v>28.752809533854702</v>
      </c>
      <c r="I201" s="168">
        <f t="shared" si="57"/>
        <v>25.442894042888035</v>
      </c>
      <c r="J201" s="168">
        <f t="shared" si="57"/>
        <v>25.823741798106553</v>
      </c>
      <c r="K201" s="168">
        <f t="shared" si="57"/>
        <v>20.824739256933853</v>
      </c>
      <c r="L201" s="168">
        <f t="shared" si="57"/>
        <v>26.579869404471388</v>
      </c>
      <c r="M201" s="168">
        <f t="shared" si="57"/>
        <v>23.806804999103957</v>
      </c>
      <c r="N201" s="168">
        <f t="shared" si="57"/>
        <v>6.8961723811997855</v>
      </c>
      <c r="O201" s="168">
        <f t="shared" si="57"/>
        <v>28.260613882748203</v>
      </c>
      <c r="P201" s="168">
        <f t="shared" si="57"/>
        <v>44.594747343734312</v>
      </c>
      <c r="Q201" s="168">
        <f t="shared" si="57"/>
        <v>38.472681455467715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104.36508056274711</v>
      </c>
      <c r="C206" s="157">
        <f t="shared" si="61"/>
        <v>78.753106369548362</v>
      </c>
      <c r="D206" s="157">
        <f t="shared" si="61"/>
        <v>55.550682712996192</v>
      </c>
      <c r="E206" s="157">
        <f t="shared" si="61"/>
        <v>34.538115751078223</v>
      </c>
      <c r="F206" s="157">
        <f t="shared" si="61"/>
        <v>28.496527231856415</v>
      </c>
      <c r="G206" s="157">
        <f t="shared" si="61"/>
        <v>23.154450638698787</v>
      </c>
      <c r="H206" s="157">
        <f t="shared" si="61"/>
        <v>16.261072918644253</v>
      </c>
      <c r="I206" s="157">
        <f t="shared" si="61"/>
        <v>11.435351636395103</v>
      </c>
      <c r="J206" s="157">
        <f t="shared" si="61"/>
        <v>11.031003883629701</v>
      </c>
      <c r="K206" s="157">
        <f t="shared" si="61"/>
        <v>10.23053931750275</v>
      </c>
      <c r="L206" s="157">
        <f t="shared" si="61"/>
        <v>8.2102097019072851</v>
      </c>
      <c r="M206" s="157">
        <f t="shared" si="61"/>
        <v>6.6260711027854562</v>
      </c>
      <c r="N206" s="157">
        <f t="shared" si="61"/>
        <v>2.9057438314781834</v>
      </c>
      <c r="O206" s="157">
        <f t="shared" si="61"/>
        <v>7.4143089441120216</v>
      </c>
      <c r="P206" s="157">
        <f t="shared" si="61"/>
        <v>7.1868674972398194</v>
      </c>
      <c r="Q206" s="157">
        <f t="shared" si="61"/>
        <v>4.6463957964375258</v>
      </c>
    </row>
    <row r="207" spans="1:17" ht="12" customHeight="1" x14ac:dyDescent="0.25">
      <c r="A207" s="167" t="s">
        <v>144</v>
      </c>
      <c r="B207" s="132">
        <f>IF(B153=0,0,B153*1000000/B$11)</f>
        <v>514.88079116701931</v>
      </c>
      <c r="C207" s="132">
        <f t="shared" ref="C207:Q207" si="62">IF(C153=0,0,C153*1000000/C$11)</f>
        <v>514.61953994627572</v>
      </c>
      <c r="D207" s="132">
        <f t="shared" si="62"/>
        <v>531.24914798882014</v>
      </c>
      <c r="E207" s="132">
        <f t="shared" si="62"/>
        <v>534.75930565710212</v>
      </c>
      <c r="F207" s="132">
        <f t="shared" si="62"/>
        <v>546.19189915679181</v>
      </c>
      <c r="G207" s="132">
        <f t="shared" si="62"/>
        <v>547.6850634913892</v>
      </c>
      <c r="H207" s="132">
        <f t="shared" si="62"/>
        <v>554.10561421879731</v>
      </c>
      <c r="I207" s="132">
        <f t="shared" si="62"/>
        <v>576.64413191184212</v>
      </c>
      <c r="J207" s="132">
        <f t="shared" si="62"/>
        <v>592.00310964909988</v>
      </c>
      <c r="K207" s="132">
        <f t="shared" si="62"/>
        <v>594.40137938608223</v>
      </c>
      <c r="L207" s="132">
        <f t="shared" si="62"/>
        <v>597.51268521430973</v>
      </c>
      <c r="M207" s="132">
        <f t="shared" si="62"/>
        <v>582.75496014661098</v>
      </c>
      <c r="N207" s="132">
        <f t="shared" si="62"/>
        <v>570.01158830126769</v>
      </c>
      <c r="O207" s="132">
        <f t="shared" si="62"/>
        <v>556.62462220577129</v>
      </c>
      <c r="P207" s="132">
        <f t="shared" si="62"/>
        <v>550.52215066258884</v>
      </c>
      <c r="Q207" s="132">
        <f t="shared" si="62"/>
        <v>544.55633027583383</v>
      </c>
    </row>
    <row r="208" spans="1:17" ht="12" customHeight="1" x14ac:dyDescent="0.25">
      <c r="A208" s="167" t="s">
        <v>143</v>
      </c>
      <c r="B208" s="132">
        <f>IF(B154=0,0,B154*1000000/B$12)</f>
        <v>131.29460174759015</v>
      </c>
      <c r="C208" s="132">
        <f t="shared" ref="C208:Q210" si="63">IF(C154=0,0,C154*1000000/C$12)</f>
        <v>131.22798268630052</v>
      </c>
      <c r="D208" s="132">
        <f t="shared" si="63"/>
        <v>159.37474439664632</v>
      </c>
      <c r="E208" s="132">
        <f t="shared" si="63"/>
        <v>176.47057086684362</v>
      </c>
      <c r="F208" s="132">
        <f t="shared" si="63"/>
        <v>159.2149386042046</v>
      </c>
      <c r="G208" s="132">
        <f t="shared" si="63"/>
        <v>187.30829171405486</v>
      </c>
      <c r="H208" s="132">
        <f t="shared" si="63"/>
        <v>177.31379655001501</v>
      </c>
      <c r="I208" s="132">
        <f t="shared" si="63"/>
        <v>172.99323957355239</v>
      </c>
      <c r="J208" s="132">
        <f t="shared" si="63"/>
        <v>177.60093289473002</v>
      </c>
      <c r="K208" s="132">
        <f t="shared" si="63"/>
        <v>172.37640002196406</v>
      </c>
      <c r="L208" s="132">
        <f t="shared" si="63"/>
        <v>179.25380556429297</v>
      </c>
      <c r="M208" s="132">
        <f t="shared" si="63"/>
        <v>181.8195475657426</v>
      </c>
      <c r="N208" s="132">
        <f t="shared" si="63"/>
        <v>177.84361554999575</v>
      </c>
      <c r="O208" s="132">
        <f t="shared" si="63"/>
        <v>173.66688212820085</v>
      </c>
      <c r="P208" s="132">
        <f t="shared" si="63"/>
        <v>171.76291100672785</v>
      </c>
      <c r="Q208" s="132">
        <f t="shared" si="63"/>
        <v>169.9015750460602</v>
      </c>
    </row>
    <row r="209" spans="1:17" ht="12" customHeight="1" x14ac:dyDescent="0.25">
      <c r="A209" s="166" t="s">
        <v>57</v>
      </c>
      <c r="B209" s="165">
        <f>IF(B155=0,0,B155*1000000/B$12)</f>
        <v>131.29460174759015</v>
      </c>
      <c r="C209" s="165">
        <f t="shared" si="63"/>
        <v>131.22798268630052</v>
      </c>
      <c r="D209" s="165">
        <f t="shared" si="63"/>
        <v>159.37474439664632</v>
      </c>
      <c r="E209" s="165">
        <f t="shared" si="63"/>
        <v>176.47057086684362</v>
      </c>
      <c r="F209" s="165">
        <f t="shared" si="63"/>
        <v>159.2149386042046</v>
      </c>
      <c r="G209" s="165">
        <f t="shared" si="63"/>
        <v>187.30829171405486</v>
      </c>
      <c r="H209" s="165">
        <f t="shared" si="63"/>
        <v>177.31379655001501</v>
      </c>
      <c r="I209" s="165">
        <f t="shared" si="63"/>
        <v>172.99323957355239</v>
      </c>
      <c r="J209" s="165">
        <f t="shared" si="63"/>
        <v>177.60093289473002</v>
      </c>
      <c r="K209" s="165">
        <f t="shared" si="63"/>
        <v>172.37640002196406</v>
      </c>
      <c r="L209" s="165">
        <f t="shared" si="63"/>
        <v>179.25380556429297</v>
      </c>
      <c r="M209" s="165">
        <f t="shared" si="63"/>
        <v>181.8195475657426</v>
      </c>
      <c r="N209" s="165">
        <f t="shared" si="63"/>
        <v>177.84361554999575</v>
      </c>
      <c r="O209" s="165">
        <f t="shared" si="63"/>
        <v>173.66688212820085</v>
      </c>
      <c r="P209" s="165">
        <f t="shared" si="63"/>
        <v>171.76291100672785</v>
      </c>
      <c r="Q209" s="165">
        <f t="shared" si="63"/>
        <v>169.9015750460602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24.409972943413255</v>
      </c>
      <c r="C215" s="157">
        <f t="shared" ref="C215:Q215" si="66">IF(C161=0,0,C161*1000000/C$5)</f>
        <v>23.637621808133151</v>
      </c>
      <c r="D215" s="157">
        <f t="shared" si="66"/>
        <v>12.434419660692834</v>
      </c>
      <c r="E215" s="157">
        <f t="shared" si="66"/>
        <v>12.199948012073888</v>
      </c>
      <c r="F215" s="157">
        <f t="shared" si="66"/>
        <v>13.75853576263062</v>
      </c>
      <c r="G215" s="157">
        <f t="shared" si="66"/>
        <v>12.7644613149403</v>
      </c>
      <c r="H215" s="157">
        <f t="shared" si="66"/>
        <v>12.491736615210451</v>
      </c>
      <c r="I215" s="157">
        <f t="shared" si="66"/>
        <v>14.007542406492931</v>
      </c>
      <c r="J215" s="157">
        <f t="shared" si="66"/>
        <v>14.792737914476852</v>
      </c>
      <c r="K215" s="157">
        <f t="shared" si="66"/>
        <v>10.594199939431105</v>
      </c>
      <c r="L215" s="157">
        <f t="shared" si="66"/>
        <v>18.369659702564103</v>
      </c>
      <c r="M215" s="157">
        <f t="shared" si="66"/>
        <v>17.1807338963185</v>
      </c>
      <c r="N215" s="157">
        <f t="shared" si="66"/>
        <v>3.9904285497216021</v>
      </c>
      <c r="O215" s="157">
        <f t="shared" si="66"/>
        <v>20.84630493863618</v>
      </c>
      <c r="P215" s="157">
        <f t="shared" si="66"/>
        <v>37.407879846494495</v>
      </c>
      <c r="Q215" s="157">
        <f t="shared" si="66"/>
        <v>33.826285659030191</v>
      </c>
    </row>
    <row r="216" spans="1:17" ht="12" customHeight="1" x14ac:dyDescent="0.25">
      <c r="A216" s="23" t="s">
        <v>57</v>
      </c>
      <c r="B216" s="156">
        <f>IF(B162=0,0,B162*1000000/B$16)</f>
        <v>528.1313407282023</v>
      </c>
      <c r="C216" s="156">
        <f t="shared" ref="C216:Q216" si="67">IF(C162=0,0,C162*1000000/C$16)</f>
        <v>510.39080319561373</v>
      </c>
      <c r="D216" s="156">
        <f t="shared" si="67"/>
        <v>526.47924958595388</v>
      </c>
      <c r="E216" s="156">
        <f t="shared" si="67"/>
        <v>513.11034908330691</v>
      </c>
      <c r="F216" s="156">
        <f t="shared" si="67"/>
        <v>515.23880076175692</v>
      </c>
      <c r="G216" s="156">
        <f t="shared" si="67"/>
        <v>512.70784549171685</v>
      </c>
      <c r="H216" s="156">
        <f t="shared" si="67"/>
        <v>518.26222507996806</v>
      </c>
      <c r="I216" s="156">
        <f t="shared" si="67"/>
        <v>530.58938971989085</v>
      </c>
      <c r="J216" s="156">
        <f t="shared" si="67"/>
        <v>533.98299811301251</v>
      </c>
      <c r="K216" s="156">
        <f t="shared" si="67"/>
        <v>529.8655860227351</v>
      </c>
      <c r="L216" s="156">
        <f t="shared" si="67"/>
        <v>532.19211773493112</v>
      </c>
      <c r="M216" s="156">
        <f t="shared" si="67"/>
        <v>516.14804932338382</v>
      </c>
      <c r="N216" s="156">
        <f t="shared" si="67"/>
        <v>514.82384266219572</v>
      </c>
      <c r="O216" s="156">
        <f t="shared" si="67"/>
        <v>509.65309462600254</v>
      </c>
      <c r="P216" s="156">
        <f t="shared" si="67"/>
        <v>500.43705901096115</v>
      </c>
      <c r="Q216" s="156">
        <f t="shared" si="67"/>
        <v>493.88426562371967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103.53974024761203</v>
      </c>
      <c r="C219" s="184">
        <f>C165/RES_summary!C$19</f>
        <v>104.51074942529151</v>
      </c>
      <c r="D219" s="184">
        <f>D165/RES_summary!D$19</f>
        <v>105.73846040318057</v>
      </c>
      <c r="E219" s="184">
        <f>E165/RES_summary!E$19</f>
        <v>112.50522436613939</v>
      </c>
      <c r="F219" s="184">
        <f>F165/RES_summary!F$19</f>
        <v>106.82230094645118</v>
      </c>
      <c r="G219" s="184">
        <f>G165/RES_summary!G$19</f>
        <v>106.02178650692559</v>
      </c>
      <c r="H219" s="184">
        <f>H165/RES_summary!H$19</f>
        <v>103.01248986510085</v>
      </c>
      <c r="I219" s="184">
        <f>I165/RES_summary!I$19</f>
        <v>98.381536848655145</v>
      </c>
      <c r="J219" s="184">
        <f>J165/RES_summary!J$19</f>
        <v>95.270829772424932</v>
      </c>
      <c r="K219" s="184">
        <f>K165/RES_summary!K$19</f>
        <v>88.463418400170369</v>
      </c>
      <c r="L219" s="184">
        <f>L165/RES_summary!L$19</f>
        <v>83.082595649850973</v>
      </c>
      <c r="M219" s="184">
        <f>M165/RES_summary!M$19</f>
        <v>91.407843647442789</v>
      </c>
      <c r="N219" s="184">
        <f>N165/RES_summary!N$19</f>
        <v>79.59082932929627</v>
      </c>
      <c r="O219" s="184">
        <f>O165/RES_summary!O$19</f>
        <v>63.699220192936309</v>
      </c>
      <c r="P219" s="184">
        <f>P165/RES_summary!P$19</f>
        <v>62.274788637646779</v>
      </c>
      <c r="Q219" s="184">
        <f>Q165/RES_summary!Q$19</f>
        <v>66.62999058242373</v>
      </c>
    </row>
    <row r="220" spans="1:17" ht="12" customHeight="1" x14ac:dyDescent="0.25">
      <c r="A220" s="158" t="s">
        <v>65</v>
      </c>
      <c r="B220" s="178">
        <f>B166/RES_summary!B$19</f>
        <v>55.926076761883948</v>
      </c>
      <c r="C220" s="178">
        <f>C166/RES_summary!C$19</f>
        <v>58.318668786029193</v>
      </c>
      <c r="D220" s="178">
        <f>D166/RES_summary!D$19</f>
        <v>59.16122635316416</v>
      </c>
      <c r="E220" s="178">
        <f>E166/RES_summary!E$19</f>
        <v>66.285597699332314</v>
      </c>
      <c r="F220" s="178">
        <f>F166/RES_summary!F$19</f>
        <v>60.951041668289989</v>
      </c>
      <c r="G220" s="178">
        <f>G166/RES_summary!G$19</f>
        <v>60.968626704130394</v>
      </c>
      <c r="H220" s="178">
        <f>H166/RES_summary!H$19</f>
        <v>57.18418008523291</v>
      </c>
      <c r="I220" s="178">
        <f>I166/RES_summary!I$19</f>
        <v>51.597658862070347</v>
      </c>
      <c r="J220" s="178">
        <f>J166/RES_summary!J$19</f>
        <v>48.294830841245499</v>
      </c>
      <c r="K220" s="178">
        <f>K166/RES_summary!K$19</f>
        <v>41.787950028717923</v>
      </c>
      <c r="L220" s="178">
        <f>L166/RES_summary!L$19</f>
        <v>36.571931417294373</v>
      </c>
      <c r="M220" s="178">
        <f>M166/RES_summary!M$19</f>
        <v>47.196129495167121</v>
      </c>
      <c r="N220" s="178">
        <f>N166/RES_summary!N$19</f>
        <v>34.000410997727755</v>
      </c>
      <c r="O220" s="178">
        <f>O166/RES_summary!O$19</f>
        <v>19.540620289099085</v>
      </c>
      <c r="P220" s="178">
        <f>P166/RES_summary!P$19</f>
        <v>18.606894442343087</v>
      </c>
      <c r="Q220" s="178">
        <f>Q166/RES_summary!Q$19</f>
        <v>22.22956423722696</v>
      </c>
    </row>
    <row r="221" spans="1:17" ht="12" customHeight="1" x14ac:dyDescent="0.25">
      <c r="A221" s="23" t="s">
        <v>60</v>
      </c>
      <c r="B221" s="177">
        <f>B167/RES_summary!B$19</f>
        <v>55.926076761883948</v>
      </c>
      <c r="C221" s="177">
        <f>C167/RES_summary!C$19</f>
        <v>58.318668786029193</v>
      </c>
      <c r="D221" s="177">
        <f>D167/RES_summary!D$19</f>
        <v>59.16122635316416</v>
      </c>
      <c r="E221" s="177">
        <f>E167/RES_summary!E$19</f>
        <v>66.285597699332314</v>
      </c>
      <c r="F221" s="177">
        <f>F167/RES_summary!F$19</f>
        <v>60.951041668289989</v>
      </c>
      <c r="G221" s="177">
        <f>G167/RES_summary!G$19</f>
        <v>60.968626704130394</v>
      </c>
      <c r="H221" s="177">
        <f>H167/RES_summary!H$19</f>
        <v>57.18418008523291</v>
      </c>
      <c r="I221" s="177">
        <f>I167/RES_summary!I$19</f>
        <v>51.597658862070347</v>
      </c>
      <c r="J221" s="177">
        <f>J167/RES_summary!J$19</f>
        <v>48.294830841245499</v>
      </c>
      <c r="K221" s="177">
        <f>K167/RES_summary!K$19</f>
        <v>41.787950028717923</v>
      </c>
      <c r="L221" s="177">
        <f>L167/RES_summary!L$19</f>
        <v>36.571931417294373</v>
      </c>
      <c r="M221" s="177">
        <f>M167/RES_summary!M$19</f>
        <v>47.196129495167121</v>
      </c>
      <c r="N221" s="177">
        <f>N167/RES_summary!N$19</f>
        <v>34.000410997727755</v>
      </c>
      <c r="O221" s="177">
        <f>O167/RES_summary!O$19</f>
        <v>19.540620289099085</v>
      </c>
      <c r="P221" s="177">
        <f>P167/RES_summary!P$19</f>
        <v>18.606894442343087</v>
      </c>
      <c r="Q221" s="177">
        <f>Q167/RES_summary!Q$19</f>
        <v>22.22956423722696</v>
      </c>
    </row>
    <row r="222" spans="1:17" ht="12" customHeight="1" x14ac:dyDescent="0.25">
      <c r="A222" s="158" t="s">
        <v>112</v>
      </c>
      <c r="B222" s="178">
        <f>B168/RES_summary!B$19</f>
        <v>12.562436032731341</v>
      </c>
      <c r="C222" s="178">
        <f>C168/RES_summary!C$19</f>
        <v>11.880618981270132</v>
      </c>
      <c r="D222" s="178">
        <f>D168/RES_summary!D$19</f>
        <v>11.149314802910038</v>
      </c>
      <c r="E222" s="178">
        <f>E168/RES_summary!E$19</f>
        <v>10.618635869032712</v>
      </c>
      <c r="F222" s="178">
        <f>F168/RES_summary!F$19</f>
        <v>10.388853398786045</v>
      </c>
      <c r="G222" s="178">
        <f>G168/RES_summary!G$19</f>
        <v>10.202052554755603</v>
      </c>
      <c r="H222" s="178">
        <f>H168/RES_summary!H$19</f>
        <v>9.8538081047941368</v>
      </c>
      <c r="I222" s="178">
        <f>I168/RES_summary!I$19</f>
        <v>9.5845709464804134</v>
      </c>
      <c r="J222" s="178">
        <f>J168/RES_summary!J$19</f>
        <v>9.5903151478919408</v>
      </c>
      <c r="K222" s="178">
        <f>K168/RES_summary!K$19</f>
        <v>9.6603264497029624</v>
      </c>
      <c r="L222" s="178">
        <f>L168/RES_summary!L$19</f>
        <v>9.3621208309574282</v>
      </c>
      <c r="M222" s="178">
        <f>M168/RES_summary!M$19</f>
        <v>9.2547765074554391</v>
      </c>
      <c r="N222" s="178">
        <f>N168/RES_summary!N$19</f>
        <v>8.1327542310916119</v>
      </c>
      <c r="O222" s="178">
        <f>O168/RES_summary!O$19</f>
        <v>8.2588582083620974</v>
      </c>
      <c r="P222" s="178">
        <f>P168/RES_summary!P$19</f>
        <v>8.0900768046607308</v>
      </c>
      <c r="Q222" s="178">
        <f>Q168/RES_summary!Q$19</f>
        <v>7.4275304626460699</v>
      </c>
    </row>
    <row r="223" spans="1:17" ht="12" customHeight="1" x14ac:dyDescent="0.25">
      <c r="A223" s="23" t="s">
        <v>60</v>
      </c>
      <c r="B223" s="177">
        <f>B169/RES_summary!B$19</f>
        <v>12.562436032731341</v>
      </c>
      <c r="C223" s="177">
        <f>C169/RES_summary!C$19</f>
        <v>11.880618981270132</v>
      </c>
      <c r="D223" s="177">
        <f>D169/RES_summary!D$19</f>
        <v>11.149314802910038</v>
      </c>
      <c r="E223" s="177">
        <f>E169/RES_summary!E$19</f>
        <v>10.618635869032712</v>
      </c>
      <c r="F223" s="177">
        <f>F169/RES_summary!F$19</f>
        <v>10.388853398786045</v>
      </c>
      <c r="G223" s="177">
        <f>G169/RES_summary!G$19</f>
        <v>10.202052554755603</v>
      </c>
      <c r="H223" s="177">
        <f>H169/RES_summary!H$19</f>
        <v>9.8538081047941368</v>
      </c>
      <c r="I223" s="177">
        <f>I169/RES_summary!I$19</f>
        <v>9.5845709464804134</v>
      </c>
      <c r="J223" s="177">
        <f>J169/RES_summary!J$19</f>
        <v>9.5903151478919408</v>
      </c>
      <c r="K223" s="177">
        <f>K169/RES_summary!K$19</f>
        <v>9.6603264497029624</v>
      </c>
      <c r="L223" s="177">
        <f>L169/RES_summary!L$19</f>
        <v>9.3621208309574282</v>
      </c>
      <c r="M223" s="177">
        <f>M169/RES_summary!M$19</f>
        <v>9.2547765074554391</v>
      </c>
      <c r="N223" s="177">
        <f>N169/RES_summary!N$19</f>
        <v>8.1327542310916119</v>
      </c>
      <c r="O223" s="177">
        <f>O169/RES_summary!O$19</f>
        <v>8.2588582083620974</v>
      </c>
      <c r="P223" s="177">
        <f>P169/RES_summary!P$19</f>
        <v>8.0900768046607308</v>
      </c>
      <c r="Q223" s="177">
        <f>Q169/RES_summary!Q$19</f>
        <v>7.4275304626460699</v>
      </c>
    </row>
    <row r="224" spans="1:17" ht="12" customHeight="1" x14ac:dyDescent="0.25">
      <c r="A224" s="158" t="s">
        <v>63</v>
      </c>
      <c r="B224" s="178">
        <f>B170/RES_summary!B$19</f>
        <v>20.168208630971062</v>
      </c>
      <c r="C224" s="178">
        <f>C170/RES_summary!C$19</f>
        <v>19.790284671094568</v>
      </c>
      <c r="D224" s="178">
        <f>D170/RES_summary!D$19</f>
        <v>20.597037134293995</v>
      </c>
      <c r="E224" s="178">
        <f>E170/RES_summary!E$19</f>
        <v>20.727444938227237</v>
      </c>
      <c r="F224" s="178">
        <f>F170/RES_summary!F$19</f>
        <v>20.763048204174488</v>
      </c>
      <c r="G224" s="178">
        <f>G170/RES_summary!G$19</f>
        <v>20.521796193589438</v>
      </c>
      <c r="H224" s="178">
        <f>H170/RES_summary!H$19</f>
        <v>21.025635265702629</v>
      </c>
      <c r="I224" s="178">
        <f>I170/RES_summary!I$19</f>
        <v>21.441797069224371</v>
      </c>
      <c r="J224" s="178">
        <f>J170/RES_summary!J$19</f>
        <v>21.718927652936099</v>
      </c>
      <c r="K224" s="178">
        <f>K170/RES_summary!K$19</f>
        <v>21.575724174722634</v>
      </c>
      <c r="L224" s="178">
        <f>L170/RES_summary!L$19</f>
        <v>21.527630434999125</v>
      </c>
      <c r="M224" s="178">
        <f>M170/RES_summary!M$19</f>
        <v>20.38460178355788</v>
      </c>
      <c r="N224" s="178">
        <f>N170/RES_summary!N$19</f>
        <v>21.823377228294813</v>
      </c>
      <c r="O224" s="178">
        <f>O170/RES_summary!O$19</f>
        <v>20.872686395872567</v>
      </c>
      <c r="P224" s="178">
        <f>P170/RES_summary!P$19</f>
        <v>20.415034209635124</v>
      </c>
      <c r="Q224" s="178">
        <f>Q170/RES_summary!Q$19</f>
        <v>21.199232864856459</v>
      </c>
    </row>
    <row r="225" spans="1:17" ht="12" customHeight="1" x14ac:dyDescent="0.25">
      <c r="A225" s="167" t="s">
        <v>144</v>
      </c>
      <c r="B225" s="183">
        <f>B171/RES_summary!B$19</f>
        <v>26.919450697663898</v>
      </c>
      <c r="C225" s="183">
        <f>C171/RES_summary!C$19</f>
        <v>26.842578710324648</v>
      </c>
      <c r="D225" s="183">
        <f>D171/RES_summary!D$19</f>
        <v>27.627720379712674</v>
      </c>
      <c r="E225" s="183">
        <f>E171/RES_summary!E$19</f>
        <v>27.730534860627149</v>
      </c>
      <c r="F225" s="183">
        <f>F171/RES_summary!F$19</f>
        <v>28.179919797686839</v>
      </c>
      <c r="G225" s="183">
        <f>G171/RES_summary!G$19</f>
        <v>28.177934731538237</v>
      </c>
      <c r="H225" s="183">
        <f>H171/RES_summary!H$19</f>
        <v>28.405720432862893</v>
      </c>
      <c r="I225" s="183">
        <f>I171/RES_summary!I$19</f>
        <v>29.430994586050183</v>
      </c>
      <c r="J225" s="183">
        <f>J171/RES_summary!J$19</f>
        <v>30.043377385121275</v>
      </c>
      <c r="K225" s="183">
        <f>K171/RES_summary!K$19</f>
        <v>29.98833956329571</v>
      </c>
      <c r="L225" s="183">
        <f>L171/RES_summary!L$19</f>
        <v>29.994620881023582</v>
      </c>
      <c r="M225" s="183">
        <f>M171/RES_summary!M$19</f>
        <v>29.097590331122863</v>
      </c>
      <c r="N225" s="183">
        <f>N171/RES_summary!N$19</f>
        <v>28.316523783537846</v>
      </c>
      <c r="O225" s="183">
        <f>O171/RES_summary!O$19</f>
        <v>27.437558648202625</v>
      </c>
      <c r="P225" s="183">
        <f>P171/RES_summary!P$19</f>
        <v>26.956947440181033</v>
      </c>
      <c r="Q225" s="183">
        <f>Q171/RES_summary!Q$19</f>
        <v>26.546243333861952</v>
      </c>
    </row>
    <row r="226" spans="1:17" ht="12" customHeight="1" x14ac:dyDescent="0.25">
      <c r="A226" s="167" t="s">
        <v>143</v>
      </c>
      <c r="B226" s="183">
        <f>B172/RES_summary!B$19</f>
        <v>16.380342538850108</v>
      </c>
      <c r="C226" s="183">
        <f>C172/RES_summary!C$19</f>
        <v>16.40348808571644</v>
      </c>
      <c r="D226" s="183">
        <f>D172/RES_summary!D$19</f>
        <v>17.601729961111328</v>
      </c>
      <c r="E226" s="183">
        <f>E172/RES_summary!E$19</f>
        <v>18.165789411264626</v>
      </c>
      <c r="F226" s="183">
        <f>F172/RES_summary!F$19</f>
        <v>17.973981522584538</v>
      </c>
      <c r="G226" s="183">
        <f>G172/RES_summary!G$19</f>
        <v>18.758265066645642</v>
      </c>
      <c r="H226" s="183">
        <f>H172/RES_summary!H$19</f>
        <v>18.652210332737692</v>
      </c>
      <c r="I226" s="183">
        <f>I172/RES_summary!I$19</f>
        <v>19.099202709622954</v>
      </c>
      <c r="J226" s="183">
        <f>J172/RES_summary!J$19</f>
        <v>19.576847036831722</v>
      </c>
      <c r="K226" s="183">
        <f>K172/RES_summary!K$19</f>
        <v>19.475030628882045</v>
      </c>
      <c r="L226" s="183">
        <f>L172/RES_summary!L$19</f>
        <v>19.701434255375617</v>
      </c>
      <c r="M226" s="183">
        <f>M172/RES_summary!M$19</f>
        <v>19.43655786577656</v>
      </c>
      <c r="N226" s="183">
        <f>N172/RES_summary!N$19</f>
        <v>19.139767278506934</v>
      </c>
      <c r="O226" s="183">
        <f>O172/RES_summary!O$19</f>
        <v>18.779349134652023</v>
      </c>
      <c r="P226" s="183">
        <f>P172/RES_summary!P$19</f>
        <v>18.632004303541144</v>
      </c>
      <c r="Q226" s="183">
        <f>Q172/RES_summary!Q$19</f>
        <v>18.510949645809653</v>
      </c>
    </row>
    <row r="227" spans="1:17" ht="12" customHeight="1" x14ac:dyDescent="0.25">
      <c r="A227" s="166" t="s">
        <v>57</v>
      </c>
      <c r="B227" s="182">
        <f>B173/RES_summary!B$19</f>
        <v>6.8644599279043081</v>
      </c>
      <c r="C227" s="182">
        <f>C173/RES_summary!C$19</f>
        <v>6.8448575711327981</v>
      </c>
      <c r="D227" s="182">
        <f>D173/RES_summary!D$19</f>
        <v>8.2883161139138117</v>
      </c>
      <c r="E227" s="182">
        <f>E173/RES_summary!E$19</f>
        <v>9.151076504006955</v>
      </c>
      <c r="F227" s="182">
        <f>F173/RES_summary!F$19</f>
        <v>8.2144466210257026</v>
      </c>
      <c r="G227" s="182">
        <f>G173/RES_summary!G$19</f>
        <v>9.6368536781860641</v>
      </c>
      <c r="H227" s="182">
        <f>H173/RES_summary!H$19</f>
        <v>9.0898305385161198</v>
      </c>
      <c r="I227" s="182">
        <f>I173/RES_summary!I$19</f>
        <v>8.8292983758150427</v>
      </c>
      <c r="J227" s="182">
        <f>J173/RES_summary!J$19</f>
        <v>9.0130132155363842</v>
      </c>
      <c r="K227" s="182">
        <f>K173/RES_summary!K$19</f>
        <v>8.6966184733557679</v>
      </c>
      <c r="L227" s="182">
        <f>L173/RES_summary!L$19</f>
        <v>8.998386264307074</v>
      </c>
      <c r="M227" s="182">
        <f>M173/RES_summary!M$19</f>
        <v>9.0784481833103321</v>
      </c>
      <c r="N227" s="182">
        <f>N173/RES_summary!N$19</f>
        <v>8.8347554204638161</v>
      </c>
      <c r="O227" s="182">
        <f>O173/RES_summary!O$19</f>
        <v>8.5605182982392307</v>
      </c>
      <c r="P227" s="182">
        <f>P173/RES_summary!P$19</f>
        <v>8.4105676013364885</v>
      </c>
      <c r="Q227" s="182">
        <f>Q173/RES_summary!Q$19</f>
        <v>8.2824279201649347</v>
      </c>
    </row>
    <row r="228" spans="1:17" ht="12" customHeight="1" x14ac:dyDescent="0.25">
      <c r="A228" s="147" t="s">
        <v>59</v>
      </c>
      <c r="B228" s="181">
        <f>B174/RES_summary!B$19</f>
        <v>9.5158826109458001</v>
      </c>
      <c r="C228" s="181">
        <f>C174/RES_summary!C$19</f>
        <v>9.5586305145836405</v>
      </c>
      <c r="D228" s="181">
        <f>D174/RES_summary!D$19</f>
        <v>9.3134138471975181</v>
      </c>
      <c r="E228" s="181">
        <f>E174/RES_summary!E$19</f>
        <v>9.0147129072576746</v>
      </c>
      <c r="F228" s="181">
        <f>F174/RES_summary!F$19</f>
        <v>9.7595349015588351</v>
      </c>
      <c r="G228" s="181">
        <f>G174/RES_summary!G$19</f>
        <v>9.1214113884595793</v>
      </c>
      <c r="H228" s="181">
        <f>H174/RES_summary!H$19</f>
        <v>9.5623797942215774</v>
      </c>
      <c r="I228" s="181">
        <f>I174/RES_summary!I$19</f>
        <v>10.269904333807915</v>
      </c>
      <c r="J228" s="181">
        <f>J174/RES_summary!J$19</f>
        <v>10.563833821295338</v>
      </c>
      <c r="K228" s="181">
        <f>K174/RES_summary!K$19</f>
        <v>10.778412155526283</v>
      </c>
      <c r="L228" s="181">
        <f>L174/RES_summary!L$19</f>
        <v>10.703047991068544</v>
      </c>
      <c r="M228" s="181">
        <f>M174/RES_summary!M$19</f>
        <v>10.358109682466225</v>
      </c>
      <c r="N228" s="181">
        <f>N174/RES_summary!N$19</f>
        <v>10.305011858043116</v>
      </c>
      <c r="O228" s="181">
        <f>O174/RES_summary!O$19</f>
        <v>10.218830836412797</v>
      </c>
      <c r="P228" s="181">
        <f>P174/RES_summary!P$19</f>
        <v>10.221436702204658</v>
      </c>
      <c r="Q228" s="181">
        <f>Q174/RES_summary!Q$19</f>
        <v>10.228521725644718</v>
      </c>
    </row>
    <row r="229" spans="1:17" ht="12" customHeight="1" x14ac:dyDescent="0.25">
      <c r="A229" s="163" t="s">
        <v>142</v>
      </c>
      <c r="B229" s="180">
        <f>B175/RES_summary!B$19</f>
        <v>21.35696414430042</v>
      </c>
      <c r="C229" s="180">
        <f>C175/RES_summary!C$19</f>
        <v>21.161228818226345</v>
      </c>
      <c r="D229" s="180">
        <f>D175/RES_summary!D$19</f>
        <v>22.310492817167809</v>
      </c>
      <c r="E229" s="180">
        <f>E175/RES_summary!E$19</f>
        <v>22.663551384270409</v>
      </c>
      <c r="F229" s="180">
        <f>F175/RES_summary!F$19</f>
        <v>22.768506348973663</v>
      </c>
      <c r="G229" s="180">
        <f>G175/RES_summary!G$19</f>
        <v>22.25643565765478</v>
      </c>
      <c r="H229" s="180">
        <f>H175/RES_summary!H$19</f>
        <v>23.164418183096902</v>
      </c>
      <c r="I229" s="180">
        <f>I175/RES_summary!I$19</f>
        <v>24.931598988674484</v>
      </c>
      <c r="J229" s="180">
        <f>J175/RES_summary!J$19</f>
        <v>25.359124484477089</v>
      </c>
      <c r="K229" s="180">
        <f>K175/RES_summary!K$19</f>
        <v>25.278896640970288</v>
      </c>
      <c r="L229" s="180">
        <f>L175/RES_summary!L$19</f>
        <v>25.104322366402169</v>
      </c>
      <c r="M229" s="180">
        <f>M175/RES_summary!M$19</f>
        <v>23.337524301964205</v>
      </c>
      <c r="N229" s="180">
        <f>N175/RES_summary!N$19</f>
        <v>25.764111741879155</v>
      </c>
      <c r="O229" s="180">
        <f>O175/RES_summary!O$19</f>
        <v>24.288194513651025</v>
      </c>
      <c r="P229" s="180">
        <f>P175/RES_summary!P$19</f>
        <v>23.598496454256331</v>
      </c>
      <c r="Q229" s="180">
        <f>Q175/RES_summary!Q$19</f>
        <v>25.074124360006628</v>
      </c>
    </row>
    <row r="230" spans="1:17" ht="12" customHeight="1" x14ac:dyDescent="0.25">
      <c r="A230" s="161" t="s">
        <v>141</v>
      </c>
      <c r="B230" s="179">
        <f>B176/RES_summary!B$19</f>
        <v>14.961908467742417</v>
      </c>
      <c r="C230" s="179">
        <f>C176/RES_summary!C$19</f>
        <v>14.95474386323137</v>
      </c>
      <c r="D230" s="179">
        <f>D176/RES_summary!D$19</f>
        <v>16.006561692347873</v>
      </c>
      <c r="E230" s="179">
        <f>E176/RES_summary!E$19</f>
        <v>16.493684864066903</v>
      </c>
      <c r="F230" s="179">
        <f>F176/RES_summary!F$19</f>
        <v>16.396554502284658</v>
      </c>
      <c r="G230" s="179">
        <f>G176/RES_summary!G$19</f>
        <v>16.733112383377506</v>
      </c>
      <c r="H230" s="179">
        <f>H176/RES_summary!H$19</f>
        <v>16.974993612812572</v>
      </c>
      <c r="I230" s="179">
        <f>I176/RES_summary!I$19</f>
        <v>17.749384030410251</v>
      </c>
      <c r="J230" s="179">
        <f>J176/RES_summary!J$19</f>
        <v>18.171571166638479</v>
      </c>
      <c r="K230" s="179">
        <f>K176/RES_summary!K$19</f>
        <v>18.109292181407664</v>
      </c>
      <c r="L230" s="179">
        <f>L176/RES_summary!L$19</f>
        <v>18.234344700989197</v>
      </c>
      <c r="M230" s="179">
        <f>M176/RES_summary!M$19</f>
        <v>17.639417264679057</v>
      </c>
      <c r="N230" s="179">
        <f>N176/RES_summary!N$19</f>
        <v>18.343414721509415</v>
      </c>
      <c r="O230" s="179">
        <f>O176/RES_summary!O$19</f>
        <v>17.796747524671918</v>
      </c>
      <c r="P230" s="179">
        <f>P176/RES_summary!P$19</f>
        <v>17.584167595932634</v>
      </c>
      <c r="Q230" s="179">
        <f>Q176/RES_summary!Q$19</f>
        <v>18.05164852596679</v>
      </c>
    </row>
    <row r="231" spans="1:17" ht="12" customHeight="1" x14ac:dyDescent="0.25">
      <c r="A231" s="148" t="s">
        <v>60</v>
      </c>
      <c r="B231" s="177">
        <f>B177/RES_summary!B$19</f>
        <v>5.4460258567966138</v>
      </c>
      <c r="C231" s="177">
        <f>C177/RES_summary!C$19</f>
        <v>5.3961133486477246</v>
      </c>
      <c r="D231" s="177">
        <f>D177/RES_summary!D$19</f>
        <v>6.693147845150353</v>
      </c>
      <c r="E231" s="177">
        <f>E177/RES_summary!E$19</f>
        <v>7.4789719568092323</v>
      </c>
      <c r="F231" s="177">
        <f>F177/RES_summary!F$19</f>
        <v>6.6370196007258242</v>
      </c>
      <c r="G231" s="177">
        <f>G177/RES_summary!G$19</f>
        <v>7.611700994917924</v>
      </c>
      <c r="H231" s="177">
        <f>H177/RES_summary!H$19</f>
        <v>7.4126138185910007</v>
      </c>
      <c r="I231" s="177">
        <f>I177/RES_summary!I$19</f>
        <v>7.4794796966023371</v>
      </c>
      <c r="J231" s="177">
        <f>J177/RES_summary!J$19</f>
        <v>7.6077373453431374</v>
      </c>
      <c r="K231" s="177">
        <f>K177/RES_summary!K$19</f>
        <v>7.3308800258813864</v>
      </c>
      <c r="L231" s="177">
        <f>L177/RES_summary!L$19</f>
        <v>7.5312967099206469</v>
      </c>
      <c r="M231" s="177">
        <f>M177/RES_summary!M$19</f>
        <v>7.2813075822128335</v>
      </c>
      <c r="N231" s="177">
        <f>N177/RES_summary!N$19</f>
        <v>8.038402863466299</v>
      </c>
      <c r="O231" s="177">
        <f>O177/RES_summary!O$19</f>
        <v>7.5779166882591147</v>
      </c>
      <c r="P231" s="177">
        <f>P177/RES_summary!P$19</f>
        <v>7.3627308937279761</v>
      </c>
      <c r="Q231" s="177">
        <f>Q177/RES_summary!Q$19</f>
        <v>7.8231268003220711</v>
      </c>
    </row>
    <row r="232" spans="1:17" ht="12" customHeight="1" x14ac:dyDescent="0.25">
      <c r="A232" s="148" t="s">
        <v>59</v>
      </c>
      <c r="B232" s="177">
        <f>B178/RES_summary!B$19</f>
        <v>9.5158826109458055</v>
      </c>
      <c r="C232" s="177">
        <f>C178/RES_summary!C$19</f>
        <v>9.5586305145836423</v>
      </c>
      <c r="D232" s="177">
        <f>D178/RES_summary!D$19</f>
        <v>9.3134138471975216</v>
      </c>
      <c r="E232" s="177">
        <f>E178/RES_summary!E$19</f>
        <v>9.0147129072576782</v>
      </c>
      <c r="F232" s="177">
        <f>F178/RES_summary!F$19</f>
        <v>9.7595349015588333</v>
      </c>
      <c r="G232" s="177">
        <f>G178/RES_summary!G$19</f>
        <v>9.1214113884595847</v>
      </c>
      <c r="H232" s="177">
        <f>H178/RES_summary!H$19</f>
        <v>9.5623797942215703</v>
      </c>
      <c r="I232" s="177">
        <f>I178/RES_summary!I$19</f>
        <v>10.269904333807913</v>
      </c>
      <c r="J232" s="177">
        <f>J178/RES_summary!J$19</f>
        <v>10.563833821295342</v>
      </c>
      <c r="K232" s="177">
        <f>K178/RES_summary!K$19</f>
        <v>10.778412155526279</v>
      </c>
      <c r="L232" s="177">
        <f>L178/RES_summary!L$19</f>
        <v>10.703047991068546</v>
      </c>
      <c r="M232" s="177">
        <f>M178/RES_summary!M$19</f>
        <v>10.358109682466221</v>
      </c>
      <c r="N232" s="177">
        <f>N178/RES_summary!N$19</f>
        <v>10.305011858043114</v>
      </c>
      <c r="O232" s="177">
        <f>O178/RES_summary!O$19</f>
        <v>10.218830836412804</v>
      </c>
      <c r="P232" s="177">
        <f>P178/RES_summary!P$19</f>
        <v>10.221436702204658</v>
      </c>
      <c r="Q232" s="177">
        <f>Q178/RES_summary!Q$19</f>
        <v>10.228521725644718</v>
      </c>
    </row>
    <row r="233" spans="1:17" ht="12" customHeight="1" x14ac:dyDescent="0.25">
      <c r="A233" s="158" t="s">
        <v>62</v>
      </c>
      <c r="B233" s="178">
        <f>B179/RES_summary!B$19</f>
        <v>14.883018822025692</v>
      </c>
      <c r="C233" s="178">
        <f>C179/RES_summary!C$19</f>
        <v>14.521176986897608</v>
      </c>
      <c r="D233" s="178">
        <f>D179/RES_summary!D$19</f>
        <v>14.830882112812386</v>
      </c>
      <c r="E233" s="178">
        <f>E179/RES_summary!E$19</f>
        <v>14.873545859547134</v>
      </c>
      <c r="F233" s="178">
        <f>F179/RES_summary!F$19</f>
        <v>14.719357675200664</v>
      </c>
      <c r="G233" s="178">
        <f>G179/RES_summary!G$19</f>
        <v>14.329311054450161</v>
      </c>
      <c r="H233" s="178">
        <f>H179/RES_summary!H$19</f>
        <v>14.948866409371181</v>
      </c>
      <c r="I233" s="178">
        <f>I179/RES_summary!I$19</f>
        <v>15.757509970880015</v>
      </c>
      <c r="J233" s="178">
        <f>J179/RES_summary!J$19</f>
        <v>15.6667561303514</v>
      </c>
      <c r="K233" s="178">
        <f>K179/RES_summary!K$19</f>
        <v>15.439417747026859</v>
      </c>
      <c r="L233" s="178">
        <f>L179/RES_summary!L$19</f>
        <v>15.62091296660004</v>
      </c>
      <c r="M233" s="178">
        <f>M179/RES_summary!M$19</f>
        <v>14.572335861262331</v>
      </c>
      <c r="N233" s="178">
        <f>N179/RES_summary!N$19</f>
        <v>15.63428687218209</v>
      </c>
      <c r="O233" s="178">
        <f>O179/RES_summary!O$19</f>
        <v>15.02705529960256</v>
      </c>
      <c r="P233" s="178">
        <f>P179/RES_summary!P$19</f>
        <v>15.162783181007836</v>
      </c>
      <c r="Q233" s="178">
        <f>Q179/RES_summary!Q$19</f>
        <v>15.77366301769424</v>
      </c>
    </row>
    <row r="234" spans="1:17" ht="12" customHeight="1" x14ac:dyDescent="0.25">
      <c r="A234" s="23" t="s">
        <v>57</v>
      </c>
      <c r="B234" s="177">
        <f>B180/RES_summary!B$19</f>
        <v>27.612227592332534</v>
      </c>
      <c r="C234" s="177">
        <f>C180/RES_summary!C$19</f>
        <v>26.622007608250417</v>
      </c>
      <c r="D234" s="177">
        <f>D180/RES_summary!D$19</f>
        <v>27.379660839640145</v>
      </c>
      <c r="E234" s="177">
        <f>E180/RES_summary!E$19</f>
        <v>26.607904289050374</v>
      </c>
      <c r="F234" s="177">
        <f>F180/RES_summary!F$19</f>
        <v>26.582942926355404</v>
      </c>
      <c r="G234" s="177">
        <f>G180/RES_summary!G$19</f>
        <v>26.378386356779519</v>
      </c>
      <c r="H234" s="177">
        <f>H180/RES_summary!H$19</f>
        <v>26.568241683113456</v>
      </c>
      <c r="I234" s="177">
        <f>I180/RES_summary!I$19</f>
        <v>27.080434174346429</v>
      </c>
      <c r="J234" s="177">
        <f>J180/RES_summary!J$19</f>
        <v>27.098933211781191</v>
      </c>
      <c r="K234" s="177">
        <f>K180/RES_summary!K$19</f>
        <v>26.732423018543404</v>
      </c>
      <c r="L234" s="177">
        <f>L180/RES_summary!L$19</f>
        <v>26.715584793991304</v>
      </c>
      <c r="M234" s="177">
        <f>M180/RES_summary!M$19</f>
        <v>25.771834675832853</v>
      </c>
      <c r="N234" s="177">
        <f>N180/RES_summary!N$19</f>
        <v>25.57495651714979</v>
      </c>
      <c r="O234" s="177">
        <f>O180/RES_summary!O$19</f>
        <v>25.122202856612905</v>
      </c>
      <c r="P234" s="177">
        <f>P180/RES_summary!P$19</f>
        <v>24.504473581382445</v>
      </c>
      <c r="Q234" s="177">
        <f>Q180/RES_summary!Q$19</f>
        <v>24.076061860068698</v>
      </c>
    </row>
    <row r="235" spans="1:17" ht="12" customHeight="1" x14ac:dyDescent="0.25">
      <c r="A235" s="29" t="s">
        <v>140</v>
      </c>
      <c r="B235" s="176">
        <f>B181/RES_summary!B$19</f>
        <v>14.266170577051097</v>
      </c>
      <c r="C235" s="176">
        <f>C181/RES_summary!C$19</f>
        <v>13.933538592883467</v>
      </c>
      <c r="D235" s="176">
        <f>D181/RES_summary!D$19</f>
        <v>14.527335083769726</v>
      </c>
      <c r="E235" s="176">
        <f>E181/RES_summary!E$19</f>
        <v>14.587749113285073</v>
      </c>
      <c r="F235" s="176">
        <f>F181/RES_summary!F$19</f>
        <v>14.39387016683119</v>
      </c>
      <c r="G235" s="176">
        <f>G181/RES_summary!G$19</f>
        <v>14.021676309306693</v>
      </c>
      <c r="H235" s="176">
        <f>H181/RES_summary!H$19</f>
        <v>14.661886091493278</v>
      </c>
      <c r="I235" s="176">
        <f>I181/RES_summary!I$19</f>
        <v>15.450479552040424</v>
      </c>
      <c r="J235" s="176">
        <f>J181/RES_summary!J$19</f>
        <v>15.341031223083666</v>
      </c>
      <c r="K235" s="176">
        <f>K181/RES_summary!K$19</f>
        <v>15.209017307160714</v>
      </c>
      <c r="L235" s="176">
        <f>L181/RES_summary!L$19</f>
        <v>15.224267505128282</v>
      </c>
      <c r="M235" s="176">
        <f>M181/RES_summary!M$19</f>
        <v>14.186708179936986</v>
      </c>
      <c r="N235" s="176">
        <f>N181/RES_summary!N$19</f>
        <v>15.556634293359409</v>
      </c>
      <c r="O235" s="176">
        <f>O181/RES_summary!O$19</f>
        <v>14.596524200579646</v>
      </c>
      <c r="P235" s="176">
        <f>P181/RES_summary!P$19</f>
        <v>14.408073007685825</v>
      </c>
      <c r="Q235" s="176">
        <f>Q181/RES_summary!Q$19</f>
        <v>15.16321971026826</v>
      </c>
    </row>
    <row r="237" spans="1:17" ht="12" customHeight="1" x14ac:dyDescent="0.25">
      <c r="A237" s="152" t="s">
        <v>71</v>
      </c>
      <c r="B237" s="184">
        <f>B183/RES_summary!B$19</f>
        <v>102.00027134092645</v>
      </c>
      <c r="C237" s="184">
        <f>C183/RES_summary!C$19</f>
        <v>106.71540735925538</v>
      </c>
      <c r="D237" s="184">
        <f>D183/RES_summary!D$19</f>
        <v>112.14469001700834</v>
      </c>
      <c r="E237" s="184">
        <f>E183/RES_summary!E$19</f>
        <v>124.5777620459225</v>
      </c>
      <c r="F237" s="184">
        <f>F183/RES_summary!F$19</f>
        <v>120.36632685994272</v>
      </c>
      <c r="G237" s="184">
        <f>G183/RES_summary!G$19</f>
        <v>122.22722588744442</v>
      </c>
      <c r="H237" s="184">
        <f>H183/RES_summary!H$19</f>
        <v>123.14518943607476</v>
      </c>
      <c r="I237" s="184">
        <f>I183/RES_summary!I$19</f>
        <v>120.66625025104005</v>
      </c>
      <c r="J237" s="184">
        <f>J183/RES_summary!J$19</f>
        <v>116.86477665649056</v>
      </c>
      <c r="K237" s="184">
        <f>K183/RES_summary!K$19</f>
        <v>108.67677198107563</v>
      </c>
      <c r="L237" s="184">
        <f>L183/RES_summary!L$19</f>
        <v>104.03666948799992</v>
      </c>
      <c r="M237" s="184">
        <f>M183/RES_summary!M$19</f>
        <v>120.38517983797696</v>
      </c>
      <c r="N237" s="184">
        <f>N183/RES_summary!N$19</f>
        <v>114.06127651619441</v>
      </c>
      <c r="O237" s="184">
        <f>O183/RES_summary!O$19</f>
        <v>86.251794741749094</v>
      </c>
      <c r="P237" s="184">
        <f>P183/RES_summary!P$19</f>
        <v>86.3839821907779</v>
      </c>
      <c r="Q237" s="184">
        <f>Q183/RES_summary!Q$19</f>
        <v>103.25735760536931</v>
      </c>
    </row>
    <row r="238" spans="1:17" ht="12" customHeight="1" x14ac:dyDescent="0.25">
      <c r="A238" s="158" t="s">
        <v>65</v>
      </c>
      <c r="B238" s="178">
        <f>B184/RES_summary!B$19</f>
        <v>58.898044202493566</v>
      </c>
      <c r="C238" s="178">
        <f>C184/RES_summary!C$19</f>
        <v>63.157124918919244</v>
      </c>
      <c r="D238" s="178">
        <f>D184/RES_summary!D$19</f>
        <v>66.829201437757987</v>
      </c>
      <c r="E238" s="178">
        <f>E184/RES_summary!E$19</f>
        <v>78.521136081067297</v>
      </c>
      <c r="F238" s="178">
        <f>F184/RES_summary!F$19</f>
        <v>74.151491363633667</v>
      </c>
      <c r="G238" s="178">
        <f>G184/RES_summary!G$19</f>
        <v>76.342802449237922</v>
      </c>
      <c r="H238" s="178">
        <f>H184/RES_summary!H$19</f>
        <v>76.058597734447659</v>
      </c>
      <c r="I238" s="178">
        <f>I184/RES_summary!I$19</f>
        <v>72.000727542460496</v>
      </c>
      <c r="J238" s="178">
        <f>J184/RES_summary!J$19</f>
        <v>67.840690013565521</v>
      </c>
      <c r="K238" s="178">
        <f>K184/RES_summary!K$19</f>
        <v>59.410461569046525</v>
      </c>
      <c r="L238" s="178">
        <f>L184/RES_summary!L$19</f>
        <v>54.638166042464498</v>
      </c>
      <c r="M238" s="178">
        <f>M184/RES_summary!M$19</f>
        <v>72.403454141613295</v>
      </c>
      <c r="N238" s="178">
        <f>N184/RES_summary!N$19</f>
        <v>63.437941628648055</v>
      </c>
      <c r="O238" s="178">
        <f>O184/RES_summary!O$19</f>
        <v>36.710490185186501</v>
      </c>
      <c r="P238" s="178">
        <f>P184/RES_summary!P$19</f>
        <v>36.807305538590121</v>
      </c>
      <c r="Q238" s="178">
        <f>Q184/RES_summary!Q$19</f>
        <v>51.283874140999252</v>
      </c>
    </row>
    <row r="239" spans="1:17" ht="12" customHeight="1" x14ac:dyDescent="0.25">
      <c r="A239" s="23" t="s">
        <v>60</v>
      </c>
      <c r="B239" s="177">
        <f>B185/RES_summary!B$19</f>
        <v>58.898044202493566</v>
      </c>
      <c r="C239" s="177">
        <f>C185/RES_summary!C$19</f>
        <v>63.157124918919244</v>
      </c>
      <c r="D239" s="177">
        <f>D185/RES_summary!D$19</f>
        <v>66.829201437757987</v>
      </c>
      <c r="E239" s="177">
        <f>E185/RES_summary!E$19</f>
        <v>78.521136081067297</v>
      </c>
      <c r="F239" s="177">
        <f>F185/RES_summary!F$19</f>
        <v>74.151491363633667</v>
      </c>
      <c r="G239" s="177">
        <f>G185/RES_summary!G$19</f>
        <v>76.342802449237922</v>
      </c>
      <c r="H239" s="177">
        <f>H185/RES_summary!H$19</f>
        <v>76.058597734447659</v>
      </c>
      <c r="I239" s="177">
        <f>I185/RES_summary!I$19</f>
        <v>72.000727542460496</v>
      </c>
      <c r="J239" s="177">
        <f>J185/RES_summary!J$19</f>
        <v>67.840690013565521</v>
      </c>
      <c r="K239" s="177">
        <f>K185/RES_summary!K$19</f>
        <v>59.410461569046525</v>
      </c>
      <c r="L239" s="177">
        <f>L185/RES_summary!L$19</f>
        <v>54.638166042464498</v>
      </c>
      <c r="M239" s="177">
        <f>M185/RES_summary!M$19</f>
        <v>72.403454141613295</v>
      </c>
      <c r="N239" s="177">
        <f>N185/RES_summary!N$19</f>
        <v>63.437941628648055</v>
      </c>
      <c r="O239" s="177">
        <f>O185/RES_summary!O$19</f>
        <v>36.710490185186501</v>
      </c>
      <c r="P239" s="177">
        <f>P185/RES_summary!P$19</f>
        <v>36.807305538590121</v>
      </c>
      <c r="Q239" s="177">
        <f>Q185/RES_summary!Q$19</f>
        <v>51.283874140999252</v>
      </c>
    </row>
    <row r="240" spans="1:17" ht="12" customHeight="1" x14ac:dyDescent="0.25">
      <c r="A240" s="158" t="s">
        <v>112</v>
      </c>
      <c r="B240" s="178">
        <f>B186/RES_summary!B$19</f>
        <v>19.057699718101023</v>
      </c>
      <c r="C240" s="178">
        <f>C186/RES_summary!C$19</f>
        <v>19.169138934048153</v>
      </c>
      <c r="D240" s="178">
        <f>D186/RES_summary!D$19</f>
        <v>19.16220817890397</v>
      </c>
      <c r="E240" s="178">
        <f>E186/RES_summary!E$19</f>
        <v>19.217193991754741</v>
      </c>
      <c r="F240" s="178">
        <f>F186/RES_summary!F$19</f>
        <v>19.247539942977461</v>
      </c>
      <c r="G240" s="178">
        <f>G186/RES_summary!G$19</f>
        <v>19.295997448295353</v>
      </c>
      <c r="H240" s="178">
        <f>H186/RES_summary!H$19</f>
        <v>19.335124439251608</v>
      </c>
      <c r="I240" s="178">
        <f>I186/RES_summary!I$19</f>
        <v>19.373498611437768</v>
      </c>
      <c r="J240" s="178">
        <f>J186/RES_summary!J$19</f>
        <v>19.460382661611362</v>
      </c>
      <c r="K240" s="178">
        <f>K186/RES_summary!K$19</f>
        <v>19.749076950720156</v>
      </c>
      <c r="L240" s="178">
        <f>L186/RES_summary!L$19</f>
        <v>19.77432492537838</v>
      </c>
      <c r="M240" s="178">
        <f>M186/RES_summary!M$19</f>
        <v>19.900553460480733</v>
      </c>
      <c r="N240" s="178">
        <f>N186/RES_summary!N$19</f>
        <v>20.171310186528</v>
      </c>
      <c r="O240" s="178">
        <f>O186/RES_summary!O$19</f>
        <v>20.587378009172213</v>
      </c>
      <c r="P240" s="178">
        <f>P186/RES_summary!P$19</f>
        <v>21.044099558011041</v>
      </c>
      <c r="Q240" s="178">
        <f>Q186/RES_summary!Q$19</f>
        <v>22.132839717616886</v>
      </c>
    </row>
    <row r="241" spans="1:17" ht="12" customHeight="1" x14ac:dyDescent="0.25">
      <c r="A241" s="23" t="s">
        <v>60</v>
      </c>
      <c r="B241" s="177">
        <f>B187/RES_summary!B$19</f>
        <v>19.057699718101023</v>
      </c>
      <c r="C241" s="177">
        <f>C187/RES_summary!C$19</f>
        <v>19.169138934048153</v>
      </c>
      <c r="D241" s="177">
        <f>D187/RES_summary!D$19</f>
        <v>19.16220817890397</v>
      </c>
      <c r="E241" s="177">
        <f>E187/RES_summary!E$19</f>
        <v>19.217193991754741</v>
      </c>
      <c r="F241" s="177">
        <f>F187/RES_summary!F$19</f>
        <v>19.247539942977461</v>
      </c>
      <c r="G241" s="177">
        <f>G187/RES_summary!G$19</f>
        <v>19.295997448295353</v>
      </c>
      <c r="H241" s="177">
        <f>H187/RES_summary!H$19</f>
        <v>19.335124439251608</v>
      </c>
      <c r="I241" s="177">
        <f>I187/RES_summary!I$19</f>
        <v>19.373498611437768</v>
      </c>
      <c r="J241" s="177">
        <f>J187/RES_summary!J$19</f>
        <v>19.460382661611362</v>
      </c>
      <c r="K241" s="177">
        <f>K187/RES_summary!K$19</f>
        <v>19.749076950720156</v>
      </c>
      <c r="L241" s="177">
        <f>L187/RES_summary!L$19</f>
        <v>19.77432492537838</v>
      </c>
      <c r="M241" s="177">
        <f>M187/RES_summary!M$19</f>
        <v>19.900553460480733</v>
      </c>
      <c r="N241" s="177">
        <f>N187/RES_summary!N$19</f>
        <v>20.171310186528</v>
      </c>
      <c r="O241" s="177">
        <f>O187/RES_summary!O$19</f>
        <v>20.587378009172213</v>
      </c>
      <c r="P241" s="177">
        <f>P187/RES_summary!P$19</f>
        <v>21.044099558011041</v>
      </c>
      <c r="Q241" s="177">
        <f>Q187/RES_summary!Q$19</f>
        <v>22.132839717616886</v>
      </c>
    </row>
    <row r="242" spans="1:17" ht="12" customHeight="1" x14ac:dyDescent="0.25">
      <c r="A242" s="158" t="s">
        <v>63</v>
      </c>
      <c r="B242" s="178">
        <f>B188/RES_summary!B$19</f>
        <v>12.865568324941785</v>
      </c>
      <c r="C242" s="178">
        <f>C188/RES_summary!C$19</f>
        <v>13.25064477784456</v>
      </c>
      <c r="D242" s="178">
        <f>D188/RES_summary!D$19</f>
        <v>14.345459475461759</v>
      </c>
      <c r="E242" s="178">
        <f>E188/RES_summary!E$19</f>
        <v>14.858001361512907</v>
      </c>
      <c r="F242" s="178">
        <f>F188/RES_summary!F$19</f>
        <v>15.088172964419309</v>
      </c>
      <c r="G242" s="178">
        <f>G188/RES_summary!G$19</f>
        <v>14.972125263536176</v>
      </c>
      <c r="H242" s="178">
        <f>H188/RES_summary!H$19</f>
        <v>15.566053463061829</v>
      </c>
      <c r="I242" s="178">
        <f>I188/RES_summary!I$19</f>
        <v>16.42707075495699</v>
      </c>
      <c r="J242" s="178">
        <f>J188/RES_summary!J$19</f>
        <v>16.773934078692363</v>
      </c>
      <c r="K242" s="178">
        <f>K188/RES_summary!K$19</f>
        <v>16.818292792122925</v>
      </c>
      <c r="L242" s="178">
        <f>L188/RES_summary!L$19</f>
        <v>16.880641372797818</v>
      </c>
      <c r="M242" s="178">
        <f>M188/RES_summary!M$19</f>
        <v>16.153333512866197</v>
      </c>
      <c r="N242" s="178">
        <f>N188/RES_summary!N$19</f>
        <v>17.325386810624824</v>
      </c>
      <c r="O242" s="178">
        <f>O188/RES_summary!O$19</f>
        <v>16.633535266874507</v>
      </c>
      <c r="P242" s="178">
        <f>P188/RES_summary!P$19</f>
        <v>16.360424498077375</v>
      </c>
      <c r="Q242" s="178">
        <f>Q188/RES_summary!Q$19</f>
        <v>17.040197901533034</v>
      </c>
    </row>
    <row r="243" spans="1:17" ht="12" customHeight="1" x14ac:dyDescent="0.25">
      <c r="A243" s="167" t="s">
        <v>144</v>
      </c>
      <c r="B243" s="183">
        <f>B189/RES_summary!B$19</f>
        <v>12.772953331807608</v>
      </c>
      <c r="C243" s="183">
        <f>C189/RES_summary!C$19</f>
        <v>13.003219814706561</v>
      </c>
      <c r="D243" s="183">
        <f>D189/RES_summary!D$19</f>
        <v>13.669858616006819</v>
      </c>
      <c r="E243" s="183">
        <f>E189/RES_summary!E$19</f>
        <v>13.961275557274856</v>
      </c>
      <c r="F243" s="183">
        <f>F189/RES_summary!F$19</f>
        <v>14.43720725151676</v>
      </c>
      <c r="G243" s="183">
        <f>G189/RES_summary!G$19</f>
        <v>14.624016928844716</v>
      </c>
      <c r="H243" s="183">
        <f>H189/RES_summary!H$19</f>
        <v>15.022046964619225</v>
      </c>
      <c r="I243" s="183">
        <f>I189/RES_summary!I$19</f>
        <v>16.060084975536864</v>
      </c>
      <c r="J243" s="183">
        <f>J189/RES_summary!J$19</f>
        <v>16.585821278233613</v>
      </c>
      <c r="K243" s="183">
        <f>K189/RES_summary!K$19</f>
        <v>16.649801564056492</v>
      </c>
      <c r="L243" s="183">
        <f>L189/RES_summary!L$19</f>
        <v>16.740535412704119</v>
      </c>
      <c r="M243" s="183">
        <f>M189/RES_summary!M$19</f>
        <v>16.302948224254322</v>
      </c>
      <c r="N243" s="183">
        <f>N189/RES_summary!N$19</f>
        <v>15.967446471016252</v>
      </c>
      <c r="O243" s="183">
        <f>O189/RES_summary!O$19</f>
        <v>15.680900837111944</v>
      </c>
      <c r="P243" s="183">
        <f>P189/RES_summary!P$19</f>
        <v>15.467446844306377</v>
      </c>
      <c r="Q243" s="183">
        <f>Q189/RES_summary!Q$19</f>
        <v>15.265674896800196</v>
      </c>
    </row>
    <row r="244" spans="1:17" ht="12" customHeight="1" x14ac:dyDescent="0.25">
      <c r="A244" s="167" t="s">
        <v>143</v>
      </c>
      <c r="B244" s="183">
        <f>B190/RES_summary!B$19</f>
        <v>12.77298571055675</v>
      </c>
      <c r="C244" s="183">
        <f>C190/RES_summary!C$19</f>
        <v>12.887975954333546</v>
      </c>
      <c r="D244" s="183">
        <f>D190/RES_summary!D$19</f>
        <v>13.461801263757595</v>
      </c>
      <c r="E244" s="183">
        <f>E190/RES_summary!E$19</f>
        <v>13.691106564315326</v>
      </c>
      <c r="F244" s="183">
        <f>F190/RES_summary!F$19</f>
        <v>14.038769261093416</v>
      </c>
      <c r="G244" s="183">
        <f>G190/RES_summary!G$19</f>
        <v>14.211174551717365</v>
      </c>
      <c r="H244" s="183">
        <f>H190/RES_summary!H$19</f>
        <v>14.433385699529598</v>
      </c>
      <c r="I244" s="183">
        <f>I190/RES_summary!I$19</f>
        <v>15.049995725984667</v>
      </c>
      <c r="J244" s="183">
        <f>J190/RES_summary!J$19</f>
        <v>15.522756443021899</v>
      </c>
      <c r="K244" s="183">
        <f>K190/RES_summary!K$19</f>
        <v>15.618221941811768</v>
      </c>
      <c r="L244" s="183">
        <f>L190/RES_summary!L$19</f>
        <v>15.739830652265452</v>
      </c>
      <c r="M244" s="183">
        <f>M190/RES_summary!M$19</f>
        <v>15.461479024939301</v>
      </c>
      <c r="N244" s="183">
        <f>N190/RES_summary!N$19</f>
        <v>15.294492997136006</v>
      </c>
      <c r="O244" s="183">
        <f>O190/RES_summary!O$19</f>
        <v>15.146154560631532</v>
      </c>
      <c r="P244" s="183">
        <f>P190/RES_summary!P$19</f>
        <v>15.069843718189523</v>
      </c>
      <c r="Q244" s="183">
        <f>Q190/RES_summary!Q$19</f>
        <v>15.0068111597233</v>
      </c>
    </row>
    <row r="245" spans="1:17" ht="12" customHeight="1" x14ac:dyDescent="0.25">
      <c r="A245" s="166" t="s">
        <v>57</v>
      </c>
      <c r="B245" s="182">
        <f>B191/RES_summary!B$19</f>
        <v>3.2571030996109482</v>
      </c>
      <c r="C245" s="182">
        <f>C191/RES_summary!C$19</f>
        <v>3.3293454397499036</v>
      </c>
      <c r="D245" s="182">
        <f>D191/RES_summary!D$19</f>
        <v>4.1483874165600803</v>
      </c>
      <c r="E245" s="182">
        <f>E191/RES_summary!E$19</f>
        <v>4.6763936570576528</v>
      </c>
      <c r="F245" s="182">
        <f>F191/RES_summary!F$19</f>
        <v>4.2792343595345805</v>
      </c>
      <c r="G245" s="182">
        <f>G191/RES_summary!G$19</f>
        <v>5.0897631632577767</v>
      </c>
      <c r="H245" s="182">
        <f>H191/RES_summary!H$19</f>
        <v>4.8710059053080235</v>
      </c>
      <c r="I245" s="182">
        <f>I191/RES_summary!I$19</f>
        <v>4.7800913921767503</v>
      </c>
      <c r="J245" s="182">
        <f>J191/RES_summary!J$19</f>
        <v>4.9589226217265594</v>
      </c>
      <c r="K245" s="182">
        <f>K191/RES_summary!K$19</f>
        <v>4.8398097862854863</v>
      </c>
      <c r="L245" s="182">
        <f>L191/RES_summary!L$19</f>
        <v>5.0367826611969013</v>
      </c>
      <c r="M245" s="182">
        <f>M191/RES_summary!M$19</f>
        <v>5.1033693424730737</v>
      </c>
      <c r="N245" s="182">
        <f>N191/RES_summary!N$19</f>
        <v>4.9894811390928924</v>
      </c>
      <c r="O245" s="182">
        <f>O191/RES_summary!O$19</f>
        <v>4.9273237242187351</v>
      </c>
      <c r="P245" s="182">
        <f>P191/RES_summary!P$19</f>
        <v>4.8484070159848693</v>
      </c>
      <c r="Q245" s="182">
        <f>Q191/RES_summary!Q$19</f>
        <v>4.7782894340785846</v>
      </c>
    </row>
    <row r="246" spans="1:17" ht="12" customHeight="1" x14ac:dyDescent="0.25">
      <c r="A246" s="147" t="s">
        <v>59</v>
      </c>
      <c r="B246" s="181">
        <f>B192/RES_summary!B$19</f>
        <v>9.5158826109458001</v>
      </c>
      <c r="C246" s="181">
        <f>C192/RES_summary!C$19</f>
        <v>9.5586305145836423</v>
      </c>
      <c r="D246" s="181">
        <f>D192/RES_summary!D$19</f>
        <v>9.3134138471975181</v>
      </c>
      <c r="E246" s="181">
        <f>E192/RES_summary!E$19</f>
        <v>9.0147129072576764</v>
      </c>
      <c r="F246" s="181">
        <f>F192/RES_summary!F$19</f>
        <v>9.7595349015588315</v>
      </c>
      <c r="G246" s="181">
        <f>G192/RES_summary!G$19</f>
        <v>9.1214113884595847</v>
      </c>
      <c r="H246" s="181">
        <f>H192/RES_summary!H$19</f>
        <v>9.562379794221572</v>
      </c>
      <c r="I246" s="181">
        <f>I192/RES_summary!I$19</f>
        <v>10.269904333807913</v>
      </c>
      <c r="J246" s="181">
        <f>J192/RES_summary!J$19</f>
        <v>10.563833821295338</v>
      </c>
      <c r="K246" s="181">
        <f>K192/RES_summary!K$19</f>
        <v>10.778412155526283</v>
      </c>
      <c r="L246" s="181">
        <f>L192/RES_summary!L$19</f>
        <v>10.703047991068548</v>
      </c>
      <c r="M246" s="181">
        <f>M192/RES_summary!M$19</f>
        <v>10.358109682466228</v>
      </c>
      <c r="N246" s="181">
        <f>N192/RES_summary!N$19</f>
        <v>10.305011858043111</v>
      </c>
      <c r="O246" s="181">
        <f>O192/RES_summary!O$19</f>
        <v>10.218830836412797</v>
      </c>
      <c r="P246" s="181">
        <f>P192/RES_summary!P$19</f>
        <v>10.221436702204652</v>
      </c>
      <c r="Q246" s="181">
        <f>Q192/RES_summary!Q$19</f>
        <v>10.228521725644715</v>
      </c>
    </row>
    <row r="247" spans="1:17" ht="12" customHeight="1" x14ac:dyDescent="0.25">
      <c r="A247" s="163" t="s">
        <v>142</v>
      </c>
      <c r="B247" s="180">
        <f>B193/RES_summary!B$19</f>
        <v>12.948515505105981</v>
      </c>
      <c r="C247" s="180">
        <f>C193/RES_summary!C$19</f>
        <v>13.44221044274321</v>
      </c>
      <c r="D247" s="180">
        <f>D193/RES_summary!D$19</f>
        <v>14.74770789293675</v>
      </c>
      <c r="E247" s="180">
        <f>E193/RES_summary!E$19</f>
        <v>15.360691285163217</v>
      </c>
      <c r="F247" s="180">
        <f>F193/RES_summary!F$19</f>
        <v>15.558970035844675</v>
      </c>
      <c r="G247" s="180">
        <f>G193/RES_summary!G$19</f>
        <v>15.296722955792543</v>
      </c>
      <c r="H247" s="180">
        <f>H193/RES_summary!H$19</f>
        <v>16.063575501571794</v>
      </c>
      <c r="I247" s="180">
        <f>I193/RES_summary!I$19</f>
        <v>17.323711009812843</v>
      </c>
      <c r="J247" s="180">
        <f>J193/RES_summary!J$19</f>
        <v>17.689432978841435</v>
      </c>
      <c r="K247" s="180">
        <f>K193/RES_summary!K$19</f>
        <v>17.780284192879602</v>
      </c>
      <c r="L247" s="180">
        <f>L193/RES_summary!L$19</f>
        <v>17.803284376859622</v>
      </c>
      <c r="M247" s="180">
        <f>M193/RES_summary!M$19</f>
        <v>16.793441630643585</v>
      </c>
      <c r="N247" s="180">
        <f>N193/RES_summary!N$19</f>
        <v>18.697049221201876</v>
      </c>
      <c r="O247" s="180">
        <f>O193/RES_summary!O$19</f>
        <v>17.712185339400094</v>
      </c>
      <c r="P247" s="180">
        <f>P193/RES_summary!P$19</f>
        <v>17.282384623732991</v>
      </c>
      <c r="Q247" s="180">
        <f>Q193/RES_summary!Q$19</f>
        <v>18.407841117249557</v>
      </c>
    </row>
    <row r="248" spans="1:17" ht="12" customHeight="1" x14ac:dyDescent="0.25">
      <c r="A248" s="161" t="s">
        <v>141</v>
      </c>
      <c r="B248" s="179">
        <f>B194/RES_summary!B$19</f>
        <v>12.817754064747836</v>
      </c>
      <c r="C248" s="179">
        <f>C194/RES_summary!C$19</f>
        <v>13.123475804365793</v>
      </c>
      <c r="D248" s="179">
        <f>D194/RES_summary!D$19</f>
        <v>13.969164407328085</v>
      </c>
      <c r="E248" s="179">
        <f>E194/RES_summary!E$19</f>
        <v>14.244601788071114</v>
      </c>
      <c r="F248" s="179">
        <f>F194/RES_summary!F$19</f>
        <v>14.414091927847338</v>
      </c>
      <c r="G248" s="179">
        <f>G194/RES_summary!G$19</f>
        <v>14.474487209410546</v>
      </c>
      <c r="H248" s="179">
        <f>H194/RES_summary!H$19</f>
        <v>14.804391558091435</v>
      </c>
      <c r="I248" s="179">
        <f>I194/RES_summary!I$19</f>
        <v>15.579236209733965</v>
      </c>
      <c r="J248" s="179">
        <f>J194/RES_summary!J$19</f>
        <v>15.967077571900562</v>
      </c>
      <c r="K248" s="179">
        <f>K194/RES_summary!K$19</f>
        <v>15.995930085230643</v>
      </c>
      <c r="L248" s="179">
        <f>L194/RES_summary!L$19</f>
        <v>16.092046880361256</v>
      </c>
      <c r="M248" s="179">
        <f>M194/RES_summary!M$19</f>
        <v>15.595241705545751</v>
      </c>
      <c r="N248" s="179">
        <f>N194/RES_summary!N$19</f>
        <v>16.148743974616089</v>
      </c>
      <c r="O248" s="179">
        <f>O194/RES_summary!O$19</f>
        <v>15.736893628843649</v>
      </c>
      <c r="P248" s="179">
        <f>P194/RES_summary!P$19</f>
        <v>15.607810788056884</v>
      </c>
      <c r="Q248" s="179">
        <f>Q194/RES_summary!Q$19</f>
        <v>15.985677310931957</v>
      </c>
    </row>
    <row r="249" spans="1:17" ht="12" customHeight="1" x14ac:dyDescent="0.25">
      <c r="A249" s="148" t="s">
        <v>60</v>
      </c>
      <c r="B249" s="177">
        <f>B195/RES_summary!B$19</f>
        <v>3.3018714538020295</v>
      </c>
      <c r="C249" s="177">
        <f>C195/RES_summary!C$19</f>
        <v>3.5648452897821516</v>
      </c>
      <c r="D249" s="177">
        <f>D195/RES_summary!D$19</f>
        <v>4.6557505601305662</v>
      </c>
      <c r="E249" s="177">
        <f>E195/RES_summary!E$19</f>
        <v>5.2298888808134345</v>
      </c>
      <c r="F249" s="177">
        <f>F195/RES_summary!F$19</f>
        <v>4.6545570262885008</v>
      </c>
      <c r="G249" s="177">
        <f>G195/RES_summary!G$19</f>
        <v>5.3530758209509619</v>
      </c>
      <c r="H249" s="177">
        <f>H195/RES_summary!H$19</f>
        <v>5.2420117638698587</v>
      </c>
      <c r="I249" s="177">
        <f>I195/RES_summary!I$19</f>
        <v>5.3093318759260484</v>
      </c>
      <c r="J249" s="177">
        <f>J195/RES_summary!J$19</f>
        <v>5.403243750605224</v>
      </c>
      <c r="K249" s="177">
        <f>K195/RES_summary!K$19</f>
        <v>5.2175179297043641</v>
      </c>
      <c r="L249" s="177">
        <f>L195/RES_summary!L$19</f>
        <v>5.3889988892927132</v>
      </c>
      <c r="M249" s="177">
        <f>M195/RES_summary!M$19</f>
        <v>5.2371320230795257</v>
      </c>
      <c r="N249" s="177">
        <f>N195/RES_summary!N$19</f>
        <v>5.843732116572971</v>
      </c>
      <c r="O249" s="177">
        <f>O195/RES_summary!O$19</f>
        <v>5.5180627924308459</v>
      </c>
      <c r="P249" s="177">
        <f>P195/RES_summary!P$19</f>
        <v>5.3863740858522329</v>
      </c>
      <c r="Q249" s="177">
        <f>Q195/RES_summary!Q$19</f>
        <v>5.7571555852872445</v>
      </c>
    </row>
    <row r="250" spans="1:17" ht="12" customHeight="1" x14ac:dyDescent="0.25">
      <c r="A250" s="148" t="s">
        <v>59</v>
      </c>
      <c r="B250" s="177">
        <f>B196/RES_summary!B$19</f>
        <v>9.5158826109458055</v>
      </c>
      <c r="C250" s="177">
        <f>C196/RES_summary!C$19</f>
        <v>9.5586305145836423</v>
      </c>
      <c r="D250" s="177">
        <f>D196/RES_summary!D$19</f>
        <v>9.3134138471975181</v>
      </c>
      <c r="E250" s="177">
        <f>E196/RES_summary!E$19</f>
        <v>9.0147129072576799</v>
      </c>
      <c r="F250" s="177">
        <f>F196/RES_summary!F$19</f>
        <v>9.7595349015588333</v>
      </c>
      <c r="G250" s="177">
        <f>G196/RES_summary!G$19</f>
        <v>9.1214113884595847</v>
      </c>
      <c r="H250" s="177">
        <f>H196/RES_summary!H$19</f>
        <v>9.5623797942215738</v>
      </c>
      <c r="I250" s="177">
        <f>I196/RES_summary!I$19</f>
        <v>10.269904333807915</v>
      </c>
      <c r="J250" s="177">
        <f>J196/RES_summary!J$19</f>
        <v>10.563833821295338</v>
      </c>
      <c r="K250" s="177">
        <f>K196/RES_summary!K$19</f>
        <v>10.778412155526279</v>
      </c>
      <c r="L250" s="177">
        <f>L196/RES_summary!L$19</f>
        <v>10.703047991068543</v>
      </c>
      <c r="M250" s="177">
        <f>M196/RES_summary!M$19</f>
        <v>10.358109682466225</v>
      </c>
      <c r="N250" s="177">
        <f>N196/RES_summary!N$19</f>
        <v>10.305011858043116</v>
      </c>
      <c r="O250" s="177">
        <f>O196/RES_summary!O$19</f>
        <v>10.218830836412804</v>
      </c>
      <c r="P250" s="177">
        <f>P196/RES_summary!P$19</f>
        <v>10.221436702204652</v>
      </c>
      <c r="Q250" s="177">
        <f>Q196/RES_summary!Q$19</f>
        <v>10.228521725644713</v>
      </c>
    </row>
    <row r="251" spans="1:17" ht="12" customHeight="1" x14ac:dyDescent="0.25">
      <c r="A251" s="158" t="s">
        <v>62</v>
      </c>
      <c r="B251" s="178">
        <f>B197/RES_summary!B$19</f>
        <v>11.178959095390086</v>
      </c>
      <c r="C251" s="178">
        <f>C197/RES_summary!C$19</f>
        <v>11.138498728443414</v>
      </c>
      <c r="D251" s="178">
        <f>D197/RES_summary!D$19</f>
        <v>11.8078209248846</v>
      </c>
      <c r="E251" s="178">
        <f>E197/RES_summary!E$19</f>
        <v>11.981430611587568</v>
      </c>
      <c r="F251" s="178">
        <f>F197/RES_summary!F$19</f>
        <v>11.879122588912281</v>
      </c>
      <c r="G251" s="178">
        <f>G197/RES_summary!G$19</f>
        <v>11.616300726374977</v>
      </c>
      <c r="H251" s="178">
        <f>H197/RES_summary!H$19</f>
        <v>12.185413799313661</v>
      </c>
      <c r="I251" s="178">
        <f>I197/RES_summary!I$19</f>
        <v>12.864953342184794</v>
      </c>
      <c r="J251" s="178">
        <f>J197/RES_summary!J$19</f>
        <v>12.789769902621311</v>
      </c>
      <c r="K251" s="178">
        <f>K197/RES_summary!K$19</f>
        <v>12.69894066918603</v>
      </c>
      <c r="L251" s="178">
        <f>L197/RES_summary!L$19</f>
        <v>12.743537147359216</v>
      </c>
      <c r="M251" s="178">
        <f>M197/RES_summary!M$19</f>
        <v>11.927838723016723</v>
      </c>
      <c r="N251" s="178">
        <f>N197/RES_summary!N$19</f>
        <v>13.126637890393535</v>
      </c>
      <c r="O251" s="178">
        <f>O197/RES_summary!O$19</f>
        <v>12.320391280515883</v>
      </c>
      <c r="P251" s="178">
        <f>P197/RES_summary!P$19</f>
        <v>12.172152596099364</v>
      </c>
      <c r="Q251" s="178">
        <f>Q197/RES_summary!Q$19</f>
        <v>12.800445845220127</v>
      </c>
    </row>
    <row r="252" spans="1:17" ht="12" customHeight="1" x14ac:dyDescent="0.25">
      <c r="A252" s="23" t="s">
        <v>57</v>
      </c>
      <c r="B252" s="177">
        <f>B198/RES_summary!B$19</f>
        <v>11.034356232227287</v>
      </c>
      <c r="C252" s="177">
        <f>C198/RES_summary!C$19</f>
        <v>11.127593772088259</v>
      </c>
      <c r="D252" s="177">
        <f>D198/RES_summary!D$19</f>
        <v>11.564010576325241</v>
      </c>
      <c r="E252" s="177">
        <f>E198/RES_summary!E$19</f>
        <v>11.66876501706809</v>
      </c>
      <c r="F252" s="177">
        <f>F198/RES_summary!F$19</f>
        <v>11.859013983317826</v>
      </c>
      <c r="G252" s="177">
        <f>G198/RES_summary!G$19</f>
        <v>11.857144704950571</v>
      </c>
      <c r="H252" s="177">
        <f>H198/RES_summary!H$19</f>
        <v>12.065607622009155</v>
      </c>
      <c r="I252" s="177">
        <f>I198/RES_summary!I$19</f>
        <v>12.400843661023801</v>
      </c>
      <c r="J252" s="177">
        <f>J198/RES_summary!J$19</f>
        <v>12.456234153824779</v>
      </c>
      <c r="K252" s="177">
        <f>K198/RES_summary!K$19</f>
        <v>12.3466732913576</v>
      </c>
      <c r="L252" s="177">
        <f>L198/RES_summary!L$19</f>
        <v>12.454143936690933</v>
      </c>
      <c r="M252" s="177">
        <f>M198/RES_summary!M$19</f>
        <v>12.014350880777021</v>
      </c>
      <c r="N252" s="177">
        <f>N198/RES_summary!N$19</f>
        <v>12.047615768575028</v>
      </c>
      <c r="O252" s="177">
        <f>O198/RES_summary!O$19</f>
        <v>11.94907952517357</v>
      </c>
      <c r="P252" s="177">
        <f>P198/RES_summary!P$19</f>
        <v>11.687281324893144</v>
      </c>
      <c r="Q252" s="177">
        <f>Q198/RES_summary!Q$19</f>
        <v>11.500667567406159</v>
      </c>
    </row>
    <row r="253" spans="1:17" ht="12" customHeight="1" x14ac:dyDescent="0.25">
      <c r="A253" s="29" t="s">
        <v>140</v>
      </c>
      <c r="B253" s="176">
        <f>B199/RES_summary!B$19</f>
        <v>11.185966445490932</v>
      </c>
      <c r="C253" s="176">
        <f>C199/RES_summary!C$19</f>
        <v>11.139028293003062</v>
      </c>
      <c r="D253" s="176">
        <f>D199/RES_summary!D$19</f>
        <v>11.813718543176078</v>
      </c>
      <c r="E253" s="176">
        <f>E199/RES_summary!E$19</f>
        <v>11.989045753916699</v>
      </c>
      <c r="F253" s="176">
        <f>F199/RES_summary!F$19</f>
        <v>11.879674285536291</v>
      </c>
      <c r="G253" s="176">
        <f>G199/RES_summary!G$19</f>
        <v>11.610151542797869</v>
      </c>
      <c r="H253" s="176">
        <f>H199/RES_summary!H$19</f>
        <v>12.188372823704951</v>
      </c>
      <c r="I253" s="176">
        <f>I199/RES_summary!I$19</f>
        <v>12.877538058573755</v>
      </c>
      <c r="J253" s="176">
        <f>J199/RES_summary!J$19</f>
        <v>12.799272983274573</v>
      </c>
      <c r="K253" s="176">
        <f>K199/RES_summary!K$19</f>
        <v>12.706127645269968</v>
      </c>
      <c r="L253" s="176">
        <f>L199/RES_summary!L$19</f>
        <v>12.753883240094375</v>
      </c>
      <c r="M253" s="176">
        <f>M199/RES_summary!M$19</f>
        <v>11.924859885895891</v>
      </c>
      <c r="N253" s="176">
        <f>N199/RES_summary!N$19</f>
        <v>13.135066784357269</v>
      </c>
      <c r="O253" s="176">
        <f>O199/RES_summary!O$19</f>
        <v>12.336226735837847</v>
      </c>
      <c r="P253" s="176">
        <f>P199/RES_summary!P$19</f>
        <v>12.211325086884997</v>
      </c>
      <c r="Q253" s="176">
        <f>Q199/RES_summary!Q$19</f>
        <v>12.896013519803475</v>
      </c>
    </row>
    <row r="255" spans="1:17" ht="12" customHeight="1" x14ac:dyDescent="0.25">
      <c r="A255" s="152" t="s">
        <v>195</v>
      </c>
      <c r="B255" s="184">
        <f>B201/RES_summary!B$19</f>
        <v>1.5296823966277224</v>
      </c>
      <c r="C255" s="184">
        <f>C201/RES_summary!C$19</f>
        <v>1.2134129361640957</v>
      </c>
      <c r="D255" s="184">
        <f>D201/RES_summary!D$19</f>
        <v>0.80328671986355438</v>
      </c>
      <c r="E255" s="184">
        <f>E201/RES_summary!E$19</f>
        <v>0.55065633287828641</v>
      </c>
      <c r="F255" s="184">
        <f>F201/RES_summary!F$19</f>
        <v>0.49531704989185327</v>
      </c>
      <c r="G255" s="184">
        <f>G201/RES_summary!G$19</f>
        <v>0.41986672782273238</v>
      </c>
      <c r="H255" s="184">
        <f>H201/RES_summary!H$19</f>
        <v>0.33489107336314056</v>
      </c>
      <c r="I255" s="184">
        <f>I201/RES_summary!I$19</f>
        <v>0.2950350392948336</v>
      </c>
      <c r="J255" s="184">
        <f>J201/RES_summary!J$19</f>
        <v>0.29775150263108696</v>
      </c>
      <c r="K255" s="184">
        <f>K201/RES_summary!K$19</f>
        <v>0.23870538122062332</v>
      </c>
      <c r="L255" s="184">
        <f>L201/RES_summary!L$19</f>
        <v>0.30315107734269275</v>
      </c>
      <c r="M255" s="184">
        <f>M201/RES_summary!M$19</f>
        <v>0.27007363329095196</v>
      </c>
      <c r="N255" s="184">
        <f>N201/RES_summary!N$19</f>
        <v>7.7834902722345209E-2</v>
      </c>
      <c r="O255" s="184">
        <f>O201/RES_summary!O$19</f>
        <v>0.31650069641317796</v>
      </c>
      <c r="P255" s="184">
        <f>P201/RES_summary!P$19</f>
        <v>0.4961233273925249</v>
      </c>
      <c r="Q255" s="184">
        <f>Q201/RES_summary!Q$19</f>
        <v>0.42611099717386497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1.2397232399661258</v>
      </c>
      <c r="C260" s="178">
        <f>C206/RES_summary!C$19</f>
        <v>0.93328800109799992</v>
      </c>
      <c r="D260" s="178">
        <f>D206/RES_summary!D$19</f>
        <v>0.65636623531765681</v>
      </c>
      <c r="E260" s="178">
        <f>E206/RES_summary!E$19</f>
        <v>0.40691955619711917</v>
      </c>
      <c r="F260" s="178">
        <f>F206/RES_summary!F$19</f>
        <v>0.33403845126174636</v>
      </c>
      <c r="G260" s="178">
        <f>G206/RES_summary!G$19</f>
        <v>0.27065918468664757</v>
      </c>
      <c r="H260" s="178">
        <f>H206/RES_summary!H$19</f>
        <v>0.18939673207757665</v>
      </c>
      <c r="I260" s="178">
        <f>I206/RES_summary!I$19</f>
        <v>0.1326039959804472</v>
      </c>
      <c r="J260" s="178">
        <f>J206/RES_summary!J$19</f>
        <v>0.12718908079079869</v>
      </c>
      <c r="K260" s="178">
        <f>K206/RES_summary!K$19</f>
        <v>0.11726844488888125</v>
      </c>
      <c r="L260" s="178">
        <f>L206/RES_summary!L$19</f>
        <v>9.3639809830063411E-2</v>
      </c>
      <c r="M260" s="178">
        <f>M206/RES_summary!M$19</f>
        <v>7.5168721600433461E-2</v>
      </c>
      <c r="N260" s="178">
        <f>N206/RES_summary!N$19</f>
        <v>3.2796205772891461E-2</v>
      </c>
      <c r="O260" s="178">
        <f>O206/RES_summary!O$19</f>
        <v>8.3035490806037324E-2</v>
      </c>
      <c r="P260" s="178">
        <f>P206/RES_summary!P$19</f>
        <v>7.995499085972016E-2</v>
      </c>
      <c r="Q260" s="178">
        <f>Q206/RES_summary!Q$19</f>
        <v>5.1461979544528705E-2</v>
      </c>
    </row>
    <row r="261" spans="1:17" ht="12" customHeight="1" x14ac:dyDescent="0.25">
      <c r="A261" s="167" t="s">
        <v>144</v>
      </c>
      <c r="B261" s="183">
        <f>B207/RES_summary!B$19</f>
        <v>6.1161231245170198</v>
      </c>
      <c r="C261" s="183">
        <f>C207/RES_summary!C$19</f>
        <v>6.0986577406697204</v>
      </c>
      <c r="D261" s="183">
        <f>D207/RES_summary!D$19</f>
        <v>6.2770426257885932</v>
      </c>
      <c r="E261" s="183">
        <f>E207/RES_summary!E$19</f>
        <v>6.300402167233873</v>
      </c>
      <c r="F261" s="183">
        <f>F207/RES_summary!F$19</f>
        <v>6.4025028243471684</v>
      </c>
      <c r="G261" s="183">
        <f>G207/RES_summary!G$19</f>
        <v>6.4020518155538779</v>
      </c>
      <c r="H261" s="183">
        <f>H207/RES_summary!H$19</f>
        <v>6.4538049293507704</v>
      </c>
      <c r="I261" s="183">
        <f>I207/RES_summary!I$19</f>
        <v>6.6867481282185928</v>
      </c>
      <c r="J261" s="183">
        <f>J207/RES_summary!J$19</f>
        <v>6.8258820444533743</v>
      </c>
      <c r="K261" s="183">
        <f>K207/RES_summary!K$19</f>
        <v>6.8133774024169913</v>
      </c>
      <c r="L261" s="183">
        <f>L207/RES_summary!L$19</f>
        <v>6.8148045233875978</v>
      </c>
      <c r="M261" s="183">
        <f>M207/RES_summary!M$19</f>
        <v>6.6109983851694025</v>
      </c>
      <c r="N261" s="183">
        <f>N207/RES_summary!N$19</f>
        <v>6.4335393713461366</v>
      </c>
      <c r="O261" s="183">
        <f>O207/RES_summary!O$19</f>
        <v>6.2338377113737646</v>
      </c>
      <c r="P261" s="183">
        <f>P207/RES_summary!P$19</f>
        <v>6.1246424177440169</v>
      </c>
      <c r="Q261" s="183">
        <f>Q207/RES_summary!Q$19</f>
        <v>6.0313300797545137</v>
      </c>
    </row>
    <row r="262" spans="1:17" ht="12" customHeight="1" x14ac:dyDescent="0.25">
      <c r="A262" s="167" t="s">
        <v>143</v>
      </c>
      <c r="B262" s="183">
        <f>B208/RES_summary!B$19</f>
        <v>1.5596113967518428</v>
      </c>
      <c r="C262" s="183">
        <f>C208/RES_summary!C$19</f>
        <v>1.5551577238707812</v>
      </c>
      <c r="D262" s="183">
        <f>D208/RES_summary!D$19</f>
        <v>1.8831127877365812</v>
      </c>
      <c r="E262" s="183">
        <f>E208/RES_summary!E$19</f>
        <v>2.079132715187177</v>
      </c>
      <c r="F262" s="183">
        <f>F208/RES_summary!F$19</f>
        <v>1.8663295732971972</v>
      </c>
      <c r="G262" s="183">
        <f>G208/RES_summary!G$19</f>
        <v>2.1895017209194232</v>
      </c>
      <c r="H262" s="183">
        <f>H208/RES_summary!H$19</f>
        <v>2.0652175773922452</v>
      </c>
      <c r="I262" s="183">
        <f>I208/RES_summary!I$19</f>
        <v>2.006024438465575</v>
      </c>
      <c r="J262" s="183">
        <f>J208/RES_summary!J$19</f>
        <v>2.047764613336013</v>
      </c>
      <c r="K262" s="183">
        <f>K208/RES_summary!K$19</f>
        <v>1.9758794467009297</v>
      </c>
      <c r="L262" s="183">
        <f>L208/RES_summary!L$19</f>
        <v>2.04444135701628</v>
      </c>
      <c r="M262" s="183">
        <f>M208/RES_summary!M$19</f>
        <v>2.0626314961728536</v>
      </c>
      <c r="N262" s="183">
        <f>N208/RES_summary!N$19</f>
        <v>2.0072642838599974</v>
      </c>
      <c r="O262" s="183">
        <f>O208/RES_summary!O$19</f>
        <v>1.944957365948617</v>
      </c>
      <c r="P262" s="183">
        <f>P208/RES_summary!P$19</f>
        <v>1.9108884343361345</v>
      </c>
      <c r="Q262" s="183">
        <f>Q208/RES_summary!Q$19</f>
        <v>1.8817749848834089</v>
      </c>
    </row>
    <row r="263" spans="1:17" ht="12" customHeight="1" x14ac:dyDescent="0.25">
      <c r="A263" s="166" t="s">
        <v>57</v>
      </c>
      <c r="B263" s="182">
        <f>B209/RES_summary!B$19</f>
        <v>1.5596113967518428</v>
      </c>
      <c r="C263" s="182">
        <f>C209/RES_summary!C$19</f>
        <v>1.5551577238707812</v>
      </c>
      <c r="D263" s="182">
        <f>D209/RES_summary!D$19</f>
        <v>1.8831127877365812</v>
      </c>
      <c r="E263" s="182">
        <f>E209/RES_summary!E$19</f>
        <v>2.079132715187177</v>
      </c>
      <c r="F263" s="182">
        <f>F209/RES_summary!F$19</f>
        <v>1.8663295732971972</v>
      </c>
      <c r="G263" s="182">
        <f>G209/RES_summary!G$19</f>
        <v>2.1895017209194232</v>
      </c>
      <c r="H263" s="182">
        <f>H209/RES_summary!H$19</f>
        <v>2.0652175773922452</v>
      </c>
      <c r="I263" s="182">
        <f>I209/RES_summary!I$19</f>
        <v>2.006024438465575</v>
      </c>
      <c r="J263" s="182">
        <f>J209/RES_summary!J$19</f>
        <v>2.047764613336013</v>
      </c>
      <c r="K263" s="182">
        <f>K209/RES_summary!K$19</f>
        <v>1.9758794467009297</v>
      </c>
      <c r="L263" s="182">
        <f>L209/RES_summary!L$19</f>
        <v>2.04444135701628</v>
      </c>
      <c r="M263" s="182">
        <f>M209/RES_summary!M$19</f>
        <v>2.0626314961728536</v>
      </c>
      <c r="N263" s="182">
        <f>N209/RES_summary!N$19</f>
        <v>2.0072642838599974</v>
      </c>
      <c r="O263" s="182">
        <f>O209/RES_summary!O$19</f>
        <v>1.944957365948617</v>
      </c>
      <c r="P263" s="182">
        <f>P209/RES_summary!P$19</f>
        <v>1.9108884343361345</v>
      </c>
      <c r="Q263" s="182">
        <f>Q209/RES_summary!Q$19</f>
        <v>1.8817749848834089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0.28995915666159666</v>
      </c>
      <c r="C269" s="178">
        <f>C215/RES_summary!C$19</f>
        <v>0.28012493506609593</v>
      </c>
      <c r="D269" s="178">
        <f>D215/RES_summary!D$19</f>
        <v>0.14692048454589748</v>
      </c>
      <c r="E269" s="178">
        <f>E215/RES_summary!E$19</f>
        <v>0.14373677668116716</v>
      </c>
      <c r="F269" s="178">
        <f>F215/RES_summary!F$19</f>
        <v>0.16127859863010693</v>
      </c>
      <c r="G269" s="178">
        <f>G215/RES_summary!G$19</f>
        <v>0.14920754313608478</v>
      </c>
      <c r="H269" s="178">
        <f>H215/RES_summary!H$19</f>
        <v>0.14549434128556393</v>
      </c>
      <c r="I269" s="178">
        <f>I215/RES_summary!I$19</f>
        <v>0.16243104331438638</v>
      </c>
      <c r="J269" s="178">
        <f>J215/RES_summary!J$19</f>
        <v>0.17056242184028825</v>
      </c>
      <c r="K269" s="178">
        <f>K215/RES_summary!K$19</f>
        <v>0.12143693633174209</v>
      </c>
      <c r="L269" s="178">
        <f>L215/RES_summary!L$19</f>
        <v>0.20951126751262933</v>
      </c>
      <c r="M269" s="178">
        <f>M215/RES_summary!M$19</f>
        <v>0.19490491169051849</v>
      </c>
      <c r="N269" s="178">
        <f>N215/RES_summary!N$19</f>
        <v>4.5038696949453748E-2</v>
      </c>
      <c r="O269" s="178">
        <f>O215/RES_summary!O$19</f>
        <v>0.23346520560714065</v>
      </c>
      <c r="P269" s="178">
        <f>P215/RES_summary!P$19</f>
        <v>0.41616833653280477</v>
      </c>
      <c r="Q269" s="178">
        <f>Q215/RES_summary!Q$19</f>
        <v>0.37464901762933628</v>
      </c>
    </row>
    <row r="270" spans="1:17" ht="12" customHeight="1" x14ac:dyDescent="0.25">
      <c r="A270" s="23" t="s">
        <v>57</v>
      </c>
      <c r="B270" s="177">
        <f>B216/RES_summary!B$19</f>
        <v>6.2735226507258375</v>
      </c>
      <c r="C270" s="177">
        <f>C216/RES_summary!C$19</f>
        <v>6.0485437902348584</v>
      </c>
      <c r="D270" s="177">
        <f>D216/RES_summary!D$19</f>
        <v>6.2206832778087966</v>
      </c>
      <c r="E270" s="177">
        <f>E216/RES_summary!E$19</f>
        <v>6.0453395035775781</v>
      </c>
      <c r="F270" s="177">
        <f>F216/RES_summary!F$19</f>
        <v>6.0396682597876215</v>
      </c>
      <c r="G270" s="177">
        <f>G216/RES_summary!G$19</f>
        <v>5.9931928253701026</v>
      </c>
      <c r="H270" s="177">
        <f>H216/RES_summary!H$19</f>
        <v>6.0363281242565865</v>
      </c>
      <c r="I270" s="177">
        <f>I216/RES_summary!I$19</f>
        <v>6.1526987135014046</v>
      </c>
      <c r="J270" s="177">
        <f>J216/RES_summary!J$19</f>
        <v>6.1569017112485263</v>
      </c>
      <c r="K270" s="177">
        <f>K216/RES_summary!K$19</f>
        <v>6.073630269590641</v>
      </c>
      <c r="L270" s="177">
        <f>L216/RES_summary!L$19</f>
        <v>6.0698046100065897</v>
      </c>
      <c r="M270" s="177">
        <f>M216/RES_summary!M$19</f>
        <v>5.8553837443558852</v>
      </c>
      <c r="N270" s="177">
        <f>N216/RES_summary!N$19</f>
        <v>5.8106528517177853</v>
      </c>
      <c r="O270" s="177">
        <f>O216/RES_summary!O$19</f>
        <v>5.7077868176363529</v>
      </c>
      <c r="P270" s="177">
        <f>P216/RES_summary!P$19</f>
        <v>5.5674381772662116</v>
      </c>
      <c r="Q270" s="177">
        <f>Q216/RES_summary!Q$19</f>
        <v>5.4701026534113915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1.1215516093420708</v>
      </c>
      <c r="D275" s="168">
        <f t="shared" ref="D275:Q275" si="69">SUM(D276,D278,D280,D289)</f>
        <v>2.1861837994897058</v>
      </c>
      <c r="E275" s="168">
        <f t="shared" si="69"/>
        <v>3.7610328072537214</v>
      </c>
      <c r="F275" s="168">
        <f t="shared" si="69"/>
        <v>2.9865460445973211</v>
      </c>
      <c r="G275" s="168">
        <f t="shared" si="69"/>
        <v>1.9181046795676149</v>
      </c>
      <c r="H275" s="168">
        <f t="shared" si="69"/>
        <v>4.3931640635358757</v>
      </c>
      <c r="I275" s="168">
        <f t="shared" si="69"/>
        <v>3.913461519946094</v>
      </c>
      <c r="J275" s="168">
        <f t="shared" si="69"/>
        <v>0.35162640942985013</v>
      </c>
      <c r="K275" s="168">
        <f t="shared" si="69"/>
        <v>0.48954099793429906</v>
      </c>
      <c r="L275" s="168">
        <f t="shared" si="69"/>
        <v>1.5651805504099605</v>
      </c>
      <c r="M275" s="168">
        <f t="shared" si="69"/>
        <v>0.82424715089670919</v>
      </c>
      <c r="N275" s="168">
        <f t="shared" si="69"/>
        <v>4.9545442740854622</v>
      </c>
      <c r="O275" s="168">
        <f t="shared" si="69"/>
        <v>0.16885193119831787</v>
      </c>
      <c r="P275" s="168">
        <f t="shared" si="69"/>
        <v>3.4803659816534909</v>
      </c>
      <c r="Q275" s="168">
        <f t="shared" si="69"/>
        <v>10.055218981978886</v>
      </c>
    </row>
    <row r="276" spans="1:17" ht="12" customHeight="1" x14ac:dyDescent="0.25">
      <c r="A276" s="158" t="s">
        <v>65</v>
      </c>
      <c r="B276" s="157"/>
      <c r="C276" s="157">
        <f>C277</f>
        <v>0.65443621470559077</v>
      </c>
      <c r="D276" s="157">
        <f t="shared" ref="D276:Q276" si="70">D277</f>
        <v>1.2697914296530968</v>
      </c>
      <c r="E276" s="157">
        <f t="shared" si="70"/>
        <v>2.2803702409402775</v>
      </c>
      <c r="F276" s="157">
        <f t="shared" si="70"/>
        <v>1.730994512878224</v>
      </c>
      <c r="G276" s="157">
        <f t="shared" si="70"/>
        <v>1.0912937471383357</v>
      </c>
      <c r="H276" s="157">
        <f t="shared" si="70"/>
        <v>2.4177588499200273</v>
      </c>
      <c r="I276" s="157">
        <f t="shared" si="70"/>
        <v>2.0527037386843494</v>
      </c>
      <c r="J276" s="157">
        <f t="shared" si="70"/>
        <v>0.17381610009000534</v>
      </c>
      <c r="K276" s="157">
        <f t="shared" si="70"/>
        <v>0.21711688749375768</v>
      </c>
      <c r="L276" s="157">
        <f t="shared" si="70"/>
        <v>0.62580862586466335</v>
      </c>
      <c r="M276" s="157">
        <f t="shared" si="70"/>
        <v>0.38149571012907491</v>
      </c>
      <c r="N276" s="157">
        <f t="shared" si="70"/>
        <v>1.9598921527892581</v>
      </c>
      <c r="O276" s="157">
        <f t="shared" si="70"/>
        <v>4.3361908141224516E-2</v>
      </c>
      <c r="P276" s="157">
        <f t="shared" si="70"/>
        <v>0.93012935391067031</v>
      </c>
      <c r="Q276" s="157">
        <f t="shared" si="70"/>
        <v>3.1787369432264581</v>
      </c>
    </row>
    <row r="277" spans="1:17" ht="12" customHeight="1" x14ac:dyDescent="0.25">
      <c r="A277" s="23" t="s">
        <v>60</v>
      </c>
      <c r="B277" s="156"/>
      <c r="C277" s="156">
        <f>RES_hhdet_in_fec!C$145</f>
        <v>0.65443621470559077</v>
      </c>
      <c r="D277" s="156">
        <f>RES_hhdet_in_fec!D$145</f>
        <v>1.2697914296530968</v>
      </c>
      <c r="E277" s="156">
        <f>RES_hhdet_in_fec!E$145</f>
        <v>2.2803702409402775</v>
      </c>
      <c r="F277" s="156">
        <f>RES_hhdet_in_fec!F$145</f>
        <v>1.730994512878224</v>
      </c>
      <c r="G277" s="156">
        <f>RES_hhdet_in_fec!G$145</f>
        <v>1.0912937471383357</v>
      </c>
      <c r="H277" s="156">
        <f>RES_hhdet_in_fec!H$145</f>
        <v>2.4177588499200273</v>
      </c>
      <c r="I277" s="156">
        <f>RES_hhdet_in_fec!I$145</f>
        <v>2.0527037386843494</v>
      </c>
      <c r="J277" s="156">
        <f>RES_hhdet_in_fec!J$145</f>
        <v>0.17381610009000534</v>
      </c>
      <c r="K277" s="156">
        <f>RES_hhdet_in_fec!K$145</f>
        <v>0.21711688749375768</v>
      </c>
      <c r="L277" s="156">
        <f>RES_hhdet_in_fec!L$145</f>
        <v>0.62580862586466335</v>
      </c>
      <c r="M277" s="156">
        <f>RES_hhdet_in_fec!M$145</f>
        <v>0.38149571012907491</v>
      </c>
      <c r="N277" s="156">
        <f>RES_hhdet_in_fec!N$145</f>
        <v>1.9598921527892581</v>
      </c>
      <c r="O277" s="156">
        <f>RES_hhdet_in_fec!O$145</f>
        <v>4.3361908141224516E-2</v>
      </c>
      <c r="P277" s="156">
        <f>RES_hhdet_in_fec!P$145</f>
        <v>0.93012935391067031</v>
      </c>
      <c r="Q277" s="156">
        <f>RES_hhdet_in_fec!Q$145</f>
        <v>3.1787369432264581</v>
      </c>
    </row>
    <row r="278" spans="1:17" ht="12" customHeight="1" x14ac:dyDescent="0.25">
      <c r="A278" s="158" t="s">
        <v>112</v>
      </c>
      <c r="B278" s="157"/>
      <c r="C278" s="157">
        <f>C279</f>
        <v>0.14203012512456095</v>
      </c>
      <c r="D278" s="157">
        <f t="shared" ref="D278:Q278" si="71">D279</f>
        <v>0.25425247821276392</v>
      </c>
      <c r="E278" s="157">
        <f t="shared" si="71"/>
        <v>0.39032029305168386</v>
      </c>
      <c r="F278" s="157">
        <f t="shared" si="71"/>
        <v>0.31819985191191702</v>
      </c>
      <c r="G278" s="157">
        <f t="shared" si="71"/>
        <v>0.23406745781499716</v>
      </c>
      <c r="H278" s="157">
        <f t="shared" si="71"/>
        <v>0.54028373618132941</v>
      </c>
      <c r="I278" s="157">
        <f t="shared" si="71"/>
        <v>0.4756263232715171</v>
      </c>
      <c r="J278" s="157">
        <f t="shared" si="71"/>
        <v>4.4037920700568611E-2</v>
      </c>
      <c r="K278" s="157">
        <f t="shared" si="71"/>
        <v>6.5527726399809846E-2</v>
      </c>
      <c r="L278" s="157">
        <f t="shared" si="71"/>
        <v>0.22114110345021007</v>
      </c>
      <c r="M278" s="157">
        <f t="shared" si="71"/>
        <v>0.10313243492615877</v>
      </c>
      <c r="N278" s="157">
        <f t="shared" si="71"/>
        <v>0.61432737139167315</v>
      </c>
      <c r="O278" s="157">
        <f t="shared" si="71"/>
        <v>2.4280904575001712E-2</v>
      </c>
      <c r="P278" s="157">
        <f t="shared" si="71"/>
        <v>0.54121036601967232</v>
      </c>
      <c r="Q278" s="157">
        <f t="shared" si="71"/>
        <v>1.3810437178471542</v>
      </c>
    </row>
    <row r="279" spans="1:17" ht="12" customHeight="1" x14ac:dyDescent="0.25">
      <c r="A279" s="23" t="s">
        <v>60</v>
      </c>
      <c r="B279" s="156"/>
      <c r="C279" s="156">
        <f>RES_hhdet_in_fec!C$147</f>
        <v>0.14203012512456095</v>
      </c>
      <c r="D279" s="156">
        <f>RES_hhdet_in_fec!D$147</f>
        <v>0.25425247821276392</v>
      </c>
      <c r="E279" s="156">
        <f>RES_hhdet_in_fec!E$147</f>
        <v>0.39032029305168386</v>
      </c>
      <c r="F279" s="156">
        <f>RES_hhdet_in_fec!F$147</f>
        <v>0.31819985191191702</v>
      </c>
      <c r="G279" s="156">
        <f>RES_hhdet_in_fec!G$147</f>
        <v>0.23406745781499716</v>
      </c>
      <c r="H279" s="156">
        <f>RES_hhdet_in_fec!H$147</f>
        <v>0.54028373618132941</v>
      </c>
      <c r="I279" s="156">
        <f>RES_hhdet_in_fec!I$147</f>
        <v>0.4756263232715171</v>
      </c>
      <c r="J279" s="156">
        <f>RES_hhdet_in_fec!J$147</f>
        <v>4.4037920700568611E-2</v>
      </c>
      <c r="K279" s="156">
        <f>RES_hhdet_in_fec!K$147</f>
        <v>6.5527726399809846E-2</v>
      </c>
      <c r="L279" s="156">
        <f>RES_hhdet_in_fec!L$147</f>
        <v>0.22114110345021007</v>
      </c>
      <c r="M279" s="156">
        <f>RES_hhdet_in_fec!M$147</f>
        <v>0.10313243492615877</v>
      </c>
      <c r="N279" s="156">
        <f>RES_hhdet_in_fec!N$147</f>
        <v>0.61432737139167315</v>
      </c>
      <c r="O279" s="156">
        <f>RES_hhdet_in_fec!O$147</f>
        <v>2.4280904575001712E-2</v>
      </c>
      <c r="P279" s="156">
        <f>RES_hhdet_in_fec!P$147</f>
        <v>0.54121036601967232</v>
      </c>
      <c r="Q279" s="156">
        <f>RES_hhdet_in_fec!Q$147</f>
        <v>1.3810437178471542</v>
      </c>
    </row>
    <row r="280" spans="1:17" ht="12" customHeight="1" x14ac:dyDescent="0.25">
      <c r="A280" s="158" t="s">
        <v>63</v>
      </c>
      <c r="B280" s="157"/>
      <c r="C280" s="157">
        <f>SUM(C281:C282,C285:C286)</f>
        <v>0.17466733793204264</v>
      </c>
      <c r="D280" s="157">
        <f t="shared" ref="D280:Q280" si="72">SUM(D281:D282,D285:D286)</f>
        <v>0.35838550872604635</v>
      </c>
      <c r="E280" s="157">
        <f t="shared" si="72"/>
        <v>0.5886987733660709</v>
      </c>
      <c r="F280" s="157">
        <f t="shared" si="72"/>
        <v>0.52205137027939852</v>
      </c>
      <c r="G280" s="157">
        <f t="shared" si="72"/>
        <v>0.3265305648859842</v>
      </c>
      <c r="H280" s="157">
        <f t="shared" si="72"/>
        <v>0.77267067099546383</v>
      </c>
      <c r="I280" s="157">
        <f t="shared" si="72"/>
        <v>0.74177478086147741</v>
      </c>
      <c r="J280" s="157">
        <f t="shared" si="72"/>
        <v>7.2631892813811716E-2</v>
      </c>
      <c r="K280" s="157">
        <f t="shared" si="72"/>
        <v>0.11233473745202302</v>
      </c>
      <c r="L280" s="157">
        <f t="shared" si="72"/>
        <v>0.39148015358093591</v>
      </c>
      <c r="M280" s="157">
        <f t="shared" si="72"/>
        <v>0.18830899186074568</v>
      </c>
      <c r="N280" s="157">
        <f t="shared" si="72"/>
        <v>1.2910756897801265</v>
      </c>
      <c r="O280" s="157">
        <f t="shared" si="72"/>
        <v>5.9460591786093114E-2</v>
      </c>
      <c r="P280" s="157">
        <f t="shared" si="72"/>
        <v>1.1097269729744774</v>
      </c>
      <c r="Q280" s="157">
        <f t="shared" si="72"/>
        <v>2.9896759908062531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4.3542178395655703E-2</v>
      </c>
      <c r="D285" s="162">
        <f>RES_hhdet_in_fec!D$153</f>
        <v>6.265850903184568E-2</v>
      </c>
      <c r="E285" s="162">
        <f>RES_hhdet_in_fec!E$153</f>
        <v>3.8279451378837627E-2</v>
      </c>
      <c r="F285" s="162">
        <f>RES_hhdet_in_fec!F$153</f>
        <v>0.17766996332643778</v>
      </c>
      <c r="G285" s="162">
        <f>RES_hhdet_in_fec!G$153</f>
        <v>1.6038526269674721E-2</v>
      </c>
      <c r="H285" s="162">
        <f>RES_hhdet_in_fec!H$153</f>
        <v>0</v>
      </c>
      <c r="I285" s="162">
        <f>RES_hhdet_in_fec!I$153</f>
        <v>0</v>
      </c>
      <c r="J285" s="162">
        <f>RES_hhdet_in_fec!J$153</f>
        <v>0</v>
      </c>
      <c r="K285" s="162">
        <f>RES_hhdet_in_fec!K$153</f>
        <v>0</v>
      </c>
      <c r="L285" s="162">
        <f>RES_hhdet_in_fec!L$153</f>
        <v>0</v>
      </c>
      <c r="M285" s="162">
        <f>RES_hhdet_in_fec!M$153</f>
        <v>0</v>
      </c>
      <c r="N285" s="162">
        <f>RES_hhdet_in_fec!N$153</f>
        <v>0</v>
      </c>
      <c r="O285" s="162">
        <f>RES_hhdet_in_fec!O$153</f>
        <v>3.2326196207204852E-2</v>
      </c>
      <c r="P285" s="162">
        <f>RES_hhdet_in_fec!P$153</f>
        <v>5.3362408271117143E-2</v>
      </c>
      <c r="Q285" s="162">
        <f>RES_hhdet_in_fec!Q$153</f>
        <v>0</v>
      </c>
    </row>
    <row r="286" spans="1:17" ht="12" customHeight="1" x14ac:dyDescent="0.25">
      <c r="A286" s="161" t="s">
        <v>141</v>
      </c>
      <c r="B286" s="160"/>
      <c r="C286" s="160">
        <f>SUM(C287:C288)</f>
        <v>0.13112515953638695</v>
      </c>
      <c r="D286" s="160">
        <f t="shared" ref="D286:Q286" si="74">SUM(D287:D288)</f>
        <v>0.29572699969420069</v>
      </c>
      <c r="E286" s="160">
        <f t="shared" si="74"/>
        <v>0.55041932198723331</v>
      </c>
      <c r="F286" s="160">
        <f t="shared" si="74"/>
        <v>0.34438140695296071</v>
      </c>
      <c r="G286" s="160">
        <f t="shared" si="74"/>
        <v>0.31049203861630947</v>
      </c>
      <c r="H286" s="160">
        <f t="shared" si="74"/>
        <v>0.77267067099546383</v>
      </c>
      <c r="I286" s="160">
        <f t="shared" si="74"/>
        <v>0.74177478086147741</v>
      </c>
      <c r="J286" s="160">
        <f t="shared" si="74"/>
        <v>7.2631892813811716E-2</v>
      </c>
      <c r="K286" s="160">
        <f t="shared" si="74"/>
        <v>0.11233473745202302</v>
      </c>
      <c r="L286" s="160">
        <f t="shared" si="74"/>
        <v>0.39148015358093591</v>
      </c>
      <c r="M286" s="160">
        <f t="shared" si="74"/>
        <v>0.18830899186074568</v>
      </c>
      <c r="N286" s="160">
        <f t="shared" si="74"/>
        <v>1.2910756897801265</v>
      </c>
      <c r="O286" s="160">
        <f t="shared" si="74"/>
        <v>2.7134395578888262E-2</v>
      </c>
      <c r="P286" s="160">
        <f t="shared" si="74"/>
        <v>1.0563645647033604</v>
      </c>
      <c r="Q286" s="160">
        <f t="shared" si="74"/>
        <v>2.9896759908062531</v>
      </c>
    </row>
    <row r="287" spans="1:17" ht="12" customHeight="1" x14ac:dyDescent="0.25">
      <c r="A287" s="148" t="s">
        <v>60</v>
      </c>
      <c r="B287" s="156"/>
      <c r="C287" s="156">
        <f>RES_hhdet_in_fec!C$155</f>
        <v>4.7313830994961073E-2</v>
      </c>
      <c r="D287" s="156">
        <f>RES_hhdet_in_fec!D$155</f>
        <v>0.12365832018142081</v>
      </c>
      <c r="E287" s="156">
        <f>RES_hhdet_in_fec!E$155</f>
        <v>0.24958465664618201</v>
      </c>
      <c r="F287" s="156">
        <f>RES_hhdet_in_fec!F$155</f>
        <v>0.13939917363454968</v>
      </c>
      <c r="G287" s="156">
        <f>RES_hhdet_in_fec!G$155</f>
        <v>0.14123926888805252</v>
      </c>
      <c r="H287" s="156">
        <f>RES_hhdet_in_fec!H$155</f>
        <v>0.33740862728324589</v>
      </c>
      <c r="I287" s="156">
        <f>RES_hhdet_in_fec!I$155</f>
        <v>0.31257926491417698</v>
      </c>
      <c r="J287" s="156">
        <f>RES_hhdet_in_fec!J$155</f>
        <v>3.0408177606406326E-2</v>
      </c>
      <c r="K287" s="156">
        <f>RES_hhdet_in_fec!K$155</f>
        <v>4.5474581488344636E-2</v>
      </c>
      <c r="L287" s="156">
        <f>RES_hhdet_in_fec!L$155</f>
        <v>0.16169230323387423</v>
      </c>
      <c r="M287" s="156">
        <f>RES_hhdet_in_fec!M$155</f>
        <v>7.7731348471473977E-2</v>
      </c>
      <c r="N287" s="156">
        <f>RES_hhdet_in_fec!N$155</f>
        <v>0.56577178672795725</v>
      </c>
      <c r="O287" s="156">
        <f>RES_hhdet_in_fec!O$155</f>
        <v>1.1553919546143156E-2</v>
      </c>
      <c r="P287" s="156">
        <f>RES_hhdet_in_fec!P$155</f>
        <v>0.44231425645533495</v>
      </c>
      <c r="Q287" s="156">
        <f>RES_hhdet_in_fec!Q$155</f>
        <v>1.2956497759366397</v>
      </c>
    </row>
    <row r="288" spans="1:17" ht="12" customHeight="1" x14ac:dyDescent="0.25">
      <c r="A288" s="148" t="s">
        <v>59</v>
      </c>
      <c r="B288" s="156"/>
      <c r="C288" s="156">
        <f>RES_hhdet_in_fec!C$156</f>
        <v>8.3811328541425881E-2</v>
      </c>
      <c r="D288" s="156">
        <f>RES_hhdet_in_fec!D$156</f>
        <v>0.17206867951277988</v>
      </c>
      <c r="E288" s="156">
        <f>RES_hhdet_in_fec!E$156</f>
        <v>0.30083466534105135</v>
      </c>
      <c r="F288" s="156">
        <f>RES_hhdet_in_fec!F$156</f>
        <v>0.20498223331841106</v>
      </c>
      <c r="G288" s="156">
        <f>RES_hhdet_in_fec!G$156</f>
        <v>0.16925276972825698</v>
      </c>
      <c r="H288" s="156">
        <f>RES_hhdet_in_fec!H$156</f>
        <v>0.43526204371221788</v>
      </c>
      <c r="I288" s="156">
        <f>RES_hhdet_in_fec!I$156</f>
        <v>0.42919551594730049</v>
      </c>
      <c r="J288" s="156">
        <f>RES_hhdet_in_fec!J$156</f>
        <v>4.2223715207405386E-2</v>
      </c>
      <c r="K288" s="156">
        <f>RES_hhdet_in_fec!K$156</f>
        <v>6.6860155963678392E-2</v>
      </c>
      <c r="L288" s="156">
        <f>RES_hhdet_in_fec!L$156</f>
        <v>0.2297878503470617</v>
      </c>
      <c r="M288" s="156">
        <f>RES_hhdet_in_fec!M$156</f>
        <v>0.11057764338927169</v>
      </c>
      <c r="N288" s="156">
        <f>RES_hhdet_in_fec!N$156</f>
        <v>0.72530390305216919</v>
      </c>
      <c r="O288" s="156">
        <f>RES_hhdet_in_fec!O$156</f>
        <v>1.5580476032745106E-2</v>
      </c>
      <c r="P288" s="156">
        <f>RES_hhdet_in_fec!P$156</f>
        <v>0.61405030824802542</v>
      </c>
      <c r="Q288" s="156">
        <f>RES_hhdet_in_fec!Q$156</f>
        <v>1.6940262148696132</v>
      </c>
    </row>
    <row r="289" spans="1:17" ht="12" customHeight="1" x14ac:dyDescent="0.25">
      <c r="A289" s="158" t="s">
        <v>62</v>
      </c>
      <c r="B289" s="157"/>
      <c r="C289" s="157">
        <f>SUM(C290:C291)</f>
        <v>0.15041793157987629</v>
      </c>
      <c r="D289" s="157">
        <f t="shared" ref="D289:Q289" si="75">SUM(D290:D291)</f>
        <v>0.30375438289779871</v>
      </c>
      <c r="E289" s="157">
        <f t="shared" si="75"/>
        <v>0.50164349989568946</v>
      </c>
      <c r="F289" s="157">
        <f t="shared" si="75"/>
        <v>0.41530030952778152</v>
      </c>
      <c r="G289" s="157">
        <f t="shared" si="75"/>
        <v>0.26621290972829764</v>
      </c>
      <c r="H289" s="157">
        <f t="shared" si="75"/>
        <v>0.66245080643905485</v>
      </c>
      <c r="I289" s="157">
        <f t="shared" si="75"/>
        <v>0.64335667712875033</v>
      </c>
      <c r="J289" s="157">
        <f t="shared" si="75"/>
        <v>6.114049582546445E-2</v>
      </c>
      <c r="K289" s="157">
        <f t="shared" si="75"/>
        <v>9.4561646588708484E-2</v>
      </c>
      <c r="L289" s="157">
        <f t="shared" si="75"/>
        <v>0.32675066751415127</v>
      </c>
      <c r="M289" s="157">
        <f t="shared" si="75"/>
        <v>0.15131001398072985</v>
      </c>
      <c r="N289" s="157">
        <f t="shared" si="75"/>
        <v>1.089249060124404</v>
      </c>
      <c r="O289" s="157">
        <f t="shared" si="75"/>
        <v>4.1748526695998545E-2</v>
      </c>
      <c r="P289" s="157">
        <f t="shared" si="75"/>
        <v>0.89929928874867082</v>
      </c>
      <c r="Q289" s="157">
        <f t="shared" si="75"/>
        <v>2.5057623300990217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0.15041793157987629</v>
      </c>
      <c r="D291" s="57">
        <f>RES_hhdet_in_fec!D$159</f>
        <v>0.30375438289779871</v>
      </c>
      <c r="E291" s="57">
        <f>RES_hhdet_in_fec!E$159</f>
        <v>0.50164349989568946</v>
      </c>
      <c r="F291" s="57">
        <f>RES_hhdet_in_fec!F$159</f>
        <v>0.41530030952778152</v>
      </c>
      <c r="G291" s="57">
        <f>RES_hhdet_in_fec!G$159</f>
        <v>0.26621290972829764</v>
      </c>
      <c r="H291" s="57">
        <f>RES_hhdet_in_fec!H$159</f>
        <v>0.66245080643905485</v>
      </c>
      <c r="I291" s="57">
        <f>RES_hhdet_in_fec!I$159</f>
        <v>0.64335667712875033</v>
      </c>
      <c r="J291" s="57">
        <f>RES_hhdet_in_fec!J$159</f>
        <v>6.114049582546445E-2</v>
      </c>
      <c r="K291" s="57">
        <f>RES_hhdet_in_fec!K$159</f>
        <v>9.4561646588708484E-2</v>
      </c>
      <c r="L291" s="57">
        <f>RES_hhdet_in_fec!L$159</f>
        <v>0.32675066751415127</v>
      </c>
      <c r="M291" s="57">
        <f>RES_hhdet_in_fec!M$159</f>
        <v>0.15131001398072985</v>
      </c>
      <c r="N291" s="57">
        <f>RES_hhdet_in_fec!N$159</f>
        <v>1.089249060124404</v>
      </c>
      <c r="O291" s="57">
        <f>RES_hhdet_in_fec!O$159</f>
        <v>4.1748526695998545E-2</v>
      </c>
      <c r="P291" s="57">
        <f>RES_hhdet_in_fec!P$159</f>
        <v>0.89929928874867082</v>
      </c>
      <c r="Q291" s="57">
        <f>RES_hhdet_in_fec!Q$159</f>
        <v>2.5057623300990217</v>
      </c>
    </row>
    <row r="293" spans="1:17" ht="12" customHeight="1" x14ac:dyDescent="0.25">
      <c r="A293" s="152" t="s">
        <v>192</v>
      </c>
      <c r="B293" s="168"/>
      <c r="C293" s="168">
        <f>SUM(C294,C296,C298,C307)</f>
        <v>1.2689412295428464</v>
      </c>
      <c r="D293" s="168">
        <f t="shared" ref="D293:Q293" si="76">SUM(D294,D296,D298,D307)</f>
        <v>2.5135235340829301</v>
      </c>
      <c r="E293" s="168">
        <f t="shared" si="76"/>
        <v>4.4708777980307843</v>
      </c>
      <c r="F293" s="168">
        <f t="shared" si="76"/>
        <v>3.6848581798043978</v>
      </c>
      <c r="G293" s="168">
        <f t="shared" si="76"/>
        <v>2.4948269442485427</v>
      </c>
      <c r="H293" s="168">
        <f t="shared" si="76"/>
        <v>6.0114672651676937</v>
      </c>
      <c r="I293" s="168">
        <f t="shared" si="76"/>
        <v>5.5345007985016732</v>
      </c>
      <c r="J293" s="168">
        <f t="shared" si="76"/>
        <v>0.52307649177682869</v>
      </c>
      <c r="K293" s="168">
        <f t="shared" si="76"/>
        <v>0.76229853934390002</v>
      </c>
      <c r="L293" s="168">
        <f t="shared" si="76"/>
        <v>2.5594423383729414</v>
      </c>
      <c r="M293" s="168">
        <f t="shared" si="76"/>
        <v>1.4852172895364757</v>
      </c>
      <c r="N293" s="168">
        <f t="shared" si="76"/>
        <v>9.1112387323916355</v>
      </c>
      <c r="O293" s="168">
        <f t="shared" si="76"/>
        <v>0.28976137862570872</v>
      </c>
      <c r="P293" s="168">
        <f t="shared" si="76"/>
        <v>6.2529081292513604</v>
      </c>
      <c r="Q293" s="168">
        <f t="shared" si="76"/>
        <v>19.271490377171819</v>
      </c>
    </row>
    <row r="294" spans="1:17" ht="12" customHeight="1" x14ac:dyDescent="0.25">
      <c r="A294" s="158" t="s">
        <v>65</v>
      </c>
      <c r="B294" s="157"/>
      <c r="C294" s="157">
        <f>C295</f>
        <v>0.74238870706121174</v>
      </c>
      <c r="D294" s="157">
        <f t="shared" ref="D294:Q294" si="77">D295</f>
        <v>1.4904149590844136</v>
      </c>
      <c r="E294" s="157">
        <f t="shared" si="77"/>
        <v>2.8078842165510616</v>
      </c>
      <c r="F294" s="157">
        <f t="shared" si="77"/>
        <v>2.2778295785437321</v>
      </c>
      <c r="G294" s="157">
        <f t="shared" si="77"/>
        <v>1.5240607004817575</v>
      </c>
      <c r="H294" s="157">
        <f t="shared" si="77"/>
        <v>3.6470015333985106</v>
      </c>
      <c r="I294" s="157">
        <f t="shared" si="77"/>
        <v>3.2889163928028644</v>
      </c>
      <c r="J294" s="157">
        <f t="shared" si="77"/>
        <v>0.30424773759499985</v>
      </c>
      <c r="K294" s="157">
        <f t="shared" si="77"/>
        <v>0.4182521250944693</v>
      </c>
      <c r="L294" s="157">
        <f t="shared" si="77"/>
        <v>1.3406564407550317</v>
      </c>
      <c r="M294" s="157">
        <f t="shared" si="77"/>
        <v>0.89271918842017173</v>
      </c>
      <c r="N294" s="157">
        <f t="shared" si="77"/>
        <v>5.1279118207402483</v>
      </c>
      <c r="O294" s="157">
        <f t="shared" si="77"/>
        <v>0.12620683973202285</v>
      </c>
      <c r="P294" s="157">
        <f t="shared" si="77"/>
        <v>2.6522453889854423</v>
      </c>
      <c r="Q294" s="157">
        <f t="shared" si="77"/>
        <v>9.5409107281765593</v>
      </c>
    </row>
    <row r="295" spans="1:17" ht="12" customHeight="1" x14ac:dyDescent="0.25">
      <c r="A295" s="23" t="s">
        <v>60</v>
      </c>
      <c r="B295" s="156"/>
      <c r="C295" s="156">
        <f>RES_hhdet_in_tes!C$145</f>
        <v>0.74238870706121174</v>
      </c>
      <c r="D295" s="156">
        <f>RES_hhdet_in_tes!D$145</f>
        <v>1.4904149590844136</v>
      </c>
      <c r="E295" s="156">
        <f>RES_hhdet_in_tes!E$145</f>
        <v>2.8078842165510616</v>
      </c>
      <c r="F295" s="156">
        <f>RES_hhdet_in_tes!F$145</f>
        <v>2.2778295785437321</v>
      </c>
      <c r="G295" s="156">
        <f>RES_hhdet_in_tes!G$145</f>
        <v>1.5240607004817575</v>
      </c>
      <c r="H295" s="156">
        <f>RES_hhdet_in_tes!H$145</f>
        <v>3.6470015333985106</v>
      </c>
      <c r="I295" s="156">
        <f>RES_hhdet_in_tes!I$145</f>
        <v>3.2889163928028644</v>
      </c>
      <c r="J295" s="156">
        <f>RES_hhdet_in_tes!J$145</f>
        <v>0.30424773759499985</v>
      </c>
      <c r="K295" s="156">
        <f>RES_hhdet_in_tes!K$145</f>
        <v>0.4182521250944693</v>
      </c>
      <c r="L295" s="156">
        <f>RES_hhdet_in_tes!L$145</f>
        <v>1.3406564407550317</v>
      </c>
      <c r="M295" s="156">
        <f>RES_hhdet_in_tes!M$145</f>
        <v>0.89271918842017173</v>
      </c>
      <c r="N295" s="156">
        <f>RES_hhdet_in_tes!N$145</f>
        <v>5.1279118207402483</v>
      </c>
      <c r="O295" s="156">
        <f>RES_hhdet_in_tes!O$145</f>
        <v>0.12620683973202285</v>
      </c>
      <c r="P295" s="156">
        <f>RES_hhdet_in_tes!P$145</f>
        <v>2.6522453889854423</v>
      </c>
      <c r="Q295" s="156">
        <f>RES_hhdet_in_tes!Q$145</f>
        <v>9.5409107281765593</v>
      </c>
    </row>
    <row r="296" spans="1:17" ht="12" customHeight="1" x14ac:dyDescent="0.25">
      <c r="A296" s="158" t="s">
        <v>112</v>
      </c>
      <c r="B296" s="157"/>
      <c r="C296" s="157">
        <f>C297</f>
        <v>0.25452002691223696</v>
      </c>
      <c r="D296" s="157">
        <f t="shared" ref="D296:Q296" si="78">D297</f>
        <v>0.47015808160537026</v>
      </c>
      <c r="E296" s="157">
        <f t="shared" si="78"/>
        <v>0.74709300120225108</v>
      </c>
      <c r="F296" s="157">
        <f t="shared" si="78"/>
        <v>0.63054610186780569</v>
      </c>
      <c r="G296" s="157">
        <f t="shared" si="78"/>
        <v>0.46965354460918063</v>
      </c>
      <c r="H296" s="157">
        <f t="shared" si="78"/>
        <v>1.134250796173766</v>
      </c>
      <c r="I296" s="157">
        <f t="shared" si="78"/>
        <v>1.0505886726104938</v>
      </c>
      <c r="J296" s="157">
        <f t="shared" si="78"/>
        <v>0.102982148264138</v>
      </c>
      <c r="K296" s="157">
        <f t="shared" si="78"/>
        <v>0.16357066601941489</v>
      </c>
      <c r="L296" s="157">
        <f t="shared" si="78"/>
        <v>0.59308673639489307</v>
      </c>
      <c r="M296" s="157">
        <f t="shared" si="78"/>
        <v>0.29631933308137343</v>
      </c>
      <c r="N296" s="157">
        <f t="shared" si="78"/>
        <v>1.9207240195293509</v>
      </c>
      <c r="O296" s="157">
        <f t="shared" si="78"/>
        <v>8.0110695404832372E-2</v>
      </c>
      <c r="P296" s="157">
        <f t="shared" si="78"/>
        <v>1.8522308683665023</v>
      </c>
      <c r="Q296" s="157">
        <f t="shared" si="78"/>
        <v>4.9441420410088401</v>
      </c>
    </row>
    <row r="297" spans="1:17" ht="12" customHeight="1" x14ac:dyDescent="0.25">
      <c r="A297" s="23" t="s">
        <v>60</v>
      </c>
      <c r="B297" s="156"/>
      <c r="C297" s="156">
        <f>RES_hhdet_in_tes!C$147</f>
        <v>0.25452002691223696</v>
      </c>
      <c r="D297" s="156">
        <f>RES_hhdet_in_tes!D$147</f>
        <v>0.47015808160537026</v>
      </c>
      <c r="E297" s="156">
        <f>RES_hhdet_in_tes!E$147</f>
        <v>0.74709300120225108</v>
      </c>
      <c r="F297" s="156">
        <f>RES_hhdet_in_tes!F$147</f>
        <v>0.63054610186780569</v>
      </c>
      <c r="G297" s="156">
        <f>RES_hhdet_in_tes!G$147</f>
        <v>0.46965354460918063</v>
      </c>
      <c r="H297" s="156">
        <f>RES_hhdet_in_tes!H$147</f>
        <v>1.134250796173766</v>
      </c>
      <c r="I297" s="156">
        <f>RES_hhdet_in_tes!I$147</f>
        <v>1.0505886726104938</v>
      </c>
      <c r="J297" s="156">
        <f>RES_hhdet_in_tes!J$147</f>
        <v>0.102982148264138</v>
      </c>
      <c r="K297" s="156">
        <f>RES_hhdet_in_tes!K$147</f>
        <v>0.16357066601941489</v>
      </c>
      <c r="L297" s="156">
        <f>RES_hhdet_in_tes!L$147</f>
        <v>0.59308673639489307</v>
      </c>
      <c r="M297" s="156">
        <f>RES_hhdet_in_tes!M$147</f>
        <v>0.29631933308137343</v>
      </c>
      <c r="N297" s="156">
        <f>RES_hhdet_in_tes!N$147</f>
        <v>1.9207240195293509</v>
      </c>
      <c r="O297" s="156">
        <f>RES_hhdet_in_tes!O$147</f>
        <v>8.0110695404832372E-2</v>
      </c>
      <c r="P297" s="156">
        <f>RES_hhdet_in_tes!P$147</f>
        <v>1.8522308683665023</v>
      </c>
      <c r="Q297" s="156">
        <f>RES_hhdet_in_tes!Q$147</f>
        <v>4.9441420410088401</v>
      </c>
    </row>
    <row r="298" spans="1:17" ht="12" customHeight="1" x14ac:dyDescent="0.25">
      <c r="A298" s="158" t="s">
        <v>63</v>
      </c>
      <c r="B298" s="157"/>
      <c r="C298" s="157">
        <f>SUM(C299:C300,C303:C304)</f>
        <v>0.14746511694437808</v>
      </c>
      <c r="D298" s="157">
        <f t="shared" ref="D298:Q298" si="79">SUM(D299:D300,D303:D304)</f>
        <v>0.3006323854161968</v>
      </c>
      <c r="E298" s="157">
        <f t="shared" si="79"/>
        <v>0.49819923447251457</v>
      </c>
      <c r="F298" s="157">
        <f t="shared" si="79"/>
        <v>0.42972444965753509</v>
      </c>
      <c r="G298" s="157">
        <f t="shared" si="79"/>
        <v>0.27830982177873537</v>
      </c>
      <c r="H298" s="157">
        <f t="shared" si="79"/>
        <v>0.67469545785527474</v>
      </c>
      <c r="I298" s="157">
        <f t="shared" si="79"/>
        <v>0.65420063277921903</v>
      </c>
      <c r="J298" s="157">
        <f t="shared" si="79"/>
        <v>6.429761152564048E-2</v>
      </c>
      <c r="K298" s="157">
        <f t="shared" si="79"/>
        <v>0.10057176173341979</v>
      </c>
      <c r="L298" s="157">
        <f t="shared" si="79"/>
        <v>0.34903192550866979</v>
      </c>
      <c r="M298" s="157">
        <f t="shared" si="79"/>
        <v>0.16782968350499464</v>
      </c>
      <c r="N298" s="157">
        <f t="shared" si="79"/>
        <v>1.1373543177284875</v>
      </c>
      <c r="O298" s="157">
        <f t="shared" si="79"/>
        <v>4.7923502798052395E-2</v>
      </c>
      <c r="P298" s="157">
        <f t="shared" si="79"/>
        <v>0.98219538567138043</v>
      </c>
      <c r="Q298" s="157">
        <f t="shared" si="79"/>
        <v>2.6486950649463643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3.0044661744155297E-2</v>
      </c>
      <c r="D303" s="162">
        <f>RES_hhdet_in_tes!D$153</f>
        <v>4.3444773645765634E-2</v>
      </c>
      <c r="E303" s="162">
        <f>RES_hhdet_in_tes!E$153</f>
        <v>2.6700447740419016E-2</v>
      </c>
      <c r="F303" s="162">
        <f>RES_hhdet_in_tes!F$153</f>
        <v>0.12453318632840706</v>
      </c>
      <c r="G303" s="162">
        <f>RES_hhdet_in_tes!G$153</f>
        <v>1.1288863526848804E-2</v>
      </c>
      <c r="H303" s="162">
        <f>RES_hhdet_in_tes!H$153</f>
        <v>0</v>
      </c>
      <c r="I303" s="162">
        <f>RES_hhdet_in_tes!I$153</f>
        <v>0</v>
      </c>
      <c r="J303" s="162">
        <f>RES_hhdet_in_tes!J$153</f>
        <v>0</v>
      </c>
      <c r="K303" s="162">
        <f>RES_hhdet_in_tes!K$153</f>
        <v>0</v>
      </c>
      <c r="L303" s="162">
        <f>RES_hhdet_in_tes!L$153</f>
        <v>0</v>
      </c>
      <c r="M303" s="162">
        <f>RES_hhdet_in_tes!M$153</f>
        <v>0</v>
      </c>
      <c r="N303" s="162">
        <f>RES_hhdet_in_tes!N$153</f>
        <v>0</v>
      </c>
      <c r="O303" s="162">
        <f>RES_hhdet_in_tes!O$153</f>
        <v>2.3812776434208548E-2</v>
      </c>
      <c r="P303" s="162">
        <f>RES_hhdet_in_tes!P$153</f>
        <v>3.9387894823645173E-2</v>
      </c>
      <c r="Q303" s="162">
        <f>RES_hhdet_in_tes!Q$153</f>
        <v>0</v>
      </c>
    </row>
    <row r="304" spans="1:17" ht="12" customHeight="1" x14ac:dyDescent="0.25">
      <c r="A304" s="161" t="s">
        <v>141</v>
      </c>
      <c r="B304" s="160"/>
      <c r="C304" s="160">
        <f>SUM(C305:C306)</f>
        <v>0.11742045520022279</v>
      </c>
      <c r="D304" s="160">
        <f t="shared" ref="D304:Q304" si="81">SUM(D305:D306)</f>
        <v>0.25718761177043115</v>
      </c>
      <c r="E304" s="160">
        <f t="shared" si="81"/>
        <v>0.47149878673209555</v>
      </c>
      <c r="F304" s="160">
        <f t="shared" si="81"/>
        <v>0.30519126332912805</v>
      </c>
      <c r="G304" s="160">
        <f t="shared" si="81"/>
        <v>0.26702095825188654</v>
      </c>
      <c r="H304" s="160">
        <f t="shared" si="81"/>
        <v>0.67469545785527474</v>
      </c>
      <c r="I304" s="160">
        <f t="shared" si="81"/>
        <v>0.65420063277921903</v>
      </c>
      <c r="J304" s="160">
        <f t="shared" si="81"/>
        <v>6.429761152564048E-2</v>
      </c>
      <c r="K304" s="160">
        <f t="shared" si="81"/>
        <v>0.10057176173341979</v>
      </c>
      <c r="L304" s="160">
        <f t="shared" si="81"/>
        <v>0.34903192550866979</v>
      </c>
      <c r="M304" s="160">
        <f t="shared" si="81"/>
        <v>0.16782968350499464</v>
      </c>
      <c r="N304" s="160">
        <f t="shared" si="81"/>
        <v>1.1373543177284875</v>
      </c>
      <c r="O304" s="160">
        <f t="shared" si="81"/>
        <v>2.411072636384385E-2</v>
      </c>
      <c r="P304" s="160">
        <f t="shared" si="81"/>
        <v>0.9428074908477353</v>
      </c>
      <c r="Q304" s="160">
        <f t="shared" si="81"/>
        <v>2.6486950649463643</v>
      </c>
    </row>
    <row r="305" spans="1:17" ht="12" customHeight="1" x14ac:dyDescent="0.25">
      <c r="A305" s="148" t="s">
        <v>60</v>
      </c>
      <c r="B305" s="156"/>
      <c r="C305" s="156">
        <f>RES_hhdet_in_tes!C$155</f>
        <v>3.1895952176430216E-2</v>
      </c>
      <c r="D305" s="156">
        <f>RES_hhdet_in_tes!D$155</f>
        <v>8.5717465457753703E-2</v>
      </c>
      <c r="E305" s="156">
        <f>RES_hhdet_in_tes!E$155</f>
        <v>0.17311022791189737</v>
      </c>
      <c r="F305" s="156">
        <f>RES_hhdet_in_tes!F$155</f>
        <v>9.8551483243010315E-2</v>
      </c>
      <c r="G305" s="156">
        <f>RES_hhdet_in_tes!G$155</f>
        <v>9.8751922235698994E-2</v>
      </c>
      <c r="H305" s="156">
        <f>RES_hhdet_in_tes!H$155</f>
        <v>0.23889948554987203</v>
      </c>
      <c r="I305" s="156">
        <f>RES_hhdet_in_tes!I$155</f>
        <v>0.22294855961523488</v>
      </c>
      <c r="J305" s="156">
        <f>RES_hhdet_in_tes!J$155</f>
        <v>2.1758250130014638E-2</v>
      </c>
      <c r="K305" s="156">
        <f>RES_hhdet_in_tes!K$155</f>
        <v>3.2804280043119916E-2</v>
      </c>
      <c r="L305" s="156">
        <f>RES_hhdet_in_tes!L$155</f>
        <v>0.1168858550362173</v>
      </c>
      <c r="M305" s="156">
        <f>RES_hhdet_in_tes!M$155</f>
        <v>5.6359896595559081E-2</v>
      </c>
      <c r="N305" s="156">
        <f>RES_hhdet_in_tes!N$155</f>
        <v>0.41157343040921607</v>
      </c>
      <c r="O305" s="156">
        <f>RES_hhdet_in_tes!O$155</f>
        <v>8.454305225966274E-3</v>
      </c>
      <c r="P305" s="156">
        <f>RES_hhdet_in_tes!P$155</f>
        <v>0.3253700282255817</v>
      </c>
      <c r="Q305" s="156">
        <f>RES_hhdet_in_tes!Q$155</f>
        <v>0.95391326187039804</v>
      </c>
    </row>
    <row r="306" spans="1:17" ht="12" customHeight="1" x14ac:dyDescent="0.25">
      <c r="A306" s="148" t="s">
        <v>59</v>
      </c>
      <c r="B306" s="156"/>
      <c r="C306" s="156">
        <f>RES_hhdet_in_tes!C$156</f>
        <v>8.5524503023792581E-2</v>
      </c>
      <c r="D306" s="156">
        <f>RES_hhdet_in_tes!D$156</f>
        <v>0.17147014631267746</v>
      </c>
      <c r="E306" s="156">
        <f>RES_hhdet_in_tes!E$156</f>
        <v>0.29838855882019816</v>
      </c>
      <c r="F306" s="156">
        <f>RES_hhdet_in_tes!F$156</f>
        <v>0.20663978008611772</v>
      </c>
      <c r="G306" s="156">
        <f>RES_hhdet_in_tes!G$156</f>
        <v>0.16826903601618753</v>
      </c>
      <c r="H306" s="156">
        <f>RES_hhdet_in_tes!H$156</f>
        <v>0.43579597230540273</v>
      </c>
      <c r="I306" s="156">
        <f>RES_hhdet_in_tes!I$156</f>
        <v>0.43125207316398417</v>
      </c>
      <c r="J306" s="156">
        <f>RES_hhdet_in_tes!J$156</f>
        <v>4.2539361395625835E-2</v>
      </c>
      <c r="K306" s="156">
        <f>RES_hhdet_in_tes!K$156</f>
        <v>6.7767481690299877E-2</v>
      </c>
      <c r="L306" s="156">
        <f>RES_hhdet_in_tes!L$156</f>
        <v>0.2321460704724525</v>
      </c>
      <c r="M306" s="156">
        <f>RES_hhdet_in_tes!M$156</f>
        <v>0.11146978690943556</v>
      </c>
      <c r="N306" s="156">
        <f>RES_hhdet_in_tes!N$156</f>
        <v>0.72578088731927148</v>
      </c>
      <c r="O306" s="156">
        <f>RES_hhdet_in_tes!O$156</f>
        <v>1.5656421137877578E-2</v>
      </c>
      <c r="P306" s="156">
        <f>RES_hhdet_in_tes!P$156</f>
        <v>0.6174374626221536</v>
      </c>
      <c r="Q306" s="156">
        <f>RES_hhdet_in_tes!Q$156</f>
        <v>1.6947818030759663</v>
      </c>
    </row>
    <row r="307" spans="1:17" ht="12" customHeight="1" x14ac:dyDescent="0.25">
      <c r="A307" s="158" t="s">
        <v>62</v>
      </c>
      <c r="B307" s="157"/>
      <c r="C307" s="157">
        <f>SUM(C308:C309)</f>
        <v>0.12456737862501971</v>
      </c>
      <c r="D307" s="157">
        <f t="shared" ref="D307:Q307" si="82">SUM(D308:D309)</f>
        <v>0.25231810797694965</v>
      </c>
      <c r="E307" s="157">
        <f t="shared" si="82"/>
        <v>0.41770134580495705</v>
      </c>
      <c r="F307" s="157">
        <f t="shared" si="82"/>
        <v>0.34675804973532515</v>
      </c>
      <c r="G307" s="157">
        <f t="shared" si="82"/>
        <v>0.22280287737886928</v>
      </c>
      <c r="H307" s="157">
        <f t="shared" si="82"/>
        <v>0.55551947774014254</v>
      </c>
      <c r="I307" s="157">
        <f t="shared" si="82"/>
        <v>0.54079510030909594</v>
      </c>
      <c r="J307" s="157">
        <f t="shared" si="82"/>
        <v>5.1548994392050407E-2</v>
      </c>
      <c r="K307" s="157">
        <f t="shared" si="82"/>
        <v>7.9903986496595983E-2</v>
      </c>
      <c r="L307" s="157">
        <f t="shared" si="82"/>
        <v>0.27666723571434709</v>
      </c>
      <c r="M307" s="157">
        <f t="shared" si="82"/>
        <v>0.12834908452993596</v>
      </c>
      <c r="N307" s="157">
        <f t="shared" si="82"/>
        <v>0.92524857439354913</v>
      </c>
      <c r="O307" s="157">
        <f t="shared" si="82"/>
        <v>3.5520340690801143E-2</v>
      </c>
      <c r="P307" s="157">
        <f t="shared" si="82"/>
        <v>0.76623648622803586</v>
      </c>
      <c r="Q307" s="157">
        <f t="shared" si="82"/>
        <v>2.1377425430400545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0.12456737862501971</v>
      </c>
      <c r="D309" s="57">
        <f>RES_hhdet_in_tes!D$159</f>
        <v>0.25231810797694965</v>
      </c>
      <c r="E309" s="57">
        <f>RES_hhdet_in_tes!E$159</f>
        <v>0.41770134580495705</v>
      </c>
      <c r="F309" s="57">
        <f>RES_hhdet_in_tes!F$159</f>
        <v>0.34675804973532515</v>
      </c>
      <c r="G309" s="57">
        <f>RES_hhdet_in_tes!G$159</f>
        <v>0.22280287737886928</v>
      </c>
      <c r="H309" s="57">
        <f>RES_hhdet_in_tes!H$159</f>
        <v>0.55551947774014254</v>
      </c>
      <c r="I309" s="57">
        <f>RES_hhdet_in_tes!I$159</f>
        <v>0.54079510030909594</v>
      </c>
      <c r="J309" s="57">
        <f>RES_hhdet_in_tes!J$159</f>
        <v>5.1548994392050407E-2</v>
      </c>
      <c r="K309" s="57">
        <f>RES_hhdet_in_tes!K$159</f>
        <v>7.9903986496595983E-2</v>
      </c>
      <c r="L309" s="57">
        <f>RES_hhdet_in_tes!L$159</f>
        <v>0.27666723571434709</v>
      </c>
      <c r="M309" s="57">
        <f>RES_hhdet_in_tes!M$159</f>
        <v>0.12834908452993596</v>
      </c>
      <c r="N309" s="57">
        <f>RES_hhdet_in_tes!N$159</f>
        <v>0.92524857439354913</v>
      </c>
      <c r="O309" s="57">
        <f>RES_hhdet_in_tes!O$159</f>
        <v>3.5520340690801143E-2</v>
      </c>
      <c r="P309" s="57">
        <f>RES_hhdet_in_tes!P$159</f>
        <v>0.76623648622803586</v>
      </c>
      <c r="Q309" s="57">
        <f>RES_hhdet_in_tes!Q$159</f>
        <v>2.1377425430400545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1.1314158162433898</v>
      </c>
      <c r="D311" s="175">
        <f t="shared" si="83"/>
        <v>1.1497311134908379</v>
      </c>
      <c r="E311" s="175">
        <f t="shared" si="83"/>
        <v>1.1887367186502653</v>
      </c>
      <c r="F311" s="175">
        <f t="shared" si="83"/>
        <v>1.233819309925031</v>
      </c>
      <c r="G311" s="175">
        <f t="shared" si="83"/>
        <v>1.3006729876760086</v>
      </c>
      <c r="H311" s="175">
        <f t="shared" si="83"/>
        <v>1.3683684875472901</v>
      </c>
      <c r="I311" s="175">
        <f t="shared" si="83"/>
        <v>1.4142213409518609</v>
      </c>
      <c r="J311" s="175">
        <f t="shared" si="83"/>
        <v>1.4875915965043094</v>
      </c>
      <c r="K311" s="175">
        <f t="shared" si="83"/>
        <v>1.5571699664799219</v>
      </c>
      <c r="L311" s="175">
        <f t="shared" si="83"/>
        <v>1.6352377607187609</v>
      </c>
      <c r="M311" s="175">
        <f t="shared" si="83"/>
        <v>1.8019077019807572</v>
      </c>
      <c r="N311" s="175">
        <f t="shared" si="83"/>
        <v>1.8389660538604107</v>
      </c>
      <c r="O311" s="175">
        <f t="shared" si="83"/>
        <v>1.7160678978873021</v>
      </c>
      <c r="P311" s="175">
        <f t="shared" si="83"/>
        <v>1.7966237350362388</v>
      </c>
      <c r="Q311" s="175">
        <f t="shared" si="83"/>
        <v>1.9165659556207053</v>
      </c>
    </row>
    <row r="312" spans="1:17" ht="12" customHeight="1" x14ac:dyDescent="0.25">
      <c r="A312" s="158" t="s">
        <v>65</v>
      </c>
      <c r="B312" s="169"/>
      <c r="C312" s="169">
        <f t="shared" si="83"/>
        <v>1.134394292949066</v>
      </c>
      <c r="D312" s="169">
        <f t="shared" si="83"/>
        <v>1.1737478488822297</v>
      </c>
      <c r="E312" s="169">
        <f t="shared" si="83"/>
        <v>1.2313282142259809</v>
      </c>
      <c r="F312" s="169">
        <f t="shared" si="83"/>
        <v>1.3159080295155032</v>
      </c>
      <c r="G312" s="169">
        <f t="shared" si="83"/>
        <v>1.3965632117642501</v>
      </c>
      <c r="H312" s="169">
        <f t="shared" si="83"/>
        <v>1.5084223695506866</v>
      </c>
      <c r="I312" s="169">
        <f t="shared" si="83"/>
        <v>1.6022362754163675</v>
      </c>
      <c r="J312" s="169">
        <f t="shared" si="83"/>
        <v>1.7504002071008065</v>
      </c>
      <c r="K312" s="169">
        <f t="shared" si="83"/>
        <v>1.9263914931835713</v>
      </c>
      <c r="L312" s="169">
        <f t="shared" si="83"/>
        <v>2.1422786221629364</v>
      </c>
      <c r="M312" s="169">
        <f t="shared" si="83"/>
        <v>2.3400503982551468</v>
      </c>
      <c r="N312" s="169">
        <f t="shared" si="83"/>
        <v>2.6164255076190606</v>
      </c>
      <c r="O312" s="169">
        <f t="shared" si="83"/>
        <v>2.9105462638079107</v>
      </c>
      <c r="P312" s="169">
        <f t="shared" si="83"/>
        <v>2.8514801493300297</v>
      </c>
      <c r="Q312" s="169">
        <f t="shared" si="83"/>
        <v>3.0014785427612058</v>
      </c>
    </row>
    <row r="313" spans="1:17" ht="12" customHeight="1" x14ac:dyDescent="0.25">
      <c r="A313" s="23" t="s">
        <v>60</v>
      </c>
      <c r="B313" s="73"/>
      <c r="C313" s="73">
        <f t="shared" si="83"/>
        <v>1.134394292949066</v>
      </c>
      <c r="D313" s="73">
        <f t="shared" si="83"/>
        <v>1.1737478488822297</v>
      </c>
      <c r="E313" s="73">
        <f t="shared" si="83"/>
        <v>1.2313282142259809</v>
      </c>
      <c r="F313" s="73">
        <f t="shared" si="83"/>
        <v>1.3159080295155032</v>
      </c>
      <c r="G313" s="73">
        <f t="shared" si="83"/>
        <v>1.3965632117642501</v>
      </c>
      <c r="H313" s="73">
        <f t="shared" si="83"/>
        <v>1.5084223695506866</v>
      </c>
      <c r="I313" s="73">
        <f t="shared" si="83"/>
        <v>1.6022362754163675</v>
      </c>
      <c r="J313" s="73">
        <f t="shared" si="83"/>
        <v>1.7504002071008065</v>
      </c>
      <c r="K313" s="73">
        <f t="shared" si="83"/>
        <v>1.9263914931835713</v>
      </c>
      <c r="L313" s="73">
        <f t="shared" si="83"/>
        <v>2.1422786221629364</v>
      </c>
      <c r="M313" s="73">
        <f t="shared" si="83"/>
        <v>2.3400503982551468</v>
      </c>
      <c r="N313" s="73">
        <f t="shared" si="83"/>
        <v>2.6164255076190606</v>
      </c>
      <c r="O313" s="73">
        <f t="shared" si="83"/>
        <v>2.9105462638079107</v>
      </c>
      <c r="P313" s="73">
        <f t="shared" si="83"/>
        <v>2.8514801493300297</v>
      </c>
      <c r="Q313" s="73">
        <f t="shared" si="83"/>
        <v>3.0014785427612058</v>
      </c>
    </row>
    <row r="314" spans="1:17" ht="12" customHeight="1" x14ac:dyDescent="0.25">
      <c r="A314" s="158" t="s">
        <v>112</v>
      </c>
      <c r="B314" s="169"/>
      <c r="C314" s="169">
        <f t="shared" si="83"/>
        <v>1.7920143820828289</v>
      </c>
      <c r="D314" s="169">
        <f t="shared" si="83"/>
        <v>1.8491779703005762</v>
      </c>
      <c r="E314" s="169">
        <f t="shared" si="83"/>
        <v>1.9140511382617904</v>
      </c>
      <c r="F314" s="169">
        <f t="shared" si="83"/>
        <v>1.9816040079187442</v>
      </c>
      <c r="G314" s="169">
        <f t="shared" si="83"/>
        <v>2.0064879970644474</v>
      </c>
      <c r="H314" s="169">
        <f t="shared" si="83"/>
        <v>2.0993613544441212</v>
      </c>
      <c r="I314" s="169">
        <f t="shared" si="83"/>
        <v>2.2088530874073435</v>
      </c>
      <c r="J314" s="169">
        <f t="shared" si="83"/>
        <v>2.3384879809461192</v>
      </c>
      <c r="K314" s="169">
        <f t="shared" si="83"/>
        <v>2.4962054233563267</v>
      </c>
      <c r="L314" s="169">
        <f t="shared" si="83"/>
        <v>2.68193803477347</v>
      </c>
      <c r="M314" s="169">
        <f t="shared" si="83"/>
        <v>2.8731924471048655</v>
      </c>
      <c r="N314" s="169">
        <f t="shared" si="83"/>
        <v>3.1265480083985482</v>
      </c>
      <c r="O314" s="169">
        <f t="shared" si="83"/>
        <v>3.2993291150820614</v>
      </c>
      <c r="P314" s="169">
        <f t="shared" si="83"/>
        <v>3.4223861637919479</v>
      </c>
      <c r="Q314" s="169">
        <f t="shared" si="83"/>
        <v>3.5800040050260225</v>
      </c>
    </row>
    <row r="315" spans="1:17" ht="12" customHeight="1" x14ac:dyDescent="0.25">
      <c r="A315" s="23" t="s">
        <v>60</v>
      </c>
      <c r="B315" s="73"/>
      <c r="C315" s="73">
        <f t="shared" si="83"/>
        <v>1.7920143820828289</v>
      </c>
      <c r="D315" s="73">
        <f t="shared" si="83"/>
        <v>1.8491779703005762</v>
      </c>
      <c r="E315" s="73">
        <f t="shared" si="83"/>
        <v>1.9140511382617904</v>
      </c>
      <c r="F315" s="73">
        <f t="shared" si="83"/>
        <v>1.9816040079187442</v>
      </c>
      <c r="G315" s="73">
        <f t="shared" si="83"/>
        <v>2.0064879970644474</v>
      </c>
      <c r="H315" s="73">
        <f t="shared" si="83"/>
        <v>2.0993613544441212</v>
      </c>
      <c r="I315" s="73">
        <f t="shared" si="83"/>
        <v>2.2088530874073435</v>
      </c>
      <c r="J315" s="73">
        <f t="shared" si="83"/>
        <v>2.3384879809461192</v>
      </c>
      <c r="K315" s="73">
        <f t="shared" si="83"/>
        <v>2.4962054233563267</v>
      </c>
      <c r="L315" s="73">
        <f t="shared" si="83"/>
        <v>2.68193803477347</v>
      </c>
      <c r="M315" s="73">
        <f t="shared" si="83"/>
        <v>2.8731924471048655</v>
      </c>
      <c r="N315" s="73">
        <f t="shared" si="83"/>
        <v>3.1265480083985482</v>
      </c>
      <c r="O315" s="73">
        <f t="shared" si="83"/>
        <v>3.2993291150820614</v>
      </c>
      <c r="P315" s="73">
        <f t="shared" si="83"/>
        <v>3.4223861637919479</v>
      </c>
      <c r="Q315" s="73">
        <f t="shared" si="83"/>
        <v>3.5800040050260225</v>
      </c>
    </row>
    <row r="316" spans="1:17" ht="12" customHeight="1" x14ac:dyDescent="0.25">
      <c r="A316" s="158" t="s">
        <v>63</v>
      </c>
      <c r="B316" s="169"/>
      <c r="C316" s="169">
        <f t="shared" si="83"/>
        <v>0.8442626920996068</v>
      </c>
      <c r="D316" s="169">
        <f t="shared" si="83"/>
        <v>0.83885195716996286</v>
      </c>
      <c r="E316" s="169">
        <f t="shared" si="83"/>
        <v>0.84627190850747547</v>
      </c>
      <c r="F316" s="169">
        <f t="shared" si="83"/>
        <v>0.8231459088548112</v>
      </c>
      <c r="G316" s="169">
        <f t="shared" si="83"/>
        <v>0.8523239528156078</v>
      </c>
      <c r="H316" s="169">
        <f t="shared" si="83"/>
        <v>0.87319925963546208</v>
      </c>
      <c r="I316" s="169">
        <f t="shared" si="83"/>
        <v>0.8819397068466629</v>
      </c>
      <c r="J316" s="169">
        <f t="shared" si="83"/>
        <v>0.88525314479225048</v>
      </c>
      <c r="K316" s="169">
        <f t="shared" si="83"/>
        <v>0.89528639149909373</v>
      </c>
      <c r="L316" s="169">
        <f t="shared" si="83"/>
        <v>0.89156991054595003</v>
      </c>
      <c r="M316" s="169">
        <f t="shared" si="83"/>
        <v>0.89124625354642928</v>
      </c>
      <c r="N316" s="169">
        <f t="shared" si="83"/>
        <v>0.88093542983694617</v>
      </c>
      <c r="O316" s="169">
        <f t="shared" si="83"/>
        <v>0.80597083477499021</v>
      </c>
      <c r="P316" s="169">
        <f t="shared" si="83"/>
        <v>0.88507841080832228</v>
      </c>
      <c r="Q316" s="169">
        <f t="shared" si="83"/>
        <v>0.88594719731888627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0.69001283011492409</v>
      </c>
      <c r="D321" s="171">
        <f t="shared" si="83"/>
        <v>0.69335792244410377</v>
      </c>
      <c r="E321" s="171">
        <f t="shared" si="83"/>
        <v>0.69751385609408356</v>
      </c>
      <c r="F321" s="171">
        <f t="shared" si="83"/>
        <v>0.70092425301849648</v>
      </c>
      <c r="G321" s="171">
        <f t="shared" si="83"/>
        <v>0.70385915370500896</v>
      </c>
      <c r="H321" s="171" t="str">
        <f t="shared" si="83"/>
        <v/>
      </c>
      <c r="I321" s="171" t="str">
        <f t="shared" si="83"/>
        <v/>
      </c>
      <c r="J321" s="171" t="str">
        <f t="shared" si="83"/>
        <v/>
      </c>
      <c r="K321" s="171" t="str">
        <f t="shared" si="83"/>
        <v/>
      </c>
      <c r="L321" s="171" t="str">
        <f t="shared" si="83"/>
        <v/>
      </c>
      <c r="M321" s="171" t="str">
        <f t="shared" si="83"/>
        <v/>
      </c>
      <c r="N321" s="171" t="str">
        <f t="shared" si="83"/>
        <v/>
      </c>
      <c r="O321" s="171">
        <f t="shared" si="83"/>
        <v>0.73664022458977607</v>
      </c>
      <c r="P321" s="171">
        <f t="shared" si="83"/>
        <v>0.73812063772549419</v>
      </c>
      <c r="Q321" s="171" t="str">
        <f t="shared" si="83"/>
        <v/>
      </c>
    </row>
    <row r="322" spans="1:17" ht="12" customHeight="1" x14ac:dyDescent="0.25">
      <c r="A322" s="161" t="s">
        <v>141</v>
      </c>
      <c r="B322" s="170"/>
      <c r="C322" s="170">
        <f t="shared" si="83"/>
        <v>0.89548379285394775</v>
      </c>
      <c r="D322" s="170">
        <f t="shared" si="83"/>
        <v>0.86967917043887921</v>
      </c>
      <c r="E322" s="170">
        <f t="shared" si="83"/>
        <v>0.85661743310499505</v>
      </c>
      <c r="F322" s="170">
        <f t="shared" si="83"/>
        <v>0.88620133714365812</v>
      </c>
      <c r="G322" s="170">
        <f t="shared" si="83"/>
        <v>0.85999293071039962</v>
      </c>
      <c r="H322" s="170">
        <f t="shared" si="83"/>
        <v>0.87319925963546208</v>
      </c>
      <c r="I322" s="170">
        <f t="shared" si="83"/>
        <v>0.8819397068466629</v>
      </c>
      <c r="J322" s="170">
        <f t="shared" si="83"/>
        <v>0.88525314479225048</v>
      </c>
      <c r="K322" s="170">
        <f t="shared" si="83"/>
        <v>0.89528639149909373</v>
      </c>
      <c r="L322" s="170">
        <f t="shared" si="83"/>
        <v>0.89156991054595003</v>
      </c>
      <c r="M322" s="170">
        <f t="shared" si="83"/>
        <v>0.89124625354642928</v>
      </c>
      <c r="N322" s="170">
        <f t="shared" si="83"/>
        <v>0.88093542983694617</v>
      </c>
      <c r="O322" s="170">
        <f t="shared" si="83"/>
        <v>0.88856692214670308</v>
      </c>
      <c r="P322" s="170">
        <f t="shared" si="83"/>
        <v>0.89250200390097978</v>
      </c>
      <c r="Q322" s="170">
        <f t="shared" si="83"/>
        <v>0.88594719731888627</v>
      </c>
    </row>
    <row r="323" spans="1:17" ht="12" customHeight="1" x14ac:dyDescent="0.25">
      <c r="A323" s="148" t="s">
        <v>60</v>
      </c>
      <c r="B323" s="73"/>
      <c r="C323" s="73">
        <f t="shared" si="83"/>
        <v>0.67413590287852909</v>
      </c>
      <c r="D323" s="73">
        <f t="shared" si="83"/>
        <v>0.69317992782043647</v>
      </c>
      <c r="E323" s="73">
        <f t="shared" si="83"/>
        <v>0.69359322899926146</v>
      </c>
      <c r="F323" s="73">
        <f t="shared" si="83"/>
        <v>0.70697322425579012</v>
      </c>
      <c r="G323" s="73">
        <f t="shared" si="83"/>
        <v>0.69918177156503569</v>
      </c>
      <c r="H323" s="73">
        <f t="shared" si="83"/>
        <v>0.70804201858573712</v>
      </c>
      <c r="I323" s="73">
        <f t="shared" si="83"/>
        <v>0.71325447539346076</v>
      </c>
      <c r="J323" s="73">
        <f t="shared" si="83"/>
        <v>0.71553943191356062</v>
      </c>
      <c r="K323" s="73">
        <f t="shared" si="83"/>
        <v>0.72137618356153133</v>
      </c>
      <c r="L323" s="73">
        <f t="shared" si="83"/>
        <v>0.72289065526608154</v>
      </c>
      <c r="M323" s="73">
        <f t="shared" si="83"/>
        <v>0.72506006526108524</v>
      </c>
      <c r="N323" s="73">
        <f t="shared" si="83"/>
        <v>0.72745485028420986</v>
      </c>
      <c r="O323" s="73">
        <f t="shared" si="83"/>
        <v>0.731726163766514</v>
      </c>
      <c r="P323" s="73">
        <f t="shared" si="83"/>
        <v>0.7356082773208954</v>
      </c>
      <c r="Q323" s="73">
        <f t="shared" si="83"/>
        <v>0.7362431419252965</v>
      </c>
    </row>
    <row r="324" spans="1:17" ht="12" customHeight="1" x14ac:dyDescent="0.25">
      <c r="A324" s="148" t="s">
        <v>59</v>
      </c>
      <c r="B324" s="73"/>
      <c r="C324" s="73">
        <f t="shared" si="83"/>
        <v>1.0204408462696057</v>
      </c>
      <c r="D324" s="73">
        <f t="shared" si="83"/>
        <v>0.99652154475877197</v>
      </c>
      <c r="E324" s="73">
        <f t="shared" si="83"/>
        <v>0.99186893399376008</v>
      </c>
      <c r="F324" s="73">
        <f t="shared" si="83"/>
        <v>1.0080862948016178</v>
      </c>
      <c r="G324" s="73">
        <f t="shared" si="83"/>
        <v>0.99418778367025318</v>
      </c>
      <c r="H324" s="73">
        <f t="shared" si="83"/>
        <v>1.0012266831002106</v>
      </c>
      <c r="I324" s="73">
        <f t="shared" si="83"/>
        <v>1.0047916558777288</v>
      </c>
      <c r="J324" s="73">
        <f t="shared" si="83"/>
        <v>1.007475566436302</v>
      </c>
      <c r="K324" s="73">
        <f t="shared" si="83"/>
        <v>1.0135704997026089</v>
      </c>
      <c r="L324" s="73">
        <f t="shared" si="83"/>
        <v>1.0102625970947945</v>
      </c>
      <c r="M324" s="73">
        <f t="shared" si="83"/>
        <v>1.008068027974002</v>
      </c>
      <c r="N324" s="73">
        <f t="shared" si="83"/>
        <v>1.0006576336692732</v>
      </c>
      <c r="O324" s="73">
        <f t="shared" si="83"/>
        <v>1.0048743764293762</v>
      </c>
      <c r="P324" s="73">
        <f t="shared" si="83"/>
        <v>1.0055160861066779</v>
      </c>
      <c r="Q324" s="73">
        <f t="shared" si="83"/>
        <v>1.000446030999828</v>
      </c>
    </row>
    <row r="325" spans="1:17" ht="12" customHeight="1" x14ac:dyDescent="0.25">
      <c r="A325" s="158" t="s">
        <v>62</v>
      </c>
      <c r="B325" s="169"/>
      <c r="C325" s="169">
        <f t="shared" si="83"/>
        <v>0.82814181339058512</v>
      </c>
      <c r="D325" s="169">
        <f t="shared" si="83"/>
        <v>0.83066491278199817</v>
      </c>
      <c r="E325" s="169">
        <f t="shared" si="83"/>
        <v>0.83266571956342073</v>
      </c>
      <c r="F325" s="169">
        <f t="shared" si="83"/>
        <v>0.83495735924109338</v>
      </c>
      <c r="G325" s="169">
        <f t="shared" si="83"/>
        <v>0.8369349090029724</v>
      </c>
      <c r="H325" s="169">
        <f t="shared" si="83"/>
        <v>0.83858223484742644</v>
      </c>
      <c r="I325" s="169">
        <f t="shared" si="83"/>
        <v>0.8405836443986584</v>
      </c>
      <c r="J325" s="169">
        <f t="shared" si="83"/>
        <v>0.8431235909372643</v>
      </c>
      <c r="K325" s="169">
        <f t="shared" si="83"/>
        <v>0.84499360342290442</v>
      </c>
      <c r="L325" s="169">
        <f t="shared" si="83"/>
        <v>0.84672278657966293</v>
      </c>
      <c r="M325" s="169">
        <f t="shared" si="83"/>
        <v>0.84825241339467394</v>
      </c>
      <c r="N325" s="169">
        <f t="shared" si="83"/>
        <v>0.84943711063461991</v>
      </c>
      <c r="O325" s="169">
        <f t="shared" si="83"/>
        <v>0.85081662760103216</v>
      </c>
      <c r="P325" s="169">
        <f t="shared" si="83"/>
        <v>0.85203724256717128</v>
      </c>
      <c r="Q325" s="169">
        <f t="shared" si="83"/>
        <v>0.85313060914104177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0.82814181339058512</v>
      </c>
      <c r="D327" s="65">
        <f t="shared" si="84"/>
        <v>0.83066491278199817</v>
      </c>
      <c r="E327" s="65">
        <f t="shared" si="84"/>
        <v>0.83266571956342073</v>
      </c>
      <c r="F327" s="65">
        <f t="shared" si="84"/>
        <v>0.83495735924109338</v>
      </c>
      <c r="G327" s="65">
        <f t="shared" si="84"/>
        <v>0.8369349090029724</v>
      </c>
      <c r="H327" s="65">
        <f t="shared" si="84"/>
        <v>0.83858223484742644</v>
      </c>
      <c r="I327" s="65">
        <f t="shared" si="84"/>
        <v>0.8405836443986584</v>
      </c>
      <c r="J327" s="65">
        <f t="shared" si="84"/>
        <v>0.8431235909372643</v>
      </c>
      <c r="K327" s="65">
        <f t="shared" si="84"/>
        <v>0.84499360342290442</v>
      </c>
      <c r="L327" s="65">
        <f t="shared" si="84"/>
        <v>0.84672278657966293</v>
      </c>
      <c r="M327" s="65">
        <f t="shared" si="84"/>
        <v>0.84825241339467394</v>
      </c>
      <c r="N327" s="65">
        <f t="shared" si="84"/>
        <v>0.84943711063461991</v>
      </c>
      <c r="O327" s="65">
        <f t="shared" si="84"/>
        <v>0.85081662760103216</v>
      </c>
      <c r="P327" s="65">
        <f t="shared" si="84"/>
        <v>0.85203724256717128</v>
      </c>
      <c r="Q327" s="65">
        <f t="shared" si="84"/>
        <v>0.85313060914104177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8462.6270463270994</v>
      </c>
      <c r="D347" s="168">
        <f t="shared" si="92"/>
        <v>8662.7355835479611</v>
      </c>
      <c r="E347" s="168">
        <f t="shared" si="92"/>
        <v>9162.2423174897449</v>
      </c>
      <c r="F347" s="168">
        <f t="shared" si="92"/>
        <v>8727.2271830885202</v>
      </c>
      <c r="G347" s="168">
        <f t="shared" si="92"/>
        <v>8549.839238294946</v>
      </c>
      <c r="H347" s="168">
        <f t="shared" si="92"/>
        <v>8275.2786815878517</v>
      </c>
      <c r="I347" s="168">
        <f t="shared" si="92"/>
        <v>8036.0728758272544</v>
      </c>
      <c r="J347" s="168">
        <f t="shared" si="92"/>
        <v>7571.6960423871642</v>
      </c>
      <c r="K347" s="168">
        <f t="shared" si="92"/>
        <v>6790.8394632056779</v>
      </c>
      <c r="L347" s="168">
        <f t="shared" si="92"/>
        <v>6325.9011866174606</v>
      </c>
      <c r="M347" s="168">
        <f t="shared" si="92"/>
        <v>6750.1732429772292</v>
      </c>
      <c r="N347" s="168">
        <f t="shared" si="92"/>
        <v>6231.4166936790734</v>
      </c>
      <c r="O347" s="168">
        <f t="shared" si="92"/>
        <v>5234.5076375321851</v>
      </c>
      <c r="P347" s="168">
        <f t="shared" si="92"/>
        <v>4983.8026138561536</v>
      </c>
      <c r="Q347" s="168">
        <f t="shared" si="92"/>
        <v>5475.7412086839304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4938.0247547523313</v>
      </c>
      <c r="D348" s="157">
        <f t="shared" si="93"/>
        <v>5031.5382466504807</v>
      </c>
      <c r="E348" s="157">
        <f t="shared" si="93"/>
        <v>5555.2040601165172</v>
      </c>
      <c r="F348" s="157">
        <f t="shared" si="93"/>
        <v>5058.2787410547926</v>
      </c>
      <c r="G348" s="157">
        <f t="shared" si="93"/>
        <v>4864.3779451560231</v>
      </c>
      <c r="H348" s="157">
        <f t="shared" si="93"/>
        <v>4554.263846877654</v>
      </c>
      <c r="I348" s="157">
        <f t="shared" si="93"/>
        <v>4215.1115457442174</v>
      </c>
      <c r="J348" s="157">
        <f t="shared" si="93"/>
        <v>3742.843659805435</v>
      </c>
      <c r="K348" s="157">
        <f t="shared" si="93"/>
        <v>3011.8129716254653</v>
      </c>
      <c r="L348" s="157">
        <f t="shared" si="93"/>
        <v>2529.2951205634427</v>
      </c>
      <c r="M348" s="157">
        <f t="shared" si="93"/>
        <v>3124.2596738397292</v>
      </c>
      <c r="N348" s="157">
        <f t="shared" si="93"/>
        <v>2464.990522454445</v>
      </c>
      <c r="O348" s="157">
        <f t="shared" si="93"/>
        <v>1344.2442602366275</v>
      </c>
      <c r="P348" s="157">
        <f t="shared" si="93"/>
        <v>1331.9234614062084</v>
      </c>
      <c r="Q348" s="157">
        <f t="shared" si="93"/>
        <v>1731.0354854316242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4938.0247547523313</v>
      </c>
      <c r="D349" s="156">
        <f t="shared" si="94"/>
        <v>5031.5382466504807</v>
      </c>
      <c r="E349" s="156">
        <f t="shared" si="94"/>
        <v>5555.2040601165172</v>
      </c>
      <c r="F349" s="156">
        <f t="shared" si="94"/>
        <v>5058.2787410547926</v>
      </c>
      <c r="G349" s="156">
        <f t="shared" si="94"/>
        <v>4864.3779451560231</v>
      </c>
      <c r="H349" s="156">
        <f t="shared" si="94"/>
        <v>4554.263846877654</v>
      </c>
      <c r="I349" s="156">
        <f t="shared" si="94"/>
        <v>4215.1115457442174</v>
      </c>
      <c r="J349" s="156">
        <f t="shared" si="94"/>
        <v>3742.843659805435</v>
      </c>
      <c r="K349" s="156">
        <f t="shared" si="94"/>
        <v>3011.8129716254653</v>
      </c>
      <c r="L349" s="156">
        <f t="shared" si="94"/>
        <v>2529.2951205634427</v>
      </c>
      <c r="M349" s="156">
        <f t="shared" si="94"/>
        <v>3124.2596738397292</v>
      </c>
      <c r="N349" s="156">
        <f t="shared" si="94"/>
        <v>2464.990522454445</v>
      </c>
      <c r="O349" s="156">
        <f t="shared" si="94"/>
        <v>1344.2442602366275</v>
      </c>
      <c r="P349" s="156">
        <f t="shared" si="94"/>
        <v>1331.9234614062084</v>
      </c>
      <c r="Q349" s="156">
        <f t="shared" si="94"/>
        <v>1731.0354854316242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1071.6831648767579</v>
      </c>
      <c r="D350" s="157">
        <f t="shared" si="95"/>
        <v>1007.4733838632741</v>
      </c>
      <c r="E350" s="157">
        <f t="shared" si="95"/>
        <v>950.85825879420031</v>
      </c>
      <c r="F350" s="157">
        <f t="shared" si="95"/>
        <v>929.8374630064842</v>
      </c>
      <c r="G350" s="157">
        <f t="shared" si="95"/>
        <v>1043.3419805251376</v>
      </c>
      <c r="H350" s="157">
        <f t="shared" si="95"/>
        <v>1017.7171668001554</v>
      </c>
      <c r="I350" s="157">
        <f t="shared" si="95"/>
        <v>976.67187373400623</v>
      </c>
      <c r="J350" s="157">
        <f t="shared" si="95"/>
        <v>948.28414743966266</v>
      </c>
      <c r="K350" s="157">
        <f t="shared" si="95"/>
        <v>908.99081434992456</v>
      </c>
      <c r="L350" s="157">
        <f t="shared" si="95"/>
        <v>893.77341697682527</v>
      </c>
      <c r="M350" s="157">
        <f t="shared" si="95"/>
        <v>844.60322606427417</v>
      </c>
      <c r="N350" s="157">
        <f t="shared" si="95"/>
        <v>772.65024302980407</v>
      </c>
      <c r="O350" s="157">
        <f t="shared" si="95"/>
        <v>752.72210120450666</v>
      </c>
      <c r="P350" s="157">
        <f t="shared" si="95"/>
        <v>775.00057494914154</v>
      </c>
      <c r="Q350" s="157">
        <f t="shared" si="95"/>
        <v>752.07094050988633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1071.6831648767579</v>
      </c>
      <c r="D351" s="156">
        <f t="shared" si="96"/>
        <v>1007.4733838632741</v>
      </c>
      <c r="E351" s="156">
        <f t="shared" si="96"/>
        <v>950.85825879420031</v>
      </c>
      <c r="F351" s="156">
        <f t="shared" si="96"/>
        <v>929.8374630064842</v>
      </c>
      <c r="G351" s="156">
        <f t="shared" si="96"/>
        <v>1043.3419805251376</v>
      </c>
      <c r="H351" s="156">
        <f t="shared" si="96"/>
        <v>1017.7171668001554</v>
      </c>
      <c r="I351" s="156">
        <f t="shared" si="96"/>
        <v>976.67187373400623</v>
      </c>
      <c r="J351" s="156">
        <f t="shared" si="96"/>
        <v>948.28414743966266</v>
      </c>
      <c r="K351" s="156">
        <f t="shared" si="96"/>
        <v>908.99081434992456</v>
      </c>
      <c r="L351" s="156">
        <f t="shared" si="96"/>
        <v>893.77341697682527</v>
      </c>
      <c r="M351" s="156">
        <f t="shared" si="96"/>
        <v>844.60322606427417</v>
      </c>
      <c r="N351" s="156">
        <f t="shared" si="96"/>
        <v>772.65024302980407</v>
      </c>
      <c r="O351" s="156">
        <f t="shared" si="96"/>
        <v>752.72210120450666</v>
      </c>
      <c r="P351" s="156">
        <f t="shared" si="96"/>
        <v>775.00057494914154</v>
      </c>
      <c r="Q351" s="156">
        <f t="shared" si="96"/>
        <v>752.07094050988633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1317.9460720142649</v>
      </c>
      <c r="D352" s="157">
        <f t="shared" si="97"/>
        <v>1420.0996731353191</v>
      </c>
      <c r="E352" s="157">
        <f t="shared" si="97"/>
        <v>1434.1275628295925</v>
      </c>
      <c r="F352" s="157">
        <f t="shared" si="97"/>
        <v>1525.528433727957</v>
      </c>
      <c r="G352" s="157">
        <f t="shared" si="97"/>
        <v>1455.4908634048768</v>
      </c>
      <c r="H352" s="157">
        <f t="shared" si="97"/>
        <v>1455.4578520408418</v>
      </c>
      <c r="I352" s="157">
        <f t="shared" si="97"/>
        <v>1523.1927453666988</v>
      </c>
      <c r="J352" s="157">
        <f t="shared" si="97"/>
        <v>1564.0082787329484</v>
      </c>
      <c r="K352" s="157">
        <f t="shared" si="97"/>
        <v>1558.2906669656052</v>
      </c>
      <c r="L352" s="157">
        <f t="shared" si="97"/>
        <v>1582.2230652087896</v>
      </c>
      <c r="M352" s="157">
        <f t="shared" si="97"/>
        <v>1542.1567631596372</v>
      </c>
      <c r="N352" s="157">
        <f t="shared" si="97"/>
        <v>1623.808399125496</v>
      </c>
      <c r="O352" s="157">
        <f t="shared" si="97"/>
        <v>1843.3127748531699</v>
      </c>
      <c r="P352" s="157">
        <f t="shared" si="97"/>
        <v>1589.1030477057216</v>
      </c>
      <c r="Q352" s="157">
        <f t="shared" si="97"/>
        <v>1628.0791152147513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1643.7113401374438</v>
      </c>
      <c r="D357" s="162">
        <f t="shared" si="101"/>
        <v>1799.9028578866171</v>
      </c>
      <c r="E357" s="162">
        <f t="shared" si="101"/>
        <v>1868.8755352189935</v>
      </c>
      <c r="F357" s="162">
        <f t="shared" si="101"/>
        <v>1892.4643350852818</v>
      </c>
      <c r="G357" s="162">
        <f t="shared" si="101"/>
        <v>1858.4161265972807</v>
      </c>
      <c r="H357" s="162">
        <f t="shared" si="101"/>
        <v>0</v>
      </c>
      <c r="I357" s="162">
        <f t="shared" si="101"/>
        <v>0</v>
      </c>
      <c r="J357" s="162">
        <f t="shared" si="101"/>
        <v>0</v>
      </c>
      <c r="K357" s="162">
        <f t="shared" si="101"/>
        <v>0</v>
      </c>
      <c r="L357" s="162">
        <f t="shared" si="101"/>
        <v>0</v>
      </c>
      <c r="M357" s="162">
        <f t="shared" si="101"/>
        <v>0</v>
      </c>
      <c r="N357" s="162">
        <f t="shared" si="101"/>
        <v>0</v>
      </c>
      <c r="O357" s="162">
        <f t="shared" si="101"/>
        <v>2144.1340754582643</v>
      </c>
      <c r="P357" s="162">
        <f t="shared" si="101"/>
        <v>2101.4613682097238</v>
      </c>
      <c r="Q357" s="162">
        <f t="shared" si="101"/>
        <v>0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1236.5655459170296</v>
      </c>
      <c r="D358" s="160">
        <f t="shared" si="102"/>
        <v>1359.3250954384923</v>
      </c>
      <c r="E358" s="160">
        <f t="shared" si="102"/>
        <v>1411.2953951818729</v>
      </c>
      <c r="F358" s="160">
        <f t="shared" si="102"/>
        <v>1386.8043067488977</v>
      </c>
      <c r="G358" s="160">
        <f t="shared" si="102"/>
        <v>1439.3707461808583</v>
      </c>
      <c r="H358" s="160">
        <f t="shared" si="102"/>
        <v>1455.4578520408418</v>
      </c>
      <c r="I358" s="160">
        <f t="shared" si="102"/>
        <v>1523.1927453666988</v>
      </c>
      <c r="J358" s="160">
        <f t="shared" si="102"/>
        <v>1564.0082787329484</v>
      </c>
      <c r="K358" s="160">
        <f t="shared" si="102"/>
        <v>1558.2906669656052</v>
      </c>
      <c r="L358" s="160">
        <f t="shared" si="102"/>
        <v>1582.2230652087896</v>
      </c>
      <c r="M358" s="160">
        <f t="shared" si="102"/>
        <v>1542.1567631596372</v>
      </c>
      <c r="N358" s="160">
        <f t="shared" si="102"/>
        <v>1623.808399125496</v>
      </c>
      <c r="O358" s="160">
        <f t="shared" si="102"/>
        <v>1579.3360444325056</v>
      </c>
      <c r="P358" s="160">
        <f t="shared" si="102"/>
        <v>1569.7695742425913</v>
      </c>
      <c r="Q358" s="160">
        <f t="shared" si="102"/>
        <v>1628.0791152147513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446.1893770849876</v>
      </c>
      <c r="D359" s="156">
        <f t="shared" si="103"/>
        <v>568.40213459099255</v>
      </c>
      <c r="E359" s="156">
        <f t="shared" si="103"/>
        <v>639.94424352889177</v>
      </c>
      <c r="F359" s="156">
        <f t="shared" si="103"/>
        <v>561.35253080035329</v>
      </c>
      <c r="G359" s="156">
        <f t="shared" si="103"/>
        <v>654.75325150174831</v>
      </c>
      <c r="H359" s="156">
        <f t="shared" si="103"/>
        <v>635.56707192345993</v>
      </c>
      <c r="I359" s="156">
        <f t="shared" si="103"/>
        <v>641.86392009226654</v>
      </c>
      <c r="J359" s="156">
        <f t="shared" si="103"/>
        <v>654.79006088297308</v>
      </c>
      <c r="K359" s="156">
        <f t="shared" si="103"/>
        <v>630.81658910467479</v>
      </c>
      <c r="L359" s="156">
        <f t="shared" si="103"/>
        <v>653.50258321710226</v>
      </c>
      <c r="M359" s="156">
        <f t="shared" si="103"/>
        <v>636.58099154101353</v>
      </c>
      <c r="N359" s="156">
        <f t="shared" si="103"/>
        <v>711.58103785034746</v>
      </c>
      <c r="O359" s="156">
        <f t="shared" si="103"/>
        <v>672.48675359824506</v>
      </c>
      <c r="P359" s="156">
        <f t="shared" si="103"/>
        <v>657.28393893285875</v>
      </c>
      <c r="Q359" s="156">
        <f t="shared" si="103"/>
        <v>705.56821117804429</v>
      </c>
    </row>
    <row r="360" spans="1:17" ht="12" customHeight="1" x14ac:dyDescent="0.25">
      <c r="A360" s="148" t="s">
        <v>59</v>
      </c>
      <c r="B360" s="156"/>
      <c r="C360" s="156">
        <f t="shared" si="103"/>
        <v>790.37616883204203</v>
      </c>
      <c r="D360" s="156">
        <f t="shared" si="103"/>
        <v>790.92296084749967</v>
      </c>
      <c r="E360" s="156">
        <f t="shared" si="103"/>
        <v>771.35115165298146</v>
      </c>
      <c r="F360" s="156">
        <f t="shared" si="103"/>
        <v>825.45177594854442</v>
      </c>
      <c r="G360" s="156">
        <f t="shared" si="103"/>
        <v>784.61749467911011</v>
      </c>
      <c r="H360" s="156">
        <f t="shared" si="103"/>
        <v>819.89078011738172</v>
      </c>
      <c r="I360" s="156">
        <f t="shared" si="103"/>
        <v>881.32882527443235</v>
      </c>
      <c r="J360" s="156">
        <f t="shared" si="103"/>
        <v>909.2182178499753</v>
      </c>
      <c r="K360" s="156">
        <f t="shared" si="103"/>
        <v>927.47407786093061</v>
      </c>
      <c r="L360" s="156">
        <f t="shared" si="103"/>
        <v>928.72048199168728</v>
      </c>
      <c r="M360" s="156">
        <f t="shared" si="103"/>
        <v>905.57577161862389</v>
      </c>
      <c r="N360" s="156">
        <f t="shared" si="103"/>
        <v>912.22736127514827</v>
      </c>
      <c r="O360" s="156">
        <f t="shared" si="103"/>
        <v>906.84929083426039</v>
      </c>
      <c r="P360" s="156">
        <f t="shared" si="103"/>
        <v>912.4856353097324</v>
      </c>
      <c r="Q360" s="156">
        <f t="shared" si="103"/>
        <v>922.51090403670696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1134.973054683745</v>
      </c>
      <c r="D361" s="157">
        <f t="shared" si="104"/>
        <v>1203.6242798988887</v>
      </c>
      <c r="E361" s="157">
        <f t="shared" si="104"/>
        <v>1222.052435749436</v>
      </c>
      <c r="F361" s="157">
        <f t="shared" si="104"/>
        <v>1213.5825452992856</v>
      </c>
      <c r="G361" s="157">
        <f t="shared" si="104"/>
        <v>1186.6284492089089</v>
      </c>
      <c r="H361" s="157">
        <f t="shared" si="104"/>
        <v>1247.8398158691991</v>
      </c>
      <c r="I361" s="157">
        <f t="shared" si="104"/>
        <v>1321.0967109823323</v>
      </c>
      <c r="J361" s="157">
        <f t="shared" si="104"/>
        <v>1316.5599564091178</v>
      </c>
      <c r="K361" s="157">
        <f t="shared" si="104"/>
        <v>1311.7450102646828</v>
      </c>
      <c r="L361" s="157">
        <f t="shared" si="104"/>
        <v>1320.6095838684037</v>
      </c>
      <c r="M361" s="157">
        <f t="shared" si="104"/>
        <v>1239.1535799135886</v>
      </c>
      <c r="N361" s="157">
        <f t="shared" si="104"/>
        <v>1369.967529069329</v>
      </c>
      <c r="O361" s="157">
        <f t="shared" si="104"/>
        <v>1294.2285012378804</v>
      </c>
      <c r="P361" s="157">
        <f t="shared" si="104"/>
        <v>1287.7755297950823</v>
      </c>
      <c r="Q361" s="157">
        <f t="shared" si="104"/>
        <v>1364.555667527668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1134.973054683745</v>
      </c>
      <c r="D363" s="57">
        <f t="shared" si="106"/>
        <v>1203.6242798988887</v>
      </c>
      <c r="E363" s="57">
        <f t="shared" si="106"/>
        <v>1222.052435749436</v>
      </c>
      <c r="F363" s="57">
        <f t="shared" si="106"/>
        <v>1213.5825452992856</v>
      </c>
      <c r="G363" s="57">
        <f t="shared" si="106"/>
        <v>1186.6284492089089</v>
      </c>
      <c r="H363" s="57">
        <f t="shared" si="106"/>
        <v>1247.8398158691991</v>
      </c>
      <c r="I363" s="57">
        <f t="shared" si="106"/>
        <v>1321.0967109823323</v>
      </c>
      <c r="J363" s="57">
        <f t="shared" si="106"/>
        <v>1316.5599564091178</v>
      </c>
      <c r="K363" s="57">
        <f t="shared" si="106"/>
        <v>1311.7450102646828</v>
      </c>
      <c r="L363" s="57">
        <f t="shared" si="106"/>
        <v>1320.6095838684037</v>
      </c>
      <c r="M363" s="57">
        <f t="shared" si="106"/>
        <v>1239.1535799135886</v>
      </c>
      <c r="N363" s="57">
        <f t="shared" si="106"/>
        <v>1369.967529069329</v>
      </c>
      <c r="O363" s="57">
        <f t="shared" si="106"/>
        <v>1294.2285012378804</v>
      </c>
      <c r="P363" s="57">
        <f t="shared" si="106"/>
        <v>1287.7755297950823</v>
      </c>
      <c r="Q363" s="57">
        <f t="shared" si="106"/>
        <v>1364.555667527668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9574.7500871835637</v>
      </c>
      <c r="D365" s="168">
        <f t="shared" si="107"/>
        <v>9959.8166283493028</v>
      </c>
      <c r="E365" s="168">
        <f t="shared" si="107"/>
        <v>10891.493867971363</v>
      </c>
      <c r="F365" s="168">
        <f t="shared" si="107"/>
        <v>10767.821420597251</v>
      </c>
      <c r="G365" s="168">
        <f t="shared" si="107"/>
        <v>11120.544946222661</v>
      </c>
      <c r="H365" s="168">
        <f t="shared" si="107"/>
        <v>11323.630573556698</v>
      </c>
      <c r="I365" s="168">
        <f t="shared" si="107"/>
        <v>11364.785758439297</v>
      </c>
      <c r="J365" s="168">
        <f t="shared" si="107"/>
        <v>11263.591403940085</v>
      </c>
      <c r="K365" s="168">
        <f t="shared" si="107"/>
        <v>10574.491259290517</v>
      </c>
      <c r="L365" s="168">
        <f t="shared" si="107"/>
        <v>10344.352490932488</v>
      </c>
      <c r="M365" s="168">
        <f t="shared" si="107"/>
        <v>12163.189156225095</v>
      </c>
      <c r="N365" s="168">
        <f t="shared" si="107"/>
        <v>11459.363767134897</v>
      </c>
      <c r="O365" s="168">
        <f t="shared" si="107"/>
        <v>8982.7705180148841</v>
      </c>
      <c r="P365" s="168">
        <f t="shared" si="107"/>
        <v>8954.0180667896129</v>
      </c>
      <c r="Q365" s="168">
        <f t="shared" si="107"/>
        <v>10494.619182352992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5601.6671002322564</v>
      </c>
      <c r="D366" s="157">
        <f t="shared" si="108"/>
        <v>5905.7571935746682</v>
      </c>
      <c r="E366" s="157">
        <f t="shared" si="108"/>
        <v>6840.2794950041907</v>
      </c>
      <c r="F366" s="157">
        <f t="shared" si="108"/>
        <v>6656.2296108815717</v>
      </c>
      <c r="G366" s="157">
        <f t="shared" si="108"/>
        <v>6793.4112863222799</v>
      </c>
      <c r="H366" s="157">
        <f t="shared" si="108"/>
        <v>6869.7534634662152</v>
      </c>
      <c r="I366" s="157">
        <f t="shared" si="108"/>
        <v>6753.6046235177437</v>
      </c>
      <c r="J366" s="157">
        <f t="shared" si="108"/>
        <v>6551.4743172693743</v>
      </c>
      <c r="K366" s="157">
        <f t="shared" si="108"/>
        <v>5801.9308875992292</v>
      </c>
      <c r="L366" s="157">
        <f t="shared" si="108"/>
        <v>5418.45486592409</v>
      </c>
      <c r="M366" s="157">
        <f t="shared" si="108"/>
        <v>7310.9250940211514</v>
      </c>
      <c r="N366" s="157">
        <f t="shared" si="108"/>
        <v>6449.4640789890445</v>
      </c>
      <c r="O366" s="157">
        <f t="shared" si="108"/>
        <v>3912.4851092769445</v>
      </c>
      <c r="P366" s="157">
        <f t="shared" si="108"/>
        <v>3797.9533106267454</v>
      </c>
      <c r="Q366" s="157">
        <f t="shared" si="108"/>
        <v>5195.6658662812488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5601.6671002322564</v>
      </c>
      <c r="D367" s="156">
        <f t="shared" si="109"/>
        <v>5905.7571935746682</v>
      </c>
      <c r="E367" s="156">
        <f t="shared" si="109"/>
        <v>6840.2794950041907</v>
      </c>
      <c r="F367" s="156">
        <f t="shared" si="109"/>
        <v>6656.2296108815717</v>
      </c>
      <c r="G367" s="156">
        <f t="shared" si="109"/>
        <v>6793.4112863222799</v>
      </c>
      <c r="H367" s="156">
        <f t="shared" si="109"/>
        <v>6869.7534634662152</v>
      </c>
      <c r="I367" s="156">
        <f t="shared" si="109"/>
        <v>6753.6046235177437</v>
      </c>
      <c r="J367" s="156">
        <f t="shared" si="109"/>
        <v>6551.4743172693743</v>
      </c>
      <c r="K367" s="156">
        <f t="shared" si="109"/>
        <v>5801.9308875992292</v>
      </c>
      <c r="L367" s="156">
        <f t="shared" si="109"/>
        <v>5418.45486592409</v>
      </c>
      <c r="M367" s="156">
        <f t="shared" si="109"/>
        <v>7310.9250940211514</v>
      </c>
      <c r="N367" s="156">
        <f t="shared" si="109"/>
        <v>6449.4640789890445</v>
      </c>
      <c r="O367" s="156">
        <f t="shared" si="109"/>
        <v>3912.4851092769445</v>
      </c>
      <c r="P367" s="156">
        <f t="shared" si="109"/>
        <v>3797.9533106267454</v>
      </c>
      <c r="Q367" s="156">
        <f t="shared" si="109"/>
        <v>5195.6658662812488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1920.4716444951939</v>
      </c>
      <c r="D368" s="157">
        <f t="shared" si="110"/>
        <v>1862.9975871041424</v>
      </c>
      <c r="E368" s="157">
        <f t="shared" si="110"/>
        <v>1819.991332570663</v>
      </c>
      <c r="F368" s="157">
        <f t="shared" si="110"/>
        <v>1842.5696434066463</v>
      </c>
      <c r="G368" s="157">
        <f t="shared" si="110"/>
        <v>2093.4531607571371</v>
      </c>
      <c r="H368" s="157">
        <f t="shared" si="110"/>
        <v>2136.5560897346081</v>
      </c>
      <c r="I368" s="157">
        <f t="shared" si="110"/>
        <v>2157.324683681275</v>
      </c>
      <c r="J368" s="157">
        <f t="shared" si="110"/>
        <v>2217.5510813093888</v>
      </c>
      <c r="K368" s="157">
        <f t="shared" si="110"/>
        <v>2269.0278005613654</v>
      </c>
      <c r="L368" s="157">
        <f t="shared" si="110"/>
        <v>2397.044921459596</v>
      </c>
      <c r="M368" s="157">
        <f t="shared" si="110"/>
        <v>2426.7076099282763</v>
      </c>
      <c r="N368" s="157">
        <f t="shared" si="110"/>
        <v>2415.7280785334883</v>
      </c>
      <c r="O368" s="157">
        <f t="shared" si="110"/>
        <v>2483.4779440697744</v>
      </c>
      <c r="P368" s="157">
        <f t="shared" si="110"/>
        <v>2652.3512446367458</v>
      </c>
      <c r="Q368" s="157">
        <f t="shared" si="110"/>
        <v>2692.416979089081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1920.4716444951939</v>
      </c>
      <c r="D369" s="156">
        <f t="shared" si="111"/>
        <v>1862.9975871041424</v>
      </c>
      <c r="E369" s="156">
        <f t="shared" si="111"/>
        <v>1819.991332570663</v>
      </c>
      <c r="F369" s="156">
        <f t="shared" si="111"/>
        <v>1842.5696434066463</v>
      </c>
      <c r="G369" s="156">
        <f t="shared" si="111"/>
        <v>2093.4531607571371</v>
      </c>
      <c r="H369" s="156">
        <f t="shared" si="111"/>
        <v>2136.5560897346081</v>
      </c>
      <c r="I369" s="156">
        <f t="shared" si="111"/>
        <v>2157.324683681275</v>
      </c>
      <c r="J369" s="156">
        <f t="shared" si="111"/>
        <v>2217.5510813093888</v>
      </c>
      <c r="K369" s="156">
        <f t="shared" si="111"/>
        <v>2269.0278005613654</v>
      </c>
      <c r="L369" s="156">
        <f t="shared" si="111"/>
        <v>2397.044921459596</v>
      </c>
      <c r="M369" s="156">
        <f t="shared" si="111"/>
        <v>2426.7076099282763</v>
      </c>
      <c r="N369" s="156">
        <f t="shared" si="111"/>
        <v>2415.7280785334883</v>
      </c>
      <c r="O369" s="156">
        <f t="shared" si="111"/>
        <v>2483.4779440697744</v>
      </c>
      <c r="P369" s="156">
        <f t="shared" si="111"/>
        <v>2652.3512446367458</v>
      </c>
      <c r="Q369" s="156">
        <f t="shared" si="111"/>
        <v>2692.416979089081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1112.6926988008656</v>
      </c>
      <c r="D370" s="157">
        <f t="shared" si="112"/>
        <v>1191.2533901859867</v>
      </c>
      <c r="E370" s="157">
        <f t="shared" si="112"/>
        <v>1213.6618696389735</v>
      </c>
      <c r="F370" s="157">
        <f t="shared" si="112"/>
        <v>1255.7324890648558</v>
      </c>
      <c r="G370" s="157">
        <f t="shared" si="112"/>
        <v>1240.5497259842464</v>
      </c>
      <c r="H370" s="157">
        <f t="shared" si="112"/>
        <v>1270.9047188326829</v>
      </c>
      <c r="I370" s="157">
        <f t="shared" si="112"/>
        <v>1343.3641633196701</v>
      </c>
      <c r="J370" s="157">
        <f t="shared" si="112"/>
        <v>1384.5432472294572</v>
      </c>
      <c r="K370" s="157">
        <f t="shared" si="112"/>
        <v>1395.1164281343526</v>
      </c>
      <c r="L370" s="157">
        <f t="shared" si="112"/>
        <v>1410.6624767119395</v>
      </c>
      <c r="M370" s="157">
        <f t="shared" si="112"/>
        <v>1374.441437547315</v>
      </c>
      <c r="N370" s="157">
        <f t="shared" si="112"/>
        <v>1430.4703500564622</v>
      </c>
      <c r="O370" s="157">
        <f t="shared" si="112"/>
        <v>1485.656335899813</v>
      </c>
      <c r="P370" s="157">
        <f t="shared" si="112"/>
        <v>1406.4808000740418</v>
      </c>
      <c r="Q370" s="157">
        <f t="shared" si="112"/>
        <v>1442.3921291379211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1134.1819137002321</v>
      </c>
      <c r="D375" s="162">
        <f t="shared" si="115"/>
        <v>1247.9769061454701</v>
      </c>
      <c r="E375" s="162">
        <f t="shared" si="115"/>
        <v>1303.5665811304941</v>
      </c>
      <c r="F375" s="162">
        <f t="shared" si="115"/>
        <v>1326.4741504337967</v>
      </c>
      <c r="G375" s="162">
        <f t="shared" si="115"/>
        <v>1308.0632020985029</v>
      </c>
      <c r="H375" s="162">
        <f t="shared" si="115"/>
        <v>0</v>
      </c>
      <c r="I375" s="162">
        <f t="shared" si="115"/>
        <v>0</v>
      </c>
      <c r="J375" s="162">
        <f t="shared" si="115"/>
        <v>0</v>
      </c>
      <c r="K375" s="162">
        <f t="shared" si="115"/>
        <v>0</v>
      </c>
      <c r="L375" s="162">
        <f t="shared" si="115"/>
        <v>0</v>
      </c>
      <c r="M375" s="162">
        <f t="shared" si="115"/>
        <v>0</v>
      </c>
      <c r="N375" s="162">
        <f t="shared" si="115"/>
        <v>0</v>
      </c>
      <c r="O375" s="162">
        <f t="shared" si="115"/>
        <v>1579.4554068961677</v>
      </c>
      <c r="P375" s="162">
        <f t="shared" si="115"/>
        <v>1551.1320052584508</v>
      </c>
      <c r="Q375" s="162">
        <f t="shared" si="115"/>
        <v>0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1107.3244051702943</v>
      </c>
      <c r="D376" s="160">
        <f t="shared" si="116"/>
        <v>1182.1767213576982</v>
      </c>
      <c r="E376" s="160">
        <f t="shared" si="116"/>
        <v>1208.9402387735956</v>
      </c>
      <c r="F376" s="160">
        <f t="shared" si="116"/>
        <v>1228.9878309974567</v>
      </c>
      <c r="G376" s="160">
        <f t="shared" si="116"/>
        <v>1237.848666386891</v>
      </c>
      <c r="H376" s="160">
        <f t="shared" si="116"/>
        <v>1270.9047188326829</v>
      </c>
      <c r="I376" s="160">
        <f t="shared" si="116"/>
        <v>1343.3641633196701</v>
      </c>
      <c r="J376" s="160">
        <f t="shared" si="116"/>
        <v>1384.5432472294572</v>
      </c>
      <c r="K376" s="160">
        <f t="shared" si="116"/>
        <v>1395.1164281343526</v>
      </c>
      <c r="L376" s="160">
        <f t="shared" si="116"/>
        <v>1410.6624767119395</v>
      </c>
      <c r="M376" s="160">
        <f t="shared" si="116"/>
        <v>1374.441437547315</v>
      </c>
      <c r="N376" s="160">
        <f t="shared" si="116"/>
        <v>1430.4703500564622</v>
      </c>
      <c r="O376" s="160">
        <f t="shared" si="116"/>
        <v>1403.3457680367403</v>
      </c>
      <c r="P376" s="160">
        <f t="shared" si="116"/>
        <v>1401.0224906743006</v>
      </c>
      <c r="Q376" s="160">
        <f t="shared" si="116"/>
        <v>1442.3921291379211</v>
      </c>
    </row>
    <row r="377" spans="1:17" ht="12" customHeight="1" x14ac:dyDescent="0.25">
      <c r="A377" s="148" t="s">
        <v>60</v>
      </c>
      <c r="B377" s="156"/>
      <c r="C377" s="156">
        <f t="shared" si="116"/>
        <v>300.79227857599659</v>
      </c>
      <c r="D377" s="156">
        <f t="shared" si="116"/>
        <v>394.00495062876621</v>
      </c>
      <c r="E377" s="156">
        <f t="shared" si="116"/>
        <v>443.86099424869383</v>
      </c>
      <c r="F377" s="156">
        <f t="shared" si="116"/>
        <v>396.86120864407349</v>
      </c>
      <c r="G377" s="156">
        <f t="shared" si="116"/>
        <v>457.79153832295981</v>
      </c>
      <c r="H377" s="156">
        <f t="shared" si="116"/>
        <v>450.00819255131296</v>
      </c>
      <c r="I377" s="156">
        <f t="shared" si="116"/>
        <v>457.81231359939966</v>
      </c>
      <c r="J377" s="156">
        <f t="shared" si="116"/>
        <v>468.52810818684833</v>
      </c>
      <c r="K377" s="156">
        <f t="shared" si="116"/>
        <v>455.05606357563295</v>
      </c>
      <c r="L377" s="156">
        <f t="shared" si="116"/>
        <v>472.4109105998881</v>
      </c>
      <c r="M377" s="156">
        <f t="shared" si="116"/>
        <v>461.5594552706936</v>
      </c>
      <c r="N377" s="156">
        <f t="shared" si="116"/>
        <v>517.64307735450723</v>
      </c>
      <c r="O377" s="156">
        <f t="shared" si="116"/>
        <v>492.07615239424086</v>
      </c>
      <c r="P377" s="156">
        <f t="shared" si="116"/>
        <v>483.50350602909288</v>
      </c>
      <c r="Q377" s="156">
        <f t="shared" si="116"/>
        <v>519.46975664033448</v>
      </c>
    </row>
    <row r="378" spans="1:17" ht="12" customHeight="1" x14ac:dyDescent="0.25">
      <c r="A378" s="148" t="s">
        <v>59</v>
      </c>
      <c r="B378" s="156"/>
      <c r="C378" s="156">
        <f t="shared" si="116"/>
        <v>806.53212659429767</v>
      </c>
      <c r="D378" s="156">
        <f t="shared" si="116"/>
        <v>788.17177072893207</v>
      </c>
      <c r="E378" s="156">
        <f t="shared" si="116"/>
        <v>765.07924452490181</v>
      </c>
      <c r="F378" s="156">
        <f t="shared" si="116"/>
        <v>832.12662235338314</v>
      </c>
      <c r="G378" s="156">
        <f t="shared" si="116"/>
        <v>780.05712806393103</v>
      </c>
      <c r="H378" s="156">
        <f t="shared" si="116"/>
        <v>820.89652628137014</v>
      </c>
      <c r="I378" s="156">
        <f t="shared" si="116"/>
        <v>885.55184972027041</v>
      </c>
      <c r="J378" s="156">
        <f t="shared" si="116"/>
        <v>916.01513904260878</v>
      </c>
      <c r="K378" s="156">
        <f t="shared" si="116"/>
        <v>940.06036455871981</v>
      </c>
      <c r="L378" s="156">
        <f t="shared" si="116"/>
        <v>938.25156611205136</v>
      </c>
      <c r="M378" s="156">
        <f t="shared" si="116"/>
        <v>912.88198227662133</v>
      </c>
      <c r="N378" s="156">
        <f t="shared" si="116"/>
        <v>912.82727270195471</v>
      </c>
      <c r="O378" s="156">
        <f t="shared" si="116"/>
        <v>911.26961564249939</v>
      </c>
      <c r="P378" s="156">
        <f t="shared" si="116"/>
        <v>917.51898464520752</v>
      </c>
      <c r="Q378" s="156">
        <f t="shared" si="116"/>
        <v>922.92237249758659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939.91864365524827</v>
      </c>
      <c r="D379" s="157">
        <f t="shared" si="117"/>
        <v>999.80845748450577</v>
      </c>
      <c r="E379" s="157">
        <f t="shared" si="117"/>
        <v>1017.561170757535</v>
      </c>
      <c r="F379" s="157">
        <f t="shared" si="117"/>
        <v>1013.2896772441761</v>
      </c>
      <c r="G379" s="157">
        <f t="shared" si="117"/>
        <v>993.13077315899636</v>
      </c>
      <c r="H379" s="157">
        <f t="shared" si="117"/>
        <v>1046.4163015231941</v>
      </c>
      <c r="I379" s="157">
        <f t="shared" si="117"/>
        <v>1110.4922879206099</v>
      </c>
      <c r="J379" s="157">
        <f t="shared" si="117"/>
        <v>1110.0227581318636</v>
      </c>
      <c r="K379" s="157">
        <f t="shared" si="117"/>
        <v>1108.4161429955691</v>
      </c>
      <c r="L379" s="157">
        <f t="shared" si="117"/>
        <v>1118.1902268368635</v>
      </c>
      <c r="M379" s="157">
        <f t="shared" si="117"/>
        <v>1051.1150147283515</v>
      </c>
      <c r="N379" s="157">
        <f t="shared" si="117"/>
        <v>1163.7012595559004</v>
      </c>
      <c r="O379" s="157">
        <f t="shared" si="117"/>
        <v>1101.1511287683518</v>
      </c>
      <c r="P379" s="157">
        <f t="shared" si="117"/>
        <v>1097.2327114520799</v>
      </c>
      <c r="Q379" s="157">
        <f t="shared" si="117"/>
        <v>1164.1442078447403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939.91864365524827</v>
      </c>
      <c r="D381" s="57">
        <f t="shared" si="119"/>
        <v>999.80845748450577</v>
      </c>
      <c r="E381" s="57">
        <f t="shared" si="119"/>
        <v>1017.561170757535</v>
      </c>
      <c r="F381" s="57">
        <f t="shared" si="119"/>
        <v>1013.2896772441761</v>
      </c>
      <c r="G381" s="57">
        <f t="shared" si="119"/>
        <v>993.13077315899636</v>
      </c>
      <c r="H381" s="57">
        <f t="shared" si="119"/>
        <v>1046.4163015231941</v>
      </c>
      <c r="I381" s="57">
        <f t="shared" si="119"/>
        <v>1110.4922879206099</v>
      </c>
      <c r="J381" s="57">
        <f t="shared" si="119"/>
        <v>1110.0227581318636</v>
      </c>
      <c r="K381" s="57">
        <f t="shared" si="119"/>
        <v>1108.4161429955691</v>
      </c>
      <c r="L381" s="57">
        <f t="shared" si="119"/>
        <v>1118.1902268368635</v>
      </c>
      <c r="M381" s="57">
        <f t="shared" si="119"/>
        <v>1051.1150147283515</v>
      </c>
      <c r="N381" s="57">
        <f t="shared" si="119"/>
        <v>1163.7012595559004</v>
      </c>
      <c r="O381" s="57">
        <f t="shared" si="119"/>
        <v>1101.1511287683518</v>
      </c>
      <c r="P381" s="57">
        <f t="shared" si="119"/>
        <v>1097.2327114520799</v>
      </c>
      <c r="Q381" s="57">
        <f t="shared" si="119"/>
        <v>1164.1442078447403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93.496905969318846</v>
      </c>
      <c r="D401" s="184">
        <f>D347/RES_summary!D$21</f>
        <v>93.556450839174332</v>
      </c>
      <c r="E401" s="184">
        <f>E347/RES_summary!E$21</f>
        <v>98.302380859630816</v>
      </c>
      <c r="F401" s="184">
        <f>F347/RES_summary!F$21</f>
        <v>92.102163741498245</v>
      </c>
      <c r="G401" s="184">
        <f>G347/RES_summary!G$21</f>
        <v>88.773390465084105</v>
      </c>
      <c r="H401" s="184">
        <f>H347/RES_summary!H$21</f>
        <v>82.976318716256358</v>
      </c>
      <c r="I401" s="184">
        <f>I347/RES_summary!I$21</f>
        <v>79.294038453802898</v>
      </c>
      <c r="J401" s="184">
        <f>J347/RES_summary!J$21</f>
        <v>73.226882579552267</v>
      </c>
      <c r="K401" s="184">
        <f>K347/RES_summary!K$21</f>
        <v>65.386844084375539</v>
      </c>
      <c r="L401" s="184">
        <f>L347/RES_summary!L$21</f>
        <v>60.074316776904773</v>
      </c>
      <c r="M401" s="184">
        <f>M347/RES_summary!M$21</f>
        <v>63.402115058842696</v>
      </c>
      <c r="N401" s="184">
        <f>N347/RES_summary!N$21</f>
        <v>58.138100294609757</v>
      </c>
      <c r="O401" s="184">
        <f>O347/RES_summary!O$21</f>
        <v>48.684297089548473</v>
      </c>
      <c r="P401" s="184">
        <f>P347/RES_summary!P$21</f>
        <v>46.219185654358895</v>
      </c>
      <c r="Q401" s="184">
        <f>Q347/RES_summary!Q$21</f>
        <v>50.643004655292806</v>
      </c>
    </row>
    <row r="402" spans="1:17" ht="12" customHeight="1" x14ac:dyDescent="0.25">
      <c r="A402" s="158" t="s">
        <v>65</v>
      </c>
      <c r="B402" s="157"/>
      <c r="C402" s="178">
        <f>C348/RES_summary!C$21</f>
        <v>54.556349185874559</v>
      </c>
      <c r="D402" s="178">
        <f>D348/RES_summary!D$21</f>
        <v>54.339977952482414</v>
      </c>
      <c r="E402" s="178">
        <f>E348/RES_summary!E$21</f>
        <v>59.602198495461543</v>
      </c>
      <c r="F402" s="178">
        <f>F348/RES_summary!F$21</f>
        <v>53.382180512218106</v>
      </c>
      <c r="G402" s="178">
        <f>G348/RES_summary!G$21</f>
        <v>50.507069274579294</v>
      </c>
      <c r="H402" s="178">
        <f>H348/RES_summary!H$21</f>
        <v>45.665658283780438</v>
      </c>
      <c r="I402" s="178">
        <f>I348/RES_summary!I$21</f>
        <v>41.591610997044832</v>
      </c>
      <c r="J402" s="178">
        <f>J348/RES_summary!J$21</f>
        <v>36.197540373501944</v>
      </c>
      <c r="K402" s="178">
        <f>K348/RES_summary!K$21</f>
        <v>28.999793950954349</v>
      </c>
      <c r="L402" s="178">
        <f>L348/RES_summary!L$21</f>
        <v>24.019609508989987</v>
      </c>
      <c r="M402" s="178">
        <f>M348/RES_summary!M$21</f>
        <v>29.345124070789286</v>
      </c>
      <c r="N402" s="178">
        <f>N348/RES_summary!N$21</f>
        <v>22.997959094131428</v>
      </c>
      <c r="O402" s="178">
        <f>O348/RES_summary!O$21</f>
        <v>12.502338607176766</v>
      </c>
      <c r="P402" s="178">
        <f>P348/RES_summary!P$21</f>
        <v>12.352097887861229</v>
      </c>
      <c r="Q402" s="178">
        <f>Q348/RES_summary!Q$21</f>
        <v>16.009675184825003</v>
      </c>
    </row>
    <row r="403" spans="1:17" ht="12" customHeight="1" x14ac:dyDescent="0.25">
      <c r="A403" s="23" t="s">
        <v>60</v>
      </c>
      <c r="B403" s="156"/>
      <c r="C403" s="177">
        <f>C349/RES_summary!C$21</f>
        <v>54.556349185874559</v>
      </c>
      <c r="D403" s="177">
        <f>D349/RES_summary!D$21</f>
        <v>54.339977952482414</v>
      </c>
      <c r="E403" s="177">
        <f>E349/RES_summary!E$21</f>
        <v>59.602198495461543</v>
      </c>
      <c r="F403" s="177">
        <f>F349/RES_summary!F$21</f>
        <v>53.382180512218106</v>
      </c>
      <c r="G403" s="177">
        <f>G349/RES_summary!G$21</f>
        <v>50.507069274579294</v>
      </c>
      <c r="H403" s="177">
        <f>H349/RES_summary!H$21</f>
        <v>45.665658283780438</v>
      </c>
      <c r="I403" s="177">
        <f>I349/RES_summary!I$21</f>
        <v>41.591610997044832</v>
      </c>
      <c r="J403" s="177">
        <f>J349/RES_summary!J$21</f>
        <v>36.197540373501944</v>
      </c>
      <c r="K403" s="177">
        <f>K349/RES_summary!K$21</f>
        <v>28.999793950954349</v>
      </c>
      <c r="L403" s="177">
        <f>L349/RES_summary!L$21</f>
        <v>24.019609508989987</v>
      </c>
      <c r="M403" s="177">
        <f>M349/RES_summary!M$21</f>
        <v>29.345124070789286</v>
      </c>
      <c r="N403" s="177">
        <f>N349/RES_summary!N$21</f>
        <v>22.997959094131428</v>
      </c>
      <c r="O403" s="177">
        <f>O349/RES_summary!O$21</f>
        <v>12.502338607176766</v>
      </c>
      <c r="P403" s="177">
        <f>P349/RES_summary!P$21</f>
        <v>12.352097887861229</v>
      </c>
      <c r="Q403" s="177">
        <f>Q349/RES_summary!Q$21</f>
        <v>16.009675184825003</v>
      </c>
    </row>
    <row r="404" spans="1:17" ht="12" customHeight="1" x14ac:dyDescent="0.25">
      <c r="A404" s="158" t="s">
        <v>112</v>
      </c>
      <c r="B404" s="157"/>
      <c r="C404" s="178">
        <f>C350/RES_summary!C$21</f>
        <v>11.840183851523042</v>
      </c>
      <c r="D404" s="178">
        <f>D350/RES_summary!D$21</f>
        <v>10.880585376308705</v>
      </c>
      <c r="E404" s="178">
        <f>E350/RES_summary!E$21</f>
        <v>10.201829144060673</v>
      </c>
      <c r="F404" s="178">
        <f>F350/RES_summary!F$21</f>
        <v>9.8129727202191344</v>
      </c>
      <c r="G404" s="178">
        <f>G350/RES_summary!G$21</f>
        <v>10.833069774098254</v>
      </c>
      <c r="H404" s="178">
        <f>H350/RES_summary!H$21</f>
        <v>10.204662253043498</v>
      </c>
      <c r="I404" s="178">
        <f>I350/RES_summary!I$21</f>
        <v>9.6370775015700314</v>
      </c>
      <c r="J404" s="178">
        <f>J350/RES_summary!J$21</f>
        <v>9.1709825021874973</v>
      </c>
      <c r="K404" s="178">
        <f>K350/RES_summary!K$21</f>
        <v>8.7523848817316541</v>
      </c>
      <c r="L404" s="178">
        <f>L350/RES_summary!L$21</f>
        <v>8.4877752266871305</v>
      </c>
      <c r="M404" s="178">
        <f>M350/RES_summary!M$21</f>
        <v>7.9330750471788267</v>
      </c>
      <c r="N404" s="178">
        <f>N350/RES_summary!N$21</f>
        <v>7.2087006101657467</v>
      </c>
      <c r="O404" s="178">
        <f>O350/RES_summary!O$21</f>
        <v>7.0008010186390814</v>
      </c>
      <c r="P404" s="178">
        <f>P350/RES_summary!P$21</f>
        <v>7.1872620629519819</v>
      </c>
      <c r="Q404" s="178">
        <f>Q350/RES_summary!Q$21</f>
        <v>6.9556121609528514</v>
      </c>
    </row>
    <row r="405" spans="1:17" ht="12" customHeight="1" x14ac:dyDescent="0.25">
      <c r="A405" s="23" t="s">
        <v>60</v>
      </c>
      <c r="B405" s="156"/>
      <c r="C405" s="177">
        <f>C351/RES_summary!C$21</f>
        <v>11.840183851523042</v>
      </c>
      <c r="D405" s="177">
        <f>D351/RES_summary!D$21</f>
        <v>10.880585376308705</v>
      </c>
      <c r="E405" s="177">
        <f>E351/RES_summary!E$21</f>
        <v>10.201829144060673</v>
      </c>
      <c r="F405" s="177">
        <f>F351/RES_summary!F$21</f>
        <v>9.8129727202191344</v>
      </c>
      <c r="G405" s="177">
        <f>G351/RES_summary!G$21</f>
        <v>10.833069774098254</v>
      </c>
      <c r="H405" s="177">
        <f>H351/RES_summary!H$21</f>
        <v>10.204662253043498</v>
      </c>
      <c r="I405" s="177">
        <f>I351/RES_summary!I$21</f>
        <v>9.6370775015700314</v>
      </c>
      <c r="J405" s="177">
        <f>J351/RES_summary!J$21</f>
        <v>9.1709825021874973</v>
      </c>
      <c r="K405" s="177">
        <f>K351/RES_summary!K$21</f>
        <v>8.7523848817316541</v>
      </c>
      <c r="L405" s="177">
        <f>L351/RES_summary!L$21</f>
        <v>8.4877752266871305</v>
      </c>
      <c r="M405" s="177">
        <f>M351/RES_summary!M$21</f>
        <v>7.9330750471788267</v>
      </c>
      <c r="N405" s="177">
        <f>N351/RES_summary!N$21</f>
        <v>7.2087006101657467</v>
      </c>
      <c r="O405" s="177">
        <f>O351/RES_summary!O$21</f>
        <v>7.0008010186390814</v>
      </c>
      <c r="P405" s="177">
        <f>P351/RES_summary!P$21</f>
        <v>7.1872620629519819</v>
      </c>
      <c r="Q405" s="177">
        <f>Q351/RES_summary!Q$21</f>
        <v>6.9556121609528514</v>
      </c>
    </row>
    <row r="406" spans="1:17" ht="12" customHeight="1" x14ac:dyDescent="0.25">
      <c r="A406" s="158" t="s">
        <v>63</v>
      </c>
      <c r="B406" s="157"/>
      <c r="C406" s="178">
        <f>C352/RES_summary!C$21</f>
        <v>14.560948898395774</v>
      </c>
      <c r="D406" s="178">
        <f>D352/RES_summary!D$21</f>
        <v>15.336897216248323</v>
      </c>
      <c r="E406" s="178">
        <f>E352/RES_summary!E$21</f>
        <v>15.38686153426181</v>
      </c>
      <c r="F406" s="178">
        <f>F352/RES_summary!F$21</f>
        <v>16.099554491693645</v>
      </c>
      <c r="G406" s="178">
        <f>G352/RES_summary!G$21</f>
        <v>15.112431372589295</v>
      </c>
      <c r="H406" s="178">
        <f>H352/RES_summary!H$21</f>
        <v>14.593893360682063</v>
      </c>
      <c r="I406" s="178">
        <f>I352/RES_summary!I$21</f>
        <v>15.029742262165236</v>
      </c>
      <c r="J406" s="178">
        <f>J352/RES_summary!J$21</f>
        <v>15.125732720791794</v>
      </c>
      <c r="K406" s="178">
        <f>K352/RES_summary!K$21</f>
        <v>15.00428767770026</v>
      </c>
      <c r="L406" s="178">
        <f>L352/RES_summary!L$21</f>
        <v>15.02568042513213</v>
      </c>
      <c r="M406" s="178">
        <f>M352/RES_summary!M$21</f>
        <v>14.484961647220581</v>
      </c>
      <c r="N406" s="178">
        <f>N352/RES_summary!N$21</f>
        <v>15.149867230568772</v>
      </c>
      <c r="O406" s="178">
        <f>O352/RES_summary!O$21</f>
        <v>17.143997673527117</v>
      </c>
      <c r="P406" s="178">
        <f>P352/RES_summary!P$21</f>
        <v>14.737150420367385</v>
      </c>
      <c r="Q406" s="178">
        <f>Q352/RES_summary!Q$21</f>
        <v>15.057471686252741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18.160072961768272</v>
      </c>
      <c r="D411" s="180">
        <f>D357/RES_summary!D$21</f>
        <v>19.438723670495648</v>
      </c>
      <c r="E411" s="180">
        <f>E357/RES_summary!E$21</f>
        <v>20.05130494002016</v>
      </c>
      <c r="F411" s="180">
        <f>F357/RES_summary!F$21</f>
        <v>19.971986108339895</v>
      </c>
      <c r="G411" s="180">
        <f>G357/RES_summary!G$21</f>
        <v>19.296023685929601</v>
      </c>
      <c r="H411" s="180">
        <f>H357/RES_summary!H$21</f>
        <v>0</v>
      </c>
      <c r="I411" s="180">
        <f>I357/RES_summary!I$21</f>
        <v>0</v>
      </c>
      <c r="J411" s="180">
        <f>J357/RES_summary!J$21</f>
        <v>0</v>
      </c>
      <c r="K411" s="180">
        <f>K357/RES_summary!K$21</f>
        <v>0</v>
      </c>
      <c r="L411" s="180">
        <f>L357/RES_summary!L$21</f>
        <v>0</v>
      </c>
      <c r="M411" s="180">
        <f>M357/RES_summary!M$21</f>
        <v>0</v>
      </c>
      <c r="N411" s="180">
        <f>N357/RES_summary!N$21</f>
        <v>0</v>
      </c>
      <c r="O411" s="180">
        <f>O357/RES_summary!O$21</f>
        <v>19.941829787576207</v>
      </c>
      <c r="P411" s="180">
        <f>P357/RES_summary!P$21</f>
        <v>19.48869982384733</v>
      </c>
      <c r="Q411" s="180">
        <f>Q357/RES_summary!Q$21</f>
        <v>0</v>
      </c>
    </row>
    <row r="412" spans="1:17" ht="12" customHeight="1" x14ac:dyDescent="0.25">
      <c r="A412" s="161" t="s">
        <v>141</v>
      </c>
      <c r="B412" s="160"/>
      <c r="C412" s="179">
        <f>C358/RES_summary!C$21</f>
        <v>13.661839513733801</v>
      </c>
      <c r="D412" s="179">
        <f>D358/RES_summary!D$21</f>
        <v>14.680539448459221</v>
      </c>
      <c r="E412" s="179">
        <f>E358/RES_summary!E$21</f>
        <v>15.141893505455952</v>
      </c>
      <c r="F412" s="179">
        <f>F358/RES_summary!F$21</f>
        <v>14.635539405357818</v>
      </c>
      <c r="G412" s="179">
        <f>G358/RES_summary!G$21</f>
        <v>14.945055423078916</v>
      </c>
      <c r="H412" s="179">
        <f>H358/RES_summary!H$21</f>
        <v>14.593893360682063</v>
      </c>
      <c r="I412" s="179">
        <f>I358/RES_summary!I$21</f>
        <v>15.029742262165236</v>
      </c>
      <c r="J412" s="179">
        <f>J358/RES_summary!J$21</f>
        <v>15.125732720791794</v>
      </c>
      <c r="K412" s="179">
        <f>K358/RES_summary!K$21</f>
        <v>15.00428767770026</v>
      </c>
      <c r="L412" s="179">
        <f>L358/RES_summary!L$21</f>
        <v>15.02568042513213</v>
      </c>
      <c r="M412" s="179">
        <f>M358/RES_summary!M$21</f>
        <v>14.484961647220581</v>
      </c>
      <c r="N412" s="179">
        <f>N358/RES_summary!N$21</f>
        <v>15.149867230568772</v>
      </c>
      <c r="O412" s="179">
        <f>O358/RES_summary!O$21</f>
        <v>14.688843825554867</v>
      </c>
      <c r="P412" s="179">
        <f>P358/RES_summary!P$21</f>
        <v>14.557854114199142</v>
      </c>
      <c r="Q412" s="179">
        <f>Q358/RES_summary!Q$21</f>
        <v>15.057471686252741</v>
      </c>
    </row>
    <row r="413" spans="1:17" ht="12" customHeight="1" x14ac:dyDescent="0.25">
      <c r="A413" s="148" t="s">
        <v>60</v>
      </c>
      <c r="B413" s="156"/>
      <c r="C413" s="177">
        <f>C359/RES_summary!C$21</f>
        <v>4.9295952669839025</v>
      </c>
      <c r="D413" s="177">
        <f>D359/RES_summary!D$21</f>
        <v>6.1386713064101368</v>
      </c>
      <c r="E413" s="177">
        <f>E359/RES_summary!E$21</f>
        <v>6.8660094959746587</v>
      </c>
      <c r="F413" s="177">
        <f>F359/RES_summary!F$21</f>
        <v>5.9241935180357697</v>
      </c>
      <c r="G413" s="177">
        <f>G359/RES_summary!G$21</f>
        <v>6.7983343819502791</v>
      </c>
      <c r="H413" s="177">
        <f>H359/RES_summary!H$21</f>
        <v>6.3728386625596656</v>
      </c>
      <c r="I413" s="177">
        <f>I359/RES_summary!I$21</f>
        <v>6.3334396226049012</v>
      </c>
      <c r="J413" s="177">
        <f>J359/RES_summary!J$21</f>
        <v>6.3325620355222929</v>
      </c>
      <c r="K413" s="177">
        <f>K359/RES_summary!K$21</f>
        <v>6.0739333010463907</v>
      </c>
      <c r="L413" s="177">
        <f>L359/RES_summary!L$21</f>
        <v>6.2060282069789823</v>
      </c>
      <c r="M413" s="177">
        <f>M359/RES_summary!M$21</f>
        <v>5.979191913621773</v>
      </c>
      <c r="N413" s="177">
        <f>N359/RES_summary!N$21</f>
        <v>6.6389348971398787</v>
      </c>
      <c r="O413" s="177">
        <f>O359/RES_summary!O$21</f>
        <v>6.2545605371201711</v>
      </c>
      <c r="P413" s="177">
        <f>P359/RES_summary!P$21</f>
        <v>6.095572147401044</v>
      </c>
      <c r="Q413" s="177">
        <f>Q359/RES_summary!Q$21</f>
        <v>6.5255264705806582</v>
      </c>
    </row>
    <row r="414" spans="1:17" ht="12" customHeight="1" x14ac:dyDescent="0.25">
      <c r="A414" s="148" t="s">
        <v>59</v>
      </c>
      <c r="B414" s="156"/>
      <c r="C414" s="177">
        <f>C360/RES_summary!C$21</f>
        <v>8.7322442467499002</v>
      </c>
      <c r="D414" s="177">
        <f>D360/RES_summary!D$21</f>
        <v>8.5418681420490827</v>
      </c>
      <c r="E414" s="177">
        <f>E360/RES_summary!E$21</f>
        <v>8.2758840094812971</v>
      </c>
      <c r="F414" s="177">
        <f>F360/RES_summary!F$21</f>
        <v>8.7113458873220484</v>
      </c>
      <c r="G414" s="177">
        <f>G360/RES_summary!G$21</f>
        <v>8.1467210411286377</v>
      </c>
      <c r="H414" s="177">
        <f>H360/RES_summary!H$21</f>
        <v>8.2210546981223978</v>
      </c>
      <c r="I414" s="177">
        <f>I360/RES_summary!I$21</f>
        <v>8.6963026395603347</v>
      </c>
      <c r="J414" s="177">
        <f>J360/RES_summary!J$21</f>
        <v>8.7931706852695015</v>
      </c>
      <c r="K414" s="177">
        <f>K360/RES_summary!K$21</f>
        <v>8.930354376653872</v>
      </c>
      <c r="L414" s="177">
        <f>L360/RES_summary!L$21</f>
        <v>8.8196522181531467</v>
      </c>
      <c r="M414" s="177">
        <f>M360/RES_summary!M$21</f>
        <v>8.5057697335988109</v>
      </c>
      <c r="N414" s="177">
        <f>N360/RES_summary!N$21</f>
        <v>8.5109323334288902</v>
      </c>
      <c r="O414" s="177">
        <f>O360/RES_summary!O$21</f>
        <v>8.4342832884346937</v>
      </c>
      <c r="P414" s="177">
        <f>P360/RES_summary!P$21</f>
        <v>8.4622819667980966</v>
      </c>
      <c r="Q414" s="177">
        <f>Q360/RES_summary!Q$21</f>
        <v>8.5319452156720832</v>
      </c>
    </row>
    <row r="415" spans="1:17" ht="12" customHeight="1" x14ac:dyDescent="0.25">
      <c r="A415" s="158" t="s">
        <v>62</v>
      </c>
      <c r="B415" s="157"/>
      <c r="C415" s="178">
        <f>C361/RES_summary!C$21</f>
        <v>12.539424033525469</v>
      </c>
      <c r="D415" s="178">
        <f>D361/RES_summary!D$21</f>
        <v>12.998990294134902</v>
      </c>
      <c r="E415" s="178">
        <f>E361/RES_summary!E$21</f>
        <v>13.111491685846808</v>
      </c>
      <c r="F415" s="178">
        <f>F361/RES_summary!F$21</f>
        <v>12.807456017367354</v>
      </c>
      <c r="G415" s="178">
        <f>G361/RES_summary!G$21</f>
        <v>12.320820043817262</v>
      </c>
      <c r="H415" s="178">
        <f>H361/RES_summary!H$21</f>
        <v>12.512104818750339</v>
      </c>
      <c r="I415" s="178">
        <f>I361/RES_summary!I$21</f>
        <v>13.035607693022795</v>
      </c>
      <c r="J415" s="178">
        <f>J361/RES_summary!J$21</f>
        <v>12.732626983071027</v>
      </c>
      <c r="K415" s="178">
        <f>K361/RES_summary!K$21</f>
        <v>12.630377573989284</v>
      </c>
      <c r="L415" s="178">
        <f>L361/RES_summary!L$21</f>
        <v>12.541251616095533</v>
      </c>
      <c r="M415" s="178">
        <f>M361/RES_summary!M$21</f>
        <v>11.638954293654001</v>
      </c>
      <c r="N415" s="178">
        <f>N361/RES_summary!N$21</f>
        <v>12.78157335974382</v>
      </c>
      <c r="O415" s="178">
        <f>O361/RES_summary!O$21</f>
        <v>12.037159790205504</v>
      </c>
      <c r="P415" s="178">
        <f>P361/RES_summary!P$21</f>
        <v>11.9426752831783</v>
      </c>
      <c r="Q415" s="178">
        <f>Q361/RES_summary!Q$21</f>
        <v>12.620245623262205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12.539424033525469</v>
      </c>
      <c r="D417" s="176">
        <f>D363/RES_summary!D$21</f>
        <v>12.998990294134902</v>
      </c>
      <c r="E417" s="176">
        <f>E363/RES_summary!E$21</f>
        <v>13.111491685846808</v>
      </c>
      <c r="F417" s="176">
        <f>F363/RES_summary!F$21</f>
        <v>12.807456017367354</v>
      </c>
      <c r="G417" s="176">
        <f>G363/RES_summary!G$21</f>
        <v>12.320820043817262</v>
      </c>
      <c r="H417" s="176">
        <f>H363/RES_summary!H$21</f>
        <v>12.512104818750339</v>
      </c>
      <c r="I417" s="176">
        <f>I363/RES_summary!I$21</f>
        <v>13.035607693022795</v>
      </c>
      <c r="J417" s="176">
        <f>J363/RES_summary!J$21</f>
        <v>12.732626983071027</v>
      </c>
      <c r="K417" s="176">
        <f>K363/RES_summary!K$21</f>
        <v>12.630377573989284</v>
      </c>
      <c r="L417" s="176">
        <f>L363/RES_summary!L$21</f>
        <v>12.541251616095533</v>
      </c>
      <c r="M417" s="176">
        <f>M363/RES_summary!M$21</f>
        <v>11.638954293654001</v>
      </c>
      <c r="N417" s="176">
        <f>N363/RES_summary!N$21</f>
        <v>12.78157335974382</v>
      </c>
      <c r="O417" s="176">
        <f>O363/RES_summary!O$21</f>
        <v>12.037159790205504</v>
      </c>
      <c r="P417" s="176">
        <f>P363/RES_summary!P$21</f>
        <v>11.9426752831783</v>
      </c>
      <c r="Q417" s="176">
        <f>Q363/RES_summary!Q$21</f>
        <v>12.620245623262205</v>
      </c>
    </row>
    <row r="419" spans="1:17" ht="12" customHeight="1" x14ac:dyDescent="0.25">
      <c r="A419" s="152" t="s">
        <v>185</v>
      </c>
      <c r="B419" s="168"/>
      <c r="C419" s="184">
        <f>C365/RES_summary!C$21</f>
        <v>105.78387818350836</v>
      </c>
      <c r="D419" s="184">
        <f>D365/RES_summary!D$21</f>
        <v>107.56476239757475</v>
      </c>
      <c r="E419" s="184">
        <f>E365/RES_summary!E$21</f>
        <v>116.8556496585862</v>
      </c>
      <c r="F419" s="184">
        <f>F365/RES_summary!F$21</f>
        <v>113.63742811013759</v>
      </c>
      <c r="G419" s="184">
        <f>G365/RES_summary!G$21</f>
        <v>115.46515100234987</v>
      </c>
      <c r="H419" s="184">
        <f>H365/RES_summary!H$21</f>
        <v>113.54217974400558</v>
      </c>
      <c r="I419" s="184">
        <f>I365/RES_summary!I$21</f>
        <v>112.13932139162554</v>
      </c>
      <c r="J419" s="184">
        <f>J365/RES_summary!J$21</f>
        <v>108.93169516354978</v>
      </c>
      <c r="K419" s="184">
        <f>K365/RES_summary!K$21</f>
        <v>101.81842981109494</v>
      </c>
      <c r="L419" s="184">
        <f>L365/RES_summary!L$21</f>
        <v>98.235791242975239</v>
      </c>
      <c r="M419" s="184">
        <f>M365/RES_summary!M$21</f>
        <v>114.2447594463988</v>
      </c>
      <c r="N419" s="184">
        <f>N365/RES_summary!N$21</f>
        <v>106.91399287771932</v>
      </c>
      <c r="O419" s="184">
        <f>O365/RES_summary!O$21</f>
        <v>83.545559366582339</v>
      </c>
      <c r="P419" s="184">
        <f>P365/RES_summary!P$21</f>
        <v>83.038485960667629</v>
      </c>
      <c r="Q419" s="184">
        <f>Q365/RES_summary!Q$21</f>
        <v>97.06065861267507</v>
      </c>
    </row>
    <row r="420" spans="1:17" ht="12" customHeight="1" x14ac:dyDescent="0.25">
      <c r="A420" s="158" t="s">
        <v>65</v>
      </c>
      <c r="B420" s="157"/>
      <c r="C420" s="178">
        <f>C366/RES_summary!C$21</f>
        <v>61.888411160592526</v>
      </c>
      <c r="D420" s="178">
        <f>D366/RES_summary!D$21</f>
        <v>63.781432230034035</v>
      </c>
      <c r="E420" s="178">
        <f>E366/RES_summary!E$21</f>
        <v>73.389868637359115</v>
      </c>
      <c r="F420" s="178">
        <f>F366/RES_summary!F$21</f>
        <v>70.24603996907382</v>
      </c>
      <c r="G420" s="178">
        <f>G366/RES_summary!G$21</f>
        <v>70.536314882905941</v>
      </c>
      <c r="H420" s="178">
        <f>H366/RES_summary!H$21</f>
        <v>68.883100475512023</v>
      </c>
      <c r="I420" s="178">
        <f>I366/RES_summary!I$21</f>
        <v>66.639587892471553</v>
      </c>
      <c r="J420" s="178">
        <f>J366/RES_summary!J$21</f>
        <v>63.360182166317607</v>
      </c>
      <c r="K420" s="178">
        <f>K366/RES_summary!K$21</f>
        <v>55.864956371194843</v>
      </c>
      <c r="L420" s="178">
        <f>L366/RES_summary!L$21</f>
        <v>51.456695963810837</v>
      </c>
      <c r="M420" s="178">
        <f>M366/RES_summary!M$21</f>
        <v>68.669069268697143</v>
      </c>
      <c r="N420" s="178">
        <f>N366/RES_summary!N$21</f>
        <v>60.172446797065206</v>
      </c>
      <c r="O420" s="178">
        <f>O366/RES_summary!O$21</f>
        <v>36.38863492197973</v>
      </c>
      <c r="P420" s="178">
        <f>P366/RES_summary!P$21</f>
        <v>35.221761929817688</v>
      </c>
      <c r="Q420" s="178">
        <f>Q366/RES_summary!Q$21</f>
        <v>48.052696543828795</v>
      </c>
    </row>
    <row r="421" spans="1:17" ht="12" customHeight="1" x14ac:dyDescent="0.25">
      <c r="A421" s="23" t="s">
        <v>60</v>
      </c>
      <c r="B421" s="156"/>
      <c r="C421" s="177">
        <f>C367/RES_summary!C$21</f>
        <v>61.888411160592526</v>
      </c>
      <c r="D421" s="177">
        <f>D367/RES_summary!D$21</f>
        <v>63.781432230034035</v>
      </c>
      <c r="E421" s="177">
        <f>E367/RES_summary!E$21</f>
        <v>73.389868637359115</v>
      </c>
      <c r="F421" s="177">
        <f>F367/RES_summary!F$21</f>
        <v>70.24603996907382</v>
      </c>
      <c r="G421" s="177">
        <f>G367/RES_summary!G$21</f>
        <v>70.536314882905941</v>
      </c>
      <c r="H421" s="177">
        <f>H367/RES_summary!H$21</f>
        <v>68.883100475512023</v>
      </c>
      <c r="I421" s="177">
        <f>I367/RES_summary!I$21</f>
        <v>66.639587892471553</v>
      </c>
      <c r="J421" s="177">
        <f>J367/RES_summary!J$21</f>
        <v>63.360182166317607</v>
      </c>
      <c r="K421" s="177">
        <f>K367/RES_summary!K$21</f>
        <v>55.864956371194843</v>
      </c>
      <c r="L421" s="177">
        <f>L367/RES_summary!L$21</f>
        <v>51.456695963810837</v>
      </c>
      <c r="M421" s="177">
        <f>M367/RES_summary!M$21</f>
        <v>68.669069268697143</v>
      </c>
      <c r="N421" s="177">
        <f>N367/RES_summary!N$21</f>
        <v>60.172446797065206</v>
      </c>
      <c r="O421" s="177">
        <f>O367/RES_summary!O$21</f>
        <v>36.38863492197973</v>
      </c>
      <c r="P421" s="177">
        <f>P367/RES_summary!P$21</f>
        <v>35.221761929817688</v>
      </c>
      <c r="Q421" s="177">
        <f>Q367/RES_summary!Q$21</f>
        <v>48.052696543828795</v>
      </c>
    </row>
    <row r="422" spans="1:17" ht="12" customHeight="1" x14ac:dyDescent="0.25">
      <c r="A422" s="158" t="s">
        <v>112</v>
      </c>
      <c r="B422" s="157"/>
      <c r="C422" s="178">
        <f>C368/RES_summary!C$21</f>
        <v>21.217779748434154</v>
      </c>
      <c r="D422" s="178">
        <f>D368/RES_summary!D$21</f>
        <v>20.120138781844663</v>
      </c>
      <c r="E422" s="178">
        <f>E368/RES_summary!E$21</f>
        <v>19.526822685541635</v>
      </c>
      <c r="F422" s="178">
        <f>F368/RES_summary!F$21</f>
        <v>19.44542607198354</v>
      </c>
      <c r="G422" s="178">
        <f>G368/RES_summary!G$21</f>
        <v>21.736424473089809</v>
      </c>
      <c r="H422" s="178">
        <f>H368/RES_summary!H$21</f>
        <v>21.423273569194201</v>
      </c>
      <c r="I422" s="178">
        <f>I368/RES_summary!I$21</f>
        <v>21.286888392926812</v>
      </c>
      <c r="J422" s="178">
        <f>J368/RES_summary!J$21</f>
        <v>21.446232354832627</v>
      </c>
      <c r="K422" s="178">
        <f>K368/RES_summary!K$21</f>
        <v>21.847750609080475</v>
      </c>
      <c r="L422" s="178">
        <f>L368/RES_summary!L$21</f>
        <v>22.763687211060226</v>
      </c>
      <c r="M422" s="178">
        <f>M368/RES_summary!M$21</f>
        <v>22.793251307870285</v>
      </c>
      <c r="N422" s="178">
        <f>N368/RES_summary!N$21</f>
        <v>22.538348535855114</v>
      </c>
      <c r="O422" s="178">
        <f>O368/RES_summary!O$21</f>
        <v>23.097946629692071</v>
      </c>
      <c r="P422" s="178">
        <f>P368/RES_summary!P$21</f>
        <v>24.597586239793628</v>
      </c>
      <c r="Q422" s="178">
        <f>Q368/RES_summary!Q$21</f>
        <v>24.90111939361892</v>
      </c>
    </row>
    <row r="423" spans="1:17" ht="12" customHeight="1" x14ac:dyDescent="0.25">
      <c r="A423" s="23" t="s">
        <v>60</v>
      </c>
      <c r="B423" s="156"/>
      <c r="C423" s="177">
        <f>C369/RES_summary!C$21</f>
        <v>21.217779748434154</v>
      </c>
      <c r="D423" s="177">
        <f>D369/RES_summary!D$21</f>
        <v>20.120138781844663</v>
      </c>
      <c r="E423" s="177">
        <f>E369/RES_summary!E$21</f>
        <v>19.526822685541635</v>
      </c>
      <c r="F423" s="177">
        <f>F369/RES_summary!F$21</f>
        <v>19.44542607198354</v>
      </c>
      <c r="G423" s="177">
        <f>G369/RES_summary!G$21</f>
        <v>21.736424473089809</v>
      </c>
      <c r="H423" s="177">
        <f>H369/RES_summary!H$21</f>
        <v>21.423273569194201</v>
      </c>
      <c r="I423" s="177">
        <f>I369/RES_summary!I$21</f>
        <v>21.286888392926812</v>
      </c>
      <c r="J423" s="177">
        <f>J369/RES_summary!J$21</f>
        <v>21.446232354832627</v>
      </c>
      <c r="K423" s="177">
        <f>K369/RES_summary!K$21</f>
        <v>21.847750609080475</v>
      </c>
      <c r="L423" s="177">
        <f>L369/RES_summary!L$21</f>
        <v>22.763687211060226</v>
      </c>
      <c r="M423" s="177">
        <f>M369/RES_summary!M$21</f>
        <v>22.793251307870285</v>
      </c>
      <c r="N423" s="177">
        <f>N369/RES_summary!N$21</f>
        <v>22.538348535855114</v>
      </c>
      <c r="O423" s="177">
        <f>O369/RES_summary!O$21</f>
        <v>23.097946629692071</v>
      </c>
      <c r="P423" s="177">
        <f>P369/RES_summary!P$21</f>
        <v>24.597586239793628</v>
      </c>
      <c r="Q423" s="177">
        <f>Q369/RES_summary!Q$21</f>
        <v>24.90111939361892</v>
      </c>
    </row>
    <row r="424" spans="1:17" ht="12" customHeight="1" x14ac:dyDescent="0.25">
      <c r="A424" s="158" t="s">
        <v>63</v>
      </c>
      <c r="B424" s="157"/>
      <c r="C424" s="178">
        <f>C370/RES_summary!C$21</f>
        <v>12.293265916484421</v>
      </c>
      <c r="D424" s="178">
        <f>D370/RES_summary!D$21</f>
        <v>12.865386246764459</v>
      </c>
      <c r="E424" s="178">
        <f>E370/RES_summary!E$21</f>
        <v>13.021468676540001</v>
      </c>
      <c r="F424" s="178">
        <f>F370/RES_summary!F$21</f>
        <v>13.252282414222723</v>
      </c>
      <c r="G424" s="178">
        <f>G370/RES_summary!G$21</f>
        <v>12.88068724413991</v>
      </c>
      <c r="H424" s="178">
        <f>H370/RES_summary!H$21</f>
        <v>12.743376877746462</v>
      </c>
      <c r="I424" s="178">
        <f>I370/RES_summary!I$21</f>
        <v>13.255326484674908</v>
      </c>
      <c r="J424" s="178">
        <f>J370/RES_summary!J$21</f>
        <v>13.390102458367979</v>
      </c>
      <c r="K424" s="178">
        <f>K370/RES_summary!K$21</f>
        <v>13.433134571982583</v>
      </c>
      <c r="L424" s="178">
        <f>L370/RES_summary!L$21</f>
        <v>13.396444552527086</v>
      </c>
      <c r="M424" s="178">
        <f>M370/RES_summary!M$21</f>
        <v>12.909667800849061</v>
      </c>
      <c r="N424" s="178">
        <f>N370/RES_summary!N$21</f>
        <v>13.346054800733766</v>
      </c>
      <c r="O424" s="178">
        <f>O370/RES_summary!O$21</f>
        <v>13.817562116313141</v>
      </c>
      <c r="P424" s="178">
        <f>P370/RES_summary!P$21</f>
        <v>13.043533673901965</v>
      </c>
      <c r="Q424" s="178">
        <f>Q370/RES_summary!Q$21</f>
        <v>13.340124839144101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12.530683339443236</v>
      </c>
      <c r="D429" s="180">
        <f>D375/RES_summary!D$21</f>
        <v>13.477993059139889</v>
      </c>
      <c r="E429" s="180">
        <f>E375/RES_summary!E$21</f>
        <v>13.986063028431806</v>
      </c>
      <c r="F429" s="180">
        <f>F375/RES_summary!F$21</f>
        <v>13.998849444283929</v>
      </c>
      <c r="G429" s="180">
        <f>G375/RES_summary!G$21</f>
        <v>13.581682901450217</v>
      </c>
      <c r="H429" s="180">
        <f>H375/RES_summary!H$21</f>
        <v>0</v>
      </c>
      <c r="I429" s="180">
        <f>I375/RES_summary!I$21</f>
        <v>0</v>
      </c>
      <c r="J429" s="180">
        <f>J375/RES_summary!J$21</f>
        <v>0</v>
      </c>
      <c r="K429" s="180">
        <f>K375/RES_summary!K$21</f>
        <v>0</v>
      </c>
      <c r="L429" s="180">
        <f>L375/RES_summary!L$21</f>
        <v>0</v>
      </c>
      <c r="M429" s="180">
        <f>M375/RES_summary!M$21</f>
        <v>0</v>
      </c>
      <c r="N429" s="180">
        <f>N375/RES_summary!N$21</f>
        <v>0</v>
      </c>
      <c r="O429" s="180">
        <f>O375/RES_summary!O$21</f>
        <v>14.689953973451223</v>
      </c>
      <c r="P429" s="180">
        <f>P375/RES_summary!P$21</f>
        <v>14.385011542418916</v>
      </c>
      <c r="Q429" s="180">
        <f>Q375/RES_summary!Q$21</f>
        <v>0</v>
      </c>
    </row>
    <row r="430" spans="1:17" ht="12" customHeight="1" x14ac:dyDescent="0.25">
      <c r="A430" s="161" t="s">
        <v>141</v>
      </c>
      <c r="B430" s="160"/>
      <c r="C430" s="179">
        <f>C376/RES_summary!C$21</f>
        <v>12.233955865120279</v>
      </c>
      <c r="D430" s="179">
        <f>D376/RES_summary!D$21</f>
        <v>12.767359369131256</v>
      </c>
      <c r="E430" s="179">
        <f>E376/RES_summary!E$21</f>
        <v>12.970809946992874</v>
      </c>
      <c r="F430" s="179">
        <f>F376/RES_summary!F$21</f>
        <v>12.970034590846794</v>
      </c>
      <c r="G430" s="179">
        <f>G376/RES_summary!G$21</f>
        <v>12.852642012922987</v>
      </c>
      <c r="H430" s="179">
        <f>H376/RES_summary!H$21</f>
        <v>12.743376877746462</v>
      </c>
      <c r="I430" s="179">
        <f>I376/RES_summary!I$21</f>
        <v>13.255326484674908</v>
      </c>
      <c r="J430" s="179">
        <f>J376/RES_summary!J$21</f>
        <v>13.390102458367979</v>
      </c>
      <c r="K430" s="179">
        <f>K376/RES_summary!K$21</f>
        <v>13.433134571982583</v>
      </c>
      <c r="L430" s="179">
        <f>L376/RES_summary!L$21</f>
        <v>13.396444552527086</v>
      </c>
      <c r="M430" s="179">
        <f>M376/RES_summary!M$21</f>
        <v>12.909667800849061</v>
      </c>
      <c r="N430" s="179">
        <f>N376/RES_summary!N$21</f>
        <v>13.346054800733766</v>
      </c>
      <c r="O430" s="179">
        <f>O376/RES_summary!O$21</f>
        <v>13.052020747966893</v>
      </c>
      <c r="P430" s="179">
        <f>P376/RES_summary!P$21</f>
        <v>12.992913969420858</v>
      </c>
      <c r="Q430" s="179">
        <f>Q376/RES_summary!Q$21</f>
        <v>13.340124839144101</v>
      </c>
    </row>
    <row r="431" spans="1:17" ht="12" customHeight="1" x14ac:dyDescent="0.25">
      <c r="A431" s="148" t="s">
        <v>60</v>
      </c>
      <c r="B431" s="156"/>
      <c r="C431" s="177">
        <f>C377/RES_summary!C$21</f>
        <v>3.323217156133917</v>
      </c>
      <c r="D431" s="177">
        <f>D377/RES_summary!D$21</f>
        <v>4.2552037330907631</v>
      </c>
      <c r="E431" s="177">
        <f>E377/RES_summary!E$21</f>
        <v>4.7622176966526562</v>
      </c>
      <c r="F431" s="177">
        <f>F377/RES_summary!F$21</f>
        <v>4.1882461925610004</v>
      </c>
      <c r="G431" s="177">
        <f>G377/RES_summary!G$21</f>
        <v>4.7532714768634889</v>
      </c>
      <c r="H431" s="177">
        <f>H377/RES_summary!H$21</f>
        <v>4.5122375507599752</v>
      </c>
      <c r="I431" s="177">
        <f>I377/RES_summary!I$21</f>
        <v>4.5173541554572161</v>
      </c>
      <c r="J431" s="177">
        <f>J377/RES_summary!J$21</f>
        <v>4.5311978414550023</v>
      </c>
      <c r="K431" s="177">
        <f>K377/RES_summary!K$21</f>
        <v>4.381590823916139</v>
      </c>
      <c r="L431" s="177">
        <f>L377/RES_summary!L$21</f>
        <v>4.4862797971428225</v>
      </c>
      <c r="M431" s="177">
        <f>M377/RES_summary!M$21</f>
        <v>4.3352732790991553</v>
      </c>
      <c r="N431" s="177">
        <f>N377/RES_summary!N$21</f>
        <v>4.8295253916455074</v>
      </c>
      <c r="O431" s="177">
        <f>O377/RES_summary!O$21</f>
        <v>4.5766255878723712</v>
      </c>
      <c r="P431" s="177">
        <f>P377/RES_summary!P$21</f>
        <v>4.4839533266349134</v>
      </c>
      <c r="Q431" s="177">
        <f>Q377/RES_summary!Q$21</f>
        <v>4.8043741114169949</v>
      </c>
    </row>
    <row r="432" spans="1:17" ht="12" customHeight="1" x14ac:dyDescent="0.25">
      <c r="A432" s="148" t="s">
        <v>59</v>
      </c>
      <c r="B432" s="156"/>
      <c r="C432" s="177">
        <f>C378/RES_summary!C$21</f>
        <v>8.9107387089863632</v>
      </c>
      <c r="D432" s="177">
        <f>D378/RES_summary!D$21</f>
        <v>8.5121556360404931</v>
      </c>
      <c r="E432" s="177">
        <f>E378/RES_summary!E$21</f>
        <v>8.2085922503402173</v>
      </c>
      <c r="F432" s="177">
        <f>F378/RES_summary!F$21</f>
        <v>8.7817883982857925</v>
      </c>
      <c r="G432" s="177">
        <f>G378/RES_summary!G$21</f>
        <v>8.0993705360594976</v>
      </c>
      <c r="H432" s="177">
        <f>H378/RES_summary!H$21</f>
        <v>8.2311393269864901</v>
      </c>
      <c r="I432" s="177">
        <f>I378/RES_summary!I$21</f>
        <v>8.7379723292176941</v>
      </c>
      <c r="J432" s="177">
        <f>J378/RES_summary!J$21</f>
        <v>8.8589046169129748</v>
      </c>
      <c r="K432" s="177">
        <f>K378/RES_summary!K$21</f>
        <v>9.0515437480664449</v>
      </c>
      <c r="L432" s="177">
        <f>L378/RES_summary!L$21</f>
        <v>8.9101647553842636</v>
      </c>
      <c r="M432" s="177">
        <f>M378/RES_summary!M$21</f>
        <v>8.5743945217499054</v>
      </c>
      <c r="N432" s="177">
        <f>N378/RES_summary!N$21</f>
        <v>8.5165294090882568</v>
      </c>
      <c r="O432" s="177">
        <f>O378/RES_summary!O$21</f>
        <v>8.4753951600945214</v>
      </c>
      <c r="P432" s="177">
        <f>P378/RES_summary!P$21</f>
        <v>8.5089606427859419</v>
      </c>
      <c r="Q432" s="177">
        <f>Q378/RES_summary!Q$21</f>
        <v>8.5357507277271054</v>
      </c>
    </row>
    <row r="433" spans="1:17" ht="12" customHeight="1" x14ac:dyDescent="0.25">
      <c r="A433" s="158" t="s">
        <v>62</v>
      </c>
      <c r="B433" s="157"/>
      <c r="C433" s="178">
        <f>C379/RES_summary!C$21</f>
        <v>10.384421357997267</v>
      </c>
      <c r="D433" s="178">
        <f>D379/RES_summary!D$21</f>
        <v>10.797805138931608</v>
      </c>
      <c r="E433" s="178">
        <f>E379/RES_summary!E$21</f>
        <v>10.91748965914544</v>
      </c>
      <c r="F433" s="178">
        <f>F379/RES_summary!F$21</f>
        <v>10.693679654857497</v>
      </c>
      <c r="G433" s="178">
        <f>G379/RES_summary!G$21</f>
        <v>10.311724402214198</v>
      </c>
      <c r="H433" s="178">
        <f>H379/RES_summary!H$21</f>
        <v>10.492428821552911</v>
      </c>
      <c r="I433" s="178">
        <f>I379/RES_summary!I$21</f>
        <v>10.957518621552289</v>
      </c>
      <c r="J433" s="178">
        <f>J379/RES_summary!J$21</f>
        <v>10.73517818403155</v>
      </c>
      <c r="K433" s="178">
        <f>K379/RES_summary!K$21</f>
        <v>10.672588258837045</v>
      </c>
      <c r="L433" s="178">
        <f>L379/RES_summary!L$21</f>
        <v>10.618963515577107</v>
      </c>
      <c r="M433" s="178">
        <f>M379/RES_summary!M$21</f>
        <v>9.8727710689823081</v>
      </c>
      <c r="N433" s="178">
        <f>N379/RES_summary!N$21</f>
        <v>10.857142744065222</v>
      </c>
      <c r="O433" s="178">
        <f>O379/RES_summary!O$21</f>
        <v>10.241415698597395</v>
      </c>
      <c r="P433" s="178">
        <f>P379/RES_summary!P$21</f>
        <v>10.17560411715435</v>
      </c>
      <c r="Q433" s="178">
        <f>Q379/RES_summary!Q$21</f>
        <v>10.766717836083252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10.384421357997267</v>
      </c>
      <c r="D435" s="176">
        <f>D381/RES_summary!D$21</f>
        <v>10.797805138931608</v>
      </c>
      <c r="E435" s="176">
        <f>E381/RES_summary!E$21</f>
        <v>10.91748965914544</v>
      </c>
      <c r="F435" s="176">
        <f>F381/RES_summary!F$21</f>
        <v>10.693679654857497</v>
      </c>
      <c r="G435" s="176">
        <f>G381/RES_summary!G$21</f>
        <v>10.311724402214198</v>
      </c>
      <c r="H435" s="176">
        <f>H381/RES_summary!H$21</f>
        <v>10.492428821552911</v>
      </c>
      <c r="I435" s="176">
        <f>I381/RES_summary!I$21</f>
        <v>10.957518621552289</v>
      </c>
      <c r="J435" s="176">
        <f>J381/RES_summary!J$21</f>
        <v>10.73517818403155</v>
      </c>
      <c r="K435" s="176">
        <f>K381/RES_summary!K$21</f>
        <v>10.672588258837045</v>
      </c>
      <c r="L435" s="176">
        <f>L381/RES_summary!L$21</f>
        <v>10.618963515577107</v>
      </c>
      <c r="M435" s="176">
        <f>M381/RES_summary!M$21</f>
        <v>9.8727710689823081</v>
      </c>
      <c r="N435" s="176">
        <f>N381/RES_summary!N$21</f>
        <v>10.857142744065222</v>
      </c>
      <c r="O435" s="176">
        <f>O381/RES_summary!O$21</f>
        <v>10.241415698597395</v>
      </c>
      <c r="P435" s="176">
        <f>P381/RES_summary!P$21</f>
        <v>10.17560411715435</v>
      </c>
      <c r="Q435" s="176">
        <f>Q381/RES_summary!Q$21</f>
        <v>10.766717836083252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30156</v>
      </c>
      <c r="C5" s="151">
        <f>RES_hhdet_num!C$161</f>
        <v>32663.000000000004</v>
      </c>
      <c r="D5" s="151">
        <f>RES_hhdet_num!D$161</f>
        <v>39252.000000000007</v>
      </c>
      <c r="E5" s="151">
        <f>RES_hhdet_num!E$161</f>
        <v>42382.999999999993</v>
      </c>
      <c r="F5" s="151">
        <f>RES_hhdet_num!F$161</f>
        <v>43699</v>
      </c>
      <c r="G5" s="151">
        <f>RES_hhdet_num!G$161</f>
        <v>45723</v>
      </c>
      <c r="H5" s="151">
        <f>RES_hhdet_num!H$161</f>
        <v>48427</v>
      </c>
      <c r="I5" s="151">
        <f>RES_hhdet_num!I$161</f>
        <v>48705</v>
      </c>
      <c r="J5" s="151">
        <f>RES_hhdet_num!J$161</f>
        <v>53783.000000000007</v>
      </c>
      <c r="K5" s="151">
        <f>RES_hhdet_num!K$161</f>
        <v>57322</v>
      </c>
      <c r="L5" s="151">
        <f>RES_hhdet_num!L$161</f>
        <v>66168</v>
      </c>
      <c r="M5" s="151">
        <f>RES_hhdet_num!M$161</f>
        <v>73484</v>
      </c>
      <c r="N5" s="151">
        <f>RES_hhdet_num!N$161</f>
        <v>77074</v>
      </c>
      <c r="O5" s="151">
        <f>RES_hhdet_num!O$161</f>
        <v>78594</v>
      </c>
      <c r="P5" s="151">
        <f>RES_hhdet_num!P$161</f>
        <v>80724.999999999971</v>
      </c>
      <c r="Q5" s="151">
        <f>RES_hhdet_num!Q$161</f>
        <v>82119.999999999971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30156</v>
      </c>
      <c r="C7" s="67">
        <f>RES_hhdet_num!C$163</f>
        <v>32663.000000000004</v>
      </c>
      <c r="D7" s="67">
        <f>RES_hhdet_num!D$163</f>
        <v>39252.000000000007</v>
      </c>
      <c r="E7" s="67">
        <f>RES_hhdet_num!E$163</f>
        <v>42382.999999999993</v>
      </c>
      <c r="F7" s="67">
        <f>RES_hhdet_num!F$163</f>
        <v>43699</v>
      </c>
      <c r="G7" s="67">
        <f>RES_hhdet_num!G$163</f>
        <v>45723</v>
      </c>
      <c r="H7" s="67">
        <f>RES_hhdet_num!H$163</f>
        <v>48427</v>
      </c>
      <c r="I7" s="67">
        <f>RES_hhdet_num!I$163</f>
        <v>48705</v>
      </c>
      <c r="J7" s="67">
        <f>RES_hhdet_num!J$163</f>
        <v>53783.000000000007</v>
      </c>
      <c r="K7" s="67">
        <f>RES_hhdet_num!K$163</f>
        <v>57322</v>
      </c>
      <c r="L7" s="67">
        <f>RES_hhdet_num!L$163</f>
        <v>66168</v>
      </c>
      <c r="M7" s="67">
        <f>RES_hhdet_num!M$163</f>
        <v>73484</v>
      </c>
      <c r="N7" s="67">
        <f>RES_hhdet_num!N$163</f>
        <v>77074</v>
      </c>
      <c r="O7" s="67">
        <f>RES_hhdet_num!O$163</f>
        <v>78594</v>
      </c>
      <c r="P7" s="67">
        <f>RES_hhdet_num!P$163</f>
        <v>80724.999999999971</v>
      </c>
      <c r="Q7" s="67">
        <f>RES_hhdet_num!Q$163</f>
        <v>82119.999999999971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2509</v>
      </c>
      <c r="C9" s="67">
        <f>RES_hhdet_num!C$165</f>
        <v>3639</v>
      </c>
      <c r="D9" s="67">
        <f>RES_hhdet_num!D$165</f>
        <v>5209</v>
      </c>
      <c r="E9" s="67">
        <f>RES_hhdet_num!E$165</f>
        <v>6498.9999999999991</v>
      </c>
      <c r="F9" s="67">
        <f>RES_hhdet_num!F$165</f>
        <v>7640.9999999999991</v>
      </c>
      <c r="G9" s="67">
        <f>RES_hhdet_num!G$165</f>
        <v>9021.9999999999982</v>
      </c>
      <c r="H9" s="67">
        <f>RES_hhdet_num!H$165</f>
        <v>10604.999999999998</v>
      </c>
      <c r="I9" s="67">
        <f>RES_hhdet_num!I$165</f>
        <v>11794.999999999998</v>
      </c>
      <c r="J9" s="67">
        <f>RES_hhdet_num!J$165</f>
        <v>14442</v>
      </c>
      <c r="K9" s="67">
        <f>RES_hhdet_num!K$165</f>
        <v>16249</v>
      </c>
      <c r="L9" s="67">
        <f>RES_hhdet_num!L$165</f>
        <v>19585</v>
      </c>
      <c r="M9" s="67">
        <f>RES_hhdet_num!M$165</f>
        <v>22399</v>
      </c>
      <c r="N9" s="67">
        <f>RES_hhdet_num!N$165</f>
        <v>23767</v>
      </c>
      <c r="O9" s="67">
        <f>RES_hhdet_num!O$165</f>
        <v>24662</v>
      </c>
      <c r="P9" s="67">
        <f>RES_hhdet_num!P$165</f>
        <v>25702.999999999996</v>
      </c>
      <c r="Q9" s="67">
        <f>RES_hhdet_num!Q$165</f>
        <v>26196.999999999996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5337</v>
      </c>
      <c r="C11" s="67">
        <f>RES_hhdet_num!C$167</f>
        <v>5521</v>
      </c>
      <c r="D11" s="67">
        <f>RES_hhdet_num!D$167</f>
        <v>5848</v>
      </c>
      <c r="E11" s="67">
        <f>RES_hhdet_num!E$167</f>
        <v>5881.9999999999991</v>
      </c>
      <c r="F11" s="67">
        <f>RES_hhdet_num!F$167</f>
        <v>6012</v>
      </c>
      <c r="G11" s="67">
        <f>RES_hhdet_num!G$167</f>
        <v>5617.9999999999991</v>
      </c>
      <c r="H11" s="67">
        <f>RES_hhdet_num!H$167</f>
        <v>5357.9999999999991</v>
      </c>
      <c r="I11" s="67">
        <f>RES_hhdet_num!I$167</f>
        <v>4088.9999999999995</v>
      </c>
      <c r="J11" s="67">
        <f>RES_hhdet_num!J$167</f>
        <v>3806</v>
      </c>
      <c r="K11" s="67">
        <f>RES_hhdet_num!K$167</f>
        <v>3577</v>
      </c>
      <c r="L11" s="67">
        <f>RES_hhdet_num!L$167</f>
        <v>3077.9999999999995</v>
      </c>
      <c r="M11" s="67">
        <f>RES_hhdet_num!M$167</f>
        <v>2614</v>
      </c>
      <c r="N11" s="67">
        <f>RES_hhdet_num!N$167</f>
        <v>1699</v>
      </c>
      <c r="O11" s="67">
        <f>RES_hhdet_num!O$167</f>
        <v>4474.0000000000064</v>
      </c>
      <c r="P11" s="67">
        <f>RES_hhdet_num!P$167</f>
        <v>4835</v>
      </c>
      <c r="Q11" s="67">
        <f>RES_hhdet_num!Q$167</f>
        <v>4684</v>
      </c>
    </row>
    <row r="12" spans="1:17" ht="12" customHeight="1" x14ac:dyDescent="0.25">
      <c r="A12" s="23" t="s">
        <v>143</v>
      </c>
      <c r="B12" s="67">
        <f>RES_hhdet_num!B$168</f>
        <v>3031</v>
      </c>
      <c r="C12" s="67">
        <f>RES_hhdet_num!C$168</f>
        <v>3119</v>
      </c>
      <c r="D12" s="67">
        <f>RES_hhdet_num!D$168</f>
        <v>3290</v>
      </c>
      <c r="E12" s="67">
        <f>RES_hhdet_num!E$168</f>
        <v>3408.9999999999995</v>
      </c>
      <c r="F12" s="67">
        <f>RES_hhdet_num!F$168</f>
        <v>3367.9999999999995</v>
      </c>
      <c r="G12" s="67">
        <f>RES_hhdet_num!G$168</f>
        <v>3150.9999999999995</v>
      </c>
      <c r="H12" s="67">
        <f>RES_hhdet_num!H$168</f>
        <v>3152.9999999999995</v>
      </c>
      <c r="I12" s="67">
        <f>RES_hhdet_num!I$168</f>
        <v>4060.9999999999995</v>
      </c>
      <c r="J12" s="67">
        <f>RES_hhdet_num!J$168</f>
        <v>4100</v>
      </c>
      <c r="K12" s="67">
        <f>RES_hhdet_num!K$168</f>
        <v>3999</v>
      </c>
      <c r="L12" s="67">
        <f>RES_hhdet_num!L$168</f>
        <v>3477</v>
      </c>
      <c r="M12" s="67">
        <f>RES_hhdet_num!M$168</f>
        <v>2943.9999999999995</v>
      </c>
      <c r="N12" s="67">
        <f>RES_hhdet_num!N$168</f>
        <v>1937.0000000000002</v>
      </c>
      <c r="O12" s="67">
        <f>RES_hhdet_num!O$168</f>
        <v>5099.0000000000055</v>
      </c>
      <c r="P12" s="67">
        <f>RES_hhdet_num!P$168</f>
        <v>5597.9999999999973</v>
      </c>
      <c r="Q12" s="67">
        <f>RES_hhdet_num!Q$168</f>
        <v>5807.9999999999982</v>
      </c>
    </row>
    <row r="13" spans="1:17" ht="12" customHeight="1" x14ac:dyDescent="0.25">
      <c r="A13" s="23" t="s">
        <v>142</v>
      </c>
      <c r="B13" s="67">
        <f>RES_hhdet_num!B$171</f>
        <v>13896</v>
      </c>
      <c r="C13" s="67">
        <f>RES_hhdet_num!C$171</f>
        <v>15350.000000000004</v>
      </c>
      <c r="D13" s="67">
        <f>RES_hhdet_num!D$171</f>
        <v>19272.000000000004</v>
      </c>
      <c r="E13" s="67">
        <f>RES_hhdet_num!E$171</f>
        <v>20951.999999999996</v>
      </c>
      <c r="F13" s="67">
        <f>RES_hhdet_num!F$171</f>
        <v>21997</v>
      </c>
      <c r="G13" s="67">
        <f>RES_hhdet_num!G$171</f>
        <v>23673</v>
      </c>
      <c r="H13" s="67">
        <f>RES_hhdet_num!H$171</f>
        <v>25131</v>
      </c>
      <c r="I13" s="67">
        <f>RES_hhdet_num!I$171</f>
        <v>20346</v>
      </c>
      <c r="J13" s="67">
        <f>RES_hhdet_num!J$171</f>
        <v>22085.000000000004</v>
      </c>
      <c r="K13" s="67">
        <f>RES_hhdet_num!K$171</f>
        <v>23489.000000000007</v>
      </c>
      <c r="L13" s="67">
        <f>RES_hhdet_num!L$171</f>
        <v>27993</v>
      </c>
      <c r="M13" s="67">
        <f>RES_hhdet_num!M$171</f>
        <v>31944.000000000004</v>
      </c>
      <c r="N13" s="67">
        <f>RES_hhdet_num!N$171</f>
        <v>34310.000000000007</v>
      </c>
      <c r="O13" s="67">
        <f>RES_hhdet_num!O$171</f>
        <v>32258.999999999993</v>
      </c>
      <c r="P13" s="67">
        <f>RES_hhdet_num!P$171</f>
        <v>32572.999999999993</v>
      </c>
      <c r="Q13" s="67">
        <f>RES_hhdet_num!Q$171</f>
        <v>31976.999999999989</v>
      </c>
    </row>
    <row r="14" spans="1:17" ht="12" customHeight="1" x14ac:dyDescent="0.25">
      <c r="A14" s="23" t="s">
        <v>141</v>
      </c>
      <c r="B14" s="67">
        <f>RES_hhdet_num!B$172</f>
        <v>7892</v>
      </c>
      <c r="C14" s="67">
        <f>RES_hhdet_num!C$172</f>
        <v>8673</v>
      </c>
      <c r="D14" s="67">
        <f>RES_hhdet_num!D$172</f>
        <v>10842.000000000002</v>
      </c>
      <c r="E14" s="67">
        <f>RES_hhdet_num!E$172</f>
        <v>12140</v>
      </c>
      <c r="F14" s="67">
        <f>RES_hhdet_num!F$172</f>
        <v>12321.999999999998</v>
      </c>
      <c r="G14" s="67">
        <f>RES_hhdet_num!G$172</f>
        <v>13280.999999999998</v>
      </c>
      <c r="H14" s="67">
        <f>RES_hhdet_num!H$172</f>
        <v>14784.999999999996</v>
      </c>
      <c r="I14" s="67">
        <f>RES_hhdet_num!I$172</f>
        <v>20208.999999999996</v>
      </c>
      <c r="J14" s="67">
        <f>RES_hhdet_num!J$172</f>
        <v>23792.000000000004</v>
      </c>
      <c r="K14" s="67">
        <f>RES_hhdet_num!K$172</f>
        <v>26256.999999999996</v>
      </c>
      <c r="L14" s="67">
        <f>RES_hhdet_num!L$172</f>
        <v>31620</v>
      </c>
      <c r="M14" s="67">
        <f>RES_hhdet_num!M$172</f>
        <v>35982.000000000007</v>
      </c>
      <c r="N14" s="67">
        <f>RES_hhdet_num!N$172</f>
        <v>39128</v>
      </c>
      <c r="O14" s="67">
        <f>RES_hhdet_num!O$172</f>
        <v>36762</v>
      </c>
      <c r="P14" s="67">
        <f>RES_hhdet_num!P$172</f>
        <v>37718.999999999993</v>
      </c>
      <c r="Q14" s="67">
        <f>RES_hhdet_num!Q$172</f>
        <v>39650.999999999993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1392</v>
      </c>
      <c r="C16" s="67">
        <f>RES_hhdet_num!C$176</f>
        <v>1514</v>
      </c>
      <c r="D16" s="67">
        <f>RES_hhdet_num!D$176</f>
        <v>927</v>
      </c>
      <c r="E16" s="67">
        <f>RES_hhdet_num!E$176</f>
        <v>1008</v>
      </c>
      <c r="F16" s="67">
        <f>RES_hhdet_num!F$176</f>
        <v>1167</v>
      </c>
      <c r="G16" s="67">
        <f>RES_hhdet_num!G$176</f>
        <v>1139.9999999999998</v>
      </c>
      <c r="H16" s="67">
        <f>RES_hhdet_num!H$176</f>
        <v>1166.9999999999995</v>
      </c>
      <c r="I16" s="67">
        <f>RES_hhdet_num!I$176</f>
        <v>1286</v>
      </c>
      <c r="J16" s="67">
        <f>RES_hhdet_num!J$176</f>
        <v>1490</v>
      </c>
      <c r="K16" s="67">
        <f>RES_hhdet_num!K$176</f>
        <v>1145</v>
      </c>
      <c r="L16" s="67">
        <f>RES_hhdet_num!L$176</f>
        <v>2284</v>
      </c>
      <c r="M16" s="67">
        <f>RES_hhdet_num!M$176</f>
        <v>2445.9999999999995</v>
      </c>
      <c r="N16" s="67">
        <f>RES_hhdet_num!N$176</f>
        <v>596.99999999999989</v>
      </c>
      <c r="O16" s="67">
        <f>RES_hhdet_num!O$176</f>
        <v>3215.000000000005</v>
      </c>
      <c r="P16" s="67">
        <f>RES_hhdet_num!P$176</f>
        <v>6033.9999999999982</v>
      </c>
      <c r="Q16" s="67">
        <f>RES_hhdet_num!Q$176</f>
        <v>5623.9999999999982</v>
      </c>
    </row>
    <row r="17" spans="1:17" ht="12" customHeight="1" x14ac:dyDescent="0.25">
      <c r="A17" s="29" t="s">
        <v>140</v>
      </c>
      <c r="B17" s="83">
        <f>RES_hhdet_num!B$177</f>
        <v>28764</v>
      </c>
      <c r="C17" s="83">
        <f>RES_hhdet_num!C$177</f>
        <v>31149</v>
      </c>
      <c r="D17" s="83">
        <f>RES_hhdet_num!D$177</f>
        <v>38324.999999999993</v>
      </c>
      <c r="E17" s="83">
        <f>RES_hhdet_num!E$177</f>
        <v>41374.999999999993</v>
      </c>
      <c r="F17" s="83">
        <f>RES_hhdet_num!F$177</f>
        <v>42531.999999999993</v>
      </c>
      <c r="G17" s="83">
        <f>RES_hhdet_num!G$177</f>
        <v>44582.999999999993</v>
      </c>
      <c r="H17" s="83">
        <f>RES_hhdet_num!H$177</f>
        <v>47259.999999999993</v>
      </c>
      <c r="I17" s="83">
        <f>RES_hhdet_num!I$177</f>
        <v>47418.999999999993</v>
      </c>
      <c r="J17" s="83">
        <f>RES_hhdet_num!J$177</f>
        <v>52293</v>
      </c>
      <c r="K17" s="83">
        <f>RES_hhdet_num!K$177</f>
        <v>56177</v>
      </c>
      <c r="L17" s="83">
        <f>RES_hhdet_num!L$177</f>
        <v>63884</v>
      </c>
      <c r="M17" s="83">
        <f>RES_hhdet_num!M$177</f>
        <v>71038</v>
      </c>
      <c r="N17" s="83">
        <f>RES_hhdet_num!N$177</f>
        <v>76477</v>
      </c>
      <c r="O17" s="83">
        <f>RES_hhdet_num!O$177</f>
        <v>75379</v>
      </c>
      <c r="P17" s="83">
        <f>RES_hhdet_num!P$177</f>
        <v>74690.999999999985</v>
      </c>
      <c r="Q17" s="83">
        <f>RES_hhdet_num!Q$177</f>
        <v>76495.999999999971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1884.7499999999964</v>
      </c>
      <c r="D21" s="67">
        <f t="shared" ref="D21:Q21" si="0">C7+D35-D7</f>
        <v>1884.7499999999927</v>
      </c>
      <c r="E21" s="67">
        <f t="shared" si="0"/>
        <v>1884.7500000000146</v>
      </c>
      <c r="F21" s="67">
        <f t="shared" si="0"/>
        <v>1884.7499999999927</v>
      </c>
      <c r="G21" s="67">
        <f t="shared" si="0"/>
        <v>1884.75</v>
      </c>
      <c r="H21" s="67">
        <f t="shared" si="0"/>
        <v>1884.75</v>
      </c>
      <c r="I21" s="67">
        <f t="shared" si="0"/>
        <v>1884.75</v>
      </c>
      <c r="J21" s="67">
        <f t="shared" si="0"/>
        <v>1884.7499999999927</v>
      </c>
      <c r="K21" s="67">
        <f t="shared" si="0"/>
        <v>1884.7500000000073</v>
      </c>
      <c r="L21" s="67">
        <f t="shared" si="0"/>
        <v>1884.75</v>
      </c>
      <c r="M21" s="67">
        <f t="shared" si="0"/>
        <v>1884.75</v>
      </c>
      <c r="N21" s="67">
        <f t="shared" si="0"/>
        <v>1884.75</v>
      </c>
      <c r="O21" s="67">
        <f t="shared" si="0"/>
        <v>1884.75</v>
      </c>
      <c r="P21" s="67">
        <f t="shared" si="0"/>
        <v>1884.7500000000291</v>
      </c>
      <c r="Q21" s="67">
        <f t="shared" si="0"/>
        <v>1884.75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313</v>
      </c>
      <c r="D23" s="67">
        <f t="shared" si="1"/>
        <v>321</v>
      </c>
      <c r="E23" s="67">
        <f t="shared" si="1"/>
        <v>391.00000000000091</v>
      </c>
      <c r="F23" s="67">
        <f t="shared" si="1"/>
        <v>427</v>
      </c>
      <c r="G23" s="67">
        <f t="shared" si="1"/>
        <v>428.00000000000182</v>
      </c>
      <c r="H23" s="67">
        <f t="shared" si="1"/>
        <v>438</v>
      </c>
      <c r="I23" s="67">
        <f t="shared" si="1"/>
        <v>473</v>
      </c>
      <c r="J23" s="67">
        <f t="shared" si="1"/>
        <v>0</v>
      </c>
      <c r="K23" s="67">
        <f t="shared" si="1"/>
        <v>1469</v>
      </c>
      <c r="L23" s="67">
        <f t="shared" si="1"/>
        <v>1943</v>
      </c>
      <c r="M23" s="67">
        <f t="shared" si="1"/>
        <v>1808</v>
      </c>
      <c r="N23" s="67">
        <f t="shared" si="1"/>
        <v>1587</v>
      </c>
      <c r="O23" s="67">
        <f t="shared" si="1"/>
        <v>1809</v>
      </c>
      <c r="P23" s="67">
        <f t="shared" si="1"/>
        <v>2207.0000000000036</v>
      </c>
      <c r="Q23" s="67">
        <f t="shared" si="1"/>
        <v>1663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261.28365633541307</v>
      </c>
      <c r="D25" s="67">
        <f t="shared" si="2"/>
        <v>527.20714631592909</v>
      </c>
      <c r="E25" s="67">
        <f t="shared" si="2"/>
        <v>475.07597087382874</v>
      </c>
      <c r="F25" s="67">
        <f t="shared" si="2"/>
        <v>337.00056987815969</v>
      </c>
      <c r="G25" s="67">
        <f t="shared" si="2"/>
        <v>773.16681700782556</v>
      </c>
      <c r="H25" s="67">
        <f t="shared" si="2"/>
        <v>644.17882650239699</v>
      </c>
      <c r="I25" s="67">
        <f t="shared" si="2"/>
        <v>1358.9137503569596</v>
      </c>
      <c r="J25" s="67">
        <f t="shared" si="2"/>
        <v>467.71464583113266</v>
      </c>
      <c r="K25" s="67">
        <f t="shared" si="2"/>
        <v>608.27373249042375</v>
      </c>
      <c r="L25" s="67">
        <f t="shared" si="2"/>
        <v>744.58260869565265</v>
      </c>
      <c r="M25" s="67">
        <f t="shared" si="2"/>
        <v>559.00323857502644</v>
      </c>
      <c r="N25" s="67">
        <f t="shared" si="2"/>
        <v>915</v>
      </c>
      <c r="O25" s="67">
        <f t="shared" si="2"/>
        <v>0</v>
      </c>
      <c r="P25" s="67">
        <f t="shared" si="2"/>
        <v>250.50000000000182</v>
      </c>
      <c r="Q25" s="67">
        <f t="shared" si="2"/>
        <v>275.80097903213755</v>
      </c>
    </row>
    <row r="26" spans="1:17" ht="12" customHeight="1" x14ac:dyDescent="0.25">
      <c r="A26" s="23" t="s">
        <v>143</v>
      </c>
      <c r="B26" s="67"/>
      <c r="C26" s="67">
        <f t="shared" si="2"/>
        <v>192.46847796813427</v>
      </c>
      <c r="D26" s="67">
        <f t="shared" si="2"/>
        <v>309.39922155090426</v>
      </c>
      <c r="E26" s="67">
        <f t="shared" si="2"/>
        <v>178.3958586316171</v>
      </c>
      <c r="F26" s="67">
        <f t="shared" si="2"/>
        <v>303.62161977526785</v>
      </c>
      <c r="G26" s="67">
        <f t="shared" si="2"/>
        <v>428.19162325754269</v>
      </c>
      <c r="H26" s="67">
        <f t="shared" si="2"/>
        <v>231.36739293756546</v>
      </c>
      <c r="I26" s="67">
        <f t="shared" si="2"/>
        <v>141.74999999999955</v>
      </c>
      <c r="J26" s="67">
        <f t="shared" si="2"/>
        <v>437.57229761446706</v>
      </c>
      <c r="K26" s="67">
        <f t="shared" si="2"/>
        <v>420.35910500126192</v>
      </c>
      <c r="L26" s="67">
        <f t="shared" si="2"/>
        <v>787.75076080045437</v>
      </c>
      <c r="M26" s="67">
        <f t="shared" si="2"/>
        <v>618.62581369543932</v>
      </c>
      <c r="N26" s="67">
        <f t="shared" si="2"/>
        <v>1006.9999999999993</v>
      </c>
      <c r="O26" s="67">
        <f t="shared" si="2"/>
        <v>713.77947596830654</v>
      </c>
      <c r="P26" s="67">
        <f t="shared" si="2"/>
        <v>141.75000000000091</v>
      </c>
      <c r="Q26" s="67">
        <f t="shared" si="2"/>
        <v>261.90621081400695</v>
      </c>
    </row>
    <row r="27" spans="1:17" ht="12" customHeight="1" x14ac:dyDescent="0.25">
      <c r="A27" s="23" t="s">
        <v>142</v>
      </c>
      <c r="B27" s="67"/>
      <c r="C27" s="67">
        <f t="shared" si="2"/>
        <v>1302.75</v>
      </c>
      <c r="D27" s="67">
        <f t="shared" si="2"/>
        <v>1302.7499999999964</v>
      </c>
      <c r="E27" s="67">
        <f t="shared" si="2"/>
        <v>1302.7500000000073</v>
      </c>
      <c r="F27" s="67">
        <f t="shared" si="2"/>
        <v>1302.75</v>
      </c>
      <c r="G27" s="67">
        <f t="shared" si="2"/>
        <v>1302.75</v>
      </c>
      <c r="H27" s="67">
        <f t="shared" si="2"/>
        <v>1302.75</v>
      </c>
      <c r="I27" s="67">
        <f t="shared" si="2"/>
        <v>5305.7025193646296</v>
      </c>
      <c r="J27" s="67">
        <f t="shared" si="2"/>
        <v>1302.7499999999964</v>
      </c>
      <c r="K27" s="67">
        <f t="shared" si="2"/>
        <v>3204.9029132156174</v>
      </c>
      <c r="L27" s="67">
        <f t="shared" si="2"/>
        <v>4776.0703843061783</v>
      </c>
      <c r="M27" s="67">
        <f t="shared" si="2"/>
        <v>3402.1691045494845</v>
      </c>
      <c r="N27" s="67">
        <f t="shared" si="2"/>
        <v>3119.329349362939</v>
      </c>
      <c r="O27" s="67">
        <f t="shared" si="2"/>
        <v>4185.1429884914178</v>
      </c>
      <c r="P27" s="67">
        <f t="shared" si="2"/>
        <v>5784.4320741316551</v>
      </c>
      <c r="Q27" s="67">
        <f t="shared" si="2"/>
        <v>1672.4832006795732</v>
      </c>
    </row>
    <row r="28" spans="1:17" ht="12" customHeight="1" x14ac:dyDescent="0.25">
      <c r="A28" s="23" t="s">
        <v>141</v>
      </c>
      <c r="B28" s="67"/>
      <c r="C28" s="67">
        <f t="shared" si="2"/>
        <v>1011.7576028615495</v>
      </c>
      <c r="D28" s="67">
        <f t="shared" si="2"/>
        <v>1496.8232478269892</v>
      </c>
      <c r="E28" s="67">
        <f t="shared" si="2"/>
        <v>811.85906594507105</v>
      </c>
      <c r="F28" s="67">
        <f t="shared" si="2"/>
        <v>796.79284029049268</v>
      </c>
      <c r="G28" s="67">
        <f t="shared" si="2"/>
        <v>740.25</v>
      </c>
      <c r="H28" s="67">
        <f t="shared" si="2"/>
        <v>740.25000000000182</v>
      </c>
      <c r="I28" s="67">
        <f t="shared" si="2"/>
        <v>740.25</v>
      </c>
      <c r="J28" s="67">
        <f t="shared" si="2"/>
        <v>965.16222904964161</v>
      </c>
      <c r="K28" s="67">
        <f t="shared" si="2"/>
        <v>2533.0076028615549</v>
      </c>
      <c r="L28" s="67">
        <f t="shared" si="2"/>
        <v>4406.0732478269929</v>
      </c>
      <c r="M28" s="67">
        <f t="shared" si="2"/>
        <v>2850.1090659450638</v>
      </c>
      <c r="N28" s="67">
        <f t="shared" si="2"/>
        <v>1719.0428402904945</v>
      </c>
      <c r="O28" s="67">
        <f t="shared" si="2"/>
        <v>3397.2677767395071</v>
      </c>
      <c r="P28" s="67">
        <f t="shared" si="2"/>
        <v>2739.4988956415327</v>
      </c>
      <c r="Q28" s="67">
        <f t="shared" si="2"/>
        <v>2117.6414320066251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130.5</v>
      </c>
      <c r="D30" s="67">
        <f t="shared" si="3"/>
        <v>714.25900656611498</v>
      </c>
      <c r="E30" s="67">
        <f t="shared" si="3"/>
        <v>130.5</v>
      </c>
      <c r="F30" s="67">
        <f t="shared" si="3"/>
        <v>130.49999999999977</v>
      </c>
      <c r="G30" s="67">
        <f t="shared" si="3"/>
        <v>130.50000000000023</v>
      </c>
      <c r="H30" s="67">
        <f t="shared" si="3"/>
        <v>130.5</v>
      </c>
      <c r="I30" s="67">
        <f t="shared" si="3"/>
        <v>130.5</v>
      </c>
      <c r="J30" s="67">
        <f t="shared" si="3"/>
        <v>130.49999999999955</v>
      </c>
      <c r="K30" s="67">
        <f t="shared" si="3"/>
        <v>410.15954002562739</v>
      </c>
      <c r="L30" s="67">
        <f t="shared" si="3"/>
        <v>257.75900656611475</v>
      </c>
      <c r="M30" s="67">
        <f t="shared" si="3"/>
        <v>214.77734708726393</v>
      </c>
      <c r="N30" s="67">
        <f t="shared" si="3"/>
        <v>1848.9999999999995</v>
      </c>
      <c r="O30" s="67">
        <f t="shared" si="3"/>
        <v>0</v>
      </c>
      <c r="P30" s="67">
        <f t="shared" si="3"/>
        <v>130.50000000000182</v>
      </c>
      <c r="Q30" s="67">
        <f t="shared" si="3"/>
        <v>910.82934614667647</v>
      </c>
    </row>
    <row r="31" spans="1:17" ht="12" customHeight="1" x14ac:dyDescent="0.25">
      <c r="A31" s="29" t="s">
        <v>140</v>
      </c>
      <c r="B31" s="83"/>
      <c r="C31" s="83">
        <f t="shared" si="3"/>
        <v>2697</v>
      </c>
      <c r="D31" s="83">
        <f t="shared" si="3"/>
        <v>2697.0000000000073</v>
      </c>
      <c r="E31" s="83">
        <f t="shared" si="3"/>
        <v>2697</v>
      </c>
      <c r="F31" s="83">
        <f t="shared" si="3"/>
        <v>2697</v>
      </c>
      <c r="G31" s="83">
        <f t="shared" si="3"/>
        <v>2697</v>
      </c>
      <c r="H31" s="83">
        <f t="shared" si="3"/>
        <v>2697</v>
      </c>
      <c r="I31" s="83">
        <f t="shared" si="3"/>
        <v>2697</v>
      </c>
      <c r="J31" s="83">
        <f t="shared" si="3"/>
        <v>2696.9999999999927</v>
      </c>
      <c r="K31" s="83">
        <f t="shared" si="3"/>
        <v>6966.6417848774072</v>
      </c>
      <c r="L31" s="83">
        <f t="shared" si="3"/>
        <v>11043.490993433894</v>
      </c>
      <c r="M31" s="83">
        <f t="shared" si="3"/>
        <v>7628.4726529127365</v>
      </c>
      <c r="N31" s="83">
        <f t="shared" si="3"/>
        <v>5846.111426302421</v>
      </c>
      <c r="O31" s="83">
        <f t="shared" si="3"/>
        <v>6525.1171203052218</v>
      </c>
      <c r="P31" s="83">
        <f t="shared" si="3"/>
        <v>7193.1864492776658</v>
      </c>
      <c r="Q31" s="83">
        <f t="shared" si="3"/>
        <v>4807.6945524456969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4391.75</v>
      </c>
      <c r="D35" s="67">
        <f>RES_hhdet_in!D$163</f>
        <v>8473.75</v>
      </c>
      <c r="E35" s="67">
        <f>RES_hhdet_in!E$163</f>
        <v>5015.75</v>
      </c>
      <c r="F35" s="67">
        <f>RES_hhdet_in!F$163</f>
        <v>3200.75</v>
      </c>
      <c r="G35" s="67">
        <f>RES_hhdet_in!G$163</f>
        <v>3908.75</v>
      </c>
      <c r="H35" s="67">
        <f>RES_hhdet_in!H$163</f>
        <v>4588.75</v>
      </c>
      <c r="I35" s="67">
        <f>RES_hhdet_in!I$163</f>
        <v>2162.75</v>
      </c>
      <c r="J35" s="67">
        <f>RES_hhdet_in!J$163</f>
        <v>6962.75</v>
      </c>
      <c r="K35" s="67">
        <f>RES_hhdet_in!K$163</f>
        <v>5423.75</v>
      </c>
      <c r="L35" s="67">
        <f>RES_hhdet_in!L$163</f>
        <v>10730.75</v>
      </c>
      <c r="M35" s="67">
        <f>RES_hhdet_in!M$163</f>
        <v>9200.75</v>
      </c>
      <c r="N35" s="67">
        <f>RES_hhdet_in!N$163</f>
        <v>5474.75</v>
      </c>
      <c r="O35" s="67">
        <f>RES_hhdet_in!O$163</f>
        <v>3404.75</v>
      </c>
      <c r="P35" s="67">
        <f>RES_hhdet_in!P$163</f>
        <v>4015.75</v>
      </c>
      <c r="Q35" s="67">
        <f>RES_hhdet_in!Q$163</f>
        <v>3279.75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1443</v>
      </c>
      <c r="D37" s="67">
        <f>RES_hhdet_in!D$165</f>
        <v>1891</v>
      </c>
      <c r="E37" s="67">
        <f>RES_hhdet_in!E$165</f>
        <v>1681</v>
      </c>
      <c r="F37" s="67">
        <f>RES_hhdet_in!F$165</f>
        <v>1569</v>
      </c>
      <c r="G37" s="67">
        <f>RES_hhdet_in!G$165</f>
        <v>1809</v>
      </c>
      <c r="H37" s="67">
        <f>RES_hhdet_in!H$165</f>
        <v>2021</v>
      </c>
      <c r="I37" s="67">
        <f>RES_hhdet_in!I$165</f>
        <v>1663</v>
      </c>
      <c r="J37" s="67">
        <f>RES_hhdet_in!J$165</f>
        <v>2647.0000000000018</v>
      </c>
      <c r="K37" s="67">
        <f>RES_hhdet_in!K$165</f>
        <v>3276</v>
      </c>
      <c r="L37" s="67">
        <f>RES_hhdet_in!L$165</f>
        <v>5279</v>
      </c>
      <c r="M37" s="67">
        <f>RES_hhdet_in!M$165</f>
        <v>4622</v>
      </c>
      <c r="N37" s="67">
        <f>RES_hhdet_in!N$165</f>
        <v>2955</v>
      </c>
      <c r="O37" s="67">
        <f>RES_hhdet_in!O$165</f>
        <v>2704</v>
      </c>
      <c r="P37" s="67">
        <f>RES_hhdet_in!P$165</f>
        <v>3248</v>
      </c>
      <c r="Q37" s="67">
        <f>RES_hhdet_in!Q$165</f>
        <v>2157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445.28365633541267</v>
      </c>
      <c r="D39" s="67">
        <f>RES_hhdet_in!D$167</f>
        <v>854.20714631592944</v>
      </c>
      <c r="E39" s="67">
        <f>RES_hhdet_in!E$167</f>
        <v>509.0759708738276</v>
      </c>
      <c r="F39" s="67">
        <f>RES_hhdet_in!F$167</f>
        <v>467.00056987816066</v>
      </c>
      <c r="G39" s="67">
        <f>RES_hhdet_in!G$167</f>
        <v>379.16681700782459</v>
      </c>
      <c r="H39" s="67">
        <f>RES_hhdet_in!H$167</f>
        <v>384.17882650239682</v>
      </c>
      <c r="I39" s="67">
        <f>RES_hhdet_in!I$167</f>
        <v>89.913750356960293</v>
      </c>
      <c r="J39" s="67">
        <f>RES_hhdet_in!J$167</f>
        <v>184.71464583113357</v>
      </c>
      <c r="K39" s="67">
        <f>RES_hhdet_in!K$167</f>
        <v>379.27373249042415</v>
      </c>
      <c r="L39" s="67">
        <f>RES_hhdet_in!L$167</f>
        <v>245.5826086956522</v>
      </c>
      <c r="M39" s="67">
        <f>RES_hhdet_in!M$167</f>
        <v>95.00323857502697</v>
      </c>
      <c r="N39" s="67">
        <f>RES_hhdet_in!N$167</f>
        <v>0</v>
      </c>
      <c r="O39" s="67">
        <f>RES_hhdet_in!O$167</f>
        <v>2775.0000000000064</v>
      </c>
      <c r="P39" s="67">
        <f>RES_hhdet_in!P$167</f>
        <v>611.499999999995</v>
      </c>
      <c r="Q39" s="67">
        <f>RES_hhdet_in!Q$167</f>
        <v>124.80097903213799</v>
      </c>
    </row>
    <row r="40" spans="1:17" ht="12" customHeight="1" x14ac:dyDescent="0.25">
      <c r="A40" s="23" t="s">
        <v>143</v>
      </c>
      <c r="B40" s="67"/>
      <c r="C40" s="67">
        <f>RES_hhdet_in!C$168</f>
        <v>280.46847796813444</v>
      </c>
      <c r="D40" s="67">
        <f>RES_hhdet_in!D$168</f>
        <v>480.3992215509042</v>
      </c>
      <c r="E40" s="67">
        <f>RES_hhdet_in!E$168</f>
        <v>297.39585863161682</v>
      </c>
      <c r="F40" s="67">
        <f>RES_hhdet_in!F$168</f>
        <v>262.62161977526779</v>
      </c>
      <c r="G40" s="67">
        <f>RES_hhdet_in!G$168</f>
        <v>211.19162325754257</v>
      </c>
      <c r="H40" s="67">
        <f>RES_hhdet_in!H$168</f>
        <v>233.36739293756543</v>
      </c>
      <c r="I40" s="67">
        <f>RES_hhdet_in!I$168</f>
        <v>1049.7499999999998</v>
      </c>
      <c r="J40" s="67">
        <f>RES_hhdet_in!J$168</f>
        <v>476.57229761446791</v>
      </c>
      <c r="K40" s="67">
        <f>RES_hhdet_in!K$168</f>
        <v>319.35910500126158</v>
      </c>
      <c r="L40" s="67">
        <f>RES_hhdet_in!L$168</f>
        <v>265.7507608004542</v>
      </c>
      <c r="M40" s="67">
        <f>RES_hhdet_in!M$168</f>
        <v>85.625813695439064</v>
      </c>
      <c r="N40" s="67">
        <f>RES_hhdet_in!N$168</f>
        <v>0</v>
      </c>
      <c r="O40" s="67">
        <f>RES_hhdet_in!O$168</f>
        <v>3875.7794759683115</v>
      </c>
      <c r="P40" s="67">
        <f>RES_hhdet_in!P$168</f>
        <v>640.74999999999284</v>
      </c>
      <c r="Q40" s="67">
        <f>RES_hhdet_in!Q$168</f>
        <v>471.90621081400803</v>
      </c>
    </row>
    <row r="41" spans="1:17" ht="12" customHeight="1" x14ac:dyDescent="0.25">
      <c r="A41" s="23" t="s">
        <v>142</v>
      </c>
      <c r="B41" s="67"/>
      <c r="C41" s="67">
        <f>RES_hhdet_in!C$171</f>
        <v>2756.7500000000027</v>
      </c>
      <c r="D41" s="67">
        <f>RES_hhdet_in!D$171</f>
        <v>5224.7499999999982</v>
      </c>
      <c r="E41" s="67">
        <f>RES_hhdet_in!E$171</f>
        <v>2982.7499999999986</v>
      </c>
      <c r="F41" s="67">
        <f>RES_hhdet_in!F$171</f>
        <v>2347.7500000000036</v>
      </c>
      <c r="G41" s="67">
        <f>RES_hhdet_in!G$171</f>
        <v>2978.7499999999982</v>
      </c>
      <c r="H41" s="67">
        <f>RES_hhdet_in!H$171</f>
        <v>2760.75</v>
      </c>
      <c r="I41" s="67">
        <f>RES_hhdet_in!I$171</f>
        <v>520.70251936462944</v>
      </c>
      <c r="J41" s="67">
        <f>RES_hhdet_in!J$171</f>
        <v>3041.7499999999982</v>
      </c>
      <c r="K41" s="67">
        <f>RES_hhdet_in!K$171</f>
        <v>4608.9029132156202</v>
      </c>
      <c r="L41" s="67">
        <f>RES_hhdet_in!L$171</f>
        <v>9280.0703843061729</v>
      </c>
      <c r="M41" s="67">
        <f>RES_hhdet_in!M$171</f>
        <v>7353.1691045494881</v>
      </c>
      <c r="N41" s="67">
        <f>RES_hhdet_in!N$171</f>
        <v>5485.329349362939</v>
      </c>
      <c r="O41" s="67">
        <f>RES_hhdet_in!O$171</f>
        <v>2134.1429884914023</v>
      </c>
      <c r="P41" s="67">
        <f>RES_hhdet_in!P$171</f>
        <v>6098.4320741316569</v>
      </c>
      <c r="Q41" s="67">
        <f>RES_hhdet_in!Q$171</f>
        <v>1076.4832006795682</v>
      </c>
    </row>
    <row r="42" spans="1:17" ht="12" customHeight="1" x14ac:dyDescent="0.25">
      <c r="A42" s="23" t="s">
        <v>141</v>
      </c>
      <c r="B42" s="67"/>
      <c r="C42" s="67">
        <f>RES_hhdet_in!C$172</f>
        <v>1792.7576028615499</v>
      </c>
      <c r="D42" s="67">
        <f>RES_hhdet_in!D$172</f>
        <v>3665.8232478269911</v>
      </c>
      <c r="E42" s="67">
        <f>RES_hhdet_in!E$172</f>
        <v>2109.8590659450688</v>
      </c>
      <c r="F42" s="67">
        <f>RES_hhdet_in!F$172</f>
        <v>978.79284029049063</v>
      </c>
      <c r="G42" s="67">
        <f>RES_hhdet_in!G$172</f>
        <v>1699.25</v>
      </c>
      <c r="H42" s="67">
        <f>RES_hhdet_in!H$172</f>
        <v>2244.25</v>
      </c>
      <c r="I42" s="67">
        <f>RES_hhdet_in!I$172</f>
        <v>6164.2500000000009</v>
      </c>
      <c r="J42" s="67">
        <f>RES_hhdet_in!J$172</f>
        <v>4548.162229049648</v>
      </c>
      <c r="K42" s="67">
        <f>RES_hhdet_in!K$172</f>
        <v>4998.0076028615458</v>
      </c>
      <c r="L42" s="67">
        <f>RES_hhdet_in!L$172</f>
        <v>9769.0732478269965</v>
      </c>
      <c r="M42" s="67">
        <f>RES_hhdet_in!M$172</f>
        <v>7212.1090659450683</v>
      </c>
      <c r="N42" s="67">
        <f>RES_hhdet_in!N$172</f>
        <v>4865.0428402904909</v>
      </c>
      <c r="O42" s="67">
        <f>RES_hhdet_in!O$172</f>
        <v>1031.2677767395064</v>
      </c>
      <c r="P42" s="67">
        <f>RES_hhdet_in!P$172</f>
        <v>3696.4988956415286</v>
      </c>
      <c r="Q42" s="67">
        <f>RES_hhdet_in!Q$172</f>
        <v>4049.6414320066274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252.5</v>
      </c>
      <c r="D44" s="67">
        <f>RES_hhdet_in!D$176</f>
        <v>127.25900656611502</v>
      </c>
      <c r="E44" s="67">
        <f>RES_hhdet_in!E$176</f>
        <v>211.50000000000006</v>
      </c>
      <c r="F44" s="67">
        <f>RES_hhdet_in!F$176</f>
        <v>289.49999999999983</v>
      </c>
      <c r="G44" s="67">
        <f>RES_hhdet_in!G$176</f>
        <v>103.4999999999999</v>
      </c>
      <c r="H44" s="67">
        <f>RES_hhdet_in!H$176</f>
        <v>157.49999999999977</v>
      </c>
      <c r="I44" s="67">
        <f>RES_hhdet_in!I$176</f>
        <v>249.50000000000034</v>
      </c>
      <c r="J44" s="67">
        <f>RES_hhdet_in!J$176</f>
        <v>334.49999999999955</v>
      </c>
      <c r="K44" s="67">
        <f>RES_hhdet_in!K$176</f>
        <v>65.159540025627422</v>
      </c>
      <c r="L44" s="67">
        <f>RES_hhdet_in!L$176</f>
        <v>1396.7590065661147</v>
      </c>
      <c r="M44" s="67">
        <f>RES_hhdet_in!M$176</f>
        <v>376.77734708726325</v>
      </c>
      <c r="N44" s="67">
        <f>RES_hhdet_in!N$176</f>
        <v>0</v>
      </c>
      <c r="O44" s="67">
        <f>RES_hhdet_in!O$176</f>
        <v>2618.000000000005</v>
      </c>
      <c r="P44" s="67">
        <f>RES_hhdet_in!P$176</f>
        <v>2949.499999999995</v>
      </c>
      <c r="Q44" s="67">
        <f>RES_hhdet_in!Q$176</f>
        <v>500.82934614667613</v>
      </c>
    </row>
    <row r="45" spans="1:17" ht="12" customHeight="1" x14ac:dyDescent="0.25">
      <c r="A45" s="29" t="s">
        <v>140</v>
      </c>
      <c r="B45" s="83"/>
      <c r="C45" s="83">
        <f>RES_hhdet_in!C$177</f>
        <v>5082</v>
      </c>
      <c r="D45" s="83">
        <f>RES_hhdet_in!D$177</f>
        <v>9872.9999999999982</v>
      </c>
      <c r="E45" s="83">
        <f>RES_hhdet_in!E$177</f>
        <v>5747</v>
      </c>
      <c r="F45" s="83">
        <f>RES_hhdet_in!F$177</f>
        <v>3854</v>
      </c>
      <c r="G45" s="83">
        <f>RES_hhdet_in!G$177</f>
        <v>4748</v>
      </c>
      <c r="H45" s="83">
        <f>RES_hhdet_in!H$177</f>
        <v>5374</v>
      </c>
      <c r="I45" s="83">
        <f>RES_hhdet_in!I$177</f>
        <v>2855.9999999999982</v>
      </c>
      <c r="J45" s="83">
        <f>RES_hhdet_in!J$177</f>
        <v>7571</v>
      </c>
      <c r="K45" s="83">
        <f>RES_hhdet_in!K$177</f>
        <v>10850.641784877409</v>
      </c>
      <c r="L45" s="83">
        <f>RES_hhdet_in!L$177</f>
        <v>18750.490993433887</v>
      </c>
      <c r="M45" s="83">
        <f>RES_hhdet_in!M$177</f>
        <v>14782.47265291274</v>
      </c>
      <c r="N45" s="83">
        <f>RES_hhdet_in!N$177</f>
        <v>11285.111426302426</v>
      </c>
      <c r="O45" s="83">
        <f>RES_hhdet_in!O$177</f>
        <v>5427.1171203052254</v>
      </c>
      <c r="P45" s="83">
        <f>RES_hhdet_in!P$177</f>
        <v>6505.1864492776585</v>
      </c>
      <c r="Q45" s="83">
        <f>RES_hhdet_in!Q$177</f>
        <v>6612.6945524456878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1911.5630240501832</v>
      </c>
      <c r="D49" s="67">
        <f>RES_hhdet_in_new!D$163</f>
        <v>3518.3820127474637</v>
      </c>
      <c r="E49" s="67">
        <f>RES_hhdet_in_new!E$163</f>
        <v>1953.6518935945044</v>
      </c>
      <c r="F49" s="67">
        <f>RES_hhdet_in_new!F$163</f>
        <v>1706.7184845309366</v>
      </c>
      <c r="G49" s="67">
        <f>RES_hhdet_in_new!G$163</f>
        <v>1428.7904177693119</v>
      </c>
      <c r="H49" s="67">
        <f>RES_hhdet_in_new!H$163</f>
        <v>1721.8100510376159</v>
      </c>
      <c r="I49" s="67">
        <f>RES_hhdet_in_new!I$163</f>
        <v>855.49711535213237</v>
      </c>
      <c r="J49" s="67">
        <f>RES_hhdet_in_new!J$163</f>
        <v>3035.81046972884</v>
      </c>
      <c r="K49" s="67">
        <f>RES_hhdet_in_new!K$163</f>
        <v>2434.4799743238095</v>
      </c>
      <c r="L49" s="67">
        <f>RES_hhdet_in_new!L$163</f>
        <v>4269.1879406920234</v>
      </c>
      <c r="M49" s="67">
        <f>RES_hhdet_in_new!M$163</f>
        <v>3764.2223229379733</v>
      </c>
      <c r="N49" s="67">
        <f>RES_hhdet_in_new!N$163</f>
        <v>1298.0473732357821</v>
      </c>
      <c r="O49" s="67">
        <f>RES_hhdet_in_new!O$163</f>
        <v>922.41001905851601</v>
      </c>
      <c r="P49" s="67">
        <f>RES_hhdet_in_new!P$163</f>
        <v>2364.5706013251252</v>
      </c>
      <c r="Q49" s="67">
        <f>RES_hhdet_in_new!Q$163</f>
        <v>993.01783872933379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628</v>
      </c>
      <c r="D51" s="67">
        <f>RES_hhdet_in_new!D$165</f>
        <v>785</v>
      </c>
      <c r="E51" s="67">
        <f>RES_hhdet_in_new!E$165</f>
        <v>654.99999999999989</v>
      </c>
      <c r="F51" s="67">
        <f>RES_hhdet_in_new!F$165</f>
        <v>836.99999999999989</v>
      </c>
      <c r="G51" s="67">
        <f>RES_hhdet_in_new!G$165</f>
        <v>660.99999999999989</v>
      </c>
      <c r="H51" s="67">
        <f>RES_hhdet_in_new!H$165</f>
        <v>757.99999999999989</v>
      </c>
      <c r="I51" s="67">
        <f>RES_hhdet_in_new!I$165</f>
        <v>657.99999999999989</v>
      </c>
      <c r="J51" s="67">
        <f>RES_hhdet_in_new!J$165</f>
        <v>1154</v>
      </c>
      <c r="K51" s="67">
        <f>RES_hhdet_in_new!K$165</f>
        <v>1470</v>
      </c>
      <c r="L51" s="67">
        <f>RES_hhdet_in_new!L$165</f>
        <v>2100</v>
      </c>
      <c r="M51" s="67">
        <f>RES_hhdet_in_new!M$165</f>
        <v>1891</v>
      </c>
      <c r="N51" s="67">
        <f>RES_hhdet_in_new!N$165</f>
        <v>701</v>
      </c>
      <c r="O51" s="67">
        <f>RES_hhdet_in_new!O$165</f>
        <v>733</v>
      </c>
      <c r="P51" s="67">
        <f>RES_hhdet_in_new!P$165</f>
        <v>1912.9999999999995</v>
      </c>
      <c r="Q51" s="67">
        <f>RES_hhdet_in_new!Q$165</f>
        <v>652.99999999999989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722.39697036882626</v>
      </c>
      <c r="D55" s="67">
        <f>RES_hhdet_in_new!D$171</f>
        <v>863.56147139765972</v>
      </c>
      <c r="E55" s="67">
        <f>RES_hhdet_in_new!E$171</f>
        <v>415.12203779137138</v>
      </c>
      <c r="F55" s="67">
        <f>RES_hhdet_in_new!F$171</f>
        <v>977.2788398329501</v>
      </c>
      <c r="G55" s="67">
        <f>RES_hhdet_in_new!G$171</f>
        <v>300.95114357993515</v>
      </c>
      <c r="H55" s="67">
        <f>RES_hhdet_in_new!H$171</f>
        <v>137.13258825098544</v>
      </c>
      <c r="I55" s="67">
        <f>RES_hhdet_in_new!I$171</f>
        <v>0</v>
      </c>
      <c r="J55" s="67">
        <f>RES_hhdet_in_new!J$171</f>
        <v>0</v>
      </c>
      <c r="K55" s="67">
        <f>RES_hhdet_in_new!K$171</f>
        <v>0</v>
      </c>
      <c r="L55" s="67">
        <f>RES_hhdet_in_new!L$171</f>
        <v>0</v>
      </c>
      <c r="M55" s="67">
        <f>RES_hhdet_in_new!M$171</f>
        <v>0</v>
      </c>
      <c r="N55" s="67">
        <f>RES_hhdet_in_new!N$171</f>
        <v>0</v>
      </c>
      <c r="O55" s="67">
        <f>RES_hhdet_in_new!O$171</f>
        <v>431.11552722807068</v>
      </c>
      <c r="P55" s="67">
        <f>RES_hhdet_in_new!P$171</f>
        <v>652.26195295287232</v>
      </c>
      <c r="Q55" s="67">
        <f>RES_hhdet_in_new!Q$171</f>
        <v>0</v>
      </c>
    </row>
    <row r="56" spans="1:17" ht="12" customHeight="1" x14ac:dyDescent="0.25">
      <c r="A56" s="148" t="s">
        <v>141</v>
      </c>
      <c r="B56" s="67"/>
      <c r="C56" s="67">
        <f>RES_hhdet_in_new!C$172</f>
        <v>1189.166053681357</v>
      </c>
      <c r="D56" s="67">
        <f>RES_hhdet_in_new!D$172</f>
        <v>2654.820541349804</v>
      </c>
      <c r="E56" s="67">
        <f>RES_hhdet_in_new!E$172</f>
        <v>1538.5298558031329</v>
      </c>
      <c r="F56" s="67">
        <f>RES_hhdet_in_new!F$172</f>
        <v>729.43964469798652</v>
      </c>
      <c r="G56" s="67">
        <f>RES_hhdet_in_new!G$172</f>
        <v>1127.8392741893767</v>
      </c>
      <c r="H56" s="67">
        <f>RES_hhdet_in_new!H$172</f>
        <v>1584.6774627866305</v>
      </c>
      <c r="I56" s="67">
        <f>RES_hhdet_in_new!I$172</f>
        <v>855.49711535213237</v>
      </c>
      <c r="J56" s="67">
        <f>RES_hhdet_in_new!J$172</f>
        <v>3035.81046972884</v>
      </c>
      <c r="K56" s="67">
        <f>RES_hhdet_in_new!K$172</f>
        <v>2434.4799743238095</v>
      </c>
      <c r="L56" s="67">
        <f>RES_hhdet_in_new!L$172</f>
        <v>4269.1879406920234</v>
      </c>
      <c r="M56" s="67">
        <f>RES_hhdet_in_new!M$172</f>
        <v>3764.2223229379733</v>
      </c>
      <c r="N56" s="67">
        <f>RES_hhdet_in_new!N$172</f>
        <v>1298.0473732357821</v>
      </c>
      <c r="O56" s="67">
        <f>RES_hhdet_in_new!O$172</f>
        <v>491.29449183044534</v>
      </c>
      <c r="P56" s="67">
        <f>RES_hhdet_in_new!P$172</f>
        <v>1712.3086483722527</v>
      </c>
      <c r="Q56" s="67">
        <f>RES_hhdet_in_new!Q$172</f>
        <v>993.01783872933379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1911.5630240501832</v>
      </c>
      <c r="D59" s="83">
        <f>RES_hhdet_in_new!D$177</f>
        <v>3518.3820127474637</v>
      </c>
      <c r="E59" s="83">
        <f>RES_hhdet_in_new!E$177</f>
        <v>1953.6518935945044</v>
      </c>
      <c r="F59" s="83">
        <f>RES_hhdet_in_new!F$177</f>
        <v>1706.7184845309366</v>
      </c>
      <c r="G59" s="83">
        <f>RES_hhdet_in_new!G$177</f>
        <v>1428.7904177693119</v>
      </c>
      <c r="H59" s="83">
        <f>RES_hhdet_in_new!H$177</f>
        <v>1721.8100510376159</v>
      </c>
      <c r="I59" s="83">
        <f>RES_hhdet_in_new!I$177</f>
        <v>855.49711535213237</v>
      </c>
      <c r="J59" s="83">
        <f>RES_hhdet_in_new!J$177</f>
        <v>3035.81046972884</v>
      </c>
      <c r="K59" s="83">
        <f>RES_hhdet_in_new!K$177</f>
        <v>2434.4799743238095</v>
      </c>
      <c r="L59" s="83">
        <f>RES_hhdet_in_new!L$177</f>
        <v>4269.1879406920234</v>
      </c>
      <c r="M59" s="83">
        <f>RES_hhdet_in_new!M$177</f>
        <v>3764.2223229379733</v>
      </c>
      <c r="N59" s="83">
        <f>RES_hhdet_in_new!N$177</f>
        <v>1298.0473732357821</v>
      </c>
      <c r="O59" s="83">
        <f>RES_hhdet_in_new!O$177</f>
        <v>922.41001905851601</v>
      </c>
      <c r="P59" s="83">
        <f>RES_hhdet_in_new!P$177</f>
        <v>2364.5706013251252</v>
      </c>
      <c r="Q59" s="83">
        <f>RES_hhdet_in_new!Q$177</f>
        <v>993.01783872933379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2480.1869759498168</v>
      </c>
      <c r="D63" s="67">
        <f t="shared" ref="D63:Q63" si="4">D35-D49</f>
        <v>4955.3679872525363</v>
      </c>
      <c r="E63" s="67">
        <f t="shared" si="4"/>
        <v>3062.0981064054959</v>
      </c>
      <c r="F63" s="67">
        <f t="shared" si="4"/>
        <v>1494.0315154690634</v>
      </c>
      <c r="G63" s="67">
        <f t="shared" si="4"/>
        <v>2479.9595822306883</v>
      </c>
      <c r="H63" s="67">
        <f t="shared" si="4"/>
        <v>2866.9399489623838</v>
      </c>
      <c r="I63" s="67">
        <f t="shared" si="4"/>
        <v>1307.2528846478676</v>
      </c>
      <c r="J63" s="67">
        <f t="shared" si="4"/>
        <v>3926.93953027116</v>
      </c>
      <c r="K63" s="67">
        <f t="shared" si="4"/>
        <v>2989.2700256761905</v>
      </c>
      <c r="L63" s="67">
        <f t="shared" si="4"/>
        <v>6461.5620593079766</v>
      </c>
      <c r="M63" s="67">
        <f t="shared" si="4"/>
        <v>5436.5276770620267</v>
      </c>
      <c r="N63" s="67">
        <f t="shared" si="4"/>
        <v>4176.7026267642177</v>
      </c>
      <c r="O63" s="67">
        <f t="shared" si="4"/>
        <v>2482.3399809414841</v>
      </c>
      <c r="P63" s="67">
        <f t="shared" si="4"/>
        <v>1651.1793986748748</v>
      </c>
      <c r="Q63" s="67">
        <f t="shared" si="4"/>
        <v>2286.7321612706664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815</v>
      </c>
      <c r="D65" s="67">
        <f t="shared" ref="D65:Q65" si="5">D37-D51</f>
        <v>1106</v>
      </c>
      <c r="E65" s="67">
        <f t="shared" si="5"/>
        <v>1026</v>
      </c>
      <c r="F65" s="67">
        <f t="shared" si="5"/>
        <v>732.00000000000011</v>
      </c>
      <c r="G65" s="67">
        <f t="shared" si="5"/>
        <v>1148</v>
      </c>
      <c r="H65" s="67">
        <f t="shared" si="5"/>
        <v>1263</v>
      </c>
      <c r="I65" s="67">
        <f t="shared" si="5"/>
        <v>1005.0000000000001</v>
      </c>
      <c r="J65" s="67">
        <f t="shared" si="5"/>
        <v>1493.0000000000018</v>
      </c>
      <c r="K65" s="67">
        <f t="shared" si="5"/>
        <v>1806</v>
      </c>
      <c r="L65" s="67">
        <f t="shared" si="5"/>
        <v>3179</v>
      </c>
      <c r="M65" s="67">
        <f t="shared" si="5"/>
        <v>2731</v>
      </c>
      <c r="N65" s="67">
        <f t="shared" si="5"/>
        <v>2254</v>
      </c>
      <c r="O65" s="67">
        <f t="shared" si="5"/>
        <v>1971</v>
      </c>
      <c r="P65" s="67">
        <f t="shared" si="5"/>
        <v>1335.0000000000005</v>
      </c>
      <c r="Q65" s="67">
        <f t="shared" si="5"/>
        <v>1504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445.28365633541267</v>
      </c>
      <c r="D67" s="67">
        <f t="shared" si="6"/>
        <v>854.20714631592944</v>
      </c>
      <c r="E67" s="67">
        <f t="shared" si="6"/>
        <v>509.0759708738276</v>
      </c>
      <c r="F67" s="67">
        <f t="shared" si="6"/>
        <v>467.00056987816066</v>
      </c>
      <c r="G67" s="67">
        <f t="shared" si="6"/>
        <v>379.16681700782459</v>
      </c>
      <c r="H67" s="67">
        <f t="shared" si="6"/>
        <v>384.17882650239682</v>
      </c>
      <c r="I67" s="67">
        <f t="shared" si="6"/>
        <v>89.913750356960293</v>
      </c>
      <c r="J67" s="67">
        <f t="shared" si="6"/>
        <v>184.71464583113357</v>
      </c>
      <c r="K67" s="67">
        <f t="shared" si="6"/>
        <v>379.27373249042415</v>
      </c>
      <c r="L67" s="67">
        <f t="shared" si="6"/>
        <v>245.5826086956522</v>
      </c>
      <c r="M67" s="67">
        <f t="shared" si="6"/>
        <v>95.00323857502697</v>
      </c>
      <c r="N67" s="67">
        <f t="shared" si="6"/>
        <v>0</v>
      </c>
      <c r="O67" s="67">
        <f t="shared" si="6"/>
        <v>2775.0000000000064</v>
      </c>
      <c r="P67" s="67">
        <f t="shared" si="6"/>
        <v>611.499999999995</v>
      </c>
      <c r="Q67" s="67">
        <f t="shared" si="6"/>
        <v>124.80097903213799</v>
      </c>
    </row>
    <row r="68" spans="1:17" ht="12" customHeight="1" x14ac:dyDescent="0.25">
      <c r="A68" s="148" t="s">
        <v>143</v>
      </c>
      <c r="B68" s="67"/>
      <c r="C68" s="67">
        <f t="shared" si="6"/>
        <v>280.46847796813444</v>
      </c>
      <c r="D68" s="67">
        <f t="shared" si="6"/>
        <v>480.3992215509042</v>
      </c>
      <c r="E68" s="67">
        <f t="shared" si="6"/>
        <v>297.39585863161682</v>
      </c>
      <c r="F68" s="67">
        <f t="shared" si="6"/>
        <v>262.62161977526779</v>
      </c>
      <c r="G68" s="67">
        <f t="shared" si="6"/>
        <v>211.19162325754257</v>
      </c>
      <c r="H68" s="67">
        <f t="shared" si="6"/>
        <v>233.36739293756543</v>
      </c>
      <c r="I68" s="67">
        <f t="shared" si="6"/>
        <v>1049.7499999999998</v>
      </c>
      <c r="J68" s="67">
        <f t="shared" si="6"/>
        <v>476.57229761446791</v>
      </c>
      <c r="K68" s="67">
        <f t="shared" si="6"/>
        <v>319.35910500126158</v>
      </c>
      <c r="L68" s="67">
        <f t="shared" si="6"/>
        <v>265.7507608004542</v>
      </c>
      <c r="M68" s="67">
        <f t="shared" si="6"/>
        <v>85.625813695439064</v>
      </c>
      <c r="N68" s="67">
        <f t="shared" si="6"/>
        <v>0</v>
      </c>
      <c r="O68" s="67">
        <f t="shared" si="6"/>
        <v>3875.7794759683115</v>
      </c>
      <c r="P68" s="67">
        <f t="shared" si="6"/>
        <v>640.74999999999284</v>
      </c>
      <c r="Q68" s="67">
        <f t="shared" si="6"/>
        <v>471.90621081400803</v>
      </c>
    </row>
    <row r="69" spans="1:17" ht="12" customHeight="1" x14ac:dyDescent="0.25">
      <c r="A69" s="148" t="s">
        <v>142</v>
      </c>
      <c r="B69" s="67"/>
      <c r="C69" s="67">
        <f t="shared" si="6"/>
        <v>2034.3530296311765</v>
      </c>
      <c r="D69" s="67">
        <f t="shared" si="6"/>
        <v>4361.1885286023389</v>
      </c>
      <c r="E69" s="67">
        <f t="shared" si="6"/>
        <v>2567.6279622086272</v>
      </c>
      <c r="F69" s="67">
        <f t="shared" si="6"/>
        <v>1370.4711601670535</v>
      </c>
      <c r="G69" s="67">
        <f t="shared" si="6"/>
        <v>2677.7988564200632</v>
      </c>
      <c r="H69" s="67">
        <f t="shared" si="6"/>
        <v>2623.6174117490145</v>
      </c>
      <c r="I69" s="67">
        <f t="shared" si="6"/>
        <v>520.70251936462944</v>
      </c>
      <c r="J69" s="67">
        <f t="shared" si="6"/>
        <v>3041.7499999999982</v>
      </c>
      <c r="K69" s="67">
        <f t="shared" si="6"/>
        <v>4608.9029132156202</v>
      </c>
      <c r="L69" s="67">
        <f t="shared" si="6"/>
        <v>9280.0703843061729</v>
      </c>
      <c r="M69" s="67">
        <f t="shared" si="6"/>
        <v>7353.1691045494881</v>
      </c>
      <c r="N69" s="67">
        <f t="shared" si="6"/>
        <v>5485.329349362939</v>
      </c>
      <c r="O69" s="67">
        <f t="shared" si="6"/>
        <v>1703.0274612633316</v>
      </c>
      <c r="P69" s="67">
        <f t="shared" si="6"/>
        <v>5446.1701211787849</v>
      </c>
      <c r="Q69" s="67">
        <f t="shared" si="6"/>
        <v>1076.4832006795682</v>
      </c>
    </row>
    <row r="70" spans="1:17" ht="12" customHeight="1" x14ac:dyDescent="0.25">
      <c r="A70" s="148" t="s">
        <v>141</v>
      </c>
      <c r="B70" s="67"/>
      <c r="C70" s="67">
        <f t="shared" si="6"/>
        <v>603.59154918019294</v>
      </c>
      <c r="D70" s="67">
        <f t="shared" si="6"/>
        <v>1011.0027064771871</v>
      </c>
      <c r="E70" s="67">
        <f t="shared" si="6"/>
        <v>571.32921014193585</v>
      </c>
      <c r="F70" s="67">
        <f t="shared" si="6"/>
        <v>249.35319559250411</v>
      </c>
      <c r="G70" s="67">
        <f t="shared" si="6"/>
        <v>571.41072581062326</v>
      </c>
      <c r="H70" s="67">
        <f t="shared" si="6"/>
        <v>659.57253721336951</v>
      </c>
      <c r="I70" s="67">
        <f t="shared" si="6"/>
        <v>5308.752884647869</v>
      </c>
      <c r="J70" s="67">
        <f t="shared" si="6"/>
        <v>1512.351759320808</v>
      </c>
      <c r="K70" s="67">
        <f t="shared" si="6"/>
        <v>2563.5276285377363</v>
      </c>
      <c r="L70" s="67">
        <f t="shared" si="6"/>
        <v>5499.8853071349731</v>
      </c>
      <c r="M70" s="67">
        <f t="shared" si="6"/>
        <v>3447.886743007095</v>
      </c>
      <c r="N70" s="67">
        <f t="shared" si="6"/>
        <v>3566.9954670547086</v>
      </c>
      <c r="O70" s="67">
        <f t="shared" si="6"/>
        <v>539.97328490906102</v>
      </c>
      <c r="P70" s="67">
        <f t="shared" si="6"/>
        <v>1984.1902472692759</v>
      </c>
      <c r="Q70" s="67">
        <f t="shared" si="6"/>
        <v>3056.6235932772934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252.5</v>
      </c>
      <c r="D72" s="67">
        <f t="shared" si="7"/>
        <v>127.25900656611502</v>
      </c>
      <c r="E72" s="67">
        <f t="shared" si="7"/>
        <v>211.50000000000006</v>
      </c>
      <c r="F72" s="67">
        <f t="shared" si="7"/>
        <v>289.49999999999983</v>
      </c>
      <c r="G72" s="67">
        <f t="shared" si="7"/>
        <v>103.4999999999999</v>
      </c>
      <c r="H72" s="67">
        <f t="shared" si="7"/>
        <v>157.49999999999977</v>
      </c>
      <c r="I72" s="67">
        <f t="shared" si="7"/>
        <v>249.50000000000034</v>
      </c>
      <c r="J72" s="67">
        <f t="shared" si="7"/>
        <v>334.49999999999955</v>
      </c>
      <c r="K72" s="67">
        <f t="shared" si="7"/>
        <v>65.159540025627422</v>
      </c>
      <c r="L72" s="67">
        <f t="shared" si="7"/>
        <v>1396.7590065661147</v>
      </c>
      <c r="M72" s="67">
        <f t="shared" si="7"/>
        <v>376.77734708726325</v>
      </c>
      <c r="N72" s="67">
        <f t="shared" si="7"/>
        <v>0</v>
      </c>
      <c r="O72" s="67">
        <f t="shared" si="7"/>
        <v>2618.000000000005</v>
      </c>
      <c r="P72" s="67">
        <f t="shared" si="7"/>
        <v>2949.499999999995</v>
      </c>
      <c r="Q72" s="67">
        <f t="shared" si="7"/>
        <v>500.82934614667613</v>
      </c>
    </row>
    <row r="73" spans="1:17" ht="12" customHeight="1" x14ac:dyDescent="0.25">
      <c r="A73" s="159" t="s">
        <v>140</v>
      </c>
      <c r="B73" s="83"/>
      <c r="C73" s="83">
        <f t="shared" si="7"/>
        <v>3170.4369759498168</v>
      </c>
      <c r="D73" s="83">
        <f t="shared" si="7"/>
        <v>6354.6179872525345</v>
      </c>
      <c r="E73" s="83">
        <f t="shared" si="7"/>
        <v>3793.3481064054959</v>
      </c>
      <c r="F73" s="83">
        <f t="shared" si="7"/>
        <v>2147.2815154690634</v>
      </c>
      <c r="G73" s="83">
        <f t="shared" si="7"/>
        <v>3319.2095822306883</v>
      </c>
      <c r="H73" s="83">
        <f t="shared" si="7"/>
        <v>3652.1899489623838</v>
      </c>
      <c r="I73" s="83">
        <f t="shared" si="7"/>
        <v>2000.5028846478658</v>
      </c>
      <c r="J73" s="83">
        <f t="shared" si="7"/>
        <v>4535.18953027116</v>
      </c>
      <c r="K73" s="83">
        <f t="shared" si="7"/>
        <v>8416.1618105535999</v>
      </c>
      <c r="L73" s="83">
        <f t="shared" si="7"/>
        <v>14481.303052741863</v>
      </c>
      <c r="M73" s="83">
        <f t="shared" si="7"/>
        <v>11018.250329974766</v>
      </c>
      <c r="N73" s="83">
        <f t="shared" si="7"/>
        <v>9987.0640530666442</v>
      </c>
      <c r="O73" s="83">
        <f t="shared" si="7"/>
        <v>4504.7071012467095</v>
      </c>
      <c r="P73" s="83">
        <f t="shared" si="7"/>
        <v>4140.6158479525329</v>
      </c>
      <c r="Q73" s="83">
        <f t="shared" si="7"/>
        <v>5619.6767137163542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1884.7499999999995</v>
      </c>
      <c r="C79" s="80">
        <f>RES_hhdet_numvin!C163</f>
        <v>4391.7499999999982</v>
      </c>
      <c r="D79" s="80">
        <f>RES_hhdet_numvin!D163</f>
        <v>8473.7499999999982</v>
      </c>
      <c r="E79" s="80">
        <f>RES_hhdet_numvin!E163</f>
        <v>5015.7499999999991</v>
      </c>
      <c r="F79" s="80">
        <f>RES_hhdet_numvin!F163</f>
        <v>3200.7499999999995</v>
      </c>
      <c r="G79" s="80">
        <f>RES_hhdet_numvin!G163</f>
        <v>3908.75</v>
      </c>
      <c r="H79" s="80">
        <f>RES_hhdet_numvin!H163</f>
        <v>4588.7499999999982</v>
      </c>
      <c r="I79" s="80">
        <f>RES_hhdet_numvin!I163</f>
        <v>2162.7499999999995</v>
      </c>
      <c r="J79" s="80">
        <f>RES_hhdet_numvin!J163</f>
        <v>6962.7499999999982</v>
      </c>
      <c r="K79" s="80">
        <f>RES_hhdet_numvin!K163</f>
        <v>5423.7499999999991</v>
      </c>
      <c r="L79" s="80">
        <f>RES_hhdet_numvin!L163</f>
        <v>10730.749999999996</v>
      </c>
      <c r="M79" s="80">
        <f>RES_hhdet_numvin!M163</f>
        <v>9200.7499999999982</v>
      </c>
      <c r="N79" s="80">
        <f>RES_hhdet_numvin!N163</f>
        <v>5474.7499999999982</v>
      </c>
      <c r="O79" s="80">
        <f>RES_hhdet_numvin!O163</f>
        <v>3404.7499999999991</v>
      </c>
      <c r="P79" s="80">
        <f>RES_hhdet_numvin!P163</f>
        <v>4015.7499999999991</v>
      </c>
      <c r="Q79" s="80">
        <f>RES_hhdet_numvin!Q163</f>
        <v>3279.75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0</v>
      </c>
      <c r="J81" s="80">
        <f>RES_hhdet_numvin!J165</f>
        <v>1955.9999999999995</v>
      </c>
      <c r="K81" s="80">
        <f>RES_hhdet_numvin!K165</f>
        <v>3275.9999999999991</v>
      </c>
      <c r="L81" s="80">
        <f>RES_hhdet_numvin!L165</f>
        <v>5278.9999999999982</v>
      </c>
      <c r="M81" s="80">
        <f>RES_hhdet_numvin!M165</f>
        <v>4621.9999999999991</v>
      </c>
      <c r="N81" s="80">
        <f>RES_hhdet_numvin!N165</f>
        <v>2954.9999999999995</v>
      </c>
      <c r="O81" s="80">
        <f>RES_hhdet_numvin!O165</f>
        <v>2703.9999999999995</v>
      </c>
      <c r="P81" s="80">
        <f>RES_hhdet_numvin!P165</f>
        <v>3247.9999999999991</v>
      </c>
      <c r="Q81" s="80">
        <f>RES_hhdet_numvin!Q165</f>
        <v>2156.9999999999995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184.83688378542135</v>
      </c>
      <c r="C83" s="80">
        <f>RES_hhdet_numvin!C167</f>
        <v>0</v>
      </c>
      <c r="D83" s="80">
        <f>RES_hhdet_numvin!D167</f>
        <v>0</v>
      </c>
      <c r="E83" s="80">
        <f>RES_hhdet_numvin!E167</f>
        <v>315.46845116516096</v>
      </c>
      <c r="F83" s="80">
        <f>RES_hhdet_numvin!F167</f>
        <v>260.46424888516549</v>
      </c>
      <c r="G83" s="80">
        <f>RES_hhdet_numvin!G167</f>
        <v>1930.2088547817182</v>
      </c>
      <c r="H83" s="80">
        <f>RES_hhdet_numvin!H167</f>
        <v>490.24180768509689</v>
      </c>
      <c r="I83" s="80">
        <f>RES_hhdet_numvin!I167</f>
        <v>89.913750356960279</v>
      </c>
      <c r="J83" s="80">
        <f>RES_hhdet_numvin!J167</f>
        <v>182.59853403226131</v>
      </c>
      <c r="K83" s="80">
        <f>RES_hhdet_numvin!K167</f>
        <v>87.209372050230471</v>
      </c>
      <c r="L83" s="80">
        <f>RES_hhdet_numvin!L167</f>
        <v>0</v>
      </c>
      <c r="M83" s="80">
        <f>RES_hhdet_numvin!M167</f>
        <v>0</v>
      </c>
      <c r="N83" s="80">
        <f>RES_hhdet_numvin!N167</f>
        <v>0</v>
      </c>
      <c r="O83" s="80">
        <f>RES_hhdet_numvin!O167</f>
        <v>538.72832869543822</v>
      </c>
      <c r="P83" s="80">
        <f>RES_hhdet_numvin!P167</f>
        <v>490.73425502891962</v>
      </c>
      <c r="Q83" s="80">
        <f>RES_hhdet_numvin!Q167</f>
        <v>113.59551353362636</v>
      </c>
    </row>
    <row r="84" spans="1:17" ht="12" customHeight="1" x14ac:dyDescent="0.25">
      <c r="A84" s="23" t="s">
        <v>143</v>
      </c>
      <c r="B84" s="80">
        <f>RES_hhdet_numvin!B168</f>
        <v>523.37312181312143</v>
      </c>
      <c r="C84" s="80">
        <f>RES_hhdet_numvin!C168</f>
        <v>0</v>
      </c>
      <c r="D84" s="80">
        <f>RES_hhdet_numvin!D168</f>
        <v>0</v>
      </c>
      <c r="E84" s="80">
        <f>RES_hhdet_numvin!E168</f>
        <v>89.732012925981493</v>
      </c>
      <c r="F84" s="80">
        <f>RES_hhdet_numvin!F168</f>
        <v>144.91356146140598</v>
      </c>
      <c r="G84" s="80">
        <f>RES_hhdet_numvin!G168</f>
        <v>1978.5411452182816</v>
      </c>
      <c r="H84" s="80">
        <f>RES_hhdet_numvin!H168</f>
        <v>290.46834602161806</v>
      </c>
      <c r="I84" s="80">
        <f>RES_hhdet_numvin!I168</f>
        <v>251.62877047404862</v>
      </c>
      <c r="J84" s="80">
        <f>RES_hhdet_numvin!J168</f>
        <v>476.5722976144678</v>
      </c>
      <c r="K84" s="80">
        <f>RES_hhdet_numvin!K168</f>
        <v>319.35910500126153</v>
      </c>
      <c r="L84" s="80">
        <f>RES_hhdet_numvin!L168</f>
        <v>265.75076080045415</v>
      </c>
      <c r="M84" s="80">
        <f>RES_hhdet_numvin!M168</f>
        <v>21.370947729533952</v>
      </c>
      <c r="N84" s="80">
        <f>RES_hhdet_numvin!N168</f>
        <v>0</v>
      </c>
      <c r="O84" s="80">
        <f>RES_hhdet_numvin!O168</f>
        <v>613.85909021080204</v>
      </c>
      <c r="P84" s="80">
        <f>RES_hhdet_numvin!P168</f>
        <v>575.73354410879426</v>
      </c>
      <c r="Q84" s="80">
        <f>RES_hhdet_numvin!Q168</f>
        <v>256.69729662022752</v>
      </c>
    </row>
    <row r="85" spans="1:17" ht="12" customHeight="1" x14ac:dyDescent="0.25">
      <c r="A85" s="23" t="s">
        <v>142</v>
      </c>
      <c r="B85" s="80">
        <f>RES_hhdet_numvin!B171</f>
        <v>52.264952662222925</v>
      </c>
      <c r="C85" s="80">
        <f>RES_hhdet_numvin!C171</f>
        <v>2972.3436481764738</v>
      </c>
      <c r="D85" s="80">
        <f>RES_hhdet_numvin!D171</f>
        <v>5320.6425053310504</v>
      </c>
      <c r="E85" s="80">
        <f>RES_hhdet_numvin!E171</f>
        <v>3351.6441030907854</v>
      </c>
      <c r="F85" s="80">
        <f>RES_hhdet_numvin!F171</f>
        <v>1753.2139357550968</v>
      </c>
      <c r="G85" s="80">
        <f>RES_hhdet_numvin!G171</f>
        <v>0</v>
      </c>
      <c r="H85" s="80">
        <f>RES_hhdet_numvin!H171</f>
        <v>2275.4353263344665</v>
      </c>
      <c r="I85" s="80">
        <f>RES_hhdet_numvin!I171</f>
        <v>249.38925304961964</v>
      </c>
      <c r="J85" s="80">
        <f>RES_hhdet_numvin!J171</f>
        <v>1755.4169393036225</v>
      </c>
      <c r="K85" s="80">
        <f>RES_hhdet_numvin!K171</f>
        <v>1504.405677405286</v>
      </c>
      <c r="L85" s="80">
        <f>RES_hhdet_numvin!L171</f>
        <v>3906.4193223711677</v>
      </c>
      <c r="M85" s="80">
        <f>RES_hhdet_numvin!M171</f>
        <v>3386.6596729893122</v>
      </c>
      <c r="N85" s="80">
        <f>RES_hhdet_numvin!N171</f>
        <v>2427.4149864684</v>
      </c>
      <c r="O85" s="80">
        <f>RES_hhdet_numvin!O171</f>
        <v>1220.894804354253</v>
      </c>
      <c r="P85" s="80">
        <f>RES_hhdet_numvin!P171</f>
        <v>997.84199143702745</v>
      </c>
      <c r="Q85" s="80">
        <f>RES_hhdet_numvin!Q171</f>
        <v>803.01288127120336</v>
      </c>
    </row>
    <row r="86" spans="1:17" ht="12" customHeight="1" x14ac:dyDescent="0.25">
      <c r="A86" s="23" t="s">
        <v>141</v>
      </c>
      <c r="B86" s="80">
        <f>RES_hhdet_numvin!B172</f>
        <v>1124.2750417392338</v>
      </c>
      <c r="C86" s="80">
        <f>RES_hhdet_numvin!C172</f>
        <v>1419.4063518235248</v>
      </c>
      <c r="D86" s="80">
        <f>RES_hhdet_numvin!D172</f>
        <v>3153.1074946689478</v>
      </c>
      <c r="E86" s="80">
        <f>RES_hhdet_numvin!E172</f>
        <v>1258.9054328180714</v>
      </c>
      <c r="F86" s="80">
        <f>RES_hhdet_numvin!F172</f>
        <v>1042.1582538983312</v>
      </c>
      <c r="G86" s="80">
        <f>RES_hhdet_numvin!G172</f>
        <v>0</v>
      </c>
      <c r="H86" s="80">
        <f>RES_hhdet_numvin!H172</f>
        <v>1532.604519958817</v>
      </c>
      <c r="I86" s="80">
        <f>RES_hhdet_numvin!I172</f>
        <v>1571.818226119371</v>
      </c>
      <c r="J86" s="80">
        <f>RES_hhdet_numvin!J172</f>
        <v>4548.1622290496471</v>
      </c>
      <c r="K86" s="80">
        <f>RES_hhdet_numvin!K172</f>
        <v>3512.7758455432213</v>
      </c>
      <c r="L86" s="80">
        <f>RES_hhdet_numvin!L172</f>
        <v>6558.5799168283756</v>
      </c>
      <c r="M86" s="80">
        <f>RES_hhdet_numvin!M172</f>
        <v>5792.7193792811522</v>
      </c>
      <c r="N86" s="80">
        <f>RES_hhdet_numvin!N172</f>
        <v>3047.3350135315986</v>
      </c>
      <c r="O86" s="80">
        <f>RES_hhdet_numvin!O172</f>
        <v>1031.2677767395062</v>
      </c>
      <c r="P86" s="80">
        <f>RES_hhdet_numvin!P172</f>
        <v>1951.4402094252575</v>
      </c>
      <c r="Q86" s="80">
        <f>RES_hhdet_numvin!Q172</f>
        <v>2106.4443085749426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0</v>
      </c>
      <c r="C88" s="80">
        <f>RES_hhdet_numvin!C176</f>
        <v>0</v>
      </c>
      <c r="D88" s="80">
        <f>RES_hhdet_numvin!D176</f>
        <v>0</v>
      </c>
      <c r="E88" s="80">
        <f>RES_hhdet_numvin!E176</f>
        <v>0</v>
      </c>
      <c r="F88" s="80">
        <f>RES_hhdet_numvin!F176</f>
        <v>0</v>
      </c>
      <c r="G88" s="80">
        <f>RES_hhdet_numvin!G176</f>
        <v>1430.8295837053179</v>
      </c>
      <c r="H88" s="80">
        <f>RES_hhdet_numvin!H176</f>
        <v>1710.2871975021205</v>
      </c>
      <c r="I88" s="80">
        <f>RES_hhdet_numvin!I176</f>
        <v>0</v>
      </c>
      <c r="J88" s="80">
        <f>RES_hhdet_numvin!J176</f>
        <v>0</v>
      </c>
      <c r="K88" s="80">
        <f>RES_hhdet_numvin!K176</f>
        <v>0</v>
      </c>
      <c r="L88" s="80">
        <f>RES_hhdet_numvin!L176</f>
        <v>273.98433898836828</v>
      </c>
      <c r="M88" s="80">
        <f>RES_hhdet_numvin!M176</f>
        <v>323.01566101163161</v>
      </c>
      <c r="N88" s="80">
        <f>RES_hhdet_numvin!N176</f>
        <v>0</v>
      </c>
      <c r="O88" s="80">
        <f>RES_hhdet_numvin!O176</f>
        <v>504.4501433336128</v>
      </c>
      <c r="P88" s="80">
        <f>RES_hhdet_numvin!P176</f>
        <v>880.60372931227164</v>
      </c>
      <c r="Q88" s="80">
        <f>RES_hhdet_numvin!Q176</f>
        <v>500.82934614667596</v>
      </c>
    </row>
    <row r="89" spans="1:17" ht="12" customHeight="1" x14ac:dyDescent="0.25">
      <c r="A89" s="29" t="s">
        <v>140</v>
      </c>
      <c r="B89" s="78">
        <f>RES_hhdet_numvin!B177</f>
        <v>1884.7499999999995</v>
      </c>
      <c r="C89" s="78">
        <f>RES_hhdet_numvin!C177</f>
        <v>4391.7499999999991</v>
      </c>
      <c r="D89" s="78">
        <f>RES_hhdet_numvin!D177</f>
        <v>8473.7499999999982</v>
      </c>
      <c r="E89" s="78">
        <f>RES_hhdet_numvin!E177</f>
        <v>5015.7499999999991</v>
      </c>
      <c r="F89" s="78">
        <f>RES_hhdet_numvin!F177</f>
        <v>3200.7499999999991</v>
      </c>
      <c r="G89" s="78">
        <f>RES_hhdet_numvin!G177</f>
        <v>2477.9204162946808</v>
      </c>
      <c r="H89" s="78">
        <f>RES_hhdet_numvin!H177</f>
        <v>2878.4628024978783</v>
      </c>
      <c r="I89" s="78">
        <f>RES_hhdet_numvin!I177</f>
        <v>2162.7499999999995</v>
      </c>
      <c r="J89" s="78">
        <f>RES_hhdet_numvin!J177</f>
        <v>6962.7499999999982</v>
      </c>
      <c r="K89" s="78">
        <f>RES_hhdet_numvin!K177</f>
        <v>5423.7499999999991</v>
      </c>
      <c r="L89" s="78">
        <f>RES_hhdet_numvin!L177</f>
        <v>10456.765661011628</v>
      </c>
      <c r="M89" s="78">
        <f>RES_hhdet_numvin!M177</f>
        <v>8877.7343389883663</v>
      </c>
      <c r="N89" s="78">
        <f>RES_hhdet_numvin!N177</f>
        <v>5474.7499999999982</v>
      </c>
      <c r="O89" s="78">
        <f>RES_hhdet_numvin!O177</f>
        <v>2900.2998566663869</v>
      </c>
      <c r="P89" s="78">
        <f>RES_hhdet_numvin!P177</f>
        <v>3135.1462706877273</v>
      </c>
      <c r="Q89" s="78">
        <f>RES_hhdet_numvin!Q177</f>
        <v>2778.9206538533235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27.311916426595825</v>
      </c>
      <c r="C93" s="168">
        <f t="shared" ref="C93:Q93" si="8">SUM(C94,C96,C98,C107)</f>
        <v>30.567908419632072</v>
      </c>
      <c r="D93" s="168">
        <f t="shared" si="8"/>
        <v>38.997329269207505</v>
      </c>
      <c r="E93" s="168">
        <f t="shared" si="8"/>
        <v>47.916701064915017</v>
      </c>
      <c r="F93" s="168">
        <f t="shared" si="8"/>
        <v>46.965858292349587</v>
      </c>
      <c r="G93" s="168">
        <f t="shared" si="8"/>
        <v>48.77707275981377</v>
      </c>
      <c r="H93" s="168">
        <f t="shared" si="8"/>
        <v>53.222433936589539</v>
      </c>
      <c r="I93" s="168">
        <f t="shared" si="8"/>
        <v>53.34640727283071</v>
      </c>
      <c r="J93" s="168">
        <f t="shared" si="8"/>
        <v>56.306620173584271</v>
      </c>
      <c r="K93" s="168">
        <f t="shared" si="8"/>
        <v>54.927603349485622</v>
      </c>
      <c r="L93" s="168">
        <f t="shared" si="8"/>
        <v>59.577161542016825</v>
      </c>
      <c r="M93" s="168">
        <f t="shared" si="8"/>
        <v>75.17837718616417</v>
      </c>
      <c r="N93" s="168">
        <f t="shared" si="8"/>
        <v>78.414783429619618</v>
      </c>
      <c r="O93" s="168">
        <f t="shared" si="8"/>
        <v>54.26993433377222</v>
      </c>
      <c r="P93" s="168">
        <f t="shared" si="8"/>
        <v>55.585327657231645</v>
      </c>
      <c r="Q93" s="168">
        <f t="shared" si="8"/>
        <v>71.935762690163074</v>
      </c>
    </row>
    <row r="94" spans="1:17" ht="12" customHeight="1" x14ac:dyDescent="0.25">
      <c r="A94" s="158" t="s">
        <v>65</v>
      </c>
      <c r="B94" s="157">
        <f>B95</f>
        <v>19.279358594868309</v>
      </c>
      <c r="C94" s="157">
        <f t="shared" ref="C94:Q94" si="9">C95</f>
        <v>21.825532049269231</v>
      </c>
      <c r="D94" s="157">
        <f t="shared" si="9"/>
        <v>28.004844813432683</v>
      </c>
      <c r="E94" s="157">
        <f t="shared" si="9"/>
        <v>35.804983251182946</v>
      </c>
      <c r="F94" s="157">
        <f t="shared" si="9"/>
        <v>34.338818831943058</v>
      </c>
      <c r="G94" s="157">
        <f t="shared" si="9"/>
        <v>35.642552577516064</v>
      </c>
      <c r="H94" s="157">
        <f t="shared" si="9"/>
        <v>38.802632114818991</v>
      </c>
      <c r="I94" s="157">
        <f t="shared" si="9"/>
        <v>38.29131700089092</v>
      </c>
      <c r="J94" s="157">
        <f t="shared" si="9"/>
        <v>39.441791668298393</v>
      </c>
      <c r="K94" s="157">
        <f t="shared" si="9"/>
        <v>37.00670547769549</v>
      </c>
      <c r="L94" s="157">
        <f t="shared" si="9"/>
        <v>38.837570374916268</v>
      </c>
      <c r="M94" s="157">
        <f t="shared" si="9"/>
        <v>53.30719802596321</v>
      </c>
      <c r="N94" s="157">
        <f t="shared" si="9"/>
        <v>53.988923349707804</v>
      </c>
      <c r="O94" s="157">
        <f t="shared" si="9"/>
        <v>30.034263915727792</v>
      </c>
      <c r="P94" s="157">
        <f t="shared" si="9"/>
        <v>30.724182857550126</v>
      </c>
      <c r="Q94" s="157">
        <f t="shared" si="9"/>
        <v>45.645018189440584</v>
      </c>
    </row>
    <row r="95" spans="1:17" ht="12" customHeight="1" x14ac:dyDescent="0.25">
      <c r="A95" s="23" t="s">
        <v>60</v>
      </c>
      <c r="B95" s="57">
        <f>RES_hhdet_fec!B$163</f>
        <v>19.279358594868309</v>
      </c>
      <c r="C95" s="57">
        <f>RES_hhdet_fec!C$163</f>
        <v>21.825532049269231</v>
      </c>
      <c r="D95" s="57">
        <f>RES_hhdet_fec!D$163</f>
        <v>28.004844813432683</v>
      </c>
      <c r="E95" s="57">
        <f>RES_hhdet_fec!E$163</f>
        <v>35.804983251182946</v>
      </c>
      <c r="F95" s="57">
        <f>RES_hhdet_fec!F$163</f>
        <v>34.338818831943058</v>
      </c>
      <c r="G95" s="57">
        <f>RES_hhdet_fec!G$163</f>
        <v>35.642552577516064</v>
      </c>
      <c r="H95" s="57">
        <f>RES_hhdet_fec!H$163</f>
        <v>38.802632114818991</v>
      </c>
      <c r="I95" s="57">
        <f>RES_hhdet_fec!I$163</f>
        <v>38.29131700089092</v>
      </c>
      <c r="J95" s="57">
        <f>RES_hhdet_fec!J$163</f>
        <v>39.441791668298393</v>
      </c>
      <c r="K95" s="57">
        <f>RES_hhdet_fec!K$163</f>
        <v>37.00670547769549</v>
      </c>
      <c r="L95" s="57">
        <f>RES_hhdet_fec!L$163</f>
        <v>38.837570374916268</v>
      </c>
      <c r="M95" s="57">
        <f>RES_hhdet_fec!M$163</f>
        <v>53.30719802596321</v>
      </c>
      <c r="N95" s="57">
        <f>RES_hhdet_fec!N$163</f>
        <v>53.988923349707804</v>
      </c>
      <c r="O95" s="57">
        <f>RES_hhdet_fec!O$163</f>
        <v>30.034263915727792</v>
      </c>
      <c r="P95" s="57">
        <f>RES_hhdet_fec!P$163</f>
        <v>30.724182857550126</v>
      </c>
      <c r="Q95" s="57">
        <f>RES_hhdet_fec!Q$163</f>
        <v>45.645018189440584</v>
      </c>
    </row>
    <row r="96" spans="1:17" ht="12" customHeight="1" x14ac:dyDescent="0.25">
      <c r="A96" s="158" t="s">
        <v>112</v>
      </c>
      <c r="B96" s="157">
        <f>B97</f>
        <v>0.38032265452669395</v>
      </c>
      <c r="C96" s="157">
        <f t="shared" ref="C96:Q96" si="10">C97</f>
        <v>0.5204896775808785</v>
      </c>
      <c r="D96" s="157">
        <f t="shared" si="10"/>
        <v>0.712328283939208</v>
      </c>
      <c r="E96" s="157">
        <f t="shared" si="10"/>
        <v>0.86575310463436839</v>
      </c>
      <c r="F96" s="157">
        <f t="shared" si="10"/>
        <v>0.99664017092633261</v>
      </c>
      <c r="G96" s="157">
        <f t="shared" si="10"/>
        <v>1.1489946584203525</v>
      </c>
      <c r="H96" s="157">
        <f t="shared" si="10"/>
        <v>1.3168754010702994</v>
      </c>
      <c r="I96" s="157">
        <f t="shared" si="10"/>
        <v>1.4372692877278157</v>
      </c>
      <c r="J96" s="157">
        <f t="shared" si="10"/>
        <v>1.7207343445232621</v>
      </c>
      <c r="K96" s="157">
        <f t="shared" si="10"/>
        <v>1.8738499898947889</v>
      </c>
      <c r="L96" s="157">
        <f t="shared" si="10"/>
        <v>2.1062979972654063</v>
      </c>
      <c r="M96" s="157">
        <f t="shared" si="10"/>
        <v>2.2967134125339324</v>
      </c>
      <c r="N96" s="157">
        <f t="shared" si="10"/>
        <v>2.3843630460376719</v>
      </c>
      <c r="O96" s="157">
        <f t="shared" si="10"/>
        <v>2.4444522585974351</v>
      </c>
      <c r="P96" s="157">
        <f t="shared" si="10"/>
        <v>2.5008880732652279</v>
      </c>
      <c r="Q96" s="157">
        <f t="shared" si="10"/>
        <v>2.6094825896278779</v>
      </c>
    </row>
    <row r="97" spans="1:17" ht="12" customHeight="1" x14ac:dyDescent="0.25">
      <c r="A97" s="23" t="s">
        <v>60</v>
      </c>
      <c r="B97" s="156">
        <f>RES_hhdet_fec!B$165</f>
        <v>0.38032265452669395</v>
      </c>
      <c r="C97" s="156">
        <f>RES_hhdet_fec!C$165</f>
        <v>0.5204896775808785</v>
      </c>
      <c r="D97" s="156">
        <f>RES_hhdet_fec!D$165</f>
        <v>0.712328283939208</v>
      </c>
      <c r="E97" s="156">
        <f>RES_hhdet_fec!E$165</f>
        <v>0.86575310463436839</v>
      </c>
      <c r="F97" s="156">
        <f>RES_hhdet_fec!F$165</f>
        <v>0.99664017092633261</v>
      </c>
      <c r="G97" s="156">
        <f>RES_hhdet_fec!G$165</f>
        <v>1.1489946584203525</v>
      </c>
      <c r="H97" s="156">
        <f>RES_hhdet_fec!H$165</f>
        <v>1.3168754010702994</v>
      </c>
      <c r="I97" s="156">
        <f>RES_hhdet_fec!I$165</f>
        <v>1.4372692877278157</v>
      </c>
      <c r="J97" s="156">
        <f>RES_hhdet_fec!J$165</f>
        <v>1.7207343445232621</v>
      </c>
      <c r="K97" s="156">
        <f>RES_hhdet_fec!K$165</f>
        <v>1.8738499898947889</v>
      </c>
      <c r="L97" s="156">
        <f>RES_hhdet_fec!L$165</f>
        <v>2.1062979972654063</v>
      </c>
      <c r="M97" s="156">
        <f>RES_hhdet_fec!M$165</f>
        <v>2.2967134125339324</v>
      </c>
      <c r="N97" s="156">
        <f>RES_hhdet_fec!N$165</f>
        <v>2.3843630460376719</v>
      </c>
      <c r="O97" s="156">
        <f>RES_hhdet_fec!O$165</f>
        <v>2.4444522585974351</v>
      </c>
      <c r="P97" s="156">
        <f>RES_hhdet_fec!P$165</f>
        <v>2.5008880732652279</v>
      </c>
      <c r="Q97" s="156">
        <f>RES_hhdet_fec!Q$165</f>
        <v>2.6094825896278779</v>
      </c>
    </row>
    <row r="98" spans="1:17" ht="12" customHeight="1" x14ac:dyDescent="0.25">
      <c r="A98" s="158" t="s">
        <v>63</v>
      </c>
      <c r="B98" s="157">
        <f>SUM(B99:B100,B103:B104)</f>
        <v>4.4030796723400369</v>
      </c>
      <c r="C98" s="157">
        <f t="shared" ref="C98:Q98" si="11">SUM(C99:C100,C103:C104)</f>
        <v>4.7451903494836705</v>
      </c>
      <c r="D98" s="157">
        <f t="shared" si="11"/>
        <v>5.990111279610189</v>
      </c>
      <c r="E98" s="157">
        <f t="shared" si="11"/>
        <v>6.5703437914237686</v>
      </c>
      <c r="F98" s="157">
        <f t="shared" si="11"/>
        <v>6.8437951664796355</v>
      </c>
      <c r="G98" s="157">
        <f t="shared" si="11"/>
        <v>7.1108416491087514</v>
      </c>
      <c r="H98" s="157">
        <f t="shared" si="11"/>
        <v>7.7095518830599596</v>
      </c>
      <c r="I98" s="157">
        <f t="shared" si="11"/>
        <v>7.8899849680137093</v>
      </c>
      <c r="J98" s="157">
        <f t="shared" si="11"/>
        <v>8.8535207227963149</v>
      </c>
      <c r="K98" s="157">
        <f t="shared" si="11"/>
        <v>9.4115033345126342</v>
      </c>
      <c r="L98" s="157">
        <f t="shared" si="11"/>
        <v>10.859181044175259</v>
      </c>
      <c r="M98" s="157">
        <f t="shared" si="11"/>
        <v>11.473433683222094</v>
      </c>
      <c r="N98" s="157">
        <f t="shared" si="11"/>
        <v>12.853437012065813</v>
      </c>
      <c r="O98" s="157">
        <f t="shared" si="11"/>
        <v>12.718505985504859</v>
      </c>
      <c r="P98" s="157">
        <f t="shared" si="11"/>
        <v>12.882971031423949</v>
      </c>
      <c r="Q98" s="157">
        <f t="shared" si="11"/>
        <v>13.583794659499848</v>
      </c>
    </row>
    <row r="99" spans="1:17" ht="12" customHeight="1" x14ac:dyDescent="0.25">
      <c r="A99" s="167" t="s">
        <v>144</v>
      </c>
      <c r="B99" s="132">
        <f>RES_hhdet_fec!B$167</f>
        <v>1.0401412447794121</v>
      </c>
      <c r="C99" s="132">
        <f>RES_hhdet_fec!C$167</f>
        <v>1.0754554992028331</v>
      </c>
      <c r="D99" s="132">
        <f>RES_hhdet_fec!D$167</f>
        <v>1.1759640242204956</v>
      </c>
      <c r="E99" s="132">
        <f>RES_hhdet_fec!E$167</f>
        <v>1.1906162238800899</v>
      </c>
      <c r="F99" s="132">
        <f>RES_hhdet_fec!F$167</f>
        <v>1.2429471182809659</v>
      </c>
      <c r="G99" s="132">
        <f>RES_hhdet_fec!G$167</f>
        <v>1.1646650875942242</v>
      </c>
      <c r="H99" s="132">
        <f>RES_hhdet_fec!H$167</f>
        <v>1.1237861749273712</v>
      </c>
      <c r="I99" s="132">
        <f>RES_hhdet_fec!I$167</f>
        <v>0.89251066153103342</v>
      </c>
      <c r="J99" s="132">
        <f>RES_hhdet_fec!J$167</f>
        <v>0.8528667773323636</v>
      </c>
      <c r="K99" s="132">
        <f>RES_hhdet_fec!K$167</f>
        <v>0.80479852915745009</v>
      </c>
      <c r="L99" s="132">
        <f>RES_hhdet_fec!L$167</f>
        <v>0.69615215289470023</v>
      </c>
      <c r="M99" s="132">
        <f>RES_hhdet_fec!M$167</f>
        <v>0.57660710199122556</v>
      </c>
      <c r="N99" s="132">
        <f>RES_hhdet_fec!N$167</f>
        <v>0.36657723327115527</v>
      </c>
      <c r="O99" s="132">
        <f>RES_hhdet_fec!O$167</f>
        <v>0.94264207006210221</v>
      </c>
      <c r="P99" s="132">
        <f>RES_hhdet_fec!P$167</f>
        <v>1.0075339787447652</v>
      </c>
      <c r="Q99" s="132">
        <f>RES_hhdet_fec!Q$167</f>
        <v>0.9654907617026558</v>
      </c>
    </row>
    <row r="100" spans="1:17" ht="12" customHeight="1" x14ac:dyDescent="0.25">
      <c r="A100" s="167" t="s">
        <v>143</v>
      </c>
      <c r="B100" s="132">
        <f>SUM(B101:B102)</f>
        <v>0.35944946123570676</v>
      </c>
      <c r="C100" s="132">
        <f t="shared" ref="C100:Q100" si="12">SUM(C101:C102)</f>
        <v>0.37128041811414397</v>
      </c>
      <c r="D100" s="132">
        <f t="shared" si="12"/>
        <v>0.42149543156102648</v>
      </c>
      <c r="E100" s="132">
        <f t="shared" si="12"/>
        <v>0.452032651583404</v>
      </c>
      <c r="F100" s="132">
        <f t="shared" si="12"/>
        <v>0.44413019539029563</v>
      </c>
      <c r="G100" s="132">
        <f t="shared" si="12"/>
        <v>0.43486177580002189</v>
      </c>
      <c r="H100" s="132">
        <f t="shared" si="12"/>
        <v>0.43423961626760499</v>
      </c>
      <c r="I100" s="132">
        <f t="shared" si="12"/>
        <v>0.57522743468754145</v>
      </c>
      <c r="J100" s="132">
        <f t="shared" si="12"/>
        <v>0.59867381646089801</v>
      </c>
      <c r="K100" s="132">
        <f t="shared" si="12"/>
        <v>0.58431275621737644</v>
      </c>
      <c r="L100" s="132">
        <f t="shared" si="12"/>
        <v>0.51652900347139596</v>
      </c>
      <c r="M100" s="132">
        <f t="shared" si="12"/>
        <v>0.43378500986386009</v>
      </c>
      <c r="N100" s="132">
        <f t="shared" si="12"/>
        <v>0.28248698715303822</v>
      </c>
      <c r="O100" s="132">
        <f t="shared" si="12"/>
        <v>0.73531075949676961</v>
      </c>
      <c r="P100" s="132">
        <f t="shared" si="12"/>
        <v>0.80627831806790029</v>
      </c>
      <c r="Q100" s="132">
        <f t="shared" si="12"/>
        <v>0.83480198355586044</v>
      </c>
    </row>
    <row r="101" spans="1:17" ht="12" customHeight="1" x14ac:dyDescent="0.25">
      <c r="A101" s="166" t="s">
        <v>57</v>
      </c>
      <c r="B101" s="165">
        <f>RES_hhdet_fec!B$169</f>
        <v>0.15063338369800136</v>
      </c>
      <c r="C101" s="165">
        <f>RES_hhdet_fec!C$169</f>
        <v>0.15492812063276196</v>
      </c>
      <c r="D101" s="165">
        <f>RES_hhdet_fec!D$169</f>
        <v>0.19847409232312427</v>
      </c>
      <c r="E101" s="165">
        <f>RES_hhdet_fec!E$169</f>
        <v>0.22771294345093249</v>
      </c>
      <c r="F101" s="165">
        <f>RES_hhdet_fec!F$169</f>
        <v>0.2029758280453991</v>
      </c>
      <c r="G101" s="165">
        <f>RES_hhdet_fec!G$169</f>
        <v>0.22340548492794834</v>
      </c>
      <c r="H101" s="165">
        <f>RES_hhdet_fec!H$169</f>
        <v>0.21161913009606556</v>
      </c>
      <c r="I101" s="165">
        <f>RES_hhdet_fec!I$169</f>
        <v>0.2659197209447926</v>
      </c>
      <c r="J101" s="165">
        <f>RES_hhdet_fec!J$169</f>
        <v>0.27562431322091646</v>
      </c>
      <c r="K101" s="165">
        <f>RES_hhdet_fec!K$169</f>
        <v>0.26092616780799194</v>
      </c>
      <c r="L101" s="165">
        <f>RES_hhdet_fec!L$169</f>
        <v>0.23591822959209299</v>
      </c>
      <c r="M101" s="165">
        <f>RES_hhdet_fec!M$169</f>
        <v>0.20261276517895802</v>
      </c>
      <c r="N101" s="165">
        <f>RES_hhdet_fec!N$169</f>
        <v>0.13039361475222089</v>
      </c>
      <c r="O101" s="165">
        <f>RES_hhdet_fec!O$169</f>
        <v>0.33518953007531471</v>
      </c>
      <c r="P101" s="165">
        <f>RES_hhdet_fec!P$169</f>
        <v>0.36395753184283725</v>
      </c>
      <c r="Q101" s="165">
        <f>RES_hhdet_fec!Q$169</f>
        <v>0.37351877611407697</v>
      </c>
    </row>
    <row r="102" spans="1:17" ht="12" customHeight="1" x14ac:dyDescent="0.25">
      <c r="A102" s="147" t="s">
        <v>59</v>
      </c>
      <c r="B102" s="164">
        <f>RES_hhdet_fec!B$170</f>
        <v>0.2088160775377054</v>
      </c>
      <c r="C102" s="164">
        <f>RES_hhdet_fec!C$170</f>
        <v>0.21635229748138202</v>
      </c>
      <c r="D102" s="164">
        <f>RES_hhdet_fec!D$170</f>
        <v>0.22302133923790221</v>
      </c>
      <c r="E102" s="164">
        <f>RES_hhdet_fec!E$170</f>
        <v>0.22431970813247154</v>
      </c>
      <c r="F102" s="164">
        <f>RES_hhdet_fec!F$170</f>
        <v>0.24115436734489651</v>
      </c>
      <c r="G102" s="164">
        <f>RES_hhdet_fec!G$170</f>
        <v>0.21145629087207354</v>
      </c>
      <c r="H102" s="164">
        <f>RES_hhdet_fec!H$170</f>
        <v>0.2226204861715394</v>
      </c>
      <c r="I102" s="164">
        <f>RES_hhdet_fec!I$170</f>
        <v>0.3093077137427489</v>
      </c>
      <c r="J102" s="164">
        <f>RES_hhdet_fec!J$170</f>
        <v>0.32304950323998155</v>
      </c>
      <c r="K102" s="164">
        <f>RES_hhdet_fec!K$170</f>
        <v>0.3233865884093845</v>
      </c>
      <c r="L102" s="164">
        <f>RES_hhdet_fec!L$170</f>
        <v>0.28061077387930294</v>
      </c>
      <c r="M102" s="164">
        <f>RES_hhdet_fec!M$170</f>
        <v>0.23117224468490208</v>
      </c>
      <c r="N102" s="164">
        <f>RES_hhdet_fec!N$170</f>
        <v>0.1520933724008173</v>
      </c>
      <c r="O102" s="164">
        <f>RES_hhdet_fec!O$170</f>
        <v>0.40012122942145495</v>
      </c>
      <c r="P102" s="164">
        <f>RES_hhdet_fec!P$170</f>
        <v>0.44232078622506299</v>
      </c>
      <c r="Q102" s="164">
        <f>RES_hhdet_fec!Q$170</f>
        <v>0.46128320744178347</v>
      </c>
    </row>
    <row r="103" spans="1:17" ht="12" customHeight="1" x14ac:dyDescent="0.25">
      <c r="A103" s="163" t="s">
        <v>142</v>
      </c>
      <c r="B103" s="162">
        <f>RES_hhdet_fec!B$171</f>
        <v>2.1486132287412127</v>
      </c>
      <c r="C103" s="162">
        <f>RES_hhdet_fec!C$171</f>
        <v>2.3572178727087372</v>
      </c>
      <c r="D103" s="162">
        <f>RES_hhdet_fec!D$171</f>
        <v>3.1295188405476897</v>
      </c>
      <c r="E103" s="162">
        <f>RES_hhdet_fec!E$171</f>
        <v>3.466107116998387</v>
      </c>
      <c r="F103" s="162">
        <f>RES_hhdet_fec!F$171</f>
        <v>3.6744464546856723</v>
      </c>
      <c r="G103" s="162">
        <f>RES_hhdet_fec!G$171</f>
        <v>3.8763151208246831</v>
      </c>
      <c r="H103" s="162">
        <f>RES_hhdet_fec!H$171</f>
        <v>4.2983951153036344</v>
      </c>
      <c r="I103" s="162">
        <f>RES_hhdet_fec!I$171</f>
        <v>3.7620151171442937</v>
      </c>
      <c r="J103" s="162">
        <f>RES_hhdet_fec!J$171</f>
        <v>4.1772966651083143</v>
      </c>
      <c r="K103" s="162">
        <f>RES_hhdet_fec!K$171</f>
        <v>4.4549050914433703</v>
      </c>
      <c r="L103" s="162">
        <f>RES_hhdet_fec!L$171</f>
        <v>5.2989537052738029</v>
      </c>
      <c r="M103" s="162">
        <f>RES_hhdet_fec!M$171</f>
        <v>5.6514704258238089</v>
      </c>
      <c r="N103" s="162">
        <f>RES_hhdet_fec!N$171</f>
        <v>6.7354724681731675</v>
      </c>
      <c r="O103" s="162">
        <f>RES_hhdet_fec!O$171</f>
        <v>6.0166050731889413</v>
      </c>
      <c r="P103" s="162">
        <f>RES_hhdet_fec!P$171</f>
        <v>5.9420267675256451</v>
      </c>
      <c r="Q103" s="162">
        <f>RES_hhdet_fec!Q$171</f>
        <v>6.2257497185499071</v>
      </c>
    </row>
    <row r="104" spans="1:17" ht="12" customHeight="1" x14ac:dyDescent="0.25">
      <c r="A104" s="161" t="s">
        <v>141</v>
      </c>
      <c r="B104" s="160">
        <f>SUM(B105:B106)</f>
        <v>0.85487573758370516</v>
      </c>
      <c r="C104" s="160">
        <f t="shared" ref="C104:Q104" si="13">SUM(C105:C106)</f>
        <v>0.94123655945795648</v>
      </c>
      <c r="D104" s="160">
        <f t="shared" si="13"/>
        <v>1.263132983280977</v>
      </c>
      <c r="E104" s="160">
        <f t="shared" si="13"/>
        <v>1.4615877989618871</v>
      </c>
      <c r="F104" s="160">
        <f t="shared" si="13"/>
        <v>1.4822713981227018</v>
      </c>
      <c r="G104" s="160">
        <f t="shared" si="13"/>
        <v>1.6349996648898224</v>
      </c>
      <c r="H104" s="160">
        <f t="shared" si="13"/>
        <v>1.8531309765613493</v>
      </c>
      <c r="I104" s="160">
        <f t="shared" si="13"/>
        <v>2.6602317546508409</v>
      </c>
      <c r="J104" s="160">
        <f t="shared" si="13"/>
        <v>3.2246834638947375</v>
      </c>
      <c r="K104" s="160">
        <f t="shared" si="13"/>
        <v>3.5674869576944368</v>
      </c>
      <c r="L104" s="160">
        <f t="shared" si="13"/>
        <v>4.3475461825353596</v>
      </c>
      <c r="M104" s="160">
        <f t="shared" si="13"/>
        <v>4.8115711455431995</v>
      </c>
      <c r="N104" s="160">
        <f t="shared" si="13"/>
        <v>5.4689003234684517</v>
      </c>
      <c r="O104" s="160">
        <f t="shared" si="13"/>
        <v>5.0239480827570464</v>
      </c>
      <c r="P104" s="160">
        <f t="shared" si="13"/>
        <v>5.1271319670856395</v>
      </c>
      <c r="Q104" s="160">
        <f t="shared" si="13"/>
        <v>5.5577521956914255</v>
      </c>
    </row>
    <row r="105" spans="1:17" ht="12" customHeight="1" x14ac:dyDescent="0.25">
      <c r="A105" s="148" t="s">
        <v>60</v>
      </c>
      <c r="B105" s="156">
        <f>RES_hhdet_fec!B$173</f>
        <v>0.31116855054062653</v>
      </c>
      <c r="C105" s="156">
        <f>RES_hhdet_fec!C$173</f>
        <v>0.33962595475900592</v>
      </c>
      <c r="D105" s="156">
        <f>RES_hhdet_fec!D$173</f>
        <v>0.52817937841248597</v>
      </c>
      <c r="E105" s="156">
        <f>RES_hhdet_fec!E$173</f>
        <v>0.662749061288609</v>
      </c>
      <c r="F105" s="156">
        <f>RES_hhdet_fec!F$173</f>
        <v>0.59999582970707999</v>
      </c>
      <c r="G105" s="156">
        <f>RES_hhdet_fec!G$173</f>
        <v>0.74374260393393332</v>
      </c>
      <c r="H105" s="156">
        <f>RES_hhdet_fec!H$173</f>
        <v>0.80922235364786688</v>
      </c>
      <c r="I105" s="156">
        <f>RES_hhdet_fec!I$173</f>
        <v>1.1210050649125471</v>
      </c>
      <c r="J105" s="156">
        <f>RES_hhdet_fec!J$173</f>
        <v>1.3500508343616544</v>
      </c>
      <c r="K105" s="156">
        <f>RES_hhdet_fec!K$173</f>
        <v>1.444165714417315</v>
      </c>
      <c r="L105" s="156">
        <f>RES_hhdet_fec!L$173</f>
        <v>1.7956587306907921</v>
      </c>
      <c r="M105" s="156">
        <f>RES_hhdet_fec!M$173</f>
        <v>1.9861500489901602</v>
      </c>
      <c r="N105" s="156">
        <f>RES_hhdet_fec!N$173</f>
        <v>2.396567088930929</v>
      </c>
      <c r="O105" s="156">
        <f>RES_hhdet_fec!O$173</f>
        <v>2.1392144808759852</v>
      </c>
      <c r="P105" s="156">
        <f>RES_hhdet_fec!P$173</f>
        <v>2.1468001100611409</v>
      </c>
      <c r="Q105" s="156">
        <f>RES_hhdet_fec!Q$173</f>
        <v>2.4085888936469773</v>
      </c>
    </row>
    <row r="106" spans="1:17" ht="12" customHeight="1" x14ac:dyDescent="0.25">
      <c r="A106" s="159" t="s">
        <v>59</v>
      </c>
      <c r="B106" s="57">
        <f>RES_hhdet_fec!B$174</f>
        <v>0.54370718704307863</v>
      </c>
      <c r="C106" s="57">
        <f>RES_hhdet_fec!C$174</f>
        <v>0.60161060469895056</v>
      </c>
      <c r="D106" s="57">
        <f>RES_hhdet_fec!D$174</f>
        <v>0.73495360486849104</v>
      </c>
      <c r="E106" s="57">
        <f>RES_hhdet_fec!E$174</f>
        <v>0.79883873767327795</v>
      </c>
      <c r="F106" s="57">
        <f>RES_hhdet_fec!F$174</f>
        <v>0.88227556841562194</v>
      </c>
      <c r="G106" s="57">
        <f>RES_hhdet_fec!G$174</f>
        <v>0.89125706095588919</v>
      </c>
      <c r="H106" s="57">
        <f>RES_hhdet_fec!H$174</f>
        <v>1.0439086229134824</v>
      </c>
      <c r="I106" s="57">
        <f>RES_hhdet_fec!I$174</f>
        <v>1.5392266897382936</v>
      </c>
      <c r="J106" s="57">
        <f>RES_hhdet_fec!J$174</f>
        <v>1.8746326295330831</v>
      </c>
      <c r="K106" s="57">
        <f>RES_hhdet_fec!K$174</f>
        <v>2.1233212432771218</v>
      </c>
      <c r="L106" s="57">
        <f>RES_hhdet_fec!L$174</f>
        <v>2.5518874518445678</v>
      </c>
      <c r="M106" s="57">
        <f>RES_hhdet_fec!M$174</f>
        <v>2.8254210965530389</v>
      </c>
      <c r="N106" s="57">
        <f>RES_hhdet_fec!N$174</f>
        <v>3.0723332345375223</v>
      </c>
      <c r="O106" s="57">
        <f>RES_hhdet_fec!O$174</f>
        <v>2.8847336018810612</v>
      </c>
      <c r="P106" s="57">
        <f>RES_hhdet_fec!P$174</f>
        <v>2.9803318570244985</v>
      </c>
      <c r="Q106" s="57">
        <f>RES_hhdet_fec!Q$174</f>
        <v>3.1491633020444483</v>
      </c>
    </row>
    <row r="107" spans="1:17" ht="12" customHeight="1" x14ac:dyDescent="0.25">
      <c r="A107" s="158" t="s">
        <v>62</v>
      </c>
      <c r="B107" s="157">
        <f>SUM(B108:B109)</f>
        <v>3.2491555048607839</v>
      </c>
      <c r="C107" s="157">
        <f t="shared" ref="C107:Q107" si="14">SUM(C108:C109)</f>
        <v>3.4766963432982911</v>
      </c>
      <c r="D107" s="157">
        <f t="shared" si="14"/>
        <v>4.2900448922254233</v>
      </c>
      <c r="E107" s="157">
        <f t="shared" si="14"/>
        <v>4.6756209176739425</v>
      </c>
      <c r="F107" s="157">
        <f t="shared" si="14"/>
        <v>4.7866041230005596</v>
      </c>
      <c r="G107" s="157">
        <f t="shared" si="14"/>
        <v>4.874683874768607</v>
      </c>
      <c r="H107" s="157">
        <f t="shared" si="14"/>
        <v>5.3933745376402884</v>
      </c>
      <c r="I107" s="157">
        <f t="shared" si="14"/>
        <v>5.7278360161982675</v>
      </c>
      <c r="J107" s="157">
        <f t="shared" si="14"/>
        <v>6.2905734379662954</v>
      </c>
      <c r="K107" s="157">
        <f t="shared" si="14"/>
        <v>6.6355445473827057</v>
      </c>
      <c r="L107" s="157">
        <f t="shared" si="14"/>
        <v>7.7741121256598875</v>
      </c>
      <c r="M107" s="157">
        <f t="shared" si="14"/>
        <v>8.1010320644449347</v>
      </c>
      <c r="N107" s="157">
        <f t="shared" si="14"/>
        <v>9.1880600218083295</v>
      </c>
      <c r="O107" s="157">
        <f t="shared" si="14"/>
        <v>9.0727121739421293</v>
      </c>
      <c r="P107" s="157">
        <f t="shared" si="14"/>
        <v>9.4772856949923394</v>
      </c>
      <c r="Q107" s="157">
        <f t="shared" si="14"/>
        <v>10.097467251594766</v>
      </c>
    </row>
    <row r="108" spans="1:17" ht="12" customHeight="1" x14ac:dyDescent="0.25">
      <c r="A108" s="23" t="s">
        <v>57</v>
      </c>
      <c r="B108" s="156">
        <f>RES_hhdet_fec!B$176</f>
        <v>0.27827205868419352</v>
      </c>
      <c r="C108" s="156">
        <f>RES_hhdet_fec!C$176</f>
        <v>0.29853223024608144</v>
      </c>
      <c r="D108" s="156">
        <f>RES_hhdet_fec!D$176</f>
        <v>0.18764534285838216</v>
      </c>
      <c r="E108" s="156">
        <f>RES_hhdet_fec!E$176</f>
        <v>0.20213622461257505</v>
      </c>
      <c r="F108" s="156">
        <f>RES_hhdet_fec!F$176</f>
        <v>0.23372856058696539</v>
      </c>
      <c r="G108" s="156">
        <f>RES_hhdet_fec!G$176</f>
        <v>0.22635658971441833</v>
      </c>
      <c r="H108" s="156">
        <f>RES_hhdet_fec!H$176</f>
        <v>0.23340676676435299</v>
      </c>
      <c r="I108" s="156">
        <f>RES_hhdet_fec!I$176</f>
        <v>0.26144854285360464</v>
      </c>
      <c r="J108" s="156">
        <f>RES_hhdet_fec!J$176</f>
        <v>0.301611124133283</v>
      </c>
      <c r="K108" s="156">
        <f>RES_hhdet_fec!K$176</f>
        <v>0.22988556754279971</v>
      </c>
      <c r="L108" s="156">
        <f>RES_hhdet_fec!L$176</f>
        <v>0.46006340096244897</v>
      </c>
      <c r="M108" s="156">
        <f>RES_hhdet_fec!M$176</f>
        <v>0.47634355761279129</v>
      </c>
      <c r="N108" s="156">
        <f>RES_hhdet_fec!N$176</f>
        <v>0.1160825499242789</v>
      </c>
      <c r="O108" s="156">
        <f>RES_hhdet_fec!O$176</f>
        <v>0.61994858591410473</v>
      </c>
      <c r="P108" s="156">
        <f>RES_hhdet_fec!P$176</f>
        <v>1.1429672649232041</v>
      </c>
      <c r="Q108" s="156">
        <f>RES_hhdet_fec!Q$176</f>
        <v>1.0521219964362489</v>
      </c>
    </row>
    <row r="109" spans="1:17" ht="12" customHeight="1" x14ac:dyDescent="0.25">
      <c r="A109" s="29" t="s">
        <v>140</v>
      </c>
      <c r="B109" s="57">
        <f>RES_hhdet_fec!B$177</f>
        <v>2.9708834461765905</v>
      </c>
      <c r="C109" s="57">
        <f>RES_hhdet_fec!C$177</f>
        <v>3.1781641130522096</v>
      </c>
      <c r="D109" s="57">
        <f>RES_hhdet_fec!D$177</f>
        <v>4.1023995493670409</v>
      </c>
      <c r="E109" s="57">
        <f>RES_hhdet_fec!E$177</f>
        <v>4.4734846930613674</v>
      </c>
      <c r="F109" s="57">
        <f>RES_hhdet_fec!F$177</f>
        <v>4.5528755624135941</v>
      </c>
      <c r="G109" s="57">
        <f>RES_hhdet_fec!G$177</f>
        <v>4.6483272850541884</v>
      </c>
      <c r="H109" s="57">
        <f>RES_hhdet_fec!H$177</f>
        <v>5.1599677708759355</v>
      </c>
      <c r="I109" s="57">
        <f>RES_hhdet_fec!I$177</f>
        <v>5.4663874733446631</v>
      </c>
      <c r="J109" s="57">
        <f>RES_hhdet_fec!J$177</f>
        <v>5.9889623138330128</v>
      </c>
      <c r="K109" s="57">
        <f>RES_hhdet_fec!K$177</f>
        <v>6.405658979839906</v>
      </c>
      <c r="L109" s="57">
        <f>RES_hhdet_fec!L$177</f>
        <v>7.3140487246974386</v>
      </c>
      <c r="M109" s="57">
        <f>RES_hhdet_fec!M$177</f>
        <v>7.6246885068321442</v>
      </c>
      <c r="N109" s="57">
        <f>RES_hhdet_fec!N$177</f>
        <v>9.0719774718840505</v>
      </c>
      <c r="O109" s="57">
        <f>RES_hhdet_fec!O$177</f>
        <v>8.4527635880280236</v>
      </c>
      <c r="P109" s="57">
        <f>RES_hhdet_fec!P$177</f>
        <v>8.3343184300691355</v>
      </c>
      <c r="Q109" s="57">
        <f>RES_hhdet_fec!Q$177</f>
        <v>9.0453452551585176</v>
      </c>
    </row>
    <row r="111" spans="1:17" ht="12" customHeight="1" x14ac:dyDescent="0.25">
      <c r="A111" s="152" t="s">
        <v>119</v>
      </c>
      <c r="B111" s="168">
        <f>SUM(B112,B114,B116,B125)</f>
        <v>18.685606320453786</v>
      </c>
      <c r="C111" s="168">
        <f t="shared" ref="C111:Q111" si="15">SUM(C112,C114,C116,C125)</f>
        <v>21.279068353007652</v>
      </c>
      <c r="D111" s="168">
        <f t="shared" si="15"/>
        <v>27.726423095008347</v>
      </c>
      <c r="E111" s="168">
        <f t="shared" si="15"/>
        <v>34.349374017935446</v>
      </c>
      <c r="F111" s="168">
        <f t="shared" si="15"/>
        <v>34.106897778810968</v>
      </c>
      <c r="G111" s="168">
        <f t="shared" si="15"/>
        <v>35.830705267439249</v>
      </c>
      <c r="H111" s="168">
        <f t="shared" si="15"/>
        <v>39.564550563524321</v>
      </c>
      <c r="I111" s="168">
        <f t="shared" si="15"/>
        <v>40.334879485052184</v>
      </c>
      <c r="J111" s="168">
        <f t="shared" si="15"/>
        <v>43.350138228890586</v>
      </c>
      <c r="K111" s="168">
        <f t="shared" si="15"/>
        <v>43.168935569245988</v>
      </c>
      <c r="L111" s="168">
        <f t="shared" si="15"/>
        <v>47.707571240262403</v>
      </c>
      <c r="M111" s="168">
        <f t="shared" si="15"/>
        <v>60.044668559642943</v>
      </c>
      <c r="N111" s="168">
        <f t="shared" si="15"/>
        <v>63.346871654006833</v>
      </c>
      <c r="O111" s="168">
        <f t="shared" si="15"/>
        <v>45.885579566305921</v>
      </c>
      <c r="P111" s="168">
        <f t="shared" si="15"/>
        <v>47.302919845161966</v>
      </c>
      <c r="Q111" s="168">
        <f t="shared" si="15"/>
        <v>60.103597692650972</v>
      </c>
    </row>
    <row r="112" spans="1:17" ht="12" customHeight="1" x14ac:dyDescent="0.25">
      <c r="A112" s="158" t="s">
        <v>65</v>
      </c>
      <c r="B112" s="157">
        <f>B113</f>
        <v>12.859125848971551</v>
      </c>
      <c r="C112" s="157">
        <f t="shared" ref="C112:Q112" si="16">C113</f>
        <v>14.702553486520975</v>
      </c>
      <c r="D112" s="157">
        <f t="shared" si="16"/>
        <v>19.155727822631547</v>
      </c>
      <c r="E112" s="157">
        <f t="shared" si="16"/>
        <v>24.687694210037236</v>
      </c>
      <c r="F112" s="157">
        <f t="shared" si="16"/>
        <v>23.806398387463624</v>
      </c>
      <c r="G112" s="157">
        <f t="shared" si="16"/>
        <v>24.863968209275768</v>
      </c>
      <c r="H112" s="157">
        <f t="shared" si="16"/>
        <v>27.249489591649599</v>
      </c>
      <c r="I112" s="157">
        <f t="shared" si="16"/>
        <v>27.003175356735568</v>
      </c>
      <c r="J112" s="157">
        <f t="shared" si="16"/>
        <v>28.054142694479925</v>
      </c>
      <c r="K112" s="157">
        <f t="shared" si="16"/>
        <v>26.496994919422445</v>
      </c>
      <c r="L112" s="157">
        <f t="shared" si="16"/>
        <v>28.072915222975681</v>
      </c>
      <c r="M112" s="157">
        <f t="shared" si="16"/>
        <v>38.808115139733154</v>
      </c>
      <c r="N112" s="157">
        <f t="shared" si="16"/>
        <v>39.491310157049895</v>
      </c>
      <c r="O112" s="157">
        <f t="shared" si="16"/>
        <v>22.050690981041022</v>
      </c>
      <c r="P112" s="157">
        <f t="shared" si="16"/>
        <v>22.646174402542151</v>
      </c>
      <c r="Q112" s="157">
        <f t="shared" si="16"/>
        <v>33.764770913242536</v>
      </c>
    </row>
    <row r="113" spans="1:17" ht="12" customHeight="1" x14ac:dyDescent="0.25">
      <c r="A113" s="23" t="s">
        <v>60</v>
      </c>
      <c r="B113" s="57">
        <f>RES_hhdet_tes!B$163</f>
        <v>12.859125848971551</v>
      </c>
      <c r="C113" s="57">
        <f>RES_hhdet_tes!C$163</f>
        <v>14.702553486520975</v>
      </c>
      <c r="D113" s="57">
        <f>RES_hhdet_tes!D$163</f>
        <v>19.155727822631547</v>
      </c>
      <c r="E113" s="57">
        <f>RES_hhdet_tes!E$163</f>
        <v>24.687694210037236</v>
      </c>
      <c r="F113" s="57">
        <f>RES_hhdet_tes!F$163</f>
        <v>23.806398387463624</v>
      </c>
      <c r="G113" s="57">
        <f>RES_hhdet_tes!G$163</f>
        <v>24.863968209275768</v>
      </c>
      <c r="H113" s="57">
        <f>RES_hhdet_tes!H$163</f>
        <v>27.249489591649599</v>
      </c>
      <c r="I113" s="57">
        <f>RES_hhdet_tes!I$163</f>
        <v>27.003175356735568</v>
      </c>
      <c r="J113" s="57">
        <f>RES_hhdet_tes!J$163</f>
        <v>28.054142694479925</v>
      </c>
      <c r="K113" s="57">
        <f>RES_hhdet_tes!K$163</f>
        <v>26.496994919422445</v>
      </c>
      <c r="L113" s="57">
        <f>RES_hhdet_tes!L$163</f>
        <v>28.072915222975681</v>
      </c>
      <c r="M113" s="57">
        <f>RES_hhdet_tes!M$163</f>
        <v>38.808115139733154</v>
      </c>
      <c r="N113" s="57">
        <f>RES_hhdet_tes!N$163</f>
        <v>39.491310157049895</v>
      </c>
      <c r="O113" s="57">
        <f>RES_hhdet_tes!O$163</f>
        <v>22.050690981041022</v>
      </c>
      <c r="P113" s="57">
        <f>RES_hhdet_tes!P$163</f>
        <v>22.646174402542151</v>
      </c>
      <c r="Q113" s="57">
        <f>RES_hhdet_tes!Q$163</f>
        <v>33.764770913242536</v>
      </c>
    </row>
    <row r="114" spans="1:17" ht="12" customHeight="1" x14ac:dyDescent="0.25">
      <c r="A114" s="158" t="s">
        <v>112</v>
      </c>
      <c r="B114" s="157">
        <f>B115</f>
        <v>0.57696412758449067</v>
      </c>
      <c r="C114" s="157">
        <f t="shared" ref="C114:Q114" si="17">C115</f>
        <v>0.84369188616355961</v>
      </c>
      <c r="D114" s="157">
        <f t="shared" si="17"/>
        <v>1.2108498185736132</v>
      </c>
      <c r="E114" s="157">
        <f t="shared" si="17"/>
        <v>1.5194058373096091</v>
      </c>
      <c r="F114" s="157">
        <f t="shared" si="17"/>
        <v>1.7983246860786024</v>
      </c>
      <c r="G114" s="157">
        <f t="shared" si="17"/>
        <v>2.1346612612694624</v>
      </c>
      <c r="H114" s="157">
        <f t="shared" si="17"/>
        <v>2.5233736359411751</v>
      </c>
      <c r="I114" s="157">
        <f t="shared" si="17"/>
        <v>2.8245294944879049</v>
      </c>
      <c r="J114" s="157">
        <f t="shared" si="17"/>
        <v>3.4937443764260014</v>
      </c>
      <c r="K114" s="157">
        <f t="shared" si="17"/>
        <v>4.0127121261289966</v>
      </c>
      <c r="L114" s="157">
        <f t="shared" si="17"/>
        <v>4.8670540543101923</v>
      </c>
      <c r="M114" s="157">
        <f t="shared" si="17"/>
        <v>5.6319645582029949</v>
      </c>
      <c r="N114" s="157">
        <f t="shared" si="17"/>
        <v>6.0882068131946436</v>
      </c>
      <c r="O114" s="157">
        <f t="shared" si="17"/>
        <v>6.498056071477186</v>
      </c>
      <c r="P114" s="157">
        <f t="shared" si="17"/>
        <v>6.9687586660587453</v>
      </c>
      <c r="Q114" s="157">
        <f t="shared" si="17"/>
        <v>7.5035298376859876</v>
      </c>
    </row>
    <row r="115" spans="1:17" ht="12" customHeight="1" x14ac:dyDescent="0.25">
      <c r="A115" s="23" t="s">
        <v>60</v>
      </c>
      <c r="B115" s="156">
        <f>RES_hhdet_tes!B$165</f>
        <v>0.57696412758449067</v>
      </c>
      <c r="C115" s="156">
        <f>RES_hhdet_tes!C$165</f>
        <v>0.84369188616355961</v>
      </c>
      <c r="D115" s="156">
        <f>RES_hhdet_tes!D$165</f>
        <v>1.2108498185736132</v>
      </c>
      <c r="E115" s="156">
        <f>RES_hhdet_tes!E$165</f>
        <v>1.5194058373096091</v>
      </c>
      <c r="F115" s="156">
        <f>RES_hhdet_tes!F$165</f>
        <v>1.7983246860786024</v>
      </c>
      <c r="G115" s="156">
        <f>RES_hhdet_tes!G$165</f>
        <v>2.1346612612694624</v>
      </c>
      <c r="H115" s="156">
        <f>RES_hhdet_tes!H$165</f>
        <v>2.5233736359411751</v>
      </c>
      <c r="I115" s="156">
        <f>RES_hhdet_tes!I$165</f>
        <v>2.8245294944879049</v>
      </c>
      <c r="J115" s="156">
        <f>RES_hhdet_tes!J$165</f>
        <v>3.4937443764260014</v>
      </c>
      <c r="K115" s="156">
        <f>RES_hhdet_tes!K$165</f>
        <v>4.0127121261289966</v>
      </c>
      <c r="L115" s="156">
        <f>RES_hhdet_tes!L$165</f>
        <v>4.8670540543101923</v>
      </c>
      <c r="M115" s="156">
        <f>RES_hhdet_tes!M$165</f>
        <v>5.6319645582029949</v>
      </c>
      <c r="N115" s="156">
        <f>RES_hhdet_tes!N$165</f>
        <v>6.0882068131946436</v>
      </c>
      <c r="O115" s="156">
        <f>RES_hhdet_tes!O$165</f>
        <v>6.498056071477186</v>
      </c>
      <c r="P115" s="156">
        <f>RES_hhdet_tes!P$165</f>
        <v>6.9687586660587453</v>
      </c>
      <c r="Q115" s="156">
        <f>RES_hhdet_tes!Q$165</f>
        <v>7.5035298376859876</v>
      </c>
    </row>
    <row r="116" spans="1:17" ht="12" customHeight="1" x14ac:dyDescent="0.25">
      <c r="A116" s="158" t="s">
        <v>63</v>
      </c>
      <c r="B116" s="157">
        <f>SUM(B117:B118,B121:B122)</f>
        <v>2.8088726965763144</v>
      </c>
      <c r="C116" s="157">
        <f t="shared" ref="C116:Q116" si="18">SUM(C117:C118,C121:C122)</f>
        <v>3.0926451790198266</v>
      </c>
      <c r="D116" s="157">
        <f t="shared" si="18"/>
        <v>3.9864039689084025</v>
      </c>
      <c r="E116" s="157">
        <f t="shared" si="18"/>
        <v>4.4355621452149148</v>
      </c>
      <c r="F116" s="157">
        <f t="shared" si="18"/>
        <v>4.6937112869934312</v>
      </c>
      <c r="G116" s="157">
        <f t="shared" si="18"/>
        <v>4.9244491217572843</v>
      </c>
      <c r="H116" s="157">
        <f t="shared" si="18"/>
        <v>5.4345320642168984</v>
      </c>
      <c r="I116" s="157">
        <f t="shared" si="18"/>
        <v>5.8601704462349176</v>
      </c>
      <c r="J116" s="157">
        <f t="shared" si="18"/>
        <v>6.6716128463946642</v>
      </c>
      <c r="K116" s="157">
        <f t="shared" si="18"/>
        <v>7.1978172862510803</v>
      </c>
      <c r="L116" s="157">
        <f t="shared" si="18"/>
        <v>8.4094608476917614</v>
      </c>
      <c r="M116" s="157">
        <f t="shared" si="18"/>
        <v>8.959941693067039</v>
      </c>
      <c r="N116" s="157">
        <f t="shared" si="18"/>
        <v>10.058430653335714</v>
      </c>
      <c r="O116" s="157">
        <f t="shared" si="18"/>
        <v>9.9011777354528903</v>
      </c>
      <c r="P116" s="157">
        <f t="shared" si="18"/>
        <v>10.092283237216561</v>
      </c>
      <c r="Q116" s="157">
        <f t="shared" si="18"/>
        <v>10.673186875005662</v>
      </c>
    </row>
    <row r="117" spans="1:17" ht="12" customHeight="1" x14ac:dyDescent="0.25">
      <c r="A117" s="167" t="s">
        <v>144</v>
      </c>
      <c r="B117" s="132">
        <f>RES_hhdet_tes!B$167</f>
        <v>0.49353442339032028</v>
      </c>
      <c r="C117" s="132">
        <f>RES_hhdet_tes!C$167</f>
        <v>0.52097922845076783</v>
      </c>
      <c r="D117" s="132">
        <f>RES_hhdet_tes!D$167</f>
        <v>0.58185539407098075</v>
      </c>
      <c r="E117" s="132">
        <f>RES_hhdet_tes!E$167</f>
        <v>0.59942144998718516</v>
      </c>
      <c r="F117" s="132">
        <f>RES_hhdet_tes!F$167</f>
        <v>0.63678389517172818</v>
      </c>
      <c r="G117" s="132">
        <f>RES_hhdet_tes!G$167</f>
        <v>0.60444277275051295</v>
      </c>
      <c r="H117" s="132">
        <f>RES_hhdet_tes!H$167</f>
        <v>0.59430396173151212</v>
      </c>
      <c r="I117" s="132">
        <f>RES_hhdet_tes!I$167</f>
        <v>0.48705103256911136</v>
      </c>
      <c r="J117" s="132">
        <f>RES_hhdet_tes!J$167</f>
        <v>0.47083986411697409</v>
      </c>
      <c r="K117" s="132">
        <f>RES_hhdet_tes!K$167</f>
        <v>0.44683961251546156</v>
      </c>
      <c r="L117" s="132">
        <f>RES_hhdet_tes!L$167</f>
        <v>0.3885398283906954</v>
      </c>
      <c r="M117" s="132">
        <f>RES_hhdet_tes!M$167</f>
        <v>0.3230654588650711</v>
      </c>
      <c r="N117" s="132">
        <f>RES_hhdet_tes!N$167</f>
        <v>0.20671145997723056</v>
      </c>
      <c r="O117" s="132">
        <f>RES_hhdet_tes!O$167</f>
        <v>0.53873755482953789</v>
      </c>
      <c r="P117" s="132">
        <f>RES_hhdet_tes!P$167</f>
        <v>0.57874718858158858</v>
      </c>
      <c r="Q117" s="132">
        <f>RES_hhdet_tes!Q$167</f>
        <v>0.5556700752944822</v>
      </c>
    </row>
    <row r="118" spans="1:17" ht="12" customHeight="1" x14ac:dyDescent="0.25">
      <c r="A118" s="167" t="s">
        <v>143</v>
      </c>
      <c r="B118" s="132">
        <f>SUM(B119:B120)</f>
        <v>0.28028979376601648</v>
      </c>
      <c r="C118" s="132">
        <f t="shared" ref="C118:Q118" si="19">SUM(C119:C120)</f>
        <v>0.2917087623959384</v>
      </c>
      <c r="D118" s="132">
        <f t="shared" si="19"/>
        <v>0.32235244008206304</v>
      </c>
      <c r="E118" s="132">
        <f t="shared" si="19"/>
        <v>0.34067784819255081</v>
      </c>
      <c r="F118" s="132">
        <f t="shared" si="19"/>
        <v>0.34688847549340696</v>
      </c>
      <c r="G118" s="132">
        <f t="shared" si="19"/>
        <v>0.32944358048318267</v>
      </c>
      <c r="H118" s="132">
        <f t="shared" si="19"/>
        <v>0.33601594080118569</v>
      </c>
      <c r="I118" s="132">
        <f t="shared" si="19"/>
        <v>0.45326867466000798</v>
      </c>
      <c r="J118" s="132">
        <f t="shared" si="19"/>
        <v>0.47469151167582369</v>
      </c>
      <c r="K118" s="132">
        <f t="shared" si="19"/>
        <v>0.46859507125328748</v>
      </c>
      <c r="L118" s="132">
        <f t="shared" si="19"/>
        <v>0.4126632063793787</v>
      </c>
      <c r="M118" s="132">
        <f t="shared" si="19"/>
        <v>0.34506709256024154</v>
      </c>
      <c r="N118" s="132">
        <f t="shared" si="19"/>
        <v>0.2257330701845483</v>
      </c>
      <c r="O118" s="132">
        <f t="shared" si="19"/>
        <v>0.59305152596737698</v>
      </c>
      <c r="P118" s="132">
        <f t="shared" si="19"/>
        <v>0.65213018966590253</v>
      </c>
      <c r="Q118" s="132">
        <f t="shared" si="19"/>
        <v>0.67677352665812018</v>
      </c>
    </row>
    <row r="119" spans="1:17" ht="12" customHeight="1" x14ac:dyDescent="0.25">
      <c r="A119" s="166" t="s">
        <v>57</v>
      </c>
      <c r="B119" s="165">
        <f>RES_hhdet_tes!B$169</f>
        <v>7.1473716228311057E-2</v>
      </c>
      <c r="C119" s="165">
        <f>RES_hhdet_tes!C$169</f>
        <v>7.5356464914556373E-2</v>
      </c>
      <c r="D119" s="165">
        <f>RES_hhdet_tes!D$169</f>
        <v>9.9331100844160816E-2</v>
      </c>
      <c r="E119" s="165">
        <f>RES_hhdet_tes!E$169</f>
        <v>0.11635814006007926</v>
      </c>
      <c r="F119" s="165">
        <f>RES_hhdet_tes!F$169</f>
        <v>0.10573410814851042</v>
      </c>
      <c r="G119" s="165">
        <f>RES_hhdet_tes!G$169</f>
        <v>0.11798728961110927</v>
      </c>
      <c r="H119" s="165">
        <f>RES_hhdet_tes!H$169</f>
        <v>0.11339545462964629</v>
      </c>
      <c r="I119" s="165">
        <f>RES_hhdet_tes!I$169</f>
        <v>0.14396096091725905</v>
      </c>
      <c r="J119" s="165">
        <f>RES_hhdet_tes!J$169</f>
        <v>0.15164200843584222</v>
      </c>
      <c r="K119" s="165">
        <f>RES_hhdet_tes!K$169</f>
        <v>0.14520848284390314</v>
      </c>
      <c r="L119" s="165">
        <f>RES_hhdet_tes!L$169</f>
        <v>0.13205243250007578</v>
      </c>
      <c r="M119" s="165">
        <f>RES_hhdet_tes!M$169</f>
        <v>0.11389484787533946</v>
      </c>
      <c r="N119" s="165">
        <f>RES_hhdet_tes!N$169</f>
        <v>7.3639697783731056E-2</v>
      </c>
      <c r="O119" s="165">
        <f>RES_hhdet_tes!O$169</f>
        <v>0.19293029654592203</v>
      </c>
      <c r="P119" s="165">
        <f>RES_hhdet_tes!P$169</f>
        <v>0.2098094034408397</v>
      </c>
      <c r="Q119" s="165">
        <f>RES_hhdet_tes!Q$169</f>
        <v>0.21549031921633682</v>
      </c>
    </row>
    <row r="120" spans="1:17" ht="12" customHeight="1" x14ac:dyDescent="0.25">
      <c r="A120" s="147" t="s">
        <v>59</v>
      </c>
      <c r="B120" s="164">
        <f>RES_hhdet_tes!B$170</f>
        <v>0.2088160775377054</v>
      </c>
      <c r="C120" s="164">
        <f>RES_hhdet_tes!C$170</f>
        <v>0.21635229748138204</v>
      </c>
      <c r="D120" s="164">
        <f>RES_hhdet_tes!D$170</f>
        <v>0.22302133923790221</v>
      </c>
      <c r="E120" s="164">
        <f>RES_hhdet_tes!E$170</f>
        <v>0.22431970813247154</v>
      </c>
      <c r="F120" s="164">
        <f>RES_hhdet_tes!F$170</f>
        <v>0.24115436734489651</v>
      </c>
      <c r="G120" s="164">
        <f>RES_hhdet_tes!G$170</f>
        <v>0.21145629087207338</v>
      </c>
      <c r="H120" s="164">
        <f>RES_hhdet_tes!H$170</f>
        <v>0.2226204861715394</v>
      </c>
      <c r="I120" s="164">
        <f>RES_hhdet_tes!I$170</f>
        <v>0.3093077137427489</v>
      </c>
      <c r="J120" s="164">
        <f>RES_hhdet_tes!J$170</f>
        <v>0.32304950323998144</v>
      </c>
      <c r="K120" s="164">
        <f>RES_hhdet_tes!K$170</f>
        <v>0.32338658840938433</v>
      </c>
      <c r="L120" s="164">
        <f>RES_hhdet_tes!L$170</f>
        <v>0.28061077387930294</v>
      </c>
      <c r="M120" s="164">
        <f>RES_hhdet_tes!M$170</f>
        <v>0.23117224468490208</v>
      </c>
      <c r="N120" s="164">
        <f>RES_hhdet_tes!N$170</f>
        <v>0.15209337240081724</v>
      </c>
      <c r="O120" s="164">
        <f>RES_hhdet_tes!O$170</f>
        <v>0.40012122942145495</v>
      </c>
      <c r="P120" s="164">
        <f>RES_hhdet_tes!P$170</f>
        <v>0.44232078622506282</v>
      </c>
      <c r="Q120" s="164">
        <f>RES_hhdet_tes!Q$170</f>
        <v>0.46128320744178336</v>
      </c>
    </row>
    <row r="121" spans="1:17" ht="12" customHeight="1" x14ac:dyDescent="0.25">
      <c r="A121" s="163" t="s">
        <v>142</v>
      </c>
      <c r="B121" s="162">
        <f>RES_hhdet_tes!B$171</f>
        <v>1.3026828868959901</v>
      </c>
      <c r="C121" s="162">
        <f>RES_hhdet_tes!C$171</f>
        <v>1.4646688733282602</v>
      </c>
      <c r="D121" s="162">
        <f>RES_hhdet_tes!D$171</f>
        <v>1.9972908763360218</v>
      </c>
      <c r="E121" s="162">
        <f>RES_hhdet_tes!E$171</f>
        <v>2.2465587758671819</v>
      </c>
      <c r="F121" s="162">
        <f>RES_hhdet_tes!F$171</f>
        <v>2.4136635303696479</v>
      </c>
      <c r="G121" s="162">
        <f>RES_hhdet_tes!G$171</f>
        <v>2.5788784070051487</v>
      </c>
      <c r="H121" s="162">
        <f>RES_hhdet_tes!H$171</f>
        <v>2.8917394890964006</v>
      </c>
      <c r="I121" s="162">
        <f>RES_hhdet_tes!I$171</f>
        <v>2.5896901754198209</v>
      </c>
      <c r="J121" s="162">
        <f>RES_hhdet_tes!J$171</f>
        <v>2.8937188165499377</v>
      </c>
      <c r="K121" s="162">
        <f>RES_hhdet_tes!K$171</f>
        <v>3.1285595962095001</v>
      </c>
      <c r="L121" s="162">
        <f>RES_hhdet_tes!L$171</f>
        <v>3.7636044564324171</v>
      </c>
      <c r="M121" s="162">
        <f>RES_hhdet_tes!M$171</f>
        <v>4.0300666158866445</v>
      </c>
      <c r="N121" s="162">
        <f>RES_hhdet_tes!N$171</f>
        <v>4.8157062625248619</v>
      </c>
      <c r="O121" s="162">
        <f>RES_hhdet_tes!O$171</f>
        <v>4.3317990047252026</v>
      </c>
      <c r="P121" s="162">
        <f>RES_hhdet_tes!P$171</f>
        <v>4.3190581551762328</v>
      </c>
      <c r="Q121" s="162">
        <f>RES_hhdet_tes!Q$171</f>
        <v>4.5342365852240682</v>
      </c>
    </row>
    <row r="122" spans="1:17" ht="12" customHeight="1" x14ac:dyDescent="0.25">
      <c r="A122" s="161" t="s">
        <v>141</v>
      </c>
      <c r="B122" s="160">
        <f>SUM(B123:B124)</f>
        <v>0.73236559252398725</v>
      </c>
      <c r="C122" s="160">
        <f t="shared" ref="C122:Q122" si="20">SUM(C123:C124)</f>
        <v>0.81528831484485997</v>
      </c>
      <c r="D122" s="160">
        <f t="shared" si="20"/>
        <v>1.0849052584193368</v>
      </c>
      <c r="E122" s="160">
        <f t="shared" si="20"/>
        <v>1.2489040711679973</v>
      </c>
      <c r="F122" s="160">
        <f t="shared" si="20"/>
        <v>1.2963753859586487</v>
      </c>
      <c r="G122" s="160">
        <f t="shared" si="20"/>
        <v>1.4116843615184407</v>
      </c>
      <c r="H122" s="160">
        <f t="shared" si="20"/>
        <v>1.6124726725878</v>
      </c>
      <c r="I122" s="160">
        <f t="shared" si="20"/>
        <v>2.3301605635859772</v>
      </c>
      <c r="J122" s="160">
        <f t="shared" si="20"/>
        <v>2.8323626540519293</v>
      </c>
      <c r="K122" s="160">
        <f t="shared" si="20"/>
        <v>3.1538230062728307</v>
      </c>
      <c r="L122" s="160">
        <f t="shared" si="20"/>
        <v>3.8446533564892693</v>
      </c>
      <c r="M122" s="160">
        <f t="shared" si="20"/>
        <v>4.2617425257550821</v>
      </c>
      <c r="N122" s="160">
        <f t="shared" si="20"/>
        <v>4.8102798606490733</v>
      </c>
      <c r="O122" s="160">
        <f t="shared" si="20"/>
        <v>4.4375896499307741</v>
      </c>
      <c r="P122" s="160">
        <f t="shared" si="20"/>
        <v>4.5423477037928368</v>
      </c>
      <c r="Q122" s="160">
        <f t="shared" si="20"/>
        <v>4.9065066878289922</v>
      </c>
    </row>
    <row r="123" spans="1:17" ht="12" customHeight="1" x14ac:dyDescent="0.25">
      <c r="A123" s="148" t="s">
        <v>60</v>
      </c>
      <c r="B123" s="156">
        <f>RES_hhdet_tes!B$173</f>
        <v>0.1886584054809087</v>
      </c>
      <c r="C123" s="156">
        <f>RES_hhdet_tes!C$173</f>
        <v>0.21367771014590944</v>
      </c>
      <c r="D123" s="156">
        <f>RES_hhdet_tes!D$173</f>
        <v>0.34995165355084573</v>
      </c>
      <c r="E123" s="156">
        <f>RES_hhdet_tes!E$173</f>
        <v>0.450065333494719</v>
      </c>
      <c r="F123" s="156">
        <f>RES_hhdet_tes!F$173</f>
        <v>0.41409981754302672</v>
      </c>
      <c r="G123" s="156">
        <f>RES_hhdet_tes!G$173</f>
        <v>0.52042730056255138</v>
      </c>
      <c r="H123" s="156">
        <f>RES_hhdet_tes!H$173</f>
        <v>0.56856404967431706</v>
      </c>
      <c r="I123" s="156">
        <f>RES_hhdet_tes!I$173</f>
        <v>0.79093387384768366</v>
      </c>
      <c r="J123" s="156">
        <f>RES_hhdet_tes!J$173</f>
        <v>0.95773002451884648</v>
      </c>
      <c r="K123" s="156">
        <f>RES_hhdet_tes!K$173</f>
        <v>1.0305017629957089</v>
      </c>
      <c r="L123" s="156">
        <f>RES_hhdet_tes!L$173</f>
        <v>1.2927659046447022</v>
      </c>
      <c r="M123" s="156">
        <f>RES_hhdet_tes!M$173</f>
        <v>1.4363214292020428</v>
      </c>
      <c r="N123" s="156">
        <f>RES_hhdet_tes!N$173</f>
        <v>1.7379466261115515</v>
      </c>
      <c r="O123" s="156">
        <f>RES_hhdet_tes!O$173</f>
        <v>1.5528560480497131</v>
      </c>
      <c r="P123" s="156">
        <f>RES_hhdet_tes!P$173</f>
        <v>1.5620158467683374</v>
      </c>
      <c r="Q123" s="156">
        <f>RES_hhdet_tes!Q$173</f>
        <v>1.7573433857845442</v>
      </c>
    </row>
    <row r="124" spans="1:17" ht="12" customHeight="1" x14ac:dyDescent="0.25">
      <c r="A124" s="159" t="s">
        <v>59</v>
      </c>
      <c r="B124" s="57">
        <f>RES_hhdet_tes!B$174</f>
        <v>0.54370718704307852</v>
      </c>
      <c r="C124" s="57">
        <f>RES_hhdet_tes!C$174</f>
        <v>0.60161060469895056</v>
      </c>
      <c r="D124" s="57">
        <f>RES_hhdet_tes!D$174</f>
        <v>0.73495360486849104</v>
      </c>
      <c r="E124" s="57">
        <f>RES_hhdet_tes!E$174</f>
        <v>0.79883873767327818</v>
      </c>
      <c r="F124" s="57">
        <f>RES_hhdet_tes!F$174</f>
        <v>0.88227556841562194</v>
      </c>
      <c r="G124" s="57">
        <f>RES_hhdet_tes!G$174</f>
        <v>0.8912570609558893</v>
      </c>
      <c r="H124" s="57">
        <f>RES_hhdet_tes!H$174</f>
        <v>1.0439086229134829</v>
      </c>
      <c r="I124" s="57">
        <f>RES_hhdet_tes!I$174</f>
        <v>1.5392266897382938</v>
      </c>
      <c r="J124" s="57">
        <f>RES_hhdet_tes!J$174</f>
        <v>1.8746326295330829</v>
      </c>
      <c r="K124" s="57">
        <f>RES_hhdet_tes!K$174</f>
        <v>2.1233212432771218</v>
      </c>
      <c r="L124" s="57">
        <f>RES_hhdet_tes!L$174</f>
        <v>2.5518874518445673</v>
      </c>
      <c r="M124" s="57">
        <f>RES_hhdet_tes!M$174</f>
        <v>2.8254210965530397</v>
      </c>
      <c r="N124" s="57">
        <f>RES_hhdet_tes!N$174</f>
        <v>3.0723332345375223</v>
      </c>
      <c r="O124" s="57">
        <f>RES_hhdet_tes!O$174</f>
        <v>2.8847336018810608</v>
      </c>
      <c r="P124" s="57">
        <f>RES_hhdet_tes!P$174</f>
        <v>2.9803318570244994</v>
      </c>
      <c r="Q124" s="57">
        <f>RES_hhdet_tes!Q$174</f>
        <v>3.1491633020444483</v>
      </c>
    </row>
    <row r="125" spans="1:17" ht="12" customHeight="1" x14ac:dyDescent="0.25">
      <c r="A125" s="158" t="s">
        <v>62</v>
      </c>
      <c r="B125" s="157">
        <f>SUM(B126:B127)</f>
        <v>2.4406436473214295</v>
      </c>
      <c r="C125" s="157">
        <f t="shared" ref="C125:Q125" si="21">SUM(C126:C127)</f>
        <v>2.6401778013032899</v>
      </c>
      <c r="D125" s="157">
        <f t="shared" si="21"/>
        <v>3.3734414848947845</v>
      </c>
      <c r="E125" s="157">
        <f t="shared" si="21"/>
        <v>3.7067118253736857</v>
      </c>
      <c r="F125" s="157">
        <f t="shared" si="21"/>
        <v>3.8084634182753105</v>
      </c>
      <c r="G125" s="157">
        <f t="shared" si="21"/>
        <v>3.9076266751367328</v>
      </c>
      <c r="H125" s="157">
        <f t="shared" si="21"/>
        <v>4.3571552717166471</v>
      </c>
      <c r="I125" s="157">
        <f t="shared" si="21"/>
        <v>4.6470041875937902</v>
      </c>
      <c r="J125" s="157">
        <f t="shared" si="21"/>
        <v>5.1306383115899949</v>
      </c>
      <c r="K125" s="157">
        <f t="shared" si="21"/>
        <v>5.4614112374434693</v>
      </c>
      <c r="L125" s="157">
        <f t="shared" si="21"/>
        <v>6.3581411152847638</v>
      </c>
      <c r="M125" s="157">
        <f t="shared" si="21"/>
        <v>6.6446471686397608</v>
      </c>
      <c r="N125" s="157">
        <f t="shared" si="21"/>
        <v>7.7089240304265783</v>
      </c>
      <c r="O125" s="157">
        <f t="shared" si="21"/>
        <v>7.4356547783348228</v>
      </c>
      <c r="P125" s="157">
        <f t="shared" si="21"/>
        <v>7.5957035393445071</v>
      </c>
      <c r="Q125" s="157">
        <f t="shared" si="21"/>
        <v>8.162110066716787</v>
      </c>
    </row>
    <row r="126" spans="1:17" ht="12" customHeight="1" x14ac:dyDescent="0.25">
      <c r="A126" s="23" t="s">
        <v>57</v>
      </c>
      <c r="B126" s="156">
        <f>RES_hhdet_tes!B$176</f>
        <v>0.11120265522689265</v>
      </c>
      <c r="C126" s="156">
        <f>RES_hhdet_tes!C$176</f>
        <v>0.12225808816507798</v>
      </c>
      <c r="D126" s="156">
        <f>RES_hhdet_tes!D$176</f>
        <v>7.8024291597994344E-2</v>
      </c>
      <c r="E126" s="156">
        <f>RES_hhdet_tes!E$176</f>
        <v>8.5856653383590026E-2</v>
      </c>
      <c r="F126" s="156">
        <f>RES_hhdet_tes!F$176</f>
        <v>0.10153443683668187</v>
      </c>
      <c r="G126" s="156">
        <f>RES_hhdet_tes!G$176</f>
        <v>9.9447789636730677E-2</v>
      </c>
      <c r="H126" s="156">
        <f>RES_hhdet_tes!H$176</f>
        <v>0.10396693026062927</v>
      </c>
      <c r="I126" s="156">
        <f>RES_hhdet_tes!I$176</f>
        <v>0.11827244209659223</v>
      </c>
      <c r="J126" s="156">
        <f>RES_hhdet_tes!J$176</f>
        <v>0.13843206331638494</v>
      </c>
      <c r="K126" s="156">
        <f>RES_hhdet_tes!K$176</f>
        <v>0.10606479503439706</v>
      </c>
      <c r="L126" s="156">
        <f>RES_hhdet_tes!L$176</f>
        <v>0.21448758449086558</v>
      </c>
      <c r="M126" s="156">
        <f>RES_hhdet_tes!M$176</f>
        <v>0.22277894503324569</v>
      </c>
      <c r="N126" s="156">
        <f>RES_hhdet_tes!N$176</f>
        <v>5.480341382680988E-2</v>
      </c>
      <c r="O126" s="156">
        <f>RES_hhdet_tes!O$176</f>
        <v>0.29499917505910811</v>
      </c>
      <c r="P126" s="156">
        <f>RES_hhdet_tes!P$176</f>
        <v>0.54514409871873748</v>
      </c>
      <c r="Q126" s="156">
        <f>RES_hhdet_tes!Q$176</f>
        <v>0.50222291833387955</v>
      </c>
    </row>
    <row r="127" spans="1:17" ht="12" customHeight="1" x14ac:dyDescent="0.25">
      <c r="A127" s="29" t="s">
        <v>140</v>
      </c>
      <c r="B127" s="57">
        <f>RES_hhdet_tes!B$177</f>
        <v>2.3294409920945367</v>
      </c>
      <c r="C127" s="57">
        <f>RES_hhdet_tes!C$177</f>
        <v>2.5179197131382121</v>
      </c>
      <c r="D127" s="57">
        <f>RES_hhdet_tes!D$177</f>
        <v>3.2954171932967902</v>
      </c>
      <c r="E127" s="57">
        <f>RES_hhdet_tes!E$177</f>
        <v>3.6208551719900957</v>
      </c>
      <c r="F127" s="57">
        <f>RES_hhdet_tes!F$177</f>
        <v>3.7069289814386286</v>
      </c>
      <c r="G127" s="57">
        <f>RES_hhdet_tes!G$177</f>
        <v>3.8081788855000021</v>
      </c>
      <c r="H127" s="57">
        <f>RES_hhdet_tes!H$177</f>
        <v>4.2531883414560179</v>
      </c>
      <c r="I127" s="57">
        <f>RES_hhdet_tes!I$177</f>
        <v>4.5287317454971978</v>
      </c>
      <c r="J127" s="57">
        <f>RES_hhdet_tes!J$177</f>
        <v>4.99220624827361</v>
      </c>
      <c r="K127" s="57">
        <f>RES_hhdet_tes!K$177</f>
        <v>5.355346442409072</v>
      </c>
      <c r="L127" s="57">
        <f>RES_hhdet_tes!L$177</f>
        <v>6.1436535307938982</v>
      </c>
      <c r="M127" s="57">
        <f>RES_hhdet_tes!M$177</f>
        <v>6.4218682236065154</v>
      </c>
      <c r="N127" s="57">
        <f>RES_hhdet_tes!N$177</f>
        <v>7.6541206165997684</v>
      </c>
      <c r="O127" s="57">
        <f>RES_hhdet_tes!O$177</f>
        <v>7.1406556032757145</v>
      </c>
      <c r="P127" s="57">
        <f>RES_hhdet_tes!P$177</f>
        <v>7.0505594406257694</v>
      </c>
      <c r="Q127" s="57">
        <f>RES_hhdet_tes!Q$177</f>
        <v>7.6598871483829072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0.68415581054788588</v>
      </c>
      <c r="C129" s="175">
        <f t="shared" si="22"/>
        <v>0.69612444727625811</v>
      </c>
      <c r="D129" s="175">
        <f t="shared" si="22"/>
        <v>0.71098261379917815</v>
      </c>
      <c r="E129" s="175">
        <f t="shared" si="22"/>
        <v>0.71685598662981254</v>
      </c>
      <c r="F129" s="175">
        <f t="shared" si="22"/>
        <v>0.72620620635749666</v>
      </c>
      <c r="G129" s="175">
        <f t="shared" si="22"/>
        <v>0.73458088483241835</v>
      </c>
      <c r="H129" s="175">
        <f t="shared" si="22"/>
        <v>0.74338108269648961</v>
      </c>
      <c r="I129" s="175">
        <f t="shared" si="22"/>
        <v>0.75609364429673054</v>
      </c>
      <c r="J129" s="175">
        <f t="shared" si="22"/>
        <v>0.76989416333726068</v>
      </c>
      <c r="K129" s="175">
        <f t="shared" si="22"/>
        <v>0.78592425186616577</v>
      </c>
      <c r="L129" s="175">
        <f t="shared" si="22"/>
        <v>0.80076945603755578</v>
      </c>
      <c r="M129" s="175">
        <f t="shared" si="22"/>
        <v>0.79869599221268595</v>
      </c>
      <c r="N129" s="175">
        <f t="shared" si="22"/>
        <v>0.80784348159123798</v>
      </c>
      <c r="O129" s="175">
        <f t="shared" si="22"/>
        <v>0.84550645084807652</v>
      </c>
      <c r="P129" s="175">
        <f t="shared" si="22"/>
        <v>0.85099651002970855</v>
      </c>
      <c r="Q129" s="175">
        <f t="shared" si="22"/>
        <v>0.83551762635123761</v>
      </c>
    </row>
    <row r="130" spans="1:17" ht="12" customHeight="1" x14ac:dyDescent="0.25">
      <c r="A130" s="158" t="s">
        <v>65</v>
      </c>
      <c r="B130" s="169">
        <f t="shared" si="22"/>
        <v>0.66698929768308446</v>
      </c>
      <c r="C130" s="169">
        <f t="shared" si="22"/>
        <v>0.67364009515695855</v>
      </c>
      <c r="D130" s="169">
        <f t="shared" si="22"/>
        <v>0.68401478209382516</v>
      </c>
      <c r="E130" s="169">
        <f t="shared" si="22"/>
        <v>0.68950442000895473</v>
      </c>
      <c r="F130" s="169">
        <f t="shared" si="22"/>
        <v>0.69327947778209997</v>
      </c>
      <c r="G130" s="169">
        <f t="shared" si="22"/>
        <v>0.697592243294056</v>
      </c>
      <c r="H130" s="169">
        <f t="shared" si="22"/>
        <v>0.70225879293489557</v>
      </c>
      <c r="I130" s="169">
        <f t="shared" si="22"/>
        <v>0.70520361982084057</v>
      </c>
      <c r="J130" s="169">
        <f t="shared" si="22"/>
        <v>0.71127962265032274</v>
      </c>
      <c r="K130" s="169">
        <f t="shared" si="22"/>
        <v>0.71600523681830019</v>
      </c>
      <c r="L130" s="169">
        <f t="shared" si="22"/>
        <v>0.72282882147300653</v>
      </c>
      <c r="M130" s="169">
        <f t="shared" si="22"/>
        <v>0.72800891018191771</v>
      </c>
      <c r="N130" s="169">
        <f t="shared" si="22"/>
        <v>0.73147060002009889</v>
      </c>
      <c r="O130" s="169">
        <f t="shared" si="22"/>
        <v>0.73418449817556275</v>
      </c>
      <c r="P130" s="169">
        <f t="shared" si="22"/>
        <v>0.73707979501160614</v>
      </c>
      <c r="Q130" s="169">
        <f t="shared" si="22"/>
        <v>0.73972521542457403</v>
      </c>
    </row>
    <row r="131" spans="1:17" ht="12" customHeight="1" x14ac:dyDescent="0.25">
      <c r="A131" s="23" t="s">
        <v>60</v>
      </c>
      <c r="B131" s="65">
        <f t="shared" si="22"/>
        <v>0.66698929768308446</v>
      </c>
      <c r="C131" s="65">
        <f t="shared" si="22"/>
        <v>0.67364009515695855</v>
      </c>
      <c r="D131" s="65">
        <f t="shared" si="22"/>
        <v>0.68401478209382516</v>
      </c>
      <c r="E131" s="65">
        <f t="shared" si="22"/>
        <v>0.68950442000895473</v>
      </c>
      <c r="F131" s="65">
        <f t="shared" si="22"/>
        <v>0.69327947778209997</v>
      </c>
      <c r="G131" s="65">
        <f t="shared" si="22"/>
        <v>0.697592243294056</v>
      </c>
      <c r="H131" s="65">
        <f t="shared" si="22"/>
        <v>0.70225879293489557</v>
      </c>
      <c r="I131" s="65">
        <f t="shared" si="22"/>
        <v>0.70520361982084057</v>
      </c>
      <c r="J131" s="65">
        <f t="shared" si="22"/>
        <v>0.71127962265032274</v>
      </c>
      <c r="K131" s="65">
        <f t="shared" si="22"/>
        <v>0.71600523681830019</v>
      </c>
      <c r="L131" s="65">
        <f t="shared" si="22"/>
        <v>0.72282882147300653</v>
      </c>
      <c r="M131" s="65">
        <f t="shared" si="22"/>
        <v>0.72800891018191771</v>
      </c>
      <c r="N131" s="65">
        <f t="shared" si="22"/>
        <v>0.73147060002009889</v>
      </c>
      <c r="O131" s="65">
        <f t="shared" si="22"/>
        <v>0.73418449817556275</v>
      </c>
      <c r="P131" s="65">
        <f t="shared" si="22"/>
        <v>0.73707979501160614</v>
      </c>
      <c r="Q131" s="65">
        <f t="shared" si="22"/>
        <v>0.73972521542457403</v>
      </c>
    </row>
    <row r="132" spans="1:17" ht="12" customHeight="1" x14ac:dyDescent="0.25">
      <c r="A132" s="158" t="s">
        <v>112</v>
      </c>
      <c r="B132" s="169">
        <f t="shared" si="22"/>
        <v>1.5170385479732049</v>
      </c>
      <c r="C132" s="169">
        <f t="shared" si="22"/>
        <v>1.6209579603669642</v>
      </c>
      <c r="D132" s="169">
        <f t="shared" si="22"/>
        <v>1.6998480137241754</v>
      </c>
      <c r="E132" s="169">
        <f t="shared" si="22"/>
        <v>1.755010555753417</v>
      </c>
      <c r="F132" s="169">
        <f t="shared" si="22"/>
        <v>1.8043871183790834</v>
      </c>
      <c r="G132" s="169">
        <f t="shared" si="22"/>
        <v>1.8578513360577433</v>
      </c>
      <c r="H132" s="169">
        <f t="shared" si="22"/>
        <v>1.9161825286509917</v>
      </c>
      <c r="I132" s="169">
        <f t="shared" si="22"/>
        <v>1.9652054897473068</v>
      </c>
      <c r="J132" s="169">
        <f t="shared" si="22"/>
        <v>2.0303798709811653</v>
      </c>
      <c r="K132" s="169">
        <f t="shared" si="22"/>
        <v>2.1414265537628752</v>
      </c>
      <c r="L132" s="169">
        <f t="shared" si="22"/>
        <v>2.3107148469158014</v>
      </c>
      <c r="M132" s="169">
        <f t="shared" si="22"/>
        <v>2.4521842940732106</v>
      </c>
      <c r="N132" s="169">
        <f t="shared" si="22"/>
        <v>2.55338918429893</v>
      </c>
      <c r="O132" s="169">
        <f t="shared" si="22"/>
        <v>2.6582871678605033</v>
      </c>
      <c r="P132" s="169">
        <f t="shared" si="22"/>
        <v>2.7865136151255836</v>
      </c>
      <c r="Q132" s="169">
        <f t="shared" si="22"/>
        <v>2.8754856872817913</v>
      </c>
    </row>
    <row r="133" spans="1:17" ht="12" customHeight="1" x14ac:dyDescent="0.25">
      <c r="A133" s="23" t="s">
        <v>60</v>
      </c>
      <c r="B133" s="73">
        <f t="shared" si="22"/>
        <v>1.5170385479732049</v>
      </c>
      <c r="C133" s="73">
        <f t="shared" si="22"/>
        <v>1.6209579603669642</v>
      </c>
      <c r="D133" s="73">
        <f t="shared" si="22"/>
        <v>1.6998480137241754</v>
      </c>
      <c r="E133" s="73">
        <f t="shared" si="22"/>
        <v>1.755010555753417</v>
      </c>
      <c r="F133" s="73">
        <f t="shared" si="22"/>
        <v>1.8043871183790834</v>
      </c>
      <c r="G133" s="73">
        <f t="shared" si="22"/>
        <v>1.8578513360577433</v>
      </c>
      <c r="H133" s="73">
        <f t="shared" si="22"/>
        <v>1.9161825286509917</v>
      </c>
      <c r="I133" s="73">
        <f t="shared" si="22"/>
        <v>1.9652054897473068</v>
      </c>
      <c r="J133" s="73">
        <f t="shared" si="22"/>
        <v>2.0303798709811653</v>
      </c>
      <c r="K133" s="73">
        <f t="shared" si="22"/>
        <v>2.1414265537628752</v>
      </c>
      <c r="L133" s="73">
        <f t="shared" si="22"/>
        <v>2.3107148469158014</v>
      </c>
      <c r="M133" s="73">
        <f t="shared" si="22"/>
        <v>2.4521842940732106</v>
      </c>
      <c r="N133" s="73">
        <f t="shared" si="22"/>
        <v>2.55338918429893</v>
      </c>
      <c r="O133" s="73">
        <f t="shared" si="22"/>
        <v>2.6582871678605033</v>
      </c>
      <c r="P133" s="73">
        <f t="shared" si="22"/>
        <v>2.7865136151255836</v>
      </c>
      <c r="Q133" s="73">
        <f t="shared" si="22"/>
        <v>2.8754856872817913</v>
      </c>
    </row>
    <row r="134" spans="1:17" ht="12" customHeight="1" x14ac:dyDescent="0.25">
      <c r="A134" s="158" t="s">
        <v>63</v>
      </c>
      <c r="B134" s="169">
        <f t="shared" si="22"/>
        <v>0.63793365226196919</v>
      </c>
      <c r="C134" s="169">
        <f t="shared" si="22"/>
        <v>0.65174312329880313</v>
      </c>
      <c r="D134" s="169">
        <f t="shared" si="22"/>
        <v>0.66549748123674601</v>
      </c>
      <c r="E134" s="169">
        <f t="shared" si="22"/>
        <v>0.67508828853135938</v>
      </c>
      <c r="F134" s="169">
        <f t="shared" si="22"/>
        <v>0.68583456588280955</v>
      </c>
      <c r="G134" s="169">
        <f t="shared" si="22"/>
        <v>0.69252689973408399</v>
      </c>
      <c r="H134" s="169">
        <f t="shared" si="22"/>
        <v>0.70490894239366675</v>
      </c>
      <c r="I134" s="169">
        <f t="shared" si="22"/>
        <v>0.74273531191659614</v>
      </c>
      <c r="J134" s="169">
        <f t="shared" si="22"/>
        <v>0.75355477840768947</v>
      </c>
      <c r="K134" s="169">
        <f t="shared" si="22"/>
        <v>0.76478932540523958</v>
      </c>
      <c r="L134" s="169">
        <f t="shared" si="22"/>
        <v>0.77441022610102817</v>
      </c>
      <c r="M134" s="169">
        <f t="shared" si="22"/>
        <v>0.78092940094902885</v>
      </c>
      <c r="N134" s="169">
        <f t="shared" si="22"/>
        <v>0.7825479398151356</v>
      </c>
      <c r="O134" s="169">
        <f t="shared" si="22"/>
        <v>0.77848591231840858</v>
      </c>
      <c r="P134" s="169">
        <f t="shared" si="22"/>
        <v>0.7833816603793966</v>
      </c>
      <c r="Q134" s="169">
        <f t="shared" si="22"/>
        <v>0.78572940349487341</v>
      </c>
    </row>
    <row r="135" spans="1:17" ht="12" customHeight="1" x14ac:dyDescent="0.25">
      <c r="A135" s="167" t="s">
        <v>144</v>
      </c>
      <c r="B135" s="174">
        <f t="shared" si="22"/>
        <v>0.47448788889723009</v>
      </c>
      <c r="C135" s="174">
        <f t="shared" si="22"/>
        <v>0.484426579097821</v>
      </c>
      <c r="D135" s="174">
        <f t="shared" si="22"/>
        <v>0.49479013140446354</v>
      </c>
      <c r="E135" s="174">
        <f t="shared" si="22"/>
        <v>0.50345479757846345</v>
      </c>
      <c r="F135" s="174">
        <f t="shared" si="22"/>
        <v>0.51231776944172802</v>
      </c>
      <c r="G135" s="174">
        <f t="shared" si="22"/>
        <v>0.51898419484615321</v>
      </c>
      <c r="H135" s="174">
        <f t="shared" si="22"/>
        <v>0.52884078394176826</v>
      </c>
      <c r="I135" s="174">
        <f t="shared" si="22"/>
        <v>0.5457089237831767</v>
      </c>
      <c r="J135" s="174">
        <f t="shared" si="22"/>
        <v>0.55206730597443243</v>
      </c>
      <c r="K135" s="174">
        <f t="shared" si="22"/>
        <v>0.55521922111768951</v>
      </c>
      <c r="L135" s="174">
        <f t="shared" si="22"/>
        <v>0.5581248679259142</v>
      </c>
      <c r="M135" s="174">
        <f t="shared" si="22"/>
        <v>0.56028699221603984</v>
      </c>
      <c r="N135" s="174">
        <f t="shared" si="22"/>
        <v>0.56389606668324432</v>
      </c>
      <c r="O135" s="174">
        <f t="shared" si="22"/>
        <v>0.57151868343203194</v>
      </c>
      <c r="P135" s="174">
        <f t="shared" si="22"/>
        <v>0.57441952409646757</v>
      </c>
      <c r="Q135" s="174">
        <f t="shared" si="22"/>
        <v>0.57553121928846906</v>
      </c>
    </row>
    <row r="136" spans="1:17" ht="12" customHeight="1" x14ac:dyDescent="0.25">
      <c r="A136" s="167" t="s">
        <v>143</v>
      </c>
      <c r="B136" s="174">
        <f t="shared" si="22"/>
        <v>0.77977525074719245</v>
      </c>
      <c r="C136" s="174">
        <f t="shared" si="22"/>
        <v>0.78568313372847309</v>
      </c>
      <c r="D136" s="174">
        <f t="shared" si="22"/>
        <v>0.76478276143638591</v>
      </c>
      <c r="E136" s="174">
        <f t="shared" si="22"/>
        <v>0.75365761079250881</v>
      </c>
      <c r="F136" s="174">
        <f t="shared" si="22"/>
        <v>0.78105132029711699</v>
      </c>
      <c r="G136" s="174">
        <f t="shared" si="22"/>
        <v>0.75758229123978593</v>
      </c>
      <c r="H136" s="174">
        <f t="shared" si="22"/>
        <v>0.77380305299945762</v>
      </c>
      <c r="I136" s="174">
        <f t="shared" si="22"/>
        <v>0.78798167007840925</v>
      </c>
      <c r="J136" s="174">
        <f t="shared" si="22"/>
        <v>0.79290508223993428</v>
      </c>
      <c r="K136" s="174">
        <f t="shared" si="22"/>
        <v>0.80195933815786902</v>
      </c>
      <c r="L136" s="174">
        <f t="shared" si="22"/>
        <v>0.79891584713738328</v>
      </c>
      <c r="M136" s="174">
        <f t="shared" si="22"/>
        <v>0.79547952260622845</v>
      </c>
      <c r="N136" s="174">
        <f t="shared" si="22"/>
        <v>0.79909192440873988</v>
      </c>
      <c r="O136" s="174">
        <f t="shared" si="22"/>
        <v>0.80653182114899058</v>
      </c>
      <c r="P136" s="174">
        <f t="shared" si="22"/>
        <v>0.80881523793001675</v>
      </c>
      <c r="Q136" s="174">
        <f t="shared" si="22"/>
        <v>0.81069947123913866</v>
      </c>
    </row>
    <row r="137" spans="1:17" ht="12" customHeight="1" x14ac:dyDescent="0.25">
      <c r="A137" s="166" t="s">
        <v>57</v>
      </c>
      <c r="B137" s="173">
        <f t="shared" si="22"/>
        <v>0.47448788889722981</v>
      </c>
      <c r="C137" s="173">
        <f t="shared" si="22"/>
        <v>0.48639630176099274</v>
      </c>
      <c r="D137" s="173">
        <f t="shared" si="22"/>
        <v>0.50047388896705747</v>
      </c>
      <c r="E137" s="173">
        <f t="shared" si="22"/>
        <v>0.51098606120803169</v>
      </c>
      <c r="F137" s="173">
        <f t="shared" si="22"/>
        <v>0.52091970342823846</v>
      </c>
      <c r="G137" s="173">
        <f t="shared" si="22"/>
        <v>0.52813067525697477</v>
      </c>
      <c r="H137" s="173">
        <f t="shared" si="22"/>
        <v>0.53584689899334648</v>
      </c>
      <c r="I137" s="173">
        <f t="shared" si="22"/>
        <v>0.5413700059769041</v>
      </c>
      <c r="J137" s="173">
        <f t="shared" si="22"/>
        <v>0.55017645817877892</v>
      </c>
      <c r="K137" s="173">
        <f t="shared" si="22"/>
        <v>0.55651176753861609</v>
      </c>
      <c r="L137" s="173">
        <f t="shared" si="22"/>
        <v>0.55973814625684881</v>
      </c>
      <c r="M137" s="173">
        <f t="shared" si="22"/>
        <v>0.56213066227461861</v>
      </c>
      <c r="N137" s="173">
        <f t="shared" si="22"/>
        <v>0.56474926263578262</v>
      </c>
      <c r="O137" s="173">
        <f t="shared" si="22"/>
        <v>0.57558568879693817</v>
      </c>
      <c r="P137" s="173">
        <f t="shared" si="22"/>
        <v>0.57646671681310002</v>
      </c>
      <c r="Q137" s="173">
        <f t="shared" si="22"/>
        <v>0.57691964366076087</v>
      </c>
    </row>
    <row r="138" spans="1:17" ht="12" customHeight="1" x14ac:dyDescent="0.25">
      <c r="A138" s="147" t="s">
        <v>59</v>
      </c>
      <c r="B138" s="172">
        <f t="shared" si="22"/>
        <v>1</v>
      </c>
      <c r="C138" s="172">
        <f t="shared" si="22"/>
        <v>1.0000000000000002</v>
      </c>
      <c r="D138" s="172">
        <f t="shared" si="22"/>
        <v>1</v>
      </c>
      <c r="E138" s="172">
        <f t="shared" si="22"/>
        <v>1</v>
      </c>
      <c r="F138" s="172">
        <f t="shared" si="22"/>
        <v>1</v>
      </c>
      <c r="G138" s="172">
        <f t="shared" si="22"/>
        <v>0.99999999999999922</v>
      </c>
      <c r="H138" s="172">
        <f t="shared" si="22"/>
        <v>1</v>
      </c>
      <c r="I138" s="172">
        <f t="shared" si="22"/>
        <v>1</v>
      </c>
      <c r="J138" s="172">
        <f t="shared" si="22"/>
        <v>0.99999999999999967</v>
      </c>
      <c r="K138" s="172">
        <f t="shared" si="22"/>
        <v>0.99999999999999944</v>
      </c>
      <c r="L138" s="172">
        <f t="shared" si="22"/>
        <v>1</v>
      </c>
      <c r="M138" s="172">
        <f t="shared" si="22"/>
        <v>1</v>
      </c>
      <c r="N138" s="172">
        <f t="shared" si="22"/>
        <v>0.99999999999999967</v>
      </c>
      <c r="O138" s="172">
        <f t="shared" si="22"/>
        <v>1</v>
      </c>
      <c r="P138" s="172">
        <f t="shared" si="22"/>
        <v>0.99999999999999967</v>
      </c>
      <c r="Q138" s="172">
        <f t="shared" si="22"/>
        <v>0.99999999999999978</v>
      </c>
    </row>
    <row r="139" spans="1:17" ht="12" customHeight="1" x14ac:dyDescent="0.25">
      <c r="A139" s="163" t="s">
        <v>142</v>
      </c>
      <c r="B139" s="171">
        <f t="shared" si="22"/>
        <v>0.6062900802575717</v>
      </c>
      <c r="C139" s="171">
        <f t="shared" si="22"/>
        <v>0.6213548990468043</v>
      </c>
      <c r="D139" s="171">
        <f t="shared" si="22"/>
        <v>0.63821020997160083</v>
      </c>
      <c r="E139" s="171">
        <f t="shared" si="22"/>
        <v>0.64815041775531701</v>
      </c>
      <c r="F139" s="171">
        <f t="shared" si="22"/>
        <v>0.65687813392728367</v>
      </c>
      <c r="G139" s="171">
        <f t="shared" si="22"/>
        <v>0.66529121772135347</v>
      </c>
      <c r="H139" s="171">
        <f t="shared" si="22"/>
        <v>0.67274864490723552</v>
      </c>
      <c r="I139" s="171">
        <f t="shared" si="22"/>
        <v>0.68837846068668318</v>
      </c>
      <c r="J139" s="171">
        <f t="shared" si="22"/>
        <v>0.69272523560997923</v>
      </c>
      <c r="K139" s="171">
        <f t="shared" si="22"/>
        <v>0.70227300739101939</v>
      </c>
      <c r="L139" s="171">
        <f t="shared" si="22"/>
        <v>0.7102542625889855</v>
      </c>
      <c r="M139" s="171">
        <f t="shared" si="22"/>
        <v>0.71310054060827643</v>
      </c>
      <c r="N139" s="171">
        <f t="shared" si="22"/>
        <v>0.71497675705458041</v>
      </c>
      <c r="O139" s="171">
        <f t="shared" si="22"/>
        <v>0.71997396405964331</v>
      </c>
      <c r="P139" s="171">
        <f t="shared" si="22"/>
        <v>0.72686615596899395</v>
      </c>
      <c r="Q139" s="171">
        <f t="shared" si="22"/>
        <v>0.72830370480748718</v>
      </c>
    </row>
    <row r="140" spans="1:17" ht="12" customHeight="1" x14ac:dyDescent="0.25">
      <c r="A140" s="161" t="s">
        <v>141</v>
      </c>
      <c r="B140" s="170">
        <f t="shared" si="22"/>
        <v>0.85669245286339368</v>
      </c>
      <c r="C140" s="170">
        <f t="shared" si="22"/>
        <v>0.86618853321461697</v>
      </c>
      <c r="D140" s="170">
        <f t="shared" si="22"/>
        <v>0.85890026844307776</v>
      </c>
      <c r="E140" s="170">
        <f t="shared" si="22"/>
        <v>0.85448446686203094</v>
      </c>
      <c r="F140" s="170">
        <f t="shared" si="22"/>
        <v>0.87458706118225671</v>
      </c>
      <c r="G140" s="170">
        <f t="shared" si="22"/>
        <v>0.8634156885980584</v>
      </c>
      <c r="H140" s="170">
        <f t="shared" si="22"/>
        <v>0.87013421770105404</v>
      </c>
      <c r="I140" s="170">
        <f t="shared" si="22"/>
        <v>0.8759238962967022</v>
      </c>
      <c r="J140" s="170">
        <f t="shared" si="22"/>
        <v>0.87833819528786639</v>
      </c>
      <c r="K140" s="170">
        <f t="shared" si="22"/>
        <v>0.88404612088927015</v>
      </c>
      <c r="L140" s="170">
        <f t="shared" si="22"/>
        <v>0.88432720322413727</v>
      </c>
      <c r="M140" s="170">
        <f t="shared" si="22"/>
        <v>0.88572784166406737</v>
      </c>
      <c r="N140" s="170">
        <f t="shared" si="22"/>
        <v>0.87956985429171763</v>
      </c>
      <c r="O140" s="170">
        <f t="shared" si="22"/>
        <v>0.88328732240710373</v>
      </c>
      <c r="P140" s="170">
        <f t="shared" si="22"/>
        <v>0.88594320039996843</v>
      </c>
      <c r="Q140" s="170">
        <f t="shared" si="22"/>
        <v>0.88282214015095839</v>
      </c>
    </row>
    <row r="141" spans="1:17" ht="12" customHeight="1" x14ac:dyDescent="0.25">
      <c r="A141" s="148" t="s">
        <v>60</v>
      </c>
      <c r="B141" s="73">
        <f t="shared" si="22"/>
        <v>0.6062900802575717</v>
      </c>
      <c r="C141" s="73">
        <f t="shared" si="22"/>
        <v>0.62915600869648591</v>
      </c>
      <c r="D141" s="73">
        <f t="shared" si="22"/>
        <v>0.66256212918170421</v>
      </c>
      <c r="E141" s="73">
        <f t="shared" si="22"/>
        <v>0.67908860198102627</v>
      </c>
      <c r="F141" s="73">
        <f t="shared" si="22"/>
        <v>0.69017115959821196</v>
      </c>
      <c r="G141" s="73">
        <f t="shared" si="22"/>
        <v>0.69974114405953936</v>
      </c>
      <c r="H141" s="73">
        <f t="shared" si="22"/>
        <v>0.70260546697864423</v>
      </c>
      <c r="I141" s="73">
        <f t="shared" si="22"/>
        <v>0.70555780576190952</v>
      </c>
      <c r="J141" s="73">
        <f t="shared" si="22"/>
        <v>0.70940293516554187</v>
      </c>
      <c r="K141" s="73">
        <f t="shared" si="22"/>
        <v>0.71356199133386211</v>
      </c>
      <c r="L141" s="73">
        <f t="shared" si="22"/>
        <v>0.71993964251067555</v>
      </c>
      <c r="M141" s="73">
        <f t="shared" si="22"/>
        <v>0.72316863971698775</v>
      </c>
      <c r="N141" s="73">
        <f t="shared" si="22"/>
        <v>0.72518171268337928</v>
      </c>
      <c r="O141" s="73">
        <f t="shared" si="22"/>
        <v>0.72590011984858827</v>
      </c>
      <c r="P141" s="73">
        <f t="shared" si="22"/>
        <v>0.72760190361824195</v>
      </c>
      <c r="Q141" s="73">
        <f t="shared" si="22"/>
        <v>0.72961533220542829</v>
      </c>
    </row>
    <row r="142" spans="1:17" ht="12" customHeight="1" x14ac:dyDescent="0.25">
      <c r="A142" s="159" t="s">
        <v>59</v>
      </c>
      <c r="B142" s="65">
        <f t="shared" si="22"/>
        <v>0.99999999999999978</v>
      </c>
      <c r="C142" s="65">
        <f t="shared" si="22"/>
        <v>1</v>
      </c>
      <c r="D142" s="65">
        <f t="shared" si="22"/>
        <v>1</v>
      </c>
      <c r="E142" s="65">
        <f t="shared" si="22"/>
        <v>1.0000000000000002</v>
      </c>
      <c r="F142" s="65">
        <f t="shared" si="22"/>
        <v>1</v>
      </c>
      <c r="G142" s="65">
        <f t="shared" si="22"/>
        <v>1.0000000000000002</v>
      </c>
      <c r="H142" s="65">
        <f t="shared" si="22"/>
        <v>1.0000000000000004</v>
      </c>
      <c r="I142" s="65">
        <f t="shared" si="22"/>
        <v>1.0000000000000002</v>
      </c>
      <c r="J142" s="65">
        <f t="shared" si="22"/>
        <v>0.99999999999999989</v>
      </c>
      <c r="K142" s="65">
        <f t="shared" si="22"/>
        <v>1</v>
      </c>
      <c r="L142" s="65">
        <f t="shared" si="22"/>
        <v>0.99999999999999978</v>
      </c>
      <c r="M142" s="65">
        <f t="shared" si="22"/>
        <v>1.0000000000000002</v>
      </c>
      <c r="N142" s="65">
        <f t="shared" si="22"/>
        <v>1</v>
      </c>
      <c r="O142" s="65">
        <f t="shared" si="22"/>
        <v>0.99999999999999989</v>
      </c>
      <c r="P142" s="65">
        <f t="shared" si="22"/>
        <v>1.0000000000000002</v>
      </c>
      <c r="Q142" s="65">
        <f t="shared" si="22"/>
        <v>1</v>
      </c>
    </row>
    <row r="143" spans="1:17" ht="12" customHeight="1" x14ac:dyDescent="0.25">
      <c r="A143" s="158" t="s">
        <v>62</v>
      </c>
      <c r="B143" s="169">
        <f t="shared" si="22"/>
        <v>0.75116246165201728</v>
      </c>
      <c r="C143" s="169">
        <f t="shared" si="22"/>
        <v>0.75939269369685358</v>
      </c>
      <c r="D143" s="169">
        <f t="shared" si="22"/>
        <v>0.78634176789344534</v>
      </c>
      <c r="E143" s="169">
        <f t="shared" si="22"/>
        <v>0.79277424124830975</v>
      </c>
      <c r="F143" s="169">
        <f t="shared" si="22"/>
        <v>0.79565038603775617</v>
      </c>
      <c r="G143" s="169">
        <f t="shared" si="22"/>
        <v>0.80161642796215604</v>
      </c>
      <c r="H143" s="169">
        <f t="shared" si="22"/>
        <v>0.80787181407634845</v>
      </c>
      <c r="I143" s="169">
        <f t="shared" si="22"/>
        <v>0.81130189035651601</v>
      </c>
      <c r="J143" s="169">
        <f t="shared" si="22"/>
        <v>0.81560741038716811</v>
      </c>
      <c r="K143" s="169">
        <f t="shared" si="22"/>
        <v>0.82305396315930757</v>
      </c>
      <c r="L143" s="169">
        <f t="shared" si="22"/>
        <v>0.81786074248897811</v>
      </c>
      <c r="M143" s="169">
        <f t="shared" si="22"/>
        <v>0.8202223020203584</v>
      </c>
      <c r="N143" s="169">
        <f t="shared" si="22"/>
        <v>0.83901541915584499</v>
      </c>
      <c r="O143" s="169">
        <f t="shared" si="22"/>
        <v>0.81956251182428963</v>
      </c>
      <c r="P143" s="169">
        <f t="shared" si="22"/>
        <v>0.80146402501699054</v>
      </c>
      <c r="Q143" s="169">
        <f t="shared" si="22"/>
        <v>0.80833241280655654</v>
      </c>
    </row>
    <row r="144" spans="1:17" ht="12" customHeight="1" x14ac:dyDescent="0.25">
      <c r="A144" s="23" t="s">
        <v>57</v>
      </c>
      <c r="B144" s="73">
        <f t="shared" si="22"/>
        <v>0.39961847320465171</v>
      </c>
      <c r="C144" s="73">
        <f t="shared" si="22"/>
        <v>0.4095306160554259</v>
      </c>
      <c r="D144" s="73">
        <f t="shared" si="22"/>
        <v>0.41580723725650931</v>
      </c>
      <c r="E144" s="73">
        <f t="shared" si="22"/>
        <v>0.42474649730966041</v>
      </c>
      <c r="F144" s="73">
        <f t="shared" si="22"/>
        <v>0.43441176628862643</v>
      </c>
      <c r="G144" s="73">
        <f t="shared" si="22"/>
        <v>0.43934126133548174</v>
      </c>
      <c r="H144" s="73">
        <f t="shared" si="22"/>
        <v>0.44543237414189485</v>
      </c>
      <c r="I144" s="73">
        <f t="shared" si="22"/>
        <v>0.45237369007949546</v>
      </c>
      <c r="J144" s="73">
        <f t="shared" si="22"/>
        <v>0.45897532365288796</v>
      </c>
      <c r="K144" s="73">
        <f t="shared" si="22"/>
        <v>0.46138083468267355</v>
      </c>
      <c r="L144" s="73">
        <f t="shared" si="22"/>
        <v>0.46621310028608942</v>
      </c>
      <c r="M144" s="73">
        <f t="shared" si="22"/>
        <v>0.46768543727075568</v>
      </c>
      <c r="N144" s="73">
        <f t="shared" si="22"/>
        <v>0.47210725352396515</v>
      </c>
      <c r="O144" s="73">
        <f t="shared" si="22"/>
        <v>0.47584458092462029</v>
      </c>
      <c r="P144" s="73">
        <f t="shared" si="22"/>
        <v>0.47695512850524696</v>
      </c>
      <c r="Q144" s="73">
        <f t="shared" ref="Q144" si="23">IF(Q126=0,"",Q126/Q108)</f>
        <v>0.47734285570970919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0.78409033349740975</v>
      </c>
      <c r="C145" s="65">
        <f t="shared" si="24"/>
        <v>0.7922560395158702</v>
      </c>
      <c r="D145" s="65">
        <f t="shared" si="24"/>
        <v>0.80329016070734505</v>
      </c>
      <c r="E145" s="65">
        <f t="shared" si="24"/>
        <v>0.80940372448490783</v>
      </c>
      <c r="F145" s="65">
        <f t="shared" si="24"/>
        <v>0.81419510167185238</v>
      </c>
      <c r="G145" s="65">
        <f t="shared" si="24"/>
        <v>0.8192579076229155</v>
      </c>
      <c r="H145" s="65">
        <f t="shared" si="24"/>
        <v>0.82426645481431249</v>
      </c>
      <c r="I145" s="65">
        <f t="shared" si="24"/>
        <v>0.82846885032945694</v>
      </c>
      <c r="J145" s="65">
        <f t="shared" si="24"/>
        <v>0.83356781804134172</v>
      </c>
      <c r="K145" s="65">
        <f t="shared" si="24"/>
        <v>0.83603364763306776</v>
      </c>
      <c r="L145" s="65">
        <f t="shared" si="24"/>
        <v>0.83997984728329023</v>
      </c>
      <c r="M145" s="65">
        <f t="shared" si="24"/>
        <v>0.84224663313814918</v>
      </c>
      <c r="N145" s="65">
        <f t="shared" si="24"/>
        <v>0.84371027599236037</v>
      </c>
      <c r="O145" s="65">
        <f t="shared" si="24"/>
        <v>0.84477171624547753</v>
      </c>
      <c r="P145" s="65">
        <f t="shared" si="24"/>
        <v>0.84596712974012001</v>
      </c>
      <c r="Q145" s="65">
        <f t="shared" si="24"/>
        <v>0.84683192651098749</v>
      </c>
    </row>
    <row r="147" spans="1:17" ht="12" customHeight="1" x14ac:dyDescent="0.25">
      <c r="A147" s="152" t="s">
        <v>121</v>
      </c>
      <c r="B147" s="168">
        <f>SUM(B148,B150,B152,B161)</f>
        <v>3.8810315466489858</v>
      </c>
      <c r="C147" s="168">
        <f t="shared" ref="C147:Q147" si="25">SUM(C148,C150,C152,C161)</f>
        <v>4.0391981399879597</v>
      </c>
      <c r="D147" s="168">
        <f t="shared" si="25"/>
        <v>4.1268226785571356</v>
      </c>
      <c r="E147" s="168">
        <f t="shared" si="25"/>
        <v>4.2810602013863468</v>
      </c>
      <c r="F147" s="168">
        <f t="shared" si="25"/>
        <v>4.4374222702903268</v>
      </c>
      <c r="G147" s="168">
        <f t="shared" si="25"/>
        <v>4.2651079786397137</v>
      </c>
      <c r="H147" s="168">
        <f t="shared" si="25"/>
        <v>4.1445988031436674</v>
      </c>
      <c r="I147" s="168">
        <f t="shared" si="25"/>
        <v>3.751136672363204</v>
      </c>
      <c r="J147" s="168">
        <f t="shared" si="25"/>
        <v>3.778145281995763</v>
      </c>
      <c r="K147" s="168">
        <f t="shared" si="25"/>
        <v>3.4228349259846014</v>
      </c>
      <c r="L147" s="168">
        <f t="shared" si="25"/>
        <v>3.6778375921880775</v>
      </c>
      <c r="M147" s="168">
        <f t="shared" si="25"/>
        <v>3.3170363494821387</v>
      </c>
      <c r="N147" s="168">
        <f t="shared" si="25"/>
        <v>1.6196078708786903</v>
      </c>
      <c r="O147" s="168">
        <f t="shared" si="25"/>
        <v>5.0136900583480841</v>
      </c>
      <c r="P147" s="168">
        <f t="shared" si="25"/>
        <v>6.6428752168257565</v>
      </c>
      <c r="Q147" s="168">
        <f t="shared" si="25"/>
        <v>6.3170605793021535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3.1458727203553281</v>
      </c>
      <c r="C152" s="157">
        <f t="shared" ref="C152:Q152" si="28">SUM(C153:C154,C157:C158)</f>
        <v>3.2505145580419605</v>
      </c>
      <c r="D152" s="157">
        <f t="shared" si="28"/>
        <v>3.6310879265035871</v>
      </c>
      <c r="E152" s="157">
        <f t="shared" si="28"/>
        <v>3.7470424119601429</v>
      </c>
      <c r="F152" s="157">
        <f t="shared" si="28"/>
        <v>3.8199416109495918</v>
      </c>
      <c r="G152" s="157">
        <f t="shared" si="28"/>
        <v>3.6671031138856112</v>
      </c>
      <c r="H152" s="157">
        <f t="shared" si="28"/>
        <v>3.5279682815065123</v>
      </c>
      <c r="I152" s="157">
        <f t="shared" si="28"/>
        <v>3.0604234012957172</v>
      </c>
      <c r="J152" s="157">
        <f t="shared" si="28"/>
        <v>2.9813276601928673</v>
      </c>
      <c r="K152" s="157">
        <f t="shared" si="28"/>
        <v>2.8155069577518508</v>
      </c>
      <c r="L152" s="157">
        <f t="shared" si="28"/>
        <v>2.4624095270366912</v>
      </c>
      <c r="M152" s="157">
        <f t="shared" si="28"/>
        <v>2.0585982138567873</v>
      </c>
      <c r="N152" s="157">
        <f t="shared" si="28"/>
        <v>1.3129327718441957</v>
      </c>
      <c r="O152" s="157">
        <f t="shared" si="28"/>
        <v>3.3758659917203184</v>
      </c>
      <c r="P152" s="157">
        <f t="shared" si="28"/>
        <v>3.6233033742692786</v>
      </c>
      <c r="Q152" s="157">
        <f t="shared" si="28"/>
        <v>3.5374901988795227</v>
      </c>
    </row>
    <row r="153" spans="1:17" ht="12" customHeight="1" x14ac:dyDescent="0.25">
      <c r="A153" s="167" t="s">
        <v>144</v>
      </c>
      <c r="B153" s="132">
        <f>RES_hhdet_emi!B$167</f>
        <v>2.7479187824583819</v>
      </c>
      <c r="C153" s="132">
        <f>RES_hhdet_emi!C$167</f>
        <v>2.8412144800433889</v>
      </c>
      <c r="D153" s="132">
        <f>RES_hhdet_emi!D$167</f>
        <v>3.1067450174386209</v>
      </c>
      <c r="E153" s="132">
        <f>RES_hhdet_emi!E$167</f>
        <v>3.1454542358750728</v>
      </c>
      <c r="F153" s="132">
        <f>RES_hhdet_emi!F$167</f>
        <v>3.2837056977306309</v>
      </c>
      <c r="G153" s="132">
        <f>RES_hhdet_emi!G$167</f>
        <v>3.0768946866946241</v>
      </c>
      <c r="H153" s="132">
        <f>RES_hhdet_emi!H$167</f>
        <v>2.9688978809843154</v>
      </c>
      <c r="I153" s="132">
        <f>RES_hhdet_emi!I$167</f>
        <v>2.3578978553875212</v>
      </c>
      <c r="J153" s="132">
        <f>RES_hhdet_emi!J$167</f>
        <v>2.2531638353244738</v>
      </c>
      <c r="K153" s="132">
        <f>RES_hhdet_emi!K$167</f>
        <v>2.1261737340640168</v>
      </c>
      <c r="L153" s="132">
        <f>RES_hhdet_emi!L$167</f>
        <v>1.8391440450896446</v>
      </c>
      <c r="M153" s="132">
        <f>RES_hhdet_emi!M$167</f>
        <v>1.5233214658232412</v>
      </c>
      <c r="N153" s="132">
        <f>RES_hhdet_emi!N$167</f>
        <v>0.96844968852385382</v>
      </c>
      <c r="O153" s="132">
        <f>RES_hhdet_emi!O$167</f>
        <v>2.4903385597486225</v>
      </c>
      <c r="P153" s="132">
        <f>RES_hhdet_emi!P$167</f>
        <v>2.6617745984536163</v>
      </c>
      <c r="Q153" s="132">
        <f>RES_hhdet_emi!Q$167</f>
        <v>2.550701851012005</v>
      </c>
    </row>
    <row r="154" spans="1:17" ht="12" customHeight="1" x14ac:dyDescent="0.25">
      <c r="A154" s="167" t="s">
        <v>143</v>
      </c>
      <c r="B154" s="132">
        <f>SUM(B155:B156)</f>
        <v>0.39795393789694589</v>
      </c>
      <c r="C154" s="132">
        <f t="shared" ref="C154:Q154" si="29">SUM(C155:C156)</f>
        <v>0.40930007799857149</v>
      </c>
      <c r="D154" s="132">
        <f t="shared" si="29"/>
        <v>0.52434290906496628</v>
      </c>
      <c r="E154" s="132">
        <f t="shared" si="29"/>
        <v>0.60158817608506987</v>
      </c>
      <c r="F154" s="132">
        <f t="shared" si="29"/>
        <v>0.53623591321896102</v>
      </c>
      <c r="G154" s="132">
        <f t="shared" si="29"/>
        <v>0.59020842719098698</v>
      </c>
      <c r="H154" s="132">
        <f t="shared" si="29"/>
        <v>0.55907040052219692</v>
      </c>
      <c r="I154" s="132">
        <f t="shared" si="29"/>
        <v>0.70252554590819616</v>
      </c>
      <c r="J154" s="132">
        <f t="shared" si="29"/>
        <v>0.72816382486839348</v>
      </c>
      <c r="K154" s="132">
        <f t="shared" si="29"/>
        <v>0.68933322368783412</v>
      </c>
      <c r="L154" s="132">
        <f t="shared" si="29"/>
        <v>0.62326548194704667</v>
      </c>
      <c r="M154" s="132">
        <f t="shared" si="29"/>
        <v>0.53527674803354619</v>
      </c>
      <c r="N154" s="132">
        <f t="shared" si="29"/>
        <v>0.34448308332034172</v>
      </c>
      <c r="O154" s="132">
        <f t="shared" si="29"/>
        <v>0.88552743197169592</v>
      </c>
      <c r="P154" s="132">
        <f t="shared" si="29"/>
        <v>0.96152877581566232</v>
      </c>
      <c r="Q154" s="132">
        <f t="shared" si="29"/>
        <v>0.98678834786751768</v>
      </c>
    </row>
    <row r="155" spans="1:17" ht="12" customHeight="1" x14ac:dyDescent="0.25">
      <c r="A155" s="166" t="s">
        <v>57</v>
      </c>
      <c r="B155" s="165">
        <f>RES_hhdet_emi!B$169</f>
        <v>0.39795393789694589</v>
      </c>
      <c r="C155" s="165">
        <f>RES_hhdet_emi!C$169</f>
        <v>0.40930007799857149</v>
      </c>
      <c r="D155" s="165">
        <f>RES_hhdet_emi!D$169</f>
        <v>0.52434290906496628</v>
      </c>
      <c r="E155" s="165">
        <f>RES_hhdet_emi!E$169</f>
        <v>0.60158817608506987</v>
      </c>
      <c r="F155" s="165">
        <f>RES_hhdet_emi!F$169</f>
        <v>0.53623591321896102</v>
      </c>
      <c r="G155" s="165">
        <f>RES_hhdet_emi!G$169</f>
        <v>0.59020842719098698</v>
      </c>
      <c r="H155" s="165">
        <f>RES_hhdet_emi!H$169</f>
        <v>0.55907040052219692</v>
      </c>
      <c r="I155" s="165">
        <f>RES_hhdet_emi!I$169</f>
        <v>0.70252554590819616</v>
      </c>
      <c r="J155" s="165">
        <f>RES_hhdet_emi!J$169</f>
        <v>0.72816382486839348</v>
      </c>
      <c r="K155" s="165">
        <f>RES_hhdet_emi!K$169</f>
        <v>0.68933322368783412</v>
      </c>
      <c r="L155" s="165">
        <f>RES_hhdet_emi!L$169</f>
        <v>0.62326548194704667</v>
      </c>
      <c r="M155" s="165">
        <f>RES_hhdet_emi!M$169</f>
        <v>0.53527674803354619</v>
      </c>
      <c r="N155" s="165">
        <f>RES_hhdet_emi!N$169</f>
        <v>0.34448308332034172</v>
      </c>
      <c r="O155" s="165">
        <f>RES_hhdet_emi!O$169</f>
        <v>0.88552743197169592</v>
      </c>
      <c r="P155" s="165">
        <f>RES_hhdet_emi!P$169</f>
        <v>0.96152877581566232</v>
      </c>
      <c r="Q155" s="165">
        <f>RES_hhdet_emi!Q$169</f>
        <v>0.98678834786751768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0.73515882629365747</v>
      </c>
      <c r="C161" s="157">
        <f t="shared" ref="C161:Q161" si="31">SUM(C162:C163)</f>
        <v>0.78868358194599952</v>
      </c>
      <c r="D161" s="157">
        <f t="shared" si="31"/>
        <v>0.4957347520535485</v>
      </c>
      <c r="E161" s="157">
        <f t="shared" si="31"/>
        <v>0.53401778942620359</v>
      </c>
      <c r="F161" s="157">
        <f t="shared" si="31"/>
        <v>0.61748065934073504</v>
      </c>
      <c r="G161" s="157">
        <f t="shared" si="31"/>
        <v>0.59800486475410231</v>
      </c>
      <c r="H161" s="157">
        <f t="shared" si="31"/>
        <v>0.61663052163715482</v>
      </c>
      <c r="I161" s="157">
        <f t="shared" si="31"/>
        <v>0.69071327106748703</v>
      </c>
      <c r="J161" s="157">
        <f t="shared" si="31"/>
        <v>0.79681762180289595</v>
      </c>
      <c r="K161" s="157">
        <f t="shared" si="31"/>
        <v>0.60732796823275048</v>
      </c>
      <c r="L161" s="157">
        <f t="shared" si="31"/>
        <v>1.2154280651513862</v>
      </c>
      <c r="M161" s="157">
        <f t="shared" si="31"/>
        <v>1.2584381356253513</v>
      </c>
      <c r="N161" s="157">
        <f t="shared" si="31"/>
        <v>0.30667509903449469</v>
      </c>
      <c r="O161" s="157">
        <f t="shared" si="31"/>
        <v>1.6378240666277653</v>
      </c>
      <c r="P161" s="157">
        <f t="shared" si="31"/>
        <v>3.0195718425564779</v>
      </c>
      <c r="Q161" s="157">
        <f t="shared" si="31"/>
        <v>2.7795703804226308</v>
      </c>
    </row>
    <row r="162" spans="1:17" ht="12" customHeight="1" x14ac:dyDescent="0.25">
      <c r="A162" s="23" t="s">
        <v>57</v>
      </c>
      <c r="B162" s="156">
        <f>RES_hhdet_emi!B$176</f>
        <v>0.73515882629365747</v>
      </c>
      <c r="C162" s="156">
        <f>RES_hhdet_emi!C$176</f>
        <v>0.78868358194599952</v>
      </c>
      <c r="D162" s="156">
        <f>RES_hhdet_emi!D$176</f>
        <v>0.4957347520535485</v>
      </c>
      <c r="E162" s="156">
        <f>RES_hhdet_emi!E$176</f>
        <v>0.53401778942620359</v>
      </c>
      <c r="F162" s="156">
        <f>RES_hhdet_emi!F$176</f>
        <v>0.61748065934073504</v>
      </c>
      <c r="G162" s="156">
        <f>RES_hhdet_emi!G$176</f>
        <v>0.59800486475410231</v>
      </c>
      <c r="H162" s="156">
        <f>RES_hhdet_emi!H$176</f>
        <v>0.61663052163715482</v>
      </c>
      <c r="I162" s="156">
        <f>RES_hhdet_emi!I$176</f>
        <v>0.69071327106748703</v>
      </c>
      <c r="J162" s="156">
        <f>RES_hhdet_emi!J$176</f>
        <v>0.79681762180289595</v>
      </c>
      <c r="K162" s="156">
        <f>RES_hhdet_emi!K$176</f>
        <v>0.60732796823275048</v>
      </c>
      <c r="L162" s="156">
        <f>RES_hhdet_emi!L$176</f>
        <v>1.2154280651513862</v>
      </c>
      <c r="M162" s="156">
        <f>RES_hhdet_emi!M$176</f>
        <v>1.2584381356253513</v>
      </c>
      <c r="N162" s="156">
        <f>RES_hhdet_emi!N$176</f>
        <v>0.30667509903449469</v>
      </c>
      <c r="O162" s="156">
        <f>RES_hhdet_emi!O$176</f>
        <v>1.6378240666277653</v>
      </c>
      <c r="P162" s="156">
        <f>RES_hhdet_emi!P$176</f>
        <v>3.0195718425564779</v>
      </c>
      <c r="Q162" s="156">
        <f>RES_hhdet_emi!Q$176</f>
        <v>2.7795703804226308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10531.251610461193</v>
      </c>
      <c r="C165" s="168">
        <f t="shared" si="32"/>
        <v>10882.062136886298</v>
      </c>
      <c r="D165" s="168">
        <f t="shared" si="32"/>
        <v>11552.464003969431</v>
      </c>
      <c r="E165" s="168">
        <f t="shared" si="32"/>
        <v>13146.094958244843</v>
      </c>
      <c r="F165" s="168">
        <f t="shared" si="32"/>
        <v>12497.188295072896</v>
      </c>
      <c r="G165" s="168">
        <f t="shared" si="32"/>
        <v>12404.59428841059</v>
      </c>
      <c r="H165" s="168">
        <f t="shared" si="32"/>
        <v>12779.348522323829</v>
      </c>
      <c r="I165" s="168">
        <f t="shared" si="32"/>
        <v>12736.003722656507</v>
      </c>
      <c r="J165" s="168">
        <f t="shared" si="32"/>
        <v>12173.51470824062</v>
      </c>
      <c r="K165" s="168">
        <f t="shared" si="32"/>
        <v>11142.197798459949</v>
      </c>
      <c r="L165" s="168">
        <f t="shared" si="32"/>
        <v>10469.678581021533</v>
      </c>
      <c r="M165" s="168">
        <f t="shared" si="32"/>
        <v>11896.020583845524</v>
      </c>
      <c r="N165" s="168">
        <f t="shared" si="32"/>
        <v>11830.186668930619</v>
      </c>
      <c r="O165" s="168">
        <f t="shared" si="32"/>
        <v>8029.184773228475</v>
      </c>
      <c r="P165" s="168">
        <f t="shared" si="32"/>
        <v>8006.7020039657555</v>
      </c>
      <c r="Q165" s="168">
        <f t="shared" si="32"/>
        <v>10185.854321265973</v>
      </c>
    </row>
    <row r="166" spans="1:17" ht="12" customHeight="1" x14ac:dyDescent="0.25">
      <c r="A166" s="158" t="s">
        <v>65</v>
      </c>
      <c r="B166" s="157">
        <f t="shared" ref="B166:Q166" si="33">B167</f>
        <v>7433.9630027995163</v>
      </c>
      <c r="C166" s="157">
        <f t="shared" si="33"/>
        <v>7769.8085413725476</v>
      </c>
      <c r="D166" s="157">
        <f t="shared" si="33"/>
        <v>8296.0799548749637</v>
      </c>
      <c r="E166" s="157">
        <f t="shared" si="33"/>
        <v>9823.2077613344736</v>
      </c>
      <c r="F166" s="157">
        <f t="shared" si="33"/>
        <v>9137.2477875719196</v>
      </c>
      <c r="G166" s="157">
        <f t="shared" si="33"/>
        <v>9064.3283639540387</v>
      </c>
      <c r="H166" s="157">
        <f t="shared" si="33"/>
        <v>9316.980128522142</v>
      </c>
      <c r="I166" s="157">
        <f t="shared" si="33"/>
        <v>9141.728202512737</v>
      </c>
      <c r="J166" s="157">
        <f t="shared" si="33"/>
        <v>8527.331768683367</v>
      </c>
      <c r="K166" s="157">
        <f t="shared" si="33"/>
        <v>7506.9001222988154</v>
      </c>
      <c r="L166" s="157">
        <f t="shared" si="33"/>
        <v>6825.046178247524</v>
      </c>
      <c r="M166" s="157">
        <f t="shared" si="33"/>
        <v>8435.185072080747</v>
      </c>
      <c r="N166" s="157">
        <f t="shared" si="33"/>
        <v>8145.1355643274583</v>
      </c>
      <c r="O166" s="157">
        <f t="shared" si="33"/>
        <v>4443.5405619648745</v>
      </c>
      <c r="P166" s="157">
        <f t="shared" si="33"/>
        <v>4425.6170976038566</v>
      </c>
      <c r="Q166" s="157">
        <f t="shared" si="33"/>
        <v>6463.1761502509944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7433.9630027995163</v>
      </c>
      <c r="C167" s="57">
        <f t="shared" si="34"/>
        <v>7769.8085413725476</v>
      </c>
      <c r="D167" s="57">
        <f t="shared" si="34"/>
        <v>8296.0799548749637</v>
      </c>
      <c r="E167" s="57">
        <f t="shared" si="34"/>
        <v>9823.2077613344736</v>
      </c>
      <c r="F167" s="57">
        <f t="shared" si="34"/>
        <v>9137.2477875719196</v>
      </c>
      <c r="G167" s="57">
        <f t="shared" si="34"/>
        <v>9064.3283639540387</v>
      </c>
      <c r="H167" s="57">
        <f t="shared" si="34"/>
        <v>9316.980128522142</v>
      </c>
      <c r="I167" s="57">
        <f t="shared" si="34"/>
        <v>9141.728202512737</v>
      </c>
      <c r="J167" s="57">
        <f t="shared" si="34"/>
        <v>8527.331768683367</v>
      </c>
      <c r="K167" s="57">
        <f t="shared" si="34"/>
        <v>7506.9001222988154</v>
      </c>
      <c r="L167" s="57">
        <f t="shared" si="34"/>
        <v>6825.046178247524</v>
      </c>
      <c r="M167" s="57">
        <f t="shared" si="34"/>
        <v>8435.185072080747</v>
      </c>
      <c r="N167" s="57">
        <f t="shared" si="34"/>
        <v>8145.1355643274583</v>
      </c>
      <c r="O167" s="57">
        <f t="shared" si="34"/>
        <v>4443.5405619648745</v>
      </c>
      <c r="P167" s="57">
        <f t="shared" si="34"/>
        <v>4425.6170976038566</v>
      </c>
      <c r="Q167" s="57">
        <f t="shared" si="34"/>
        <v>6463.1761502509944</v>
      </c>
    </row>
    <row r="168" spans="1:17" ht="12" customHeight="1" x14ac:dyDescent="0.25">
      <c r="A168" s="158" t="s">
        <v>112</v>
      </c>
      <c r="B168" s="157">
        <f t="shared" ref="B168:Q168" si="35">B169</f>
        <v>146.64930521238938</v>
      </c>
      <c r="C168" s="157">
        <f t="shared" si="35"/>
        <v>185.29239669552791</v>
      </c>
      <c r="D168" s="157">
        <f t="shared" si="35"/>
        <v>211.01821620679021</v>
      </c>
      <c r="E168" s="157">
        <f t="shared" si="35"/>
        <v>237.522038683338</v>
      </c>
      <c r="F168" s="157">
        <f t="shared" si="35"/>
        <v>265.19689688134332</v>
      </c>
      <c r="G168" s="157">
        <f t="shared" si="35"/>
        <v>292.20311451321703</v>
      </c>
      <c r="H168" s="157">
        <f t="shared" si="35"/>
        <v>316.19767203436373</v>
      </c>
      <c r="I168" s="157">
        <f t="shared" si="35"/>
        <v>343.13589114527082</v>
      </c>
      <c r="J168" s="157">
        <f t="shared" si="35"/>
        <v>372.02348120791652</v>
      </c>
      <c r="K168" s="157">
        <f t="shared" si="35"/>
        <v>380.11502339188513</v>
      </c>
      <c r="L168" s="157">
        <f t="shared" si="35"/>
        <v>370.1462516247239</v>
      </c>
      <c r="M168" s="157">
        <f t="shared" si="35"/>
        <v>363.42564249612514</v>
      </c>
      <c r="N168" s="157">
        <f t="shared" si="35"/>
        <v>359.72119908286146</v>
      </c>
      <c r="O168" s="157">
        <f t="shared" si="35"/>
        <v>361.65436893481944</v>
      </c>
      <c r="P168" s="157">
        <f t="shared" si="35"/>
        <v>360.23652988760705</v>
      </c>
      <c r="Q168" s="157">
        <f t="shared" si="35"/>
        <v>369.49367766228085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146.64930521238938</v>
      </c>
      <c r="C169" s="156">
        <f t="shared" si="36"/>
        <v>185.29239669552791</v>
      </c>
      <c r="D169" s="156">
        <f t="shared" si="36"/>
        <v>211.01821620679021</v>
      </c>
      <c r="E169" s="156">
        <f t="shared" si="36"/>
        <v>237.522038683338</v>
      </c>
      <c r="F169" s="156">
        <f t="shared" si="36"/>
        <v>265.19689688134332</v>
      </c>
      <c r="G169" s="156">
        <f t="shared" si="36"/>
        <v>292.20311451321703</v>
      </c>
      <c r="H169" s="156">
        <f t="shared" si="36"/>
        <v>316.19767203436373</v>
      </c>
      <c r="I169" s="156">
        <f t="shared" si="36"/>
        <v>343.13589114527082</v>
      </c>
      <c r="J169" s="156">
        <f t="shared" si="36"/>
        <v>372.02348120791652</v>
      </c>
      <c r="K169" s="156">
        <f t="shared" si="36"/>
        <v>380.11502339188513</v>
      </c>
      <c r="L169" s="156">
        <f t="shared" si="36"/>
        <v>370.1462516247239</v>
      </c>
      <c r="M169" s="156">
        <f t="shared" si="36"/>
        <v>363.42564249612514</v>
      </c>
      <c r="N169" s="156">
        <f t="shared" si="36"/>
        <v>359.72119908286146</v>
      </c>
      <c r="O169" s="156">
        <f t="shared" si="36"/>
        <v>361.65436893481944</v>
      </c>
      <c r="P169" s="156">
        <f t="shared" si="36"/>
        <v>360.23652988760705</v>
      </c>
      <c r="Q169" s="156">
        <f t="shared" si="36"/>
        <v>369.49367766228085</v>
      </c>
    </row>
    <row r="170" spans="1:17" ht="12" customHeight="1" x14ac:dyDescent="0.25">
      <c r="A170" s="158" t="s">
        <v>63</v>
      </c>
      <c r="B170" s="157">
        <f t="shared" si="36"/>
        <v>1697.7915121754618</v>
      </c>
      <c r="C170" s="157">
        <f t="shared" si="36"/>
        <v>1689.2701824921273</v>
      </c>
      <c r="D170" s="157">
        <f t="shared" si="36"/>
        <v>1774.4944649865829</v>
      </c>
      <c r="E170" s="157">
        <f t="shared" si="36"/>
        <v>1802.5941158460776</v>
      </c>
      <c r="F170" s="157">
        <f t="shared" si="36"/>
        <v>1821.0717307882719</v>
      </c>
      <c r="G170" s="157">
        <f t="shared" si="36"/>
        <v>1808.3722682718717</v>
      </c>
      <c r="H170" s="157">
        <f t="shared" si="36"/>
        <v>1851.1564236604413</v>
      </c>
      <c r="I170" s="157">
        <f t="shared" si="36"/>
        <v>1883.6672057483497</v>
      </c>
      <c r="J170" s="157">
        <f t="shared" si="36"/>
        <v>1914.134863829695</v>
      </c>
      <c r="K170" s="157">
        <f t="shared" si="36"/>
        <v>1909.1463187786653</v>
      </c>
      <c r="L170" s="157">
        <f t="shared" si="36"/>
        <v>1908.3174196786017</v>
      </c>
      <c r="M170" s="157">
        <f t="shared" si="36"/>
        <v>1815.5247342598382</v>
      </c>
      <c r="N170" s="157">
        <f t="shared" si="36"/>
        <v>1939.1567831920236</v>
      </c>
      <c r="O170" s="157">
        <f t="shared" si="36"/>
        <v>1881.6907713389658</v>
      </c>
      <c r="P170" s="157">
        <f t="shared" si="36"/>
        <v>1855.7075099100384</v>
      </c>
      <c r="Q170" s="157">
        <f t="shared" si="36"/>
        <v>1923.4181769588256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2266.1918000693104</v>
      </c>
      <c r="C171" s="132">
        <f t="shared" si="37"/>
        <v>2265.0419312368276</v>
      </c>
      <c r="D171" s="132">
        <f t="shared" si="37"/>
        <v>2338.2353422766196</v>
      </c>
      <c r="E171" s="132">
        <f t="shared" si="37"/>
        <v>2353.684919462788</v>
      </c>
      <c r="F171" s="132">
        <f t="shared" si="37"/>
        <v>2404.004236258038</v>
      </c>
      <c r="G171" s="132">
        <f t="shared" si="37"/>
        <v>2410.5762366691456</v>
      </c>
      <c r="H171" s="132">
        <f t="shared" si="37"/>
        <v>2438.8355923491313</v>
      </c>
      <c r="I171" s="132">
        <f t="shared" si="37"/>
        <v>2538.0364265187754</v>
      </c>
      <c r="J171" s="132">
        <f t="shared" si="37"/>
        <v>2605.6372964730222</v>
      </c>
      <c r="K171" s="132">
        <f t="shared" si="37"/>
        <v>2616.1930198667524</v>
      </c>
      <c r="L171" s="132">
        <f t="shared" si="37"/>
        <v>2629.8870940610045</v>
      </c>
      <c r="M171" s="132">
        <f t="shared" si="37"/>
        <v>2564.9325723351258</v>
      </c>
      <c r="N171" s="132">
        <f t="shared" si="37"/>
        <v>2508.8440072214526</v>
      </c>
      <c r="O171" s="132">
        <f t="shared" si="37"/>
        <v>2449.9227320178111</v>
      </c>
      <c r="P171" s="132">
        <f t="shared" si="37"/>
        <v>2423.0633672705449</v>
      </c>
      <c r="Q171" s="132">
        <f t="shared" si="37"/>
        <v>2396.8054577251005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1378.9656542690907</v>
      </c>
      <c r="C172" s="132">
        <f t="shared" si="38"/>
        <v>1384.1661314902065</v>
      </c>
      <c r="D172" s="132">
        <f t="shared" si="38"/>
        <v>1489.6989876335142</v>
      </c>
      <c r="E172" s="132">
        <f t="shared" si="38"/>
        <v>1541.8579123094275</v>
      </c>
      <c r="F172" s="132">
        <f t="shared" si="38"/>
        <v>1533.344595475528</v>
      </c>
      <c r="G172" s="132">
        <f t="shared" si="38"/>
        <v>1604.7389009027108</v>
      </c>
      <c r="H172" s="132">
        <f t="shared" si="38"/>
        <v>1601.4265345946094</v>
      </c>
      <c r="I172" s="132">
        <f t="shared" si="38"/>
        <v>1647.0551837030102</v>
      </c>
      <c r="J172" s="132">
        <f t="shared" si="38"/>
        <v>1697.883767614572</v>
      </c>
      <c r="K172" s="132">
        <f t="shared" si="38"/>
        <v>1699.0083457415994</v>
      </c>
      <c r="L172" s="132">
        <f t="shared" si="38"/>
        <v>1727.3946514684405</v>
      </c>
      <c r="M172" s="132">
        <f t="shared" si="38"/>
        <v>1713.3192060472234</v>
      </c>
      <c r="N172" s="132">
        <f t="shared" si="38"/>
        <v>1695.7833808757141</v>
      </c>
      <c r="O172" s="132">
        <f t="shared" si="38"/>
        <v>1676.8239086933802</v>
      </c>
      <c r="P172" s="132">
        <f t="shared" si="38"/>
        <v>1674.7640728580404</v>
      </c>
      <c r="Q172" s="132">
        <f t="shared" si="38"/>
        <v>1671.3153940752547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577.87890901767537</v>
      </c>
      <c r="C173" s="165">
        <f t="shared" si="39"/>
        <v>577.58569246539196</v>
      </c>
      <c r="D173" s="165">
        <f t="shared" si="39"/>
        <v>701.47060268298685</v>
      </c>
      <c r="E173" s="165">
        <f t="shared" si="39"/>
        <v>776.71602342272001</v>
      </c>
      <c r="F173" s="165">
        <f t="shared" si="39"/>
        <v>700.76723486921765</v>
      </c>
      <c r="G173" s="165">
        <f t="shared" si="39"/>
        <v>824.41707294084711</v>
      </c>
      <c r="H173" s="165">
        <f t="shared" si="39"/>
        <v>780.42738955172115</v>
      </c>
      <c r="I173" s="165">
        <f t="shared" si="39"/>
        <v>761.41092795563213</v>
      </c>
      <c r="J173" s="165">
        <f t="shared" si="39"/>
        <v>781.69118894190717</v>
      </c>
      <c r="K173" s="165">
        <f t="shared" si="39"/>
        <v>758.6959757613588</v>
      </c>
      <c r="L173" s="165">
        <f t="shared" si="39"/>
        <v>788.96612821830172</v>
      </c>
      <c r="M173" s="165">
        <f t="shared" si="39"/>
        <v>800.25896256855901</v>
      </c>
      <c r="N173" s="165">
        <f t="shared" si="39"/>
        <v>782.75933025309382</v>
      </c>
      <c r="O173" s="165">
        <f t="shared" si="39"/>
        <v>764.37589238955741</v>
      </c>
      <c r="P173" s="165">
        <f t="shared" si="39"/>
        <v>755.99577058841078</v>
      </c>
      <c r="Q173" s="165">
        <f t="shared" si="39"/>
        <v>747.80330281023191</v>
      </c>
    </row>
    <row r="174" spans="1:17" ht="12" customHeight="1" x14ac:dyDescent="0.25">
      <c r="A174" s="147" t="s">
        <v>59</v>
      </c>
      <c r="B174" s="164">
        <f t="shared" si="39"/>
        <v>801.08674525141532</v>
      </c>
      <c r="C174" s="164">
        <f t="shared" si="39"/>
        <v>806.58043902481427</v>
      </c>
      <c r="D174" s="164">
        <f t="shared" si="39"/>
        <v>788.22838495052747</v>
      </c>
      <c r="E174" s="164">
        <f t="shared" si="39"/>
        <v>765.14188888670753</v>
      </c>
      <c r="F174" s="164">
        <f t="shared" si="39"/>
        <v>832.57736060631032</v>
      </c>
      <c r="G174" s="164">
        <f t="shared" si="39"/>
        <v>780.32182796186373</v>
      </c>
      <c r="H174" s="164">
        <f t="shared" si="39"/>
        <v>820.99914504288813</v>
      </c>
      <c r="I174" s="164">
        <f t="shared" si="39"/>
        <v>885.64425574737857</v>
      </c>
      <c r="J174" s="164">
        <f t="shared" si="39"/>
        <v>916.19257867266481</v>
      </c>
      <c r="K174" s="164">
        <f t="shared" si="39"/>
        <v>940.31236998024076</v>
      </c>
      <c r="L174" s="164">
        <f t="shared" si="39"/>
        <v>938.42852325013871</v>
      </c>
      <c r="M174" s="164">
        <f t="shared" si="39"/>
        <v>913.06024347866423</v>
      </c>
      <c r="N174" s="164">
        <f t="shared" si="39"/>
        <v>913.02405062262005</v>
      </c>
      <c r="O174" s="164">
        <f t="shared" si="39"/>
        <v>912.44801630382278</v>
      </c>
      <c r="P174" s="164">
        <f t="shared" si="39"/>
        <v>918.76830226962966</v>
      </c>
      <c r="Q174" s="164">
        <f t="shared" si="39"/>
        <v>923.5120912650226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1797.918447956592</v>
      </c>
      <c r="C175" s="162">
        <f t="shared" si="40"/>
        <v>1785.6358402459941</v>
      </c>
      <c r="D175" s="162">
        <f t="shared" si="40"/>
        <v>1888.2188646667109</v>
      </c>
      <c r="E175" s="162">
        <f t="shared" si="40"/>
        <v>1923.6145059129549</v>
      </c>
      <c r="F175" s="162">
        <f t="shared" si="40"/>
        <v>1942.3613022736042</v>
      </c>
      <c r="G175" s="162">
        <f t="shared" si="40"/>
        <v>1904.001674375716</v>
      </c>
      <c r="H175" s="162">
        <f t="shared" si="40"/>
        <v>1988.8320619968272</v>
      </c>
      <c r="I175" s="162">
        <f t="shared" si="40"/>
        <v>2150.0226986758694</v>
      </c>
      <c r="J175" s="162">
        <f t="shared" si="40"/>
        <v>2199.3759128885299</v>
      </c>
      <c r="K175" s="162">
        <f t="shared" si="40"/>
        <v>2205.3396054973628</v>
      </c>
      <c r="L175" s="162">
        <f t="shared" si="40"/>
        <v>2201.1124480762232</v>
      </c>
      <c r="M175" s="162">
        <f t="shared" si="40"/>
        <v>2057.1867140401987</v>
      </c>
      <c r="N175" s="162">
        <f t="shared" si="40"/>
        <v>2282.7003003304912</v>
      </c>
      <c r="O175" s="162">
        <f t="shared" si="40"/>
        <v>2168.7133546250088</v>
      </c>
      <c r="P175" s="162">
        <f t="shared" si="40"/>
        <v>2121.1842478774497</v>
      </c>
      <c r="Q175" s="162">
        <f t="shared" si="40"/>
        <v>2263.8908774365841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1259.555949480347</v>
      </c>
      <c r="C176" s="160">
        <f t="shared" si="41"/>
        <v>1261.9175782875438</v>
      </c>
      <c r="D176" s="160">
        <f t="shared" si="41"/>
        <v>1354.6940443505412</v>
      </c>
      <c r="E176" s="160">
        <f t="shared" si="41"/>
        <v>1399.9346758379822</v>
      </c>
      <c r="F176" s="160">
        <f t="shared" si="41"/>
        <v>1398.7756802190659</v>
      </c>
      <c r="G176" s="160">
        <f t="shared" si="41"/>
        <v>1431.4904005983567</v>
      </c>
      <c r="H176" s="160">
        <f t="shared" si="41"/>
        <v>1457.4254048818727</v>
      </c>
      <c r="I176" s="160">
        <f t="shared" si="41"/>
        <v>1530.6510653501384</v>
      </c>
      <c r="J176" s="160">
        <f t="shared" si="41"/>
        <v>1576.0053525392243</v>
      </c>
      <c r="K176" s="160">
        <f t="shared" si="41"/>
        <v>1579.860855574477</v>
      </c>
      <c r="L176" s="160">
        <f t="shared" si="41"/>
        <v>1598.7622576730066</v>
      </c>
      <c r="M176" s="160">
        <f t="shared" si="41"/>
        <v>1554.9024982592068</v>
      </c>
      <c r="N176" s="160">
        <f t="shared" si="41"/>
        <v>1625.2265443257349</v>
      </c>
      <c r="O176" s="160">
        <f t="shared" si="41"/>
        <v>1589.0865829468269</v>
      </c>
      <c r="P176" s="160">
        <f t="shared" si="41"/>
        <v>1580.5777876073932</v>
      </c>
      <c r="Q176" s="160">
        <f t="shared" si="41"/>
        <v>1629.8460450252367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458.46920422893152</v>
      </c>
      <c r="C177" s="156">
        <f t="shared" si="42"/>
        <v>455.33713926272924</v>
      </c>
      <c r="D177" s="156">
        <f t="shared" si="42"/>
        <v>566.46565940001403</v>
      </c>
      <c r="E177" s="156">
        <f t="shared" si="42"/>
        <v>634.79278695127482</v>
      </c>
      <c r="F177" s="156">
        <f t="shared" si="42"/>
        <v>566.19831961275554</v>
      </c>
      <c r="G177" s="156">
        <f t="shared" si="42"/>
        <v>651.16857263649365</v>
      </c>
      <c r="H177" s="156">
        <f t="shared" si="42"/>
        <v>636.42625983898438</v>
      </c>
      <c r="I177" s="156">
        <f t="shared" si="42"/>
        <v>645.00680960276009</v>
      </c>
      <c r="J177" s="156">
        <f t="shared" si="42"/>
        <v>659.81277386655972</v>
      </c>
      <c r="K177" s="156">
        <f t="shared" si="42"/>
        <v>639.5484855942359</v>
      </c>
      <c r="L177" s="156">
        <f t="shared" si="42"/>
        <v>660.33373442286756</v>
      </c>
      <c r="M177" s="156">
        <f t="shared" si="42"/>
        <v>641.8422547805427</v>
      </c>
      <c r="N177" s="156">
        <f t="shared" si="42"/>
        <v>712.20249370311433</v>
      </c>
      <c r="O177" s="156">
        <f t="shared" si="42"/>
        <v>676.6385666430026</v>
      </c>
      <c r="P177" s="156">
        <f t="shared" si="42"/>
        <v>661.80948533776439</v>
      </c>
      <c r="Q177" s="156">
        <f t="shared" si="42"/>
        <v>706.33395376021417</v>
      </c>
    </row>
    <row r="178" spans="1:17" ht="12" customHeight="1" x14ac:dyDescent="0.25">
      <c r="A178" s="159" t="s">
        <v>59</v>
      </c>
      <c r="B178" s="57">
        <f t="shared" si="42"/>
        <v>801.08674525141544</v>
      </c>
      <c r="C178" s="57">
        <f t="shared" si="42"/>
        <v>806.5804390248145</v>
      </c>
      <c r="D178" s="57">
        <f t="shared" si="42"/>
        <v>788.22838495052724</v>
      </c>
      <c r="E178" s="57">
        <f t="shared" si="42"/>
        <v>765.14188888670753</v>
      </c>
      <c r="F178" s="57">
        <f t="shared" si="42"/>
        <v>832.57736060631032</v>
      </c>
      <c r="G178" s="57">
        <f t="shared" si="42"/>
        <v>780.32182796186305</v>
      </c>
      <c r="H178" s="57">
        <f t="shared" si="42"/>
        <v>820.99914504288813</v>
      </c>
      <c r="I178" s="57">
        <f t="shared" si="42"/>
        <v>885.64425574737834</v>
      </c>
      <c r="J178" s="57">
        <f t="shared" si="42"/>
        <v>916.19257867266458</v>
      </c>
      <c r="K178" s="57">
        <f t="shared" si="42"/>
        <v>940.3123699802411</v>
      </c>
      <c r="L178" s="57">
        <f t="shared" si="42"/>
        <v>938.42852325013894</v>
      </c>
      <c r="M178" s="57">
        <f t="shared" si="42"/>
        <v>913.06024347866378</v>
      </c>
      <c r="N178" s="57">
        <f t="shared" si="42"/>
        <v>913.02405062262039</v>
      </c>
      <c r="O178" s="57">
        <f t="shared" si="42"/>
        <v>912.44801630382392</v>
      </c>
      <c r="P178" s="57">
        <f t="shared" si="42"/>
        <v>918.76830226962898</v>
      </c>
      <c r="Q178" s="57">
        <f t="shared" si="42"/>
        <v>923.51209126502249</v>
      </c>
    </row>
    <row r="179" spans="1:17" ht="12" customHeight="1" x14ac:dyDescent="0.25">
      <c r="A179" s="158" t="s">
        <v>62</v>
      </c>
      <c r="B179" s="157">
        <f t="shared" si="36"/>
        <v>1252.8477902738257</v>
      </c>
      <c r="C179" s="157">
        <f t="shared" si="36"/>
        <v>1237.6910163260939</v>
      </c>
      <c r="D179" s="157">
        <f t="shared" si="36"/>
        <v>1270.8713679010943</v>
      </c>
      <c r="E179" s="157">
        <f t="shared" si="36"/>
        <v>1282.7710423809524</v>
      </c>
      <c r="F179" s="157">
        <f t="shared" si="36"/>
        <v>1273.671879831362</v>
      </c>
      <c r="G179" s="157">
        <f t="shared" si="36"/>
        <v>1239.6905416714624</v>
      </c>
      <c r="H179" s="157">
        <f t="shared" si="36"/>
        <v>1295.0142981068818</v>
      </c>
      <c r="I179" s="157">
        <f t="shared" si="36"/>
        <v>1367.4724232501483</v>
      </c>
      <c r="J179" s="157">
        <f t="shared" si="36"/>
        <v>1360.0245945196427</v>
      </c>
      <c r="K179" s="157">
        <f t="shared" si="36"/>
        <v>1346.0363339905832</v>
      </c>
      <c r="L179" s="157">
        <f t="shared" si="36"/>
        <v>1366.1687314706837</v>
      </c>
      <c r="M179" s="157">
        <f t="shared" si="36"/>
        <v>1281.8851350088132</v>
      </c>
      <c r="N179" s="157">
        <f t="shared" si="36"/>
        <v>1386.1731223282745</v>
      </c>
      <c r="O179" s="157">
        <f t="shared" si="36"/>
        <v>1342.2990709898161</v>
      </c>
      <c r="P179" s="157">
        <f t="shared" si="36"/>
        <v>1365.1408665642532</v>
      </c>
      <c r="Q179" s="157">
        <f t="shared" si="36"/>
        <v>1429.7663163938721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2324.512652734843</v>
      </c>
      <c r="C180" s="156">
        <f t="shared" si="43"/>
        <v>2292.8038328014613</v>
      </c>
      <c r="D180" s="156">
        <f t="shared" si="43"/>
        <v>2353.7460532648729</v>
      </c>
      <c r="E180" s="156">
        <f t="shared" si="43"/>
        <v>2331.7670797869955</v>
      </c>
      <c r="F180" s="156">
        <f t="shared" si="43"/>
        <v>2328.8551502258365</v>
      </c>
      <c r="G180" s="156">
        <f t="shared" si="43"/>
        <v>2308.8187445371113</v>
      </c>
      <c r="H180" s="156">
        <f t="shared" si="43"/>
        <v>2325.6488189190441</v>
      </c>
      <c r="I180" s="156">
        <f t="shared" si="43"/>
        <v>2363.9963728670532</v>
      </c>
      <c r="J180" s="156">
        <f t="shared" si="43"/>
        <v>2353.762479579234</v>
      </c>
      <c r="K180" s="156">
        <f t="shared" si="43"/>
        <v>2334.5746678460418</v>
      </c>
      <c r="L180" s="156">
        <f t="shared" si="43"/>
        <v>2342.1954596304372</v>
      </c>
      <c r="M180" s="156">
        <f t="shared" si="43"/>
        <v>2264.4638499153407</v>
      </c>
      <c r="N180" s="156">
        <f t="shared" si="43"/>
        <v>2260.9666535054912</v>
      </c>
      <c r="O180" s="156">
        <f t="shared" si="43"/>
        <v>2242.209793895272</v>
      </c>
      <c r="P180" s="156">
        <f t="shared" si="43"/>
        <v>2202.571599932176</v>
      </c>
      <c r="Q180" s="156">
        <f t="shared" si="43"/>
        <v>2175.3159144287138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1200.9858278017866</v>
      </c>
      <c r="C181" s="57">
        <f t="shared" si="44"/>
        <v>1186.4071611736424</v>
      </c>
      <c r="D181" s="57">
        <f t="shared" si="44"/>
        <v>1244.6789391122566</v>
      </c>
      <c r="E181" s="57">
        <f t="shared" si="44"/>
        <v>1257.2148368049936</v>
      </c>
      <c r="F181" s="57">
        <f t="shared" si="44"/>
        <v>1244.7195879910926</v>
      </c>
      <c r="G181" s="57">
        <f t="shared" si="44"/>
        <v>1212.3526292100571</v>
      </c>
      <c r="H181" s="57">
        <f t="shared" si="44"/>
        <v>1269.5646475400645</v>
      </c>
      <c r="I181" s="57">
        <f t="shared" si="44"/>
        <v>1340.4467626666833</v>
      </c>
      <c r="J181" s="57">
        <f t="shared" si="44"/>
        <v>1331.709725440822</v>
      </c>
      <c r="K181" s="57">
        <f t="shared" si="44"/>
        <v>1325.8879388775567</v>
      </c>
      <c r="L181" s="57">
        <f t="shared" si="44"/>
        <v>1331.27353005692</v>
      </c>
      <c r="M181" s="57">
        <f t="shared" si="44"/>
        <v>1248.0527138164744</v>
      </c>
      <c r="N181" s="57">
        <f t="shared" si="44"/>
        <v>1379.3442490969396</v>
      </c>
      <c r="O181" s="57">
        <f t="shared" si="44"/>
        <v>1303.9168561270417</v>
      </c>
      <c r="P181" s="57">
        <f t="shared" si="44"/>
        <v>1297.4880429959242</v>
      </c>
      <c r="Q181" s="57">
        <f t="shared" si="44"/>
        <v>1374.9533727190662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7205.0169816388061</v>
      </c>
      <c r="C183" s="168">
        <f t="shared" si="45"/>
        <v>7575.2694902658695</v>
      </c>
      <c r="D183" s="168">
        <f t="shared" si="45"/>
        <v>8213.6010533631052</v>
      </c>
      <c r="E183" s="168">
        <f t="shared" si="45"/>
        <v>9423.8568716218106</v>
      </c>
      <c r="F183" s="168">
        <f t="shared" si="45"/>
        <v>9075.5357019002004</v>
      </c>
      <c r="G183" s="168">
        <f t="shared" si="45"/>
        <v>9112.1778483678136</v>
      </c>
      <c r="H183" s="168">
        <f t="shared" si="45"/>
        <v>9499.9259406808706</v>
      </c>
      <c r="I183" s="168">
        <f t="shared" si="45"/>
        <v>9629.6114684400818</v>
      </c>
      <c r="J183" s="168">
        <f t="shared" si="45"/>
        <v>9372.317921174752</v>
      </c>
      <c r="K183" s="168">
        <f t="shared" si="45"/>
        <v>8756.9234688994766</v>
      </c>
      <c r="L183" s="168">
        <f t="shared" si="45"/>
        <v>8383.7988222126623</v>
      </c>
      <c r="M183" s="168">
        <f t="shared" si="45"/>
        <v>9501.3039635970345</v>
      </c>
      <c r="N183" s="168">
        <f t="shared" si="45"/>
        <v>9556.9391865031612</v>
      </c>
      <c r="O183" s="168">
        <f t="shared" si="45"/>
        <v>6788.7275208158271</v>
      </c>
      <c r="P183" s="168">
        <f t="shared" si="45"/>
        <v>6813.6754622227318</v>
      </c>
      <c r="Q183" s="168">
        <f t="shared" si="45"/>
        <v>8510.4608248636432</v>
      </c>
    </row>
    <row r="184" spans="1:17" ht="12" customHeight="1" x14ac:dyDescent="0.25">
      <c r="A184" s="158" t="s">
        <v>65</v>
      </c>
      <c r="B184" s="157">
        <f t="shared" ref="B184:Q184" si="46">B185</f>
        <v>4958.3737622392819</v>
      </c>
      <c r="C184" s="157">
        <f t="shared" si="46"/>
        <v>5234.054565161553</v>
      </c>
      <c r="D184" s="157">
        <f t="shared" si="46"/>
        <v>5674.6413225667493</v>
      </c>
      <c r="E184" s="157">
        <f t="shared" si="46"/>
        <v>6773.1451701063897</v>
      </c>
      <c r="F184" s="157">
        <f t="shared" si="46"/>
        <v>6334.66637453351</v>
      </c>
      <c r="G184" s="157">
        <f t="shared" si="46"/>
        <v>6323.2051573646386</v>
      </c>
      <c r="H184" s="157">
        <f t="shared" si="46"/>
        <v>6542.9312188543681</v>
      </c>
      <c r="I184" s="157">
        <f t="shared" si="46"/>
        <v>6446.779819830248</v>
      </c>
      <c r="J184" s="157">
        <f t="shared" si="46"/>
        <v>6065.3173226432154</v>
      </c>
      <c r="K184" s="157">
        <f t="shared" si="46"/>
        <v>5374.9797998378899</v>
      </c>
      <c r="L184" s="157">
        <f t="shared" si="46"/>
        <v>4933.3400855215059</v>
      </c>
      <c r="M184" s="157">
        <f t="shared" si="46"/>
        <v>6140.8898915082855</v>
      </c>
      <c r="N184" s="157">
        <f t="shared" si="46"/>
        <v>5957.9271984836532</v>
      </c>
      <c r="O184" s="157">
        <f t="shared" si="46"/>
        <v>3262.3785976089403</v>
      </c>
      <c r="P184" s="157">
        <f t="shared" si="46"/>
        <v>3262.0329431017103</v>
      </c>
      <c r="Q184" s="157">
        <f t="shared" si="46"/>
        <v>4780.9743700713861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4958.3737622392819</v>
      </c>
      <c r="C185" s="57">
        <f t="shared" si="47"/>
        <v>5234.054565161553</v>
      </c>
      <c r="D185" s="57">
        <f t="shared" si="47"/>
        <v>5674.6413225667493</v>
      </c>
      <c r="E185" s="57">
        <f t="shared" si="47"/>
        <v>6773.1451701063897</v>
      </c>
      <c r="F185" s="57">
        <f t="shared" si="47"/>
        <v>6334.66637453351</v>
      </c>
      <c r="G185" s="57">
        <f t="shared" si="47"/>
        <v>6323.2051573646386</v>
      </c>
      <c r="H185" s="57">
        <f t="shared" si="47"/>
        <v>6542.9312188543681</v>
      </c>
      <c r="I185" s="57">
        <f t="shared" si="47"/>
        <v>6446.779819830248</v>
      </c>
      <c r="J185" s="57">
        <f t="shared" si="47"/>
        <v>6065.3173226432154</v>
      </c>
      <c r="K185" s="57">
        <f t="shared" si="47"/>
        <v>5374.9797998378899</v>
      </c>
      <c r="L185" s="57">
        <f t="shared" si="47"/>
        <v>4933.3400855215059</v>
      </c>
      <c r="M185" s="57">
        <f t="shared" si="47"/>
        <v>6140.8898915082855</v>
      </c>
      <c r="N185" s="57">
        <f t="shared" si="47"/>
        <v>5957.9271984836532</v>
      </c>
      <c r="O185" s="57">
        <f t="shared" si="47"/>
        <v>3262.3785976089403</v>
      </c>
      <c r="P185" s="57">
        <f t="shared" si="47"/>
        <v>3262.0329431017103</v>
      </c>
      <c r="Q185" s="57">
        <f t="shared" si="47"/>
        <v>4780.9743700713861</v>
      </c>
    </row>
    <row r="186" spans="1:17" ht="12" customHeight="1" x14ac:dyDescent="0.25">
      <c r="A186" s="158" t="s">
        <v>112</v>
      </c>
      <c r="B186" s="157">
        <f t="shared" ref="B186:Q186" si="48">B187</f>
        <v>222.47264904068251</v>
      </c>
      <c r="C186" s="157">
        <f t="shared" si="48"/>
        <v>300.35118541908935</v>
      </c>
      <c r="D186" s="157">
        <f t="shared" si="48"/>
        <v>358.69889567873093</v>
      </c>
      <c r="E186" s="157">
        <f t="shared" si="48"/>
        <v>416.85368511332968</v>
      </c>
      <c r="F186" s="157">
        <f t="shared" si="48"/>
        <v>478.51786456680202</v>
      </c>
      <c r="G186" s="157">
        <f t="shared" si="48"/>
        <v>542.86994669861394</v>
      </c>
      <c r="H186" s="157">
        <f t="shared" si="48"/>
        <v>605.89245475236407</v>
      </c>
      <c r="I186" s="157">
        <f t="shared" si="48"/>
        <v>674.33253700802049</v>
      </c>
      <c r="J186" s="157">
        <f t="shared" si="48"/>
        <v>755.34898777689352</v>
      </c>
      <c r="K186" s="157">
        <f t="shared" si="48"/>
        <v>813.98840457557935</v>
      </c>
      <c r="L186" s="157">
        <f t="shared" si="48"/>
        <v>855.30243915948154</v>
      </c>
      <c r="M186" s="157">
        <f t="shared" si="48"/>
        <v>891.1866525924637</v>
      </c>
      <c r="N186" s="157">
        <f t="shared" si="48"/>
        <v>918.50821910122067</v>
      </c>
      <c r="O186" s="157">
        <f t="shared" si="48"/>
        <v>961.3811681401188</v>
      </c>
      <c r="P186" s="157">
        <f t="shared" si="48"/>
        <v>1003.8039951974113</v>
      </c>
      <c r="Q186" s="157">
        <f t="shared" si="48"/>
        <v>1062.4737816590002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222.47264904068251</v>
      </c>
      <c r="C187" s="156">
        <f t="shared" si="49"/>
        <v>300.35118541908935</v>
      </c>
      <c r="D187" s="156">
        <f t="shared" si="49"/>
        <v>358.69889567873093</v>
      </c>
      <c r="E187" s="156">
        <f t="shared" si="49"/>
        <v>416.85368511332968</v>
      </c>
      <c r="F187" s="156">
        <f t="shared" si="49"/>
        <v>478.51786456680202</v>
      </c>
      <c r="G187" s="156">
        <f t="shared" si="49"/>
        <v>542.86994669861394</v>
      </c>
      <c r="H187" s="156">
        <f t="shared" si="49"/>
        <v>605.89245475236407</v>
      </c>
      <c r="I187" s="156">
        <f t="shared" si="49"/>
        <v>674.33253700802049</v>
      </c>
      <c r="J187" s="156">
        <f t="shared" si="49"/>
        <v>755.34898777689352</v>
      </c>
      <c r="K187" s="156">
        <f t="shared" si="49"/>
        <v>813.98840457557935</v>
      </c>
      <c r="L187" s="156">
        <f t="shared" si="49"/>
        <v>855.30243915948154</v>
      </c>
      <c r="M187" s="156">
        <f t="shared" si="49"/>
        <v>891.1866525924637</v>
      </c>
      <c r="N187" s="156">
        <f t="shared" si="49"/>
        <v>918.50821910122067</v>
      </c>
      <c r="O187" s="156">
        <f t="shared" si="49"/>
        <v>961.3811681401188</v>
      </c>
      <c r="P187" s="156">
        <f t="shared" si="49"/>
        <v>1003.8039951974113</v>
      </c>
      <c r="Q187" s="156">
        <f t="shared" si="49"/>
        <v>1062.4737816590002</v>
      </c>
    </row>
    <row r="188" spans="1:17" ht="12" customHeight="1" x14ac:dyDescent="0.25">
      <c r="A188" s="158" t="s">
        <v>63</v>
      </c>
      <c r="B188" s="157">
        <f t="shared" si="49"/>
        <v>1083.078340141464</v>
      </c>
      <c r="C188" s="157">
        <f t="shared" si="49"/>
        <v>1100.9702248329581</v>
      </c>
      <c r="D188" s="157">
        <f t="shared" si="49"/>
        <v>1180.921596917118</v>
      </c>
      <c r="E188" s="157">
        <f t="shared" si="49"/>
        <v>1216.9101765832274</v>
      </c>
      <c r="F188" s="157">
        <f t="shared" si="49"/>
        <v>1248.9539399266312</v>
      </c>
      <c r="G188" s="157">
        <f t="shared" si="49"/>
        <v>1252.3464405114125</v>
      </c>
      <c r="H188" s="157">
        <f t="shared" si="49"/>
        <v>1304.8967168077243</v>
      </c>
      <c r="I188" s="157">
        <f t="shared" si="49"/>
        <v>1399.0661496085638</v>
      </c>
      <c r="J188" s="157">
        <f t="shared" si="49"/>
        <v>1442.4054731556189</v>
      </c>
      <c r="K188" s="157">
        <f t="shared" si="49"/>
        <v>1460.0947252386318</v>
      </c>
      <c r="L188" s="157">
        <f t="shared" si="49"/>
        <v>1477.8205244458366</v>
      </c>
      <c r="M188" s="157">
        <f t="shared" si="49"/>
        <v>1417.7966431336799</v>
      </c>
      <c r="N188" s="157">
        <f t="shared" si="49"/>
        <v>1517.4831456654636</v>
      </c>
      <c r="O188" s="157">
        <f t="shared" si="49"/>
        <v>1464.8697568269445</v>
      </c>
      <c r="P188" s="157">
        <f t="shared" si="49"/>
        <v>1453.7272302918416</v>
      </c>
      <c r="Q188" s="157">
        <f t="shared" si="49"/>
        <v>1511.2862168530548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1075.2805630511007</v>
      </c>
      <c r="C189" s="132">
        <f t="shared" si="50"/>
        <v>1097.2465142621784</v>
      </c>
      <c r="D189" s="132">
        <f t="shared" si="50"/>
        <v>1156.9357722596094</v>
      </c>
      <c r="E189" s="132">
        <f t="shared" si="50"/>
        <v>1184.9739646916198</v>
      </c>
      <c r="F189" s="132">
        <f t="shared" si="50"/>
        <v>1231.6140880481832</v>
      </c>
      <c r="G189" s="132">
        <f t="shared" si="50"/>
        <v>1251.0509673030067</v>
      </c>
      <c r="H189" s="132">
        <f t="shared" si="50"/>
        <v>1289.7557265630014</v>
      </c>
      <c r="I189" s="132">
        <f t="shared" si="50"/>
        <v>1385.0291268380608</v>
      </c>
      <c r="J189" s="132">
        <f t="shared" si="50"/>
        <v>1438.4871626103645</v>
      </c>
      <c r="K189" s="132">
        <f t="shared" si="50"/>
        <v>1452.5606507839545</v>
      </c>
      <c r="L189" s="132">
        <f t="shared" si="50"/>
        <v>1467.8053870328645</v>
      </c>
      <c r="M189" s="132">
        <f t="shared" si="50"/>
        <v>1437.0983561905978</v>
      </c>
      <c r="N189" s="132">
        <f t="shared" si="50"/>
        <v>1414.727267594006</v>
      </c>
      <c r="O189" s="132">
        <f t="shared" si="50"/>
        <v>1400.1766143130262</v>
      </c>
      <c r="P189" s="132">
        <f t="shared" si="50"/>
        <v>1391.8549062831307</v>
      </c>
      <c r="Q189" s="132">
        <f t="shared" si="50"/>
        <v>1379.4363674817844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1075.2832888294465</v>
      </c>
      <c r="C190" s="132">
        <f t="shared" si="51"/>
        <v>1087.5159837900433</v>
      </c>
      <c r="D190" s="132">
        <f t="shared" si="51"/>
        <v>1139.2961054713476</v>
      </c>
      <c r="E190" s="132">
        <f t="shared" si="51"/>
        <v>1162.0329503726484</v>
      </c>
      <c r="F190" s="132">
        <f t="shared" si="51"/>
        <v>1197.6208207666098</v>
      </c>
      <c r="G190" s="132">
        <f t="shared" si="51"/>
        <v>1215.7217733874913</v>
      </c>
      <c r="H190" s="132">
        <f t="shared" si="51"/>
        <v>1239.1887416236502</v>
      </c>
      <c r="I190" s="132">
        <f t="shared" si="51"/>
        <v>1297.8492943655992</v>
      </c>
      <c r="J190" s="132">
        <f t="shared" si="51"/>
        <v>1346.2606683942815</v>
      </c>
      <c r="K190" s="132">
        <f t="shared" si="51"/>
        <v>1362.535608475629</v>
      </c>
      <c r="L190" s="132">
        <f t="shared" si="51"/>
        <v>1380.0429613184942</v>
      </c>
      <c r="M190" s="132">
        <f t="shared" si="51"/>
        <v>1362.9103440985277</v>
      </c>
      <c r="N190" s="132">
        <f t="shared" si="51"/>
        <v>1355.0868052043336</v>
      </c>
      <c r="O190" s="132">
        <f t="shared" si="51"/>
        <v>1352.4118408246404</v>
      </c>
      <c r="P190" s="132">
        <f t="shared" si="51"/>
        <v>1354.57470206532</v>
      </c>
      <c r="Q190" s="132">
        <f t="shared" si="51"/>
        <v>1354.9345062506416</v>
      </c>
    </row>
    <row r="191" spans="1:17" ht="12" customHeight="1" x14ac:dyDescent="0.25">
      <c r="A191" s="166" t="s">
        <v>57</v>
      </c>
      <c r="B191" s="165">
        <f t="shared" si="51"/>
        <v>274.19654357803114</v>
      </c>
      <c r="C191" s="165">
        <f t="shared" si="51"/>
        <v>280.93554476522877</v>
      </c>
      <c r="D191" s="165">
        <f t="shared" si="51"/>
        <v>351.06772052081999</v>
      </c>
      <c r="E191" s="165">
        <f t="shared" si="51"/>
        <v>396.89106148594101</v>
      </c>
      <c r="F191" s="165">
        <f t="shared" si="51"/>
        <v>365.04346016029956</v>
      </c>
      <c r="G191" s="165">
        <f t="shared" si="51"/>
        <v>435.39994542562823</v>
      </c>
      <c r="H191" s="165">
        <f t="shared" si="51"/>
        <v>418.18959658076221</v>
      </c>
      <c r="I191" s="165">
        <f t="shared" si="51"/>
        <v>412.20503861822061</v>
      </c>
      <c r="J191" s="165">
        <f t="shared" si="51"/>
        <v>430.06808972161724</v>
      </c>
      <c r="K191" s="165">
        <f t="shared" si="51"/>
        <v>422.22323849538884</v>
      </c>
      <c r="L191" s="165">
        <f t="shared" si="51"/>
        <v>441.61443806835553</v>
      </c>
      <c r="M191" s="165">
        <f t="shared" si="51"/>
        <v>449.85010061986333</v>
      </c>
      <c r="N191" s="165">
        <f t="shared" si="51"/>
        <v>442.06275458171382</v>
      </c>
      <c r="O191" s="165">
        <f t="shared" si="51"/>
        <v>439.9638245208177</v>
      </c>
      <c r="P191" s="165">
        <f t="shared" si="51"/>
        <v>435.80639979569082</v>
      </c>
      <c r="Q191" s="165">
        <f t="shared" si="51"/>
        <v>431.42241498561907</v>
      </c>
    </row>
    <row r="192" spans="1:17" ht="12" customHeight="1" x14ac:dyDescent="0.25">
      <c r="A192" s="147" t="s">
        <v>59</v>
      </c>
      <c r="B192" s="164">
        <f t="shared" si="51"/>
        <v>801.08674525141532</v>
      </c>
      <c r="C192" s="164">
        <f t="shared" si="51"/>
        <v>806.5804390248145</v>
      </c>
      <c r="D192" s="164">
        <f t="shared" si="51"/>
        <v>788.22838495052747</v>
      </c>
      <c r="E192" s="164">
        <f t="shared" si="51"/>
        <v>765.14188888670753</v>
      </c>
      <c r="F192" s="164">
        <f t="shared" si="51"/>
        <v>832.57736060631032</v>
      </c>
      <c r="G192" s="164">
        <f t="shared" si="51"/>
        <v>780.32182796186316</v>
      </c>
      <c r="H192" s="164">
        <f t="shared" si="51"/>
        <v>820.99914504288813</v>
      </c>
      <c r="I192" s="164">
        <f t="shared" si="51"/>
        <v>885.64425574737857</v>
      </c>
      <c r="J192" s="164">
        <f t="shared" si="51"/>
        <v>916.19257867266447</v>
      </c>
      <c r="K192" s="164">
        <f t="shared" si="51"/>
        <v>940.31236998024031</v>
      </c>
      <c r="L192" s="164">
        <f t="shared" si="51"/>
        <v>938.42852325013871</v>
      </c>
      <c r="M192" s="164">
        <f t="shared" si="51"/>
        <v>913.06024347866423</v>
      </c>
      <c r="N192" s="164">
        <f t="shared" si="51"/>
        <v>913.02405062261971</v>
      </c>
      <c r="O192" s="164">
        <f t="shared" si="51"/>
        <v>912.44801630382278</v>
      </c>
      <c r="P192" s="164">
        <f t="shared" si="51"/>
        <v>918.76830226962932</v>
      </c>
      <c r="Q192" s="164">
        <f t="shared" si="51"/>
        <v>923.51209126502249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1090.0601201081708</v>
      </c>
      <c r="C193" s="162">
        <f t="shared" si="52"/>
        <v>1109.5135772504052</v>
      </c>
      <c r="D193" s="162">
        <f t="shared" si="52"/>
        <v>1205.0805580912793</v>
      </c>
      <c r="E193" s="162">
        <f t="shared" si="52"/>
        <v>1246.7915456076694</v>
      </c>
      <c r="F193" s="162">
        <f t="shared" si="52"/>
        <v>1275.8946676500539</v>
      </c>
      <c r="G193" s="162">
        <f t="shared" si="52"/>
        <v>1266.7155924889157</v>
      </c>
      <c r="H193" s="162">
        <f t="shared" si="52"/>
        <v>1337.9840746564287</v>
      </c>
      <c r="I193" s="162">
        <f t="shared" si="52"/>
        <v>1480.0293157559233</v>
      </c>
      <c r="J193" s="162">
        <f t="shared" si="52"/>
        <v>1523.5631974506202</v>
      </c>
      <c r="K193" s="162">
        <f t="shared" si="52"/>
        <v>1548.7504770711571</v>
      </c>
      <c r="L193" s="162">
        <f t="shared" si="52"/>
        <v>1563.3494986838143</v>
      </c>
      <c r="M193" s="162">
        <f t="shared" si="52"/>
        <v>1466.9809579142295</v>
      </c>
      <c r="N193" s="162">
        <f t="shared" si="52"/>
        <v>1632.0776580578113</v>
      </c>
      <c r="O193" s="162">
        <f t="shared" si="52"/>
        <v>1561.4171508384552</v>
      </c>
      <c r="P193" s="162">
        <f t="shared" si="52"/>
        <v>1541.8170403566637</v>
      </c>
      <c r="Q193" s="162">
        <f t="shared" si="52"/>
        <v>1648.8001133169373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1079.0520758789992</v>
      </c>
      <c r="C194" s="160">
        <f t="shared" si="53"/>
        <v>1093.0585361746294</v>
      </c>
      <c r="D194" s="160">
        <f t="shared" si="53"/>
        <v>1163.5470783509186</v>
      </c>
      <c r="E194" s="160">
        <f t="shared" si="53"/>
        <v>1196.2224351250884</v>
      </c>
      <c r="F194" s="160">
        <f t="shared" si="53"/>
        <v>1223.3511114160049</v>
      </c>
      <c r="G194" s="160">
        <f t="shared" si="53"/>
        <v>1235.9712699541406</v>
      </c>
      <c r="H194" s="160">
        <f t="shared" si="53"/>
        <v>1268.1557145345303</v>
      </c>
      <c r="I194" s="160">
        <f t="shared" si="53"/>
        <v>1340.7338450321913</v>
      </c>
      <c r="J194" s="160">
        <f t="shared" si="53"/>
        <v>1384.2656971133199</v>
      </c>
      <c r="K194" s="160">
        <f t="shared" si="53"/>
        <v>1396.6698609154198</v>
      </c>
      <c r="L194" s="160">
        <f t="shared" si="53"/>
        <v>1413.8289559482773</v>
      </c>
      <c r="M194" s="160">
        <f t="shared" si="53"/>
        <v>1377.2204337811936</v>
      </c>
      <c r="N194" s="160">
        <f t="shared" si="53"/>
        <v>1429.5002747836184</v>
      </c>
      <c r="O194" s="160">
        <f t="shared" si="53"/>
        <v>1403.6200329241565</v>
      </c>
      <c r="P194" s="160">
        <f t="shared" si="53"/>
        <v>1400.3021436339955</v>
      </c>
      <c r="Q194" s="160">
        <f t="shared" si="53"/>
        <v>1438.8641735857548</v>
      </c>
    </row>
    <row r="195" spans="1:17" ht="12" customHeight="1" x14ac:dyDescent="0.25">
      <c r="A195" s="148" t="s">
        <v>60</v>
      </c>
      <c r="B195" s="156">
        <f t="shared" si="53"/>
        <v>277.96533062758391</v>
      </c>
      <c r="C195" s="156">
        <f t="shared" si="53"/>
        <v>286.47809714981463</v>
      </c>
      <c r="D195" s="156">
        <f t="shared" si="53"/>
        <v>375.3186934003914</v>
      </c>
      <c r="E195" s="156">
        <f t="shared" si="53"/>
        <v>431.0805462383808</v>
      </c>
      <c r="F195" s="156">
        <f t="shared" si="53"/>
        <v>390.77375080969449</v>
      </c>
      <c r="G195" s="156">
        <f t="shared" si="53"/>
        <v>455.64944199227739</v>
      </c>
      <c r="H195" s="156">
        <f t="shared" si="53"/>
        <v>447.15656949164162</v>
      </c>
      <c r="I195" s="156">
        <f t="shared" si="53"/>
        <v>455.08958928481309</v>
      </c>
      <c r="J195" s="156">
        <f t="shared" si="53"/>
        <v>468.07311844065543</v>
      </c>
      <c r="K195" s="156">
        <f t="shared" si="53"/>
        <v>456.35749093517887</v>
      </c>
      <c r="L195" s="156">
        <f t="shared" si="53"/>
        <v>475.40043269813862</v>
      </c>
      <c r="M195" s="156">
        <f t="shared" si="53"/>
        <v>464.16019030252932</v>
      </c>
      <c r="N195" s="156">
        <f t="shared" si="53"/>
        <v>516.47622416099807</v>
      </c>
      <c r="O195" s="156">
        <f t="shared" si="53"/>
        <v>491.17201662033261</v>
      </c>
      <c r="P195" s="156">
        <f t="shared" si="53"/>
        <v>481.53384136436625</v>
      </c>
      <c r="Q195" s="156">
        <f t="shared" si="53"/>
        <v>515.35208232073228</v>
      </c>
    </row>
    <row r="196" spans="1:17" ht="12" customHeight="1" x14ac:dyDescent="0.25">
      <c r="A196" s="159" t="s">
        <v>59</v>
      </c>
      <c r="B196" s="57">
        <f t="shared" si="53"/>
        <v>801.08674525141521</v>
      </c>
      <c r="C196" s="57">
        <f t="shared" si="53"/>
        <v>806.5804390248145</v>
      </c>
      <c r="D196" s="57">
        <f t="shared" si="53"/>
        <v>788.22838495052724</v>
      </c>
      <c r="E196" s="57">
        <f t="shared" si="53"/>
        <v>765.14188888670765</v>
      </c>
      <c r="F196" s="57">
        <f t="shared" si="53"/>
        <v>832.57736060631032</v>
      </c>
      <c r="G196" s="57">
        <f t="shared" si="53"/>
        <v>780.32182796186316</v>
      </c>
      <c r="H196" s="57">
        <f t="shared" si="53"/>
        <v>820.99914504288859</v>
      </c>
      <c r="I196" s="57">
        <f t="shared" si="53"/>
        <v>885.64425574737845</v>
      </c>
      <c r="J196" s="57">
        <f t="shared" si="53"/>
        <v>916.19257867266447</v>
      </c>
      <c r="K196" s="57">
        <f t="shared" si="53"/>
        <v>940.3123699802411</v>
      </c>
      <c r="L196" s="57">
        <f t="shared" si="53"/>
        <v>938.42852325013882</v>
      </c>
      <c r="M196" s="57">
        <f t="shared" si="53"/>
        <v>913.06024347866423</v>
      </c>
      <c r="N196" s="57">
        <f t="shared" si="53"/>
        <v>913.02405062262039</v>
      </c>
      <c r="O196" s="57">
        <f t="shared" si="53"/>
        <v>912.44801630382392</v>
      </c>
      <c r="P196" s="57">
        <f t="shared" si="53"/>
        <v>918.7683022696292</v>
      </c>
      <c r="Q196" s="57">
        <f t="shared" si="53"/>
        <v>923.51209126502249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941.09223021737728</v>
      </c>
      <c r="C197" s="157">
        <f t="shared" si="54"/>
        <v>939.89351485226859</v>
      </c>
      <c r="D197" s="157">
        <f t="shared" si="54"/>
        <v>999.33923820050768</v>
      </c>
      <c r="E197" s="157">
        <f t="shared" si="54"/>
        <v>1016.947839818863</v>
      </c>
      <c r="F197" s="157">
        <f t="shared" si="54"/>
        <v>1013.3975228732579</v>
      </c>
      <c r="G197" s="157">
        <f t="shared" si="54"/>
        <v>993.75630379314805</v>
      </c>
      <c r="H197" s="157">
        <f t="shared" si="54"/>
        <v>1046.2055502664157</v>
      </c>
      <c r="I197" s="157">
        <f t="shared" si="54"/>
        <v>1109.432961993251</v>
      </c>
      <c r="J197" s="157">
        <f t="shared" si="54"/>
        <v>1109.246137599024</v>
      </c>
      <c r="K197" s="157">
        <f t="shared" si="54"/>
        <v>1107.8605392473748</v>
      </c>
      <c r="L197" s="157">
        <f t="shared" si="54"/>
        <v>1117.3357730858386</v>
      </c>
      <c r="M197" s="157">
        <f t="shared" si="54"/>
        <v>1051.4307763626066</v>
      </c>
      <c r="N197" s="157">
        <f t="shared" si="54"/>
        <v>1163.0206232528235</v>
      </c>
      <c r="O197" s="157">
        <f t="shared" si="54"/>
        <v>1100.0979982398242</v>
      </c>
      <c r="P197" s="157">
        <f t="shared" si="54"/>
        <v>1094.1112936317688</v>
      </c>
      <c r="Q197" s="157">
        <f t="shared" si="54"/>
        <v>1155.7264562802011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928.91819723079288</v>
      </c>
      <c r="C198" s="156">
        <f t="shared" si="55"/>
        <v>938.97336614142421</v>
      </c>
      <c r="D198" s="156">
        <f t="shared" si="55"/>
        <v>978.70464361147924</v>
      </c>
      <c r="E198" s="156">
        <f t="shared" si="55"/>
        <v>990.40989968150188</v>
      </c>
      <c r="F198" s="156">
        <f t="shared" si="55"/>
        <v>1011.6820792399701</v>
      </c>
      <c r="G198" s="156">
        <f t="shared" si="55"/>
        <v>1014.3593394199378</v>
      </c>
      <c r="H198" s="156">
        <f t="shared" si="55"/>
        <v>1035.9192748314033</v>
      </c>
      <c r="I198" s="156">
        <f t="shared" si="55"/>
        <v>1069.4097625284116</v>
      </c>
      <c r="J198" s="156">
        <f t="shared" si="55"/>
        <v>1080.3188958669029</v>
      </c>
      <c r="K198" s="156">
        <f t="shared" si="55"/>
        <v>1077.1280088798321</v>
      </c>
      <c r="L198" s="156">
        <f t="shared" si="55"/>
        <v>1091.9622067103085</v>
      </c>
      <c r="M198" s="156">
        <f t="shared" si="55"/>
        <v>1059.0567658314751</v>
      </c>
      <c r="N198" s="156">
        <f t="shared" si="55"/>
        <v>1067.4187570957479</v>
      </c>
      <c r="O198" s="156">
        <f t="shared" si="55"/>
        <v>1066.943379721175</v>
      </c>
      <c r="P198" s="156">
        <f t="shared" si="55"/>
        <v>1050.5278204876586</v>
      </c>
      <c r="Q198" s="156">
        <f t="shared" si="55"/>
        <v>1038.3715106641794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941.68137824676546</v>
      </c>
      <c r="C199" s="57">
        <f t="shared" si="56"/>
        <v>939.93823876469662</v>
      </c>
      <c r="D199" s="57">
        <f t="shared" si="56"/>
        <v>999.83834502853233</v>
      </c>
      <c r="E199" s="57">
        <f t="shared" si="56"/>
        <v>1017.5943713876474</v>
      </c>
      <c r="F199" s="57">
        <f t="shared" si="56"/>
        <v>1013.4445914973539</v>
      </c>
      <c r="G199" s="57">
        <f t="shared" si="56"/>
        <v>993.22947830777161</v>
      </c>
      <c r="H199" s="57">
        <f t="shared" si="56"/>
        <v>1046.4595511854311</v>
      </c>
      <c r="I199" s="57">
        <f t="shared" si="56"/>
        <v>1110.5183883943093</v>
      </c>
      <c r="J199" s="57">
        <f t="shared" si="56"/>
        <v>1110.0703701001403</v>
      </c>
      <c r="K199" s="57">
        <f t="shared" si="56"/>
        <v>1108.4869298924934</v>
      </c>
      <c r="L199" s="57">
        <f t="shared" si="56"/>
        <v>1118.2429364694983</v>
      </c>
      <c r="M199" s="57">
        <f t="shared" si="56"/>
        <v>1051.1681961908555</v>
      </c>
      <c r="N199" s="57">
        <f t="shared" si="56"/>
        <v>1163.766917094054</v>
      </c>
      <c r="O199" s="57">
        <f t="shared" si="56"/>
        <v>1101.5120803918485</v>
      </c>
      <c r="P199" s="57">
        <f t="shared" si="56"/>
        <v>1097.6322356053875</v>
      </c>
      <c r="Q199" s="57">
        <f t="shared" si="56"/>
        <v>1164.3544134824667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128.69848609394435</v>
      </c>
      <c r="C201" s="168">
        <f t="shared" si="57"/>
        <v>123.66280317141596</v>
      </c>
      <c r="D201" s="168">
        <f t="shared" si="57"/>
        <v>105.13662179142808</v>
      </c>
      <c r="E201" s="168">
        <f t="shared" si="57"/>
        <v>101.008899827439</v>
      </c>
      <c r="F201" s="168">
        <f t="shared" si="57"/>
        <v>101.5451674017787</v>
      </c>
      <c r="G201" s="168">
        <f t="shared" si="57"/>
        <v>93.281455255335686</v>
      </c>
      <c r="H201" s="168">
        <f t="shared" si="57"/>
        <v>85.584463277586195</v>
      </c>
      <c r="I201" s="168">
        <f t="shared" si="57"/>
        <v>77.017486343562354</v>
      </c>
      <c r="J201" s="168">
        <f t="shared" si="57"/>
        <v>70.247946042350975</v>
      </c>
      <c r="K201" s="168">
        <f t="shared" si="57"/>
        <v>59.712412790631888</v>
      </c>
      <c r="L201" s="168">
        <f t="shared" si="57"/>
        <v>55.583327170053153</v>
      </c>
      <c r="M201" s="168">
        <f t="shared" si="57"/>
        <v>45.139572552965802</v>
      </c>
      <c r="N201" s="168">
        <f t="shared" si="57"/>
        <v>21.013673494027692</v>
      </c>
      <c r="O201" s="168">
        <f t="shared" si="57"/>
        <v>63.792274961804765</v>
      </c>
      <c r="P201" s="168">
        <f t="shared" si="57"/>
        <v>82.29018540508838</v>
      </c>
      <c r="Q201" s="168">
        <f t="shared" si="57"/>
        <v>76.924751331005297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104.319960218707</v>
      </c>
      <c r="C206" s="157">
        <f t="shared" si="62"/>
        <v>99.516717939012338</v>
      </c>
      <c r="D206" s="157">
        <f t="shared" si="62"/>
        <v>92.507080569234347</v>
      </c>
      <c r="E206" s="157">
        <f t="shared" si="62"/>
        <v>88.409088831846333</v>
      </c>
      <c r="F206" s="157">
        <f t="shared" si="62"/>
        <v>87.414851849003227</v>
      </c>
      <c r="G206" s="157">
        <f t="shared" si="62"/>
        <v>80.202591997148289</v>
      </c>
      <c r="H206" s="157">
        <f t="shared" si="62"/>
        <v>72.851266473382864</v>
      </c>
      <c r="I206" s="157">
        <f t="shared" si="62"/>
        <v>62.835918310147157</v>
      </c>
      <c r="J206" s="157">
        <f t="shared" si="62"/>
        <v>55.432528125855136</v>
      </c>
      <c r="K206" s="157">
        <f t="shared" si="62"/>
        <v>49.117388746935745</v>
      </c>
      <c r="L206" s="157">
        <f t="shared" si="62"/>
        <v>37.214507421059892</v>
      </c>
      <c r="M206" s="157">
        <f t="shared" si="62"/>
        <v>28.014237301409661</v>
      </c>
      <c r="N206" s="157">
        <f t="shared" si="62"/>
        <v>17.034703944834778</v>
      </c>
      <c r="O206" s="157">
        <f t="shared" si="62"/>
        <v>42.95322787643228</v>
      </c>
      <c r="P206" s="157">
        <f t="shared" si="62"/>
        <v>44.884526160040629</v>
      </c>
      <c r="Q206" s="157">
        <f t="shared" si="62"/>
        <v>43.077084740374133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514.8807911670192</v>
      </c>
      <c r="C207" s="132">
        <f t="shared" si="63"/>
        <v>514.61953994627584</v>
      </c>
      <c r="D207" s="132">
        <f t="shared" si="63"/>
        <v>531.24914798882025</v>
      </c>
      <c r="E207" s="132">
        <f t="shared" si="63"/>
        <v>534.75930565710189</v>
      </c>
      <c r="F207" s="132">
        <f t="shared" si="63"/>
        <v>546.19189915679158</v>
      </c>
      <c r="G207" s="132">
        <f t="shared" si="63"/>
        <v>547.6850634913892</v>
      </c>
      <c r="H207" s="132">
        <f t="shared" si="63"/>
        <v>554.1056142187972</v>
      </c>
      <c r="I207" s="132">
        <f t="shared" si="63"/>
        <v>576.64413191184178</v>
      </c>
      <c r="J207" s="132">
        <f t="shared" si="63"/>
        <v>592.00310964909977</v>
      </c>
      <c r="K207" s="132">
        <f t="shared" si="63"/>
        <v>594.40137938608245</v>
      </c>
      <c r="L207" s="132">
        <f t="shared" si="63"/>
        <v>597.51268521430961</v>
      </c>
      <c r="M207" s="132">
        <f t="shared" si="63"/>
        <v>582.7549601466111</v>
      </c>
      <c r="N207" s="132">
        <f t="shared" si="63"/>
        <v>570.01158830126769</v>
      </c>
      <c r="O207" s="132">
        <f t="shared" si="63"/>
        <v>556.62462220577095</v>
      </c>
      <c r="P207" s="132">
        <f t="shared" si="63"/>
        <v>550.52215066258873</v>
      </c>
      <c r="Q207" s="132">
        <f t="shared" si="63"/>
        <v>544.55633027583372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131.29460174759018</v>
      </c>
      <c r="C208" s="132">
        <f t="shared" si="64"/>
        <v>131.22798268630058</v>
      </c>
      <c r="D208" s="132">
        <f t="shared" si="64"/>
        <v>159.37474439664626</v>
      </c>
      <c r="E208" s="132">
        <f t="shared" si="64"/>
        <v>176.47057086684364</v>
      </c>
      <c r="F208" s="132">
        <f t="shared" si="64"/>
        <v>159.21493860420458</v>
      </c>
      <c r="G208" s="132">
        <f t="shared" si="64"/>
        <v>187.30829171405492</v>
      </c>
      <c r="H208" s="132">
        <f t="shared" si="64"/>
        <v>177.3137965500149</v>
      </c>
      <c r="I208" s="132">
        <f t="shared" si="64"/>
        <v>172.99323957355239</v>
      </c>
      <c r="J208" s="132">
        <f t="shared" si="64"/>
        <v>177.60093289473011</v>
      </c>
      <c r="K208" s="132">
        <f t="shared" si="64"/>
        <v>172.37640002196403</v>
      </c>
      <c r="L208" s="132">
        <f t="shared" si="64"/>
        <v>179.25380556429297</v>
      </c>
      <c r="M208" s="132">
        <f t="shared" si="64"/>
        <v>181.8195475657426</v>
      </c>
      <c r="N208" s="132">
        <f t="shared" si="64"/>
        <v>177.84361554999569</v>
      </c>
      <c r="O208" s="132">
        <f t="shared" si="64"/>
        <v>173.66688212820063</v>
      </c>
      <c r="P208" s="132">
        <f t="shared" si="64"/>
        <v>171.7629110067279</v>
      </c>
      <c r="Q208" s="132">
        <f t="shared" si="64"/>
        <v>169.90157504606026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131.29460174759018</v>
      </c>
      <c r="C209" s="165">
        <f t="shared" si="65"/>
        <v>131.22798268630058</v>
      </c>
      <c r="D209" s="165">
        <f t="shared" si="65"/>
        <v>159.37474439664626</v>
      </c>
      <c r="E209" s="165">
        <f t="shared" si="65"/>
        <v>176.47057086684364</v>
      </c>
      <c r="F209" s="165">
        <f t="shared" si="65"/>
        <v>159.21493860420458</v>
      </c>
      <c r="G209" s="165">
        <f t="shared" si="65"/>
        <v>187.30829171405492</v>
      </c>
      <c r="H209" s="165">
        <f t="shared" si="65"/>
        <v>177.3137965500149</v>
      </c>
      <c r="I209" s="165">
        <f t="shared" si="65"/>
        <v>172.99323957355239</v>
      </c>
      <c r="J209" s="165">
        <f t="shared" si="65"/>
        <v>177.60093289473011</v>
      </c>
      <c r="K209" s="165">
        <f t="shared" si="65"/>
        <v>172.37640002196403</v>
      </c>
      <c r="L209" s="165">
        <f t="shared" si="65"/>
        <v>179.25380556429297</v>
      </c>
      <c r="M209" s="165">
        <f t="shared" si="65"/>
        <v>181.8195475657426</v>
      </c>
      <c r="N209" s="165">
        <f t="shared" si="65"/>
        <v>177.84361554999569</v>
      </c>
      <c r="O209" s="165">
        <f t="shared" si="65"/>
        <v>173.66688212820063</v>
      </c>
      <c r="P209" s="165">
        <f t="shared" si="65"/>
        <v>171.7629110067279</v>
      </c>
      <c r="Q209" s="165">
        <f t="shared" si="65"/>
        <v>169.90157504606026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24.378525875237347</v>
      </c>
      <c r="C215" s="157">
        <f t="shared" si="71"/>
        <v>24.146085232403621</v>
      </c>
      <c r="D215" s="157">
        <f t="shared" si="71"/>
        <v>12.629541222193733</v>
      </c>
      <c r="E215" s="157">
        <f t="shared" si="71"/>
        <v>12.599810995592659</v>
      </c>
      <c r="F215" s="157">
        <f t="shared" si="71"/>
        <v>14.130315552775466</v>
      </c>
      <c r="G215" s="157">
        <f t="shared" si="71"/>
        <v>13.078863258187397</v>
      </c>
      <c r="H215" s="157">
        <f t="shared" si="71"/>
        <v>12.733196804203335</v>
      </c>
      <c r="I215" s="157">
        <f t="shared" si="71"/>
        <v>14.181568033415195</v>
      </c>
      <c r="J215" s="157">
        <f t="shared" si="71"/>
        <v>14.815417916495841</v>
      </c>
      <c r="K215" s="157">
        <f t="shared" si="71"/>
        <v>10.595024043696146</v>
      </c>
      <c r="L215" s="157">
        <f t="shared" si="71"/>
        <v>18.368819748993264</v>
      </c>
      <c r="M215" s="157">
        <f t="shared" si="71"/>
        <v>17.125335251556141</v>
      </c>
      <c r="N215" s="157">
        <f t="shared" si="71"/>
        <v>3.9789695491929149</v>
      </c>
      <c r="O215" s="157">
        <f t="shared" si="71"/>
        <v>20.839047085372489</v>
      </c>
      <c r="P215" s="157">
        <f t="shared" si="71"/>
        <v>37.405659245047744</v>
      </c>
      <c r="Q215" s="157">
        <f t="shared" si="71"/>
        <v>33.847666590631171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528.13134072820219</v>
      </c>
      <c r="C216" s="156">
        <f t="shared" si="72"/>
        <v>520.92706865653861</v>
      </c>
      <c r="D216" s="156">
        <f t="shared" si="72"/>
        <v>534.77319531127137</v>
      </c>
      <c r="E216" s="156">
        <f t="shared" si="72"/>
        <v>529.77955300218605</v>
      </c>
      <c r="F216" s="156">
        <f t="shared" si="72"/>
        <v>529.11796001776781</v>
      </c>
      <c r="G216" s="156">
        <f t="shared" si="72"/>
        <v>524.56567083693199</v>
      </c>
      <c r="H216" s="156">
        <f t="shared" si="72"/>
        <v>528.38947869507717</v>
      </c>
      <c r="I216" s="156">
        <f t="shared" si="72"/>
        <v>537.10207703537094</v>
      </c>
      <c r="J216" s="156">
        <f t="shared" si="72"/>
        <v>534.77692738449389</v>
      </c>
      <c r="K216" s="156">
        <f t="shared" si="72"/>
        <v>530.41743950458556</v>
      </c>
      <c r="L216" s="156">
        <f t="shared" si="72"/>
        <v>532.14889017135999</v>
      </c>
      <c r="M216" s="156">
        <f t="shared" si="72"/>
        <v>514.48819935623533</v>
      </c>
      <c r="N216" s="156">
        <f t="shared" si="72"/>
        <v>513.69363322360937</v>
      </c>
      <c r="O216" s="156">
        <f t="shared" si="72"/>
        <v>509.43205804907086</v>
      </c>
      <c r="P216" s="156">
        <f t="shared" si="72"/>
        <v>500.4262251502285</v>
      </c>
      <c r="Q216" s="156">
        <f t="shared" si="72"/>
        <v>494.23370917898859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125.09775584918853</v>
      </c>
      <c r="C219" s="184">
        <f>C165/RES_summary!C$19</f>
        <v>128.96123705776668</v>
      </c>
      <c r="D219" s="184">
        <f>D165/RES_summary!D$19</f>
        <v>136.49962406590163</v>
      </c>
      <c r="E219" s="184">
        <f>E165/RES_summary!E$19</f>
        <v>154.88404650352641</v>
      </c>
      <c r="F219" s="184">
        <f>F165/RES_summary!F$19</f>
        <v>146.49298804893789</v>
      </c>
      <c r="G219" s="184">
        <f>G165/RES_summary!G$19</f>
        <v>145.00095160359774</v>
      </c>
      <c r="H219" s="184">
        <f>H165/RES_summary!H$19</f>
        <v>148.84422819563474</v>
      </c>
      <c r="I219" s="184">
        <f>I165/RES_summary!I$19</f>
        <v>147.68631871984113</v>
      </c>
      <c r="J219" s="184">
        <f>J165/RES_summary!J$19</f>
        <v>140.36239693761388</v>
      </c>
      <c r="K219" s="184">
        <f>K165/RES_summary!K$19</f>
        <v>127.71840935446005</v>
      </c>
      <c r="L219" s="184">
        <f>L165/RES_summary!L$19</f>
        <v>119.40970412497457</v>
      </c>
      <c r="M219" s="184">
        <f>M165/RES_summary!M$19</f>
        <v>134.953073329413</v>
      </c>
      <c r="N219" s="184">
        <f>N165/RES_summary!N$19</f>
        <v>133.5235515680657</v>
      </c>
      <c r="O219" s="184">
        <f>O165/RES_summary!O$19</f>
        <v>89.921704563827888</v>
      </c>
      <c r="P219" s="184">
        <f>P165/RES_summary!P$19</f>
        <v>89.075774082303639</v>
      </c>
      <c r="Q219" s="184">
        <f>Q165/RES_summary!Q$19</f>
        <v>112.81523350344803</v>
      </c>
    </row>
    <row r="220" spans="1:17" ht="12" customHeight="1" x14ac:dyDescent="0.25">
      <c r="A220" s="158" t="s">
        <v>65</v>
      </c>
      <c r="B220" s="178">
        <f>B166/RES_summary!B$19</f>
        <v>88.305941507686398</v>
      </c>
      <c r="C220" s="178">
        <f>C166/RES_summary!C$19</f>
        <v>92.078514953610679</v>
      </c>
      <c r="D220" s="178">
        <f>D166/RES_summary!D$19</f>
        <v>98.023399568438165</v>
      </c>
      <c r="E220" s="178">
        <f>E166/RES_summary!E$19</f>
        <v>115.73460959721096</v>
      </c>
      <c r="F220" s="178">
        <f>F166/RES_summary!F$19</f>
        <v>107.10751085287617</v>
      </c>
      <c r="G220" s="178">
        <f>G166/RES_summary!G$19</f>
        <v>105.95560063167731</v>
      </c>
      <c r="H220" s="178">
        <f>H166/RES_summary!H$19</f>
        <v>108.5171684551388</v>
      </c>
      <c r="I220" s="178">
        <f>I166/RES_summary!I$19</f>
        <v>106.00720715593883</v>
      </c>
      <c r="J220" s="178">
        <f>J166/RES_summary!J$19</f>
        <v>98.321376793871252</v>
      </c>
      <c r="K220" s="178">
        <f>K166/RES_summary!K$19</f>
        <v>86.048494214967661</v>
      </c>
      <c r="L220" s="178">
        <f>L166/RES_summary!L$19</f>
        <v>77.841620301614597</v>
      </c>
      <c r="M220" s="178">
        <f>M166/RES_summary!M$19</f>
        <v>95.692012430235465</v>
      </c>
      <c r="N220" s="178">
        <f>N166/RES_summary!N$19</f>
        <v>91.931552644779444</v>
      </c>
      <c r="O220" s="178">
        <f>O166/RES_summary!O$19</f>
        <v>49.76479591834412</v>
      </c>
      <c r="P220" s="178">
        <f>P166/RES_summary!P$19</f>
        <v>49.235661395376631</v>
      </c>
      <c r="Q220" s="178">
        <f>Q166/RES_summary!Q$19</f>
        <v>71.584052114526884</v>
      </c>
    </row>
    <row r="221" spans="1:17" ht="12" customHeight="1" x14ac:dyDescent="0.25">
      <c r="A221" s="23" t="s">
        <v>60</v>
      </c>
      <c r="B221" s="176">
        <f>B167/RES_summary!B$19</f>
        <v>88.305941507686398</v>
      </c>
      <c r="C221" s="176">
        <f>C167/RES_summary!C$19</f>
        <v>92.078514953610679</v>
      </c>
      <c r="D221" s="176">
        <f>D167/RES_summary!D$19</f>
        <v>98.023399568438165</v>
      </c>
      <c r="E221" s="176">
        <f>E167/RES_summary!E$19</f>
        <v>115.73460959721096</v>
      </c>
      <c r="F221" s="176">
        <f>F167/RES_summary!F$19</f>
        <v>107.10751085287617</v>
      </c>
      <c r="G221" s="176">
        <f>G167/RES_summary!G$19</f>
        <v>105.95560063167731</v>
      </c>
      <c r="H221" s="176">
        <f>H167/RES_summary!H$19</f>
        <v>108.5171684551388</v>
      </c>
      <c r="I221" s="176">
        <f>I167/RES_summary!I$19</f>
        <v>106.00720715593883</v>
      </c>
      <c r="J221" s="176">
        <f>J167/RES_summary!J$19</f>
        <v>98.321376793871252</v>
      </c>
      <c r="K221" s="176">
        <f>K167/RES_summary!K$19</f>
        <v>86.048494214967661</v>
      </c>
      <c r="L221" s="176">
        <f>L167/RES_summary!L$19</f>
        <v>77.841620301614597</v>
      </c>
      <c r="M221" s="176">
        <f>M167/RES_summary!M$19</f>
        <v>95.692012430235465</v>
      </c>
      <c r="N221" s="176">
        <f>N167/RES_summary!N$19</f>
        <v>91.931552644779444</v>
      </c>
      <c r="O221" s="176">
        <f>O167/RES_summary!O$19</f>
        <v>49.76479591834412</v>
      </c>
      <c r="P221" s="176">
        <f>P167/RES_summary!P$19</f>
        <v>49.235661395376631</v>
      </c>
      <c r="Q221" s="176">
        <f>Q167/RES_summary!Q$19</f>
        <v>71.584052114526884</v>
      </c>
    </row>
    <row r="222" spans="1:17" ht="12" customHeight="1" x14ac:dyDescent="0.25">
      <c r="A222" s="158" t="s">
        <v>112</v>
      </c>
      <c r="B222" s="178">
        <f>B168/RES_summary!B$19</f>
        <v>1.7420055713690441</v>
      </c>
      <c r="C222" s="178">
        <f>C168/RES_summary!C$19</f>
        <v>2.1958647538187086</v>
      </c>
      <c r="D222" s="178">
        <f>D168/RES_summary!D$19</f>
        <v>2.493312870170985</v>
      </c>
      <c r="E222" s="178">
        <f>E168/RES_summary!E$19</f>
        <v>2.7984260422499032</v>
      </c>
      <c r="F222" s="178">
        <f>F168/RES_summary!F$19</f>
        <v>3.1086581179840844</v>
      </c>
      <c r="G222" s="178">
        <f>G168/RES_summary!G$19</f>
        <v>3.4156481607412874</v>
      </c>
      <c r="H222" s="178">
        <f>H168/RES_summary!H$19</f>
        <v>3.6828323735749433</v>
      </c>
      <c r="I222" s="178">
        <f>I168/RES_summary!I$19</f>
        <v>3.9789935436142407</v>
      </c>
      <c r="J222" s="178">
        <f>J168/RES_summary!J$19</f>
        <v>4.2894849015190735</v>
      </c>
      <c r="K222" s="178">
        <f>K168/RES_summary!K$19</f>
        <v>4.3571014478001011</v>
      </c>
      <c r="L222" s="178">
        <f>L168/RES_summary!L$19</f>
        <v>4.2216247659786461</v>
      </c>
      <c r="M222" s="178">
        <f>M168/RES_summary!M$19</f>
        <v>4.1228415028275043</v>
      </c>
      <c r="N222" s="178">
        <f>N168/RES_summary!N$19</f>
        <v>4.0600586803934702</v>
      </c>
      <c r="O222" s="178">
        <f>O168/RES_summary!O$19</f>
        <v>4.050296292346772</v>
      </c>
      <c r="P222" s="178">
        <f>P168/RES_summary!P$19</f>
        <v>4.0076860281009585</v>
      </c>
      <c r="Q222" s="178">
        <f>Q168/RES_summary!Q$19</f>
        <v>4.0923926662184105</v>
      </c>
    </row>
    <row r="223" spans="1:17" ht="12" customHeight="1" x14ac:dyDescent="0.25">
      <c r="A223" s="23" t="s">
        <v>60</v>
      </c>
      <c r="B223" s="177">
        <f>B169/RES_summary!B$19</f>
        <v>1.7420055713690441</v>
      </c>
      <c r="C223" s="177">
        <f>C169/RES_summary!C$19</f>
        <v>2.1958647538187086</v>
      </c>
      <c r="D223" s="177">
        <f>D169/RES_summary!D$19</f>
        <v>2.493312870170985</v>
      </c>
      <c r="E223" s="177">
        <f>E169/RES_summary!E$19</f>
        <v>2.7984260422499032</v>
      </c>
      <c r="F223" s="177">
        <f>F169/RES_summary!F$19</f>
        <v>3.1086581179840844</v>
      </c>
      <c r="G223" s="177">
        <f>G169/RES_summary!G$19</f>
        <v>3.4156481607412874</v>
      </c>
      <c r="H223" s="177">
        <f>H169/RES_summary!H$19</f>
        <v>3.6828323735749433</v>
      </c>
      <c r="I223" s="177">
        <f>I169/RES_summary!I$19</f>
        <v>3.9789935436142407</v>
      </c>
      <c r="J223" s="177">
        <f>J169/RES_summary!J$19</f>
        <v>4.2894849015190735</v>
      </c>
      <c r="K223" s="177">
        <f>K169/RES_summary!K$19</f>
        <v>4.3571014478001011</v>
      </c>
      <c r="L223" s="177">
        <f>L169/RES_summary!L$19</f>
        <v>4.2216247659786461</v>
      </c>
      <c r="M223" s="177">
        <f>M169/RES_summary!M$19</f>
        <v>4.1228415028275043</v>
      </c>
      <c r="N223" s="177">
        <f>N169/RES_summary!N$19</f>
        <v>4.0600586803934702</v>
      </c>
      <c r="O223" s="177">
        <f>O169/RES_summary!O$19</f>
        <v>4.050296292346772</v>
      </c>
      <c r="P223" s="177">
        <f>P169/RES_summary!P$19</f>
        <v>4.0076860281009585</v>
      </c>
      <c r="Q223" s="177">
        <f>Q169/RES_summary!Q$19</f>
        <v>4.0923926662184105</v>
      </c>
    </row>
    <row r="224" spans="1:17" ht="12" customHeight="1" x14ac:dyDescent="0.25">
      <c r="A224" s="158" t="s">
        <v>63</v>
      </c>
      <c r="B224" s="178">
        <f>B170/RES_summary!B$19</f>
        <v>20.167584626121126</v>
      </c>
      <c r="C224" s="178">
        <f>C170/RES_summary!C$19</f>
        <v>20.019217839287023</v>
      </c>
      <c r="D224" s="178">
        <f>D170/RES_summary!D$19</f>
        <v>20.966767547985057</v>
      </c>
      <c r="E224" s="178">
        <f>E170/RES_summary!E$19</f>
        <v>21.237719014845947</v>
      </c>
      <c r="F224" s="178">
        <f>F170/RES_summary!F$19</f>
        <v>21.346740802473349</v>
      </c>
      <c r="G224" s="178">
        <f>G170/RES_summary!G$19</f>
        <v>21.138595399122547</v>
      </c>
      <c r="H224" s="178">
        <f>H170/RES_summary!H$19</f>
        <v>21.560876023359761</v>
      </c>
      <c r="I224" s="178">
        <f>I170/RES_summary!I$19</f>
        <v>21.842948649220194</v>
      </c>
      <c r="J224" s="178">
        <f>J170/RES_summary!J$19</f>
        <v>22.070253660359612</v>
      </c>
      <c r="K224" s="178">
        <f>K170/RES_summary!K$19</f>
        <v>21.883755383792966</v>
      </c>
      <c r="L224" s="178">
        <f>L170/RES_summary!L$19</f>
        <v>21.764910612769086</v>
      </c>
      <c r="M224" s="178">
        <f>M170/RES_summary!M$19</f>
        <v>20.596017035028407</v>
      </c>
      <c r="N224" s="178">
        <f>N170/RES_summary!N$19</f>
        <v>21.886645408487851</v>
      </c>
      <c r="O224" s="178">
        <f>O170/RES_summary!O$19</f>
        <v>21.073726212529031</v>
      </c>
      <c r="P224" s="178">
        <f>P170/RES_summary!P$19</f>
        <v>20.645027482440046</v>
      </c>
      <c r="Q224" s="178">
        <f>Q170/RES_summary!Q$19</f>
        <v>21.303158666362805</v>
      </c>
    </row>
    <row r="225" spans="1:17" ht="12" customHeight="1" x14ac:dyDescent="0.25">
      <c r="A225" s="167" t="s">
        <v>144</v>
      </c>
      <c r="B225" s="183">
        <f>B171/RES_summary!B$19</f>
        <v>26.919450697663901</v>
      </c>
      <c r="C225" s="183">
        <f>C171/RES_summary!C$19</f>
        <v>26.842578710324659</v>
      </c>
      <c r="D225" s="183">
        <f>D171/RES_summary!D$19</f>
        <v>27.627720379712677</v>
      </c>
      <c r="E225" s="183">
        <f>E171/RES_summary!E$19</f>
        <v>27.730534860627138</v>
      </c>
      <c r="F225" s="183">
        <f>F171/RES_summary!F$19</f>
        <v>28.179919797686829</v>
      </c>
      <c r="G225" s="183">
        <f>G171/RES_summary!G$19</f>
        <v>28.177934731538233</v>
      </c>
      <c r="H225" s="183">
        <f>H171/RES_summary!H$19</f>
        <v>28.405720432862886</v>
      </c>
      <c r="I225" s="183">
        <f>I171/RES_summary!I$19</f>
        <v>29.430994586050172</v>
      </c>
      <c r="J225" s="183">
        <f>J171/RES_summary!J$19</f>
        <v>30.043377385121271</v>
      </c>
      <c r="K225" s="183">
        <f>K171/RES_summary!K$19</f>
        <v>29.988339563295717</v>
      </c>
      <c r="L225" s="183">
        <f>L171/RES_summary!L$19</f>
        <v>29.994620881023572</v>
      </c>
      <c r="M225" s="183">
        <f>M171/RES_summary!M$19</f>
        <v>29.097590331122866</v>
      </c>
      <c r="N225" s="183">
        <f>N171/RES_summary!N$19</f>
        <v>28.316523783537843</v>
      </c>
      <c r="O225" s="183">
        <f>O171/RES_summary!O$19</f>
        <v>27.437558648202614</v>
      </c>
      <c r="P225" s="183">
        <f>P171/RES_summary!P$19</f>
        <v>26.956947440181025</v>
      </c>
      <c r="Q225" s="183">
        <f>Q171/RES_summary!Q$19</f>
        <v>26.546243333861959</v>
      </c>
    </row>
    <row r="226" spans="1:17" ht="12" customHeight="1" x14ac:dyDescent="0.25">
      <c r="A226" s="167" t="s">
        <v>143</v>
      </c>
      <c r="B226" s="183">
        <f>B172/RES_summary!B$19</f>
        <v>16.380342538850112</v>
      </c>
      <c r="C226" s="183">
        <f>C172/RES_summary!C$19</f>
        <v>16.40348808571644</v>
      </c>
      <c r="D226" s="183">
        <f>D172/RES_summary!D$19</f>
        <v>17.601729961111332</v>
      </c>
      <c r="E226" s="183">
        <f>E172/RES_summary!E$19</f>
        <v>18.16578941126463</v>
      </c>
      <c r="F226" s="183">
        <f>F172/RES_summary!F$19</f>
        <v>17.973981522584538</v>
      </c>
      <c r="G226" s="183">
        <f>G172/RES_summary!G$19</f>
        <v>18.758265066645656</v>
      </c>
      <c r="H226" s="183">
        <f>H172/RES_summary!H$19</f>
        <v>18.652210332737685</v>
      </c>
      <c r="I226" s="183">
        <f>I172/RES_summary!I$19</f>
        <v>19.099202709622958</v>
      </c>
      <c r="J226" s="183">
        <f>J172/RES_summary!J$19</f>
        <v>19.576847036831733</v>
      </c>
      <c r="K226" s="183">
        <f>K172/RES_summary!K$19</f>
        <v>19.475030628882045</v>
      </c>
      <c r="L226" s="183">
        <f>L172/RES_summary!L$19</f>
        <v>19.70143425537562</v>
      </c>
      <c r="M226" s="183">
        <f>M172/RES_summary!M$19</f>
        <v>19.43655786577656</v>
      </c>
      <c r="N226" s="183">
        <f>N172/RES_summary!N$19</f>
        <v>19.139767278506934</v>
      </c>
      <c r="O226" s="183">
        <f>O172/RES_summary!O$19</f>
        <v>18.779349134652009</v>
      </c>
      <c r="P226" s="183">
        <f>P172/RES_summary!P$19</f>
        <v>18.632004303541152</v>
      </c>
      <c r="Q226" s="183">
        <f>Q172/RES_summary!Q$19</f>
        <v>18.510949645809657</v>
      </c>
    </row>
    <row r="227" spans="1:17" ht="12" customHeight="1" x14ac:dyDescent="0.25">
      <c r="A227" s="166" t="s">
        <v>57</v>
      </c>
      <c r="B227" s="182">
        <f>B173/RES_summary!B$19</f>
        <v>6.8644599279043099</v>
      </c>
      <c r="C227" s="182">
        <f>C173/RES_summary!C$19</f>
        <v>6.844857571132799</v>
      </c>
      <c r="D227" s="182">
        <f>D173/RES_summary!D$19</f>
        <v>8.2883161139138153</v>
      </c>
      <c r="E227" s="182">
        <f>E173/RES_summary!E$19</f>
        <v>9.151076504006955</v>
      </c>
      <c r="F227" s="182">
        <f>F173/RES_summary!F$19</f>
        <v>8.2144466210257061</v>
      </c>
      <c r="G227" s="182">
        <f>G173/RES_summary!G$19</f>
        <v>9.6368536781860676</v>
      </c>
      <c r="H227" s="182">
        <f>H173/RES_summary!H$19</f>
        <v>9.0898305385161127</v>
      </c>
      <c r="I227" s="182">
        <f>I173/RES_summary!I$19</f>
        <v>8.8292983758150463</v>
      </c>
      <c r="J227" s="182">
        <f>J173/RES_summary!J$19</f>
        <v>9.0130132155363878</v>
      </c>
      <c r="K227" s="182">
        <f>K173/RES_summary!K$19</f>
        <v>8.6966184733557643</v>
      </c>
      <c r="L227" s="182">
        <f>L173/RES_summary!L$19</f>
        <v>8.9983862643070758</v>
      </c>
      <c r="M227" s="182">
        <f>M173/RES_summary!M$19</f>
        <v>9.0784481833103321</v>
      </c>
      <c r="N227" s="182">
        <f>N173/RES_summary!N$19</f>
        <v>8.8347554204638126</v>
      </c>
      <c r="O227" s="182">
        <f>O173/RES_summary!O$19</f>
        <v>8.5605182982392201</v>
      </c>
      <c r="P227" s="182">
        <f>P173/RES_summary!P$19</f>
        <v>8.4105676013364885</v>
      </c>
      <c r="Q227" s="182">
        <f>Q173/RES_summary!Q$19</f>
        <v>8.2824279201649365</v>
      </c>
    </row>
    <row r="228" spans="1:17" ht="12" customHeight="1" x14ac:dyDescent="0.25">
      <c r="A228" s="147" t="s">
        <v>59</v>
      </c>
      <c r="B228" s="181">
        <f>B174/RES_summary!B$19</f>
        <v>9.5158826109458019</v>
      </c>
      <c r="C228" s="181">
        <f>C174/RES_summary!C$19</f>
        <v>9.5586305145836388</v>
      </c>
      <c r="D228" s="181">
        <f>D174/RES_summary!D$19</f>
        <v>9.3134138471975181</v>
      </c>
      <c r="E228" s="181">
        <f>E174/RES_summary!E$19</f>
        <v>9.0147129072576764</v>
      </c>
      <c r="F228" s="181">
        <f>F174/RES_summary!F$19</f>
        <v>9.7595349015588333</v>
      </c>
      <c r="G228" s="181">
        <f>G174/RES_summary!G$19</f>
        <v>9.1214113884595882</v>
      </c>
      <c r="H228" s="181">
        <f>H174/RES_summary!H$19</f>
        <v>9.5623797942215703</v>
      </c>
      <c r="I228" s="181">
        <f>I174/RES_summary!I$19</f>
        <v>10.269904333807919</v>
      </c>
      <c r="J228" s="181">
        <f>J174/RES_summary!J$19</f>
        <v>10.563833821295345</v>
      </c>
      <c r="K228" s="181">
        <f>K174/RES_summary!K$19</f>
        <v>10.778412155526281</v>
      </c>
      <c r="L228" s="181">
        <f>L174/RES_summary!L$19</f>
        <v>10.703047991068544</v>
      </c>
      <c r="M228" s="181">
        <f>M174/RES_summary!M$19</f>
        <v>10.358109682466226</v>
      </c>
      <c r="N228" s="181">
        <f>N174/RES_summary!N$19</f>
        <v>10.305011858043116</v>
      </c>
      <c r="O228" s="181">
        <f>O174/RES_summary!O$19</f>
        <v>10.218830836412788</v>
      </c>
      <c r="P228" s="181">
        <f>P174/RES_summary!P$19</f>
        <v>10.221436702204661</v>
      </c>
      <c r="Q228" s="181">
        <f>Q174/RES_summary!Q$19</f>
        <v>10.228521725644718</v>
      </c>
    </row>
    <row r="229" spans="1:17" ht="12" customHeight="1" x14ac:dyDescent="0.25">
      <c r="A229" s="163" t="s">
        <v>142</v>
      </c>
      <c r="B229" s="180">
        <f>B175/RES_summary!B$19</f>
        <v>21.356964144300417</v>
      </c>
      <c r="C229" s="180">
        <f>C175/RES_summary!C$19</f>
        <v>21.161228818226345</v>
      </c>
      <c r="D229" s="180">
        <f>D175/RES_summary!D$19</f>
        <v>22.310492817167805</v>
      </c>
      <c r="E229" s="180">
        <f>E175/RES_summary!E$19</f>
        <v>22.663551384270402</v>
      </c>
      <c r="F229" s="180">
        <f>F175/RES_summary!F$19</f>
        <v>22.768506348973659</v>
      </c>
      <c r="G229" s="180">
        <f>G175/RES_summary!G$19</f>
        <v>22.256435657654777</v>
      </c>
      <c r="H229" s="180">
        <f>H175/RES_summary!H$19</f>
        <v>23.164418183096892</v>
      </c>
      <c r="I229" s="180">
        <f>I175/RES_summary!I$19</f>
        <v>24.93159898867448</v>
      </c>
      <c r="J229" s="180">
        <f>J175/RES_summary!J$19</f>
        <v>25.359124484477089</v>
      </c>
      <c r="K229" s="180">
        <f>K175/RES_summary!K$19</f>
        <v>25.278896640970277</v>
      </c>
      <c r="L229" s="180">
        <f>L175/RES_summary!L$19</f>
        <v>25.104322366402137</v>
      </c>
      <c r="M229" s="180">
        <f>M175/RES_summary!M$19</f>
        <v>23.337524301964184</v>
      </c>
      <c r="N229" s="180">
        <f>N175/RES_summary!N$19</f>
        <v>25.764111741879134</v>
      </c>
      <c r="O229" s="180">
        <f>O175/RES_summary!O$19</f>
        <v>24.288194513651018</v>
      </c>
      <c r="P229" s="180">
        <f>P175/RES_summary!P$19</f>
        <v>23.59849645425632</v>
      </c>
      <c r="Q229" s="180">
        <f>Q175/RES_summary!Q$19</f>
        <v>25.074124360006646</v>
      </c>
    </row>
    <row r="230" spans="1:17" ht="12" customHeight="1" x14ac:dyDescent="0.25">
      <c r="A230" s="161" t="s">
        <v>141</v>
      </c>
      <c r="B230" s="179">
        <f>B176/RES_summary!B$19</f>
        <v>14.961908467742417</v>
      </c>
      <c r="C230" s="179">
        <f>C176/RES_summary!C$19</f>
        <v>14.95474386323137</v>
      </c>
      <c r="D230" s="179">
        <f>D176/RES_summary!D$19</f>
        <v>16.006561692347866</v>
      </c>
      <c r="E230" s="179">
        <f>E176/RES_summary!E$19</f>
        <v>16.493684864066903</v>
      </c>
      <c r="F230" s="179">
        <f>F176/RES_summary!F$19</f>
        <v>16.396554502284655</v>
      </c>
      <c r="G230" s="179">
        <f>G176/RES_summary!G$19</f>
        <v>16.733112383377499</v>
      </c>
      <c r="H230" s="179">
        <f>H176/RES_summary!H$19</f>
        <v>16.974993612812575</v>
      </c>
      <c r="I230" s="179">
        <f>I176/RES_summary!I$19</f>
        <v>17.749384030410251</v>
      </c>
      <c r="J230" s="179">
        <f>J176/RES_summary!J$19</f>
        <v>18.171571166638479</v>
      </c>
      <c r="K230" s="179">
        <f>K176/RES_summary!K$19</f>
        <v>18.109292181407675</v>
      </c>
      <c r="L230" s="179">
        <f>L176/RES_summary!L$19</f>
        <v>18.234344700989197</v>
      </c>
      <c r="M230" s="179">
        <f>M176/RES_summary!M$19</f>
        <v>17.639417264679057</v>
      </c>
      <c r="N230" s="179">
        <f>N176/RES_summary!N$19</f>
        <v>18.343414721509426</v>
      </c>
      <c r="O230" s="179">
        <f>O176/RES_summary!O$19</f>
        <v>17.796747524671922</v>
      </c>
      <c r="P230" s="179">
        <f>P176/RES_summary!P$19</f>
        <v>17.584167595932627</v>
      </c>
      <c r="Q230" s="179">
        <f>Q176/RES_summary!Q$19</f>
        <v>18.05164852596679</v>
      </c>
    </row>
    <row r="231" spans="1:17" ht="12" customHeight="1" x14ac:dyDescent="0.25">
      <c r="A231" s="148" t="s">
        <v>60</v>
      </c>
      <c r="B231" s="177">
        <f>B177/RES_summary!B$19</f>
        <v>5.4460258567966129</v>
      </c>
      <c r="C231" s="177">
        <f>C177/RES_summary!C$19</f>
        <v>5.3961133486477264</v>
      </c>
      <c r="D231" s="177">
        <f>D177/RES_summary!D$19</f>
        <v>6.6931478451503503</v>
      </c>
      <c r="E231" s="177">
        <f>E177/RES_summary!E$19</f>
        <v>7.4789719568092297</v>
      </c>
      <c r="F231" s="177">
        <f>F177/RES_summary!F$19</f>
        <v>6.6370196007258206</v>
      </c>
      <c r="G231" s="177">
        <f>G177/RES_summary!G$19</f>
        <v>7.6117009949179195</v>
      </c>
      <c r="H231" s="177">
        <f>H177/RES_summary!H$19</f>
        <v>7.4126138185910024</v>
      </c>
      <c r="I231" s="177">
        <f>I177/RES_summary!I$19</f>
        <v>7.4794796966023354</v>
      </c>
      <c r="J231" s="177">
        <f>J177/RES_summary!J$19</f>
        <v>7.6077373453431356</v>
      </c>
      <c r="K231" s="177">
        <f>K177/RES_summary!K$19</f>
        <v>7.3308800258813882</v>
      </c>
      <c r="L231" s="177">
        <f>L177/RES_summary!L$19</f>
        <v>7.5312967099206478</v>
      </c>
      <c r="M231" s="177">
        <f>M177/RES_summary!M$19</f>
        <v>7.2813075822128335</v>
      </c>
      <c r="N231" s="177">
        <f>N177/RES_summary!N$19</f>
        <v>8.0384028634663025</v>
      </c>
      <c r="O231" s="177">
        <f>O177/RES_summary!O$19</f>
        <v>7.5779166882591165</v>
      </c>
      <c r="P231" s="177">
        <f>P177/RES_summary!P$19</f>
        <v>7.3627308937279734</v>
      </c>
      <c r="Q231" s="177">
        <f>Q177/RES_summary!Q$19</f>
        <v>7.823126800322072</v>
      </c>
    </row>
    <row r="232" spans="1:17" ht="12" customHeight="1" x14ac:dyDescent="0.25">
      <c r="A232" s="159" t="s">
        <v>59</v>
      </c>
      <c r="B232" s="176">
        <f>B178/RES_summary!B$19</f>
        <v>9.5158826109458037</v>
      </c>
      <c r="C232" s="176">
        <f>C178/RES_summary!C$19</f>
        <v>9.5586305145836423</v>
      </c>
      <c r="D232" s="176">
        <f>D178/RES_summary!D$19</f>
        <v>9.3134138471975163</v>
      </c>
      <c r="E232" s="176">
        <f>E178/RES_summary!E$19</f>
        <v>9.0147129072576764</v>
      </c>
      <c r="F232" s="176">
        <f>F178/RES_summary!F$19</f>
        <v>9.7595349015588333</v>
      </c>
      <c r="G232" s="176">
        <f>G178/RES_summary!G$19</f>
        <v>9.1214113884595811</v>
      </c>
      <c r="H232" s="176">
        <f>H178/RES_summary!H$19</f>
        <v>9.5623797942215703</v>
      </c>
      <c r="I232" s="176">
        <f>I178/RES_summary!I$19</f>
        <v>10.269904333807915</v>
      </c>
      <c r="J232" s="176">
        <f>J178/RES_summary!J$19</f>
        <v>10.563833821295344</v>
      </c>
      <c r="K232" s="176">
        <f>K178/RES_summary!K$19</f>
        <v>10.778412155526285</v>
      </c>
      <c r="L232" s="176">
        <f>L178/RES_summary!L$19</f>
        <v>10.703047991068546</v>
      </c>
      <c r="M232" s="176">
        <f>M178/RES_summary!M$19</f>
        <v>10.358109682466221</v>
      </c>
      <c r="N232" s="176">
        <f>N178/RES_summary!N$19</f>
        <v>10.30501185804312</v>
      </c>
      <c r="O232" s="176">
        <f>O178/RES_summary!O$19</f>
        <v>10.218830836412801</v>
      </c>
      <c r="P232" s="176">
        <f>P178/RES_summary!P$19</f>
        <v>10.221436702204654</v>
      </c>
      <c r="Q232" s="176">
        <f>Q178/RES_summary!Q$19</f>
        <v>10.228521725644717</v>
      </c>
    </row>
    <row r="233" spans="1:17" ht="12" customHeight="1" x14ac:dyDescent="0.25">
      <c r="A233" s="158" t="s">
        <v>62</v>
      </c>
      <c r="B233" s="178">
        <f>B179/RES_summary!B$19</f>
        <v>14.88222414401196</v>
      </c>
      <c r="C233" s="178">
        <f>C179/RES_summary!C$19</f>
        <v>14.667639511050268</v>
      </c>
      <c r="D233" s="178">
        <f>D179/RES_summary!D$19</f>
        <v>15.016144079307407</v>
      </c>
      <c r="E233" s="178">
        <f>E179/RES_summary!E$19</f>
        <v>15.113291849219586</v>
      </c>
      <c r="F233" s="178">
        <f>F179/RES_summary!F$19</f>
        <v>14.930078275604282</v>
      </c>
      <c r="G233" s="178">
        <f>G179/RES_summary!G$19</f>
        <v>14.491107412056593</v>
      </c>
      <c r="H233" s="178">
        <f>H179/RES_summary!H$19</f>
        <v>15.08335134356124</v>
      </c>
      <c r="I233" s="178">
        <f>I179/RES_summary!I$19</f>
        <v>15.857169371067849</v>
      </c>
      <c r="J233" s="178">
        <f>J179/RES_summary!J$19</f>
        <v>15.681281581863942</v>
      </c>
      <c r="K233" s="178">
        <f>K179/RES_summary!K$19</f>
        <v>15.429058307899323</v>
      </c>
      <c r="L233" s="178">
        <f>L179/RES_summary!L$19</f>
        <v>15.581548444612242</v>
      </c>
      <c r="M233" s="178">
        <f>M179/RES_summary!M$19</f>
        <v>14.542202361321609</v>
      </c>
      <c r="N233" s="178">
        <f>N179/RES_summary!N$19</f>
        <v>15.645294834404906</v>
      </c>
      <c r="O233" s="178">
        <f>O179/RES_summary!O$19</f>
        <v>15.032886140607969</v>
      </c>
      <c r="P233" s="178">
        <f>P179/RES_summary!P$19</f>
        <v>15.187399176385997</v>
      </c>
      <c r="Q233" s="178">
        <f>Q179/RES_summary!Q$19</f>
        <v>15.835630056339934</v>
      </c>
    </row>
    <row r="234" spans="1:17" ht="12" customHeight="1" x14ac:dyDescent="0.25">
      <c r="A234" s="23" t="s">
        <v>57</v>
      </c>
      <c r="B234" s="177">
        <f>B180/RES_summary!B$19</f>
        <v>27.61222759233253</v>
      </c>
      <c r="C234" s="177">
        <f>C180/RES_summary!C$19</f>
        <v>27.171579695966479</v>
      </c>
      <c r="D234" s="177">
        <f>D180/RES_summary!D$19</f>
        <v>27.810989180045141</v>
      </c>
      <c r="E234" s="177">
        <f>E180/RES_summary!E$19</f>
        <v>27.472304282620151</v>
      </c>
      <c r="F234" s="177">
        <f>F180/RES_summary!F$19</f>
        <v>27.299016517519064</v>
      </c>
      <c r="G234" s="177">
        <f>G180/RES_summary!G$19</f>
        <v>26.988461472769433</v>
      </c>
      <c r="H234" s="177">
        <f>H180/RES_summary!H$19</f>
        <v>27.087406130398588</v>
      </c>
      <c r="I234" s="177">
        <f>I180/RES_summary!I$19</f>
        <v>27.412831322804422</v>
      </c>
      <c r="J234" s="177">
        <f>J180/RES_summary!J$19</f>
        <v>27.139224075682815</v>
      </c>
      <c r="K234" s="177">
        <f>K180/RES_summary!K$19</f>
        <v>26.76026476012888</v>
      </c>
      <c r="L234" s="177">
        <f>L180/RES_summary!L$19</f>
        <v>26.713414807624467</v>
      </c>
      <c r="M234" s="177">
        <f>M180/RES_summary!M$19</f>
        <v>25.688956557827535</v>
      </c>
      <c r="N234" s="177">
        <f>N180/RES_summary!N$19</f>
        <v>25.518810987646628</v>
      </c>
      <c r="O234" s="177">
        <f>O180/RES_summary!O$19</f>
        <v>25.11130735576544</v>
      </c>
      <c r="P234" s="177">
        <f>P180/RES_summary!P$19</f>
        <v>24.503943088987192</v>
      </c>
      <c r="Q234" s="177">
        <f>Q180/RES_summary!Q$19</f>
        <v>24.09309667012209</v>
      </c>
    </row>
    <row r="235" spans="1:17" ht="12" customHeight="1" x14ac:dyDescent="0.25">
      <c r="A235" s="29" t="s">
        <v>140</v>
      </c>
      <c r="B235" s="176">
        <f>B181/RES_summary!B$19</f>
        <v>14.266170577051099</v>
      </c>
      <c r="C235" s="176">
        <f>C181/RES_summary!C$19</f>
        <v>14.05988435229836</v>
      </c>
      <c r="D235" s="176">
        <f>D181/RES_summary!D$19</f>
        <v>14.706664068651603</v>
      </c>
      <c r="E235" s="176">
        <f>E181/RES_summary!E$19</f>
        <v>14.812194942080787</v>
      </c>
      <c r="F235" s="176">
        <f>F181/RES_summary!F$19</f>
        <v>14.590697317071545</v>
      </c>
      <c r="G235" s="176">
        <f>G181/RES_summary!G$19</f>
        <v>14.171546511506776</v>
      </c>
      <c r="H235" s="176">
        <f>H181/RES_summary!H$19</f>
        <v>14.786932978427107</v>
      </c>
      <c r="I235" s="176">
        <f>I181/RES_summary!I$19</f>
        <v>15.543780618248663</v>
      </c>
      <c r="J235" s="176">
        <f>J181/RES_summary!J$19</f>
        <v>15.354807019001038</v>
      </c>
      <c r="K235" s="176">
        <f>K181/RES_summary!K$19</f>
        <v>15.198105580131683</v>
      </c>
      <c r="L235" s="176">
        <f>L181/RES_summary!L$19</f>
        <v>15.183558607201936</v>
      </c>
      <c r="M235" s="176">
        <f>M181/RES_summary!M$19</f>
        <v>14.158394247852007</v>
      </c>
      <c r="N235" s="176">
        <f>N181/RES_summary!N$19</f>
        <v>15.568219515766813</v>
      </c>
      <c r="O235" s="176">
        <f>O181/RES_summary!O$19</f>
        <v>14.603030024093666</v>
      </c>
      <c r="P235" s="176">
        <f>P181/RES_summary!P$19</f>
        <v>14.434751254030749</v>
      </c>
      <c r="Q235" s="176">
        <f>Q181/RES_summary!Q$19</f>
        <v>15.228539591009579</v>
      </c>
    </row>
    <row r="237" spans="1:17" ht="12" customHeight="1" x14ac:dyDescent="0.25">
      <c r="A237" s="152" t="s">
        <v>71</v>
      </c>
      <c r="B237" s="184">
        <f>B183/RES_summary!B$19</f>
        <v>85.58635655072311</v>
      </c>
      <c r="C237" s="184">
        <f>C183/RES_summary!C$19</f>
        <v>89.773069866900329</v>
      </c>
      <c r="D237" s="184">
        <f>D183/RES_summary!D$19</f>
        <v>97.04885950097993</v>
      </c>
      <c r="E237" s="184">
        <f>E183/RES_summary!E$19</f>
        <v>111.02955596950318</v>
      </c>
      <c r="F237" s="184">
        <f>F183/RES_summary!F$19</f>
        <v>106.38411710899329</v>
      </c>
      <c r="G237" s="184">
        <f>G183/RES_summary!G$19</f>
        <v>106.51492733051349</v>
      </c>
      <c r="H237" s="184">
        <f>H183/RES_summary!H$19</f>
        <v>110.64798350919429</v>
      </c>
      <c r="I237" s="184">
        <f>I183/RES_summary!I$19</f>
        <v>111.6646869336531</v>
      </c>
      <c r="J237" s="184">
        <f>J183/RES_summary!J$19</f>
        <v>108.06419015429674</v>
      </c>
      <c r="K237" s="184">
        <f>K183/RES_summary!K$19</f>
        <v>100.37699532144075</v>
      </c>
      <c r="L237" s="184">
        <f>L183/RES_summary!L$19</f>
        <v>95.619643817761371</v>
      </c>
      <c r="M237" s="184">
        <f>M183/RES_summary!M$19</f>
        <v>107.78647880498686</v>
      </c>
      <c r="N237" s="184">
        <f>N183/RES_summary!N$19</f>
        <v>107.86613077317338</v>
      </c>
      <c r="O237" s="184">
        <f>O183/RES_summary!O$19</f>
        <v>76.029381279971417</v>
      </c>
      <c r="P237" s="184">
        <f>P183/RES_summary!P$19</f>
        <v>75.803172872235166</v>
      </c>
      <c r="Q237" s="184">
        <f>Q183/RES_summary!Q$19</f>
        <v>94.259116113061523</v>
      </c>
    </row>
    <row r="238" spans="1:17" ht="12" customHeight="1" x14ac:dyDescent="0.25">
      <c r="A238" s="158" t="s">
        <v>65</v>
      </c>
      <c r="B238" s="178">
        <f>B184/RES_summary!B$19</f>
        <v>58.899117907455278</v>
      </c>
      <c r="C238" s="178">
        <f>C184/RES_summary!C$19</f>
        <v>62.027779575261739</v>
      </c>
      <c r="D238" s="178">
        <f>D184/RES_summary!D$19</f>
        <v>67.049454295901185</v>
      </c>
      <c r="E238" s="178">
        <f>E184/RES_summary!E$19</f>
        <v>79.799524865287751</v>
      </c>
      <c r="F238" s="178">
        <f>F184/RES_summary!F$19</f>
        <v>74.25543919062261</v>
      </c>
      <c r="G238" s="178">
        <f>G184/RES_summary!G$19</f>
        <v>73.91380513422088</v>
      </c>
      <c r="H238" s="178">
        <f>H184/RES_summary!H$19</f>
        <v>76.2071357320185</v>
      </c>
      <c r="I238" s="178">
        <f>I184/RES_summary!I$19</f>
        <v>74.756666213465763</v>
      </c>
      <c r="J238" s="178">
        <f>J184/RES_summary!J$19</f>
        <v>69.933991784404952</v>
      </c>
      <c r="K238" s="178">
        <f>K184/RES_summary!K$19</f>
        <v>61.611172478246054</v>
      </c>
      <c r="L238" s="178">
        <f>L184/RES_summary!L$19</f>
        <v>56.266166664165347</v>
      </c>
      <c r="M238" s="178">
        <f>M184/RES_summary!M$19</f>
        <v>69.664637682450248</v>
      </c>
      <c r="N238" s="178">
        <f>N184/RES_summary!N$19</f>
        <v>67.245227973856132</v>
      </c>
      <c r="O238" s="178">
        <f>O184/RES_summary!O$19</f>
        <v>36.536541718118784</v>
      </c>
      <c r="P238" s="178">
        <f>P184/RES_summary!P$19</f>
        <v>36.290611208565061</v>
      </c>
      <c r="Q238" s="178">
        <f>Q184/RES_summary!Q$19</f>
        <v>52.952528371382336</v>
      </c>
    </row>
    <row r="239" spans="1:17" ht="12" customHeight="1" x14ac:dyDescent="0.25">
      <c r="A239" s="23" t="s">
        <v>60</v>
      </c>
      <c r="B239" s="176">
        <f>B185/RES_summary!B$19</f>
        <v>58.899117907455278</v>
      </c>
      <c r="C239" s="176">
        <f>C185/RES_summary!C$19</f>
        <v>62.027779575261739</v>
      </c>
      <c r="D239" s="176">
        <f>D185/RES_summary!D$19</f>
        <v>67.049454295901185</v>
      </c>
      <c r="E239" s="176">
        <f>E185/RES_summary!E$19</f>
        <v>79.799524865287751</v>
      </c>
      <c r="F239" s="176">
        <f>F185/RES_summary!F$19</f>
        <v>74.25543919062261</v>
      </c>
      <c r="G239" s="176">
        <f>G185/RES_summary!G$19</f>
        <v>73.91380513422088</v>
      </c>
      <c r="H239" s="176">
        <f>H185/RES_summary!H$19</f>
        <v>76.2071357320185</v>
      </c>
      <c r="I239" s="176">
        <f>I185/RES_summary!I$19</f>
        <v>74.756666213465763</v>
      </c>
      <c r="J239" s="176">
        <f>J185/RES_summary!J$19</f>
        <v>69.933991784404952</v>
      </c>
      <c r="K239" s="176">
        <f>K185/RES_summary!K$19</f>
        <v>61.611172478246054</v>
      </c>
      <c r="L239" s="176">
        <f>L185/RES_summary!L$19</f>
        <v>56.266166664165347</v>
      </c>
      <c r="M239" s="176">
        <f>M185/RES_summary!M$19</f>
        <v>69.664637682450248</v>
      </c>
      <c r="N239" s="176">
        <f>N185/RES_summary!N$19</f>
        <v>67.245227973856132</v>
      </c>
      <c r="O239" s="176">
        <f>O185/RES_summary!O$19</f>
        <v>36.536541718118784</v>
      </c>
      <c r="P239" s="176">
        <f>P185/RES_summary!P$19</f>
        <v>36.290611208565061</v>
      </c>
      <c r="Q239" s="176">
        <f>Q185/RES_summary!Q$19</f>
        <v>52.952528371382336</v>
      </c>
    </row>
    <row r="240" spans="1:17" ht="12" customHeight="1" x14ac:dyDescent="0.25">
      <c r="A240" s="158" t="s">
        <v>112</v>
      </c>
      <c r="B240" s="178">
        <f>B186/RES_summary!B$19</f>
        <v>2.6426896025509277</v>
      </c>
      <c r="C240" s="178">
        <f>C186/RES_summary!C$19</f>
        <v>3.5594044525916799</v>
      </c>
      <c r="D240" s="178">
        <f>D186/RES_summary!D$19</f>
        <v>4.238252929953072</v>
      </c>
      <c r="E240" s="178">
        <f>E186/RES_summary!E$19</f>
        <v>4.911267243643838</v>
      </c>
      <c r="F240" s="178">
        <f>F186/RES_summary!F$19</f>
        <v>5.6092226635350473</v>
      </c>
      <c r="G240" s="178">
        <f>G186/RES_summary!G$19</f>
        <v>6.3457664989363733</v>
      </c>
      <c r="H240" s="178">
        <f>H186/RES_summary!H$19</f>
        <v>7.0569790501945686</v>
      </c>
      <c r="I240" s="178">
        <f>I186/RES_summary!I$19</f>
        <v>7.8195399555797955</v>
      </c>
      <c r="J240" s="178">
        <f>J186/RES_summary!J$19</f>
        <v>8.7092838009219538</v>
      </c>
      <c r="K240" s="178">
        <f>K186/RES_summary!K$19</f>
        <v>9.3304127377578059</v>
      </c>
      <c r="L240" s="178">
        <f>L186/RES_summary!L$19</f>
        <v>9.7549710248543011</v>
      </c>
      <c r="M240" s="178">
        <f>M186/RES_summary!M$19</f>
        <v>10.1099671801868</v>
      </c>
      <c r="N240" s="178">
        <f>N186/RES_summary!N$19</f>
        <v>10.366909922135674</v>
      </c>
      <c r="O240" s="178">
        <f>O186/RES_summary!O$19</f>
        <v>10.766850659978397</v>
      </c>
      <c r="P240" s="178">
        <f>P186/RES_summary!P$19</f>
        <v>11.167471682451895</v>
      </c>
      <c r="Q240" s="178">
        <f>Q186/RES_summary!Q$19</f>
        <v>11.767616538448008</v>
      </c>
    </row>
    <row r="241" spans="1:17" ht="12" customHeight="1" x14ac:dyDescent="0.25">
      <c r="A241" s="23" t="s">
        <v>60</v>
      </c>
      <c r="B241" s="177">
        <f>B187/RES_summary!B$19</f>
        <v>2.6426896025509277</v>
      </c>
      <c r="C241" s="177">
        <f>C187/RES_summary!C$19</f>
        <v>3.5594044525916799</v>
      </c>
      <c r="D241" s="177">
        <f>D187/RES_summary!D$19</f>
        <v>4.238252929953072</v>
      </c>
      <c r="E241" s="177">
        <f>E187/RES_summary!E$19</f>
        <v>4.911267243643838</v>
      </c>
      <c r="F241" s="177">
        <f>F187/RES_summary!F$19</f>
        <v>5.6092226635350473</v>
      </c>
      <c r="G241" s="177">
        <f>G187/RES_summary!G$19</f>
        <v>6.3457664989363733</v>
      </c>
      <c r="H241" s="177">
        <f>H187/RES_summary!H$19</f>
        <v>7.0569790501945686</v>
      </c>
      <c r="I241" s="177">
        <f>I187/RES_summary!I$19</f>
        <v>7.8195399555797955</v>
      </c>
      <c r="J241" s="177">
        <f>J187/RES_summary!J$19</f>
        <v>8.7092838009219538</v>
      </c>
      <c r="K241" s="177">
        <f>K187/RES_summary!K$19</f>
        <v>9.3304127377578059</v>
      </c>
      <c r="L241" s="177">
        <f>L187/RES_summary!L$19</f>
        <v>9.7549710248543011</v>
      </c>
      <c r="M241" s="177">
        <f>M187/RES_summary!M$19</f>
        <v>10.1099671801868</v>
      </c>
      <c r="N241" s="177">
        <f>N187/RES_summary!N$19</f>
        <v>10.366909922135674</v>
      </c>
      <c r="O241" s="177">
        <f>O187/RES_summary!O$19</f>
        <v>10.766850659978397</v>
      </c>
      <c r="P241" s="177">
        <f>P187/RES_summary!P$19</f>
        <v>11.167471682451895</v>
      </c>
      <c r="Q241" s="177">
        <f>Q187/RES_summary!Q$19</f>
        <v>11.767616538448008</v>
      </c>
    </row>
    <row r="242" spans="1:17" ht="12" customHeight="1" x14ac:dyDescent="0.25">
      <c r="A242" s="158" t="s">
        <v>63</v>
      </c>
      <c r="B242" s="178">
        <f>B188/RES_summary!B$19</f>
        <v>12.865580917843792</v>
      </c>
      <c r="C242" s="178">
        <f>C188/RES_summary!C$19</f>
        <v>13.047387560576041</v>
      </c>
      <c r="D242" s="178">
        <f>D188/RES_summary!D$19</f>
        <v>13.953330992860399</v>
      </c>
      <c r="E242" s="178">
        <f>E188/RES_summary!E$19</f>
        <v>14.337335382042259</v>
      </c>
      <c r="F242" s="178">
        <f>F188/RES_summary!F$19</f>
        <v>14.640332711277168</v>
      </c>
      <c r="G242" s="178">
        <f>G188/RES_summary!G$19</f>
        <v>14.639045936487509</v>
      </c>
      <c r="H242" s="178">
        <f>H188/RES_summary!H$19</f>
        <v>15.198454314707497</v>
      </c>
      <c r="I242" s="178">
        <f>I188/RES_summary!I$19</f>
        <v>16.223529278156757</v>
      </c>
      <c r="J242" s="178">
        <f>J188/RES_summary!J$19</f>
        <v>16.631145106433788</v>
      </c>
      <c r="K242" s="178">
        <f>K188/RES_summary!K$19</f>
        <v>16.7364625173043</v>
      </c>
      <c r="L242" s="178">
        <f>L188/RES_summary!L$19</f>
        <v>16.854969348703175</v>
      </c>
      <c r="M242" s="178">
        <f>M188/RES_summary!M$19</f>
        <v>16.084035245100722</v>
      </c>
      <c r="N242" s="178">
        <f>N188/RES_summary!N$19</f>
        <v>17.127349273876565</v>
      </c>
      <c r="O242" s="178">
        <f>O188/RES_summary!O$19</f>
        <v>16.405598976509022</v>
      </c>
      <c r="P242" s="178">
        <f>P188/RES_summary!P$19</f>
        <v>16.17293590777216</v>
      </c>
      <c r="Q242" s="178">
        <f>Q188/RES_summary!Q$19</f>
        <v>16.738518151477887</v>
      </c>
    </row>
    <row r="243" spans="1:17" ht="12" customHeight="1" x14ac:dyDescent="0.25">
      <c r="A243" s="167" t="s">
        <v>144</v>
      </c>
      <c r="B243" s="183">
        <f>B189/RES_summary!B$19</f>
        <v>12.772953331807612</v>
      </c>
      <c r="C243" s="183">
        <f>C189/RES_summary!C$19</f>
        <v>13.003258578806577</v>
      </c>
      <c r="D243" s="183">
        <f>D189/RES_summary!D$19</f>
        <v>13.669923397083812</v>
      </c>
      <c r="E243" s="183">
        <f>E189/RES_summary!E$19</f>
        <v>13.961070814999557</v>
      </c>
      <c r="F243" s="183">
        <f>F189/RES_summary!F$19</f>
        <v>14.437073653797711</v>
      </c>
      <c r="G243" s="183">
        <f>G189/RES_summary!G$19</f>
        <v>14.623902769074826</v>
      </c>
      <c r="H243" s="183">
        <f>H189/RES_summary!H$19</f>
        <v>15.022103462145914</v>
      </c>
      <c r="I243" s="183">
        <f>I189/RES_summary!I$19</f>
        <v>16.060756381421943</v>
      </c>
      <c r="J243" s="183">
        <f>J189/RES_summary!J$19</f>
        <v>16.585966415377083</v>
      </c>
      <c r="K243" s="183">
        <f>K189/RES_summary!K$19</f>
        <v>16.650102534945844</v>
      </c>
      <c r="L243" s="183">
        <f>L189/RES_summary!L$19</f>
        <v>16.740743817709149</v>
      </c>
      <c r="M243" s="183">
        <f>M189/RES_summary!M$19</f>
        <v>16.303001367359354</v>
      </c>
      <c r="N243" s="183">
        <f>N189/RES_summary!N$19</f>
        <v>15.967576383679527</v>
      </c>
      <c r="O243" s="183">
        <f>O189/RES_summary!O$19</f>
        <v>15.68107739520992</v>
      </c>
      <c r="P243" s="183">
        <f>P189/RES_summary!P$19</f>
        <v>15.484596919682277</v>
      </c>
      <c r="Q243" s="183">
        <f>Q189/RES_summary!Q$19</f>
        <v>15.278191793465968</v>
      </c>
    </row>
    <row r="244" spans="1:17" ht="12" customHeight="1" x14ac:dyDescent="0.25">
      <c r="A244" s="167" t="s">
        <v>143</v>
      </c>
      <c r="B244" s="183">
        <f>B190/RES_summary!B$19</f>
        <v>12.77298571055675</v>
      </c>
      <c r="C244" s="183">
        <f>C190/RES_summary!C$19</f>
        <v>12.887943923263366</v>
      </c>
      <c r="D244" s="183">
        <f>D190/RES_summary!D$19</f>
        <v>13.461499645716295</v>
      </c>
      <c r="E244" s="183">
        <f>E190/RES_summary!E$19</f>
        <v>13.690785445853553</v>
      </c>
      <c r="F244" s="183">
        <f>F190/RES_summary!F$19</f>
        <v>14.038601999210638</v>
      </c>
      <c r="G244" s="183">
        <f>G190/RES_summary!G$19</f>
        <v>14.210929428872651</v>
      </c>
      <c r="H244" s="183">
        <f>H190/RES_summary!H$19</f>
        <v>14.43313730066045</v>
      </c>
      <c r="I244" s="183">
        <f>I190/RES_summary!I$19</f>
        <v>15.049821648294779</v>
      </c>
      <c r="J244" s="183">
        <f>J190/RES_summary!J$19</f>
        <v>15.522581509737677</v>
      </c>
      <c r="K244" s="183">
        <f>K190/RES_summary!K$19</f>
        <v>15.618182673742472</v>
      </c>
      <c r="L244" s="183">
        <f>L190/RES_summary!L$19</f>
        <v>15.739788037954877</v>
      </c>
      <c r="M244" s="183">
        <f>M190/RES_summary!M$19</f>
        <v>15.461383772176273</v>
      </c>
      <c r="N244" s="183">
        <f>N190/RES_summary!N$19</f>
        <v>15.294433467317536</v>
      </c>
      <c r="O244" s="183">
        <f>O190/RES_summary!O$19</f>
        <v>15.146142657563603</v>
      </c>
      <c r="P244" s="183">
        <f>P190/RES_summary!P$19</f>
        <v>15.069848993881733</v>
      </c>
      <c r="Q244" s="183">
        <f>Q190/RES_summary!Q$19</f>
        <v>15.006817089992209</v>
      </c>
    </row>
    <row r="245" spans="1:17" ht="12" customHeight="1" x14ac:dyDescent="0.25">
      <c r="A245" s="166" t="s">
        <v>57</v>
      </c>
      <c r="B245" s="182">
        <f>B191/RES_summary!B$19</f>
        <v>3.2571030996109465</v>
      </c>
      <c r="C245" s="182">
        <f>C191/RES_summary!C$19</f>
        <v>3.3293134086797251</v>
      </c>
      <c r="D245" s="182">
        <f>D191/RES_summary!D$19</f>
        <v>4.1480857985187756</v>
      </c>
      <c r="E245" s="182">
        <f>E191/RES_summary!E$19</f>
        <v>4.6760725385958786</v>
      </c>
      <c r="F245" s="182">
        <f>F191/RES_summary!F$19</f>
        <v>4.2790670976518062</v>
      </c>
      <c r="G245" s="182">
        <f>G191/RES_summary!G$19</f>
        <v>5.0895180404130693</v>
      </c>
      <c r="H245" s="182">
        <f>H191/RES_summary!H$19</f>
        <v>4.8707575064388804</v>
      </c>
      <c r="I245" s="182">
        <f>I191/RES_summary!I$19</f>
        <v>4.7799173144868607</v>
      </c>
      <c r="J245" s="182">
        <f>J191/RES_summary!J$19</f>
        <v>4.9587476884423376</v>
      </c>
      <c r="K245" s="182">
        <f>K191/RES_summary!K$19</f>
        <v>4.8397705182161976</v>
      </c>
      <c r="L245" s="182">
        <f>L191/RES_summary!L$19</f>
        <v>5.0367400468863339</v>
      </c>
      <c r="M245" s="182">
        <f>M191/RES_summary!M$19</f>
        <v>5.1032740897100455</v>
      </c>
      <c r="N245" s="182">
        <f>N191/RES_summary!N$19</f>
        <v>4.989421609274423</v>
      </c>
      <c r="O245" s="182">
        <f>O191/RES_summary!O$19</f>
        <v>4.9273118211508145</v>
      </c>
      <c r="P245" s="182">
        <f>P191/RES_summary!P$19</f>
        <v>4.8484122916770769</v>
      </c>
      <c r="Q245" s="182">
        <f>Q191/RES_summary!Q$19</f>
        <v>4.7782953643474926</v>
      </c>
    </row>
    <row r="246" spans="1:17" ht="12" customHeight="1" x14ac:dyDescent="0.25">
      <c r="A246" s="147" t="s">
        <v>59</v>
      </c>
      <c r="B246" s="181">
        <f>B192/RES_summary!B$19</f>
        <v>9.5158826109458019</v>
      </c>
      <c r="C246" s="181">
        <f>C192/RES_summary!C$19</f>
        <v>9.5586305145836423</v>
      </c>
      <c r="D246" s="181">
        <f>D192/RES_summary!D$19</f>
        <v>9.3134138471975181</v>
      </c>
      <c r="E246" s="181">
        <f>E192/RES_summary!E$19</f>
        <v>9.0147129072576764</v>
      </c>
      <c r="F246" s="181">
        <f>F192/RES_summary!F$19</f>
        <v>9.7595349015588333</v>
      </c>
      <c r="G246" s="181">
        <f>G192/RES_summary!G$19</f>
        <v>9.1214113884595829</v>
      </c>
      <c r="H246" s="181">
        <f>H192/RES_summary!H$19</f>
        <v>9.5623797942215703</v>
      </c>
      <c r="I246" s="181">
        <f>I192/RES_summary!I$19</f>
        <v>10.269904333807919</v>
      </c>
      <c r="J246" s="181">
        <f>J192/RES_summary!J$19</f>
        <v>10.563833821295342</v>
      </c>
      <c r="K246" s="181">
        <f>K192/RES_summary!K$19</f>
        <v>10.778412155526276</v>
      </c>
      <c r="L246" s="181">
        <f>L192/RES_summary!L$19</f>
        <v>10.703047991068544</v>
      </c>
      <c r="M246" s="181">
        <f>M192/RES_summary!M$19</f>
        <v>10.358109682466226</v>
      </c>
      <c r="N246" s="181">
        <f>N192/RES_summary!N$19</f>
        <v>10.305011858043112</v>
      </c>
      <c r="O246" s="181">
        <f>O192/RES_summary!O$19</f>
        <v>10.218830836412788</v>
      </c>
      <c r="P246" s="181">
        <f>P192/RES_summary!P$19</f>
        <v>10.221436702204658</v>
      </c>
      <c r="Q246" s="181">
        <f>Q192/RES_summary!Q$19</f>
        <v>10.228521725644717</v>
      </c>
    </row>
    <row r="247" spans="1:17" ht="12" customHeight="1" x14ac:dyDescent="0.25">
      <c r="A247" s="163" t="s">
        <v>142</v>
      </c>
      <c r="B247" s="180">
        <f>B193/RES_summary!B$19</f>
        <v>12.948515505105981</v>
      </c>
      <c r="C247" s="180">
        <f>C193/RES_summary!C$19</f>
        <v>13.148633196055355</v>
      </c>
      <c r="D247" s="180">
        <f>D193/RES_summary!D$19</f>
        <v>14.238784305414557</v>
      </c>
      <c r="E247" s="180">
        <f>E193/RES_summary!E$19</f>
        <v>14.689390297533954</v>
      </c>
      <c r="F247" s="180">
        <f>F193/RES_summary!F$19</f>
        <v>14.95613396282533</v>
      </c>
      <c r="G247" s="180">
        <f>G193/RES_summary!G$19</f>
        <v>14.807011180818096</v>
      </c>
      <c r="H247" s="180">
        <f>H193/RES_summary!H$19</f>
        <v>15.583830942742964</v>
      </c>
      <c r="I247" s="180">
        <f>I193/RES_summary!I$19</f>
        <v>17.162375734281405</v>
      </c>
      <c r="J247" s="180">
        <f>J193/RES_summary!J$19</f>
        <v>17.566905483372189</v>
      </c>
      <c r="K247" s="180">
        <f>K193/RES_summary!K$19</f>
        <v>17.752686767580933</v>
      </c>
      <c r="L247" s="180">
        <f>L193/RES_summary!L$19</f>
        <v>17.830451970145123</v>
      </c>
      <c r="M247" s="180">
        <f>M193/RES_summary!M$19</f>
        <v>16.642001196189451</v>
      </c>
      <c r="N247" s="180">
        <f>N193/RES_summary!N$19</f>
        <v>18.42074106160058</v>
      </c>
      <c r="O247" s="180">
        <f>O193/RES_summary!O$19</f>
        <v>17.486867683845013</v>
      </c>
      <c r="P247" s="180">
        <f>P193/RES_summary!P$19</f>
        <v>17.152948404353229</v>
      </c>
      <c r="Q247" s="180">
        <f>Q193/RES_summary!Q$19</f>
        <v>18.261577666196505</v>
      </c>
    </row>
    <row r="248" spans="1:17" ht="12" customHeight="1" x14ac:dyDescent="0.25">
      <c r="A248" s="161" t="s">
        <v>141</v>
      </c>
      <c r="B248" s="179">
        <f>B194/RES_summary!B$19</f>
        <v>12.817754064747831</v>
      </c>
      <c r="C248" s="179">
        <f>C194/RES_summary!C$19</f>
        <v>12.953627651492676</v>
      </c>
      <c r="D248" s="179">
        <f>D194/RES_summary!D$19</f>
        <v>13.748040134408267</v>
      </c>
      <c r="E248" s="179">
        <f>E194/RES_summary!E$19</f>
        <v>14.093597517662559</v>
      </c>
      <c r="F248" s="179">
        <f>F194/RES_summary!F$19</f>
        <v>14.340214415667836</v>
      </c>
      <c r="G248" s="179">
        <f>G194/RES_summary!G$19</f>
        <v>14.447631750882582</v>
      </c>
      <c r="H248" s="179">
        <f>H194/RES_summary!H$19</f>
        <v>14.770522787765058</v>
      </c>
      <c r="I248" s="179">
        <f>I194/RES_summary!I$19</f>
        <v>15.547109616783409</v>
      </c>
      <c r="J248" s="179">
        <f>J194/RES_summary!J$19</f>
        <v>15.960785024050271</v>
      </c>
      <c r="K248" s="179">
        <f>K194/RES_summary!K$19</f>
        <v>16.009449505023841</v>
      </c>
      <c r="L248" s="179">
        <f>L194/RES_summary!L$19</f>
        <v>16.12512705205064</v>
      </c>
      <c r="M248" s="179">
        <f>M194/RES_summary!M$19</f>
        <v>15.623722982056071</v>
      </c>
      <c r="N248" s="179">
        <f>N194/RES_summary!N$19</f>
        <v>16.134314613810592</v>
      </c>
      <c r="O248" s="179">
        <f>O194/RES_summary!O$19</f>
        <v>15.719641468622711</v>
      </c>
      <c r="P248" s="179">
        <f>P194/RES_summary!P$19</f>
        <v>15.578573716309968</v>
      </c>
      <c r="Q248" s="179">
        <f>Q194/RES_summary!Q$19</f>
        <v>15.936394984946894</v>
      </c>
    </row>
    <row r="249" spans="1:17" ht="12" customHeight="1" x14ac:dyDescent="0.25">
      <c r="A249" s="148" t="s">
        <v>60</v>
      </c>
      <c r="B249" s="177">
        <f>B195/RES_summary!B$19</f>
        <v>3.3018714538020291</v>
      </c>
      <c r="C249" s="177">
        <f>C195/RES_summary!C$19</f>
        <v>3.3949971369090317</v>
      </c>
      <c r="D249" s="177">
        <f>D195/RES_summary!D$19</f>
        <v>4.4346262872107518</v>
      </c>
      <c r="E249" s="177">
        <f>E195/RES_summary!E$19</f>
        <v>5.0788846104048817</v>
      </c>
      <c r="F249" s="177">
        <f>F195/RES_summary!F$19</f>
        <v>4.5806795141090006</v>
      </c>
      <c r="G249" s="177">
        <f>G195/RES_summary!G$19</f>
        <v>5.3262203624230002</v>
      </c>
      <c r="H249" s="177">
        <f>H195/RES_summary!H$19</f>
        <v>5.2081429935434826</v>
      </c>
      <c r="I249" s="177">
        <f>I195/RES_summary!I$19</f>
        <v>5.2772052829754958</v>
      </c>
      <c r="J249" s="177">
        <f>J195/RES_summary!J$19</f>
        <v>5.3969512027549289</v>
      </c>
      <c r="K249" s="177">
        <f>K195/RES_summary!K$19</f>
        <v>5.2310373494975586</v>
      </c>
      <c r="L249" s="177">
        <f>L195/RES_summary!L$19</f>
        <v>5.4220790609820977</v>
      </c>
      <c r="M249" s="177">
        <f>M195/RES_summary!M$19</f>
        <v>5.2656132995898437</v>
      </c>
      <c r="N249" s="177">
        <f>N195/RES_summary!N$19</f>
        <v>5.8293027557674728</v>
      </c>
      <c r="O249" s="177">
        <f>O195/RES_summary!O$19</f>
        <v>5.5008106322099097</v>
      </c>
      <c r="P249" s="177">
        <f>P195/RES_summary!P$19</f>
        <v>5.3571370141053123</v>
      </c>
      <c r="Q249" s="177">
        <f>Q195/RES_summary!Q$19</f>
        <v>5.7078732593021781</v>
      </c>
    </row>
    <row r="250" spans="1:17" ht="12" customHeight="1" x14ac:dyDescent="0.25">
      <c r="A250" s="159" t="s">
        <v>59</v>
      </c>
      <c r="B250" s="176">
        <f>B196/RES_summary!B$19</f>
        <v>9.5158826109458001</v>
      </c>
      <c r="C250" s="176">
        <f>C196/RES_summary!C$19</f>
        <v>9.5586305145836423</v>
      </c>
      <c r="D250" s="176">
        <f>D196/RES_summary!D$19</f>
        <v>9.3134138471975163</v>
      </c>
      <c r="E250" s="176">
        <f>E196/RES_summary!E$19</f>
        <v>9.0147129072576782</v>
      </c>
      <c r="F250" s="176">
        <f>F196/RES_summary!F$19</f>
        <v>9.7595349015588333</v>
      </c>
      <c r="G250" s="176">
        <f>G196/RES_summary!G$19</f>
        <v>9.1214113884595829</v>
      </c>
      <c r="H250" s="176">
        <f>H196/RES_summary!H$19</f>
        <v>9.5623797942215756</v>
      </c>
      <c r="I250" s="176">
        <f>I196/RES_summary!I$19</f>
        <v>10.269904333807917</v>
      </c>
      <c r="J250" s="176">
        <f>J196/RES_summary!J$19</f>
        <v>10.563833821295342</v>
      </c>
      <c r="K250" s="176">
        <f>K196/RES_summary!K$19</f>
        <v>10.778412155526285</v>
      </c>
      <c r="L250" s="176">
        <f>L196/RES_summary!L$19</f>
        <v>10.703047991068544</v>
      </c>
      <c r="M250" s="176">
        <f>M196/RES_summary!M$19</f>
        <v>10.358109682466226</v>
      </c>
      <c r="N250" s="176">
        <f>N196/RES_summary!N$19</f>
        <v>10.30501185804312</v>
      </c>
      <c r="O250" s="176">
        <f>O196/RES_summary!O$19</f>
        <v>10.218830836412801</v>
      </c>
      <c r="P250" s="176">
        <f>P196/RES_summary!P$19</f>
        <v>10.221436702204656</v>
      </c>
      <c r="Q250" s="176">
        <f>Q196/RES_summary!Q$19</f>
        <v>10.228521725644717</v>
      </c>
    </row>
    <row r="251" spans="1:17" ht="12" customHeight="1" x14ac:dyDescent="0.25">
      <c r="A251" s="158" t="s">
        <v>62</v>
      </c>
      <c r="B251" s="178">
        <f>B197/RES_summary!B$19</f>
        <v>11.17896812287311</v>
      </c>
      <c r="C251" s="178">
        <f>C197/RES_summary!C$19</f>
        <v>11.138498278470861</v>
      </c>
      <c r="D251" s="178">
        <f>D197/RES_summary!D$19</f>
        <v>11.807821282265278</v>
      </c>
      <c r="E251" s="178">
        <f>E197/RES_summary!E$19</f>
        <v>11.981428478529322</v>
      </c>
      <c r="F251" s="178">
        <f>F197/RES_summary!F$19</f>
        <v>11.879122543558466</v>
      </c>
      <c r="G251" s="178">
        <f>G197/RES_summary!G$19</f>
        <v>11.616309760868729</v>
      </c>
      <c r="H251" s="178">
        <f>H197/RES_summary!H$19</f>
        <v>12.185414412273746</v>
      </c>
      <c r="I251" s="178">
        <f>I197/RES_summary!I$19</f>
        <v>12.864951486450792</v>
      </c>
      <c r="J251" s="178">
        <f>J197/RES_summary!J$19</f>
        <v>12.789769462536043</v>
      </c>
      <c r="K251" s="178">
        <f>K197/RES_summary!K$19</f>
        <v>12.698947588132576</v>
      </c>
      <c r="L251" s="178">
        <f>L197/RES_summary!L$19</f>
        <v>12.743536780038548</v>
      </c>
      <c r="M251" s="178">
        <f>M197/RES_summary!M$19</f>
        <v>11.927838697249101</v>
      </c>
      <c r="N251" s="178">
        <f>N197/RES_summary!N$19</f>
        <v>13.126643603305007</v>
      </c>
      <c r="O251" s="178">
        <f>O197/RES_summary!O$19</f>
        <v>12.320389925365218</v>
      </c>
      <c r="P251" s="178">
        <f>P197/RES_summary!P$19</f>
        <v>12.17215407344605</v>
      </c>
      <c r="Q251" s="178">
        <f>Q197/RES_summary!Q$19</f>
        <v>12.800453051753285</v>
      </c>
    </row>
    <row r="252" spans="1:17" ht="12" customHeight="1" x14ac:dyDescent="0.25">
      <c r="A252" s="23" t="s">
        <v>57</v>
      </c>
      <c r="B252" s="177">
        <f>B198/RES_summary!B$19</f>
        <v>11.034356232227283</v>
      </c>
      <c r="C252" s="177">
        <f>C198/RES_summary!C$19</f>
        <v>11.127593772088254</v>
      </c>
      <c r="D252" s="177">
        <f>D198/RES_summary!D$19</f>
        <v>11.564010576325241</v>
      </c>
      <c r="E252" s="177">
        <f>E198/RES_summary!E$19</f>
        <v>11.668765017068093</v>
      </c>
      <c r="F252" s="177">
        <f>F198/RES_summary!F$19</f>
        <v>11.859013983317844</v>
      </c>
      <c r="G252" s="177">
        <f>G198/RES_summary!G$19</f>
        <v>11.857144704950574</v>
      </c>
      <c r="H252" s="177">
        <f>H198/RES_summary!H$19</f>
        <v>12.065607622009157</v>
      </c>
      <c r="I252" s="177">
        <f>I198/RES_summary!I$19</f>
        <v>12.400843661023812</v>
      </c>
      <c r="J252" s="177">
        <f>J198/RES_summary!J$19</f>
        <v>12.456234153824768</v>
      </c>
      <c r="K252" s="177">
        <f>K198/RES_summary!K$19</f>
        <v>12.346673291357599</v>
      </c>
      <c r="L252" s="177">
        <f>L198/RES_summary!L$19</f>
        <v>12.454143936690933</v>
      </c>
      <c r="M252" s="177">
        <f>M198/RES_summary!M$19</f>
        <v>12.01435088077702</v>
      </c>
      <c r="N252" s="177">
        <f>N198/RES_summary!N$19</f>
        <v>12.047615768575033</v>
      </c>
      <c r="O252" s="177">
        <f>O198/RES_summary!O$19</f>
        <v>11.949079525173541</v>
      </c>
      <c r="P252" s="177">
        <f>P198/RES_summary!P$19</f>
        <v>11.687281324893146</v>
      </c>
      <c r="Q252" s="177">
        <f>Q198/RES_summary!Q$19</f>
        <v>11.500667567406161</v>
      </c>
    </row>
    <row r="253" spans="1:17" ht="12" customHeight="1" x14ac:dyDescent="0.25">
      <c r="A253" s="29" t="s">
        <v>140</v>
      </c>
      <c r="B253" s="176">
        <f>B199/RES_summary!B$19</f>
        <v>11.18596644549093</v>
      </c>
      <c r="C253" s="176">
        <f>C199/RES_summary!C$19</f>
        <v>11.139028293003054</v>
      </c>
      <c r="D253" s="176">
        <f>D199/RES_summary!D$19</f>
        <v>11.813718543176083</v>
      </c>
      <c r="E253" s="176">
        <f>E199/RES_summary!E$19</f>
        <v>11.989045753916702</v>
      </c>
      <c r="F253" s="176">
        <f>F199/RES_summary!F$19</f>
        <v>11.879674285536291</v>
      </c>
      <c r="G253" s="176">
        <f>G199/RES_summary!G$19</f>
        <v>11.610151542797867</v>
      </c>
      <c r="H253" s="176">
        <f>H199/RES_summary!H$19</f>
        <v>12.188372823704954</v>
      </c>
      <c r="I253" s="176">
        <f>I199/RES_summary!I$19</f>
        <v>12.877538058573762</v>
      </c>
      <c r="J253" s="176">
        <f>J199/RES_summary!J$19</f>
        <v>12.799272983274573</v>
      </c>
      <c r="K253" s="176">
        <f>K199/RES_summary!K$19</f>
        <v>12.706127645269968</v>
      </c>
      <c r="L253" s="176">
        <f>L199/RES_summary!L$19</f>
        <v>12.753883240094369</v>
      </c>
      <c r="M253" s="176">
        <f>M199/RES_summary!M$19</f>
        <v>11.924859885895891</v>
      </c>
      <c r="N253" s="176">
        <f>N199/RES_summary!N$19</f>
        <v>13.135066784357269</v>
      </c>
      <c r="O253" s="176">
        <f>O199/RES_summary!O$19</f>
        <v>12.336226735837844</v>
      </c>
      <c r="P253" s="176">
        <f>P199/RES_summary!P$19</f>
        <v>12.211325086884992</v>
      </c>
      <c r="Q253" s="176">
        <f>Q199/RES_summary!Q$19</f>
        <v>12.896013519803487</v>
      </c>
    </row>
    <row r="255" spans="1:17" ht="12" customHeight="1" x14ac:dyDescent="0.25">
      <c r="A255" s="152" t="s">
        <v>195</v>
      </c>
      <c r="B255" s="184">
        <f>B201/RES_summary!B$19</f>
        <v>1.5287728740188533</v>
      </c>
      <c r="C255" s="184">
        <f>C201/RES_summary!C$19</f>
        <v>1.4655042283722945</v>
      </c>
      <c r="D255" s="184">
        <f>D201/RES_summary!D$19</f>
        <v>1.2422552751653471</v>
      </c>
      <c r="E255" s="184">
        <f>E201/RES_summary!E$19</f>
        <v>1.1900619300130058</v>
      </c>
      <c r="F255" s="184">
        <f>F201/RES_summary!F$19</f>
        <v>1.1903201458908157</v>
      </c>
      <c r="G255" s="184">
        <f>G201/RES_summary!G$19</f>
        <v>1.0903943703849408</v>
      </c>
      <c r="H255" s="184">
        <f>H201/RES_summary!H$19</f>
        <v>0.99682337952025069</v>
      </c>
      <c r="I255" s="184">
        <f>I201/RES_summary!I$19</f>
        <v>0.89309247098459976</v>
      </c>
      <c r="J255" s="184">
        <f>J201/RES_summary!J$19</f>
        <v>0.80996904532212888</v>
      </c>
      <c r="K255" s="184">
        <f>K201/RES_summary!K$19</f>
        <v>0.68445871436517858</v>
      </c>
      <c r="L255" s="184">
        <f>L201/RES_summary!L$19</f>
        <v>0.63394387901162408</v>
      </c>
      <c r="M255" s="184">
        <f>M201/RES_summary!M$19</f>
        <v>0.51208082584113457</v>
      </c>
      <c r="N255" s="184">
        <f>N201/RES_summary!N$19</f>
        <v>0.23717464440211844</v>
      </c>
      <c r="O255" s="184">
        <f>O201/RES_summary!O$19</f>
        <v>0.71443244421231022</v>
      </c>
      <c r="P255" s="184">
        <f>P201/RES_summary!P$19</f>
        <v>0.9154907926764253</v>
      </c>
      <c r="Q255" s="184">
        <f>Q201/RES_summary!Q$19</f>
        <v>0.85199370714379474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1.2391872681755596</v>
      </c>
      <c r="C260" s="178">
        <f>C206/RES_summary!C$19</f>
        <v>1.179353590514971</v>
      </c>
      <c r="D260" s="178">
        <f>D206/RES_summary!D$19</f>
        <v>1.0930293067172385</v>
      </c>
      <c r="E260" s="178">
        <f>E206/RES_summary!E$19</f>
        <v>1.0416140663412856</v>
      </c>
      <c r="F260" s="178">
        <f>F206/RES_summary!F$19</f>
        <v>1.0246835163925976</v>
      </c>
      <c r="G260" s="178">
        <f>G206/RES_summary!G$19</f>
        <v>0.93751169044898164</v>
      </c>
      <c r="H260" s="178">
        <f>H206/RES_summary!H$19</f>
        <v>0.84851669178307898</v>
      </c>
      <c r="I260" s="178">
        <f>I206/RES_summary!I$19</f>
        <v>0.72864343169889145</v>
      </c>
      <c r="J260" s="178">
        <f>J206/RES_summary!J$19</f>
        <v>0.6391451197565623</v>
      </c>
      <c r="K260" s="178">
        <f>K206/RES_summary!K$19</f>
        <v>0.56301233166677012</v>
      </c>
      <c r="L260" s="178">
        <f>L206/RES_summary!L$19</f>
        <v>0.42444219141174916</v>
      </c>
      <c r="M260" s="178">
        <f>M206/RES_summary!M$19</f>
        <v>0.31780437787226745</v>
      </c>
      <c r="N260" s="178">
        <f>N206/RES_summary!N$19</f>
        <v>0.19226528154441061</v>
      </c>
      <c r="O260" s="178">
        <f>O206/RES_summary!O$19</f>
        <v>0.48104852189299746</v>
      </c>
      <c r="P260" s="178">
        <f>P206/RES_summary!P$19</f>
        <v>0.49934716067148971</v>
      </c>
      <c r="Q260" s="178">
        <f>Q206/RES_summary!Q$19</f>
        <v>0.47710788121983666</v>
      </c>
    </row>
    <row r="261" spans="1:17" ht="12" customHeight="1" x14ac:dyDescent="0.25">
      <c r="A261" s="167" t="s">
        <v>144</v>
      </c>
      <c r="B261" s="183">
        <f>B207/RES_summary!B$19</f>
        <v>6.116123124517018</v>
      </c>
      <c r="C261" s="183">
        <f>C207/RES_summary!C$19</f>
        <v>6.0986577406697222</v>
      </c>
      <c r="D261" s="183">
        <f>D207/RES_summary!D$19</f>
        <v>6.277042625788595</v>
      </c>
      <c r="E261" s="183">
        <f>E207/RES_summary!E$19</f>
        <v>6.3004021672338704</v>
      </c>
      <c r="F261" s="183">
        <f>F207/RES_summary!F$19</f>
        <v>6.4025028243471658</v>
      </c>
      <c r="G261" s="183">
        <f>G207/RES_summary!G$19</f>
        <v>6.4020518155538779</v>
      </c>
      <c r="H261" s="183">
        <f>H207/RES_summary!H$19</f>
        <v>6.4538049293507695</v>
      </c>
      <c r="I261" s="183">
        <f>I207/RES_summary!I$19</f>
        <v>6.6867481282185883</v>
      </c>
      <c r="J261" s="183">
        <f>J207/RES_summary!J$19</f>
        <v>6.8258820444533725</v>
      </c>
      <c r="K261" s="183">
        <f>K207/RES_summary!K$19</f>
        <v>6.8133774024169931</v>
      </c>
      <c r="L261" s="183">
        <f>L207/RES_summary!L$19</f>
        <v>6.8148045233875969</v>
      </c>
      <c r="M261" s="183">
        <f>M207/RES_summary!M$19</f>
        <v>6.6109983851694043</v>
      </c>
      <c r="N261" s="183">
        <f>N207/RES_summary!N$19</f>
        <v>6.4335393713461366</v>
      </c>
      <c r="O261" s="183">
        <f>O207/RES_summary!O$19</f>
        <v>6.2338377113737611</v>
      </c>
      <c r="P261" s="183">
        <f>P207/RES_summary!P$19</f>
        <v>6.1246424177440151</v>
      </c>
      <c r="Q261" s="183">
        <f>Q207/RES_summary!Q$19</f>
        <v>6.0313300797545129</v>
      </c>
    </row>
    <row r="262" spans="1:17" ht="12" customHeight="1" x14ac:dyDescent="0.25">
      <c r="A262" s="167" t="s">
        <v>143</v>
      </c>
      <c r="B262" s="183">
        <f>B208/RES_summary!B$19</f>
        <v>1.559611396751843</v>
      </c>
      <c r="C262" s="183">
        <f>C208/RES_summary!C$19</f>
        <v>1.5551577238707819</v>
      </c>
      <c r="D262" s="183">
        <f>D208/RES_summary!D$19</f>
        <v>1.8831127877365805</v>
      </c>
      <c r="E262" s="183">
        <f>E208/RES_summary!E$19</f>
        <v>2.0791327151871775</v>
      </c>
      <c r="F262" s="183">
        <f>F208/RES_summary!F$19</f>
        <v>1.8663295732971967</v>
      </c>
      <c r="G262" s="183">
        <f>G208/RES_summary!G$19</f>
        <v>2.1895017209194241</v>
      </c>
      <c r="H262" s="183">
        <f>H208/RES_summary!H$19</f>
        <v>2.0652175773922439</v>
      </c>
      <c r="I262" s="183">
        <f>I208/RES_summary!I$19</f>
        <v>2.006024438465575</v>
      </c>
      <c r="J262" s="183">
        <f>J208/RES_summary!J$19</f>
        <v>2.0477646133360139</v>
      </c>
      <c r="K262" s="183">
        <f>K208/RES_summary!K$19</f>
        <v>1.9758794467009295</v>
      </c>
      <c r="L262" s="183">
        <f>L208/RES_summary!L$19</f>
        <v>2.04444135701628</v>
      </c>
      <c r="M262" s="183">
        <f>M208/RES_summary!M$19</f>
        <v>2.0626314961728536</v>
      </c>
      <c r="N262" s="183">
        <f>N208/RES_summary!N$19</f>
        <v>2.0072642838599966</v>
      </c>
      <c r="O262" s="183">
        <f>O208/RES_summary!O$19</f>
        <v>1.9449573659486143</v>
      </c>
      <c r="P262" s="183">
        <f>P208/RES_summary!P$19</f>
        <v>1.9108884343361352</v>
      </c>
      <c r="Q262" s="183">
        <f>Q208/RES_summary!Q$19</f>
        <v>1.8817749848834096</v>
      </c>
    </row>
    <row r="263" spans="1:17" ht="12" customHeight="1" x14ac:dyDescent="0.25">
      <c r="A263" s="166" t="s">
        <v>57</v>
      </c>
      <c r="B263" s="182">
        <f>B209/RES_summary!B$19</f>
        <v>1.559611396751843</v>
      </c>
      <c r="C263" s="182">
        <f>C209/RES_summary!C$19</f>
        <v>1.5551577238707819</v>
      </c>
      <c r="D263" s="182">
        <f>D209/RES_summary!D$19</f>
        <v>1.8831127877365805</v>
      </c>
      <c r="E263" s="182">
        <f>E209/RES_summary!E$19</f>
        <v>2.0791327151871775</v>
      </c>
      <c r="F263" s="182">
        <f>F209/RES_summary!F$19</f>
        <v>1.8663295732971967</v>
      </c>
      <c r="G263" s="182">
        <f>G209/RES_summary!G$19</f>
        <v>2.1895017209194241</v>
      </c>
      <c r="H263" s="182">
        <f>H209/RES_summary!H$19</f>
        <v>2.0652175773922439</v>
      </c>
      <c r="I263" s="182">
        <f>I209/RES_summary!I$19</f>
        <v>2.006024438465575</v>
      </c>
      <c r="J263" s="182">
        <f>J209/RES_summary!J$19</f>
        <v>2.0477646133360139</v>
      </c>
      <c r="K263" s="182">
        <f>K209/RES_summary!K$19</f>
        <v>1.9758794467009295</v>
      </c>
      <c r="L263" s="182">
        <f>L209/RES_summary!L$19</f>
        <v>2.04444135701628</v>
      </c>
      <c r="M263" s="182">
        <f>M209/RES_summary!M$19</f>
        <v>2.0626314961728536</v>
      </c>
      <c r="N263" s="182">
        <f>N209/RES_summary!N$19</f>
        <v>2.0072642838599966</v>
      </c>
      <c r="O263" s="182">
        <f>O209/RES_summary!O$19</f>
        <v>1.9449573659486143</v>
      </c>
      <c r="P263" s="182">
        <f>P209/RES_summary!P$19</f>
        <v>1.9108884343361352</v>
      </c>
      <c r="Q263" s="182">
        <f>Q209/RES_summary!Q$19</f>
        <v>1.8817749848834096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0.28958560584329368</v>
      </c>
      <c r="C269" s="178">
        <f>C215/RES_summary!C$19</f>
        <v>0.28615063785732353</v>
      </c>
      <c r="D269" s="178">
        <f>D215/RES_summary!D$19</f>
        <v>0.14922596844810856</v>
      </c>
      <c r="E269" s="178">
        <f>E215/RES_summary!E$19</f>
        <v>0.14844786367172005</v>
      </c>
      <c r="F269" s="178">
        <f>F215/RES_summary!F$19</f>
        <v>0.16563662949821811</v>
      </c>
      <c r="G269" s="178">
        <f>G215/RES_summary!G$19</f>
        <v>0.15288267993595916</v>
      </c>
      <c r="H269" s="178">
        <f>H215/RES_summary!H$19</f>
        <v>0.14830668773717182</v>
      </c>
      <c r="I269" s="178">
        <f>I215/RES_summary!I$19</f>
        <v>0.16444903928570828</v>
      </c>
      <c r="J269" s="178">
        <f>J215/RES_summary!J$19</f>
        <v>0.17082392556556655</v>
      </c>
      <c r="K269" s="178">
        <f>K215/RES_summary!K$19</f>
        <v>0.12144638269840845</v>
      </c>
      <c r="L269" s="178">
        <f>L215/RES_summary!L$19</f>
        <v>0.20950168759987495</v>
      </c>
      <c r="M269" s="178">
        <f>M215/RES_summary!M$19</f>
        <v>0.19427644796886712</v>
      </c>
      <c r="N269" s="178">
        <f>N215/RES_summary!N$19</f>
        <v>4.4909362857707844E-2</v>
      </c>
      <c r="O269" s="178">
        <f>O215/RES_summary!O$19</f>
        <v>0.23338392231931279</v>
      </c>
      <c r="P269" s="178">
        <f>P215/RES_summary!P$19</f>
        <v>0.41614363200493554</v>
      </c>
      <c r="Q269" s="178">
        <f>Q215/RES_summary!Q$19</f>
        <v>0.37488582592395814</v>
      </c>
    </row>
    <row r="270" spans="1:17" ht="12" customHeight="1" x14ac:dyDescent="0.25">
      <c r="A270" s="23" t="s">
        <v>57</v>
      </c>
      <c r="B270" s="177">
        <f>B216/RES_summary!B$19</f>
        <v>6.2735226507258366</v>
      </c>
      <c r="C270" s="177">
        <f>C216/RES_summary!C$19</f>
        <v>6.1734070570236179</v>
      </c>
      <c r="D270" s="177">
        <f>D216/RES_summary!D$19</f>
        <v>6.3186814601134405</v>
      </c>
      <c r="E270" s="177">
        <f>E216/RES_summary!E$19</f>
        <v>6.241731950395347</v>
      </c>
      <c r="F270" s="177">
        <f>F216/RES_summary!F$19</f>
        <v>6.2023608161462152</v>
      </c>
      <c r="G270" s="177">
        <f>G216/RES_summary!G$19</f>
        <v>6.1318024339577741</v>
      </c>
      <c r="H270" s="177">
        <f>H216/RES_summary!H$19</f>
        <v>6.154282748113129</v>
      </c>
      <c r="I270" s="177">
        <f>I216/RES_summary!I$19</f>
        <v>6.228219641065647</v>
      </c>
      <c r="J270" s="177">
        <f>J216/RES_summary!J$19</f>
        <v>6.1660558313374949</v>
      </c>
      <c r="K270" s="177">
        <f>K216/RES_summary!K$19</f>
        <v>6.0799559380246011</v>
      </c>
      <c r="L270" s="177">
        <f>L216/RES_summary!L$19</f>
        <v>6.0693115871753616</v>
      </c>
      <c r="M270" s="177">
        <f>M216/RES_summary!M$19</f>
        <v>5.8365537622830059</v>
      </c>
      <c r="N270" s="177">
        <f>N216/RES_summary!N$19</f>
        <v>5.7978965375125213</v>
      </c>
      <c r="O270" s="177">
        <f>O216/RES_summary!O$19</f>
        <v>5.7053113501598887</v>
      </c>
      <c r="P270" s="177">
        <f>P216/RES_summary!P$19</f>
        <v>5.5673176489225087</v>
      </c>
      <c r="Q270" s="177">
        <f>Q216/RES_summary!Q$19</f>
        <v>5.4739729773960599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1.7803761470118682</v>
      </c>
      <c r="D275" s="168">
        <f t="shared" ref="D275:Q275" si="74">SUM(D276,D278,D280,D289)</f>
        <v>3.4835160080592016</v>
      </c>
      <c r="E275" s="168">
        <f t="shared" si="74"/>
        <v>2.2383467916504776</v>
      </c>
      <c r="F275" s="168">
        <f t="shared" si="74"/>
        <v>1.9249721964204727</v>
      </c>
      <c r="G275" s="168">
        <f t="shared" si="74"/>
        <v>1.5839519878506023</v>
      </c>
      <c r="H275" s="168">
        <f t="shared" si="74"/>
        <v>1.9811899539785536</v>
      </c>
      <c r="I275" s="168">
        <f t="shared" si="74"/>
        <v>1.0231163633193459</v>
      </c>
      <c r="J275" s="168">
        <f t="shared" si="74"/>
        <v>3.3367746818993438</v>
      </c>
      <c r="K275" s="168">
        <f t="shared" si="74"/>
        <v>2.4869540206011438</v>
      </c>
      <c r="L275" s="168">
        <f t="shared" si="74"/>
        <v>4.043694994794909</v>
      </c>
      <c r="M275" s="168">
        <f t="shared" si="74"/>
        <v>4.1008196978665818</v>
      </c>
      <c r="N275" s="168">
        <f t="shared" si="74"/>
        <v>1.4072309935219514</v>
      </c>
      <c r="O275" s="168">
        <f t="shared" si="74"/>
        <v>0.72140410772647423</v>
      </c>
      <c r="P275" s="168">
        <f t="shared" si="74"/>
        <v>1.7991536717636516</v>
      </c>
      <c r="Q275" s="168">
        <f t="shared" si="74"/>
        <v>0.92147182432102137</v>
      </c>
    </row>
    <row r="276" spans="1:17" ht="12" customHeight="1" x14ac:dyDescent="0.25">
      <c r="A276" s="158" t="s">
        <v>65</v>
      </c>
      <c r="B276" s="157"/>
      <c r="C276" s="157">
        <f>C277</f>
        <v>1.2866803760695376</v>
      </c>
      <c r="D276" s="157">
        <f t="shared" ref="D276:Q276" si="75">D277</f>
        <v>2.5828378509911127</v>
      </c>
      <c r="E276" s="157">
        <f t="shared" si="75"/>
        <v>1.7032020830585366</v>
      </c>
      <c r="F276" s="157">
        <f t="shared" si="75"/>
        <v>1.4093564240443119</v>
      </c>
      <c r="G276" s="157">
        <f t="shared" si="75"/>
        <v>1.1774072196555661</v>
      </c>
      <c r="H276" s="157">
        <f t="shared" si="75"/>
        <v>1.4919361950903081</v>
      </c>
      <c r="I276" s="157">
        <f t="shared" si="75"/>
        <v>0.73401605331519526</v>
      </c>
      <c r="J276" s="157">
        <f t="shared" si="75"/>
        <v>2.4497531070777834</v>
      </c>
      <c r="K276" s="157">
        <f t="shared" si="75"/>
        <v>1.7203009884802336</v>
      </c>
      <c r="L276" s="157">
        <f t="shared" si="75"/>
        <v>2.7552662039452045</v>
      </c>
      <c r="M276" s="157">
        <f t="shared" si="75"/>
        <v>3.0105181864035453</v>
      </c>
      <c r="N276" s="157">
        <f t="shared" si="75"/>
        <v>1.0051777293926805</v>
      </c>
      <c r="O276" s="157">
        <f t="shared" si="75"/>
        <v>0.40354276689040314</v>
      </c>
      <c r="P276" s="157">
        <f t="shared" si="75"/>
        <v>1.0124188940041556</v>
      </c>
      <c r="Q276" s="157">
        <f t="shared" si="75"/>
        <v>0.60518007051296896</v>
      </c>
    </row>
    <row r="277" spans="1:17" ht="12" customHeight="1" x14ac:dyDescent="0.25">
      <c r="A277" s="23" t="s">
        <v>60</v>
      </c>
      <c r="B277" s="57"/>
      <c r="C277" s="57">
        <f>RES_hhdet_in_fec!C$163</f>
        <v>1.2866803760695376</v>
      </c>
      <c r="D277" s="57">
        <f>RES_hhdet_in_fec!D$163</f>
        <v>2.5828378509911127</v>
      </c>
      <c r="E277" s="57">
        <f>RES_hhdet_in_fec!E$163</f>
        <v>1.7032020830585366</v>
      </c>
      <c r="F277" s="57">
        <f>RES_hhdet_in_fec!F$163</f>
        <v>1.4093564240443119</v>
      </c>
      <c r="G277" s="57">
        <f>RES_hhdet_in_fec!G$163</f>
        <v>1.1774072196555661</v>
      </c>
      <c r="H277" s="57">
        <f>RES_hhdet_in_fec!H$163</f>
        <v>1.4919361950903081</v>
      </c>
      <c r="I277" s="57">
        <f>RES_hhdet_in_fec!I$163</f>
        <v>0.73401605331519526</v>
      </c>
      <c r="J277" s="57">
        <f>RES_hhdet_in_fec!J$163</f>
        <v>2.4497531070777834</v>
      </c>
      <c r="K277" s="57">
        <f>RES_hhdet_in_fec!K$163</f>
        <v>1.7203009884802336</v>
      </c>
      <c r="L277" s="57">
        <f>RES_hhdet_in_fec!L$163</f>
        <v>2.7552662039452045</v>
      </c>
      <c r="M277" s="57">
        <f>RES_hhdet_in_fec!M$163</f>
        <v>3.0105181864035453</v>
      </c>
      <c r="N277" s="57">
        <f>RES_hhdet_in_fec!N$163</f>
        <v>1.0051777293926805</v>
      </c>
      <c r="O277" s="57">
        <f>RES_hhdet_in_fec!O$163</f>
        <v>0.40354276689040314</v>
      </c>
      <c r="P277" s="57">
        <f>RES_hhdet_in_fec!P$163</f>
        <v>1.0124188940041556</v>
      </c>
      <c r="Q277" s="57">
        <f>RES_hhdet_in_fec!Q$163</f>
        <v>0.60518007051296896</v>
      </c>
    </row>
    <row r="278" spans="1:17" ht="12" customHeight="1" x14ac:dyDescent="0.25">
      <c r="A278" s="158" t="s">
        <v>112</v>
      </c>
      <c r="B278" s="157"/>
      <c r="C278" s="157">
        <f>C279</f>
        <v>8.3330557291258725E-2</v>
      </c>
      <c r="D278" s="157">
        <f t="shared" ref="D278:Q278" si="76">D279</f>
        <v>0.10133725135794756</v>
      </c>
      <c r="E278" s="157">
        <f t="shared" si="76"/>
        <v>8.0769753580052325E-2</v>
      </c>
      <c r="F278" s="157">
        <f t="shared" si="76"/>
        <v>9.9512358834557169E-2</v>
      </c>
      <c r="G278" s="157">
        <f t="shared" si="76"/>
        <v>7.5813547041338733E-2</v>
      </c>
      <c r="H278" s="157">
        <f t="shared" si="76"/>
        <v>8.535019006964055E-2</v>
      </c>
      <c r="I278" s="157">
        <f t="shared" si="76"/>
        <v>8.0755923822537795E-2</v>
      </c>
      <c r="J278" s="157">
        <f t="shared" si="76"/>
        <v>0.13773202599017159</v>
      </c>
      <c r="K278" s="157">
        <f t="shared" si="76"/>
        <v>0.16704833876666272</v>
      </c>
      <c r="L278" s="157">
        <f t="shared" si="76"/>
        <v>0.22308115452232938</v>
      </c>
      <c r="M278" s="157">
        <f t="shared" si="76"/>
        <v>0.18998304450378276</v>
      </c>
      <c r="N278" s="157">
        <f t="shared" si="76"/>
        <v>6.7933742839359518E-2</v>
      </c>
      <c r="O278" s="157">
        <f t="shared" si="76"/>
        <v>6.9368738233242078E-2</v>
      </c>
      <c r="P278" s="157">
        <f t="shared" si="76"/>
        <v>0.17627926314048614</v>
      </c>
      <c r="Q278" s="157">
        <f t="shared" si="76"/>
        <v>6.084771865920563E-2</v>
      </c>
    </row>
    <row r="279" spans="1:17" ht="12" customHeight="1" x14ac:dyDescent="0.25">
      <c r="A279" s="23" t="s">
        <v>60</v>
      </c>
      <c r="B279" s="156"/>
      <c r="C279" s="156">
        <f>RES_hhdet_in_fec!C$165</f>
        <v>8.3330557291258725E-2</v>
      </c>
      <c r="D279" s="156">
        <f>RES_hhdet_in_fec!D$165</f>
        <v>0.10133725135794756</v>
      </c>
      <c r="E279" s="156">
        <f>RES_hhdet_in_fec!E$165</f>
        <v>8.0769753580052325E-2</v>
      </c>
      <c r="F279" s="156">
        <f>RES_hhdet_in_fec!F$165</f>
        <v>9.9512358834557169E-2</v>
      </c>
      <c r="G279" s="156">
        <f>RES_hhdet_in_fec!G$165</f>
        <v>7.5813547041338733E-2</v>
      </c>
      <c r="H279" s="156">
        <f>RES_hhdet_in_fec!H$165</f>
        <v>8.535019006964055E-2</v>
      </c>
      <c r="I279" s="156">
        <f>RES_hhdet_in_fec!I$165</f>
        <v>8.0755923822537795E-2</v>
      </c>
      <c r="J279" s="156">
        <f>RES_hhdet_in_fec!J$165</f>
        <v>0.13773202599017159</v>
      </c>
      <c r="K279" s="156">
        <f>RES_hhdet_in_fec!K$165</f>
        <v>0.16704833876666272</v>
      </c>
      <c r="L279" s="156">
        <f>RES_hhdet_in_fec!L$165</f>
        <v>0.22308115452232938</v>
      </c>
      <c r="M279" s="156">
        <f>RES_hhdet_in_fec!M$165</f>
        <v>0.18998304450378276</v>
      </c>
      <c r="N279" s="156">
        <f>RES_hhdet_in_fec!N$165</f>
        <v>6.7933742839359518E-2</v>
      </c>
      <c r="O279" s="156">
        <f>RES_hhdet_in_fec!O$165</f>
        <v>6.9368738233242078E-2</v>
      </c>
      <c r="P279" s="156">
        <f>RES_hhdet_in_fec!P$165</f>
        <v>0.17627926314048614</v>
      </c>
      <c r="Q279" s="156">
        <f>RES_hhdet_in_fec!Q$165</f>
        <v>6.084771865920563E-2</v>
      </c>
    </row>
    <row r="280" spans="1:17" ht="12" customHeight="1" x14ac:dyDescent="0.25">
      <c r="A280" s="158" t="s">
        <v>63</v>
      </c>
      <c r="B280" s="157"/>
      <c r="C280" s="157">
        <f>SUM(C281:C282,C285:C286)</f>
        <v>0.2238002882696784</v>
      </c>
      <c r="D280" s="157">
        <f t="shared" ref="D280:Q280" si="77">SUM(D281:D282,D285:D286)</f>
        <v>0.4355562325648113</v>
      </c>
      <c r="E280" s="157">
        <f t="shared" si="77"/>
        <v>0.24962273993339706</v>
      </c>
      <c r="F280" s="157">
        <f t="shared" si="77"/>
        <v>0.23872922168006561</v>
      </c>
      <c r="G280" s="157">
        <f t="shared" si="77"/>
        <v>0.18573309315875322</v>
      </c>
      <c r="H280" s="157">
        <f t="shared" si="77"/>
        <v>0.22044749831424071</v>
      </c>
      <c r="I280" s="157">
        <f t="shared" si="77"/>
        <v>0.11202823600821915</v>
      </c>
      <c r="J280" s="157">
        <f t="shared" si="77"/>
        <v>0.40885662567317194</v>
      </c>
      <c r="K280" s="157">
        <f t="shared" si="77"/>
        <v>0.32697066142103637</v>
      </c>
      <c r="L280" s="157">
        <f t="shared" si="77"/>
        <v>0.5829729178342824</v>
      </c>
      <c r="M280" s="157">
        <f t="shared" si="77"/>
        <v>0.50053387422707729</v>
      </c>
      <c r="N280" s="157">
        <f t="shared" si="77"/>
        <v>0.18154906067926296</v>
      </c>
      <c r="O280" s="157">
        <f t="shared" si="77"/>
        <v>0.1459749437774891</v>
      </c>
      <c r="P280" s="157">
        <f t="shared" si="77"/>
        <v>0.34873977836333592</v>
      </c>
      <c r="Q280" s="157">
        <f t="shared" si="77"/>
        <v>0.13890568094288386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9.9283913942732671E-2</v>
      </c>
      <c r="D285" s="162">
        <f>RES_hhdet_in_fec!D$171</f>
        <v>0.12879370407174257</v>
      </c>
      <c r="E285" s="162">
        <f>RES_hhdet_in_fec!E$171</f>
        <v>6.3640964748708437E-2</v>
      </c>
      <c r="F285" s="162">
        <f>RES_hhdet_in_fec!F$171</f>
        <v>0.15201600365437207</v>
      </c>
      <c r="G285" s="162">
        <f>RES_hhdet_in_fec!G$171</f>
        <v>4.6223828399420214E-2</v>
      </c>
      <c r="H285" s="162">
        <f>RES_hhdet_in_fec!H$171</f>
        <v>2.2120010163963359E-2</v>
      </c>
      <c r="I285" s="162">
        <f>RES_hhdet_in_fec!I$171</f>
        <v>0</v>
      </c>
      <c r="J285" s="162">
        <f>RES_hhdet_in_fec!J$171</f>
        <v>0</v>
      </c>
      <c r="K285" s="162">
        <f>RES_hhdet_in_fec!K$171</f>
        <v>0</v>
      </c>
      <c r="L285" s="162">
        <f>RES_hhdet_in_fec!L$171</f>
        <v>0</v>
      </c>
      <c r="M285" s="162">
        <f>RES_hhdet_in_fec!M$171</f>
        <v>0</v>
      </c>
      <c r="N285" s="162">
        <f>RES_hhdet_in_fec!N$171</f>
        <v>0</v>
      </c>
      <c r="O285" s="162">
        <f>RES_hhdet_in_fec!O$171</f>
        <v>7.9119979850433078E-2</v>
      </c>
      <c r="P285" s="162">
        <f>RES_hhdet_in_fec!P$171</f>
        <v>0.11744984571540906</v>
      </c>
      <c r="Q285" s="162">
        <f>RES_hhdet_in_fec!Q$171</f>
        <v>0</v>
      </c>
    </row>
    <row r="286" spans="1:17" ht="12" customHeight="1" x14ac:dyDescent="0.25">
      <c r="A286" s="161" t="s">
        <v>141</v>
      </c>
      <c r="B286" s="160"/>
      <c r="C286" s="160">
        <f>SUM(C287:C288)</f>
        <v>0.12451637432694573</v>
      </c>
      <c r="D286" s="160">
        <f t="shared" ref="D286:Q286" si="79">SUM(D287:D288)</f>
        <v>0.30676252849306873</v>
      </c>
      <c r="E286" s="160">
        <f t="shared" si="79"/>
        <v>0.18598177518468861</v>
      </c>
      <c r="F286" s="160">
        <f t="shared" si="79"/>
        <v>8.6713218025693539E-2</v>
      </c>
      <c r="G286" s="160">
        <f t="shared" si="79"/>
        <v>0.13950926475933301</v>
      </c>
      <c r="H286" s="160">
        <f t="shared" si="79"/>
        <v>0.19832748815027734</v>
      </c>
      <c r="I286" s="160">
        <f t="shared" si="79"/>
        <v>0.11202823600821915</v>
      </c>
      <c r="J286" s="160">
        <f t="shared" si="79"/>
        <v>0.40885662567317194</v>
      </c>
      <c r="K286" s="160">
        <f t="shared" si="79"/>
        <v>0.32697066142103637</v>
      </c>
      <c r="L286" s="160">
        <f t="shared" si="79"/>
        <v>0.5829729178342824</v>
      </c>
      <c r="M286" s="160">
        <f t="shared" si="79"/>
        <v>0.50053387422707729</v>
      </c>
      <c r="N286" s="160">
        <f t="shared" si="79"/>
        <v>0.18154906067926296</v>
      </c>
      <c r="O286" s="160">
        <f t="shared" si="79"/>
        <v>6.6854963927056033E-2</v>
      </c>
      <c r="P286" s="160">
        <f t="shared" si="79"/>
        <v>0.23128993264792688</v>
      </c>
      <c r="Q286" s="160">
        <f t="shared" si="79"/>
        <v>0.13890568094288386</v>
      </c>
    </row>
    <row r="287" spans="1:17" ht="12" customHeight="1" x14ac:dyDescent="0.25">
      <c r="A287" s="148" t="s">
        <v>60</v>
      </c>
      <c r="B287" s="156"/>
      <c r="C287" s="156">
        <f>RES_hhdet_in_fec!C$173</f>
        <v>4.4929186068029793E-2</v>
      </c>
      <c r="D287" s="156">
        <f>RES_hhdet_in_fec!D$173</f>
        <v>0.12827282935708906</v>
      </c>
      <c r="E287" s="156">
        <f>RES_hhdet_in_fec!E$173</f>
        <v>8.4332427383416911E-2</v>
      </c>
      <c r="F287" s="156">
        <f>RES_hhdet_in_fec!F$173</f>
        <v>3.5099894163639581E-2</v>
      </c>
      <c r="G287" s="156">
        <f>RES_hhdet_in_fec!G$173</f>
        <v>6.3461165205808676E-2</v>
      </c>
      <c r="H287" s="156">
        <f>RES_hhdet_in_fec!H$173</f>
        <v>8.660533917135331E-2</v>
      </c>
      <c r="I287" s="156">
        <f>RES_hhdet_in_fec!I$173</f>
        <v>4.7207999738697562E-2</v>
      </c>
      <c r="J287" s="156">
        <f>RES_hhdet_in_fec!J$173</f>
        <v>0.17117253051488168</v>
      </c>
      <c r="K287" s="156">
        <f>RES_hhdet_in_fec!K$173</f>
        <v>0.13236203087614987</v>
      </c>
      <c r="L287" s="156">
        <f>RES_hhdet_in_fec!L$173</f>
        <v>0.24078419543204033</v>
      </c>
      <c r="M287" s="156">
        <f>RES_hhdet_in_fec!M$173</f>
        <v>0.20661346340855402</v>
      </c>
      <c r="N287" s="156">
        <f>RES_hhdet_in_fec!N$173</f>
        <v>7.9557950980226111E-2</v>
      </c>
      <c r="O287" s="156">
        <f>RES_hhdet_in_fec!O$173</f>
        <v>2.8467075016570399E-2</v>
      </c>
      <c r="P287" s="156">
        <f>RES_hhdet_in_fec!P$173</f>
        <v>9.6844250558044909E-2</v>
      </c>
      <c r="Q287" s="156">
        <f>RES_hhdet_in_fec!Q$173</f>
        <v>6.0198200388075794E-2</v>
      </c>
    </row>
    <row r="288" spans="1:17" ht="12" customHeight="1" x14ac:dyDescent="0.25">
      <c r="A288" s="159" t="s">
        <v>59</v>
      </c>
      <c r="B288" s="57"/>
      <c r="C288" s="57">
        <f>RES_hhdet_in_fec!C$174</f>
        <v>7.9587188258915934E-2</v>
      </c>
      <c r="D288" s="57">
        <f>RES_hhdet_in_fec!D$174</f>
        <v>0.1784896991359797</v>
      </c>
      <c r="E288" s="57">
        <f>RES_hhdet_in_fec!E$174</f>
        <v>0.1016493478012717</v>
      </c>
      <c r="F288" s="57">
        <f>RES_hhdet_in_fec!F$174</f>
        <v>5.1613323862053952E-2</v>
      </c>
      <c r="G288" s="57">
        <f>RES_hhdet_in_fec!G$174</f>
        <v>7.6048099553524318E-2</v>
      </c>
      <c r="H288" s="57">
        <f>RES_hhdet_in_fec!H$174</f>
        <v>0.11172214897892403</v>
      </c>
      <c r="I288" s="57">
        <f>RES_hhdet_in_fec!I$174</f>
        <v>6.4820236269521589E-2</v>
      </c>
      <c r="J288" s="57">
        <f>RES_hhdet_in_fec!J$174</f>
        <v>0.23768409515829023</v>
      </c>
      <c r="K288" s="57">
        <f>RES_hhdet_in_fec!K$174</f>
        <v>0.1946086305448865</v>
      </c>
      <c r="L288" s="57">
        <f>RES_hhdet_in_fec!L$174</f>
        <v>0.34218872240224207</v>
      </c>
      <c r="M288" s="57">
        <f>RES_hhdet_in_fec!M$174</f>
        <v>0.29392041081852321</v>
      </c>
      <c r="N288" s="57">
        <f>RES_hhdet_in_fec!N$174</f>
        <v>0.10199110969903684</v>
      </c>
      <c r="O288" s="57">
        <f>RES_hhdet_in_fec!O$174</f>
        <v>3.8387888910485633E-2</v>
      </c>
      <c r="P288" s="57">
        <f>RES_hhdet_in_fec!P$174</f>
        <v>0.13444568208988197</v>
      </c>
      <c r="Q288" s="57">
        <f>RES_hhdet_in_fec!Q$174</f>
        <v>7.8707480554808071E-2</v>
      </c>
    </row>
    <row r="289" spans="1:17" ht="12" customHeight="1" x14ac:dyDescent="0.25">
      <c r="A289" s="158" t="s">
        <v>62</v>
      </c>
      <c r="B289" s="157"/>
      <c r="C289" s="157">
        <f>SUM(C290:C291)</f>
        <v>0.18656492538139341</v>
      </c>
      <c r="D289" s="157">
        <f t="shared" ref="D289:Q289" si="80">SUM(D290:D291)</f>
        <v>0.36378467314533008</v>
      </c>
      <c r="E289" s="157">
        <f t="shared" si="80"/>
        <v>0.20475221507849173</v>
      </c>
      <c r="F289" s="157">
        <f t="shared" si="80"/>
        <v>0.17737419186153788</v>
      </c>
      <c r="G289" s="157">
        <f t="shared" si="80"/>
        <v>0.14499812799494419</v>
      </c>
      <c r="H289" s="157">
        <f t="shared" si="80"/>
        <v>0.18345607050436416</v>
      </c>
      <c r="I289" s="157">
        <f t="shared" si="80"/>
        <v>9.6316150173393594E-2</v>
      </c>
      <c r="J289" s="157">
        <f t="shared" si="80"/>
        <v>0.34043292315821699</v>
      </c>
      <c r="K289" s="157">
        <f t="shared" si="80"/>
        <v>0.27263403193321079</v>
      </c>
      <c r="L289" s="157">
        <f t="shared" si="80"/>
        <v>0.4823747184930926</v>
      </c>
      <c r="M289" s="157">
        <f t="shared" si="80"/>
        <v>0.39978459273217654</v>
      </c>
      <c r="N289" s="157">
        <f t="shared" si="80"/>
        <v>0.15257046061064841</v>
      </c>
      <c r="O289" s="157">
        <f t="shared" si="80"/>
        <v>0.10251765882533991</v>
      </c>
      <c r="P289" s="157">
        <f t="shared" si="80"/>
        <v>0.26171573625567385</v>
      </c>
      <c r="Q289" s="157">
        <f t="shared" si="80"/>
        <v>0.11653835420596276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0.18656492538139341</v>
      </c>
      <c r="D291" s="57">
        <f>RES_hhdet_in_fec!D$177</f>
        <v>0.36378467314533008</v>
      </c>
      <c r="E291" s="57">
        <f>RES_hhdet_in_fec!E$177</f>
        <v>0.20475221507849173</v>
      </c>
      <c r="F291" s="57">
        <f>RES_hhdet_in_fec!F$177</f>
        <v>0.17737419186153788</v>
      </c>
      <c r="G291" s="57">
        <f>RES_hhdet_in_fec!G$177</f>
        <v>0.14499812799494419</v>
      </c>
      <c r="H291" s="57">
        <f>RES_hhdet_in_fec!H$177</f>
        <v>0.18345607050436416</v>
      </c>
      <c r="I291" s="57">
        <f>RES_hhdet_in_fec!I$177</f>
        <v>9.6316150173393594E-2</v>
      </c>
      <c r="J291" s="57">
        <f>RES_hhdet_in_fec!J$177</f>
        <v>0.34043292315821699</v>
      </c>
      <c r="K291" s="57">
        <f>RES_hhdet_in_fec!K$177</f>
        <v>0.27263403193321079</v>
      </c>
      <c r="L291" s="57">
        <f>RES_hhdet_in_fec!L$177</f>
        <v>0.4823747184930926</v>
      </c>
      <c r="M291" s="57">
        <f>RES_hhdet_in_fec!M$177</f>
        <v>0.39978459273217654</v>
      </c>
      <c r="N291" s="57">
        <f>RES_hhdet_in_fec!N$177</f>
        <v>0.15257046061064841</v>
      </c>
      <c r="O291" s="57">
        <f>RES_hhdet_in_fec!O$177</f>
        <v>0.10251765882533991</v>
      </c>
      <c r="P291" s="57">
        <f>RES_hhdet_in_fec!P$177</f>
        <v>0.26171573625567385</v>
      </c>
      <c r="Q291" s="57">
        <f>RES_hhdet_in_fec!Q$177</f>
        <v>0.11653835420596276</v>
      </c>
    </row>
    <row r="293" spans="1:17" ht="12" customHeight="1" x14ac:dyDescent="0.25">
      <c r="A293" s="152" t="s">
        <v>192</v>
      </c>
      <c r="B293" s="168"/>
      <c r="C293" s="168">
        <f>SUM(C294,C296,C298,C307)</f>
        <v>1.4038583607696942</v>
      </c>
      <c r="D293" s="168">
        <f t="shared" ref="D293:Q293" si="81">SUM(D294,D296,D298,D307)</f>
        <v>2.6881737440601108</v>
      </c>
      <c r="E293" s="168">
        <f t="shared" si="81"/>
        <v>1.7471040593100575</v>
      </c>
      <c r="F293" s="168">
        <f t="shared" si="81"/>
        <v>1.5505460890823008</v>
      </c>
      <c r="G293" s="168">
        <f t="shared" si="81"/>
        <v>1.2813003070724105</v>
      </c>
      <c r="H293" s="168">
        <f t="shared" si="81"/>
        <v>1.6068138228288122</v>
      </c>
      <c r="I293" s="168">
        <f t="shared" si="81"/>
        <v>0.89915505870845358</v>
      </c>
      <c r="J293" s="168">
        <f t="shared" si="81"/>
        <v>2.7809973614073478</v>
      </c>
      <c r="K293" s="168">
        <f t="shared" si="81"/>
        <v>2.2176501486375897</v>
      </c>
      <c r="L293" s="168">
        <f t="shared" si="81"/>
        <v>3.5845234878915151</v>
      </c>
      <c r="M293" s="168">
        <f t="shared" si="81"/>
        <v>3.5871659899936752</v>
      </c>
      <c r="N293" s="168">
        <f t="shared" si="81"/>
        <v>1.25324508864222</v>
      </c>
      <c r="O293" s="168">
        <f t="shared" si="81"/>
        <v>0.73326222332116608</v>
      </c>
      <c r="P293" s="168">
        <f t="shared" si="81"/>
        <v>1.8779414930702443</v>
      </c>
      <c r="Q293" s="168">
        <f t="shared" si="81"/>
        <v>0.8957122168982069</v>
      </c>
    </row>
    <row r="294" spans="1:17" ht="12" customHeight="1" x14ac:dyDescent="0.25">
      <c r="A294" s="158" t="s">
        <v>65</v>
      </c>
      <c r="B294" s="157"/>
      <c r="C294" s="157">
        <f>C295</f>
        <v>0.91934876430389234</v>
      </c>
      <c r="D294" s="157">
        <f t="shared" ref="D294:Q294" si="82">D295</f>
        <v>1.8439817282584821</v>
      </c>
      <c r="E294" s="157">
        <f t="shared" si="82"/>
        <v>1.2199184802120322</v>
      </c>
      <c r="F294" s="157">
        <f t="shared" si="82"/>
        <v>1.0219102833393228</v>
      </c>
      <c r="G294" s="157">
        <f t="shared" si="82"/>
        <v>0.85094501983509829</v>
      </c>
      <c r="H294" s="157">
        <f t="shared" si="82"/>
        <v>1.0794844666547896</v>
      </c>
      <c r="I294" s="157">
        <f t="shared" si="82"/>
        <v>0.54065709352093105</v>
      </c>
      <c r="J294" s="157">
        <f t="shared" si="82"/>
        <v>1.8078163864286125</v>
      </c>
      <c r="K294" s="157">
        <f t="shared" si="82"/>
        <v>1.275926596649215</v>
      </c>
      <c r="L294" s="157">
        <f t="shared" si="82"/>
        <v>2.0541549194757778</v>
      </c>
      <c r="M294" s="157">
        <f t="shared" si="82"/>
        <v>2.2542334327726854</v>
      </c>
      <c r="N294" s="157">
        <f t="shared" si="82"/>
        <v>0.75646259091999257</v>
      </c>
      <c r="O294" s="157">
        <f t="shared" si="82"/>
        <v>0.30575095863830171</v>
      </c>
      <c r="P294" s="157">
        <f t="shared" si="82"/>
        <v>0.76833700613290401</v>
      </c>
      <c r="Q294" s="157">
        <f t="shared" si="82"/>
        <v>0.45984391034396965</v>
      </c>
    </row>
    <row r="295" spans="1:17" ht="12" customHeight="1" x14ac:dyDescent="0.25">
      <c r="A295" s="23" t="s">
        <v>60</v>
      </c>
      <c r="B295" s="57"/>
      <c r="C295" s="57">
        <f>RES_hhdet_in_tes!C$163</f>
        <v>0.91934876430389234</v>
      </c>
      <c r="D295" s="57">
        <f>RES_hhdet_in_tes!D$163</f>
        <v>1.8439817282584821</v>
      </c>
      <c r="E295" s="57">
        <f>RES_hhdet_in_tes!E$163</f>
        <v>1.2199184802120322</v>
      </c>
      <c r="F295" s="57">
        <f>RES_hhdet_in_tes!F$163</f>
        <v>1.0219102833393228</v>
      </c>
      <c r="G295" s="57">
        <f>RES_hhdet_in_tes!G$163</f>
        <v>0.85094501983509829</v>
      </c>
      <c r="H295" s="57">
        <f>RES_hhdet_in_tes!H$163</f>
        <v>1.0794844666547896</v>
      </c>
      <c r="I295" s="57">
        <f>RES_hhdet_in_tes!I$163</f>
        <v>0.54065709352093105</v>
      </c>
      <c r="J295" s="57">
        <f>RES_hhdet_in_tes!J$163</f>
        <v>1.8078163864286125</v>
      </c>
      <c r="K295" s="57">
        <f>RES_hhdet_in_tes!K$163</f>
        <v>1.275926596649215</v>
      </c>
      <c r="L295" s="57">
        <f>RES_hhdet_in_tes!L$163</f>
        <v>2.0541549194757778</v>
      </c>
      <c r="M295" s="57">
        <f>RES_hhdet_in_tes!M$163</f>
        <v>2.2542334327726854</v>
      </c>
      <c r="N295" s="57">
        <f>RES_hhdet_in_tes!N$163</f>
        <v>0.75646259091999257</v>
      </c>
      <c r="O295" s="57">
        <f>RES_hhdet_in_tes!O$163</f>
        <v>0.30575095863830171</v>
      </c>
      <c r="P295" s="57">
        <f>RES_hhdet_in_tes!P$163</f>
        <v>0.76833700613290401</v>
      </c>
      <c r="Q295" s="57">
        <f>RES_hhdet_in_tes!Q$163</f>
        <v>0.45984391034396965</v>
      </c>
    </row>
    <row r="296" spans="1:17" ht="12" customHeight="1" x14ac:dyDescent="0.25">
      <c r="A296" s="158" t="s">
        <v>112</v>
      </c>
      <c r="B296" s="157"/>
      <c r="C296" s="157">
        <f>C297</f>
        <v>0.14929635934568997</v>
      </c>
      <c r="D296" s="157">
        <f t="shared" ref="D296:Q296" si="83">D297</f>
        <v>0.18657491138460705</v>
      </c>
      <c r="E296" s="157">
        <f t="shared" si="83"/>
        <v>0.15348115336492649</v>
      </c>
      <c r="F296" s="157">
        <f t="shared" si="83"/>
        <v>0.19608522498582442</v>
      </c>
      <c r="G296" s="157">
        <f t="shared" si="83"/>
        <v>0.15575027177656586</v>
      </c>
      <c r="H296" s="157">
        <f t="shared" si="83"/>
        <v>0.18384630492047654</v>
      </c>
      <c r="I296" s="157">
        <f t="shared" si="83"/>
        <v>0.17819260459253639</v>
      </c>
      <c r="J296" s="157">
        <f t="shared" si="83"/>
        <v>0.32210464286554807</v>
      </c>
      <c r="K296" s="157">
        <f t="shared" si="83"/>
        <v>0.4173556211953901</v>
      </c>
      <c r="L296" s="157">
        <f t="shared" si="83"/>
        <v>0.60086780006548135</v>
      </c>
      <c r="M296" s="157">
        <f t="shared" si="83"/>
        <v>0.54691990496989185</v>
      </c>
      <c r="N296" s="157">
        <f t="shared" si="83"/>
        <v>0.20735067059717335</v>
      </c>
      <c r="O296" s="157">
        <f t="shared" si="83"/>
        <v>0.22312782936847578</v>
      </c>
      <c r="P296" s="157">
        <f t="shared" si="83"/>
        <v>0.59424496815783723</v>
      </c>
      <c r="Q296" s="157">
        <f t="shared" si="83"/>
        <v>0.21371784182727535</v>
      </c>
    </row>
    <row r="297" spans="1:17" ht="12" customHeight="1" x14ac:dyDescent="0.25">
      <c r="A297" s="23" t="s">
        <v>60</v>
      </c>
      <c r="B297" s="156"/>
      <c r="C297" s="156">
        <f>RES_hhdet_in_tes!C$165</f>
        <v>0.14929635934568997</v>
      </c>
      <c r="D297" s="156">
        <f>RES_hhdet_in_tes!D$165</f>
        <v>0.18657491138460705</v>
      </c>
      <c r="E297" s="156">
        <f>RES_hhdet_in_tes!E$165</f>
        <v>0.15348115336492649</v>
      </c>
      <c r="F297" s="156">
        <f>RES_hhdet_in_tes!F$165</f>
        <v>0.19608522498582442</v>
      </c>
      <c r="G297" s="156">
        <f>RES_hhdet_in_tes!G$165</f>
        <v>0.15575027177656586</v>
      </c>
      <c r="H297" s="156">
        <f>RES_hhdet_in_tes!H$165</f>
        <v>0.18384630492047654</v>
      </c>
      <c r="I297" s="156">
        <f>RES_hhdet_in_tes!I$165</f>
        <v>0.17819260459253639</v>
      </c>
      <c r="J297" s="156">
        <f>RES_hhdet_in_tes!J$165</f>
        <v>0.32210464286554807</v>
      </c>
      <c r="K297" s="156">
        <f>RES_hhdet_in_tes!K$165</f>
        <v>0.4173556211953901</v>
      </c>
      <c r="L297" s="156">
        <f>RES_hhdet_in_tes!L$165</f>
        <v>0.60086780006548135</v>
      </c>
      <c r="M297" s="156">
        <f>RES_hhdet_in_tes!M$165</f>
        <v>0.54691990496989185</v>
      </c>
      <c r="N297" s="156">
        <f>RES_hhdet_in_tes!N$165</f>
        <v>0.20735067059717335</v>
      </c>
      <c r="O297" s="156">
        <f>RES_hhdet_in_tes!O$165</f>
        <v>0.22312782936847578</v>
      </c>
      <c r="P297" s="156">
        <f>RES_hhdet_in_tes!P$165</f>
        <v>0.59424496815783723</v>
      </c>
      <c r="Q297" s="156">
        <f>RES_hhdet_in_tes!Q$165</f>
        <v>0.21371784182727535</v>
      </c>
    </row>
    <row r="298" spans="1:17" ht="12" customHeight="1" x14ac:dyDescent="0.25">
      <c r="A298" s="158" t="s">
        <v>63</v>
      </c>
      <c r="B298" s="157"/>
      <c r="C298" s="157">
        <f>SUM(C299:C300,C303:C304)</f>
        <v>0.18069672705228454</v>
      </c>
      <c r="D298" s="157">
        <f t="shared" ref="D298:Q298" si="84">SUM(D299:D300,D303:D304)</f>
        <v>0.35509832447566947</v>
      </c>
      <c r="E298" s="157">
        <f t="shared" si="84"/>
        <v>0.20274474540049905</v>
      </c>
      <c r="F298" s="157">
        <f t="shared" si="84"/>
        <v>0.18382984458813464</v>
      </c>
      <c r="G298" s="157">
        <f t="shared" si="84"/>
        <v>0.15257993866804481</v>
      </c>
      <c r="H298" s="157">
        <f t="shared" si="84"/>
        <v>0.18854357646027795</v>
      </c>
      <c r="I298" s="157">
        <f t="shared" si="84"/>
        <v>9.8608296618178021E-2</v>
      </c>
      <c r="J298" s="157">
        <f t="shared" si="84"/>
        <v>0.3612850942001315</v>
      </c>
      <c r="K298" s="157">
        <f t="shared" si="84"/>
        <v>0.29231197293488731</v>
      </c>
      <c r="L298" s="157">
        <f t="shared" si="84"/>
        <v>0.51896630869232774</v>
      </c>
      <c r="M298" s="157">
        <f t="shared" si="84"/>
        <v>0.44574680791549565</v>
      </c>
      <c r="N298" s="157">
        <f t="shared" si="84"/>
        <v>0.15952938300051409</v>
      </c>
      <c r="O298" s="157">
        <f t="shared" si="84"/>
        <v>0.11703354931649364</v>
      </c>
      <c r="P298" s="157">
        <f t="shared" si="84"/>
        <v>0.29223981988509584</v>
      </c>
      <c r="Q298" s="157">
        <f t="shared" si="84"/>
        <v>0.122743803587092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6.89223877564972E-2</v>
      </c>
      <c r="D303" s="162">
        <f>RES_hhdet_in_tes!D$171</f>
        <v>8.9480350377755508E-2</v>
      </c>
      <c r="E303" s="162">
        <f>RES_hhdet_in_tes!E$171</f>
        <v>4.449941861418099E-2</v>
      </c>
      <c r="F303" s="162">
        <f>RES_hhdet_in_tes!F$171</f>
        <v>0.10714527713371275</v>
      </c>
      <c r="G303" s="162">
        <f>RES_hhdet_in_tes!G$171</f>
        <v>3.2763851047562915E-2</v>
      </c>
      <c r="H303" s="162">
        <f>RES_hhdet_in_tes!H$171</f>
        <v>1.5772498483724948E-2</v>
      </c>
      <c r="I303" s="162">
        <f>RES_hhdet_in_tes!I$171</f>
        <v>0</v>
      </c>
      <c r="J303" s="162">
        <f>RES_hhdet_in_tes!J$171</f>
        <v>0</v>
      </c>
      <c r="K303" s="162">
        <f>RES_hhdet_in_tes!K$171</f>
        <v>0</v>
      </c>
      <c r="L303" s="162">
        <f>RES_hhdet_in_tes!L$171</f>
        <v>0</v>
      </c>
      <c r="M303" s="162">
        <f>RES_hhdet_in_tes!M$171</f>
        <v>0</v>
      </c>
      <c r="N303" s="162">
        <f>RES_hhdet_in_tes!N$171</f>
        <v>0</v>
      </c>
      <c r="O303" s="162">
        <f>RES_hhdet_in_tes!O$171</f>
        <v>5.7807907355588203E-2</v>
      </c>
      <c r="P303" s="162">
        <f>RES_hhdet_in_tes!P$171</f>
        <v>8.634587102421995E-2</v>
      </c>
      <c r="Q303" s="162">
        <f>RES_hhdet_in_tes!Q$171</f>
        <v>0</v>
      </c>
    </row>
    <row r="304" spans="1:17" ht="12" customHeight="1" x14ac:dyDescent="0.25">
      <c r="A304" s="161" t="s">
        <v>141</v>
      </c>
      <c r="B304" s="160"/>
      <c r="C304" s="160">
        <f>SUM(C305:C306)</f>
        <v>0.11177433929578734</v>
      </c>
      <c r="D304" s="160">
        <f t="shared" ref="D304:Q304" si="86">SUM(D305:D306)</f>
        <v>0.26561797409791399</v>
      </c>
      <c r="E304" s="160">
        <f t="shared" si="86"/>
        <v>0.15824532678631806</v>
      </c>
      <c r="F304" s="160">
        <f t="shared" si="86"/>
        <v>7.6684567454421898E-2</v>
      </c>
      <c r="G304" s="160">
        <f t="shared" si="86"/>
        <v>0.11981608762048189</v>
      </c>
      <c r="H304" s="160">
        <f t="shared" si="86"/>
        <v>0.172771077976553</v>
      </c>
      <c r="I304" s="160">
        <f t="shared" si="86"/>
        <v>9.8608296618178021E-2</v>
      </c>
      <c r="J304" s="160">
        <f t="shared" si="86"/>
        <v>0.3612850942001315</v>
      </c>
      <c r="K304" s="160">
        <f t="shared" si="86"/>
        <v>0.29231197293488731</v>
      </c>
      <c r="L304" s="160">
        <f t="shared" si="86"/>
        <v>0.51896630869232774</v>
      </c>
      <c r="M304" s="160">
        <f t="shared" si="86"/>
        <v>0.44574680791549565</v>
      </c>
      <c r="N304" s="160">
        <f t="shared" si="86"/>
        <v>0.15952938300051409</v>
      </c>
      <c r="O304" s="160">
        <f t="shared" si="86"/>
        <v>5.9225641960905434E-2</v>
      </c>
      <c r="P304" s="160">
        <f t="shared" si="86"/>
        <v>0.20589394886087586</v>
      </c>
      <c r="Q304" s="160">
        <f t="shared" si="86"/>
        <v>0.122743803587092</v>
      </c>
    </row>
    <row r="305" spans="1:17" ht="12" customHeight="1" x14ac:dyDescent="0.25">
      <c r="A305" s="148" t="s">
        <v>60</v>
      </c>
      <c r="B305" s="156"/>
      <c r="C305" s="156">
        <f>RES_hhdet_in_tes!C$173</f>
        <v>2.9294771480124274E-2</v>
      </c>
      <c r="D305" s="156">
        <f>RES_hhdet_in_tes!D$173</f>
        <v>8.5678863225181673E-2</v>
      </c>
      <c r="E305" s="156">
        <f>RES_hhdet_in_tes!E$173</f>
        <v>5.7026586283330905E-2</v>
      </c>
      <c r="F305" s="156">
        <f>RES_hhdet_in_tes!F$173</f>
        <v>2.4495270224341441E-2</v>
      </c>
      <c r="G305" s="156">
        <f>RES_hhdet_in_tes!G$173</f>
        <v>4.417103762290206E-2</v>
      </c>
      <c r="H305" s="156">
        <f>RES_hhdet_in_tes!H$173</f>
        <v>6.0919744830960812E-2</v>
      </c>
      <c r="I305" s="156">
        <f>RES_hhdet_in_tes!I$173</f>
        <v>3.3470930397049972E-2</v>
      </c>
      <c r="J305" s="156">
        <f>RES_hhdet_in_tes!J$173</f>
        <v>0.1221642933441396</v>
      </c>
      <c r="K305" s="156">
        <f>RES_hhdet_in_tes!K$173</f>
        <v>9.5512019176416912E-2</v>
      </c>
      <c r="L305" s="156">
        <f>RES_hhdet_in_tes!L$173</f>
        <v>0.17450258510415889</v>
      </c>
      <c r="M305" s="156">
        <f>RES_hhdet_in_tes!M$173</f>
        <v>0.15022861853767155</v>
      </c>
      <c r="N305" s="156">
        <f>RES_hhdet_in_tes!N$173</f>
        <v>5.7637717759313443E-2</v>
      </c>
      <c r="O305" s="156">
        <f>RES_hhdet_in_tes!O$173</f>
        <v>2.0724966383508122E-2</v>
      </c>
      <c r="P305" s="156">
        <f>RES_hhdet_in_tes!P$173</f>
        <v>7.0802508272507517E-2</v>
      </c>
      <c r="Q305" s="156">
        <f>RES_hhdet_in_tes!Q$173</f>
        <v>4.3962644933284827E-2</v>
      </c>
    </row>
    <row r="306" spans="1:17" ht="12" customHeight="1" x14ac:dyDescent="0.25">
      <c r="A306" s="159" t="s">
        <v>59</v>
      </c>
      <c r="B306" s="57"/>
      <c r="C306" s="57">
        <f>RES_hhdet_in_tes!C$174</f>
        <v>8.2479567815663068E-2</v>
      </c>
      <c r="D306" s="57">
        <f>RES_hhdet_in_tes!D$174</f>
        <v>0.17993911087273232</v>
      </c>
      <c r="E306" s="57">
        <f>RES_hhdet_in_tes!E$174</f>
        <v>0.10121874050298715</v>
      </c>
      <c r="F306" s="57">
        <f>RES_hhdet_in_tes!F$174</f>
        <v>5.2189297230080457E-2</v>
      </c>
      <c r="G306" s="57">
        <f>RES_hhdet_in_tes!G$174</f>
        <v>7.564504999757983E-2</v>
      </c>
      <c r="H306" s="57">
        <f>RES_hhdet_in_tes!H$174</f>
        <v>0.11185133314559217</v>
      </c>
      <c r="I306" s="57">
        <f>RES_hhdet_in_tes!I$174</f>
        <v>6.5137366221128049E-2</v>
      </c>
      <c r="J306" s="57">
        <f>RES_hhdet_in_tes!J$174</f>
        <v>0.23912080085599188</v>
      </c>
      <c r="K306" s="57">
        <f>RES_hhdet_in_tes!K$174</f>
        <v>0.19679995375847043</v>
      </c>
      <c r="L306" s="57">
        <f>RES_hhdet_in_tes!L$174</f>
        <v>0.34446372358816885</v>
      </c>
      <c r="M306" s="57">
        <f>RES_hhdet_in_tes!M$174</f>
        <v>0.29551818937782409</v>
      </c>
      <c r="N306" s="57">
        <f>RES_hhdet_in_tes!N$174</f>
        <v>0.10189166524120064</v>
      </c>
      <c r="O306" s="57">
        <f>RES_hhdet_in_tes!O$174</f>
        <v>3.8500675577397309E-2</v>
      </c>
      <c r="P306" s="57">
        <f>RES_hhdet_in_tes!P$174</f>
        <v>0.13509144058836836</v>
      </c>
      <c r="Q306" s="57">
        <f>RES_hhdet_in_tes!Q$174</f>
        <v>7.8781158653807165E-2</v>
      </c>
    </row>
    <row r="307" spans="1:17" ht="12" customHeight="1" x14ac:dyDescent="0.25">
      <c r="A307" s="158" t="s">
        <v>62</v>
      </c>
      <c r="B307" s="157"/>
      <c r="C307" s="157">
        <f>SUM(C308:C309)</f>
        <v>0.15451651006782738</v>
      </c>
      <c r="D307" s="157">
        <f t="shared" ref="D307:Q307" si="87">SUM(D308:D309)</f>
        <v>0.30251877994135251</v>
      </c>
      <c r="E307" s="157">
        <f t="shared" si="87"/>
        <v>0.17095968033259978</v>
      </c>
      <c r="F307" s="157">
        <f t="shared" si="87"/>
        <v>0.14872073616901896</v>
      </c>
      <c r="G307" s="157">
        <f t="shared" si="87"/>
        <v>0.12202507679270133</v>
      </c>
      <c r="H307" s="157">
        <f t="shared" si="87"/>
        <v>0.15493947479326819</v>
      </c>
      <c r="I307" s="157">
        <f t="shared" si="87"/>
        <v>8.1697063976808107E-2</v>
      </c>
      <c r="J307" s="157">
        <f t="shared" si="87"/>
        <v>0.28979123791305617</v>
      </c>
      <c r="K307" s="157">
        <f t="shared" si="87"/>
        <v>0.23205595785809738</v>
      </c>
      <c r="L307" s="157">
        <f t="shared" si="87"/>
        <v>0.41053445965792823</v>
      </c>
      <c r="M307" s="157">
        <f t="shared" si="87"/>
        <v>0.34026584433560225</v>
      </c>
      <c r="N307" s="157">
        <f t="shared" si="87"/>
        <v>0.12990244412453988</v>
      </c>
      <c r="O307" s="157">
        <f t="shared" si="87"/>
        <v>8.7349885997894922E-2</v>
      </c>
      <c r="P307" s="157">
        <f t="shared" si="87"/>
        <v>0.223119698894407</v>
      </c>
      <c r="Q307" s="157">
        <f t="shared" si="87"/>
        <v>9.9406661139869859E-2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0.15451651006782738</v>
      </c>
      <c r="D309" s="57">
        <f>RES_hhdet_in_tes!D$177</f>
        <v>0.30251877994135251</v>
      </c>
      <c r="E309" s="57">
        <f>RES_hhdet_in_tes!E$177</f>
        <v>0.17095968033259978</v>
      </c>
      <c r="F309" s="57">
        <f>RES_hhdet_in_tes!F$177</f>
        <v>0.14872073616901896</v>
      </c>
      <c r="G309" s="57">
        <f>RES_hhdet_in_tes!G$177</f>
        <v>0.12202507679270133</v>
      </c>
      <c r="H309" s="57">
        <f>RES_hhdet_in_tes!H$177</f>
        <v>0.15493947479326819</v>
      </c>
      <c r="I309" s="57">
        <f>RES_hhdet_in_tes!I$177</f>
        <v>8.1697063976808107E-2</v>
      </c>
      <c r="J309" s="57">
        <f>RES_hhdet_in_tes!J$177</f>
        <v>0.28979123791305617</v>
      </c>
      <c r="K309" s="57">
        <f>RES_hhdet_in_tes!K$177</f>
        <v>0.23205595785809738</v>
      </c>
      <c r="L309" s="57">
        <f>RES_hhdet_in_tes!L$177</f>
        <v>0.41053445965792823</v>
      </c>
      <c r="M309" s="57">
        <f>RES_hhdet_in_tes!M$177</f>
        <v>0.34026584433560225</v>
      </c>
      <c r="N309" s="57">
        <f>RES_hhdet_in_tes!N$177</f>
        <v>0.12990244412453988</v>
      </c>
      <c r="O309" s="57">
        <f>RES_hhdet_in_tes!O$177</f>
        <v>8.7349885997894922E-2</v>
      </c>
      <c r="P309" s="57">
        <f>RES_hhdet_in_tes!P$177</f>
        <v>0.223119698894407</v>
      </c>
      <c r="Q309" s="57">
        <f>RES_hhdet_in_tes!Q$177</f>
        <v>9.9406661139869859E-2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0.7885178438982624</v>
      </c>
      <c r="D311" s="175">
        <f t="shared" si="88"/>
        <v>0.77168405078115143</v>
      </c>
      <c r="E311" s="175">
        <f t="shared" si="88"/>
        <v>0.78053323364687599</v>
      </c>
      <c r="F311" s="175">
        <f t="shared" si="88"/>
        <v>0.80549012186543512</v>
      </c>
      <c r="G311" s="175">
        <f t="shared" si="88"/>
        <v>0.80892622813088844</v>
      </c>
      <c r="H311" s="175">
        <f t="shared" si="88"/>
        <v>0.81103471153892492</v>
      </c>
      <c r="I311" s="175">
        <f t="shared" si="88"/>
        <v>0.87883948585406391</v>
      </c>
      <c r="J311" s="175">
        <f t="shared" si="88"/>
        <v>0.8334387624352152</v>
      </c>
      <c r="K311" s="175">
        <f t="shared" si="88"/>
        <v>0.89171336915249511</v>
      </c>
      <c r="L311" s="175">
        <f t="shared" si="88"/>
        <v>0.88644754179174123</v>
      </c>
      <c r="M311" s="175">
        <f t="shared" si="88"/>
        <v>0.87474364987562592</v>
      </c>
      <c r="N311" s="175">
        <f t="shared" si="88"/>
        <v>0.89057524628963525</v>
      </c>
      <c r="O311" s="175">
        <f t="shared" si="88"/>
        <v>1.0164375493120812</v>
      </c>
      <c r="P311" s="175">
        <f t="shared" si="88"/>
        <v>1.0437916018754305</v>
      </c>
      <c r="Q311" s="175">
        <f t="shared" si="88"/>
        <v>0.97204514913758189</v>
      </c>
    </row>
    <row r="312" spans="1:17" ht="12" customHeight="1" x14ac:dyDescent="0.25">
      <c r="A312" s="158" t="s">
        <v>65</v>
      </c>
      <c r="B312" s="169"/>
      <c r="C312" s="169">
        <f t="shared" si="88"/>
        <v>0.71451215189296313</v>
      </c>
      <c r="D312" s="169">
        <f t="shared" si="88"/>
        <v>0.7139363113913213</v>
      </c>
      <c r="E312" s="169">
        <f t="shared" si="88"/>
        <v>0.71624999308441151</v>
      </c>
      <c r="F312" s="169">
        <f t="shared" si="88"/>
        <v>0.72509002400317768</v>
      </c>
      <c r="G312" s="169">
        <f t="shared" si="88"/>
        <v>0.72272787666787908</v>
      </c>
      <c r="H312" s="169">
        <f t="shared" si="88"/>
        <v>0.72354600029624427</v>
      </c>
      <c r="I312" s="169">
        <f t="shared" si="88"/>
        <v>0.73657393605908839</v>
      </c>
      <c r="J312" s="169">
        <f t="shared" si="88"/>
        <v>0.7379586053817021</v>
      </c>
      <c r="K312" s="169">
        <f t="shared" si="88"/>
        <v>0.74168799831732213</v>
      </c>
      <c r="L312" s="169">
        <f t="shared" si="88"/>
        <v>0.74553773299090986</v>
      </c>
      <c r="M312" s="169">
        <f t="shared" si="88"/>
        <v>0.7487858545261471</v>
      </c>
      <c r="N312" s="169">
        <f t="shared" si="88"/>
        <v>0.75256600778156979</v>
      </c>
      <c r="O312" s="169">
        <f t="shared" si="88"/>
        <v>0.7576668044240763</v>
      </c>
      <c r="P312" s="169">
        <f t="shared" si="88"/>
        <v>0.75891215650283017</v>
      </c>
      <c r="Q312" s="169">
        <f t="shared" si="88"/>
        <v>0.75984642051115803</v>
      </c>
    </row>
    <row r="313" spans="1:17" ht="12" customHeight="1" x14ac:dyDescent="0.25">
      <c r="A313" s="23" t="s">
        <v>60</v>
      </c>
      <c r="B313" s="65"/>
      <c r="C313" s="65">
        <f t="shared" si="88"/>
        <v>0.71451215189296313</v>
      </c>
      <c r="D313" s="65">
        <f t="shared" si="88"/>
        <v>0.7139363113913213</v>
      </c>
      <c r="E313" s="65">
        <f t="shared" si="88"/>
        <v>0.71624999308441151</v>
      </c>
      <c r="F313" s="65">
        <f t="shared" si="88"/>
        <v>0.72509002400317768</v>
      </c>
      <c r="G313" s="65">
        <f t="shared" si="88"/>
        <v>0.72272787666787908</v>
      </c>
      <c r="H313" s="65">
        <f t="shared" si="88"/>
        <v>0.72354600029624427</v>
      </c>
      <c r="I313" s="65">
        <f t="shared" si="88"/>
        <v>0.73657393605908839</v>
      </c>
      <c r="J313" s="65">
        <f t="shared" si="88"/>
        <v>0.7379586053817021</v>
      </c>
      <c r="K313" s="65">
        <f t="shared" si="88"/>
        <v>0.74168799831732213</v>
      </c>
      <c r="L313" s="65">
        <f t="shared" si="88"/>
        <v>0.74553773299090986</v>
      </c>
      <c r="M313" s="65">
        <f t="shared" si="88"/>
        <v>0.7487858545261471</v>
      </c>
      <c r="N313" s="65">
        <f t="shared" si="88"/>
        <v>0.75256600778156979</v>
      </c>
      <c r="O313" s="65">
        <f t="shared" si="88"/>
        <v>0.7576668044240763</v>
      </c>
      <c r="P313" s="65">
        <f t="shared" si="88"/>
        <v>0.75891215650283017</v>
      </c>
      <c r="Q313" s="65">
        <f t="shared" si="88"/>
        <v>0.75984642051115803</v>
      </c>
    </row>
    <row r="314" spans="1:17" ht="12" customHeight="1" x14ac:dyDescent="0.25">
      <c r="A314" s="158" t="s">
        <v>112</v>
      </c>
      <c r="B314" s="169"/>
      <c r="C314" s="169">
        <f t="shared" si="88"/>
        <v>1.7916159953648956</v>
      </c>
      <c r="D314" s="169">
        <f t="shared" si="88"/>
        <v>1.841128596685335</v>
      </c>
      <c r="E314" s="169">
        <f t="shared" si="88"/>
        <v>1.9002305511902871</v>
      </c>
      <c r="F314" s="169">
        <f t="shared" si="88"/>
        <v>1.9704610289845814</v>
      </c>
      <c r="G314" s="169">
        <f t="shared" si="88"/>
        <v>2.0543857642175767</v>
      </c>
      <c r="H314" s="169">
        <f t="shared" si="88"/>
        <v>2.1540233802697939</v>
      </c>
      <c r="I314" s="169">
        <f t="shared" si="88"/>
        <v>2.2065576883761118</v>
      </c>
      <c r="J314" s="169">
        <f t="shared" si="88"/>
        <v>2.3386328673371373</v>
      </c>
      <c r="K314" s="169">
        <f t="shared" si="88"/>
        <v>2.4984122815992968</v>
      </c>
      <c r="L314" s="169">
        <f t="shared" si="88"/>
        <v>2.6934942189629796</v>
      </c>
      <c r="M314" s="169">
        <f t="shared" si="88"/>
        <v>2.8787827166281783</v>
      </c>
      <c r="N314" s="169">
        <f t="shared" si="88"/>
        <v>3.052248587090042</v>
      </c>
      <c r="O314" s="169">
        <f t="shared" si="88"/>
        <v>3.2165473245057679</v>
      </c>
      <c r="P314" s="169">
        <f t="shared" si="88"/>
        <v>3.3710429552014429</v>
      </c>
      <c r="Q314" s="169">
        <f t="shared" si="88"/>
        <v>3.5123394358342481</v>
      </c>
    </row>
    <row r="315" spans="1:17" ht="12" customHeight="1" x14ac:dyDescent="0.25">
      <c r="A315" s="23" t="s">
        <v>60</v>
      </c>
      <c r="B315" s="73"/>
      <c r="C315" s="73">
        <f t="shared" si="88"/>
        <v>1.7916159953648956</v>
      </c>
      <c r="D315" s="73">
        <f t="shared" si="88"/>
        <v>1.841128596685335</v>
      </c>
      <c r="E315" s="73">
        <f t="shared" si="88"/>
        <v>1.9002305511902871</v>
      </c>
      <c r="F315" s="73">
        <f t="shared" si="88"/>
        <v>1.9704610289845814</v>
      </c>
      <c r="G315" s="73">
        <f t="shared" si="88"/>
        <v>2.0543857642175767</v>
      </c>
      <c r="H315" s="73">
        <f t="shared" si="88"/>
        <v>2.1540233802697939</v>
      </c>
      <c r="I315" s="73">
        <f t="shared" si="88"/>
        <v>2.2065576883761118</v>
      </c>
      <c r="J315" s="73">
        <f t="shared" si="88"/>
        <v>2.3386328673371373</v>
      </c>
      <c r="K315" s="73">
        <f t="shared" si="88"/>
        <v>2.4984122815992968</v>
      </c>
      <c r="L315" s="73">
        <f t="shared" si="88"/>
        <v>2.6934942189629796</v>
      </c>
      <c r="M315" s="73">
        <f t="shared" si="88"/>
        <v>2.8787827166281783</v>
      </c>
      <c r="N315" s="73">
        <f t="shared" si="88"/>
        <v>3.052248587090042</v>
      </c>
      <c r="O315" s="73">
        <f t="shared" si="88"/>
        <v>3.2165473245057679</v>
      </c>
      <c r="P315" s="73">
        <f t="shared" si="88"/>
        <v>3.3710429552014429</v>
      </c>
      <c r="Q315" s="73">
        <f t="shared" si="88"/>
        <v>3.5123394358342481</v>
      </c>
    </row>
    <row r="316" spans="1:17" ht="12" customHeight="1" x14ac:dyDescent="0.25">
      <c r="A316" s="158" t="s">
        <v>63</v>
      </c>
      <c r="B316" s="169"/>
      <c r="C316" s="169">
        <f t="shared" si="88"/>
        <v>0.80740167248822192</v>
      </c>
      <c r="D316" s="169">
        <f t="shared" si="88"/>
        <v>0.81527549814783196</v>
      </c>
      <c r="E316" s="169">
        <f t="shared" si="88"/>
        <v>0.8122046310948845</v>
      </c>
      <c r="F316" s="169">
        <f t="shared" si="88"/>
        <v>0.77003495129094546</v>
      </c>
      <c r="G316" s="169">
        <f t="shared" si="88"/>
        <v>0.82150109101789881</v>
      </c>
      <c r="H316" s="169">
        <f t="shared" si="88"/>
        <v>0.85527655293014593</v>
      </c>
      <c r="I316" s="169">
        <f t="shared" si="88"/>
        <v>0.88020931268562908</v>
      </c>
      <c r="J316" s="169">
        <f t="shared" si="88"/>
        <v>0.88364739988078922</v>
      </c>
      <c r="K316" s="169">
        <f t="shared" si="88"/>
        <v>0.89400061664395181</v>
      </c>
      <c r="L316" s="169">
        <f t="shared" si="88"/>
        <v>0.8902065478792115</v>
      </c>
      <c r="M316" s="169">
        <f t="shared" si="88"/>
        <v>0.89054274019678759</v>
      </c>
      <c r="N316" s="169">
        <f t="shared" si="88"/>
        <v>0.87871224672624249</v>
      </c>
      <c r="O316" s="169">
        <f t="shared" si="88"/>
        <v>0.80173724536512869</v>
      </c>
      <c r="P316" s="169">
        <f t="shared" si="88"/>
        <v>0.83798820213914527</v>
      </c>
      <c r="Q316" s="169">
        <f t="shared" si="88"/>
        <v>0.88364855025304978</v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0.69419491052953342</v>
      </c>
      <c r="D321" s="171">
        <f t="shared" si="88"/>
        <v>0.69475717794335545</v>
      </c>
      <c r="E321" s="171">
        <f t="shared" si="88"/>
        <v>0.69922602194813654</v>
      </c>
      <c r="F321" s="171">
        <f t="shared" si="88"/>
        <v>0.70482892957323962</v>
      </c>
      <c r="G321" s="171">
        <f t="shared" si="88"/>
        <v>0.70880868552146736</v>
      </c>
      <c r="H321" s="171">
        <f t="shared" si="88"/>
        <v>0.71304209929435702</v>
      </c>
      <c r="I321" s="171" t="str">
        <f t="shared" si="88"/>
        <v/>
      </c>
      <c r="J321" s="171" t="str">
        <f t="shared" si="88"/>
        <v/>
      </c>
      <c r="K321" s="171" t="str">
        <f t="shared" si="88"/>
        <v/>
      </c>
      <c r="L321" s="171" t="str">
        <f t="shared" si="88"/>
        <v/>
      </c>
      <c r="M321" s="171" t="str">
        <f t="shared" si="88"/>
        <v/>
      </c>
      <c r="N321" s="171" t="str">
        <f t="shared" si="88"/>
        <v/>
      </c>
      <c r="O321" s="171">
        <f t="shared" si="88"/>
        <v>0.73063602221420154</v>
      </c>
      <c r="P321" s="171">
        <f t="shared" si="88"/>
        <v>0.73517228139612312</v>
      </c>
      <c r="Q321" s="171" t="str">
        <f t="shared" si="88"/>
        <v/>
      </c>
    </row>
    <row r="322" spans="1:17" ht="12" customHeight="1" x14ac:dyDescent="0.25">
      <c r="A322" s="161" t="s">
        <v>141</v>
      </c>
      <c r="B322" s="170"/>
      <c r="C322" s="170">
        <f t="shared" si="88"/>
        <v>0.89766779590207701</v>
      </c>
      <c r="D322" s="170">
        <f t="shared" si="88"/>
        <v>0.8658749013535908</v>
      </c>
      <c r="E322" s="170">
        <f t="shared" si="88"/>
        <v>0.8508646969799758</v>
      </c>
      <c r="F322" s="170">
        <f t="shared" si="88"/>
        <v>0.88434692196176934</v>
      </c>
      <c r="G322" s="170">
        <f t="shared" si="88"/>
        <v>0.85883964643621513</v>
      </c>
      <c r="H322" s="170">
        <f t="shared" si="88"/>
        <v>0.87114035269604351</v>
      </c>
      <c r="I322" s="170">
        <f t="shared" si="88"/>
        <v>0.88020931268562908</v>
      </c>
      <c r="J322" s="170">
        <f t="shared" si="88"/>
        <v>0.88364739988078922</v>
      </c>
      <c r="K322" s="170">
        <f t="shared" si="88"/>
        <v>0.89400061664395181</v>
      </c>
      <c r="L322" s="170">
        <f t="shared" si="88"/>
        <v>0.8902065478792115</v>
      </c>
      <c r="M322" s="170">
        <f t="shared" si="88"/>
        <v>0.89054274019678759</v>
      </c>
      <c r="N322" s="170">
        <f t="shared" si="88"/>
        <v>0.87871224672624249</v>
      </c>
      <c r="O322" s="170">
        <f t="shared" si="88"/>
        <v>0.88588249072313041</v>
      </c>
      <c r="P322" s="170">
        <f t="shared" si="88"/>
        <v>0.89019849028314957</v>
      </c>
      <c r="Q322" s="170">
        <f t="shared" si="88"/>
        <v>0.88364855025304978</v>
      </c>
    </row>
    <row r="323" spans="1:17" ht="12" customHeight="1" x14ac:dyDescent="0.25">
      <c r="A323" s="148" t="s">
        <v>60</v>
      </c>
      <c r="B323" s="73"/>
      <c r="C323" s="73">
        <f t="shared" si="88"/>
        <v>0.65202096997188919</v>
      </c>
      <c r="D323" s="73">
        <f t="shared" si="88"/>
        <v>0.66794241348389338</v>
      </c>
      <c r="E323" s="73">
        <f t="shared" si="88"/>
        <v>0.67621184463314266</v>
      </c>
      <c r="F323" s="73">
        <f t="shared" si="88"/>
        <v>0.69787305084573159</v>
      </c>
      <c r="G323" s="73">
        <f t="shared" si="88"/>
        <v>0.69603256542253078</v>
      </c>
      <c r="H323" s="73">
        <f t="shared" si="88"/>
        <v>0.70341788871039268</v>
      </c>
      <c r="I323" s="73">
        <f t="shared" si="88"/>
        <v>0.70900971408057822</v>
      </c>
      <c r="J323" s="73">
        <f t="shared" si="88"/>
        <v>0.71369099338937847</v>
      </c>
      <c r="K323" s="73">
        <f t="shared" si="88"/>
        <v>0.72159680947919858</v>
      </c>
      <c r="L323" s="73">
        <f t="shared" si="88"/>
        <v>0.72472607594135485</v>
      </c>
      <c r="M323" s="73">
        <f t="shared" si="88"/>
        <v>0.72709985138099154</v>
      </c>
      <c r="N323" s="73">
        <f t="shared" si="88"/>
        <v>0.72447463828774483</v>
      </c>
      <c r="O323" s="73">
        <f t="shared" si="88"/>
        <v>0.72803287206164757</v>
      </c>
      <c r="P323" s="73">
        <f t="shared" si="88"/>
        <v>0.73109666154183395</v>
      </c>
      <c r="Q323" s="73">
        <f t="shared" si="88"/>
        <v>0.73029832536311257</v>
      </c>
    </row>
    <row r="324" spans="1:17" ht="12" customHeight="1" x14ac:dyDescent="0.25">
      <c r="A324" s="159" t="s">
        <v>59</v>
      </c>
      <c r="B324" s="65"/>
      <c r="C324" s="65">
        <f t="shared" si="88"/>
        <v>1.036342275936895</v>
      </c>
      <c r="D324" s="65">
        <f t="shared" si="88"/>
        <v>1.0081204223199929</v>
      </c>
      <c r="E324" s="65">
        <f t="shared" si="88"/>
        <v>0.99576379674244042</v>
      </c>
      <c r="F324" s="65">
        <f t="shared" si="88"/>
        <v>1.0111593930583873</v>
      </c>
      <c r="G324" s="65">
        <f t="shared" si="88"/>
        <v>0.99470007063541654</v>
      </c>
      <c r="H324" s="65">
        <f t="shared" si="88"/>
        <v>1.0011562986198244</v>
      </c>
      <c r="I324" s="65">
        <f t="shared" si="88"/>
        <v>1.0048924528798049</v>
      </c>
      <c r="J324" s="65">
        <f t="shared" si="88"/>
        <v>1.0060446017506761</v>
      </c>
      <c r="K324" s="65">
        <f t="shared" si="88"/>
        <v>1.011260154328451</v>
      </c>
      <c r="L324" s="65">
        <f t="shared" si="88"/>
        <v>1.0066483815420793</v>
      </c>
      <c r="M324" s="65">
        <f t="shared" si="88"/>
        <v>1.0054360925627837</v>
      </c>
      <c r="N324" s="65">
        <f t="shared" si="88"/>
        <v>0.9990249693514498</v>
      </c>
      <c r="O324" s="65">
        <f t="shared" si="88"/>
        <v>1.0029380794337162</v>
      </c>
      <c r="P324" s="65">
        <f t="shared" si="88"/>
        <v>1.0048031181697206</v>
      </c>
      <c r="Q324" s="65">
        <f t="shared" si="88"/>
        <v>1.0009361003360766</v>
      </c>
    </row>
    <row r="325" spans="1:17" ht="12" customHeight="1" x14ac:dyDescent="0.25">
      <c r="A325" s="158" t="s">
        <v>62</v>
      </c>
      <c r="B325" s="169"/>
      <c r="C325" s="169">
        <f t="shared" si="88"/>
        <v>0.82821843254808114</v>
      </c>
      <c r="D325" s="169">
        <f t="shared" si="88"/>
        <v>0.8315874809285817</v>
      </c>
      <c r="E325" s="169">
        <f t="shared" si="88"/>
        <v>0.83495888074794411</v>
      </c>
      <c r="F325" s="169">
        <f t="shared" si="88"/>
        <v>0.8384575828546329</v>
      </c>
      <c r="G325" s="169">
        <f t="shared" si="88"/>
        <v>0.84156311864216704</v>
      </c>
      <c r="H325" s="169">
        <f t="shared" si="88"/>
        <v>0.84455899642515453</v>
      </c>
      <c r="I325" s="169">
        <f t="shared" si="88"/>
        <v>0.84821770626974391</v>
      </c>
      <c r="J325" s="169">
        <f t="shared" si="88"/>
        <v>0.85124327936512478</v>
      </c>
      <c r="K325" s="169">
        <f t="shared" si="88"/>
        <v>0.85116284351084193</v>
      </c>
      <c r="L325" s="169">
        <f t="shared" si="88"/>
        <v>0.8510696019484838</v>
      </c>
      <c r="M325" s="169">
        <f t="shared" si="88"/>
        <v>0.85112295601534838</v>
      </c>
      <c r="N325" s="169">
        <f t="shared" si="88"/>
        <v>0.85142591563673597</v>
      </c>
      <c r="O325" s="169">
        <f t="shared" si="88"/>
        <v>0.8520472179989359</v>
      </c>
      <c r="P325" s="169">
        <f t="shared" si="88"/>
        <v>0.85252687548156514</v>
      </c>
      <c r="Q325" s="169">
        <f t="shared" si="88"/>
        <v>0.85299523763811358</v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0.82821843254808114</v>
      </c>
      <c r="D327" s="65">
        <f t="shared" si="89"/>
        <v>0.8315874809285817</v>
      </c>
      <c r="E327" s="65">
        <f t="shared" si="89"/>
        <v>0.83495888074794411</v>
      </c>
      <c r="F327" s="65">
        <f t="shared" si="89"/>
        <v>0.8384575828546329</v>
      </c>
      <c r="G327" s="65">
        <f t="shared" si="89"/>
        <v>0.84156311864216704</v>
      </c>
      <c r="H327" s="65">
        <f t="shared" si="89"/>
        <v>0.84455899642515453</v>
      </c>
      <c r="I327" s="65">
        <f t="shared" si="89"/>
        <v>0.84821770626974391</v>
      </c>
      <c r="J327" s="65">
        <f t="shared" si="89"/>
        <v>0.85124327936512478</v>
      </c>
      <c r="K327" s="65">
        <f t="shared" si="89"/>
        <v>0.85116284351084193</v>
      </c>
      <c r="L327" s="65">
        <f t="shared" si="89"/>
        <v>0.8510696019484838</v>
      </c>
      <c r="M327" s="65">
        <f t="shared" si="89"/>
        <v>0.85112295601534838</v>
      </c>
      <c r="N327" s="65">
        <f t="shared" si="89"/>
        <v>0.85142591563673597</v>
      </c>
      <c r="O327" s="65">
        <f t="shared" si="89"/>
        <v>0.8520472179989359</v>
      </c>
      <c r="P327" s="65">
        <f t="shared" si="89"/>
        <v>0.85252687548156514</v>
      </c>
      <c r="Q327" s="65">
        <f t="shared" si="89"/>
        <v>0.85299523763811358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10829.906187034905</v>
      </c>
      <c r="D347" s="168">
        <f t="shared" si="97"/>
        <v>11512.678255787521</v>
      </c>
      <c r="E347" s="168">
        <f t="shared" si="97"/>
        <v>13322.377625380443</v>
      </c>
      <c r="F347" s="168">
        <f t="shared" si="97"/>
        <v>13114.873856275073</v>
      </c>
      <c r="G347" s="168">
        <f t="shared" si="97"/>
        <v>12890.656419092502</v>
      </c>
      <c r="H347" s="168">
        <f t="shared" si="97"/>
        <v>13379.578353744566</v>
      </c>
      <c r="I347" s="168">
        <f t="shared" si="97"/>
        <v>13906.185872018215</v>
      </c>
      <c r="J347" s="168">
        <f t="shared" si="97"/>
        <v>12780.674548153316</v>
      </c>
      <c r="K347" s="168">
        <f t="shared" si="97"/>
        <v>11878.540925366289</v>
      </c>
      <c r="L347" s="168">
        <f t="shared" si="97"/>
        <v>11013.736076978497</v>
      </c>
      <c r="M347" s="168">
        <f t="shared" si="97"/>
        <v>12667.676317793981</v>
      </c>
      <c r="N347" s="168">
        <f t="shared" si="97"/>
        <v>12605.973730122319</v>
      </c>
      <c r="O347" s="168">
        <f t="shared" si="97"/>
        <v>9094.0250907578647</v>
      </c>
      <c r="P347" s="168">
        <f t="shared" si="97"/>
        <v>8847.4378901655637</v>
      </c>
      <c r="Q347" s="168">
        <f t="shared" si="97"/>
        <v>10790.127062174681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7826.7886193147224</v>
      </c>
      <c r="D348" s="157">
        <f t="shared" si="98"/>
        <v>8536.0254112617258</v>
      </c>
      <c r="E348" s="157">
        <f t="shared" si="98"/>
        <v>10137.259073295379</v>
      </c>
      <c r="F348" s="157">
        <f t="shared" si="98"/>
        <v>9601.9733449878386</v>
      </c>
      <c r="G348" s="157">
        <f t="shared" si="98"/>
        <v>9582.0782765862605</v>
      </c>
      <c r="H348" s="157">
        <f t="shared" si="98"/>
        <v>10075.498909588354</v>
      </c>
      <c r="I348" s="157">
        <f t="shared" si="98"/>
        <v>9976.7377752908724</v>
      </c>
      <c r="J348" s="157">
        <f t="shared" si="98"/>
        <v>9383.1619362044185</v>
      </c>
      <c r="K348" s="157">
        <f t="shared" si="98"/>
        <v>8216.7444698760828</v>
      </c>
      <c r="L348" s="157">
        <f t="shared" si="98"/>
        <v>7504.4667887000196</v>
      </c>
      <c r="M348" s="157">
        <f t="shared" si="98"/>
        <v>9299.6700035440135</v>
      </c>
      <c r="N348" s="157">
        <f t="shared" si="98"/>
        <v>9004.3810214235982</v>
      </c>
      <c r="O348" s="157">
        <f t="shared" si="98"/>
        <v>5087.0628653068625</v>
      </c>
      <c r="P348" s="157">
        <f t="shared" si="98"/>
        <v>4978.6260196169451</v>
      </c>
      <c r="Q348" s="157">
        <f t="shared" si="98"/>
        <v>7086.4563451436197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7826.7886193147224</v>
      </c>
      <c r="D349" s="57">
        <f t="shared" ref="D349:Q349" si="99">IF(D277=0,0,D277/0.086*1000000/D$49)</f>
        <v>8536.0254112617258</v>
      </c>
      <c r="E349" s="57">
        <f t="shared" si="99"/>
        <v>10137.259073295379</v>
      </c>
      <c r="F349" s="57">
        <f t="shared" si="99"/>
        <v>9601.9733449878386</v>
      </c>
      <c r="G349" s="57">
        <f t="shared" si="99"/>
        <v>9582.0782765862605</v>
      </c>
      <c r="H349" s="57">
        <f t="shared" si="99"/>
        <v>10075.498909588354</v>
      </c>
      <c r="I349" s="57">
        <f t="shared" si="99"/>
        <v>9976.7377752908724</v>
      </c>
      <c r="J349" s="57">
        <f t="shared" si="99"/>
        <v>9383.1619362044185</v>
      </c>
      <c r="K349" s="57">
        <f t="shared" si="99"/>
        <v>8216.7444698760828</v>
      </c>
      <c r="L349" s="57">
        <f t="shared" si="99"/>
        <v>7504.4667887000196</v>
      </c>
      <c r="M349" s="57">
        <f t="shared" si="99"/>
        <v>9299.6700035440135</v>
      </c>
      <c r="N349" s="57">
        <f t="shared" si="99"/>
        <v>9004.3810214235982</v>
      </c>
      <c r="O349" s="57">
        <f t="shared" si="99"/>
        <v>5087.0628653068625</v>
      </c>
      <c r="P349" s="57">
        <f t="shared" si="99"/>
        <v>4978.6260196169451</v>
      </c>
      <c r="Q349" s="57">
        <f t="shared" si="99"/>
        <v>7086.4563451436197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506.89407375645641</v>
      </c>
      <c r="D350" s="157">
        <f t="shared" si="100"/>
        <v>334.90966239592768</v>
      </c>
      <c r="E350" s="157">
        <f t="shared" si="100"/>
        <v>480.73210188709999</v>
      </c>
      <c r="F350" s="157">
        <f t="shared" si="100"/>
        <v>677.97967974937228</v>
      </c>
      <c r="G350" s="157">
        <f t="shared" si="100"/>
        <v>616.99243052737154</v>
      </c>
      <c r="H350" s="157">
        <f t="shared" si="100"/>
        <v>576.39579347276913</v>
      </c>
      <c r="I350" s="157">
        <f t="shared" si="100"/>
        <v>1097.6335900828806</v>
      </c>
      <c r="J350" s="157">
        <f t="shared" si="100"/>
        <v>527.54781693446023</v>
      </c>
      <c r="K350" s="157">
        <f t="shared" si="100"/>
        <v>797.87986111404462</v>
      </c>
      <c r="L350" s="157">
        <f t="shared" si="100"/>
        <v>607.60194891534036</v>
      </c>
      <c r="M350" s="157">
        <f t="shared" si="100"/>
        <v>586.86894107902526</v>
      </c>
      <c r="N350" s="157">
        <f t="shared" si="100"/>
        <v>608.55039546746082</v>
      </c>
      <c r="O350" s="157">
        <f t="shared" si="100"/>
        <v>874.46278618433644</v>
      </c>
      <c r="P350" s="157">
        <f t="shared" si="100"/>
        <v>866.86304590688951</v>
      </c>
      <c r="Q350" s="157">
        <f t="shared" si="100"/>
        <v>712.50644723734513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506.89407375645641</v>
      </c>
      <c r="D351" s="156">
        <f t="shared" ref="D351:Q351" si="101">IF(D279=0,0,D279/0.086*1000000/D$49)</f>
        <v>334.90966239592768</v>
      </c>
      <c r="E351" s="156">
        <f t="shared" si="101"/>
        <v>480.73210188709999</v>
      </c>
      <c r="F351" s="156">
        <f t="shared" si="101"/>
        <v>677.97967974937228</v>
      </c>
      <c r="G351" s="156">
        <f t="shared" si="101"/>
        <v>616.99243052737154</v>
      </c>
      <c r="H351" s="156">
        <f t="shared" si="101"/>
        <v>576.39579347276913</v>
      </c>
      <c r="I351" s="156">
        <f t="shared" si="101"/>
        <v>1097.6335900828806</v>
      </c>
      <c r="J351" s="156">
        <f t="shared" si="101"/>
        <v>527.54781693446023</v>
      </c>
      <c r="K351" s="156">
        <f t="shared" si="101"/>
        <v>797.87986111404462</v>
      </c>
      <c r="L351" s="156">
        <f t="shared" si="101"/>
        <v>607.60194891534036</v>
      </c>
      <c r="M351" s="156">
        <f t="shared" si="101"/>
        <v>586.86894107902526</v>
      </c>
      <c r="N351" s="156">
        <f t="shared" si="101"/>
        <v>608.55039546746082</v>
      </c>
      <c r="O351" s="156">
        <f t="shared" si="101"/>
        <v>874.46278618433644</v>
      </c>
      <c r="P351" s="156">
        <f t="shared" si="101"/>
        <v>866.86304590688951</v>
      </c>
      <c r="Q351" s="156">
        <f t="shared" si="101"/>
        <v>712.50644723734513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1361.3618283192091</v>
      </c>
      <c r="D352" s="157">
        <f t="shared" ref="D352:Q352" si="102">IF(D280=0,0,D280/0.086*1000000/SUM(D$53:D$56))</f>
        <v>1439.4705683053128</v>
      </c>
      <c r="E352" s="157">
        <f t="shared" si="102"/>
        <v>1485.7252762082919</v>
      </c>
      <c r="F352" s="157">
        <f t="shared" si="102"/>
        <v>1626.4669349317212</v>
      </c>
      <c r="G352" s="157">
        <f t="shared" si="102"/>
        <v>1511.5492817517209</v>
      </c>
      <c r="H352" s="157">
        <f t="shared" si="102"/>
        <v>1488.7490069588175</v>
      </c>
      <c r="I352" s="157">
        <f t="shared" si="102"/>
        <v>1522.6864985232926</v>
      </c>
      <c r="J352" s="157">
        <f t="shared" si="102"/>
        <v>1566.022272325125</v>
      </c>
      <c r="K352" s="157">
        <f t="shared" si="102"/>
        <v>1561.7234379528436</v>
      </c>
      <c r="L352" s="157">
        <f t="shared" si="102"/>
        <v>1587.8323823428</v>
      </c>
      <c r="M352" s="157">
        <f t="shared" si="102"/>
        <v>1546.178952490563</v>
      </c>
      <c r="N352" s="157">
        <f t="shared" si="102"/>
        <v>1626.3162907770848</v>
      </c>
      <c r="O352" s="157">
        <f t="shared" si="102"/>
        <v>1840.1611345381832</v>
      </c>
      <c r="P352" s="157">
        <f t="shared" si="102"/>
        <v>1714.9471872934291</v>
      </c>
      <c r="Q352" s="157">
        <f t="shared" si="102"/>
        <v>1626.5390948182255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1598.102100322692</v>
      </c>
      <c r="D357" s="162">
        <f t="shared" ref="D357:Q357" si="106">IF(D285=0,0,D285/0.086*1000000/D$55)</f>
        <v>1734.2149455935073</v>
      </c>
      <c r="E357" s="162">
        <f t="shared" si="106"/>
        <v>1782.6353472955016</v>
      </c>
      <c r="F357" s="162">
        <f t="shared" si="106"/>
        <v>1808.7242631505148</v>
      </c>
      <c r="G357" s="162">
        <f t="shared" si="106"/>
        <v>1785.958911283165</v>
      </c>
      <c r="H357" s="162">
        <f t="shared" si="106"/>
        <v>1875.625799758458</v>
      </c>
      <c r="I357" s="162">
        <f t="shared" si="106"/>
        <v>0</v>
      </c>
      <c r="J357" s="162">
        <f t="shared" si="106"/>
        <v>0</v>
      </c>
      <c r="K357" s="162">
        <f t="shared" si="106"/>
        <v>0</v>
      </c>
      <c r="L357" s="162">
        <f t="shared" si="106"/>
        <v>0</v>
      </c>
      <c r="M357" s="162">
        <f t="shared" si="106"/>
        <v>0</v>
      </c>
      <c r="N357" s="162">
        <f t="shared" si="106"/>
        <v>0</v>
      </c>
      <c r="O357" s="162">
        <f t="shared" si="106"/>
        <v>2133.998215322938</v>
      </c>
      <c r="P357" s="162">
        <f t="shared" si="106"/>
        <v>2093.7843671994901</v>
      </c>
      <c r="Q357" s="162">
        <f t="shared" si="106"/>
        <v>0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1217.5463748506445</v>
      </c>
      <c r="D358" s="160">
        <f t="shared" ref="D358:Q358" si="107">IF(D286=0,0,D286/0.086*1000000/D$56)</f>
        <v>1343.5959567551974</v>
      </c>
      <c r="E358" s="160">
        <f t="shared" si="107"/>
        <v>1405.6137897229266</v>
      </c>
      <c r="F358" s="160">
        <f t="shared" si="107"/>
        <v>1382.2846621866436</v>
      </c>
      <c r="G358" s="160">
        <f t="shared" si="107"/>
        <v>1438.3261783301889</v>
      </c>
      <c r="H358" s="160">
        <f t="shared" si="107"/>
        <v>1455.2700074925403</v>
      </c>
      <c r="I358" s="160">
        <f t="shared" si="107"/>
        <v>1522.6864985232926</v>
      </c>
      <c r="J358" s="160">
        <f t="shared" si="107"/>
        <v>1566.022272325125</v>
      </c>
      <c r="K358" s="160">
        <f t="shared" si="107"/>
        <v>1561.7234379528436</v>
      </c>
      <c r="L358" s="160">
        <f t="shared" si="107"/>
        <v>1587.8323823428</v>
      </c>
      <c r="M358" s="160">
        <f t="shared" si="107"/>
        <v>1546.178952490563</v>
      </c>
      <c r="N358" s="160">
        <f t="shared" si="107"/>
        <v>1626.3162907770848</v>
      </c>
      <c r="O358" s="160">
        <f t="shared" si="107"/>
        <v>1582.3163385794378</v>
      </c>
      <c r="P358" s="160">
        <f t="shared" si="107"/>
        <v>1570.6384617306726</v>
      </c>
      <c r="Q358" s="160">
        <f t="shared" si="107"/>
        <v>1626.5390948182255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439.32669833835479</v>
      </c>
      <c r="D359" s="156">
        <f t="shared" si="108"/>
        <v>561.82499124767912</v>
      </c>
      <c r="E359" s="156">
        <f t="shared" si="108"/>
        <v>637.36795034472357</v>
      </c>
      <c r="F359" s="156">
        <f t="shared" si="108"/>
        <v>559.52306293600304</v>
      </c>
      <c r="G359" s="156">
        <f t="shared" si="108"/>
        <v>654.27808956139711</v>
      </c>
      <c r="H359" s="156">
        <f t="shared" si="108"/>
        <v>635.48504425816327</v>
      </c>
      <c r="I359" s="156">
        <f t="shared" si="108"/>
        <v>641.65059083079814</v>
      </c>
      <c r="J359" s="156">
        <f t="shared" si="108"/>
        <v>655.63324247271976</v>
      </c>
      <c r="K359" s="156">
        <f t="shared" si="108"/>
        <v>632.20622001965921</v>
      </c>
      <c r="L359" s="156">
        <f t="shared" si="108"/>
        <v>655.81938880397831</v>
      </c>
      <c r="M359" s="156">
        <f t="shared" si="108"/>
        <v>638.24129569011984</v>
      </c>
      <c r="N359" s="156">
        <f t="shared" si="108"/>
        <v>712.6800395214899</v>
      </c>
      <c r="O359" s="156">
        <f t="shared" si="108"/>
        <v>673.75577316042347</v>
      </c>
      <c r="P359" s="156">
        <f t="shared" si="108"/>
        <v>657.64775397936398</v>
      </c>
      <c r="Q359" s="156">
        <f t="shared" si="108"/>
        <v>704.9008053829574</v>
      </c>
    </row>
    <row r="360" spans="1:17" ht="12" customHeight="1" x14ac:dyDescent="0.25">
      <c r="A360" s="159" t="s">
        <v>59</v>
      </c>
      <c r="B360" s="57"/>
      <c r="C360" s="57">
        <f t="shared" si="108"/>
        <v>778.21967651228965</v>
      </c>
      <c r="D360" s="57">
        <f t="shared" si="108"/>
        <v>781.77096550751855</v>
      </c>
      <c r="E360" s="57">
        <f t="shared" si="108"/>
        <v>768.24583937820319</v>
      </c>
      <c r="F360" s="57">
        <f t="shared" si="108"/>
        <v>822.76159925064042</v>
      </c>
      <c r="G360" s="57">
        <f t="shared" si="108"/>
        <v>784.04808876879156</v>
      </c>
      <c r="H360" s="57">
        <f t="shared" si="108"/>
        <v>819.78496323437719</v>
      </c>
      <c r="I360" s="57">
        <f t="shared" si="108"/>
        <v>881.03590769249456</v>
      </c>
      <c r="J360" s="57">
        <f t="shared" si="108"/>
        <v>910.38902985240486</v>
      </c>
      <c r="K360" s="57">
        <f t="shared" si="108"/>
        <v>929.51721793318438</v>
      </c>
      <c r="L360" s="57">
        <f t="shared" si="108"/>
        <v>932.01299353882177</v>
      </c>
      <c r="M360" s="57">
        <f t="shared" si="108"/>
        <v>907.93765680044282</v>
      </c>
      <c r="N360" s="57">
        <f t="shared" si="108"/>
        <v>913.63625125559508</v>
      </c>
      <c r="O360" s="57">
        <f t="shared" si="108"/>
        <v>908.56056541901421</v>
      </c>
      <c r="P360" s="57">
        <f t="shared" si="108"/>
        <v>912.99070775130849</v>
      </c>
      <c r="Q360" s="57">
        <f t="shared" si="108"/>
        <v>921.63828943526812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1134.8616656445181</v>
      </c>
      <c r="D361" s="157">
        <f t="shared" ref="D361:Q361" si="109">IF(D289=0,0,D289/0.086*1000000/SUM(D$58:D$59))</f>
        <v>1202.2726138245539</v>
      </c>
      <c r="E361" s="157">
        <f t="shared" si="109"/>
        <v>1218.66117398967</v>
      </c>
      <c r="F361" s="157">
        <f t="shared" si="109"/>
        <v>1208.4538966061411</v>
      </c>
      <c r="G361" s="157">
        <f t="shared" si="109"/>
        <v>1180.0364302271507</v>
      </c>
      <c r="H361" s="157">
        <f t="shared" si="109"/>
        <v>1238.9346437246263</v>
      </c>
      <c r="I361" s="157">
        <f t="shared" si="109"/>
        <v>1309.1280081211705</v>
      </c>
      <c r="J361" s="157">
        <f t="shared" si="109"/>
        <v>1303.942522689312</v>
      </c>
      <c r="K361" s="157">
        <f t="shared" si="109"/>
        <v>1302.1931564233178</v>
      </c>
      <c r="L361" s="157">
        <f t="shared" si="109"/>
        <v>1313.8349570203368</v>
      </c>
      <c r="M361" s="157">
        <f t="shared" si="109"/>
        <v>1234.9584206803795</v>
      </c>
      <c r="N361" s="157">
        <f t="shared" si="109"/>
        <v>1366.7260224541769</v>
      </c>
      <c r="O361" s="157">
        <f t="shared" si="109"/>
        <v>1292.3383047284831</v>
      </c>
      <c r="P361" s="157">
        <f t="shared" si="109"/>
        <v>1287.0016373483006</v>
      </c>
      <c r="Q361" s="157">
        <f t="shared" si="109"/>
        <v>1364.6251749754897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1134.8616656445181</v>
      </c>
      <c r="D363" s="57">
        <f t="shared" ref="D363:Q363" si="111">IF(D291=0,0,D291/0.086*1000000/D$59)</f>
        <v>1202.2726138245539</v>
      </c>
      <c r="E363" s="57">
        <f t="shared" si="111"/>
        <v>1218.66117398967</v>
      </c>
      <c r="F363" s="57">
        <f t="shared" si="111"/>
        <v>1208.4538966061411</v>
      </c>
      <c r="G363" s="57">
        <f t="shared" si="111"/>
        <v>1180.0364302271507</v>
      </c>
      <c r="H363" s="57">
        <f t="shared" si="111"/>
        <v>1238.9346437246263</v>
      </c>
      <c r="I363" s="57">
        <f t="shared" si="111"/>
        <v>1309.1280081211705</v>
      </c>
      <c r="J363" s="57">
        <f t="shared" si="111"/>
        <v>1303.942522689312</v>
      </c>
      <c r="K363" s="57">
        <f t="shared" si="111"/>
        <v>1302.1931564233178</v>
      </c>
      <c r="L363" s="57">
        <f t="shared" si="111"/>
        <v>1313.8349570203368</v>
      </c>
      <c r="M363" s="57">
        <f t="shared" si="111"/>
        <v>1234.9584206803795</v>
      </c>
      <c r="N363" s="57">
        <f t="shared" si="111"/>
        <v>1366.7260224541769</v>
      </c>
      <c r="O363" s="57">
        <f t="shared" si="111"/>
        <v>1292.3383047284831</v>
      </c>
      <c r="P363" s="57">
        <f t="shared" si="111"/>
        <v>1287.0016373483006</v>
      </c>
      <c r="Q363" s="57">
        <f t="shared" si="111"/>
        <v>1364.6251749754897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8539.5742762212176</v>
      </c>
      <c r="D365" s="168">
        <f t="shared" si="112"/>
        <v>8884.1501917661953</v>
      </c>
      <c r="E365" s="168">
        <f t="shared" si="112"/>
        <v>10398.558487802984</v>
      </c>
      <c r="F365" s="168">
        <f t="shared" si="112"/>
        <v>10563.90134074082</v>
      </c>
      <c r="G365" s="168">
        <f t="shared" si="112"/>
        <v>10427.590075227721</v>
      </c>
      <c r="H365" s="168">
        <f t="shared" si="112"/>
        <v>10851.302470641671</v>
      </c>
      <c r="I365" s="168">
        <f t="shared" si="112"/>
        <v>12221.305241955537</v>
      </c>
      <c r="J365" s="168">
        <f t="shared" si="112"/>
        <v>10651.909578500154</v>
      </c>
      <c r="K365" s="168">
        <f t="shared" si="112"/>
        <v>10592.253749174175</v>
      </c>
      <c r="L365" s="168">
        <f t="shared" si="112"/>
        <v>9763.0992713806045</v>
      </c>
      <c r="M365" s="168">
        <f t="shared" si="112"/>
        <v>11080.969417670138</v>
      </c>
      <c r="N365" s="168">
        <f t="shared" si="112"/>
        <v>11226.568159424358</v>
      </c>
      <c r="O365" s="168">
        <f t="shared" si="112"/>
        <v>9243.508576632501</v>
      </c>
      <c r="P365" s="168">
        <f t="shared" si="112"/>
        <v>9234.8813678692932</v>
      </c>
      <c r="Q365" s="168">
        <f t="shared" si="112"/>
        <v>10488.490669365046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5592.3355787979162</v>
      </c>
      <c r="D366" s="157">
        <f t="shared" si="113"/>
        <v>6094.178496058782</v>
      </c>
      <c r="E366" s="157">
        <f t="shared" si="113"/>
        <v>7260.8117411427047</v>
      </c>
      <c r="F366" s="157">
        <f t="shared" si="113"/>
        <v>6962.2950831951048</v>
      </c>
      <c r="G366" s="157">
        <f t="shared" si="113"/>
        <v>6925.2350869025977</v>
      </c>
      <c r="H366" s="157">
        <f t="shared" si="113"/>
        <v>7290.0869370218252</v>
      </c>
      <c r="I366" s="157">
        <f t="shared" si="113"/>
        <v>7348.6050121753906</v>
      </c>
      <c r="J366" s="157">
        <f t="shared" si="113"/>
        <v>6924.3850965120846</v>
      </c>
      <c r="K366" s="157">
        <f t="shared" si="113"/>
        <v>6094.2607585473179</v>
      </c>
      <c r="L366" s="157">
        <f t="shared" si="113"/>
        <v>5594.8631569529862</v>
      </c>
      <c r="M366" s="157">
        <f t="shared" si="113"/>
        <v>6963.4613504148829</v>
      </c>
      <c r="N366" s="157">
        <f t="shared" si="113"/>
        <v>6776.3910778368909</v>
      </c>
      <c r="O366" s="157">
        <f t="shared" si="113"/>
        <v>3854.2986650614357</v>
      </c>
      <c r="P366" s="157">
        <f t="shared" si="113"/>
        <v>3778.3398089685979</v>
      </c>
      <c r="Q366" s="157">
        <f t="shared" si="113"/>
        <v>5384.6184879659622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5592.3355787979162</v>
      </c>
      <c r="D367" s="57">
        <f t="shared" si="114"/>
        <v>6094.178496058782</v>
      </c>
      <c r="E367" s="57">
        <f t="shared" si="114"/>
        <v>7260.8117411427047</v>
      </c>
      <c r="F367" s="57">
        <f t="shared" si="114"/>
        <v>6962.2950831951048</v>
      </c>
      <c r="G367" s="57">
        <f t="shared" si="114"/>
        <v>6925.2350869025977</v>
      </c>
      <c r="H367" s="57">
        <f t="shared" si="114"/>
        <v>7290.0869370218252</v>
      </c>
      <c r="I367" s="57">
        <f t="shared" si="114"/>
        <v>7348.6050121753906</v>
      </c>
      <c r="J367" s="57">
        <f t="shared" si="114"/>
        <v>6924.3850965120846</v>
      </c>
      <c r="K367" s="57">
        <f t="shared" si="114"/>
        <v>6094.2607585473179</v>
      </c>
      <c r="L367" s="57">
        <f t="shared" si="114"/>
        <v>5594.8631569529862</v>
      </c>
      <c r="M367" s="57">
        <f t="shared" si="114"/>
        <v>6963.4613504148829</v>
      </c>
      <c r="N367" s="57">
        <f t="shared" si="114"/>
        <v>6776.3910778368909</v>
      </c>
      <c r="O367" s="57">
        <f t="shared" si="114"/>
        <v>3854.2986650614357</v>
      </c>
      <c r="P367" s="57">
        <f t="shared" si="114"/>
        <v>3778.3398089685979</v>
      </c>
      <c r="Q367" s="57">
        <f t="shared" si="114"/>
        <v>5384.6184879659622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908.15953049774055</v>
      </c>
      <c r="D368" s="157">
        <f t="shared" si="115"/>
        <v>616.6117567433738</v>
      </c>
      <c r="E368" s="157">
        <f t="shared" si="115"/>
        <v>913.5018269437893</v>
      </c>
      <c r="F368" s="157">
        <f t="shared" si="115"/>
        <v>1335.9325373895851</v>
      </c>
      <c r="G368" s="157">
        <f t="shared" si="115"/>
        <v>1267.5404659054338</v>
      </c>
      <c r="H368" s="157">
        <f t="shared" si="115"/>
        <v>1241.5700154295043</v>
      </c>
      <c r="I368" s="157">
        <f t="shared" si="115"/>
        <v>2421.9918372172542</v>
      </c>
      <c r="J368" s="157">
        <f t="shared" si="115"/>
        <v>1233.7406637748838</v>
      </c>
      <c r="K368" s="157">
        <f t="shared" si="115"/>
        <v>1993.4328442480705</v>
      </c>
      <c r="L368" s="157">
        <f t="shared" si="115"/>
        <v>1636.5723368341089</v>
      </c>
      <c r="M368" s="157">
        <f t="shared" si="115"/>
        <v>1689.4681645041787</v>
      </c>
      <c r="N368" s="157">
        <f t="shared" si="115"/>
        <v>1857.4470847386438</v>
      </c>
      <c r="O368" s="157">
        <f t="shared" si="115"/>
        <v>2812.7509352810871</v>
      </c>
      <c r="P368" s="157">
        <f t="shared" si="115"/>
        <v>2922.232564028885</v>
      </c>
      <c r="Q368" s="157">
        <f t="shared" si="115"/>
        <v>2502.5644929178816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908.15953049774055</v>
      </c>
      <c r="D369" s="156">
        <f t="shared" si="116"/>
        <v>616.6117567433738</v>
      </c>
      <c r="E369" s="156">
        <f t="shared" si="116"/>
        <v>913.5018269437893</v>
      </c>
      <c r="F369" s="156">
        <f t="shared" si="116"/>
        <v>1335.9325373895851</v>
      </c>
      <c r="G369" s="156">
        <f t="shared" si="116"/>
        <v>1267.5404659054338</v>
      </c>
      <c r="H369" s="156">
        <f t="shared" si="116"/>
        <v>1241.5700154295043</v>
      </c>
      <c r="I369" s="156">
        <f t="shared" si="116"/>
        <v>2421.9918372172542</v>
      </c>
      <c r="J369" s="156">
        <f t="shared" si="116"/>
        <v>1233.7406637748838</v>
      </c>
      <c r="K369" s="156">
        <f t="shared" si="116"/>
        <v>1993.4328442480705</v>
      </c>
      <c r="L369" s="156">
        <f t="shared" si="116"/>
        <v>1636.5723368341089</v>
      </c>
      <c r="M369" s="156">
        <f t="shared" si="116"/>
        <v>1689.4681645041787</v>
      </c>
      <c r="N369" s="156">
        <f t="shared" si="116"/>
        <v>1857.4470847386438</v>
      </c>
      <c r="O369" s="156">
        <f t="shared" si="116"/>
        <v>2812.7509352810871</v>
      </c>
      <c r="P369" s="156">
        <f t="shared" si="116"/>
        <v>2922.232564028885</v>
      </c>
      <c r="Q369" s="156">
        <f t="shared" si="116"/>
        <v>2502.5644929178816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1099.1658170465532</v>
      </c>
      <c r="D370" s="157">
        <f t="shared" si="117"/>
        <v>1173.565084644257</v>
      </c>
      <c r="E370" s="157">
        <f t="shared" si="117"/>
        <v>1206.712949871101</v>
      </c>
      <c r="F370" s="157">
        <f t="shared" si="117"/>
        <v>1252.4363870164811</v>
      </c>
      <c r="G370" s="157">
        <f t="shared" si="117"/>
        <v>1241.7393840863601</v>
      </c>
      <c r="H370" s="157">
        <f t="shared" si="117"/>
        <v>1273.2921188499151</v>
      </c>
      <c r="I370" s="157">
        <f t="shared" si="117"/>
        <v>1340.2828363008746</v>
      </c>
      <c r="J370" s="157">
        <f t="shared" si="117"/>
        <v>1383.8115090955016</v>
      </c>
      <c r="K370" s="157">
        <f t="shared" si="117"/>
        <v>1396.1817165571547</v>
      </c>
      <c r="L370" s="157">
        <f t="shared" si="117"/>
        <v>1413.4987836962082</v>
      </c>
      <c r="M370" s="157">
        <f t="shared" si="117"/>
        <v>1376.9384411855447</v>
      </c>
      <c r="N370" s="157">
        <f t="shared" si="117"/>
        <v>1429.0640417562215</v>
      </c>
      <c r="O370" s="157">
        <f t="shared" si="117"/>
        <v>1475.3257190326128</v>
      </c>
      <c r="P370" s="157">
        <f t="shared" si="117"/>
        <v>1437.1055102436044</v>
      </c>
      <c r="Q370" s="157">
        <f t="shared" si="117"/>
        <v>1437.2889130660328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1109.3943445505706</v>
      </c>
      <c r="D375" s="162">
        <f t="shared" si="120"/>
        <v>1204.8582815477346</v>
      </c>
      <c r="E375" s="162">
        <f t="shared" si="120"/>
        <v>1246.4650224735683</v>
      </c>
      <c r="F375" s="162">
        <f t="shared" si="120"/>
        <v>1274.8411862895241</v>
      </c>
      <c r="G375" s="162">
        <f t="shared" si="120"/>
        <v>1265.9031883019711</v>
      </c>
      <c r="H375" s="162">
        <f t="shared" si="120"/>
        <v>1337.4001577504282</v>
      </c>
      <c r="I375" s="162">
        <f t="shared" si="120"/>
        <v>0</v>
      </c>
      <c r="J375" s="162">
        <f t="shared" si="120"/>
        <v>0</v>
      </c>
      <c r="K375" s="162">
        <f t="shared" si="120"/>
        <v>0</v>
      </c>
      <c r="L375" s="162">
        <f t="shared" si="120"/>
        <v>0</v>
      </c>
      <c r="M375" s="162">
        <f t="shared" si="120"/>
        <v>0</v>
      </c>
      <c r="N375" s="162">
        <f t="shared" si="120"/>
        <v>0</v>
      </c>
      <c r="O375" s="162">
        <f t="shared" si="120"/>
        <v>1559.1759674557566</v>
      </c>
      <c r="P375" s="162">
        <f t="shared" si="120"/>
        <v>1539.292229985587</v>
      </c>
      <c r="Q375" s="162">
        <f t="shared" si="120"/>
        <v>0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1092.9521707207418</v>
      </c>
      <c r="D376" s="160">
        <f t="shared" si="121"/>
        <v>1163.3860165144902</v>
      </c>
      <c r="E376" s="160">
        <f t="shared" si="121"/>
        <v>1195.9871512634734</v>
      </c>
      <c r="F376" s="160">
        <f t="shared" si="121"/>
        <v>1222.4191862797227</v>
      </c>
      <c r="G376" s="160">
        <f t="shared" si="121"/>
        <v>1235.2915464570517</v>
      </c>
      <c r="H376" s="160">
        <f t="shared" si="121"/>
        <v>1267.7444275950256</v>
      </c>
      <c r="I376" s="160">
        <f t="shared" si="121"/>
        <v>1340.2828363008746</v>
      </c>
      <c r="J376" s="160">
        <f t="shared" si="121"/>
        <v>1383.8115090955016</v>
      </c>
      <c r="K376" s="160">
        <f t="shared" si="121"/>
        <v>1396.1817165571547</v>
      </c>
      <c r="L376" s="160">
        <f t="shared" si="121"/>
        <v>1413.4987836962082</v>
      </c>
      <c r="M376" s="160">
        <f t="shared" si="121"/>
        <v>1376.9384411855447</v>
      </c>
      <c r="N376" s="160">
        <f t="shared" si="121"/>
        <v>1429.0640417562215</v>
      </c>
      <c r="O376" s="160">
        <f t="shared" si="121"/>
        <v>1401.7463391326564</v>
      </c>
      <c r="P376" s="160">
        <f t="shared" si="121"/>
        <v>1398.179987413293</v>
      </c>
      <c r="Q376" s="160">
        <f t="shared" si="121"/>
        <v>1437.2889130660328</v>
      </c>
    </row>
    <row r="377" spans="1:17" ht="12" customHeight="1" x14ac:dyDescent="0.25">
      <c r="A377" s="148" t="s">
        <v>60</v>
      </c>
      <c r="B377" s="156"/>
      <c r="C377" s="156">
        <f t="shared" si="121"/>
        <v>286.45021998512163</v>
      </c>
      <c r="D377" s="156">
        <f t="shared" si="121"/>
        <v>375.26674060954207</v>
      </c>
      <c r="E377" s="156">
        <f t="shared" si="121"/>
        <v>430.99575741265079</v>
      </c>
      <c r="F377" s="156">
        <f t="shared" si="121"/>
        <v>390.47606694969676</v>
      </c>
      <c r="G377" s="156">
        <f t="shared" si="121"/>
        <v>455.39885717717152</v>
      </c>
      <c r="H377" s="156">
        <f t="shared" si="121"/>
        <v>447.01154813910767</v>
      </c>
      <c r="I377" s="156">
        <f t="shared" si="121"/>
        <v>454.9365019445782</v>
      </c>
      <c r="J377" s="156">
        <f t="shared" si="121"/>
        <v>467.91954011945461</v>
      </c>
      <c r="K377" s="156">
        <f t="shared" si="121"/>
        <v>456.19799129909029</v>
      </c>
      <c r="L377" s="156">
        <f t="shared" si="121"/>
        <v>475.28941217416497</v>
      </c>
      <c r="M377" s="156">
        <f t="shared" si="121"/>
        <v>464.06515124149763</v>
      </c>
      <c r="N377" s="156">
        <f t="shared" si="121"/>
        <v>516.31861384722697</v>
      </c>
      <c r="O377" s="156">
        <f t="shared" si="121"/>
        <v>490.51635060209912</v>
      </c>
      <c r="P377" s="156">
        <f t="shared" si="121"/>
        <v>480.80407740479836</v>
      </c>
      <c r="Q377" s="156">
        <f t="shared" si="121"/>
        <v>514.7878777182832</v>
      </c>
    </row>
    <row r="378" spans="1:17" ht="12" customHeight="1" x14ac:dyDescent="0.25">
      <c r="A378" s="159" t="s">
        <v>59</v>
      </c>
      <c r="B378" s="57"/>
      <c r="C378" s="57">
        <f t="shared" si="121"/>
        <v>806.50195073562043</v>
      </c>
      <c r="D378" s="57">
        <f t="shared" si="121"/>
        <v>788.11927590494815</v>
      </c>
      <c r="E378" s="57">
        <f t="shared" si="121"/>
        <v>764.99139385082265</v>
      </c>
      <c r="F378" s="57">
        <f t="shared" si="121"/>
        <v>831.94311933002587</v>
      </c>
      <c r="G378" s="57">
        <f t="shared" si="121"/>
        <v>779.89268927988041</v>
      </c>
      <c r="H378" s="57">
        <f t="shared" si="121"/>
        <v>820.73287945591812</v>
      </c>
      <c r="I378" s="57">
        <f t="shared" si="121"/>
        <v>885.34633435629632</v>
      </c>
      <c r="J378" s="57">
        <f t="shared" si="121"/>
        <v>915.89196897604711</v>
      </c>
      <c r="K378" s="57">
        <f t="shared" si="121"/>
        <v>939.9837252580644</v>
      </c>
      <c r="L378" s="57">
        <f t="shared" si="121"/>
        <v>938.20937152204328</v>
      </c>
      <c r="M378" s="57">
        <f t="shared" si="121"/>
        <v>912.87328994404697</v>
      </c>
      <c r="N378" s="57">
        <f t="shared" si="121"/>
        <v>912.74542790899443</v>
      </c>
      <c r="O378" s="57">
        <f t="shared" si="121"/>
        <v>911.22998853055731</v>
      </c>
      <c r="P378" s="57">
        <f t="shared" si="121"/>
        <v>917.375910008495</v>
      </c>
      <c r="Q378" s="57">
        <f t="shared" si="121"/>
        <v>922.50103534774951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939.91334987900746</v>
      </c>
      <c r="D379" s="157">
        <f t="shared" si="122"/>
        <v>999.79485431978208</v>
      </c>
      <c r="E379" s="157">
        <f t="shared" si="122"/>
        <v>1017.5319698453903</v>
      </c>
      <c r="F379" s="157">
        <f t="shared" si="122"/>
        <v>1013.2373331396476</v>
      </c>
      <c r="G379" s="157">
        <f t="shared" si="122"/>
        <v>993.07513833333076</v>
      </c>
      <c r="H379" s="157">
        <f t="shared" si="122"/>
        <v>1046.3533993404269</v>
      </c>
      <c r="I379" s="157">
        <f t="shared" si="122"/>
        <v>1110.4255562620178</v>
      </c>
      <c r="J379" s="157">
        <f t="shared" si="122"/>
        <v>1109.9723091176838</v>
      </c>
      <c r="K379" s="157">
        <f t="shared" si="122"/>
        <v>1108.3784298216299</v>
      </c>
      <c r="L379" s="157">
        <f t="shared" si="122"/>
        <v>1118.1649938973014</v>
      </c>
      <c r="M379" s="157">
        <f t="shared" si="122"/>
        <v>1051.1014615655308</v>
      </c>
      <c r="N379" s="157">
        <f t="shared" si="122"/>
        <v>1163.6659550926017</v>
      </c>
      <c r="O379" s="157">
        <f t="shared" si="122"/>
        <v>1101.1332572573649</v>
      </c>
      <c r="P379" s="157">
        <f t="shared" si="122"/>
        <v>1097.2034846282049</v>
      </c>
      <c r="Q379" s="157">
        <f t="shared" si="122"/>
        <v>1164.0187754151702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939.91334987900746</v>
      </c>
      <c r="D381" s="57">
        <f t="shared" si="124"/>
        <v>999.79485431978208</v>
      </c>
      <c r="E381" s="57">
        <f t="shared" si="124"/>
        <v>1017.5319698453903</v>
      </c>
      <c r="F381" s="57">
        <f t="shared" si="124"/>
        <v>1013.2373331396476</v>
      </c>
      <c r="G381" s="57">
        <f t="shared" si="124"/>
        <v>993.07513833333076</v>
      </c>
      <c r="H381" s="57">
        <f t="shared" si="124"/>
        <v>1046.3533993404269</v>
      </c>
      <c r="I381" s="57">
        <f t="shared" si="124"/>
        <v>1110.4255562620178</v>
      </c>
      <c r="J381" s="57">
        <f t="shared" si="124"/>
        <v>1109.9723091176838</v>
      </c>
      <c r="K381" s="57">
        <f t="shared" si="124"/>
        <v>1108.3784298216299</v>
      </c>
      <c r="L381" s="57">
        <f t="shared" si="124"/>
        <v>1118.1649938973014</v>
      </c>
      <c r="M381" s="57">
        <f t="shared" si="124"/>
        <v>1051.1014615655308</v>
      </c>
      <c r="N381" s="57">
        <f t="shared" si="124"/>
        <v>1163.6659550926017</v>
      </c>
      <c r="O381" s="57">
        <f t="shared" si="124"/>
        <v>1101.1332572573649</v>
      </c>
      <c r="P381" s="57">
        <f t="shared" si="124"/>
        <v>1097.2034846282049</v>
      </c>
      <c r="Q381" s="57">
        <f t="shared" si="124"/>
        <v>1164.0187754151702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119.65111009650526</v>
      </c>
      <c r="D401" s="184">
        <f>D347/RES_summary!D$21</f>
        <v>124.3354719622735</v>
      </c>
      <c r="E401" s="184">
        <f>E347/RES_summary!E$21</f>
        <v>142.93678271159064</v>
      </c>
      <c r="F401" s="184">
        <f>F347/RES_summary!F$21</f>
        <v>138.40687700904664</v>
      </c>
      <c r="G401" s="184">
        <f>G347/RES_summary!G$21</f>
        <v>133.84430323763061</v>
      </c>
      <c r="H401" s="184">
        <f>H347/RES_summary!H$21</f>
        <v>134.15719282536742</v>
      </c>
      <c r="I401" s="184">
        <f>I347/RES_summary!I$21</f>
        <v>137.21598277168815</v>
      </c>
      <c r="J401" s="184">
        <f>J347/RES_summary!J$21</f>
        <v>123.60360864803455</v>
      </c>
      <c r="K401" s="184">
        <f>K347/RES_summary!K$21</f>
        <v>114.37471135124598</v>
      </c>
      <c r="L401" s="184">
        <f>L347/RES_summary!L$21</f>
        <v>104.59263438786331</v>
      </c>
      <c r="M401" s="184">
        <f>M347/RES_summary!M$21</f>
        <v>118.9832382842237</v>
      </c>
      <c r="N401" s="184">
        <f>N347/RES_summary!N$21</f>
        <v>117.61167661544478</v>
      </c>
      <c r="O401" s="184">
        <f>O347/RES_summary!O$21</f>
        <v>84.58029864810598</v>
      </c>
      <c r="P401" s="184">
        <f>P347/RES_summary!P$21</f>
        <v>82.050074229278891</v>
      </c>
      <c r="Q401" s="184">
        <f>Q347/RES_summary!Q$21</f>
        <v>99.793696271531559</v>
      </c>
    </row>
    <row r="402" spans="1:17" ht="12" customHeight="1" x14ac:dyDescent="0.25">
      <c r="A402" s="158" t="s">
        <v>65</v>
      </c>
      <c r="B402" s="157"/>
      <c r="C402" s="178">
        <f>C348/RES_summary!C$21</f>
        <v>86.472027607479959</v>
      </c>
      <c r="D402" s="178">
        <f>D348/RES_summary!D$21</f>
        <v>92.187996972611174</v>
      </c>
      <c r="E402" s="178">
        <f>E348/RES_summary!E$21</f>
        <v>108.76340831911708</v>
      </c>
      <c r="F402" s="178">
        <f>F348/RES_summary!F$21</f>
        <v>101.33373438189794</v>
      </c>
      <c r="G402" s="178">
        <f>G348/RES_summary!G$21</f>
        <v>99.491177857986258</v>
      </c>
      <c r="H402" s="178">
        <f>H348/RES_summary!H$21</f>
        <v>101.02714856086037</v>
      </c>
      <c r="I402" s="178">
        <f>I348/RES_summary!I$21</f>
        <v>98.443087938769452</v>
      </c>
      <c r="J402" s="178">
        <f>J348/RES_summary!J$21</f>
        <v>90.745810909591142</v>
      </c>
      <c r="K402" s="178">
        <f>K348/RES_summary!K$21</f>
        <v>79.116432135375589</v>
      </c>
      <c r="L402" s="178">
        <f>L348/RES_summary!L$21</f>
        <v>71.266638824497434</v>
      </c>
      <c r="M402" s="178">
        <f>M348/RES_summary!M$21</f>
        <v>87.348683707843406</v>
      </c>
      <c r="N402" s="178">
        <f>N348/RES_summary!N$21</f>
        <v>84.009404706544998</v>
      </c>
      <c r="O402" s="178">
        <f>O348/RES_summary!O$21</f>
        <v>47.312965611521896</v>
      </c>
      <c r="P402" s="178">
        <f>P348/RES_summary!P$21</f>
        <v>46.171178542372942</v>
      </c>
      <c r="Q402" s="178">
        <f>Q348/RES_summary!Q$21</f>
        <v>65.539883643057095</v>
      </c>
    </row>
    <row r="403" spans="1:17" ht="12" customHeight="1" x14ac:dyDescent="0.25">
      <c r="A403" s="23" t="s">
        <v>60</v>
      </c>
      <c r="B403" s="57"/>
      <c r="C403" s="176">
        <f>C349/RES_summary!C$21</f>
        <v>86.472027607479959</v>
      </c>
      <c r="D403" s="176">
        <f>D349/RES_summary!D$21</f>
        <v>92.187996972611174</v>
      </c>
      <c r="E403" s="176">
        <f>E349/RES_summary!E$21</f>
        <v>108.76340831911708</v>
      </c>
      <c r="F403" s="176">
        <f>F349/RES_summary!F$21</f>
        <v>101.33373438189794</v>
      </c>
      <c r="G403" s="176">
        <f>G349/RES_summary!G$21</f>
        <v>99.491177857986258</v>
      </c>
      <c r="H403" s="176">
        <f>H349/RES_summary!H$21</f>
        <v>101.02714856086037</v>
      </c>
      <c r="I403" s="176">
        <f>I349/RES_summary!I$21</f>
        <v>98.443087938769452</v>
      </c>
      <c r="J403" s="176">
        <f>J349/RES_summary!J$21</f>
        <v>90.745810909591142</v>
      </c>
      <c r="K403" s="176">
        <f>K349/RES_summary!K$21</f>
        <v>79.116432135375589</v>
      </c>
      <c r="L403" s="176">
        <f>L349/RES_summary!L$21</f>
        <v>71.266638824497434</v>
      </c>
      <c r="M403" s="176">
        <f>M349/RES_summary!M$21</f>
        <v>87.348683707843406</v>
      </c>
      <c r="N403" s="176">
        <f>N349/RES_summary!N$21</f>
        <v>84.009404706544998</v>
      </c>
      <c r="O403" s="176">
        <f>O349/RES_summary!O$21</f>
        <v>47.312965611521896</v>
      </c>
      <c r="P403" s="176">
        <f>P349/RES_summary!P$21</f>
        <v>46.171178542372942</v>
      </c>
      <c r="Q403" s="176">
        <f>Q349/RES_summary!Q$21</f>
        <v>65.539883643057095</v>
      </c>
    </row>
    <row r="404" spans="1:17" ht="12" customHeight="1" x14ac:dyDescent="0.25">
      <c r="A404" s="158" t="s">
        <v>112</v>
      </c>
      <c r="B404" s="157"/>
      <c r="C404" s="178">
        <f>C350/RES_summary!C$21</f>
        <v>5.6002736846333816</v>
      </c>
      <c r="D404" s="178">
        <f>D350/RES_summary!D$21</f>
        <v>3.6169820795426113</v>
      </c>
      <c r="E404" s="178">
        <f>E350/RES_summary!E$21</f>
        <v>5.1578105592064247</v>
      </c>
      <c r="F404" s="178">
        <f>F350/RES_summary!F$21</f>
        <v>7.1550097376503539</v>
      </c>
      <c r="G404" s="178">
        <f>G350/RES_summary!G$21</f>
        <v>6.4062619685151709</v>
      </c>
      <c r="H404" s="178">
        <f>H350/RES_summary!H$21</f>
        <v>5.7795275429599107</v>
      </c>
      <c r="I404" s="178">
        <f>I350/RES_summary!I$21</f>
        <v>10.830638477909268</v>
      </c>
      <c r="J404" s="178">
        <f>J350/RES_summary!J$21</f>
        <v>5.1019853186789543</v>
      </c>
      <c r="K404" s="178">
        <f>K350/RES_summary!K$21</f>
        <v>7.6825326764681794</v>
      </c>
      <c r="L404" s="178">
        <f>L350/RES_summary!L$21</f>
        <v>5.7701299588150157</v>
      </c>
      <c r="M404" s="178">
        <f>M350/RES_summary!M$21</f>
        <v>5.5122632838297738</v>
      </c>
      <c r="N404" s="178">
        <f>N350/RES_summary!N$21</f>
        <v>5.6776758264135729</v>
      </c>
      <c r="O404" s="178">
        <f>O350/RES_summary!O$21</f>
        <v>8.133067907113313</v>
      </c>
      <c r="P404" s="178">
        <f>P350/RES_summary!P$21</f>
        <v>8.039183563225679</v>
      </c>
      <c r="Q404" s="178">
        <f>Q350/RES_summary!Q$21</f>
        <v>6.5896955223418061</v>
      </c>
    </row>
    <row r="405" spans="1:17" ht="12" customHeight="1" x14ac:dyDescent="0.25">
      <c r="A405" s="23" t="s">
        <v>60</v>
      </c>
      <c r="B405" s="156"/>
      <c r="C405" s="177">
        <f>C351/RES_summary!C$21</f>
        <v>5.6002736846333816</v>
      </c>
      <c r="D405" s="177">
        <f>D351/RES_summary!D$21</f>
        <v>3.6169820795426113</v>
      </c>
      <c r="E405" s="177">
        <f>E351/RES_summary!E$21</f>
        <v>5.1578105592064247</v>
      </c>
      <c r="F405" s="177">
        <f>F351/RES_summary!F$21</f>
        <v>7.1550097376503539</v>
      </c>
      <c r="G405" s="177">
        <f>G351/RES_summary!G$21</f>
        <v>6.4062619685151709</v>
      </c>
      <c r="H405" s="177">
        <f>H351/RES_summary!H$21</f>
        <v>5.7795275429599107</v>
      </c>
      <c r="I405" s="177">
        <f>I351/RES_summary!I$21</f>
        <v>10.830638477909268</v>
      </c>
      <c r="J405" s="177">
        <f>J351/RES_summary!J$21</f>
        <v>5.1019853186789543</v>
      </c>
      <c r="K405" s="177">
        <f>K351/RES_summary!K$21</f>
        <v>7.6825326764681794</v>
      </c>
      <c r="L405" s="177">
        <f>L351/RES_summary!L$21</f>
        <v>5.7701299588150157</v>
      </c>
      <c r="M405" s="177">
        <f>M351/RES_summary!M$21</f>
        <v>5.5122632838297738</v>
      </c>
      <c r="N405" s="177">
        <f>N351/RES_summary!N$21</f>
        <v>5.6776758264135729</v>
      </c>
      <c r="O405" s="177">
        <f>O351/RES_summary!O$21</f>
        <v>8.133067907113313</v>
      </c>
      <c r="P405" s="177">
        <f>P351/RES_summary!P$21</f>
        <v>8.039183563225679</v>
      </c>
      <c r="Q405" s="177">
        <f>Q351/RES_summary!Q$21</f>
        <v>6.5896955223418061</v>
      </c>
    </row>
    <row r="406" spans="1:17" ht="12" customHeight="1" x14ac:dyDescent="0.25">
      <c r="A406" s="158" t="s">
        <v>63</v>
      </c>
      <c r="B406" s="157"/>
      <c r="C406" s="178">
        <f>C352/RES_summary!C$21</f>
        <v>15.040615420695369</v>
      </c>
      <c r="D406" s="178">
        <f>D352/RES_summary!D$21</f>
        <v>15.546100438972116</v>
      </c>
      <c r="E406" s="178">
        <f>E352/RES_summary!E$21</f>
        <v>15.940457247655759</v>
      </c>
      <c r="F406" s="178">
        <f>F352/RES_summary!F$21</f>
        <v>17.164801696866142</v>
      </c>
      <c r="G406" s="178">
        <f>G352/RES_summary!G$21</f>
        <v>15.694488616247115</v>
      </c>
      <c r="H406" s="178">
        <f>H352/RES_summary!H$21</f>
        <v>14.927704170830657</v>
      </c>
      <c r="I406" s="178">
        <f>I352/RES_summary!I$21</f>
        <v>15.024746991802655</v>
      </c>
      <c r="J406" s="178">
        <f>J352/RES_summary!J$21</f>
        <v>15.145210321512252</v>
      </c>
      <c r="K406" s="178">
        <f>K352/RES_summary!K$21</f>
        <v>15.037340743162357</v>
      </c>
      <c r="L406" s="178">
        <f>L352/RES_summary!L$21</f>
        <v>15.07894965657753</v>
      </c>
      <c r="M406" s="178">
        <f>M352/RES_summary!M$21</f>
        <v>14.522740723633639</v>
      </c>
      <c r="N406" s="178">
        <f>N352/RES_summary!N$21</f>
        <v>15.173265450192888</v>
      </c>
      <c r="O406" s="178">
        <f>O352/RES_summary!O$21</f>
        <v>17.114685385908302</v>
      </c>
      <c r="P406" s="178">
        <f>P352/RES_summary!P$21</f>
        <v>15.904213825917656</v>
      </c>
      <c r="Q406" s="178">
        <f>Q352/RES_summary!Q$21</f>
        <v>15.043228635469623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17.656172366486487</v>
      </c>
      <c r="D411" s="180">
        <f>D357/RES_summary!D$21</f>
        <v>18.72930250925765</v>
      </c>
      <c r="E411" s="180">
        <f>E357/RES_summary!E$21</f>
        <v>19.126027534676016</v>
      </c>
      <c r="F411" s="180">
        <f>F357/RES_summary!F$21</f>
        <v>19.088241288220374</v>
      </c>
      <c r="G411" s="180">
        <f>G357/RES_summary!G$21</f>
        <v>18.543696947634643</v>
      </c>
      <c r="H411" s="180">
        <f>H357/RES_summary!H$21</f>
        <v>18.806922418149721</v>
      </c>
      <c r="I411" s="180">
        <f>I357/RES_summary!I$21</f>
        <v>0</v>
      </c>
      <c r="J411" s="180">
        <f>J357/RES_summary!J$21</f>
        <v>0</v>
      </c>
      <c r="K411" s="180">
        <f>K357/RES_summary!K$21</f>
        <v>0</v>
      </c>
      <c r="L411" s="180">
        <f>L357/RES_summary!L$21</f>
        <v>0</v>
      </c>
      <c r="M411" s="180">
        <f>M357/RES_summary!M$21</f>
        <v>0</v>
      </c>
      <c r="N411" s="180">
        <f>N357/RES_summary!N$21</f>
        <v>0</v>
      </c>
      <c r="O411" s="180">
        <f>O357/RES_summary!O$21</f>
        <v>19.847559751069205</v>
      </c>
      <c r="P411" s="180">
        <f>P357/RES_summary!P$21</f>
        <v>19.417504240383771</v>
      </c>
      <c r="Q411" s="180">
        <f>Q357/RES_summary!Q$21</f>
        <v>0</v>
      </c>
    </row>
    <row r="412" spans="1:17" ht="12" customHeight="1" x14ac:dyDescent="0.25">
      <c r="A412" s="161" t="s">
        <v>141</v>
      </c>
      <c r="B412" s="160"/>
      <c r="C412" s="179">
        <f>C358/RES_summary!C$21</f>
        <v>13.451711661109128</v>
      </c>
      <c r="D412" s="179">
        <f>D358/RES_summary!D$21</f>
        <v>14.510666736107135</v>
      </c>
      <c r="E412" s="179">
        <f>E358/RES_summary!E$21</f>
        <v>15.080935136929359</v>
      </c>
      <c r="F412" s="179">
        <f>F358/RES_summary!F$21</f>
        <v>14.587841661871462</v>
      </c>
      <c r="G412" s="179">
        <f>G358/RES_summary!G$21</f>
        <v>14.934209625036374</v>
      </c>
      <c r="H412" s="179">
        <f>H358/RES_summary!H$21</f>
        <v>14.592009841140461</v>
      </c>
      <c r="I412" s="179">
        <f>I358/RES_summary!I$21</f>
        <v>15.024746991802655</v>
      </c>
      <c r="J412" s="179">
        <f>J358/RES_summary!J$21</f>
        <v>15.145210321512252</v>
      </c>
      <c r="K412" s="179">
        <f>K358/RES_summary!K$21</f>
        <v>15.037340743162357</v>
      </c>
      <c r="L412" s="179">
        <f>L358/RES_summary!L$21</f>
        <v>15.07894965657753</v>
      </c>
      <c r="M412" s="179">
        <f>M358/RES_summary!M$21</f>
        <v>14.522740723633639</v>
      </c>
      <c r="N412" s="179">
        <f>N358/RES_summary!N$21</f>
        <v>15.173265450192888</v>
      </c>
      <c r="O412" s="179">
        <f>O358/RES_summary!O$21</f>
        <v>14.71656248329894</v>
      </c>
      <c r="P412" s="179">
        <f>P358/RES_summary!P$21</f>
        <v>14.565912072195458</v>
      </c>
      <c r="Q412" s="179">
        <f>Q358/RES_summary!Q$21</f>
        <v>15.043228635469623</v>
      </c>
    </row>
    <row r="413" spans="1:17" ht="12" customHeight="1" x14ac:dyDescent="0.25">
      <c r="A413" s="148" t="s">
        <v>60</v>
      </c>
      <c r="B413" s="156"/>
      <c r="C413" s="177">
        <f>C359/RES_summary!C$21</f>
        <v>4.8537749305849296</v>
      </c>
      <c r="D413" s="177">
        <f>D359/RES_summary!D$21</f>
        <v>6.0676389885093656</v>
      </c>
      <c r="E413" s="177">
        <f>E359/RES_summary!E$21</f>
        <v>6.83836825434184</v>
      </c>
      <c r="F413" s="177">
        <f>F359/RES_summary!F$21</f>
        <v>5.9048863606457669</v>
      </c>
      <c r="G413" s="177">
        <f>G359/RES_summary!G$21</f>
        <v>6.7934007527568774</v>
      </c>
      <c r="H413" s="177">
        <f>H359/RES_summary!H$21</f>
        <v>6.3720161701746836</v>
      </c>
      <c r="I413" s="177">
        <f>I359/RES_summary!I$21</f>
        <v>6.3313346468383074</v>
      </c>
      <c r="J413" s="177">
        <f>J359/RES_summary!J$21</f>
        <v>6.3407165571671094</v>
      </c>
      <c r="K413" s="177">
        <f>K359/RES_summary!K$21</f>
        <v>6.0873136173482614</v>
      </c>
      <c r="L413" s="177">
        <f>L359/RES_summary!L$21</f>
        <v>6.2280298963241991</v>
      </c>
      <c r="M413" s="177">
        <f>M359/RES_summary!M$21</f>
        <v>5.9947865940699865</v>
      </c>
      <c r="N413" s="177">
        <f>N359/RES_summary!N$21</f>
        <v>6.6491884032881092</v>
      </c>
      <c r="O413" s="177">
        <f>O359/RES_summary!O$21</f>
        <v>6.2663632375183065</v>
      </c>
      <c r="P413" s="177">
        <f>P359/RES_summary!P$21</f>
        <v>6.098946124358223</v>
      </c>
      <c r="Q413" s="177">
        <f>Q359/RES_summary!Q$21</f>
        <v>6.5193538934811501</v>
      </c>
    </row>
    <row r="414" spans="1:17" ht="12" customHeight="1" x14ac:dyDescent="0.25">
      <c r="A414" s="159" t="s">
        <v>59</v>
      </c>
      <c r="B414" s="57"/>
      <c r="C414" s="176">
        <f>C360/RES_summary!C$21</f>
        <v>8.5979367305241983</v>
      </c>
      <c r="D414" s="176">
        <f>D360/RES_summary!D$21</f>
        <v>8.4430277475977711</v>
      </c>
      <c r="E414" s="176">
        <f>E360/RES_summary!E$21</f>
        <v>8.2425668825875196</v>
      </c>
      <c r="F414" s="176">
        <f>F360/RES_summary!F$21</f>
        <v>8.682955301225693</v>
      </c>
      <c r="G414" s="176">
        <f>G360/RES_summary!G$21</f>
        <v>8.1408088722794947</v>
      </c>
      <c r="H414" s="176">
        <f>H360/RES_summary!H$21</f>
        <v>8.2199936709657795</v>
      </c>
      <c r="I414" s="176">
        <f>I360/RES_summary!I$21</f>
        <v>8.6934123449643472</v>
      </c>
      <c r="J414" s="176">
        <f>J360/RES_summary!J$21</f>
        <v>8.8044937643451391</v>
      </c>
      <c r="K414" s="176">
        <f>K360/RES_summary!K$21</f>
        <v>8.9500271258140955</v>
      </c>
      <c r="L414" s="176">
        <f>L360/RES_summary!L$21</f>
        <v>8.8509197602533316</v>
      </c>
      <c r="M414" s="176">
        <f>M360/RES_summary!M$21</f>
        <v>8.5279541295636481</v>
      </c>
      <c r="N414" s="176">
        <f>N360/RES_summary!N$21</f>
        <v>8.5240770469047806</v>
      </c>
      <c r="O414" s="176">
        <f>O360/RES_summary!O$21</f>
        <v>8.4501992457806328</v>
      </c>
      <c r="P414" s="176">
        <f>P360/RES_summary!P$21</f>
        <v>8.4669659478372346</v>
      </c>
      <c r="Q414" s="176">
        <f>Q360/RES_summary!Q$21</f>
        <v>8.5238747419884717</v>
      </c>
    </row>
    <row r="415" spans="1:17" ht="12" customHeight="1" x14ac:dyDescent="0.25">
      <c r="A415" s="158" t="s">
        <v>62</v>
      </c>
      <c r="B415" s="157"/>
      <c r="C415" s="178">
        <f>C361/RES_summary!C$21</f>
        <v>12.538193383696569</v>
      </c>
      <c r="D415" s="178">
        <f>D361/RES_summary!D$21</f>
        <v>12.984392471147594</v>
      </c>
      <c r="E415" s="178">
        <f>E361/RES_summary!E$21</f>
        <v>13.075106585611373</v>
      </c>
      <c r="F415" s="178">
        <f>F361/RES_summary!F$21</f>
        <v>12.753331192632192</v>
      </c>
      <c r="G415" s="178">
        <f>G361/RES_summary!G$21</f>
        <v>12.252374794882083</v>
      </c>
      <c r="H415" s="178">
        <f>H361/RES_summary!H$21</f>
        <v>12.422812550716483</v>
      </c>
      <c r="I415" s="178">
        <f>I361/RES_summary!I$21</f>
        <v>12.917509363206765</v>
      </c>
      <c r="J415" s="178">
        <f>J361/RES_summary!J$21</f>
        <v>12.610602098252194</v>
      </c>
      <c r="K415" s="178">
        <f>K361/RES_summary!K$21</f>
        <v>12.538405796239843</v>
      </c>
      <c r="L415" s="178">
        <f>L361/RES_summary!L$21</f>
        <v>12.476915947973326</v>
      </c>
      <c r="M415" s="178">
        <f>M361/RES_summary!M$21</f>
        <v>11.599550568916889</v>
      </c>
      <c r="N415" s="178">
        <f>N361/RES_summary!N$21</f>
        <v>12.751330632293334</v>
      </c>
      <c r="O415" s="178">
        <f>O361/RES_summary!O$21</f>
        <v>12.01957974356247</v>
      </c>
      <c r="P415" s="178">
        <f>P361/RES_summary!P$21</f>
        <v>11.935498297762614</v>
      </c>
      <c r="Q415" s="178">
        <f>Q361/RES_summary!Q$21</f>
        <v>12.620888470663035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12.538193383696569</v>
      </c>
      <c r="D417" s="176">
        <f>D363/RES_summary!D$21</f>
        <v>12.984392471147594</v>
      </c>
      <c r="E417" s="176">
        <f>E363/RES_summary!E$21</f>
        <v>13.075106585611373</v>
      </c>
      <c r="F417" s="176">
        <f>F363/RES_summary!F$21</f>
        <v>12.753331192632192</v>
      </c>
      <c r="G417" s="176">
        <f>G363/RES_summary!G$21</f>
        <v>12.252374794882083</v>
      </c>
      <c r="H417" s="176">
        <f>H363/RES_summary!H$21</f>
        <v>12.422812550716483</v>
      </c>
      <c r="I417" s="176">
        <f>I363/RES_summary!I$21</f>
        <v>12.917509363206765</v>
      </c>
      <c r="J417" s="176">
        <f>J363/RES_summary!J$21</f>
        <v>12.610602098252194</v>
      </c>
      <c r="K417" s="176">
        <f>K363/RES_summary!K$21</f>
        <v>12.538405796239843</v>
      </c>
      <c r="L417" s="176">
        <f>L363/RES_summary!L$21</f>
        <v>12.476915947973326</v>
      </c>
      <c r="M417" s="176">
        <f>M363/RES_summary!M$21</f>
        <v>11.599550568916889</v>
      </c>
      <c r="N417" s="176">
        <f>N363/RES_summary!N$21</f>
        <v>12.751330632293334</v>
      </c>
      <c r="O417" s="176">
        <f>O363/RES_summary!O$21</f>
        <v>12.01957974356247</v>
      </c>
      <c r="P417" s="176">
        <f>P363/RES_summary!P$21</f>
        <v>11.935498297762614</v>
      </c>
      <c r="Q417" s="176">
        <f>Q363/RES_summary!Q$21</f>
        <v>12.620888470663035</v>
      </c>
    </row>
    <row r="419" spans="1:17" ht="12" customHeight="1" x14ac:dyDescent="0.25">
      <c r="A419" s="152" t="s">
        <v>185</v>
      </c>
      <c r="B419" s="168"/>
      <c r="C419" s="184">
        <f>C365/RES_summary!C$21</f>
        <v>94.347035353329971</v>
      </c>
      <c r="D419" s="184">
        <f>D365/RES_summary!D$21</f>
        <v>95.947700659633497</v>
      </c>
      <c r="E419" s="184">
        <f>E365/RES_summary!E$21</f>
        <v>111.56690921695871</v>
      </c>
      <c r="F419" s="184">
        <f>F365/RES_summary!F$21</f>
        <v>111.48537222903128</v>
      </c>
      <c r="G419" s="184">
        <f>G365/RES_summary!G$21</f>
        <v>108.27016737482337</v>
      </c>
      <c r="H419" s="184">
        <f>H365/RES_summary!H$21</f>
        <v>108.8061401839938</v>
      </c>
      <c r="I419" s="184">
        <f>I365/RES_summary!I$21</f>
        <v>120.59082375003051</v>
      </c>
      <c r="J419" s="184">
        <f>J365/RES_summary!J$21</f>
        <v>103.01603862414458</v>
      </c>
      <c r="K419" s="184">
        <f>K365/RES_summary!K$21</f>
        <v>101.98945920486372</v>
      </c>
      <c r="L419" s="184">
        <f>L365/RES_summary!L$21</f>
        <v>92.715883642643774</v>
      </c>
      <c r="M419" s="184">
        <f>M365/RES_summary!M$21</f>
        <v>104.07983213076317</v>
      </c>
      <c r="N419" s="184">
        <f>N365/RES_summary!N$21</f>
        <v>104.74204786833668</v>
      </c>
      <c r="O419" s="184">
        <f>O365/RES_summary!O$21</f>
        <v>85.970591477964774</v>
      </c>
      <c r="P419" s="184">
        <f>P365/RES_summary!P$21</f>
        <v>85.643178413776994</v>
      </c>
      <c r="Q419" s="184">
        <f>Q365/RES_summary!Q$21</f>
        <v>97.00397837525145</v>
      </c>
    </row>
    <row r="420" spans="1:17" ht="12" customHeight="1" x14ac:dyDescent="0.25">
      <c r="A420" s="158" t="s">
        <v>65</v>
      </c>
      <c r="B420" s="157"/>
      <c r="C420" s="178">
        <f>C366/RES_summary!C$21</f>
        <v>61.785314524368218</v>
      </c>
      <c r="D420" s="178">
        <f>D366/RES_summary!D$21</f>
        <v>65.816358513180305</v>
      </c>
      <c r="E420" s="178">
        <f>E366/RES_summary!E$21</f>
        <v>77.90179045640464</v>
      </c>
      <c r="F420" s="178">
        <f>F366/RES_summary!F$21</f>
        <v>73.476079895302021</v>
      </c>
      <c r="G420" s="178">
        <f>G366/RES_summary!G$21</f>
        <v>71.90504772048871</v>
      </c>
      <c r="H420" s="178">
        <f>H366/RES_summary!H$21</f>
        <v>73.097789262545007</v>
      </c>
      <c r="I420" s="178">
        <f>I366/RES_summary!I$21</f>
        <v>72.510612760870387</v>
      </c>
      <c r="J420" s="178">
        <f>J366/RES_summary!J$21</f>
        <v>66.966652063073525</v>
      </c>
      <c r="K420" s="178">
        <f>K366/RES_summary!K$21</f>
        <v>58.679708184494977</v>
      </c>
      <c r="L420" s="178">
        <f>L366/RES_summary!L$21</f>
        <v>53.131968347097775</v>
      </c>
      <c r="M420" s="178">
        <f>M366/RES_summary!M$21</f>
        <v>65.405458771911682</v>
      </c>
      <c r="N420" s="178">
        <f>N366/RES_summary!N$21</f>
        <v>63.222622316110787</v>
      </c>
      <c r="O420" s="178">
        <f>O366/RES_summary!O$21</f>
        <v>35.847463462708006</v>
      </c>
      <c r="P420" s="178">
        <f>P366/RES_summary!P$21</f>
        <v>35.039868675869457</v>
      </c>
      <c r="Q420" s="178">
        <f>Q366/RES_summary!Q$21</f>
        <v>49.800245986894716</v>
      </c>
    </row>
    <row r="421" spans="1:17" ht="12" customHeight="1" x14ac:dyDescent="0.25">
      <c r="A421" s="23" t="s">
        <v>60</v>
      </c>
      <c r="B421" s="57"/>
      <c r="C421" s="176">
        <f>C367/RES_summary!C$21</f>
        <v>61.785314524368218</v>
      </c>
      <c r="D421" s="176">
        <f>D367/RES_summary!D$21</f>
        <v>65.816358513180305</v>
      </c>
      <c r="E421" s="176">
        <f>E367/RES_summary!E$21</f>
        <v>77.90179045640464</v>
      </c>
      <c r="F421" s="176">
        <f>F367/RES_summary!F$21</f>
        <v>73.476079895302021</v>
      </c>
      <c r="G421" s="176">
        <f>G367/RES_summary!G$21</f>
        <v>71.90504772048871</v>
      </c>
      <c r="H421" s="176">
        <f>H367/RES_summary!H$21</f>
        <v>73.097789262545007</v>
      </c>
      <c r="I421" s="176">
        <f>I367/RES_summary!I$21</f>
        <v>72.510612760870387</v>
      </c>
      <c r="J421" s="176">
        <f>J367/RES_summary!J$21</f>
        <v>66.966652063073525</v>
      </c>
      <c r="K421" s="176">
        <f>K367/RES_summary!K$21</f>
        <v>58.679708184494977</v>
      </c>
      <c r="L421" s="176">
        <f>L367/RES_summary!L$21</f>
        <v>53.131968347097775</v>
      </c>
      <c r="M421" s="176">
        <f>M367/RES_summary!M$21</f>
        <v>65.405458771911682</v>
      </c>
      <c r="N421" s="176">
        <f>N367/RES_summary!N$21</f>
        <v>63.222622316110787</v>
      </c>
      <c r="O421" s="176">
        <f>O367/RES_summary!O$21</f>
        <v>35.847463462708006</v>
      </c>
      <c r="P421" s="176">
        <f>P367/RES_summary!P$21</f>
        <v>35.039868675869457</v>
      </c>
      <c r="Q421" s="176">
        <f>Q367/RES_summary!Q$21</f>
        <v>49.800245986894716</v>
      </c>
    </row>
    <row r="422" spans="1:17" ht="12" customHeight="1" x14ac:dyDescent="0.25">
      <c r="A422" s="158" t="s">
        <v>112</v>
      </c>
      <c r="B422" s="157"/>
      <c r="C422" s="178">
        <f>C368/RES_summary!C$21</f>
        <v>10.033539911810269</v>
      </c>
      <c r="D422" s="178">
        <f>D368/RES_summary!D$21</f>
        <v>6.659329140344294</v>
      </c>
      <c r="E422" s="178">
        <f>E368/RES_summary!E$21</f>
        <v>9.8010292018559078</v>
      </c>
      <c r="F422" s="178">
        <f>F368/RES_summary!F$21</f>
        <v>14.098667850045217</v>
      </c>
      <c r="G422" s="178">
        <f>G368/RES_summary!G$21</f>
        <v>13.160933389966031</v>
      </c>
      <c r="H422" s="178">
        <f>H368/RES_summary!H$21</f>
        <v>12.449237454448884</v>
      </c>
      <c r="I422" s="178">
        <f>I368/RES_summary!I$21</f>
        <v>23.898428603452849</v>
      </c>
      <c r="J422" s="178">
        <f>J368/RES_summary!J$21</f>
        <v>11.93167055493414</v>
      </c>
      <c r="K422" s="178">
        <f>K368/RES_summary!K$21</f>
        <v>19.194133992676019</v>
      </c>
      <c r="L422" s="178">
        <f>L368/RES_summary!L$21</f>
        <v>15.541811686733341</v>
      </c>
      <c r="M422" s="178">
        <f>M368/RES_summary!M$21</f>
        <v>15.86860827099324</v>
      </c>
      <c r="N422" s="178">
        <f>N368/RES_summary!N$21</f>
        <v>17.329678019126117</v>
      </c>
      <c r="O422" s="178">
        <f>O368/RES_summary!O$21</f>
        <v>26.160397816649056</v>
      </c>
      <c r="P422" s="178">
        <f>P368/RES_summary!P$21</f>
        <v>27.100433116383158</v>
      </c>
      <c r="Q422" s="178">
        <f>Q368/RES_summary!Q$21</f>
        <v>23.145247453261494</v>
      </c>
    </row>
    <row r="423" spans="1:17" ht="12" customHeight="1" x14ac:dyDescent="0.25">
      <c r="A423" s="23" t="s">
        <v>60</v>
      </c>
      <c r="B423" s="156"/>
      <c r="C423" s="177">
        <f>C369/RES_summary!C$21</f>
        <v>10.033539911810269</v>
      </c>
      <c r="D423" s="177">
        <f>D369/RES_summary!D$21</f>
        <v>6.659329140344294</v>
      </c>
      <c r="E423" s="177">
        <f>E369/RES_summary!E$21</f>
        <v>9.8010292018559078</v>
      </c>
      <c r="F423" s="177">
        <f>F369/RES_summary!F$21</f>
        <v>14.098667850045217</v>
      </c>
      <c r="G423" s="177">
        <f>G369/RES_summary!G$21</f>
        <v>13.160933389966031</v>
      </c>
      <c r="H423" s="177">
        <f>H369/RES_summary!H$21</f>
        <v>12.449237454448884</v>
      </c>
      <c r="I423" s="177">
        <f>I369/RES_summary!I$21</f>
        <v>23.898428603452849</v>
      </c>
      <c r="J423" s="177">
        <f>J369/RES_summary!J$21</f>
        <v>11.93167055493414</v>
      </c>
      <c r="K423" s="177">
        <f>K369/RES_summary!K$21</f>
        <v>19.194133992676019</v>
      </c>
      <c r="L423" s="177">
        <f>L369/RES_summary!L$21</f>
        <v>15.541811686733341</v>
      </c>
      <c r="M423" s="177">
        <f>M369/RES_summary!M$21</f>
        <v>15.86860827099324</v>
      </c>
      <c r="N423" s="177">
        <f>N369/RES_summary!N$21</f>
        <v>17.329678019126117</v>
      </c>
      <c r="O423" s="177">
        <f>O369/RES_summary!O$21</f>
        <v>26.160397816649056</v>
      </c>
      <c r="P423" s="177">
        <f>P369/RES_summary!P$21</f>
        <v>27.100433116383158</v>
      </c>
      <c r="Q423" s="177">
        <f>Q369/RES_summary!Q$21</f>
        <v>23.145247453261494</v>
      </c>
    </row>
    <row r="424" spans="1:17" ht="12" customHeight="1" x14ac:dyDescent="0.25">
      <c r="A424" s="158" t="s">
        <v>63</v>
      </c>
      <c r="B424" s="157"/>
      <c r="C424" s="178">
        <f>C370/RES_summary!C$21</f>
        <v>12.143818045921584</v>
      </c>
      <c r="D424" s="178">
        <f>D370/RES_summary!D$21</f>
        <v>12.674354779639225</v>
      </c>
      <c r="E424" s="178">
        <f>E370/RES_summary!E$21</f>
        <v>12.946913198316023</v>
      </c>
      <c r="F424" s="178">
        <f>F370/RES_summary!F$21</f>
        <v>13.217497238565057</v>
      </c>
      <c r="G424" s="178">
        <f>G370/RES_summary!G$21</f>
        <v>12.893039521215</v>
      </c>
      <c r="H424" s="178">
        <f>H370/RES_summary!H$21</f>
        <v>12.767315366389004</v>
      </c>
      <c r="I424" s="178">
        <f>I370/RES_summary!I$21</f>
        <v>13.224922222930088</v>
      </c>
      <c r="J424" s="178">
        <f>J370/RES_summary!J$21</f>
        <v>13.38302572125199</v>
      </c>
      <c r="K424" s="178">
        <f>K370/RES_summary!K$21</f>
        <v>13.443391897072368</v>
      </c>
      <c r="L424" s="178">
        <f>L370/RES_summary!L$21</f>
        <v>13.423379719426304</v>
      </c>
      <c r="M424" s="178">
        <f>M370/RES_summary!M$21</f>
        <v>12.933121319192178</v>
      </c>
      <c r="N424" s="178">
        <f>N370/RES_summary!N$21</f>
        <v>13.332934173912665</v>
      </c>
      <c r="O424" s="178">
        <f>O370/RES_summary!O$21</f>
        <v>13.721480716588946</v>
      </c>
      <c r="P424" s="178">
        <f>P370/RES_summary!P$21</f>
        <v>13.327543550417271</v>
      </c>
      <c r="Q424" s="178">
        <f>Q370/RES_summary!Q$21</f>
        <v>13.292927174857896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12.256824996247106</v>
      </c>
      <c r="D429" s="180">
        <f>D375/RES_summary!D$21</f>
        <v>13.012317356179247</v>
      </c>
      <c r="E429" s="180">
        <f>E375/RES_summary!E$21</f>
        <v>13.373416148742034</v>
      </c>
      <c r="F429" s="180">
        <f>F375/RES_summary!F$21</f>
        <v>13.453944674612085</v>
      </c>
      <c r="G429" s="180">
        <f>G375/RES_summary!G$21</f>
        <v>13.143933458161358</v>
      </c>
      <c r="H429" s="180">
        <f>H375/RES_summary!H$21</f>
        <v>13.410127442303581</v>
      </c>
      <c r="I429" s="180">
        <f>I375/RES_summary!I$21</f>
        <v>0</v>
      </c>
      <c r="J429" s="180">
        <f>J375/RES_summary!J$21</f>
        <v>0</v>
      </c>
      <c r="K429" s="180">
        <f>K375/RES_summary!K$21</f>
        <v>0</v>
      </c>
      <c r="L429" s="180">
        <f>L375/RES_summary!L$21</f>
        <v>0</v>
      </c>
      <c r="M429" s="180">
        <f>M375/RES_summary!M$21</f>
        <v>0</v>
      </c>
      <c r="N429" s="180">
        <f>N375/RES_summary!N$21</f>
        <v>0</v>
      </c>
      <c r="O429" s="180">
        <f>O375/RES_summary!O$21</f>
        <v>14.501342107179893</v>
      </c>
      <c r="P429" s="180">
        <f>P375/RES_summary!P$21</f>
        <v>14.275210891421832</v>
      </c>
      <c r="Q429" s="180">
        <f>Q375/RES_summary!Q$21</f>
        <v>0</v>
      </c>
    </row>
    <row r="430" spans="1:17" ht="12" customHeight="1" x14ac:dyDescent="0.25">
      <c r="A430" s="161" t="s">
        <v>141</v>
      </c>
      <c r="B430" s="160"/>
      <c r="C430" s="179">
        <f>C376/RES_summary!C$21</f>
        <v>12.075168357938095</v>
      </c>
      <c r="D430" s="179">
        <f>D376/RES_summary!D$21</f>
        <v>12.564422128701597</v>
      </c>
      <c r="E430" s="179">
        <f>E376/RES_summary!E$21</f>
        <v>12.831835305458068</v>
      </c>
      <c r="F430" s="179">
        <f>F376/RES_summary!F$21</f>
        <v>12.900712871741693</v>
      </c>
      <c r="G430" s="179">
        <f>G376/RES_summary!G$21</f>
        <v>12.826091314170558</v>
      </c>
      <c r="H430" s="179">
        <f>H376/RES_summary!H$21</f>
        <v>12.711688599555242</v>
      </c>
      <c r="I430" s="179">
        <f>I376/RES_summary!I$21</f>
        <v>13.224922222930088</v>
      </c>
      <c r="J430" s="179">
        <f>J376/RES_summary!J$21</f>
        <v>13.38302572125199</v>
      </c>
      <c r="K430" s="179">
        <f>K376/RES_summary!K$21</f>
        <v>13.443391897072368</v>
      </c>
      <c r="L430" s="179">
        <f>L376/RES_summary!L$21</f>
        <v>13.423379719426304</v>
      </c>
      <c r="M430" s="179">
        <f>M376/RES_summary!M$21</f>
        <v>12.933121319192178</v>
      </c>
      <c r="N430" s="179">
        <f>N376/RES_summary!N$21</f>
        <v>13.332934173912665</v>
      </c>
      <c r="O430" s="179">
        <f>O376/RES_summary!O$21</f>
        <v>13.037145027587442</v>
      </c>
      <c r="P430" s="179">
        <f>P376/RES_summary!P$21</f>
        <v>12.966552936265497</v>
      </c>
      <c r="Q430" s="179">
        <f>Q376/RES_summary!Q$21</f>
        <v>13.292927174857896</v>
      </c>
    </row>
    <row r="431" spans="1:17" ht="12" customHeight="1" x14ac:dyDescent="0.25">
      <c r="A431" s="148" t="s">
        <v>60</v>
      </c>
      <c r="B431" s="156"/>
      <c r="C431" s="177">
        <f>C377/RES_summary!C$21</f>
        <v>3.1647630382652245</v>
      </c>
      <c r="D431" s="177">
        <f>D377/RES_summary!D$21</f>
        <v>4.0528334301339148</v>
      </c>
      <c r="E431" s="177">
        <f>E377/RES_summary!E$21</f>
        <v>4.624185611549219</v>
      </c>
      <c r="F431" s="177">
        <f>F377/RES_summary!F$21</f>
        <v>4.1208610594012107</v>
      </c>
      <c r="G431" s="177">
        <f>G377/RES_summary!G$21</f>
        <v>4.7284281538847202</v>
      </c>
      <c r="H431" s="177">
        <f>H377/RES_summary!H$21</f>
        <v>4.4821901612527588</v>
      </c>
      <c r="I431" s="177">
        <f>I377/RES_summary!I$21</f>
        <v>4.488977767703286</v>
      </c>
      <c r="J431" s="177">
        <f>J377/RES_summary!J$21</f>
        <v>4.5253122984850744</v>
      </c>
      <c r="K431" s="177">
        <f>K377/RES_summary!K$21</f>
        <v>4.3925860845777835</v>
      </c>
      <c r="L431" s="177">
        <f>L377/RES_summary!L$21</f>
        <v>4.5136156676084802</v>
      </c>
      <c r="M431" s="177">
        <f>M377/RES_summary!M$21</f>
        <v>4.3588084416090478</v>
      </c>
      <c r="N431" s="177">
        <f>N377/RES_summary!N$21</f>
        <v>4.8171683633792197</v>
      </c>
      <c r="O431" s="177">
        <f>O377/RES_summary!O$21</f>
        <v>4.5621184251919775</v>
      </c>
      <c r="P431" s="177">
        <f>P377/RES_summary!P$21</f>
        <v>4.4589191504418038</v>
      </c>
      <c r="Q431" s="177">
        <f>Q377/RES_summary!Q$21</f>
        <v>4.7610732308587727</v>
      </c>
    </row>
    <row r="432" spans="1:17" ht="12" customHeight="1" x14ac:dyDescent="0.25">
      <c r="A432" s="159" t="s">
        <v>59</v>
      </c>
      <c r="B432" s="57"/>
      <c r="C432" s="176">
        <f>C378/RES_summary!C$21</f>
        <v>8.9104053196728739</v>
      </c>
      <c r="D432" s="176">
        <f>D378/RES_summary!D$21</f>
        <v>8.5115886985676834</v>
      </c>
      <c r="E432" s="176">
        <f>E378/RES_summary!E$21</f>
        <v>8.2076496939088486</v>
      </c>
      <c r="F432" s="176">
        <f>F378/RES_summary!F$21</f>
        <v>8.7798518123404818</v>
      </c>
      <c r="G432" s="176">
        <f>G378/RES_summary!G$21</f>
        <v>8.0976631602858404</v>
      </c>
      <c r="H432" s="176">
        <f>H378/RES_summary!H$21</f>
        <v>8.2294984383024836</v>
      </c>
      <c r="I432" s="176">
        <f>I378/RES_summary!I$21</f>
        <v>8.7359444552268002</v>
      </c>
      <c r="J432" s="176">
        <f>J378/RES_summary!J$21</f>
        <v>8.857713422766917</v>
      </c>
      <c r="K432" s="176">
        <f>K378/RES_summary!K$21</f>
        <v>9.050805812494584</v>
      </c>
      <c r="L432" s="176">
        <f>L378/RES_summary!L$21</f>
        <v>8.9097640518178238</v>
      </c>
      <c r="M432" s="176">
        <f>M378/RES_summary!M$21</f>
        <v>8.5743128775831305</v>
      </c>
      <c r="N432" s="176">
        <f>N378/RES_summary!N$21</f>
        <v>8.5157658105334466</v>
      </c>
      <c r="O432" s="176">
        <f>O378/RES_summary!O$21</f>
        <v>8.475026602395463</v>
      </c>
      <c r="P432" s="176">
        <f>P378/RES_summary!P$21</f>
        <v>8.5076337858236979</v>
      </c>
      <c r="Q432" s="176">
        <f>Q378/RES_summary!Q$21</f>
        <v>8.5318539439991223</v>
      </c>
    </row>
    <row r="433" spans="1:17" ht="12" customHeight="1" x14ac:dyDescent="0.25">
      <c r="A433" s="158" t="s">
        <v>62</v>
      </c>
      <c r="B433" s="157"/>
      <c r="C433" s="178">
        <f>C379/RES_summary!C$21</f>
        <v>10.384362871229895</v>
      </c>
      <c r="D433" s="178">
        <f>D379/RES_summary!D$21</f>
        <v>10.797658226469666</v>
      </c>
      <c r="E433" s="178">
        <f>E379/RES_summary!E$21</f>
        <v>10.917176360382143</v>
      </c>
      <c r="F433" s="178">
        <f>F379/RES_summary!F$21</f>
        <v>10.693127245118982</v>
      </c>
      <c r="G433" s="178">
        <f>G379/RES_summary!G$21</f>
        <v>10.311146743153646</v>
      </c>
      <c r="H433" s="178">
        <f>H379/RES_summary!H$21</f>
        <v>10.491798100610927</v>
      </c>
      <c r="I433" s="178">
        <f>I379/RES_summary!I$21</f>
        <v>10.956860162777183</v>
      </c>
      <c r="J433" s="178">
        <f>J379/RES_summary!J$21</f>
        <v>10.734690284884925</v>
      </c>
      <c r="K433" s="178">
        <f>K379/RES_summary!K$21</f>
        <v>10.672225130620328</v>
      </c>
      <c r="L433" s="178">
        <f>L379/RES_summary!L$21</f>
        <v>10.618723889386349</v>
      </c>
      <c r="M433" s="178">
        <f>M379/RES_summary!M$21</f>
        <v>9.8726437686660589</v>
      </c>
      <c r="N433" s="178">
        <f>N379/RES_summary!N$21</f>
        <v>10.856813359187109</v>
      </c>
      <c r="O433" s="178">
        <f>O379/RES_summary!O$21</f>
        <v>10.241249482018764</v>
      </c>
      <c r="P433" s="178">
        <f>P379/RES_summary!P$21</f>
        <v>10.175333071107099</v>
      </c>
      <c r="Q433" s="178">
        <f>Q379/RES_summary!Q$21</f>
        <v>10.765557760237344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10.384362871229895</v>
      </c>
      <c r="D435" s="176">
        <f>D381/RES_summary!D$21</f>
        <v>10.797658226469666</v>
      </c>
      <c r="E435" s="176">
        <f>E381/RES_summary!E$21</f>
        <v>10.917176360382143</v>
      </c>
      <c r="F435" s="176">
        <f>F381/RES_summary!F$21</f>
        <v>10.693127245118982</v>
      </c>
      <c r="G435" s="176">
        <f>G381/RES_summary!G$21</f>
        <v>10.311146743153646</v>
      </c>
      <c r="H435" s="176">
        <f>H381/RES_summary!H$21</f>
        <v>10.491798100610927</v>
      </c>
      <c r="I435" s="176">
        <f>I381/RES_summary!I$21</f>
        <v>10.956860162777183</v>
      </c>
      <c r="J435" s="176">
        <f>J381/RES_summary!J$21</f>
        <v>10.734690284884925</v>
      </c>
      <c r="K435" s="176">
        <f>K381/RES_summary!K$21</f>
        <v>10.672225130620328</v>
      </c>
      <c r="L435" s="176">
        <f>L381/RES_summary!L$21</f>
        <v>10.618723889386349</v>
      </c>
      <c r="M435" s="176">
        <f>M381/RES_summary!M$21</f>
        <v>9.8726437686660589</v>
      </c>
      <c r="N435" s="176">
        <f>N381/RES_summary!N$21</f>
        <v>10.856813359187109</v>
      </c>
      <c r="O435" s="176">
        <f>O381/RES_summary!O$21</f>
        <v>10.241249482018764</v>
      </c>
      <c r="P435" s="176">
        <f>P381/RES_summary!P$21</f>
        <v>10.175333071107099</v>
      </c>
      <c r="Q435" s="176">
        <f>Q381/RES_summary!Q$21</f>
        <v>10.765557760237344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2018-07-16T15:38:41Z</dcterms:created>
  <dcterms:modified xsi:type="dcterms:W3CDTF">2018-07-16T15:38:41Z</dcterms:modified>
</cp:coreProperties>
</file>